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zetty\Downloads\"/>
    </mc:Choice>
  </mc:AlternateContent>
  <xr:revisionPtr revIDLastSave="0" documentId="13_ncr:1_{FE61DD5F-A9F8-4670-9B94-527AA8A2E31C}" xr6:coauthVersionLast="36" xr6:coauthVersionMax="36" xr10:uidLastSave="{00000000-0000-0000-0000-000000000000}"/>
  <bookViews>
    <workbookView xWindow="0" yWindow="0" windowWidth="28800" windowHeight="11805" tabRatio="775" xr2:uid="{00000000-000D-0000-FFFF-FFFF00000000}"/>
  </bookViews>
  <sheets>
    <sheet name="Jadual1-IPP" sheetId="1" r:id="rId1"/>
    <sheet name="Jadual1.2-Indeks PM" sheetId="2" r:id="rId2"/>
    <sheet name="Jadual2&amp;3-Industryindex" sheetId="13" r:id="rId3"/>
    <sheet name="Jadual4-Groupindex" sheetId="16" r:id="rId4"/>
    <sheet name="Jadual4-Groupindex (New)" sheetId="22" r:id="rId5"/>
    <sheet name="Jadual5-2digit" sheetId="6" r:id="rId6"/>
    <sheet name="Jadual5.1-2digit " sheetId="17" r:id="rId7"/>
    <sheet name="Jadual5.1-2digit  (8 grp)" sheetId="19" state="hidden" r:id="rId8"/>
    <sheet name="Check (2)" sheetId="24" state="hidden" r:id="rId9"/>
    <sheet name="Jadual6-2digit" sheetId="31" r:id="rId10"/>
    <sheet name="Jadual6.1-2digit" sheetId="33" r:id="rId11"/>
  </sheets>
  <externalReferences>
    <externalReference r:id="rId12"/>
    <externalReference r:id="rId13"/>
  </externalReferences>
  <definedNames>
    <definedName name="\A" localSheetId="8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6">#REF!</definedName>
    <definedName name="\A" localSheetId="7">#REF!</definedName>
    <definedName name="\A" localSheetId="10">#REF!</definedName>
    <definedName name="\A">#REF!</definedName>
    <definedName name="\B" localSheetId="8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6">#REF!</definedName>
    <definedName name="\B" localSheetId="7">#REF!</definedName>
    <definedName name="\B" localSheetId="10">#REF!</definedName>
    <definedName name="\B">#REF!</definedName>
    <definedName name="\C" localSheetId="8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6">#REF!</definedName>
    <definedName name="\C" localSheetId="7">#REF!</definedName>
    <definedName name="\C" localSheetId="10">#REF!</definedName>
    <definedName name="\C">#REF!</definedName>
    <definedName name="\H" localSheetId="8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6">#REF!</definedName>
    <definedName name="\H" localSheetId="7">#REF!</definedName>
    <definedName name="\H" localSheetId="10">#REF!</definedName>
    <definedName name="\H">#REF!</definedName>
    <definedName name="\P" localSheetId="8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6">#REF!</definedName>
    <definedName name="\P" localSheetId="7">#REF!</definedName>
    <definedName name="\P" localSheetId="10">#REF!</definedName>
    <definedName name="\P">#REF!</definedName>
    <definedName name="\Q" localSheetId="8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6">#REF!</definedName>
    <definedName name="\Q" localSheetId="7">#REF!</definedName>
    <definedName name="\Q" localSheetId="10">#REF!</definedName>
    <definedName name="\Q">#REF!</definedName>
    <definedName name="\R" localSheetId="8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6">#REF!</definedName>
    <definedName name="\R" localSheetId="7">#REF!</definedName>
    <definedName name="\R" localSheetId="10">#REF!</definedName>
    <definedName name="\R">#REF!</definedName>
    <definedName name="\S" localSheetId="8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6">#REF!</definedName>
    <definedName name="\S" localSheetId="7">#REF!</definedName>
    <definedName name="\S" localSheetId="10">#REF!</definedName>
    <definedName name="\S">#REF!</definedName>
    <definedName name="_Fill" localSheetId="8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0" hidden="1">#REF!</definedName>
    <definedName name="_Fill" hidden="1">#REF!</definedName>
    <definedName name="_xlnm._FilterDatabase" localSheetId="6" hidden="1">'Jadual5.1-2digit '!$A$5:$LU$38</definedName>
    <definedName name="_xlnm._FilterDatabase" localSheetId="7" hidden="1">'Jadual5.1-2digit  (8 grp)'!$A$6:$CL$42</definedName>
    <definedName name="_xlnm._FilterDatabase" localSheetId="5" hidden="1">'Jadual5-2digit'!$A$4:$GF$36</definedName>
    <definedName name="_xlnm._FilterDatabase" localSheetId="10" hidden="1">'Jadual6.1-2digit'!$A$5:$LN$34</definedName>
    <definedName name="_xlnm._FilterDatabase" localSheetId="9" hidden="1">'Jadual6-2digit'!$A$4:$GI$33</definedName>
    <definedName name="baru" localSheetId="8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6" hidden="1">#REF!</definedName>
    <definedName name="baru" localSheetId="7" hidden="1">#REF!</definedName>
    <definedName name="baru" localSheetId="10" hidden="1">#REF!</definedName>
    <definedName name="baru" hidden="1">#REF!</definedName>
    <definedName name="Iq">'Jadual5.1-2digit '!$JG:$JG</definedName>
    <definedName name="JOHN2005" localSheetId="8">#REF!</definedName>
    <definedName name="JOHN2005" localSheetId="2">#REF!</definedName>
    <definedName name="JOHN2005" localSheetId="3">#REF!</definedName>
    <definedName name="JOHN2005" localSheetId="4">#REF!</definedName>
    <definedName name="JOHN2005" localSheetId="6">#REF!</definedName>
    <definedName name="JOHN2005" localSheetId="7">#REF!</definedName>
    <definedName name="JOHN2005" localSheetId="10">#REF!</definedName>
    <definedName name="JOHN2005">#REF!</definedName>
    <definedName name="l" localSheetId="8">#REF!</definedName>
    <definedName name="l" localSheetId="3">#REF!</definedName>
    <definedName name="l" localSheetId="4">#REF!</definedName>
    <definedName name="l" localSheetId="6">#REF!</definedName>
    <definedName name="l" localSheetId="7">#REF!</definedName>
    <definedName name="l" localSheetId="10">#REF!</definedName>
    <definedName name="l">#REF!</definedName>
    <definedName name="MSIA_2000_1999" localSheetId="8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6">#REF!</definedName>
    <definedName name="MSIA_2000_1999" localSheetId="7">#REF!</definedName>
    <definedName name="MSIA_2000_1999" localSheetId="10">#REF!</definedName>
    <definedName name="MSIA_2000_1999">#REF!</definedName>
    <definedName name="OLE_LINK21" localSheetId="6">'Jadual5.1-2digit '!$H$34</definedName>
    <definedName name="OLE_LINK21" localSheetId="7">'Jadual5.1-2digit  (8 grp)'!$G$35</definedName>
    <definedName name="OLE_LINK21" localSheetId="5">'Jadual5-2digit'!$H$33</definedName>
    <definedName name="OLE_LINK21" localSheetId="10">'Jadual6.1-2digit'!#REF!</definedName>
    <definedName name="OLE_LINK21" localSheetId="9">'Jadual6-2digit'!#REF!</definedName>
    <definedName name="OLE_LINK23" localSheetId="6">'Jadual5.1-2digit '!$H$29</definedName>
    <definedName name="OLE_LINK23" localSheetId="7">'Jadual5.1-2digit  (8 grp)'!$G$30</definedName>
    <definedName name="OLE_LINK23" localSheetId="5">'Jadual5-2digit'!$H$28</definedName>
    <definedName name="OLE_LINK23" localSheetId="10">'Jadual6.1-2digit'!#REF!</definedName>
    <definedName name="OLE_LINK23" localSheetId="9">'Jadual6-2digit'!#REF!</definedName>
    <definedName name="_xlnm.Print_Area" localSheetId="1">'Jadual1.2-Indeks PM'!$A$1:$AB$140</definedName>
    <definedName name="_xlnm.Print_Area" localSheetId="0">'Jadual1-IPP'!$A$1:$P$211</definedName>
    <definedName name="_xlnm.Print_Area" localSheetId="2">'Jadual2&amp;3-Industryindex'!$A$1:$MP$211</definedName>
    <definedName name="_xlnm.Print_Area" localSheetId="3">'Jadual4-Groupindex'!$A$1:$DP$211</definedName>
    <definedName name="_xlnm.Print_Area" localSheetId="4">'Jadual4-Groupindex (New)'!$A$1:$BH$211</definedName>
    <definedName name="_xlnm.Print_Area" localSheetId="6">'Jadual5.1-2digit '!$A$1:$LO$37</definedName>
    <definedName name="_xlnm.Print_Area" localSheetId="7">'Jadual5.1-2digit  (8 grp)'!$A$1:$CD$39</definedName>
    <definedName name="_xlnm.Print_Area" localSheetId="5">'Jadual5-2digit'!$A$1:$GF$36</definedName>
    <definedName name="_xlnm.Print_Area" localSheetId="10">'Jadual6.1-2digit'!$A$1:$LN$34</definedName>
    <definedName name="_xlnm.Print_Area" localSheetId="9">'Jadual6-2digit'!$A$1:$GE$33</definedName>
  </definedNames>
  <calcPr calcId="191029"/>
</workbook>
</file>

<file path=xl/calcChain.xml><?xml version="1.0" encoding="utf-8"?>
<calcChain xmlns="http://schemas.openxmlformats.org/spreadsheetml/2006/main">
  <c r="Q471" i="24" l="1"/>
  <c r="P471" i="24"/>
  <c r="O471" i="24"/>
  <c r="N471" i="24"/>
  <c r="M471" i="24"/>
  <c r="L471" i="24"/>
  <c r="K471" i="24"/>
  <c r="J471" i="24"/>
  <c r="I471" i="24"/>
  <c r="H471" i="24"/>
  <c r="E586" i="24" s="1"/>
  <c r="G471" i="24"/>
  <c r="F471" i="24"/>
  <c r="Q470" i="24"/>
  <c r="P470" i="24"/>
  <c r="O470" i="24"/>
  <c r="N470" i="24"/>
  <c r="M470" i="24"/>
  <c r="L470" i="24"/>
  <c r="K470" i="24"/>
  <c r="J470" i="24"/>
  <c r="I470" i="24"/>
  <c r="H470" i="24"/>
  <c r="E585" i="24" s="1"/>
  <c r="G470" i="24"/>
  <c r="F470" i="24"/>
  <c r="Q469" i="24"/>
  <c r="P469" i="24"/>
  <c r="O469" i="24"/>
  <c r="N469" i="24"/>
  <c r="M469" i="24"/>
  <c r="L469" i="24"/>
  <c r="K469" i="24"/>
  <c r="J469" i="24"/>
  <c r="I469" i="24"/>
  <c r="H469" i="24"/>
  <c r="E584" i="24" s="1"/>
  <c r="G469" i="24"/>
  <c r="F469" i="24"/>
  <c r="Q468" i="24"/>
  <c r="P468" i="24"/>
  <c r="O468" i="24"/>
  <c r="N468" i="24"/>
  <c r="M468" i="24"/>
  <c r="L468" i="24"/>
  <c r="K468" i="24"/>
  <c r="J468" i="24"/>
  <c r="I468" i="24"/>
  <c r="H468" i="24"/>
  <c r="E583" i="24" s="1"/>
  <c r="G468" i="24"/>
  <c r="F468" i="24"/>
  <c r="Q467" i="24"/>
  <c r="P467" i="24"/>
  <c r="O467" i="24"/>
  <c r="N467" i="24"/>
  <c r="M467" i="24"/>
  <c r="L467" i="24"/>
  <c r="K467" i="24"/>
  <c r="J467" i="24"/>
  <c r="I467" i="24"/>
  <c r="H467" i="24"/>
  <c r="E582" i="24" s="1"/>
  <c r="G467" i="24"/>
  <c r="F467" i="24"/>
  <c r="Q466" i="24"/>
  <c r="P466" i="24"/>
  <c r="O466" i="24"/>
  <c r="N466" i="24"/>
  <c r="M466" i="24"/>
  <c r="L466" i="24"/>
  <c r="K466" i="24"/>
  <c r="J466" i="24"/>
  <c r="I466" i="24"/>
  <c r="H466" i="24"/>
  <c r="E581" i="24" s="1"/>
  <c r="G466" i="24"/>
  <c r="F466" i="24"/>
  <c r="Q465" i="24"/>
  <c r="P465" i="24"/>
  <c r="O465" i="24"/>
  <c r="N465" i="24"/>
  <c r="M465" i="24"/>
  <c r="L465" i="24"/>
  <c r="K465" i="24"/>
  <c r="J465" i="24"/>
  <c r="I465" i="24"/>
  <c r="H465" i="24"/>
  <c r="E580" i="24" s="1"/>
  <c r="G465" i="24"/>
  <c r="F465" i="24"/>
  <c r="Q464" i="24"/>
  <c r="P464" i="24"/>
  <c r="O464" i="24"/>
  <c r="N464" i="24"/>
  <c r="M464" i="24"/>
  <c r="L464" i="24"/>
  <c r="K464" i="24"/>
  <c r="J464" i="24"/>
  <c r="I464" i="24"/>
  <c r="H464" i="24"/>
  <c r="E579" i="24" s="1"/>
  <c r="G464" i="24"/>
  <c r="F464" i="24"/>
  <c r="Q463" i="24"/>
  <c r="P463" i="24"/>
  <c r="O463" i="24"/>
  <c r="N463" i="24"/>
  <c r="M463" i="24"/>
  <c r="L463" i="24"/>
  <c r="K463" i="24"/>
  <c r="J463" i="24"/>
  <c r="I463" i="24"/>
  <c r="H463" i="24"/>
  <c r="E578" i="24" s="1"/>
  <c r="G463" i="24"/>
  <c r="F463" i="24"/>
  <c r="Q462" i="24"/>
  <c r="P462" i="24"/>
  <c r="O462" i="24"/>
  <c r="N462" i="24"/>
  <c r="M462" i="24"/>
  <c r="L462" i="24"/>
  <c r="K462" i="24"/>
  <c r="J462" i="24"/>
  <c r="I462" i="24"/>
  <c r="H462" i="24"/>
  <c r="E577" i="24" s="1"/>
  <c r="G462" i="24"/>
  <c r="F462" i="24"/>
  <c r="Q461" i="24"/>
  <c r="P461" i="24"/>
  <c r="O461" i="24"/>
  <c r="N461" i="24"/>
  <c r="M461" i="24"/>
  <c r="L461" i="24"/>
  <c r="K461" i="24"/>
  <c r="J461" i="24"/>
  <c r="I461" i="24"/>
  <c r="H461" i="24"/>
  <c r="E576" i="24" s="1"/>
  <c r="G461" i="24"/>
  <c r="F461" i="24"/>
  <c r="Q460" i="24"/>
  <c r="P460" i="24"/>
  <c r="O460" i="24"/>
  <c r="N460" i="24"/>
  <c r="M460" i="24"/>
  <c r="L460" i="24"/>
  <c r="K460" i="24"/>
  <c r="J460" i="24"/>
  <c r="I460" i="24"/>
  <c r="H460" i="24"/>
  <c r="E575" i="24" s="1"/>
  <c r="G460" i="24"/>
  <c r="F460" i="24"/>
  <c r="Q459" i="24"/>
  <c r="P459" i="24"/>
  <c r="O459" i="24"/>
  <c r="N459" i="24"/>
  <c r="M459" i="24"/>
  <c r="L459" i="24"/>
  <c r="K459" i="24"/>
  <c r="J459" i="24"/>
  <c r="I459" i="24"/>
  <c r="H459" i="24"/>
  <c r="E574" i="24" s="1"/>
  <c r="G459" i="24"/>
  <c r="F459" i="24"/>
  <c r="Q458" i="24"/>
  <c r="P458" i="24"/>
  <c r="O458" i="24"/>
  <c r="N458" i="24"/>
  <c r="M458" i="24"/>
  <c r="L458" i="24"/>
  <c r="K458" i="24"/>
  <c r="J458" i="24"/>
  <c r="I458" i="24"/>
  <c r="H458" i="24"/>
  <c r="E573" i="24" s="1"/>
  <c r="G458" i="24"/>
  <c r="F458" i="24"/>
  <c r="Q457" i="24"/>
  <c r="P457" i="24"/>
  <c r="O457" i="24"/>
  <c r="N457" i="24"/>
  <c r="M457" i="24"/>
  <c r="L457" i="24"/>
  <c r="K457" i="24"/>
  <c r="J457" i="24"/>
  <c r="I457" i="24"/>
  <c r="H457" i="24"/>
  <c r="E572" i="24" s="1"/>
  <c r="G457" i="24"/>
  <c r="F457" i="24"/>
  <c r="Q456" i="24"/>
  <c r="P456" i="24"/>
  <c r="O456" i="24"/>
  <c r="N456" i="24"/>
  <c r="M456" i="24"/>
  <c r="L456" i="24"/>
  <c r="K456" i="24"/>
  <c r="J456" i="24"/>
  <c r="I456" i="24"/>
  <c r="H456" i="24"/>
  <c r="E571" i="24" s="1"/>
  <c r="G456" i="24"/>
  <c r="F456" i="24"/>
  <c r="Q455" i="24"/>
  <c r="P455" i="24"/>
  <c r="O455" i="24"/>
  <c r="N455" i="24"/>
  <c r="M455" i="24"/>
  <c r="L455" i="24"/>
  <c r="K455" i="24"/>
  <c r="J455" i="24"/>
  <c r="I455" i="24"/>
  <c r="H455" i="24"/>
  <c r="E570" i="24" s="1"/>
  <c r="G455" i="24"/>
  <c r="F455" i="24"/>
  <c r="Q454" i="24"/>
  <c r="P454" i="24"/>
  <c r="O454" i="24"/>
  <c r="N454" i="24"/>
  <c r="M454" i="24"/>
  <c r="L454" i="24"/>
  <c r="K454" i="24"/>
  <c r="J454" i="24"/>
  <c r="I454" i="24"/>
  <c r="H454" i="24"/>
  <c r="E569" i="24" s="1"/>
  <c r="G454" i="24"/>
  <c r="F454" i="24"/>
  <c r="Q453" i="24"/>
  <c r="P453" i="24"/>
  <c r="O453" i="24"/>
  <c r="N453" i="24"/>
  <c r="M453" i="24"/>
  <c r="L453" i="24"/>
  <c r="K453" i="24"/>
  <c r="J453" i="24"/>
  <c r="I453" i="24"/>
  <c r="H453" i="24"/>
  <c r="E568" i="24" s="1"/>
  <c r="G453" i="24"/>
  <c r="F453" i="24"/>
  <c r="Q452" i="24"/>
  <c r="P452" i="24"/>
  <c r="O452" i="24"/>
  <c r="N452" i="24"/>
  <c r="M452" i="24"/>
  <c r="L452" i="24"/>
  <c r="K452" i="24"/>
  <c r="J452" i="24"/>
  <c r="I452" i="24"/>
  <c r="H452" i="24"/>
  <c r="E567" i="24" s="1"/>
  <c r="G452" i="24"/>
  <c r="F452" i="24"/>
  <c r="Q451" i="24"/>
  <c r="P451" i="24"/>
  <c r="O451" i="24"/>
  <c r="N451" i="24"/>
  <c r="M451" i="24"/>
  <c r="L451" i="24"/>
  <c r="K451" i="24"/>
  <c r="J451" i="24"/>
  <c r="I451" i="24"/>
  <c r="H451" i="24"/>
  <c r="E566" i="24" s="1"/>
  <c r="G451" i="24"/>
  <c r="F451" i="24"/>
  <c r="Q450" i="24"/>
  <c r="P450" i="24"/>
  <c r="O450" i="24"/>
  <c r="N450" i="24"/>
  <c r="M450" i="24"/>
  <c r="L450" i="24"/>
  <c r="K450" i="24"/>
  <c r="J450" i="24"/>
  <c r="I450" i="24"/>
  <c r="H450" i="24"/>
  <c r="E565" i="24" s="1"/>
  <c r="G450" i="24"/>
  <c r="F450" i="24"/>
  <c r="Q449" i="24"/>
  <c r="P449" i="24"/>
  <c r="O449" i="24"/>
  <c r="N449" i="24"/>
  <c r="M449" i="24"/>
  <c r="L449" i="24"/>
  <c r="K449" i="24"/>
  <c r="J449" i="24"/>
  <c r="I449" i="24"/>
  <c r="H449" i="24"/>
  <c r="E564" i="24" s="1"/>
  <c r="G449" i="24"/>
  <c r="F449" i="24"/>
  <c r="Q448" i="24"/>
  <c r="P448" i="24"/>
  <c r="O448" i="24"/>
  <c r="N448" i="24"/>
  <c r="M448" i="24"/>
  <c r="L448" i="24"/>
  <c r="K448" i="24"/>
  <c r="J448" i="24"/>
  <c r="I448" i="24"/>
  <c r="H448" i="24"/>
  <c r="E563" i="24" s="1"/>
  <c r="G448" i="24"/>
  <c r="F448" i="24"/>
  <c r="Q447" i="24"/>
  <c r="P447" i="24"/>
  <c r="O447" i="24"/>
  <c r="N447" i="24"/>
  <c r="M447" i="24"/>
  <c r="L447" i="24"/>
  <c r="K447" i="24"/>
  <c r="J447" i="24"/>
  <c r="I447" i="24"/>
  <c r="H447" i="24"/>
  <c r="E562" i="24" s="1"/>
  <c r="G447" i="24"/>
  <c r="F447" i="24"/>
  <c r="Q446" i="24"/>
  <c r="P446" i="24"/>
  <c r="O446" i="24"/>
  <c r="N446" i="24"/>
  <c r="M446" i="24"/>
  <c r="L446" i="24"/>
  <c r="K446" i="24"/>
  <c r="J446" i="24"/>
  <c r="I446" i="24"/>
  <c r="H446" i="24"/>
  <c r="E561" i="24" s="1"/>
  <c r="G446" i="24"/>
  <c r="F446" i="24"/>
  <c r="Q445" i="24"/>
  <c r="P445" i="24"/>
  <c r="O445" i="24"/>
  <c r="N445" i="24"/>
  <c r="M445" i="24"/>
  <c r="L445" i="24"/>
  <c r="K445" i="24"/>
  <c r="J445" i="24"/>
  <c r="I445" i="24"/>
  <c r="H445" i="24"/>
  <c r="E560" i="24" s="1"/>
  <c r="G445" i="24"/>
  <c r="F445" i="24"/>
  <c r="Q444" i="24"/>
  <c r="P444" i="24"/>
  <c r="O444" i="24"/>
  <c r="N444" i="24"/>
  <c r="M444" i="24"/>
  <c r="L444" i="24"/>
  <c r="K444" i="24"/>
  <c r="J444" i="24"/>
  <c r="I444" i="24"/>
  <c r="H444" i="24"/>
  <c r="E559" i="24" s="1"/>
  <c r="G444" i="24"/>
  <c r="F444" i="24"/>
  <c r="Q443" i="24"/>
  <c r="P443" i="24"/>
  <c r="O443" i="24"/>
  <c r="N443" i="24"/>
  <c r="M443" i="24"/>
  <c r="L443" i="24"/>
  <c r="K443" i="24"/>
  <c r="J443" i="24"/>
  <c r="I443" i="24"/>
  <c r="H443" i="24"/>
  <c r="E558" i="24" s="1"/>
  <c r="G443" i="24"/>
  <c r="F443" i="24"/>
  <c r="Q442" i="24"/>
  <c r="P442" i="24"/>
  <c r="O442" i="24"/>
  <c r="N442" i="24"/>
  <c r="M442" i="24"/>
  <c r="L442" i="24"/>
  <c r="K442" i="24"/>
  <c r="J442" i="24"/>
  <c r="I442" i="24"/>
  <c r="H442" i="24"/>
  <c r="E557" i="24" s="1"/>
  <c r="G442" i="24"/>
  <c r="F442" i="24"/>
  <c r="Q441" i="24"/>
  <c r="P441" i="24"/>
  <c r="O441" i="24"/>
  <c r="N441" i="24"/>
  <c r="M441" i="24"/>
  <c r="L441" i="24"/>
  <c r="K441" i="24"/>
  <c r="J441" i="24"/>
  <c r="I441" i="24"/>
  <c r="H441" i="24"/>
  <c r="E556" i="24" s="1"/>
  <c r="G441" i="24"/>
  <c r="F441" i="24"/>
  <c r="Q440" i="24"/>
  <c r="P440" i="24"/>
  <c r="O440" i="24"/>
  <c r="N440" i="24"/>
  <c r="M440" i="24"/>
  <c r="L440" i="24"/>
  <c r="K440" i="24"/>
  <c r="J440" i="24"/>
  <c r="I440" i="24"/>
  <c r="H440" i="24"/>
  <c r="E555" i="24" s="1"/>
  <c r="G440" i="24"/>
  <c r="F440" i="24"/>
  <c r="Q439" i="24"/>
  <c r="P439" i="24"/>
  <c r="O439" i="24"/>
  <c r="N439" i="24"/>
  <c r="M439" i="24"/>
  <c r="L439" i="24"/>
  <c r="K439" i="24"/>
  <c r="J439" i="24"/>
  <c r="I439" i="24"/>
  <c r="H439" i="24"/>
  <c r="E554" i="24" s="1"/>
  <c r="G439" i="24"/>
  <c r="F439" i="24"/>
  <c r="Q438" i="24"/>
  <c r="P438" i="24"/>
  <c r="O438" i="24"/>
  <c r="N438" i="24"/>
  <c r="M438" i="24"/>
  <c r="L438" i="24"/>
  <c r="K438" i="24"/>
  <c r="J438" i="24"/>
  <c r="I438" i="24"/>
  <c r="H438" i="24"/>
  <c r="E553" i="24" s="1"/>
  <c r="G438" i="24"/>
  <c r="F438" i="24"/>
  <c r="Q437" i="24"/>
  <c r="P437" i="24"/>
  <c r="O437" i="24"/>
  <c r="N437" i="24"/>
  <c r="M437" i="24"/>
  <c r="L437" i="24"/>
  <c r="K437" i="24"/>
  <c r="J437" i="24"/>
  <c r="I437" i="24"/>
  <c r="H437" i="24"/>
  <c r="E552" i="24" s="1"/>
  <c r="G437" i="24"/>
  <c r="F437" i="24"/>
  <c r="Q436" i="24"/>
  <c r="P436" i="24"/>
  <c r="O436" i="24"/>
  <c r="N436" i="24"/>
  <c r="M436" i="24"/>
  <c r="L436" i="24"/>
  <c r="K436" i="24"/>
  <c r="J436" i="24"/>
  <c r="I436" i="24"/>
  <c r="H436" i="24"/>
  <c r="E551" i="24" s="1"/>
  <c r="G436" i="24"/>
  <c r="F436" i="24"/>
  <c r="Q435" i="24"/>
  <c r="P435" i="24"/>
  <c r="O435" i="24"/>
  <c r="N435" i="24"/>
  <c r="M435" i="24"/>
  <c r="L435" i="24"/>
  <c r="K435" i="24"/>
  <c r="J435" i="24"/>
  <c r="I435" i="24"/>
  <c r="H435" i="24"/>
  <c r="E550" i="24" s="1"/>
  <c r="G435" i="24"/>
  <c r="F435" i="24"/>
  <c r="Q434" i="24"/>
  <c r="P434" i="24"/>
  <c r="O434" i="24"/>
  <c r="N434" i="24"/>
  <c r="M434" i="24"/>
  <c r="L434" i="24"/>
  <c r="K434" i="24"/>
  <c r="J434" i="24"/>
  <c r="I434" i="24"/>
  <c r="H434" i="24"/>
  <c r="E549" i="24" s="1"/>
  <c r="G434" i="24"/>
  <c r="F434" i="24"/>
  <c r="Q433" i="24"/>
  <c r="P433" i="24"/>
  <c r="O433" i="24"/>
  <c r="N433" i="24"/>
  <c r="M433" i="24"/>
  <c r="L433" i="24"/>
  <c r="K433" i="24"/>
  <c r="J433" i="24"/>
  <c r="I433" i="24"/>
  <c r="H433" i="24"/>
  <c r="E548" i="24" s="1"/>
  <c r="G433" i="24"/>
  <c r="F433" i="24"/>
  <c r="Q432" i="24"/>
  <c r="P432" i="24"/>
  <c r="O432" i="24"/>
  <c r="N432" i="24"/>
  <c r="M432" i="24"/>
  <c r="L432" i="24"/>
  <c r="K432" i="24"/>
  <c r="J432" i="24"/>
  <c r="I432" i="24"/>
  <c r="H432" i="24"/>
  <c r="E547" i="24" s="1"/>
  <c r="G432" i="24"/>
  <c r="F432" i="24"/>
  <c r="Q431" i="24"/>
  <c r="P431" i="24"/>
  <c r="O431" i="24"/>
  <c r="N431" i="24"/>
  <c r="M431" i="24"/>
  <c r="L431" i="24"/>
  <c r="K431" i="24"/>
  <c r="J431" i="24"/>
  <c r="I431" i="24"/>
  <c r="H431" i="24"/>
  <c r="E546" i="24" s="1"/>
  <c r="G431" i="24"/>
  <c r="F431" i="24"/>
  <c r="Q430" i="24"/>
  <c r="P430" i="24"/>
  <c r="O430" i="24"/>
  <c r="N430" i="24"/>
  <c r="M430" i="24"/>
  <c r="L430" i="24"/>
  <c r="K430" i="24"/>
  <c r="J430" i="24"/>
  <c r="I430" i="24"/>
  <c r="H430" i="24"/>
  <c r="E545" i="24" s="1"/>
  <c r="G430" i="24"/>
  <c r="F430" i="24"/>
  <c r="Q429" i="24"/>
  <c r="P429" i="24"/>
  <c r="O429" i="24"/>
  <c r="N429" i="24"/>
  <c r="M429" i="24"/>
  <c r="L429" i="24"/>
  <c r="K429" i="24"/>
  <c r="J429" i="24"/>
  <c r="I429" i="24"/>
  <c r="H429" i="24"/>
  <c r="E544" i="24" s="1"/>
  <c r="G429" i="24"/>
  <c r="F429" i="24"/>
  <c r="Q428" i="24"/>
  <c r="P428" i="24"/>
  <c r="O428" i="24"/>
  <c r="N428" i="24"/>
  <c r="M428" i="24"/>
  <c r="L428" i="24"/>
  <c r="K428" i="24"/>
  <c r="J428" i="24"/>
  <c r="I428" i="24"/>
  <c r="H428" i="24"/>
  <c r="E543" i="24" s="1"/>
  <c r="G428" i="24"/>
  <c r="F428" i="24"/>
  <c r="Q427" i="24"/>
  <c r="P427" i="24"/>
  <c r="O427" i="24"/>
  <c r="N427" i="24"/>
  <c r="M427" i="24"/>
  <c r="L427" i="24"/>
  <c r="K427" i="24"/>
  <c r="J427" i="24"/>
  <c r="I427" i="24"/>
  <c r="H427" i="24"/>
  <c r="E542" i="24" s="1"/>
  <c r="G427" i="24"/>
  <c r="F427" i="24"/>
  <c r="Q426" i="24"/>
  <c r="P426" i="24"/>
  <c r="O426" i="24"/>
  <c r="N426" i="24"/>
  <c r="M426" i="24"/>
  <c r="L426" i="24"/>
  <c r="K426" i="24"/>
  <c r="J426" i="24"/>
  <c r="I426" i="24"/>
  <c r="H426" i="24"/>
  <c r="E541" i="24" s="1"/>
  <c r="G426" i="24"/>
  <c r="F426" i="24"/>
  <c r="Q425" i="24"/>
  <c r="P425" i="24"/>
  <c r="O425" i="24"/>
  <c r="N425" i="24"/>
  <c r="M425" i="24"/>
  <c r="L425" i="24"/>
  <c r="K425" i="24"/>
  <c r="J425" i="24"/>
  <c r="I425" i="24"/>
  <c r="H425" i="24"/>
  <c r="E540" i="24" s="1"/>
  <c r="G425" i="24"/>
  <c r="F425" i="24"/>
  <c r="Q424" i="24"/>
  <c r="P424" i="24"/>
  <c r="O424" i="24"/>
  <c r="N424" i="24"/>
  <c r="M424" i="24"/>
  <c r="L424" i="24"/>
  <c r="K424" i="24"/>
  <c r="J424" i="24"/>
  <c r="I424" i="24"/>
  <c r="H424" i="24"/>
  <c r="E539" i="24" s="1"/>
  <c r="G424" i="24"/>
  <c r="F424" i="24"/>
  <c r="Q423" i="24"/>
  <c r="P423" i="24"/>
  <c r="O423" i="24"/>
  <c r="N423" i="24"/>
  <c r="M423" i="24"/>
  <c r="L423" i="24"/>
  <c r="K423" i="24"/>
  <c r="J423" i="24"/>
  <c r="I423" i="24"/>
  <c r="H423" i="24"/>
  <c r="E538" i="24" s="1"/>
  <c r="G423" i="24"/>
  <c r="F423" i="24"/>
  <c r="Q422" i="24"/>
  <c r="P422" i="24"/>
  <c r="O422" i="24"/>
  <c r="N422" i="24"/>
  <c r="M422" i="24"/>
  <c r="L422" i="24"/>
  <c r="K422" i="24"/>
  <c r="J422" i="24"/>
  <c r="I422" i="24"/>
  <c r="H422" i="24"/>
  <c r="E537" i="24" s="1"/>
  <c r="G422" i="24"/>
  <c r="F422" i="24"/>
  <c r="Q421" i="24"/>
  <c r="P421" i="24"/>
  <c r="O421" i="24"/>
  <c r="N421" i="24"/>
  <c r="M421" i="24"/>
  <c r="L421" i="24"/>
  <c r="K421" i="24"/>
  <c r="J421" i="24"/>
  <c r="I421" i="24"/>
  <c r="H421" i="24"/>
  <c r="E536" i="24" s="1"/>
  <c r="G421" i="24"/>
  <c r="F421" i="24"/>
  <c r="Q420" i="24"/>
  <c r="P420" i="24"/>
  <c r="O420" i="24"/>
  <c r="N420" i="24"/>
  <c r="M420" i="24"/>
  <c r="L420" i="24"/>
  <c r="K420" i="24"/>
  <c r="J420" i="24"/>
  <c r="I420" i="24"/>
  <c r="H420" i="24"/>
  <c r="E535" i="24" s="1"/>
  <c r="G420" i="24"/>
  <c r="F420" i="24"/>
  <c r="Q419" i="24"/>
  <c r="P419" i="24"/>
  <c r="O419" i="24"/>
  <c r="N419" i="24"/>
  <c r="M419" i="24"/>
  <c r="L419" i="24"/>
  <c r="K419" i="24"/>
  <c r="J419" i="24"/>
  <c r="I419" i="24"/>
  <c r="H419" i="24"/>
  <c r="E534" i="24" s="1"/>
  <c r="G419" i="24"/>
  <c r="F419" i="24"/>
  <c r="Q418" i="24"/>
  <c r="P418" i="24"/>
  <c r="O418" i="24"/>
  <c r="N418" i="24"/>
  <c r="M418" i="24"/>
  <c r="L418" i="24"/>
  <c r="K418" i="24"/>
  <c r="J418" i="24"/>
  <c r="I418" i="24"/>
  <c r="H418" i="24"/>
  <c r="E533" i="24" s="1"/>
  <c r="G418" i="24"/>
  <c r="F418" i="24"/>
  <c r="Q417" i="24"/>
  <c r="P417" i="24"/>
  <c r="O417" i="24"/>
  <c r="N417" i="24"/>
  <c r="M417" i="24"/>
  <c r="L417" i="24"/>
  <c r="K417" i="24"/>
  <c r="J417" i="24"/>
  <c r="I417" i="24"/>
  <c r="H417" i="24"/>
  <c r="E532" i="24" s="1"/>
  <c r="G417" i="24"/>
  <c r="F417" i="24"/>
  <c r="Q416" i="24"/>
  <c r="P416" i="24"/>
  <c r="O416" i="24"/>
  <c r="N416" i="24"/>
  <c r="M416" i="24"/>
  <c r="L416" i="24"/>
  <c r="K416" i="24"/>
  <c r="J416" i="24"/>
  <c r="I416" i="24"/>
  <c r="H416" i="24"/>
  <c r="E531" i="24" s="1"/>
  <c r="G416" i="24"/>
  <c r="F416" i="24"/>
  <c r="Q415" i="24"/>
  <c r="P415" i="24"/>
  <c r="O415" i="24"/>
  <c r="N415" i="24"/>
  <c r="M415" i="24"/>
  <c r="L415" i="24"/>
  <c r="K415" i="24"/>
  <c r="J415" i="24"/>
  <c r="I415" i="24"/>
  <c r="H415" i="24"/>
  <c r="E530" i="24" s="1"/>
  <c r="G415" i="24"/>
  <c r="F415" i="24"/>
  <c r="Q414" i="24"/>
  <c r="P414" i="24"/>
  <c r="O414" i="24"/>
  <c r="N414" i="24"/>
  <c r="M414" i="24"/>
  <c r="L414" i="24"/>
  <c r="K414" i="24"/>
  <c r="J414" i="24"/>
  <c r="I414" i="24"/>
  <c r="H414" i="24"/>
  <c r="E529" i="24" s="1"/>
  <c r="G414" i="24"/>
  <c r="F414" i="24"/>
  <c r="Q413" i="24"/>
  <c r="P413" i="24"/>
  <c r="O413" i="24"/>
  <c r="N413" i="24"/>
  <c r="M413" i="24"/>
  <c r="L413" i="24"/>
  <c r="K413" i="24"/>
  <c r="J413" i="24"/>
  <c r="I413" i="24"/>
  <c r="H413" i="24"/>
  <c r="E528" i="24" s="1"/>
  <c r="G413" i="24"/>
  <c r="F413" i="24"/>
  <c r="Q412" i="24"/>
  <c r="P412" i="24"/>
  <c r="O412" i="24"/>
  <c r="N412" i="24"/>
  <c r="M412" i="24"/>
  <c r="L412" i="24"/>
  <c r="K412" i="24"/>
  <c r="J412" i="24"/>
  <c r="I412" i="24"/>
  <c r="H412" i="24"/>
  <c r="E527" i="24" s="1"/>
  <c r="G412" i="24"/>
  <c r="F412" i="24"/>
  <c r="Q411" i="24"/>
  <c r="P411" i="24"/>
  <c r="O411" i="24"/>
  <c r="N411" i="24"/>
  <c r="M411" i="24"/>
  <c r="L411" i="24"/>
  <c r="K411" i="24"/>
  <c r="J411" i="24"/>
  <c r="I411" i="24"/>
  <c r="H411" i="24"/>
  <c r="E526" i="24" s="1"/>
  <c r="G411" i="24"/>
  <c r="F411" i="24"/>
  <c r="Q410" i="24"/>
  <c r="P410" i="24"/>
  <c r="O410" i="24"/>
  <c r="N410" i="24"/>
  <c r="M410" i="24"/>
  <c r="L410" i="24"/>
  <c r="K410" i="24"/>
  <c r="J410" i="24"/>
  <c r="I410" i="24"/>
  <c r="H410" i="24"/>
  <c r="E525" i="24" s="1"/>
  <c r="G410" i="24"/>
  <c r="F410" i="24"/>
  <c r="Q409" i="24"/>
  <c r="P409" i="24"/>
  <c r="O409" i="24"/>
  <c r="N409" i="24"/>
  <c r="M409" i="24"/>
  <c r="L409" i="24"/>
  <c r="K409" i="24"/>
  <c r="J409" i="24"/>
  <c r="I409" i="24"/>
  <c r="H409" i="24"/>
  <c r="E524" i="24" s="1"/>
  <c r="G409" i="24"/>
  <c r="F409" i="24"/>
  <c r="Q408" i="24"/>
  <c r="P408" i="24"/>
  <c r="O408" i="24"/>
  <c r="N408" i="24"/>
  <c r="M408" i="24"/>
  <c r="L408" i="24"/>
  <c r="K408" i="24"/>
  <c r="J408" i="24"/>
  <c r="I408" i="24"/>
  <c r="H408" i="24"/>
  <c r="E523" i="24" s="1"/>
  <c r="G408" i="24"/>
  <c r="F408" i="24"/>
  <c r="Q407" i="24"/>
  <c r="P407" i="24"/>
  <c r="O407" i="24"/>
  <c r="N407" i="24"/>
  <c r="M407" i="24"/>
  <c r="L407" i="24"/>
  <c r="K407" i="24"/>
  <c r="J407" i="24"/>
  <c r="I407" i="24"/>
  <c r="H407" i="24"/>
  <c r="E522" i="24" s="1"/>
  <c r="G407" i="24"/>
  <c r="F407" i="24"/>
  <c r="Q406" i="24"/>
  <c r="P406" i="24"/>
  <c r="O406" i="24"/>
  <c r="N406" i="24"/>
  <c r="M406" i="24"/>
  <c r="L406" i="24"/>
  <c r="K406" i="24"/>
  <c r="J406" i="24"/>
  <c r="I406" i="24"/>
  <c r="H406" i="24"/>
  <c r="E521" i="24" s="1"/>
  <c r="G406" i="24"/>
  <c r="F406" i="24"/>
  <c r="Q405" i="24"/>
  <c r="P405" i="24"/>
  <c r="O405" i="24"/>
  <c r="N405" i="24"/>
  <c r="M405" i="24"/>
  <c r="L405" i="24"/>
  <c r="K405" i="24"/>
  <c r="J405" i="24"/>
  <c r="I405" i="24"/>
  <c r="H405" i="24"/>
  <c r="E520" i="24" s="1"/>
  <c r="G405" i="24"/>
  <c r="F405" i="24"/>
  <c r="Q404" i="24"/>
  <c r="P404" i="24"/>
  <c r="O404" i="24"/>
  <c r="N404" i="24"/>
  <c r="M404" i="24"/>
  <c r="L404" i="24"/>
  <c r="K404" i="24"/>
  <c r="J404" i="24"/>
  <c r="I404" i="24"/>
  <c r="H404" i="24"/>
  <c r="E519" i="24" s="1"/>
  <c r="G404" i="24"/>
  <c r="F404" i="24"/>
  <c r="Q403" i="24"/>
  <c r="P403" i="24"/>
  <c r="O403" i="24"/>
  <c r="N403" i="24"/>
  <c r="M403" i="24"/>
  <c r="L403" i="24"/>
  <c r="K403" i="24"/>
  <c r="J403" i="24"/>
  <c r="I403" i="24"/>
  <c r="H403" i="24"/>
  <c r="E518" i="24" s="1"/>
  <c r="G403" i="24"/>
  <c r="F403" i="24"/>
  <c r="Q402" i="24"/>
  <c r="P402" i="24"/>
  <c r="O402" i="24"/>
  <c r="N402" i="24"/>
  <c r="M402" i="24"/>
  <c r="L402" i="24"/>
  <c r="K402" i="24"/>
  <c r="J402" i="24"/>
  <c r="I402" i="24"/>
  <c r="H402" i="24"/>
  <c r="E517" i="24" s="1"/>
  <c r="G402" i="24"/>
  <c r="F402" i="24"/>
  <c r="Q401" i="24"/>
  <c r="P401" i="24"/>
  <c r="O401" i="24"/>
  <c r="N401" i="24"/>
  <c r="M401" i="24"/>
  <c r="L401" i="24"/>
  <c r="K401" i="24"/>
  <c r="J401" i="24"/>
  <c r="I401" i="24"/>
  <c r="H401" i="24"/>
  <c r="E516" i="24" s="1"/>
  <c r="G401" i="24"/>
  <c r="F401" i="24"/>
  <c r="Q400" i="24"/>
  <c r="P400" i="24"/>
  <c r="O400" i="24"/>
  <c r="N400" i="24"/>
  <c r="M400" i="24"/>
  <c r="L400" i="24"/>
  <c r="K400" i="24"/>
  <c r="J400" i="24"/>
  <c r="I400" i="24"/>
  <c r="H400" i="24"/>
  <c r="E515" i="24" s="1"/>
  <c r="G400" i="24"/>
  <c r="F400" i="24"/>
  <c r="Q399" i="24"/>
  <c r="P399" i="24"/>
  <c r="O399" i="24"/>
  <c r="N399" i="24"/>
  <c r="M399" i="24"/>
  <c r="L399" i="24"/>
  <c r="K399" i="24"/>
  <c r="J399" i="24"/>
  <c r="I399" i="24"/>
  <c r="H399" i="24"/>
  <c r="E514" i="24" s="1"/>
  <c r="G399" i="24"/>
  <c r="F399" i="24"/>
  <c r="Q398" i="24"/>
  <c r="P398" i="24"/>
  <c r="O398" i="24"/>
  <c r="N398" i="24"/>
  <c r="M398" i="24"/>
  <c r="L398" i="24"/>
  <c r="K398" i="24"/>
  <c r="J398" i="24"/>
  <c r="I398" i="24"/>
  <c r="H398" i="24"/>
  <c r="E513" i="24" s="1"/>
  <c r="G398" i="24"/>
  <c r="F398" i="24"/>
  <c r="Q397" i="24"/>
  <c r="P397" i="24"/>
  <c r="O397" i="24"/>
  <c r="N397" i="24"/>
  <c r="M397" i="24"/>
  <c r="L397" i="24"/>
  <c r="K397" i="24"/>
  <c r="J397" i="24"/>
  <c r="I397" i="24"/>
  <c r="H397" i="24"/>
  <c r="E512" i="24" s="1"/>
  <c r="G397" i="24"/>
  <c r="F397" i="24"/>
  <c r="Q396" i="24"/>
  <c r="P396" i="24"/>
  <c r="O396" i="24"/>
  <c r="N396" i="24"/>
  <c r="M396" i="24"/>
  <c r="L396" i="24"/>
  <c r="K396" i="24"/>
  <c r="J396" i="24"/>
  <c r="I396" i="24"/>
  <c r="H396" i="24"/>
  <c r="E511" i="24" s="1"/>
  <c r="G396" i="24"/>
  <c r="F396" i="24"/>
  <c r="Q395" i="24"/>
  <c r="P395" i="24"/>
  <c r="O395" i="24"/>
  <c r="N395" i="24"/>
  <c r="M395" i="24"/>
  <c r="L395" i="24"/>
  <c r="K395" i="24"/>
  <c r="J395" i="24"/>
  <c r="I395" i="24"/>
  <c r="H395" i="24"/>
  <c r="E510" i="24" s="1"/>
  <c r="G395" i="24"/>
  <c r="F395" i="24"/>
  <c r="Q394" i="24"/>
  <c r="P394" i="24"/>
  <c r="O394" i="24"/>
  <c r="N394" i="24"/>
  <c r="M394" i="24"/>
  <c r="L394" i="24"/>
  <c r="K394" i="24"/>
  <c r="J394" i="24"/>
  <c r="I394" i="24"/>
  <c r="H394" i="24"/>
  <c r="E509" i="24" s="1"/>
  <c r="G394" i="24"/>
  <c r="F394" i="24"/>
  <c r="Q393" i="24"/>
  <c r="P393" i="24"/>
  <c r="O393" i="24"/>
  <c r="N393" i="24"/>
  <c r="M393" i="24"/>
  <c r="L393" i="24"/>
  <c r="K393" i="24"/>
  <c r="J393" i="24"/>
  <c r="I393" i="24"/>
  <c r="H393" i="24"/>
  <c r="E508" i="24" s="1"/>
  <c r="G393" i="24"/>
  <c r="F393" i="24"/>
  <c r="Q392" i="24"/>
  <c r="P392" i="24"/>
  <c r="O392" i="24"/>
  <c r="N392" i="24"/>
  <c r="M392" i="24"/>
  <c r="L392" i="24"/>
  <c r="K392" i="24"/>
  <c r="J392" i="24"/>
  <c r="I392" i="24"/>
  <c r="H392" i="24"/>
  <c r="E507" i="24" s="1"/>
  <c r="G392" i="24"/>
  <c r="F392" i="24"/>
  <c r="Q391" i="24"/>
  <c r="P391" i="24"/>
  <c r="O391" i="24"/>
  <c r="N391" i="24"/>
  <c r="M391" i="24"/>
  <c r="L391" i="24"/>
  <c r="K391" i="24"/>
  <c r="J391" i="24"/>
  <c r="I391" i="24"/>
  <c r="H391" i="24"/>
  <c r="E506" i="24" s="1"/>
  <c r="G391" i="24"/>
  <c r="F391" i="24"/>
  <c r="Q390" i="24"/>
  <c r="P390" i="24"/>
  <c r="O390" i="24"/>
  <c r="N390" i="24"/>
  <c r="M390" i="24"/>
  <c r="L390" i="24"/>
  <c r="K390" i="24"/>
  <c r="J390" i="24"/>
  <c r="I390" i="24"/>
  <c r="H390" i="24"/>
  <c r="E505" i="24" s="1"/>
  <c r="G390" i="24"/>
  <c r="F390" i="24"/>
  <c r="Q389" i="24"/>
  <c r="P389" i="24"/>
  <c r="O389" i="24"/>
  <c r="N389" i="24"/>
  <c r="M389" i="24"/>
  <c r="L389" i="24"/>
  <c r="K389" i="24"/>
  <c r="J389" i="24"/>
  <c r="I389" i="24"/>
  <c r="H389" i="24"/>
  <c r="E504" i="24" s="1"/>
  <c r="G389" i="24"/>
  <c r="F389" i="24"/>
  <c r="Q388" i="24"/>
  <c r="P388" i="24"/>
  <c r="O388" i="24"/>
  <c r="N388" i="24"/>
  <c r="M388" i="24"/>
  <c r="L388" i="24"/>
  <c r="K388" i="24"/>
  <c r="J388" i="24"/>
  <c r="I388" i="24"/>
  <c r="H388" i="24"/>
  <c r="E503" i="24" s="1"/>
  <c r="G388" i="24"/>
  <c r="F388" i="24"/>
  <c r="Q387" i="24"/>
  <c r="P387" i="24"/>
  <c r="O387" i="24"/>
  <c r="N387" i="24"/>
  <c r="M387" i="24"/>
  <c r="L387" i="24"/>
  <c r="K387" i="24"/>
  <c r="J387" i="24"/>
  <c r="I387" i="24"/>
  <c r="H387" i="24"/>
  <c r="E502" i="24" s="1"/>
  <c r="G387" i="24"/>
  <c r="F387" i="24"/>
  <c r="Q386" i="24"/>
  <c r="P386" i="24"/>
  <c r="O386" i="24"/>
  <c r="N386" i="24"/>
  <c r="M386" i="24"/>
  <c r="L386" i="24"/>
  <c r="K386" i="24"/>
  <c r="J386" i="24"/>
  <c r="I386" i="24"/>
  <c r="H386" i="24"/>
  <c r="E501" i="24" s="1"/>
  <c r="G386" i="24"/>
  <c r="F386" i="24"/>
  <c r="Q385" i="24"/>
  <c r="P385" i="24"/>
  <c r="O385" i="24"/>
  <c r="N385" i="24"/>
  <c r="M385" i="24"/>
  <c r="L385" i="24"/>
  <c r="K385" i="24"/>
  <c r="J385" i="24"/>
  <c r="I385" i="24"/>
  <c r="H385" i="24"/>
  <c r="E500" i="24" s="1"/>
  <c r="G385" i="24"/>
  <c r="F385" i="24"/>
  <c r="Q384" i="24"/>
  <c r="P384" i="24"/>
  <c r="O384" i="24"/>
  <c r="N384" i="24"/>
  <c r="M384" i="24"/>
  <c r="L384" i="24"/>
  <c r="K384" i="24"/>
  <c r="J384" i="24"/>
  <c r="I384" i="24"/>
  <c r="H384" i="24"/>
  <c r="E499" i="24" s="1"/>
  <c r="G384" i="24"/>
  <c r="F384" i="24"/>
  <c r="Q383" i="24"/>
  <c r="P383" i="24"/>
  <c r="O383" i="24"/>
  <c r="N383" i="24"/>
  <c r="M383" i="24"/>
  <c r="L383" i="24"/>
  <c r="K383" i="24"/>
  <c r="J383" i="24"/>
  <c r="I383" i="24"/>
  <c r="H383" i="24"/>
  <c r="E498" i="24" s="1"/>
  <c r="G383" i="24"/>
  <c r="F383" i="24"/>
  <c r="Q382" i="24"/>
  <c r="P382" i="24"/>
  <c r="O382" i="24"/>
  <c r="N382" i="24"/>
  <c r="M382" i="24"/>
  <c r="L382" i="24"/>
  <c r="K382" i="24"/>
  <c r="J382" i="24"/>
  <c r="I382" i="24"/>
  <c r="H382" i="24"/>
  <c r="E497" i="24" s="1"/>
  <c r="G382" i="24"/>
  <c r="F382" i="24"/>
  <c r="Q381" i="24"/>
  <c r="P381" i="24"/>
  <c r="O381" i="24"/>
  <c r="N381" i="24"/>
  <c r="M381" i="24"/>
  <c r="L381" i="24"/>
  <c r="K381" i="24"/>
  <c r="J381" i="24"/>
  <c r="I381" i="24"/>
  <c r="H381" i="24"/>
  <c r="E496" i="24" s="1"/>
  <c r="G381" i="24"/>
  <c r="F381" i="24"/>
  <c r="Q380" i="24"/>
  <c r="P380" i="24"/>
  <c r="O380" i="24"/>
  <c r="N380" i="24"/>
  <c r="M380" i="24"/>
  <c r="L380" i="24"/>
  <c r="K380" i="24"/>
  <c r="J380" i="24"/>
  <c r="I380" i="24"/>
  <c r="H380" i="24"/>
  <c r="E495" i="24" s="1"/>
  <c r="G380" i="24"/>
  <c r="F380" i="24"/>
  <c r="Q379" i="24"/>
  <c r="P379" i="24"/>
  <c r="O379" i="24"/>
  <c r="N379" i="24"/>
  <c r="M379" i="24"/>
  <c r="L379" i="24"/>
  <c r="K379" i="24"/>
  <c r="J379" i="24"/>
  <c r="I379" i="24"/>
  <c r="H379" i="24"/>
  <c r="E494" i="24" s="1"/>
  <c r="G379" i="24"/>
  <c r="F379" i="24"/>
  <c r="Q378" i="24"/>
  <c r="P378" i="24"/>
  <c r="O378" i="24"/>
  <c r="N378" i="24"/>
  <c r="M378" i="24"/>
  <c r="L378" i="24"/>
  <c r="K378" i="24"/>
  <c r="J378" i="24"/>
  <c r="I378" i="24"/>
  <c r="H378" i="24"/>
  <c r="E493" i="24" s="1"/>
  <c r="G378" i="24"/>
  <c r="F378" i="24"/>
  <c r="Q377" i="24"/>
  <c r="P377" i="24"/>
  <c r="O377" i="24"/>
  <c r="N377" i="24"/>
  <c r="M377" i="24"/>
  <c r="L377" i="24"/>
  <c r="K377" i="24"/>
  <c r="J377" i="24"/>
  <c r="I377" i="24"/>
  <c r="H377" i="24"/>
  <c r="E492" i="24" s="1"/>
  <c r="G377" i="24"/>
  <c r="F377" i="24"/>
  <c r="Q376" i="24"/>
  <c r="P376" i="24"/>
  <c r="O376" i="24"/>
  <c r="N376" i="24"/>
  <c r="M376" i="24"/>
  <c r="L376" i="24"/>
  <c r="K376" i="24"/>
  <c r="J376" i="24"/>
  <c r="I376" i="24"/>
  <c r="H376" i="24"/>
  <c r="E491" i="24" s="1"/>
  <c r="G376" i="24"/>
  <c r="F376" i="24"/>
  <c r="Q375" i="24"/>
  <c r="P375" i="24"/>
  <c r="O375" i="24"/>
  <c r="N375" i="24"/>
  <c r="M375" i="24"/>
  <c r="L375" i="24"/>
  <c r="K375" i="24"/>
  <c r="J375" i="24"/>
  <c r="I375" i="24"/>
  <c r="H375" i="24"/>
  <c r="E490" i="24" s="1"/>
  <c r="G375" i="24"/>
  <c r="F375" i="24"/>
  <c r="Q374" i="24"/>
  <c r="P374" i="24"/>
  <c r="O374" i="24"/>
  <c r="N374" i="24"/>
  <c r="M374" i="24"/>
  <c r="L374" i="24"/>
  <c r="K374" i="24"/>
  <c r="J374" i="24"/>
  <c r="I374" i="24"/>
  <c r="H374" i="24"/>
  <c r="E489" i="24" s="1"/>
  <c r="G374" i="24"/>
  <c r="F374" i="24"/>
  <c r="Q373" i="24"/>
  <c r="P373" i="24"/>
  <c r="O373" i="24"/>
  <c r="N373" i="24"/>
  <c r="M373" i="24"/>
  <c r="L373" i="24"/>
  <c r="K373" i="24"/>
  <c r="J373" i="24"/>
  <c r="I373" i="24"/>
  <c r="H373" i="24"/>
  <c r="E488" i="24" s="1"/>
  <c r="G373" i="24"/>
  <c r="F373" i="24"/>
  <c r="Q372" i="24"/>
  <c r="P372" i="24"/>
  <c r="O372" i="24"/>
  <c r="N372" i="24"/>
  <c r="M372" i="24"/>
  <c r="L372" i="24"/>
  <c r="K372" i="24"/>
  <c r="J372" i="24"/>
  <c r="I372" i="24"/>
  <c r="H372" i="24"/>
  <c r="E487" i="24" s="1"/>
  <c r="G372" i="24"/>
  <c r="F372" i="24"/>
  <c r="Q371" i="24"/>
  <c r="P371" i="24"/>
  <c r="O371" i="24"/>
  <c r="N371" i="24"/>
  <c r="M371" i="24"/>
  <c r="L371" i="24"/>
  <c r="K371" i="24"/>
  <c r="J371" i="24"/>
  <c r="I371" i="24"/>
  <c r="H371" i="24"/>
  <c r="E486" i="24" s="1"/>
  <c r="G371" i="24"/>
  <c r="F371" i="24"/>
  <c r="Q370" i="24"/>
  <c r="P370" i="24"/>
  <c r="O370" i="24"/>
  <c r="N370" i="24"/>
  <c r="M370" i="24"/>
  <c r="L370" i="24"/>
  <c r="K370" i="24"/>
  <c r="J370" i="24"/>
  <c r="I370" i="24"/>
  <c r="H370" i="24"/>
  <c r="E485" i="24" s="1"/>
  <c r="G370" i="24"/>
  <c r="F370" i="24"/>
  <c r="Q369" i="24"/>
  <c r="P369" i="24"/>
  <c r="O369" i="24"/>
  <c r="N369" i="24"/>
  <c r="M369" i="24"/>
  <c r="L369" i="24"/>
  <c r="K369" i="24"/>
  <c r="J369" i="24"/>
  <c r="I369" i="24"/>
  <c r="H369" i="24"/>
  <c r="E484" i="24" s="1"/>
  <c r="G369" i="24"/>
  <c r="F369" i="24"/>
  <c r="Q368" i="24"/>
  <c r="P368" i="24"/>
  <c r="O368" i="24"/>
  <c r="N368" i="24"/>
  <c r="M368" i="24"/>
  <c r="L368" i="24"/>
  <c r="K368" i="24"/>
  <c r="J368" i="24"/>
  <c r="I368" i="24"/>
  <c r="H368" i="24"/>
  <c r="E483" i="24" s="1"/>
  <c r="G368" i="24"/>
  <c r="F368" i="24"/>
  <c r="Q367" i="24"/>
  <c r="P367" i="24"/>
  <c r="O367" i="24"/>
  <c r="N367" i="24"/>
  <c r="M367" i="24"/>
  <c r="L367" i="24"/>
  <c r="K367" i="24"/>
  <c r="J367" i="24"/>
  <c r="I367" i="24"/>
  <c r="H367" i="24"/>
  <c r="E482" i="24" s="1"/>
  <c r="G367" i="24"/>
  <c r="F367" i="24"/>
  <c r="Q366" i="24"/>
  <c r="P366" i="24"/>
  <c r="O366" i="24"/>
  <c r="N366" i="24"/>
  <c r="M366" i="24"/>
  <c r="L366" i="24"/>
  <c r="K366" i="24"/>
  <c r="J366" i="24"/>
  <c r="I366" i="24"/>
  <c r="H366" i="24"/>
  <c r="E481" i="24" s="1"/>
  <c r="G366" i="24"/>
  <c r="F366" i="24"/>
  <c r="Q365" i="24"/>
  <c r="P365" i="24"/>
  <c r="O365" i="24"/>
  <c r="N365" i="24"/>
  <c r="M365" i="24"/>
  <c r="L365" i="24"/>
  <c r="K365" i="24"/>
  <c r="J365" i="24"/>
  <c r="I365" i="24"/>
  <c r="H365" i="24"/>
  <c r="E480" i="24" s="1"/>
  <c r="G365" i="24"/>
  <c r="F365" i="24"/>
  <c r="Q364" i="24"/>
  <c r="P364" i="24"/>
  <c r="O364" i="24"/>
  <c r="N364" i="24"/>
  <c r="M364" i="24"/>
  <c r="L364" i="24"/>
  <c r="K364" i="24"/>
  <c r="J364" i="24"/>
  <c r="I364" i="24"/>
  <c r="H364" i="24"/>
  <c r="E479" i="24" s="1"/>
  <c r="G364" i="24"/>
  <c r="F364" i="24"/>
  <c r="Q363" i="24"/>
  <c r="P363" i="24"/>
  <c r="O363" i="24"/>
  <c r="N363" i="24"/>
  <c r="M363" i="24"/>
  <c r="L363" i="24"/>
  <c r="K363" i="24"/>
  <c r="J363" i="24"/>
  <c r="I363" i="24"/>
  <c r="H363" i="24"/>
  <c r="E478" i="24" s="1"/>
  <c r="G363" i="24"/>
  <c r="F363" i="24"/>
  <c r="Q362" i="24"/>
  <c r="P362" i="24"/>
  <c r="O362" i="24"/>
  <c r="N362" i="24"/>
  <c r="M362" i="24"/>
  <c r="L362" i="24"/>
  <c r="K362" i="24"/>
  <c r="J362" i="24"/>
  <c r="I362" i="24"/>
  <c r="H362" i="24"/>
  <c r="E477" i="24" s="1"/>
  <c r="G362" i="24"/>
  <c r="F362" i="24"/>
  <c r="Q361" i="24"/>
  <c r="P361" i="24"/>
  <c r="O361" i="24"/>
  <c r="N361" i="24"/>
  <c r="M361" i="24"/>
  <c r="L361" i="24"/>
  <c r="K361" i="24"/>
  <c r="J361" i="24"/>
  <c r="I361" i="24"/>
  <c r="H361" i="24"/>
  <c r="E476" i="24" s="1"/>
  <c r="G361" i="24"/>
  <c r="F361" i="24"/>
  <c r="Q360" i="24"/>
  <c r="P360" i="24"/>
  <c r="O360" i="24"/>
  <c r="N360" i="24"/>
  <c r="M360" i="24"/>
  <c r="L360" i="24"/>
  <c r="K360" i="24"/>
  <c r="J360" i="24"/>
  <c r="I360" i="24"/>
  <c r="H360" i="24"/>
  <c r="E475" i="24" s="1"/>
  <c r="G360" i="24"/>
  <c r="F360" i="24"/>
  <c r="Q359" i="24"/>
  <c r="P359" i="24"/>
  <c r="O359" i="24"/>
  <c r="N359" i="24"/>
  <c r="M359" i="24"/>
  <c r="L359" i="24"/>
  <c r="K359" i="24"/>
  <c r="J359" i="24"/>
  <c r="I359" i="24"/>
  <c r="H359" i="24"/>
  <c r="E474" i="24" s="1"/>
  <c r="G359" i="24"/>
  <c r="F359" i="24"/>
  <c r="Q358" i="24"/>
  <c r="P358" i="24"/>
  <c r="O358" i="24"/>
  <c r="N358" i="24"/>
  <c r="M358" i="24"/>
  <c r="L358" i="24"/>
  <c r="K358" i="24"/>
  <c r="J358" i="24"/>
  <c r="I358" i="24"/>
  <c r="H358" i="24"/>
  <c r="G358" i="24"/>
  <c r="F358" i="24"/>
  <c r="Q357" i="24"/>
  <c r="P357" i="24"/>
  <c r="O357" i="24"/>
  <c r="N357" i="24"/>
  <c r="M357" i="24"/>
  <c r="L357" i="24"/>
  <c r="K357" i="24"/>
  <c r="J357" i="24"/>
  <c r="I357" i="24"/>
  <c r="H357" i="24"/>
  <c r="G357" i="24"/>
  <c r="F357" i="24"/>
  <c r="Q356" i="24"/>
  <c r="P356" i="24"/>
  <c r="O356" i="24"/>
  <c r="N356" i="24"/>
  <c r="M356" i="24"/>
  <c r="L356" i="24"/>
  <c r="K356" i="24"/>
  <c r="J356" i="24"/>
  <c r="I356" i="24"/>
  <c r="H356" i="24"/>
  <c r="G356" i="24"/>
  <c r="F356" i="24"/>
  <c r="Q355" i="24"/>
  <c r="P355" i="24"/>
  <c r="O355" i="24"/>
  <c r="N355" i="24"/>
  <c r="M355" i="24"/>
  <c r="L355" i="24"/>
  <c r="K355" i="24"/>
  <c r="J355" i="24"/>
  <c r="I355" i="24"/>
  <c r="H355" i="24"/>
  <c r="G355" i="24"/>
  <c r="F355" i="24"/>
  <c r="Q354" i="24"/>
  <c r="P354" i="24"/>
  <c r="O354" i="24"/>
  <c r="N354" i="24"/>
  <c r="M354" i="24"/>
  <c r="L354" i="24"/>
  <c r="K354" i="24"/>
  <c r="J354" i="24"/>
  <c r="I354" i="24"/>
  <c r="H354" i="24"/>
  <c r="G354" i="24"/>
  <c r="F354" i="24"/>
  <c r="Q353" i="24"/>
  <c r="P353" i="24"/>
  <c r="O353" i="24"/>
  <c r="N353" i="24"/>
  <c r="M353" i="24"/>
  <c r="L353" i="24"/>
  <c r="K353" i="24"/>
  <c r="J353" i="24"/>
  <c r="I353" i="24"/>
  <c r="H353" i="24"/>
  <c r="G353" i="24"/>
  <c r="F353" i="24"/>
  <c r="Q352" i="24"/>
  <c r="P352" i="24"/>
  <c r="O352" i="24"/>
  <c r="N352" i="24"/>
  <c r="M352" i="24"/>
  <c r="L352" i="24"/>
  <c r="K352" i="24"/>
  <c r="J352" i="24"/>
  <c r="I352" i="24"/>
  <c r="H352" i="24"/>
  <c r="G352" i="24"/>
  <c r="F352" i="24"/>
  <c r="Q351" i="24"/>
  <c r="P351" i="24"/>
  <c r="O351" i="24"/>
  <c r="N351" i="24"/>
  <c r="M351" i="24"/>
  <c r="L351" i="24"/>
  <c r="K351" i="24"/>
  <c r="J351" i="24"/>
  <c r="I351" i="24"/>
  <c r="H351" i="24"/>
  <c r="G351" i="24"/>
  <c r="F351" i="24"/>
  <c r="Q350" i="24"/>
  <c r="P350" i="24"/>
  <c r="O350" i="24"/>
  <c r="N350" i="24"/>
  <c r="M350" i="24"/>
  <c r="L350" i="24"/>
  <c r="K350" i="24"/>
  <c r="J350" i="24"/>
  <c r="I350" i="24"/>
  <c r="H350" i="24"/>
  <c r="G350" i="24"/>
  <c r="F350" i="24"/>
  <c r="Q349" i="24"/>
  <c r="P349" i="24"/>
  <c r="O349" i="24"/>
  <c r="N349" i="24"/>
  <c r="M349" i="24"/>
  <c r="L349" i="24"/>
  <c r="K349" i="24"/>
  <c r="J349" i="24"/>
  <c r="I349" i="24"/>
  <c r="H349" i="24"/>
  <c r="G349" i="24"/>
  <c r="F349" i="24"/>
  <c r="Q348" i="24"/>
  <c r="P348" i="24"/>
  <c r="O348" i="24"/>
  <c r="N348" i="24"/>
  <c r="M348" i="24"/>
  <c r="L348" i="24"/>
  <c r="K348" i="24"/>
  <c r="J348" i="24"/>
  <c r="I348" i="24"/>
  <c r="H348" i="24"/>
  <c r="G348" i="24"/>
  <c r="F348" i="24"/>
  <c r="Q347" i="24"/>
  <c r="P347" i="24"/>
  <c r="O347" i="24"/>
  <c r="N347" i="24"/>
  <c r="M347" i="24"/>
  <c r="L347" i="24"/>
  <c r="K347" i="24"/>
  <c r="J347" i="24"/>
  <c r="I347" i="24"/>
  <c r="H347" i="24"/>
  <c r="G347" i="24"/>
  <c r="F347" i="24"/>
  <c r="Q346" i="24"/>
  <c r="P346" i="24"/>
  <c r="O346" i="24"/>
  <c r="N346" i="24"/>
  <c r="M346" i="24"/>
  <c r="L346" i="24"/>
  <c r="K346" i="24"/>
  <c r="J346" i="24"/>
  <c r="I346" i="24"/>
  <c r="H346" i="24"/>
  <c r="G346" i="24"/>
  <c r="F346" i="24"/>
  <c r="Q345" i="24"/>
  <c r="P345" i="24"/>
  <c r="O345" i="24"/>
  <c r="N345" i="24"/>
  <c r="M345" i="24"/>
  <c r="L345" i="24"/>
  <c r="K345" i="24"/>
  <c r="J345" i="24"/>
  <c r="I345" i="24"/>
  <c r="H345" i="24"/>
  <c r="G345" i="24"/>
  <c r="F345" i="24"/>
  <c r="Q344" i="24"/>
  <c r="P344" i="24"/>
  <c r="O344" i="24"/>
  <c r="N344" i="24"/>
  <c r="M344" i="24"/>
  <c r="L344" i="24"/>
  <c r="K344" i="24"/>
  <c r="J344" i="24"/>
  <c r="I344" i="24"/>
  <c r="H344" i="24"/>
  <c r="G344" i="24"/>
  <c r="F344" i="24"/>
  <c r="Q343" i="24"/>
  <c r="P343" i="24"/>
  <c r="O343" i="24"/>
  <c r="N343" i="24"/>
  <c r="M343" i="24"/>
  <c r="L343" i="24"/>
  <c r="K343" i="24"/>
  <c r="J343" i="24"/>
  <c r="I343" i="24"/>
  <c r="H343" i="24"/>
  <c r="G343" i="24"/>
  <c r="F343" i="24"/>
  <c r="Q342" i="24"/>
  <c r="P342" i="24"/>
  <c r="O342" i="24"/>
  <c r="N342" i="24"/>
  <c r="M342" i="24"/>
  <c r="L342" i="24"/>
  <c r="K342" i="24"/>
  <c r="J342" i="24"/>
  <c r="I342" i="24"/>
  <c r="H342" i="24"/>
  <c r="G342" i="24"/>
  <c r="F342" i="24"/>
  <c r="Q341" i="24"/>
  <c r="P341" i="24"/>
  <c r="O341" i="24"/>
  <c r="N341" i="24"/>
  <c r="M341" i="24"/>
  <c r="L341" i="24"/>
  <c r="K341" i="24"/>
  <c r="J341" i="24"/>
  <c r="I341" i="24"/>
  <c r="H341" i="24"/>
  <c r="G341" i="24"/>
  <c r="F341" i="24"/>
  <c r="Q340" i="24"/>
  <c r="P340" i="24"/>
  <c r="O340" i="24"/>
  <c r="N340" i="24"/>
  <c r="M340" i="24"/>
  <c r="L340" i="24"/>
  <c r="K340" i="24"/>
  <c r="J340" i="24"/>
  <c r="I340" i="24"/>
  <c r="H340" i="24"/>
  <c r="G340" i="24"/>
  <c r="F340" i="24"/>
  <c r="Q339" i="24"/>
  <c r="P339" i="24"/>
  <c r="O339" i="24"/>
  <c r="N339" i="24"/>
  <c r="M339" i="24"/>
  <c r="L339" i="24"/>
  <c r="K339" i="24"/>
  <c r="J339" i="24"/>
  <c r="I339" i="24"/>
  <c r="H339" i="24"/>
  <c r="G339" i="24"/>
  <c r="F339" i="24"/>
  <c r="Q338" i="24"/>
  <c r="P338" i="24"/>
  <c r="O338" i="24"/>
  <c r="N338" i="24"/>
  <c r="M338" i="24"/>
  <c r="L338" i="24"/>
  <c r="K338" i="24"/>
  <c r="J338" i="24"/>
  <c r="I338" i="24"/>
  <c r="H338" i="24"/>
  <c r="G338" i="24"/>
  <c r="F338" i="24"/>
  <c r="Q337" i="24"/>
  <c r="P337" i="24"/>
  <c r="O337" i="24"/>
  <c r="N337" i="24"/>
  <c r="M337" i="24"/>
  <c r="L337" i="24"/>
  <c r="K337" i="24"/>
  <c r="J337" i="24"/>
  <c r="I337" i="24"/>
  <c r="H337" i="24"/>
  <c r="G337" i="24"/>
  <c r="F337" i="24"/>
  <c r="Q336" i="24"/>
  <c r="P336" i="24"/>
  <c r="O336" i="24"/>
  <c r="N336" i="24"/>
  <c r="M336" i="24"/>
  <c r="L336" i="24"/>
  <c r="K336" i="24"/>
  <c r="J336" i="24"/>
  <c r="I336" i="24"/>
  <c r="H336" i="24"/>
  <c r="G336" i="24"/>
  <c r="F336" i="24"/>
  <c r="Q335" i="24"/>
  <c r="P335" i="24"/>
  <c r="O335" i="24"/>
  <c r="N335" i="24"/>
  <c r="M335" i="24"/>
  <c r="L335" i="24"/>
  <c r="K335" i="24"/>
  <c r="J335" i="24"/>
  <c r="I335" i="24"/>
  <c r="H335" i="24"/>
  <c r="G335" i="24"/>
  <c r="F335" i="24"/>
  <c r="Q334" i="24"/>
  <c r="P334" i="24"/>
  <c r="O334" i="24"/>
  <c r="N334" i="24"/>
  <c r="M334" i="24"/>
  <c r="L334" i="24"/>
  <c r="K334" i="24"/>
  <c r="J334" i="24"/>
  <c r="I334" i="24"/>
  <c r="H334" i="24"/>
  <c r="G334" i="24"/>
  <c r="F334" i="24"/>
  <c r="Q333" i="24"/>
  <c r="P333" i="24"/>
  <c r="O333" i="24"/>
  <c r="N333" i="24"/>
  <c r="M333" i="24"/>
  <c r="L333" i="24"/>
  <c r="K333" i="24"/>
  <c r="J333" i="24"/>
  <c r="I333" i="24"/>
  <c r="H333" i="24"/>
  <c r="G333" i="24"/>
  <c r="F333" i="24"/>
  <c r="Q332" i="24"/>
  <c r="P332" i="24"/>
  <c r="O332" i="24"/>
  <c r="N332" i="24"/>
  <c r="M332" i="24"/>
  <c r="L332" i="24"/>
  <c r="K332" i="24"/>
  <c r="J332" i="24"/>
  <c r="I332" i="24"/>
  <c r="H332" i="24"/>
  <c r="G332" i="24"/>
  <c r="F332" i="24"/>
  <c r="Q331" i="24"/>
  <c r="P331" i="24"/>
  <c r="O331" i="24"/>
  <c r="N331" i="24"/>
  <c r="M331" i="24"/>
  <c r="L331" i="24"/>
  <c r="K331" i="24"/>
  <c r="J331" i="24"/>
  <c r="I331" i="24"/>
  <c r="H331" i="24"/>
  <c r="G331" i="24"/>
  <c r="F331" i="24"/>
  <c r="Q330" i="24"/>
  <c r="P330" i="24"/>
  <c r="O330" i="24"/>
  <c r="N330" i="24"/>
  <c r="M330" i="24"/>
  <c r="L330" i="24"/>
  <c r="K330" i="24"/>
  <c r="J330" i="24"/>
  <c r="I330" i="24"/>
  <c r="H330" i="24"/>
  <c r="G330" i="24"/>
  <c r="F330" i="24"/>
  <c r="Q329" i="24"/>
  <c r="P329" i="24"/>
  <c r="O329" i="24"/>
  <c r="N329" i="24"/>
  <c r="M329" i="24"/>
  <c r="L329" i="24"/>
  <c r="K329" i="24"/>
  <c r="J329" i="24"/>
  <c r="I329" i="24"/>
  <c r="H329" i="24"/>
  <c r="G329" i="24"/>
  <c r="F329" i="24"/>
  <c r="Q328" i="24"/>
  <c r="P328" i="24"/>
  <c r="O328" i="24"/>
  <c r="N328" i="24"/>
  <c r="M328" i="24"/>
  <c r="L328" i="24"/>
  <c r="K328" i="24"/>
  <c r="J328" i="24"/>
  <c r="I328" i="24"/>
  <c r="H328" i="24"/>
  <c r="G328" i="24"/>
  <c r="F328" i="24"/>
  <c r="Q327" i="24"/>
  <c r="P327" i="24"/>
  <c r="O327" i="24"/>
  <c r="N327" i="24"/>
  <c r="M327" i="24"/>
  <c r="L327" i="24"/>
  <c r="K327" i="24"/>
  <c r="J327" i="24"/>
  <c r="I327" i="24"/>
  <c r="H327" i="24"/>
  <c r="G327" i="24"/>
  <c r="F327" i="24"/>
  <c r="Q326" i="24"/>
  <c r="P326" i="24"/>
  <c r="O326" i="24"/>
  <c r="N326" i="24"/>
  <c r="M326" i="24"/>
  <c r="L326" i="24"/>
  <c r="K326" i="24"/>
  <c r="J326" i="24"/>
  <c r="I326" i="24"/>
  <c r="H326" i="24"/>
  <c r="G326" i="24"/>
  <c r="F326" i="24"/>
  <c r="Q325" i="24"/>
  <c r="P325" i="24"/>
  <c r="O325" i="24"/>
  <c r="N325" i="24"/>
  <c r="M325" i="24"/>
  <c r="L325" i="24"/>
  <c r="K325" i="24"/>
  <c r="J325" i="24"/>
  <c r="I325" i="24"/>
  <c r="H325" i="24"/>
  <c r="G325" i="24"/>
  <c r="F325" i="24"/>
  <c r="Q324" i="24"/>
  <c r="P324" i="24"/>
  <c r="O324" i="24"/>
  <c r="N324" i="24"/>
  <c r="M324" i="24"/>
  <c r="L324" i="24"/>
  <c r="K324" i="24"/>
  <c r="J324" i="24"/>
  <c r="I324" i="24"/>
  <c r="H324" i="24"/>
  <c r="G324" i="24"/>
  <c r="F324" i="24"/>
  <c r="Q323" i="24"/>
  <c r="P323" i="24"/>
  <c r="O323" i="24"/>
  <c r="N323" i="24"/>
  <c r="M323" i="24"/>
  <c r="L323" i="24"/>
  <c r="K323" i="24"/>
  <c r="J323" i="24"/>
  <c r="I323" i="24"/>
  <c r="H323" i="24"/>
  <c r="G323" i="24"/>
  <c r="F323" i="24"/>
  <c r="Q322" i="24"/>
  <c r="P322" i="24"/>
  <c r="O322" i="24"/>
  <c r="N322" i="24"/>
  <c r="M322" i="24"/>
  <c r="L322" i="24"/>
  <c r="K322" i="24"/>
  <c r="J322" i="24"/>
  <c r="I322" i="24"/>
  <c r="H322" i="24"/>
  <c r="G322" i="24"/>
  <c r="F322" i="24"/>
  <c r="Q321" i="24"/>
  <c r="P321" i="24"/>
  <c r="O321" i="24"/>
  <c r="N321" i="24"/>
  <c r="M321" i="24"/>
  <c r="L321" i="24"/>
  <c r="K321" i="24"/>
  <c r="J321" i="24"/>
  <c r="I321" i="24"/>
  <c r="H321" i="24"/>
  <c r="G321" i="24"/>
  <c r="F321" i="24"/>
  <c r="Q320" i="24"/>
  <c r="P320" i="24"/>
  <c r="O320" i="24"/>
  <c r="N320" i="24"/>
  <c r="M320" i="24"/>
  <c r="L320" i="24"/>
  <c r="K320" i="24"/>
  <c r="J320" i="24"/>
  <c r="I320" i="24"/>
  <c r="H320" i="24"/>
  <c r="G320" i="24"/>
  <c r="F320" i="24"/>
  <c r="Q319" i="24"/>
  <c r="P319" i="24"/>
  <c r="O319" i="24"/>
  <c r="N319" i="24"/>
  <c r="M319" i="24"/>
  <c r="L319" i="24"/>
  <c r="K319" i="24"/>
  <c r="J319" i="24"/>
  <c r="I319" i="24"/>
  <c r="H319" i="24"/>
  <c r="G319" i="24"/>
  <c r="F319" i="24"/>
  <c r="Q318" i="24"/>
  <c r="P318" i="24"/>
  <c r="O318" i="24"/>
  <c r="N318" i="24"/>
  <c r="M318" i="24"/>
  <c r="L318" i="24"/>
  <c r="K318" i="24"/>
  <c r="J318" i="24"/>
  <c r="I318" i="24"/>
  <c r="H318" i="24"/>
  <c r="G318" i="24"/>
  <c r="F318" i="24"/>
  <c r="Q317" i="24"/>
  <c r="P317" i="24"/>
  <c r="O317" i="24"/>
  <c r="N317" i="24"/>
  <c r="M317" i="24"/>
  <c r="L317" i="24"/>
  <c r="K317" i="24"/>
  <c r="J317" i="24"/>
  <c r="I317" i="24"/>
  <c r="H317" i="24"/>
  <c r="G317" i="24"/>
  <c r="F317" i="24"/>
  <c r="Q316" i="24"/>
  <c r="P316" i="24"/>
  <c r="O316" i="24"/>
  <c r="N316" i="24"/>
  <c r="M316" i="24"/>
  <c r="L316" i="24"/>
  <c r="K316" i="24"/>
  <c r="J316" i="24"/>
  <c r="I316" i="24"/>
  <c r="H316" i="24"/>
  <c r="G316" i="24"/>
  <c r="F316" i="24"/>
  <c r="Q315" i="24"/>
  <c r="P315" i="24"/>
  <c r="O315" i="24"/>
  <c r="N315" i="24"/>
  <c r="M315" i="24"/>
  <c r="L315" i="24"/>
  <c r="K315" i="24"/>
  <c r="J315" i="24"/>
  <c r="I315" i="24"/>
  <c r="H315" i="24"/>
  <c r="G315" i="24"/>
  <c r="F315" i="24"/>
  <c r="Q314" i="24"/>
  <c r="P314" i="24"/>
  <c r="O314" i="24"/>
  <c r="N314" i="24"/>
  <c r="M314" i="24"/>
  <c r="L314" i="24"/>
  <c r="K314" i="24"/>
  <c r="J314" i="24"/>
  <c r="I314" i="24"/>
  <c r="H314" i="24"/>
  <c r="G314" i="24"/>
  <c r="F314" i="24"/>
  <c r="Q313" i="24"/>
  <c r="P313" i="24"/>
  <c r="O313" i="24"/>
  <c r="N313" i="24"/>
  <c r="M313" i="24"/>
  <c r="L313" i="24"/>
  <c r="K313" i="24"/>
  <c r="J313" i="24"/>
  <c r="I313" i="24"/>
  <c r="H313" i="24"/>
  <c r="G313" i="24"/>
  <c r="F313" i="24"/>
  <c r="Q312" i="24"/>
  <c r="P312" i="24"/>
  <c r="O312" i="24"/>
  <c r="N312" i="24"/>
  <c r="M312" i="24"/>
  <c r="L312" i="24"/>
  <c r="K312" i="24"/>
  <c r="J312" i="24"/>
  <c r="I312" i="24"/>
  <c r="H312" i="24"/>
  <c r="G312" i="24"/>
  <c r="F312" i="24"/>
  <c r="Q311" i="24"/>
  <c r="P311" i="24"/>
  <c r="O311" i="24"/>
  <c r="N311" i="24"/>
  <c r="M311" i="24"/>
  <c r="L311" i="24"/>
  <c r="K311" i="24"/>
  <c r="J311" i="24"/>
  <c r="I311" i="24"/>
  <c r="H311" i="24"/>
  <c r="G311" i="24"/>
  <c r="F311" i="24"/>
  <c r="Q310" i="24"/>
  <c r="P310" i="24"/>
  <c r="O310" i="24"/>
  <c r="N310" i="24"/>
  <c r="M310" i="24"/>
  <c r="L310" i="24"/>
  <c r="K310" i="24"/>
  <c r="J310" i="24"/>
  <c r="I310" i="24"/>
  <c r="H310" i="24"/>
  <c r="G310" i="24"/>
  <c r="F310" i="24"/>
  <c r="Q309" i="24"/>
  <c r="P309" i="24"/>
  <c r="O309" i="24"/>
  <c r="N309" i="24"/>
  <c r="M309" i="24"/>
  <c r="L309" i="24"/>
  <c r="K309" i="24"/>
  <c r="J309" i="24"/>
  <c r="I309" i="24"/>
  <c r="H309" i="24"/>
  <c r="G309" i="24"/>
  <c r="F309" i="24"/>
  <c r="Q308" i="24"/>
  <c r="P308" i="24"/>
  <c r="O308" i="24"/>
  <c r="N308" i="24"/>
  <c r="M308" i="24"/>
  <c r="L308" i="24"/>
  <c r="K308" i="24"/>
  <c r="J308" i="24"/>
  <c r="I308" i="24"/>
  <c r="H308" i="24"/>
  <c r="G308" i="24"/>
  <c r="F308" i="24"/>
  <c r="Q307" i="24"/>
  <c r="P307" i="24"/>
  <c r="O307" i="24"/>
  <c r="N307" i="24"/>
  <c r="M307" i="24"/>
  <c r="L307" i="24"/>
  <c r="K307" i="24"/>
  <c r="J307" i="24"/>
  <c r="I307" i="24"/>
  <c r="H307" i="24"/>
  <c r="G307" i="24"/>
  <c r="F307" i="24"/>
  <c r="Q306" i="24"/>
  <c r="P306" i="24"/>
  <c r="O306" i="24"/>
  <c r="N306" i="24"/>
  <c r="M306" i="24"/>
  <c r="L306" i="24"/>
  <c r="K306" i="24"/>
  <c r="J306" i="24"/>
  <c r="I306" i="24"/>
  <c r="H306" i="24"/>
  <c r="G306" i="24"/>
  <c r="F306" i="24"/>
  <c r="Q305" i="24"/>
  <c r="P305" i="24"/>
  <c r="O305" i="24"/>
  <c r="N305" i="24"/>
  <c r="M305" i="24"/>
  <c r="L305" i="24"/>
  <c r="K305" i="24"/>
  <c r="J305" i="24"/>
  <c r="I305" i="24"/>
  <c r="H305" i="24"/>
  <c r="G305" i="24"/>
  <c r="F305" i="24"/>
  <c r="Q304" i="24"/>
  <c r="P304" i="24"/>
  <c r="O304" i="24"/>
  <c r="N304" i="24"/>
  <c r="M304" i="24"/>
  <c r="L304" i="24"/>
  <c r="K304" i="24"/>
  <c r="J304" i="24"/>
  <c r="I304" i="24"/>
  <c r="H304" i="24"/>
  <c r="G304" i="24"/>
  <c r="F304" i="24"/>
  <c r="Q303" i="24"/>
  <c r="P303" i="24"/>
  <c r="O303" i="24"/>
  <c r="N303" i="24"/>
  <c r="M303" i="24"/>
  <c r="L303" i="24"/>
  <c r="K303" i="24"/>
  <c r="J303" i="24"/>
  <c r="I303" i="24"/>
  <c r="H303" i="24"/>
  <c r="G303" i="24"/>
  <c r="F303" i="24"/>
  <c r="Q302" i="24"/>
  <c r="P302" i="24"/>
  <c r="O302" i="24"/>
  <c r="N302" i="24"/>
  <c r="M302" i="24"/>
  <c r="L302" i="24"/>
  <c r="K302" i="24"/>
  <c r="J302" i="24"/>
  <c r="I302" i="24"/>
  <c r="H302" i="24"/>
  <c r="G302" i="24"/>
  <c r="F302" i="24"/>
  <c r="Q301" i="24"/>
  <c r="P301" i="24"/>
  <c r="O301" i="24"/>
  <c r="N301" i="24"/>
  <c r="M301" i="24"/>
  <c r="L301" i="24"/>
  <c r="K301" i="24"/>
  <c r="J301" i="24"/>
  <c r="I301" i="24"/>
  <c r="H301" i="24"/>
  <c r="G301" i="24"/>
  <c r="F301" i="24"/>
  <c r="Q300" i="24"/>
  <c r="P300" i="24"/>
  <c r="O300" i="24"/>
  <c r="N300" i="24"/>
  <c r="M300" i="24"/>
  <c r="L300" i="24"/>
  <c r="K300" i="24"/>
  <c r="J300" i="24"/>
  <c r="I300" i="24"/>
  <c r="H300" i="24"/>
  <c r="G300" i="24"/>
  <c r="F300" i="24"/>
  <c r="Q299" i="24"/>
  <c r="P299" i="24"/>
  <c r="O299" i="24"/>
  <c r="N299" i="24"/>
  <c r="M299" i="24"/>
  <c r="L299" i="24"/>
  <c r="K299" i="24"/>
  <c r="J299" i="24"/>
  <c r="I299" i="24"/>
  <c r="H299" i="24"/>
  <c r="G299" i="24"/>
  <c r="F299" i="24"/>
  <c r="Q298" i="24"/>
  <c r="P298" i="24"/>
  <c r="O298" i="24"/>
  <c r="N298" i="24"/>
  <c r="M298" i="24"/>
  <c r="L298" i="24"/>
  <c r="K298" i="24"/>
  <c r="J298" i="24"/>
  <c r="I298" i="24"/>
  <c r="H298" i="24"/>
  <c r="G298" i="24"/>
  <c r="F298" i="24"/>
  <c r="Q297" i="24"/>
  <c r="P297" i="24"/>
  <c r="O297" i="24"/>
  <c r="N297" i="24"/>
  <c r="M297" i="24"/>
  <c r="L297" i="24"/>
  <c r="K297" i="24"/>
  <c r="J297" i="24"/>
  <c r="I297" i="24"/>
  <c r="H297" i="24"/>
  <c r="G297" i="24"/>
  <c r="F297" i="24"/>
  <c r="Q296" i="24"/>
  <c r="P296" i="24"/>
  <c r="O296" i="24"/>
  <c r="N296" i="24"/>
  <c r="M296" i="24"/>
  <c r="L296" i="24"/>
  <c r="K296" i="24"/>
  <c r="J296" i="24"/>
  <c r="I296" i="24"/>
  <c r="H296" i="24"/>
  <c r="G296" i="24"/>
  <c r="F296" i="24"/>
  <c r="Q295" i="24"/>
  <c r="P295" i="24"/>
  <c r="O295" i="24"/>
  <c r="N295" i="24"/>
  <c r="M295" i="24"/>
  <c r="L295" i="24"/>
  <c r="K295" i="24"/>
  <c r="J295" i="24"/>
  <c r="I295" i="24"/>
  <c r="H295" i="24"/>
  <c r="G295" i="24"/>
  <c r="F295" i="24"/>
  <c r="Q294" i="24"/>
  <c r="P294" i="24"/>
  <c r="O294" i="24"/>
  <c r="N294" i="24"/>
  <c r="M294" i="24"/>
  <c r="L294" i="24"/>
  <c r="K294" i="24"/>
  <c r="J294" i="24"/>
  <c r="I294" i="24"/>
  <c r="H294" i="24"/>
  <c r="G294" i="24"/>
  <c r="F294" i="24"/>
  <c r="Q293" i="24"/>
  <c r="P293" i="24"/>
  <c r="O293" i="24"/>
  <c r="N293" i="24"/>
  <c r="M293" i="24"/>
  <c r="L293" i="24"/>
  <c r="K293" i="24"/>
  <c r="J293" i="24"/>
  <c r="I293" i="24"/>
  <c r="H293" i="24"/>
  <c r="G293" i="24"/>
  <c r="F293" i="24"/>
  <c r="Q292" i="24"/>
  <c r="P292" i="24"/>
  <c r="O292" i="24"/>
  <c r="N292" i="24"/>
  <c r="M292" i="24"/>
  <c r="L292" i="24"/>
  <c r="K292" i="24"/>
  <c r="J292" i="24"/>
  <c r="I292" i="24"/>
  <c r="H292" i="24"/>
  <c r="G292" i="24"/>
  <c r="F292" i="24"/>
  <c r="Q291" i="24"/>
  <c r="P291" i="24"/>
  <c r="O291" i="24"/>
  <c r="N291" i="24"/>
  <c r="M291" i="24"/>
  <c r="L291" i="24"/>
  <c r="K291" i="24"/>
  <c r="J291" i="24"/>
  <c r="I291" i="24"/>
  <c r="H291" i="24"/>
  <c r="G291" i="24"/>
  <c r="F291" i="24"/>
  <c r="Q290" i="24"/>
  <c r="P290" i="24"/>
  <c r="O290" i="24"/>
  <c r="N290" i="24"/>
  <c r="M290" i="24"/>
  <c r="L290" i="24"/>
  <c r="K290" i="24"/>
  <c r="J290" i="24"/>
  <c r="I290" i="24"/>
  <c r="H290" i="24"/>
  <c r="G290" i="24"/>
  <c r="F290" i="24"/>
  <c r="Q289" i="24"/>
  <c r="P289" i="24"/>
  <c r="O289" i="24"/>
  <c r="N289" i="24"/>
  <c r="M289" i="24"/>
  <c r="L289" i="24"/>
  <c r="K289" i="24"/>
  <c r="J289" i="24"/>
  <c r="I289" i="24"/>
  <c r="H289" i="24"/>
  <c r="G289" i="24"/>
  <c r="F289" i="24"/>
  <c r="Q288" i="24"/>
  <c r="P288" i="24"/>
  <c r="O288" i="24"/>
  <c r="N288" i="24"/>
  <c r="M288" i="24"/>
  <c r="L288" i="24"/>
  <c r="K288" i="24"/>
  <c r="J288" i="24"/>
  <c r="I288" i="24"/>
  <c r="H288" i="24"/>
  <c r="G288" i="24"/>
  <c r="F288" i="24"/>
  <c r="Q287" i="24"/>
  <c r="P287" i="24"/>
  <c r="O287" i="24"/>
  <c r="N287" i="24"/>
  <c r="M287" i="24"/>
  <c r="L287" i="24"/>
  <c r="K287" i="24"/>
  <c r="J287" i="24"/>
  <c r="I287" i="24"/>
  <c r="H287" i="24"/>
  <c r="G287" i="24"/>
  <c r="F287" i="24"/>
  <c r="Q286" i="24"/>
  <c r="P286" i="24"/>
  <c r="O286" i="24"/>
  <c r="N286" i="24"/>
  <c r="M286" i="24"/>
  <c r="L286" i="24"/>
  <c r="K286" i="24"/>
  <c r="J286" i="24"/>
  <c r="I286" i="24"/>
  <c r="H286" i="24"/>
  <c r="G286" i="24"/>
  <c r="F286" i="24"/>
  <c r="Q285" i="24"/>
  <c r="P285" i="24"/>
  <c r="O285" i="24"/>
  <c r="N285" i="24"/>
  <c r="M285" i="24"/>
  <c r="L285" i="24"/>
  <c r="K285" i="24"/>
  <c r="J285" i="24"/>
  <c r="I285" i="24"/>
  <c r="H285" i="24"/>
  <c r="G285" i="24"/>
  <c r="F285" i="24"/>
  <c r="Q284" i="24"/>
  <c r="P284" i="24"/>
  <c r="O284" i="24"/>
  <c r="N284" i="24"/>
  <c r="M284" i="24"/>
  <c r="L284" i="24"/>
  <c r="K284" i="24"/>
  <c r="J284" i="24"/>
  <c r="I284" i="24"/>
  <c r="H284" i="24"/>
  <c r="G284" i="24"/>
  <c r="F284" i="24"/>
  <c r="Q283" i="24"/>
  <c r="P283" i="24"/>
  <c r="O283" i="24"/>
  <c r="N283" i="24"/>
  <c r="M283" i="24"/>
  <c r="L283" i="24"/>
  <c r="K283" i="24"/>
  <c r="J283" i="24"/>
  <c r="I283" i="24"/>
  <c r="H283" i="24"/>
  <c r="G283" i="24"/>
  <c r="F283" i="24"/>
  <c r="Q282" i="24"/>
  <c r="P282" i="24"/>
  <c r="O282" i="24"/>
  <c r="N282" i="24"/>
  <c r="M282" i="24"/>
  <c r="L282" i="24"/>
  <c r="K282" i="24"/>
  <c r="J282" i="24"/>
  <c r="I282" i="24"/>
  <c r="H282" i="24"/>
  <c r="G282" i="24"/>
  <c r="F282" i="24"/>
  <c r="Q281" i="24"/>
  <c r="P281" i="24"/>
  <c r="O281" i="24"/>
  <c r="N281" i="24"/>
  <c r="M281" i="24"/>
  <c r="L281" i="24"/>
  <c r="K281" i="24"/>
  <c r="J281" i="24"/>
  <c r="I281" i="24"/>
  <c r="H281" i="24"/>
  <c r="G281" i="24"/>
  <c r="F281" i="24"/>
  <c r="Q280" i="24"/>
  <c r="P280" i="24"/>
  <c r="O280" i="24"/>
  <c r="N280" i="24"/>
  <c r="M280" i="24"/>
  <c r="L280" i="24"/>
  <c r="K280" i="24"/>
  <c r="J280" i="24"/>
  <c r="I280" i="24"/>
  <c r="H280" i="24"/>
  <c r="G280" i="24"/>
  <c r="F280" i="24"/>
  <c r="Q279" i="24"/>
  <c r="P279" i="24"/>
  <c r="O279" i="24"/>
  <c r="N279" i="24"/>
  <c r="M279" i="24"/>
  <c r="L279" i="24"/>
  <c r="K279" i="24"/>
  <c r="J279" i="24"/>
  <c r="I279" i="24"/>
  <c r="H279" i="24"/>
  <c r="G279" i="24"/>
  <c r="F279" i="24"/>
  <c r="Q278" i="24"/>
  <c r="P278" i="24"/>
  <c r="O278" i="24"/>
  <c r="N278" i="24"/>
  <c r="M278" i="24"/>
  <c r="L278" i="24"/>
  <c r="K278" i="24"/>
  <c r="J278" i="24"/>
  <c r="I278" i="24"/>
  <c r="H278" i="24"/>
  <c r="G278" i="24"/>
  <c r="F278" i="24"/>
  <c r="Q277" i="24"/>
  <c r="P277" i="24"/>
  <c r="O277" i="24"/>
  <c r="N277" i="24"/>
  <c r="M277" i="24"/>
  <c r="L277" i="24"/>
  <c r="K277" i="24"/>
  <c r="J277" i="24"/>
  <c r="I277" i="24"/>
  <c r="H277" i="24"/>
  <c r="G277" i="24"/>
  <c r="F277" i="24"/>
  <c r="Q276" i="24"/>
  <c r="P276" i="24"/>
  <c r="O276" i="24"/>
  <c r="N276" i="24"/>
  <c r="M276" i="24"/>
  <c r="L276" i="24"/>
  <c r="K276" i="24"/>
  <c r="J276" i="24"/>
  <c r="I276" i="24"/>
  <c r="H276" i="24"/>
  <c r="G276" i="24"/>
  <c r="F276" i="24"/>
  <c r="Q275" i="24"/>
  <c r="P275" i="24"/>
  <c r="O275" i="24"/>
  <c r="N275" i="24"/>
  <c r="M275" i="24"/>
  <c r="L275" i="24"/>
  <c r="K275" i="24"/>
  <c r="J275" i="24"/>
  <c r="I275" i="24"/>
  <c r="H275" i="24"/>
  <c r="G275" i="24"/>
  <c r="F275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Q264" i="24"/>
  <c r="P264" i="24"/>
  <c r="O264" i="24"/>
  <c r="N264" i="24"/>
  <c r="M264" i="24"/>
  <c r="L264" i="24"/>
  <c r="K264" i="24"/>
  <c r="J264" i="24"/>
  <c r="I264" i="24"/>
  <c r="H264" i="24"/>
  <c r="G264" i="24"/>
  <c r="F264" i="24"/>
  <c r="Q263" i="24"/>
  <c r="P263" i="24"/>
  <c r="O263" i="24"/>
  <c r="N263" i="24"/>
  <c r="M263" i="24"/>
  <c r="L263" i="24"/>
  <c r="K263" i="24"/>
  <c r="J263" i="24"/>
  <c r="I263" i="24"/>
  <c r="H263" i="24"/>
  <c r="G263" i="24"/>
  <c r="F263" i="24"/>
  <c r="Q262" i="24"/>
  <c r="P262" i="24"/>
  <c r="O262" i="24"/>
  <c r="N262" i="24"/>
  <c r="M262" i="24"/>
  <c r="L262" i="24"/>
  <c r="K262" i="24"/>
  <c r="J262" i="24"/>
  <c r="I262" i="24"/>
  <c r="H262" i="24"/>
  <c r="G262" i="24"/>
  <c r="F262" i="24"/>
  <c r="Q261" i="24"/>
  <c r="P261" i="24"/>
  <c r="O261" i="24"/>
  <c r="N261" i="24"/>
  <c r="M261" i="24"/>
  <c r="L261" i="24"/>
  <c r="K261" i="24"/>
  <c r="J261" i="24"/>
  <c r="I261" i="24"/>
  <c r="H261" i="24"/>
  <c r="G261" i="24"/>
  <c r="F261" i="24"/>
  <c r="Q260" i="24"/>
  <c r="P260" i="24"/>
  <c r="O260" i="24"/>
  <c r="N260" i="24"/>
  <c r="M260" i="24"/>
  <c r="L260" i="24"/>
  <c r="K260" i="24"/>
  <c r="J260" i="24"/>
  <c r="I260" i="24"/>
  <c r="H260" i="24"/>
  <c r="G260" i="24"/>
  <c r="F260" i="24"/>
  <c r="Q259" i="24"/>
  <c r="P259" i="24"/>
  <c r="O259" i="24"/>
  <c r="N259" i="24"/>
  <c r="M259" i="24"/>
  <c r="L259" i="24"/>
  <c r="K259" i="24"/>
  <c r="J259" i="24"/>
  <c r="I259" i="24"/>
  <c r="H259" i="24"/>
  <c r="G259" i="24"/>
  <c r="F259" i="24"/>
  <c r="Q258" i="24"/>
  <c r="P258" i="24"/>
  <c r="O258" i="24"/>
  <c r="N258" i="24"/>
  <c r="M258" i="24"/>
  <c r="L258" i="24"/>
  <c r="K258" i="24"/>
  <c r="J258" i="24"/>
  <c r="I258" i="24"/>
  <c r="H258" i="24"/>
  <c r="G258" i="24"/>
  <c r="F258" i="24"/>
  <c r="Q257" i="24"/>
  <c r="P257" i="24"/>
  <c r="O257" i="24"/>
  <c r="N257" i="24"/>
  <c r="M257" i="24"/>
  <c r="L257" i="24"/>
  <c r="K257" i="24"/>
  <c r="J257" i="24"/>
  <c r="I257" i="24"/>
  <c r="H257" i="24"/>
  <c r="G257" i="24"/>
  <c r="F257" i="24"/>
  <c r="Q256" i="24"/>
  <c r="P256" i="24"/>
  <c r="O256" i="24"/>
  <c r="N256" i="24"/>
  <c r="M256" i="24"/>
  <c r="L256" i="24"/>
  <c r="K256" i="24"/>
  <c r="J256" i="24"/>
  <c r="I256" i="24"/>
  <c r="H256" i="24"/>
  <c r="G256" i="24"/>
  <c r="F256" i="24"/>
  <c r="Q255" i="24"/>
  <c r="P255" i="24"/>
  <c r="O255" i="24"/>
  <c r="N255" i="24"/>
  <c r="M255" i="24"/>
  <c r="L255" i="24"/>
  <c r="K255" i="24"/>
  <c r="J255" i="24"/>
  <c r="I255" i="24"/>
  <c r="H255" i="24"/>
  <c r="G255" i="24"/>
  <c r="F255" i="24"/>
  <c r="Q254" i="24"/>
  <c r="P254" i="24"/>
  <c r="O254" i="24"/>
  <c r="N254" i="24"/>
  <c r="M254" i="24"/>
  <c r="L254" i="24"/>
  <c r="K254" i="24"/>
  <c r="J254" i="24"/>
  <c r="I254" i="24"/>
  <c r="H254" i="24"/>
  <c r="G254" i="24"/>
  <c r="F254" i="24"/>
  <c r="Q253" i="24"/>
  <c r="P253" i="24"/>
  <c r="O253" i="24"/>
  <c r="N253" i="24"/>
  <c r="M253" i="24"/>
  <c r="L253" i="24"/>
  <c r="K253" i="24"/>
  <c r="J253" i="24"/>
  <c r="I253" i="24"/>
  <c r="H253" i="24"/>
  <c r="G253" i="24"/>
  <c r="F253" i="24"/>
  <c r="Q252" i="24"/>
  <c r="P252" i="24"/>
  <c r="O252" i="24"/>
  <c r="N252" i="24"/>
  <c r="M252" i="24"/>
  <c r="L252" i="24"/>
  <c r="K252" i="24"/>
  <c r="J252" i="24"/>
  <c r="I252" i="24"/>
  <c r="H252" i="24"/>
  <c r="G252" i="24"/>
  <c r="F252" i="24"/>
  <c r="Q251" i="24"/>
  <c r="P251" i="24"/>
  <c r="O251" i="24"/>
  <c r="N251" i="24"/>
  <c r="M251" i="24"/>
  <c r="L251" i="24"/>
  <c r="K251" i="24"/>
  <c r="J251" i="24"/>
  <c r="I251" i="24"/>
  <c r="H251" i="24"/>
  <c r="G251" i="24"/>
  <c r="F251" i="24"/>
  <c r="Q250" i="24"/>
  <c r="P250" i="24"/>
  <c r="O250" i="24"/>
  <c r="N250" i="24"/>
  <c r="M250" i="24"/>
  <c r="L250" i="24"/>
  <c r="K250" i="24"/>
  <c r="J250" i="24"/>
  <c r="I250" i="24"/>
  <c r="H250" i="24"/>
  <c r="G250" i="24"/>
  <c r="F250" i="24"/>
  <c r="Q249" i="24"/>
  <c r="P249" i="24"/>
  <c r="O249" i="24"/>
  <c r="N249" i="24"/>
  <c r="M249" i="24"/>
  <c r="L249" i="24"/>
  <c r="K249" i="24"/>
  <c r="J249" i="24"/>
  <c r="I249" i="24"/>
  <c r="H249" i="24"/>
  <c r="G249" i="24"/>
  <c r="F249" i="24"/>
  <c r="Q248" i="24"/>
  <c r="P248" i="24"/>
  <c r="O248" i="24"/>
  <c r="N248" i="24"/>
  <c r="M248" i="24"/>
  <c r="L248" i="24"/>
  <c r="K248" i="24"/>
  <c r="J248" i="24"/>
  <c r="I248" i="24"/>
  <c r="H248" i="24"/>
  <c r="G248" i="24"/>
  <c r="F248" i="24"/>
  <c r="Q247" i="24"/>
  <c r="P247" i="24"/>
  <c r="O247" i="24"/>
  <c r="N247" i="24"/>
  <c r="M247" i="24"/>
  <c r="L247" i="24"/>
  <c r="K247" i="24"/>
  <c r="J247" i="24"/>
  <c r="I247" i="24"/>
  <c r="H247" i="24"/>
  <c r="G247" i="24"/>
  <c r="F247" i="24"/>
  <c r="Q246" i="24"/>
  <c r="P246" i="24"/>
  <c r="O246" i="24"/>
  <c r="N246" i="24"/>
  <c r="M246" i="24"/>
  <c r="L246" i="24"/>
  <c r="K246" i="24"/>
  <c r="J246" i="24"/>
  <c r="I246" i="24"/>
  <c r="H246" i="24"/>
  <c r="G246" i="24"/>
  <c r="F246" i="24"/>
  <c r="Q245" i="24"/>
  <c r="P245" i="24"/>
  <c r="O245" i="24"/>
  <c r="N245" i="24"/>
  <c r="M245" i="24"/>
  <c r="L245" i="24"/>
  <c r="K245" i="24"/>
  <c r="J245" i="24"/>
  <c r="I245" i="24"/>
  <c r="H245" i="24"/>
  <c r="G245" i="24"/>
  <c r="F245" i="24"/>
  <c r="Q244" i="24"/>
  <c r="P244" i="24"/>
  <c r="O244" i="24"/>
  <c r="N244" i="24"/>
  <c r="M244" i="24"/>
  <c r="L244" i="24"/>
  <c r="K244" i="24"/>
  <c r="J244" i="24"/>
  <c r="I244" i="24"/>
  <c r="H244" i="24"/>
  <c r="G244" i="24"/>
  <c r="F244" i="24"/>
  <c r="Q243" i="24"/>
  <c r="P243" i="24"/>
  <c r="O243" i="24"/>
  <c r="N243" i="24"/>
  <c r="M243" i="24"/>
  <c r="L243" i="24"/>
  <c r="K243" i="24"/>
  <c r="J243" i="24"/>
  <c r="I243" i="24"/>
  <c r="H243" i="24"/>
  <c r="G243" i="24"/>
  <c r="F243" i="24"/>
  <c r="Q242" i="24"/>
  <c r="P242" i="24"/>
  <c r="O242" i="24"/>
  <c r="N242" i="24"/>
  <c r="M242" i="24"/>
  <c r="L242" i="24"/>
  <c r="K242" i="24"/>
  <c r="J242" i="24"/>
  <c r="I242" i="24"/>
  <c r="H242" i="24"/>
  <c r="G242" i="24"/>
  <c r="F242" i="24"/>
  <c r="Q241" i="24"/>
  <c r="P241" i="24"/>
  <c r="O241" i="24"/>
  <c r="N241" i="24"/>
  <c r="M241" i="24"/>
  <c r="L241" i="24"/>
  <c r="K241" i="24"/>
  <c r="J241" i="24"/>
  <c r="I241" i="24"/>
  <c r="H241" i="24"/>
  <c r="G241" i="24"/>
  <c r="F241" i="24"/>
  <c r="Q240" i="24"/>
  <c r="P240" i="24"/>
  <c r="O240" i="24"/>
  <c r="N240" i="24"/>
  <c r="M240" i="24"/>
  <c r="L240" i="24"/>
  <c r="K240" i="24"/>
  <c r="J240" i="24"/>
  <c r="I240" i="24"/>
  <c r="H240" i="24"/>
  <c r="G240" i="24"/>
  <c r="F240" i="24"/>
  <c r="Q239" i="24"/>
  <c r="P239" i="24"/>
  <c r="O239" i="24"/>
  <c r="N239" i="24"/>
  <c r="M239" i="24"/>
  <c r="L239" i="24"/>
  <c r="K239" i="24"/>
  <c r="J239" i="24"/>
  <c r="I239" i="24"/>
  <c r="H239" i="24"/>
  <c r="G239" i="24"/>
  <c r="F239" i="24"/>
  <c r="Q238" i="24"/>
  <c r="P238" i="24"/>
  <c r="O238" i="24"/>
  <c r="N238" i="24"/>
  <c r="M238" i="24"/>
  <c r="L238" i="24"/>
  <c r="K238" i="24"/>
  <c r="J238" i="24"/>
  <c r="I238" i="24"/>
  <c r="H238" i="24"/>
  <c r="G238" i="24"/>
  <c r="F238" i="24"/>
  <c r="Q237" i="24"/>
  <c r="P237" i="24"/>
  <c r="O237" i="24"/>
  <c r="N237" i="24"/>
  <c r="M237" i="24"/>
  <c r="L237" i="24"/>
  <c r="K237" i="24"/>
  <c r="J237" i="24"/>
  <c r="I237" i="24"/>
  <c r="H237" i="24"/>
  <c r="G237" i="24"/>
  <c r="F237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Q235" i="24"/>
  <c r="P235" i="24"/>
  <c r="O235" i="24"/>
  <c r="N235" i="24"/>
  <c r="M235" i="24"/>
  <c r="L235" i="24"/>
  <c r="K235" i="24"/>
  <c r="J235" i="24"/>
  <c r="I235" i="24"/>
  <c r="H235" i="24"/>
  <c r="G235" i="24"/>
  <c r="F235" i="24"/>
  <c r="Q234" i="24"/>
  <c r="P234" i="24"/>
  <c r="O234" i="24"/>
  <c r="N234" i="24"/>
  <c r="M234" i="24"/>
  <c r="L234" i="24"/>
  <c r="K234" i="24"/>
  <c r="J234" i="24"/>
  <c r="I234" i="24"/>
  <c r="H234" i="24"/>
  <c r="G234" i="24"/>
  <c r="F234" i="24"/>
  <c r="Q233" i="24"/>
  <c r="P233" i="24"/>
  <c r="O233" i="24"/>
  <c r="N233" i="24"/>
  <c r="M233" i="24"/>
  <c r="L233" i="24"/>
  <c r="K233" i="24"/>
  <c r="J233" i="24"/>
  <c r="I233" i="24"/>
  <c r="H233" i="24"/>
  <c r="G233" i="24"/>
  <c r="F233" i="24"/>
  <c r="Q232" i="24"/>
  <c r="P232" i="24"/>
  <c r="O232" i="24"/>
  <c r="N232" i="24"/>
  <c r="M232" i="24"/>
  <c r="L232" i="24"/>
  <c r="K232" i="24"/>
  <c r="J232" i="24"/>
  <c r="I232" i="24"/>
  <c r="H232" i="24"/>
  <c r="G232" i="24"/>
  <c r="F232" i="24"/>
  <c r="Q231" i="24"/>
  <c r="P231" i="24"/>
  <c r="O231" i="24"/>
  <c r="N231" i="24"/>
  <c r="M231" i="24"/>
  <c r="L231" i="24"/>
  <c r="K231" i="24"/>
  <c r="J231" i="24"/>
  <c r="I231" i="24"/>
  <c r="H231" i="24"/>
  <c r="G231" i="24"/>
  <c r="F231" i="24"/>
  <c r="Q230" i="24"/>
  <c r="P230" i="24"/>
  <c r="O230" i="24"/>
  <c r="N230" i="24"/>
  <c r="M230" i="24"/>
  <c r="L230" i="24"/>
  <c r="K230" i="24"/>
  <c r="J230" i="24"/>
  <c r="I230" i="24"/>
  <c r="H230" i="24"/>
  <c r="G230" i="24"/>
  <c r="F230" i="24"/>
  <c r="Q229" i="24"/>
  <c r="P229" i="24"/>
  <c r="O229" i="24"/>
  <c r="N229" i="24"/>
  <c r="M229" i="24"/>
  <c r="L229" i="24"/>
  <c r="K229" i="24"/>
  <c r="J229" i="24"/>
  <c r="I229" i="24"/>
  <c r="H229" i="24"/>
  <c r="G229" i="24"/>
  <c r="F229" i="24"/>
  <c r="J226" i="24"/>
  <c r="I226" i="24"/>
  <c r="H226" i="24"/>
  <c r="G226" i="24"/>
  <c r="F226" i="24"/>
  <c r="E226" i="24"/>
  <c r="C226" i="24"/>
  <c r="J225" i="24"/>
  <c r="I225" i="24"/>
  <c r="H225" i="24"/>
  <c r="G225" i="24"/>
  <c r="F225" i="24"/>
  <c r="E225" i="24"/>
  <c r="C225" i="24"/>
  <c r="J224" i="24"/>
  <c r="I224" i="24"/>
  <c r="H224" i="24"/>
  <c r="G224" i="24"/>
  <c r="F224" i="24"/>
  <c r="E224" i="24"/>
  <c r="C224" i="24"/>
  <c r="J223" i="24"/>
  <c r="I223" i="24"/>
  <c r="H223" i="24"/>
  <c r="G223" i="24"/>
  <c r="F223" i="24"/>
  <c r="E223" i="24"/>
  <c r="C223" i="24"/>
  <c r="J222" i="24"/>
  <c r="I222" i="24"/>
  <c r="H222" i="24"/>
  <c r="G222" i="24"/>
  <c r="F222" i="24"/>
  <c r="E222" i="24"/>
  <c r="C222" i="24"/>
  <c r="J221" i="24"/>
  <c r="I221" i="24"/>
  <c r="H221" i="24"/>
  <c r="G221" i="24"/>
  <c r="F221" i="24"/>
  <c r="E221" i="24"/>
  <c r="C221" i="24"/>
  <c r="J220" i="24"/>
  <c r="I220" i="24"/>
  <c r="H220" i="24"/>
  <c r="G220" i="24"/>
  <c r="F220" i="24"/>
  <c r="E220" i="24"/>
  <c r="C220" i="24"/>
  <c r="J219" i="24"/>
  <c r="I219" i="24"/>
  <c r="H219" i="24"/>
  <c r="G219" i="24"/>
  <c r="F219" i="24"/>
  <c r="E219" i="24"/>
  <c r="C219" i="24"/>
  <c r="J218" i="24"/>
  <c r="I218" i="24"/>
  <c r="H218" i="24"/>
  <c r="G218" i="24"/>
  <c r="F218" i="24"/>
  <c r="E218" i="24"/>
  <c r="C218" i="24"/>
  <c r="J217" i="24"/>
  <c r="I217" i="24"/>
  <c r="H217" i="24"/>
  <c r="G217" i="24"/>
  <c r="F217" i="24"/>
  <c r="E217" i="24"/>
  <c r="C217" i="24"/>
  <c r="J216" i="24"/>
  <c r="I216" i="24"/>
  <c r="H216" i="24"/>
  <c r="G216" i="24"/>
  <c r="F216" i="24"/>
  <c r="E216" i="24"/>
  <c r="C216" i="24"/>
  <c r="J215" i="24"/>
  <c r="I215" i="24"/>
  <c r="H215" i="24"/>
  <c r="G215" i="24"/>
  <c r="F215" i="24"/>
  <c r="E215" i="24"/>
  <c r="C215" i="24"/>
  <c r="J214" i="24"/>
  <c r="I214" i="24"/>
  <c r="H214" i="24"/>
  <c r="G214" i="24"/>
  <c r="F214" i="24"/>
  <c r="E214" i="24"/>
  <c r="C214" i="24"/>
  <c r="J213" i="24"/>
  <c r="I213" i="24"/>
  <c r="H213" i="24"/>
  <c r="G213" i="24"/>
  <c r="F213" i="24"/>
  <c r="E213" i="24"/>
  <c r="C213" i="24"/>
  <c r="J212" i="24"/>
  <c r="I212" i="24"/>
  <c r="H212" i="24"/>
  <c r="G212" i="24"/>
  <c r="F212" i="24"/>
  <c r="E212" i="24"/>
  <c r="C212" i="24"/>
  <c r="J211" i="24"/>
  <c r="I211" i="24"/>
  <c r="H211" i="24"/>
  <c r="G211" i="24"/>
  <c r="F211" i="24"/>
  <c r="E211" i="24"/>
  <c r="C211" i="24"/>
  <c r="J210" i="24"/>
  <c r="I210" i="24"/>
  <c r="H210" i="24"/>
  <c r="G210" i="24"/>
  <c r="F210" i="24"/>
  <c r="E210" i="24"/>
  <c r="C210" i="24"/>
  <c r="J209" i="24"/>
  <c r="I209" i="24"/>
  <c r="H209" i="24"/>
  <c r="G209" i="24"/>
  <c r="F209" i="24"/>
  <c r="E209" i="24"/>
  <c r="C209" i="24"/>
  <c r="J208" i="24"/>
  <c r="I208" i="24"/>
  <c r="H208" i="24"/>
  <c r="G208" i="24"/>
  <c r="F208" i="24"/>
  <c r="E208" i="24"/>
  <c r="C208" i="24"/>
  <c r="J207" i="24"/>
  <c r="I207" i="24"/>
  <c r="H207" i="24"/>
  <c r="G207" i="24"/>
  <c r="F207" i="24"/>
  <c r="E207" i="24"/>
  <c r="C207" i="24"/>
  <c r="J206" i="24"/>
  <c r="I206" i="24"/>
  <c r="H206" i="24"/>
  <c r="G206" i="24"/>
  <c r="F206" i="24"/>
  <c r="E206" i="24"/>
  <c r="C206" i="24"/>
  <c r="J205" i="24"/>
  <c r="I205" i="24"/>
  <c r="H205" i="24"/>
  <c r="G205" i="24"/>
  <c r="F205" i="24"/>
  <c r="E205" i="24"/>
  <c r="C205" i="24"/>
  <c r="J204" i="24"/>
  <c r="I204" i="24"/>
  <c r="H204" i="24"/>
  <c r="G204" i="24"/>
  <c r="F204" i="24"/>
  <c r="E204" i="24"/>
  <c r="C204" i="24"/>
  <c r="J203" i="24"/>
  <c r="I203" i="24"/>
  <c r="H203" i="24"/>
  <c r="G203" i="24"/>
  <c r="F203" i="24"/>
  <c r="E203" i="24"/>
  <c r="C203" i="24"/>
  <c r="J202" i="24"/>
  <c r="I202" i="24"/>
  <c r="H202" i="24"/>
  <c r="G202" i="24"/>
  <c r="F202" i="24"/>
  <c r="E202" i="24"/>
  <c r="C202" i="24"/>
  <c r="J201" i="24"/>
  <c r="I201" i="24"/>
  <c r="H201" i="24"/>
  <c r="G201" i="24"/>
  <c r="F201" i="24"/>
  <c r="E201" i="24"/>
  <c r="C201" i="24"/>
  <c r="J200" i="24"/>
  <c r="I200" i="24"/>
  <c r="H200" i="24"/>
  <c r="G200" i="24"/>
  <c r="F200" i="24"/>
  <c r="E200" i="24"/>
  <c r="C200" i="24"/>
  <c r="J199" i="24"/>
  <c r="I199" i="24"/>
  <c r="H199" i="24"/>
  <c r="G199" i="24"/>
  <c r="F199" i="24"/>
  <c r="E199" i="24"/>
  <c r="C199" i="24"/>
  <c r="J198" i="24"/>
  <c r="I198" i="24"/>
  <c r="H198" i="24"/>
  <c r="G198" i="24"/>
  <c r="F198" i="24"/>
  <c r="E198" i="24"/>
  <c r="C198" i="24"/>
  <c r="J197" i="24"/>
  <c r="I197" i="24"/>
  <c r="H197" i="24"/>
  <c r="G197" i="24"/>
  <c r="F197" i="24"/>
  <c r="E197" i="24"/>
  <c r="C197" i="24"/>
  <c r="J196" i="24"/>
  <c r="I196" i="24"/>
  <c r="H196" i="24"/>
  <c r="G196" i="24"/>
  <c r="F196" i="24"/>
  <c r="E196" i="24"/>
  <c r="C196" i="24"/>
  <c r="J195" i="24"/>
  <c r="I195" i="24"/>
  <c r="H195" i="24"/>
  <c r="G195" i="24"/>
  <c r="F195" i="24"/>
  <c r="E195" i="24"/>
  <c r="C195" i="24"/>
  <c r="J194" i="24"/>
  <c r="I194" i="24"/>
  <c r="H194" i="24"/>
  <c r="G194" i="24"/>
  <c r="F194" i="24"/>
  <c r="E194" i="24"/>
  <c r="C194" i="24"/>
  <c r="J193" i="24"/>
  <c r="I193" i="24"/>
  <c r="H193" i="24"/>
  <c r="G193" i="24"/>
  <c r="F193" i="24"/>
  <c r="E193" i="24"/>
  <c r="C193" i="24"/>
  <c r="J192" i="24"/>
  <c r="I192" i="24"/>
  <c r="H192" i="24"/>
  <c r="G192" i="24"/>
  <c r="F192" i="24"/>
  <c r="E192" i="24"/>
  <c r="C192" i="24"/>
  <c r="J191" i="24"/>
  <c r="I191" i="24"/>
  <c r="H191" i="24"/>
  <c r="G191" i="24"/>
  <c r="F191" i="24"/>
  <c r="E191" i="24"/>
  <c r="C191" i="24"/>
  <c r="J190" i="24"/>
  <c r="I190" i="24"/>
  <c r="H190" i="24"/>
  <c r="G190" i="24"/>
  <c r="F190" i="24"/>
  <c r="E190" i="24"/>
  <c r="C190" i="24"/>
  <c r="J189" i="24"/>
  <c r="I189" i="24"/>
  <c r="H189" i="24"/>
  <c r="G189" i="24"/>
  <c r="F189" i="24"/>
  <c r="E189" i="24"/>
  <c r="C189" i="24"/>
  <c r="J188" i="24"/>
  <c r="I188" i="24"/>
  <c r="H188" i="24"/>
  <c r="G188" i="24"/>
  <c r="F188" i="24"/>
  <c r="E188" i="24"/>
  <c r="C188" i="24"/>
  <c r="J187" i="24"/>
  <c r="I187" i="24"/>
  <c r="H187" i="24"/>
  <c r="G187" i="24"/>
  <c r="F187" i="24"/>
  <c r="E187" i="24"/>
  <c r="C187" i="24"/>
  <c r="J186" i="24"/>
  <c r="I186" i="24"/>
  <c r="H186" i="24"/>
  <c r="G186" i="24"/>
  <c r="F186" i="24"/>
  <c r="E186" i="24"/>
  <c r="C186" i="24"/>
  <c r="J185" i="24"/>
  <c r="I185" i="24"/>
  <c r="H185" i="24"/>
  <c r="G185" i="24"/>
  <c r="F185" i="24"/>
  <c r="E185" i="24"/>
  <c r="C185" i="24"/>
  <c r="J184" i="24"/>
  <c r="I184" i="24"/>
  <c r="H184" i="24"/>
  <c r="G184" i="24"/>
  <c r="F184" i="24"/>
  <c r="E184" i="24"/>
  <c r="C184" i="24"/>
  <c r="J183" i="24"/>
  <c r="I183" i="24"/>
  <c r="H183" i="24"/>
  <c r="G183" i="24"/>
  <c r="F183" i="24"/>
  <c r="E183" i="24"/>
  <c r="C183" i="24"/>
  <c r="J182" i="24"/>
  <c r="I182" i="24"/>
  <c r="H182" i="24"/>
  <c r="G182" i="24"/>
  <c r="F182" i="24"/>
  <c r="E182" i="24"/>
  <c r="C182" i="24"/>
  <c r="J181" i="24"/>
  <c r="I181" i="24"/>
  <c r="H181" i="24"/>
  <c r="G181" i="24"/>
  <c r="F181" i="24"/>
  <c r="E181" i="24"/>
  <c r="C181" i="24"/>
  <c r="J180" i="24"/>
  <c r="I180" i="24"/>
  <c r="H180" i="24"/>
  <c r="G180" i="24"/>
  <c r="F180" i="24"/>
  <c r="E180" i="24"/>
  <c r="C180" i="24"/>
  <c r="J179" i="24"/>
  <c r="I179" i="24"/>
  <c r="H179" i="24"/>
  <c r="G179" i="24"/>
  <c r="F179" i="24"/>
  <c r="C179" i="24"/>
  <c r="J178" i="24"/>
  <c r="I178" i="24"/>
  <c r="H178" i="24"/>
  <c r="G178" i="24"/>
  <c r="F178" i="24"/>
  <c r="E178" i="24"/>
  <c r="C178" i="24"/>
  <c r="J177" i="24"/>
  <c r="I177" i="24"/>
  <c r="H177" i="24"/>
  <c r="G177" i="24"/>
  <c r="F177" i="24"/>
  <c r="E177" i="24"/>
  <c r="C177" i="24"/>
  <c r="J176" i="24"/>
  <c r="I176" i="24"/>
  <c r="H176" i="24"/>
  <c r="G176" i="24"/>
  <c r="F176" i="24"/>
  <c r="E176" i="24"/>
  <c r="C176" i="24"/>
  <c r="J175" i="24"/>
  <c r="I175" i="24"/>
  <c r="H175" i="24"/>
  <c r="G175" i="24"/>
  <c r="F175" i="24"/>
  <c r="E175" i="24"/>
  <c r="C175" i="24"/>
  <c r="J174" i="24"/>
  <c r="I174" i="24"/>
  <c r="H174" i="24"/>
  <c r="G174" i="24"/>
  <c r="F174" i="24"/>
  <c r="E174" i="24"/>
  <c r="C174" i="24"/>
  <c r="J173" i="24"/>
  <c r="I173" i="24"/>
  <c r="H173" i="24"/>
  <c r="G173" i="24"/>
  <c r="F173" i="24"/>
  <c r="E173" i="24"/>
  <c r="C173" i="24"/>
  <c r="J172" i="24"/>
  <c r="I172" i="24"/>
  <c r="H172" i="24"/>
  <c r="G172" i="24"/>
  <c r="F172" i="24"/>
  <c r="E172" i="24"/>
  <c r="C172" i="24"/>
  <c r="J171" i="24"/>
  <c r="I171" i="24"/>
  <c r="H171" i="24"/>
  <c r="G171" i="24"/>
  <c r="F171" i="24"/>
  <c r="E171" i="24"/>
  <c r="C171" i="24"/>
  <c r="J170" i="24"/>
  <c r="I170" i="24"/>
  <c r="H170" i="24"/>
  <c r="G170" i="24"/>
  <c r="F170" i="24"/>
  <c r="E170" i="24"/>
  <c r="C170" i="24"/>
  <c r="J169" i="24"/>
  <c r="I169" i="24"/>
  <c r="H169" i="24"/>
  <c r="G169" i="24"/>
  <c r="F169" i="24"/>
  <c r="E169" i="24"/>
  <c r="C169" i="24"/>
  <c r="J168" i="24"/>
  <c r="I168" i="24"/>
  <c r="H168" i="24"/>
  <c r="G168" i="24"/>
  <c r="F168" i="24"/>
  <c r="E168" i="24"/>
  <c r="C168" i="24"/>
  <c r="J167" i="24"/>
  <c r="I167" i="24"/>
  <c r="H167" i="24"/>
  <c r="G167" i="24"/>
  <c r="F167" i="24"/>
  <c r="E167" i="24"/>
  <c r="C167" i="24"/>
  <c r="J166" i="24"/>
  <c r="I166" i="24"/>
  <c r="H166" i="24"/>
  <c r="G166" i="24"/>
  <c r="F166" i="24"/>
  <c r="E166" i="24"/>
  <c r="C166" i="24"/>
  <c r="J165" i="24"/>
  <c r="I165" i="24"/>
  <c r="H165" i="24"/>
  <c r="G165" i="24"/>
  <c r="F165" i="24"/>
  <c r="E165" i="24"/>
  <c r="C165" i="24"/>
  <c r="J164" i="24"/>
  <c r="I164" i="24"/>
  <c r="H164" i="24"/>
  <c r="G164" i="24"/>
  <c r="F164" i="24"/>
  <c r="E164" i="24"/>
  <c r="C164" i="24"/>
  <c r="J163" i="24"/>
  <c r="I163" i="24"/>
  <c r="H163" i="24"/>
  <c r="G163" i="24"/>
  <c r="F163" i="24"/>
  <c r="E163" i="24"/>
  <c r="C163" i="24"/>
  <c r="J162" i="24"/>
  <c r="I162" i="24"/>
  <c r="H162" i="24"/>
  <c r="G162" i="24"/>
  <c r="F162" i="24"/>
  <c r="E162" i="24"/>
  <c r="C162" i="24"/>
  <c r="J161" i="24"/>
  <c r="I161" i="24"/>
  <c r="H161" i="24"/>
  <c r="G161" i="24"/>
  <c r="F161" i="24"/>
  <c r="E161" i="24"/>
  <c r="C161" i="24"/>
  <c r="J160" i="24"/>
  <c r="I160" i="24"/>
  <c r="H160" i="24"/>
  <c r="G160" i="24"/>
  <c r="F160" i="24"/>
  <c r="E160" i="24"/>
  <c r="C160" i="24"/>
  <c r="J159" i="24"/>
  <c r="I159" i="24"/>
  <c r="H159" i="24"/>
  <c r="G159" i="24"/>
  <c r="F159" i="24"/>
  <c r="E159" i="24"/>
  <c r="C159" i="24"/>
  <c r="J158" i="24"/>
  <c r="I158" i="24"/>
  <c r="H158" i="24"/>
  <c r="G158" i="24"/>
  <c r="F158" i="24"/>
  <c r="E158" i="24"/>
  <c r="C158" i="24"/>
  <c r="J157" i="24"/>
  <c r="I157" i="24"/>
  <c r="H157" i="24"/>
  <c r="G157" i="24"/>
  <c r="F157" i="24"/>
  <c r="E157" i="24"/>
  <c r="C157" i="24"/>
  <c r="J156" i="24"/>
  <c r="I156" i="24"/>
  <c r="H156" i="24"/>
  <c r="G156" i="24"/>
  <c r="F156" i="24"/>
  <c r="E156" i="24"/>
  <c r="C156" i="24"/>
  <c r="J155" i="24"/>
  <c r="I155" i="24"/>
  <c r="H155" i="24"/>
  <c r="G155" i="24"/>
  <c r="F155" i="24"/>
  <c r="E155" i="24"/>
  <c r="C155" i="24"/>
  <c r="J154" i="24"/>
  <c r="I154" i="24"/>
  <c r="H154" i="24"/>
  <c r="G154" i="24"/>
  <c r="F154" i="24"/>
  <c r="E154" i="24"/>
  <c r="C154" i="24"/>
  <c r="J153" i="24"/>
  <c r="I153" i="24"/>
  <c r="H153" i="24"/>
  <c r="G153" i="24"/>
  <c r="F153" i="24"/>
  <c r="E153" i="24"/>
  <c r="C153" i="24"/>
  <c r="J152" i="24"/>
  <c r="I152" i="24"/>
  <c r="H152" i="24"/>
  <c r="G152" i="24"/>
  <c r="F152" i="24"/>
  <c r="E152" i="24"/>
  <c r="C152" i="24"/>
  <c r="J151" i="24"/>
  <c r="I151" i="24"/>
  <c r="H151" i="24"/>
  <c r="G151" i="24"/>
  <c r="F151" i="24"/>
  <c r="E151" i="24"/>
  <c r="C151" i="24"/>
  <c r="J150" i="24"/>
  <c r="I150" i="24"/>
  <c r="H150" i="24"/>
  <c r="G150" i="24"/>
  <c r="F150" i="24"/>
  <c r="E150" i="24"/>
  <c r="C150" i="24"/>
  <c r="J149" i="24"/>
  <c r="I149" i="24"/>
  <c r="H149" i="24"/>
  <c r="G149" i="24"/>
  <c r="F149" i="24"/>
  <c r="E149" i="24"/>
  <c r="C149" i="24"/>
  <c r="J148" i="24"/>
  <c r="I148" i="24"/>
  <c r="H148" i="24"/>
  <c r="G148" i="24"/>
  <c r="F148" i="24"/>
  <c r="E148" i="24"/>
  <c r="C148" i="24"/>
  <c r="J147" i="24"/>
  <c r="I147" i="24"/>
  <c r="H147" i="24"/>
  <c r="G147" i="24"/>
  <c r="F147" i="24"/>
  <c r="E147" i="24"/>
  <c r="C147" i="24"/>
  <c r="J146" i="24"/>
  <c r="I146" i="24"/>
  <c r="H146" i="24"/>
  <c r="G146" i="24"/>
  <c r="F146" i="24"/>
  <c r="E146" i="24"/>
  <c r="C146" i="24"/>
  <c r="J145" i="24"/>
  <c r="I145" i="24"/>
  <c r="H145" i="24"/>
  <c r="G145" i="24"/>
  <c r="F145" i="24"/>
  <c r="E145" i="24"/>
  <c r="C145" i="24"/>
  <c r="J144" i="24"/>
  <c r="I144" i="24"/>
  <c r="H144" i="24"/>
  <c r="G144" i="24"/>
  <c r="F144" i="24"/>
  <c r="E144" i="24"/>
  <c r="C144" i="24"/>
  <c r="J143" i="24"/>
  <c r="I143" i="24"/>
  <c r="H143" i="24"/>
  <c r="G143" i="24"/>
  <c r="F143" i="24"/>
  <c r="E143" i="24"/>
  <c r="C143" i="24"/>
  <c r="J142" i="24"/>
  <c r="I142" i="24"/>
  <c r="H142" i="24"/>
  <c r="G142" i="24"/>
  <c r="F142" i="24"/>
  <c r="E142" i="24"/>
  <c r="C142" i="24"/>
  <c r="J141" i="24"/>
  <c r="I141" i="24"/>
  <c r="H141" i="24"/>
  <c r="G141" i="24"/>
  <c r="F141" i="24"/>
  <c r="E141" i="24"/>
  <c r="C141" i="24"/>
  <c r="J140" i="24"/>
  <c r="I140" i="24"/>
  <c r="H140" i="24"/>
  <c r="G140" i="24"/>
  <c r="F140" i="24"/>
  <c r="E140" i="24"/>
  <c r="C140" i="24"/>
  <c r="J139" i="24"/>
  <c r="I139" i="24"/>
  <c r="H139" i="24"/>
  <c r="G139" i="24"/>
  <c r="F139" i="24"/>
  <c r="E139" i="24"/>
  <c r="C139" i="24"/>
  <c r="J138" i="24"/>
  <c r="I138" i="24"/>
  <c r="H138" i="24"/>
  <c r="G138" i="24"/>
  <c r="F138" i="24"/>
  <c r="E138" i="24"/>
  <c r="C138" i="24"/>
  <c r="J137" i="24"/>
  <c r="I137" i="24"/>
  <c r="H137" i="24"/>
  <c r="G137" i="24"/>
  <c r="F137" i="24"/>
  <c r="E137" i="24"/>
  <c r="C137" i="24"/>
  <c r="J136" i="24"/>
  <c r="I136" i="24"/>
  <c r="H136" i="24"/>
  <c r="G136" i="24"/>
  <c r="F136" i="24"/>
  <c r="E136" i="24"/>
  <c r="C136" i="24"/>
  <c r="J135" i="24"/>
  <c r="I135" i="24"/>
  <c r="H135" i="24"/>
  <c r="G135" i="24"/>
  <c r="F135" i="24"/>
  <c r="E135" i="24"/>
  <c r="C135" i="24"/>
  <c r="J134" i="24"/>
  <c r="I134" i="24"/>
  <c r="H134" i="24"/>
  <c r="G134" i="24"/>
  <c r="F134" i="24"/>
  <c r="E134" i="24"/>
  <c r="C134" i="24"/>
  <c r="J133" i="24"/>
  <c r="I133" i="24"/>
  <c r="H133" i="24"/>
  <c r="G133" i="24"/>
  <c r="F133" i="24"/>
  <c r="E133" i="24"/>
  <c r="C133" i="24"/>
  <c r="J132" i="24"/>
  <c r="I132" i="24"/>
  <c r="H132" i="24"/>
  <c r="G132" i="24"/>
  <c r="F132" i="24"/>
  <c r="E132" i="24"/>
  <c r="C132" i="24"/>
  <c r="J131" i="24"/>
  <c r="I131" i="24"/>
  <c r="H131" i="24"/>
  <c r="G131" i="24"/>
  <c r="F131" i="24"/>
  <c r="E131" i="24"/>
  <c r="C131" i="24"/>
  <c r="J130" i="24"/>
  <c r="I130" i="24"/>
  <c r="H130" i="24"/>
  <c r="G130" i="24"/>
  <c r="F130" i="24"/>
  <c r="E130" i="24"/>
  <c r="C130" i="24"/>
  <c r="J129" i="24"/>
  <c r="I129" i="24"/>
  <c r="H129" i="24"/>
  <c r="G129" i="24"/>
  <c r="F129" i="24"/>
  <c r="E129" i="24"/>
  <c r="C129" i="24"/>
  <c r="J128" i="24"/>
  <c r="I128" i="24"/>
  <c r="H128" i="24"/>
  <c r="G128" i="24"/>
  <c r="F128" i="24"/>
  <c r="E128" i="24"/>
  <c r="C128" i="24"/>
  <c r="J127" i="24"/>
  <c r="I127" i="24"/>
  <c r="H127" i="24"/>
  <c r="G127" i="24"/>
  <c r="F127" i="24"/>
  <c r="E127" i="24"/>
  <c r="C127" i="24"/>
  <c r="J126" i="24"/>
  <c r="I126" i="24"/>
  <c r="H126" i="24"/>
  <c r="G126" i="24"/>
  <c r="F126" i="24"/>
  <c r="E126" i="24"/>
  <c r="C126" i="24"/>
  <c r="J125" i="24"/>
  <c r="I125" i="24"/>
  <c r="H125" i="24"/>
  <c r="G125" i="24"/>
  <c r="F125" i="24"/>
  <c r="E125" i="24"/>
  <c r="C125" i="24"/>
  <c r="J124" i="24"/>
  <c r="I124" i="24"/>
  <c r="H124" i="24"/>
  <c r="G124" i="24"/>
  <c r="F124" i="24"/>
  <c r="E124" i="24"/>
  <c r="C124" i="24"/>
  <c r="J123" i="24"/>
  <c r="I123" i="24"/>
  <c r="H123" i="24"/>
  <c r="G123" i="24"/>
  <c r="F123" i="24"/>
  <c r="E123" i="24"/>
  <c r="C123" i="24"/>
  <c r="J122" i="24"/>
  <c r="I122" i="24"/>
  <c r="H122" i="24"/>
  <c r="G122" i="24"/>
  <c r="F122" i="24"/>
  <c r="E122" i="24"/>
  <c r="C122" i="24"/>
  <c r="J121" i="24"/>
  <c r="I121" i="24"/>
  <c r="H121" i="24"/>
  <c r="G121" i="24"/>
  <c r="F121" i="24"/>
  <c r="E121" i="24"/>
  <c r="C121" i="24"/>
  <c r="J120" i="24"/>
  <c r="I120" i="24"/>
  <c r="H120" i="24"/>
  <c r="G120" i="24"/>
  <c r="F120" i="24"/>
  <c r="E120" i="24"/>
  <c r="C120" i="24"/>
  <c r="J119" i="24"/>
  <c r="I119" i="24"/>
  <c r="H119" i="24"/>
  <c r="G119" i="24"/>
  <c r="F119" i="24"/>
  <c r="E119" i="24"/>
  <c r="C119" i="24"/>
  <c r="J118" i="24"/>
  <c r="I118" i="24"/>
  <c r="H118" i="24"/>
  <c r="G118" i="24"/>
  <c r="F118" i="24"/>
  <c r="E118" i="24"/>
  <c r="C118" i="24"/>
  <c r="J117" i="24"/>
  <c r="I117" i="24"/>
  <c r="H117" i="24"/>
  <c r="G117" i="24"/>
  <c r="F117" i="24"/>
  <c r="E117" i="24"/>
  <c r="C117" i="24"/>
  <c r="J116" i="24"/>
  <c r="I116" i="24"/>
  <c r="H116" i="24"/>
  <c r="G116" i="24"/>
  <c r="F116" i="24"/>
  <c r="E116" i="24"/>
  <c r="C116" i="24"/>
  <c r="J115" i="24"/>
  <c r="I115" i="24"/>
  <c r="H115" i="24"/>
  <c r="G115" i="24"/>
  <c r="F115" i="24"/>
  <c r="E115" i="24"/>
  <c r="C115" i="24"/>
  <c r="J114" i="24"/>
  <c r="I114" i="24"/>
  <c r="H114" i="24"/>
  <c r="G114" i="24"/>
  <c r="F114" i="24"/>
  <c r="E114" i="24"/>
  <c r="C114" i="24"/>
  <c r="J113" i="24"/>
  <c r="I113" i="24"/>
  <c r="H113" i="24"/>
  <c r="G113" i="24"/>
  <c r="F113" i="24"/>
  <c r="E113" i="24"/>
  <c r="C113" i="24"/>
  <c r="J112" i="24"/>
  <c r="I112" i="24"/>
  <c r="H112" i="24"/>
  <c r="G112" i="24"/>
  <c r="F112" i="24"/>
  <c r="E112" i="24"/>
  <c r="C112" i="24"/>
  <c r="J111" i="24"/>
  <c r="I111" i="24"/>
  <c r="H111" i="24"/>
  <c r="G111" i="24"/>
  <c r="F111" i="24"/>
  <c r="E111" i="24"/>
  <c r="C111" i="24"/>
  <c r="J110" i="24"/>
  <c r="I110" i="24"/>
  <c r="H110" i="24"/>
  <c r="G110" i="24"/>
  <c r="F110" i="24"/>
  <c r="E110" i="24"/>
  <c r="C110" i="24"/>
  <c r="J109" i="24"/>
  <c r="I109" i="24"/>
  <c r="H109" i="24"/>
  <c r="G109" i="24"/>
  <c r="F109" i="24"/>
  <c r="E109" i="24"/>
  <c r="C109" i="24"/>
  <c r="J108" i="24"/>
  <c r="I108" i="24"/>
  <c r="H108" i="24"/>
  <c r="G108" i="24"/>
  <c r="F108" i="24"/>
  <c r="E108" i="24"/>
  <c r="C108" i="24"/>
  <c r="J107" i="24"/>
  <c r="I107" i="24"/>
  <c r="H107" i="24"/>
  <c r="G107" i="24"/>
  <c r="F107" i="24"/>
  <c r="E107" i="24"/>
  <c r="C107" i="24"/>
  <c r="J106" i="24"/>
  <c r="I106" i="24"/>
  <c r="H106" i="24"/>
  <c r="G106" i="24"/>
  <c r="F106" i="24"/>
  <c r="E106" i="24"/>
  <c r="C106" i="24"/>
  <c r="J105" i="24"/>
  <c r="I105" i="24"/>
  <c r="H105" i="24"/>
  <c r="G105" i="24"/>
  <c r="F105" i="24"/>
  <c r="E105" i="24"/>
  <c r="C105" i="24"/>
  <c r="J104" i="24"/>
  <c r="I104" i="24"/>
  <c r="H104" i="24"/>
  <c r="G104" i="24"/>
  <c r="F104" i="24"/>
  <c r="E104" i="24"/>
  <c r="C104" i="24"/>
  <c r="J103" i="24"/>
  <c r="I103" i="24"/>
  <c r="H103" i="24"/>
  <c r="G103" i="24"/>
  <c r="F103" i="24"/>
  <c r="E103" i="24"/>
  <c r="C103" i="24"/>
  <c r="J102" i="24"/>
  <c r="I102" i="24"/>
  <c r="H102" i="24"/>
  <c r="G102" i="24"/>
  <c r="F102" i="24"/>
  <c r="E102" i="24"/>
  <c r="C102" i="24"/>
  <c r="J101" i="24"/>
  <c r="I101" i="24"/>
  <c r="H101" i="24"/>
  <c r="G101" i="24"/>
  <c r="F101" i="24"/>
  <c r="E101" i="24"/>
  <c r="C101" i="24"/>
  <c r="J100" i="24"/>
  <c r="I100" i="24"/>
  <c r="H100" i="24"/>
  <c r="G100" i="24"/>
  <c r="F100" i="24"/>
  <c r="E100" i="24"/>
  <c r="C100" i="24"/>
  <c r="J99" i="24"/>
  <c r="I99" i="24"/>
  <c r="H99" i="24"/>
  <c r="G99" i="24"/>
  <c r="F99" i="24"/>
  <c r="E99" i="24"/>
  <c r="C99" i="24"/>
  <c r="J98" i="24"/>
  <c r="I98" i="24"/>
  <c r="H98" i="24"/>
  <c r="G98" i="24"/>
  <c r="F98" i="24"/>
  <c r="E98" i="24"/>
  <c r="C98" i="24"/>
  <c r="J97" i="24"/>
  <c r="I97" i="24"/>
  <c r="H97" i="24"/>
  <c r="G97" i="24"/>
  <c r="F97" i="24"/>
  <c r="E97" i="24"/>
  <c r="C97" i="24"/>
  <c r="J96" i="24"/>
  <c r="I96" i="24"/>
  <c r="H96" i="24"/>
  <c r="G96" i="24"/>
  <c r="F96" i="24"/>
  <c r="E96" i="24"/>
  <c r="C96" i="24"/>
  <c r="J95" i="24"/>
  <c r="I95" i="24"/>
  <c r="H95" i="24"/>
  <c r="G95" i="24"/>
  <c r="F95" i="24"/>
  <c r="E95" i="24"/>
  <c r="C95" i="24"/>
  <c r="J94" i="24"/>
  <c r="I94" i="24"/>
  <c r="H94" i="24"/>
  <c r="G94" i="24"/>
  <c r="F94" i="24"/>
  <c r="E94" i="24"/>
  <c r="C94" i="24"/>
  <c r="IN78" i="24"/>
  <c r="IM78" i="24"/>
  <c r="IL78" i="24"/>
  <c r="IK78" i="24"/>
  <c r="IJ78" i="24"/>
  <c r="II78" i="24"/>
  <c r="IH78" i="24"/>
  <c r="IG78" i="24"/>
  <c r="IF78" i="24"/>
  <c r="IE78" i="24"/>
  <c r="ID78" i="24"/>
  <c r="IC78" i="24"/>
  <c r="IB78" i="24"/>
  <c r="IA78" i="24"/>
  <c r="HZ78" i="24"/>
  <c r="HY78" i="24"/>
  <c r="HX78" i="24"/>
  <c r="HW78" i="24"/>
  <c r="HV78" i="24"/>
  <c r="HU78" i="24"/>
  <c r="HT78" i="24"/>
  <c r="HS78" i="24"/>
  <c r="HR78" i="24"/>
  <c r="HQ78" i="24"/>
  <c r="HP78" i="24"/>
  <c r="HO78" i="24"/>
  <c r="HN78" i="24"/>
  <c r="HM78" i="24"/>
  <c r="HL78" i="24"/>
  <c r="HK78" i="24"/>
  <c r="HJ78" i="24"/>
  <c r="HI78" i="24"/>
  <c r="HH78" i="24"/>
  <c r="HG78" i="24"/>
  <c r="HF78" i="24"/>
  <c r="HE78" i="24"/>
  <c r="HD78" i="24"/>
  <c r="HC78" i="24"/>
  <c r="HB78" i="24"/>
  <c r="HA78" i="24"/>
  <c r="GZ78" i="24"/>
  <c r="GY78" i="24"/>
  <c r="GX78" i="24"/>
  <c r="GW78" i="24"/>
  <c r="GV78" i="24"/>
  <c r="GU78" i="24"/>
  <c r="GT78" i="24"/>
  <c r="GS78" i="24"/>
  <c r="GR78" i="24"/>
  <c r="GQ78" i="24"/>
  <c r="GP78" i="24"/>
  <c r="GO78" i="24"/>
  <c r="GN78" i="24"/>
  <c r="GM78" i="24"/>
  <c r="GL78" i="24"/>
  <c r="GK78" i="24"/>
  <c r="GJ78" i="24"/>
  <c r="GI78" i="24"/>
  <c r="GH78" i="24"/>
  <c r="GG78" i="24"/>
  <c r="GF78" i="24"/>
  <c r="GE78" i="24"/>
  <c r="GD78" i="24"/>
  <c r="GC78" i="24"/>
  <c r="GB78" i="24"/>
  <c r="GA78" i="24"/>
  <c r="FZ78" i="24"/>
  <c r="FY78" i="24"/>
  <c r="FX78" i="24"/>
  <c r="FW78" i="24"/>
  <c r="FV78" i="24"/>
  <c r="FU78" i="24"/>
  <c r="FT78" i="24"/>
  <c r="FS78" i="24"/>
  <c r="FR78" i="24"/>
  <c r="FQ78" i="24"/>
  <c r="FP78" i="24"/>
  <c r="FO78" i="24"/>
  <c r="FN78" i="24"/>
  <c r="FM78" i="24"/>
  <c r="FL78" i="24"/>
  <c r="FK78" i="24"/>
  <c r="FJ78" i="24"/>
  <c r="FI78" i="24"/>
  <c r="FH78" i="24"/>
  <c r="FG78" i="24"/>
  <c r="FF78" i="24"/>
  <c r="FE78" i="24"/>
  <c r="FD78" i="24"/>
  <c r="FC78" i="24"/>
  <c r="FB78" i="24"/>
  <c r="FA78" i="24"/>
  <c r="EZ78" i="24"/>
  <c r="EY78" i="24"/>
  <c r="EX78" i="24"/>
  <c r="EW78" i="24"/>
  <c r="EV78" i="24"/>
  <c r="EU78" i="24"/>
  <c r="ET78" i="24"/>
  <c r="ES78" i="24"/>
  <c r="ER78" i="24"/>
  <c r="EQ78" i="24"/>
  <c r="EP78" i="24"/>
  <c r="EO78" i="24"/>
  <c r="EN78" i="24"/>
  <c r="EM78" i="24"/>
  <c r="EL78" i="24"/>
  <c r="EK78" i="24"/>
  <c r="EJ78" i="24"/>
  <c r="EI78" i="24"/>
  <c r="EH78" i="24"/>
  <c r="EG78" i="24"/>
  <c r="EF78" i="24"/>
  <c r="IN77" i="24"/>
  <c r="IM77" i="24"/>
  <c r="IL77" i="24"/>
  <c r="IK77" i="24"/>
  <c r="IJ77" i="24"/>
  <c r="II77" i="24"/>
  <c r="IH77" i="24"/>
  <c r="IG77" i="24"/>
  <c r="IF77" i="24"/>
  <c r="IE77" i="24"/>
  <c r="ID77" i="24"/>
  <c r="IC77" i="24"/>
  <c r="IB77" i="24"/>
  <c r="IA77" i="24"/>
  <c r="HZ77" i="24"/>
  <c r="HY77" i="24"/>
  <c r="HX77" i="24"/>
  <c r="HW77" i="24"/>
  <c r="HV77" i="24"/>
  <c r="HU77" i="24"/>
  <c r="HT77" i="24"/>
  <c r="HS77" i="24"/>
  <c r="HR77" i="24"/>
  <c r="HQ77" i="24"/>
  <c r="HP77" i="24"/>
  <c r="HO77" i="24"/>
  <c r="HN77" i="24"/>
  <c r="HM77" i="24"/>
  <c r="HL77" i="24"/>
  <c r="HK77" i="24"/>
  <c r="HJ77" i="24"/>
  <c r="HI77" i="24"/>
  <c r="HH77" i="24"/>
  <c r="HG77" i="24"/>
  <c r="HF77" i="24"/>
  <c r="HE77" i="24"/>
  <c r="HD77" i="24"/>
  <c r="HC77" i="24"/>
  <c r="HB77" i="24"/>
  <c r="HA77" i="24"/>
  <c r="GZ77" i="24"/>
  <c r="GY77" i="24"/>
  <c r="GX77" i="24"/>
  <c r="GW77" i="24"/>
  <c r="GV77" i="24"/>
  <c r="GU77" i="24"/>
  <c r="GT77" i="24"/>
  <c r="GS77" i="24"/>
  <c r="GR77" i="24"/>
  <c r="GQ77" i="24"/>
  <c r="GP77" i="24"/>
  <c r="GO77" i="24"/>
  <c r="GN77" i="24"/>
  <c r="GM77" i="24"/>
  <c r="GL77" i="24"/>
  <c r="GK77" i="24"/>
  <c r="GJ77" i="24"/>
  <c r="GI77" i="24"/>
  <c r="GH77" i="24"/>
  <c r="GG77" i="24"/>
  <c r="GF77" i="24"/>
  <c r="GE77" i="24"/>
  <c r="GD77" i="24"/>
  <c r="GC77" i="24"/>
  <c r="GB77" i="24"/>
  <c r="GA77" i="24"/>
  <c r="FZ77" i="24"/>
  <c r="FY77" i="24"/>
  <c r="FX77" i="24"/>
  <c r="FW77" i="24"/>
  <c r="FV77" i="24"/>
  <c r="FU77" i="24"/>
  <c r="FT77" i="24"/>
  <c r="FS77" i="24"/>
  <c r="FR77" i="24"/>
  <c r="FQ77" i="24"/>
  <c r="FP77" i="24"/>
  <c r="FO77" i="24"/>
  <c r="FN77" i="24"/>
  <c r="FM77" i="24"/>
  <c r="FL77" i="24"/>
  <c r="FK77" i="24"/>
  <c r="FJ77" i="24"/>
  <c r="FI77" i="24"/>
  <c r="FH77" i="24"/>
  <c r="FG77" i="24"/>
  <c r="FF77" i="24"/>
  <c r="FE77" i="24"/>
  <c r="FD77" i="24"/>
  <c r="FC77" i="24"/>
  <c r="FB77" i="24"/>
  <c r="FA77" i="24"/>
  <c r="EZ77" i="24"/>
  <c r="EY77" i="24"/>
  <c r="EX77" i="24"/>
  <c r="EW77" i="24"/>
  <c r="EV77" i="24"/>
  <c r="EU77" i="24"/>
  <c r="ET77" i="24"/>
  <c r="ES77" i="24"/>
  <c r="ER77" i="24"/>
  <c r="EQ77" i="24"/>
  <c r="EP77" i="24"/>
  <c r="EO77" i="24"/>
  <c r="EN77" i="24"/>
  <c r="EM77" i="24"/>
  <c r="EL77" i="24"/>
  <c r="EK77" i="24"/>
  <c r="EJ77" i="24"/>
  <c r="EI77" i="24"/>
  <c r="EH77" i="24"/>
  <c r="EG77" i="24"/>
  <c r="EF77" i="24"/>
  <c r="IN76" i="24"/>
  <c r="IM76" i="24"/>
  <c r="IL76" i="24"/>
  <c r="IK76" i="24"/>
  <c r="IJ76" i="24"/>
  <c r="II76" i="24"/>
  <c r="IH76" i="24"/>
  <c r="IG76" i="24"/>
  <c r="IF76" i="24"/>
  <c r="IE76" i="24"/>
  <c r="ID76" i="24"/>
  <c r="IC76" i="24"/>
  <c r="IB76" i="24"/>
  <c r="IA76" i="24"/>
  <c r="HZ76" i="24"/>
  <c r="HY76" i="24"/>
  <c r="HX76" i="24"/>
  <c r="HW76" i="24"/>
  <c r="HV76" i="24"/>
  <c r="HU76" i="24"/>
  <c r="HT76" i="24"/>
  <c r="HS76" i="24"/>
  <c r="HR76" i="24"/>
  <c r="HQ76" i="24"/>
  <c r="HP76" i="24"/>
  <c r="HO76" i="24"/>
  <c r="HN76" i="24"/>
  <c r="HM76" i="24"/>
  <c r="HL76" i="24"/>
  <c r="HK76" i="24"/>
  <c r="HJ76" i="24"/>
  <c r="HI76" i="24"/>
  <c r="HH76" i="24"/>
  <c r="HG76" i="24"/>
  <c r="HF76" i="24"/>
  <c r="HE76" i="24"/>
  <c r="HD76" i="24"/>
  <c r="HC76" i="24"/>
  <c r="HB76" i="24"/>
  <c r="HA76" i="24"/>
  <c r="GZ76" i="24"/>
  <c r="GY76" i="24"/>
  <c r="GX76" i="24"/>
  <c r="GW76" i="24"/>
  <c r="GV76" i="24"/>
  <c r="GU76" i="24"/>
  <c r="GT76" i="24"/>
  <c r="GS76" i="24"/>
  <c r="GR76" i="24"/>
  <c r="GQ76" i="24"/>
  <c r="GP76" i="24"/>
  <c r="GO76" i="24"/>
  <c r="GN76" i="24"/>
  <c r="GM76" i="24"/>
  <c r="GL76" i="24"/>
  <c r="GK76" i="24"/>
  <c r="GJ76" i="24"/>
  <c r="GI76" i="24"/>
  <c r="GH76" i="24"/>
  <c r="GG76" i="24"/>
  <c r="GF76" i="24"/>
  <c r="GE76" i="24"/>
  <c r="GD76" i="24"/>
  <c r="GC76" i="24"/>
  <c r="GB76" i="24"/>
  <c r="GA76" i="24"/>
  <c r="FZ76" i="24"/>
  <c r="FY76" i="24"/>
  <c r="FX76" i="24"/>
  <c r="FW76" i="24"/>
  <c r="FV76" i="24"/>
  <c r="FU76" i="24"/>
  <c r="FT76" i="24"/>
  <c r="FS76" i="24"/>
  <c r="FR76" i="24"/>
  <c r="FQ76" i="24"/>
  <c r="FP76" i="24"/>
  <c r="FO76" i="24"/>
  <c r="FN76" i="24"/>
  <c r="FM76" i="24"/>
  <c r="FL76" i="24"/>
  <c r="FK76" i="24"/>
  <c r="FJ76" i="24"/>
  <c r="FI76" i="24"/>
  <c r="FH76" i="24"/>
  <c r="FG76" i="24"/>
  <c r="FF76" i="24"/>
  <c r="FE76" i="24"/>
  <c r="FD76" i="24"/>
  <c r="FC76" i="24"/>
  <c r="FB76" i="24"/>
  <c r="FA76" i="24"/>
  <c r="EZ76" i="24"/>
  <c r="EY76" i="24"/>
  <c r="EX76" i="24"/>
  <c r="EW76" i="24"/>
  <c r="EV76" i="24"/>
  <c r="EU76" i="24"/>
  <c r="ET76" i="24"/>
  <c r="ES76" i="24"/>
  <c r="ER76" i="24"/>
  <c r="EQ76" i="24"/>
  <c r="EP76" i="24"/>
  <c r="EO76" i="24"/>
  <c r="EN76" i="24"/>
  <c r="EM76" i="24"/>
  <c r="EL76" i="24"/>
  <c r="EK76" i="24"/>
  <c r="EJ76" i="24"/>
  <c r="EI76" i="24"/>
  <c r="EH76" i="24"/>
  <c r="EG76" i="24"/>
  <c r="EF76" i="24"/>
  <c r="IN75" i="24"/>
  <c r="IM75" i="24"/>
  <c r="IL75" i="24"/>
  <c r="IK75" i="24"/>
  <c r="IJ75" i="24"/>
  <c r="II75" i="24"/>
  <c r="IH75" i="24"/>
  <c r="IG75" i="24"/>
  <c r="IF75" i="24"/>
  <c r="IE75" i="24"/>
  <c r="ID75" i="24"/>
  <c r="IC75" i="24"/>
  <c r="IB75" i="24"/>
  <c r="IA75" i="24"/>
  <c r="HZ75" i="24"/>
  <c r="HY75" i="24"/>
  <c r="HX75" i="24"/>
  <c r="HW75" i="24"/>
  <c r="HV75" i="24"/>
  <c r="HU75" i="24"/>
  <c r="HT75" i="24"/>
  <c r="HS75" i="24"/>
  <c r="HR75" i="24"/>
  <c r="HQ75" i="24"/>
  <c r="HP75" i="24"/>
  <c r="HO75" i="24"/>
  <c r="HN75" i="24"/>
  <c r="HM75" i="24"/>
  <c r="HL75" i="24"/>
  <c r="HK75" i="24"/>
  <c r="HJ75" i="24"/>
  <c r="HI75" i="24"/>
  <c r="HH75" i="24"/>
  <c r="HG75" i="24"/>
  <c r="HF75" i="24"/>
  <c r="HE75" i="24"/>
  <c r="HD75" i="24"/>
  <c r="HC75" i="24"/>
  <c r="HB75" i="24"/>
  <c r="HA75" i="24"/>
  <c r="GZ75" i="24"/>
  <c r="GY75" i="24"/>
  <c r="GX75" i="24"/>
  <c r="GW75" i="24"/>
  <c r="GV75" i="24"/>
  <c r="GU75" i="24"/>
  <c r="GT75" i="24"/>
  <c r="GS75" i="24"/>
  <c r="GR75" i="24"/>
  <c r="GQ75" i="24"/>
  <c r="GP75" i="24"/>
  <c r="GO75" i="24"/>
  <c r="GN75" i="24"/>
  <c r="GM75" i="24"/>
  <c r="GL75" i="24"/>
  <c r="GK75" i="24"/>
  <c r="GJ75" i="24"/>
  <c r="GI75" i="24"/>
  <c r="GH75" i="24"/>
  <c r="GG75" i="24"/>
  <c r="GF75" i="24"/>
  <c r="GE75" i="24"/>
  <c r="GD75" i="24"/>
  <c r="GC75" i="24"/>
  <c r="GB75" i="24"/>
  <c r="GA75" i="24"/>
  <c r="FZ75" i="24"/>
  <c r="FY75" i="24"/>
  <c r="FX75" i="24"/>
  <c r="FW75" i="24"/>
  <c r="FV75" i="24"/>
  <c r="FU75" i="24"/>
  <c r="FT75" i="24"/>
  <c r="FS75" i="24"/>
  <c r="FR75" i="24"/>
  <c r="FQ75" i="24"/>
  <c r="FP75" i="24"/>
  <c r="FO75" i="24"/>
  <c r="FN75" i="24"/>
  <c r="FM75" i="24"/>
  <c r="FL75" i="24"/>
  <c r="FK75" i="24"/>
  <c r="FJ75" i="24"/>
  <c r="FI75" i="24"/>
  <c r="FH75" i="24"/>
  <c r="FG75" i="24"/>
  <c r="FF75" i="24"/>
  <c r="FE75" i="24"/>
  <c r="FD75" i="24"/>
  <c r="FC75" i="24"/>
  <c r="FB75" i="24"/>
  <c r="FA75" i="24"/>
  <c r="EZ75" i="24"/>
  <c r="EY75" i="24"/>
  <c r="EX75" i="24"/>
  <c r="EW75" i="24"/>
  <c r="EV75" i="24"/>
  <c r="EU75" i="24"/>
  <c r="ET75" i="24"/>
  <c r="ES75" i="24"/>
  <c r="ER75" i="24"/>
  <c r="EQ75" i="24"/>
  <c r="EP75" i="24"/>
  <c r="EO75" i="24"/>
  <c r="EN75" i="24"/>
  <c r="EM75" i="24"/>
  <c r="EL75" i="24"/>
  <c r="EK75" i="24"/>
  <c r="EJ75" i="24"/>
  <c r="EI75" i="24"/>
  <c r="EH75" i="24"/>
  <c r="EG75" i="24"/>
  <c r="EF75" i="24"/>
  <c r="IN74" i="24"/>
  <c r="IM74" i="24"/>
  <c r="IL74" i="24"/>
  <c r="IK74" i="24"/>
  <c r="IJ74" i="24"/>
  <c r="II74" i="24"/>
  <c r="IH74" i="24"/>
  <c r="IG74" i="24"/>
  <c r="IF74" i="24"/>
  <c r="IE74" i="24"/>
  <c r="ID74" i="24"/>
  <c r="IC74" i="24"/>
  <c r="IB74" i="24"/>
  <c r="IA74" i="24"/>
  <c r="HZ74" i="24"/>
  <c r="HY74" i="24"/>
  <c r="HX74" i="24"/>
  <c r="HW74" i="24"/>
  <c r="HV74" i="24"/>
  <c r="HU74" i="24"/>
  <c r="HT74" i="24"/>
  <c r="HS74" i="24"/>
  <c r="HR74" i="24"/>
  <c r="HQ74" i="24"/>
  <c r="HP74" i="24"/>
  <c r="HO74" i="24"/>
  <c r="HN74" i="24"/>
  <c r="HM74" i="24"/>
  <c r="HL74" i="24"/>
  <c r="HK74" i="24"/>
  <c r="HJ74" i="24"/>
  <c r="HI74" i="24"/>
  <c r="HH74" i="24"/>
  <c r="HG74" i="24"/>
  <c r="HF74" i="24"/>
  <c r="HE74" i="24"/>
  <c r="HD74" i="24"/>
  <c r="HC74" i="24"/>
  <c r="HB74" i="24"/>
  <c r="HA74" i="24"/>
  <c r="GZ74" i="24"/>
  <c r="GY74" i="24"/>
  <c r="GX74" i="24"/>
  <c r="GW74" i="24"/>
  <c r="GV74" i="24"/>
  <c r="GU74" i="24"/>
  <c r="GT74" i="24"/>
  <c r="GS74" i="24"/>
  <c r="GR74" i="24"/>
  <c r="GQ74" i="24"/>
  <c r="GP74" i="24"/>
  <c r="GO74" i="24"/>
  <c r="GN74" i="24"/>
  <c r="GM74" i="24"/>
  <c r="GL74" i="24"/>
  <c r="GK74" i="24"/>
  <c r="GJ74" i="24"/>
  <c r="GI74" i="24"/>
  <c r="GH74" i="24"/>
  <c r="GG74" i="24"/>
  <c r="GF74" i="24"/>
  <c r="GE74" i="24"/>
  <c r="GD74" i="24"/>
  <c r="GC74" i="24"/>
  <c r="GB74" i="24"/>
  <c r="GA74" i="24"/>
  <c r="FZ74" i="24"/>
  <c r="FY74" i="24"/>
  <c r="FX74" i="24"/>
  <c r="FW74" i="24"/>
  <c r="FV74" i="24"/>
  <c r="FU74" i="24"/>
  <c r="FT74" i="24"/>
  <c r="FS74" i="24"/>
  <c r="FR74" i="24"/>
  <c r="FQ74" i="24"/>
  <c r="FP74" i="24"/>
  <c r="FO74" i="24"/>
  <c r="FN74" i="24"/>
  <c r="FM74" i="24"/>
  <c r="FL74" i="24"/>
  <c r="FK74" i="24"/>
  <c r="FJ74" i="24"/>
  <c r="FI74" i="24"/>
  <c r="FH74" i="24"/>
  <c r="FG74" i="24"/>
  <c r="FF74" i="24"/>
  <c r="FE74" i="24"/>
  <c r="FD74" i="24"/>
  <c r="FC74" i="24"/>
  <c r="FB74" i="24"/>
  <c r="FA74" i="24"/>
  <c r="EZ74" i="24"/>
  <c r="EY74" i="24"/>
  <c r="EX74" i="24"/>
  <c r="EW74" i="24"/>
  <c r="EV74" i="24"/>
  <c r="EU74" i="24"/>
  <c r="ET74" i="24"/>
  <c r="ES74" i="24"/>
  <c r="ER74" i="24"/>
  <c r="EQ74" i="24"/>
  <c r="EP74" i="24"/>
  <c r="EO74" i="24"/>
  <c r="EN74" i="24"/>
  <c r="EM74" i="24"/>
  <c r="EL74" i="24"/>
  <c r="EK74" i="24"/>
  <c r="EJ74" i="24"/>
  <c r="EI74" i="24"/>
  <c r="EH74" i="24"/>
  <c r="EG74" i="24"/>
  <c r="EF74" i="24"/>
  <c r="AB69" i="24"/>
  <c r="AB85" i="24" s="1"/>
  <c r="AB68" i="24"/>
  <c r="AB84" i="24" s="1"/>
  <c r="AB67" i="24"/>
  <c r="AB83" i="24" s="1"/>
  <c r="AB66" i="24"/>
  <c r="AB82" i="24" s="1"/>
  <c r="AB65" i="24"/>
  <c r="AB81" i="24" s="1"/>
  <c r="AB64" i="24"/>
  <c r="AB80" i="24" s="1"/>
  <c r="AB63" i="24"/>
  <c r="AB79" i="24" s="1"/>
  <c r="AB62" i="24"/>
  <c r="AB78" i="24" s="1"/>
  <c r="AB61" i="24"/>
  <c r="AB77" i="24" s="1"/>
  <c r="EE60" i="24"/>
  <c r="EE76" i="24" s="1"/>
  <c r="ED60" i="24"/>
  <c r="ED76" i="24" s="1"/>
  <c r="EC60" i="24"/>
  <c r="EC76" i="24" s="1"/>
  <c r="EB60" i="24"/>
  <c r="EB76" i="24" s="1"/>
  <c r="EA60" i="24"/>
  <c r="EA76" i="24" s="1"/>
  <c r="DZ60" i="24"/>
  <c r="DZ76" i="24" s="1"/>
  <c r="DY60" i="24"/>
  <c r="DY76" i="24" s="1"/>
  <c r="DX60" i="24"/>
  <c r="DX76" i="24" s="1"/>
  <c r="DW60" i="24"/>
  <c r="DW76" i="24" s="1"/>
  <c r="DV60" i="24"/>
  <c r="DV76" i="24" s="1"/>
  <c r="DU60" i="24"/>
  <c r="DU76" i="24" s="1"/>
  <c r="DT60" i="24"/>
  <c r="DT76" i="24" s="1"/>
  <c r="DS60" i="24"/>
  <c r="DS76" i="24" s="1"/>
  <c r="DR60" i="24"/>
  <c r="DR76" i="24" s="1"/>
  <c r="DQ60" i="24"/>
  <c r="DQ76" i="24" s="1"/>
  <c r="DP60" i="24"/>
  <c r="DP76" i="24" s="1"/>
  <c r="DO60" i="24"/>
  <c r="DO76" i="24" s="1"/>
  <c r="DN60" i="24"/>
  <c r="DN76" i="24" s="1"/>
  <c r="DM60" i="24"/>
  <c r="DM76" i="24" s="1"/>
  <c r="DL60" i="24"/>
  <c r="DL76" i="24" s="1"/>
  <c r="DK60" i="24"/>
  <c r="DK76" i="24" s="1"/>
  <c r="DJ60" i="24"/>
  <c r="DJ76" i="24" s="1"/>
  <c r="DI60" i="24"/>
  <c r="DI76" i="24" s="1"/>
  <c r="DH60" i="24"/>
  <c r="DH76" i="24" s="1"/>
  <c r="DG60" i="24"/>
  <c r="DG76" i="24" s="1"/>
  <c r="DF60" i="24"/>
  <c r="DF76" i="24" s="1"/>
  <c r="DE60" i="24"/>
  <c r="DE76" i="24" s="1"/>
  <c r="DD60" i="24"/>
  <c r="DD76" i="24" s="1"/>
  <c r="DC60" i="24"/>
  <c r="DC76" i="24" s="1"/>
  <c r="DB60" i="24"/>
  <c r="DB76" i="24" s="1"/>
  <c r="DA60" i="24"/>
  <c r="DA76" i="24" s="1"/>
  <c r="CZ60" i="24"/>
  <c r="CZ76" i="24" s="1"/>
  <c r="CY60" i="24"/>
  <c r="CY76" i="24" s="1"/>
  <c r="CX60" i="24"/>
  <c r="CX76" i="24" s="1"/>
  <c r="CW60" i="24"/>
  <c r="CW76" i="24" s="1"/>
  <c r="CV60" i="24"/>
  <c r="CV76" i="24" s="1"/>
  <c r="CU60" i="24"/>
  <c r="CU76" i="24" s="1"/>
  <c r="CT60" i="24"/>
  <c r="CT76" i="24" s="1"/>
  <c r="CS60" i="24"/>
  <c r="CS76" i="24" s="1"/>
  <c r="CR60" i="24"/>
  <c r="CR76" i="24" s="1"/>
  <c r="CQ60" i="24"/>
  <c r="CQ76" i="24" s="1"/>
  <c r="CP60" i="24"/>
  <c r="CP76" i="24" s="1"/>
  <c r="CO60" i="24"/>
  <c r="CO76" i="24" s="1"/>
  <c r="CN60" i="24"/>
  <c r="CN76" i="24" s="1"/>
  <c r="CM60" i="24"/>
  <c r="CM76" i="24" s="1"/>
  <c r="CL60" i="24"/>
  <c r="CL76" i="24" s="1"/>
  <c r="CK60" i="24"/>
  <c r="CK76" i="24" s="1"/>
  <c r="CJ60" i="24"/>
  <c r="CJ76" i="24" s="1"/>
  <c r="CI60" i="24"/>
  <c r="CI76" i="24" s="1"/>
  <c r="CH60" i="24"/>
  <c r="CH76" i="24" s="1"/>
  <c r="CG60" i="24"/>
  <c r="CG76" i="24" s="1"/>
  <c r="CF60" i="24"/>
  <c r="CF76" i="24" s="1"/>
  <c r="CE60" i="24"/>
  <c r="CE76" i="24" s="1"/>
  <c r="CD60" i="24"/>
  <c r="CD76" i="24" s="1"/>
  <c r="CC60" i="24"/>
  <c r="CC76" i="24" s="1"/>
  <c r="CB60" i="24"/>
  <c r="CB76" i="24" s="1"/>
  <c r="CA60" i="24"/>
  <c r="CA76" i="24" s="1"/>
  <c r="BZ60" i="24"/>
  <c r="BZ76" i="24" s="1"/>
  <c r="BY60" i="24"/>
  <c r="BY76" i="24" s="1"/>
  <c r="BX60" i="24"/>
  <c r="BX76" i="24" s="1"/>
  <c r="BW60" i="24"/>
  <c r="BW76" i="24" s="1"/>
  <c r="BV60" i="24"/>
  <c r="BV76" i="24" s="1"/>
  <c r="BU60" i="24"/>
  <c r="BU76" i="24" s="1"/>
  <c r="BT60" i="24"/>
  <c r="BT76" i="24" s="1"/>
  <c r="BS60" i="24"/>
  <c r="BS76" i="24" s="1"/>
  <c r="BR60" i="24"/>
  <c r="BR76" i="24" s="1"/>
  <c r="BQ60" i="24"/>
  <c r="BQ76" i="24" s="1"/>
  <c r="BP60" i="24"/>
  <c r="BP76" i="24" s="1"/>
  <c r="BO60" i="24"/>
  <c r="BO76" i="24" s="1"/>
  <c r="BN60" i="24"/>
  <c r="BN76" i="24" s="1"/>
  <c r="BM60" i="24"/>
  <c r="BM76" i="24" s="1"/>
  <c r="BL60" i="24"/>
  <c r="BL76" i="24" s="1"/>
  <c r="BK60" i="24"/>
  <c r="BK76" i="24" s="1"/>
  <c r="BJ60" i="24"/>
  <c r="BJ76" i="24" s="1"/>
  <c r="BI60" i="24"/>
  <c r="BI76" i="24" s="1"/>
  <c r="BH60" i="24"/>
  <c r="BH76" i="24" s="1"/>
  <c r="BG60" i="24"/>
  <c r="BG76" i="24" s="1"/>
  <c r="BF60" i="24"/>
  <c r="BF76" i="24" s="1"/>
  <c r="BE60" i="24"/>
  <c r="BE76" i="24" s="1"/>
  <c r="BD60" i="24"/>
  <c r="BD76" i="24" s="1"/>
  <c r="BC60" i="24"/>
  <c r="BC76" i="24" s="1"/>
  <c r="BB60" i="24"/>
  <c r="BB76" i="24" s="1"/>
  <c r="BA60" i="24"/>
  <c r="BA76" i="24" s="1"/>
  <c r="AZ60" i="24"/>
  <c r="AZ76" i="24" s="1"/>
  <c r="AY60" i="24"/>
  <c r="AY76" i="24" s="1"/>
  <c r="AX60" i="24"/>
  <c r="AX76" i="24" s="1"/>
  <c r="AW60" i="24"/>
  <c r="AW76" i="24" s="1"/>
  <c r="AV60" i="24"/>
  <c r="AV76" i="24" s="1"/>
  <c r="AU60" i="24"/>
  <c r="AU76" i="24" s="1"/>
  <c r="AT60" i="24"/>
  <c r="AT76" i="24" s="1"/>
  <c r="AS60" i="24"/>
  <c r="AS76" i="24" s="1"/>
  <c r="AR60" i="24"/>
  <c r="AR76" i="24" s="1"/>
  <c r="AQ60" i="24"/>
  <c r="AQ76" i="24" s="1"/>
  <c r="AP60" i="24"/>
  <c r="AP76" i="24" s="1"/>
  <c r="AO60" i="24"/>
  <c r="AO76" i="24" s="1"/>
  <c r="AN60" i="24"/>
  <c r="AN76" i="24" s="1"/>
  <c r="AM60" i="24"/>
  <c r="AM76" i="24" s="1"/>
  <c r="AL60" i="24"/>
  <c r="AL76" i="24" s="1"/>
  <c r="AK60" i="24"/>
  <c r="AK76" i="24" s="1"/>
  <c r="AJ60" i="24"/>
  <c r="AJ76" i="24" s="1"/>
  <c r="AI60" i="24"/>
  <c r="AI76" i="24" s="1"/>
  <c r="AH60" i="24"/>
  <c r="AH76" i="24" s="1"/>
  <c r="AG60" i="24"/>
  <c r="AG76" i="24" s="1"/>
  <c r="AF60" i="24"/>
  <c r="AF76" i="24" s="1"/>
  <c r="AE60" i="24"/>
  <c r="AE76" i="24" s="1"/>
  <c r="AD60" i="24"/>
  <c r="AD76" i="24" s="1"/>
  <c r="AC60" i="24"/>
  <c r="AC76" i="24" s="1"/>
  <c r="AB60" i="24"/>
  <c r="AB76" i="24" s="1"/>
  <c r="AA60" i="24"/>
  <c r="AA76" i="24" s="1"/>
  <c r="Z60" i="24"/>
  <c r="Z76" i="24" s="1"/>
  <c r="Y60" i="24"/>
  <c r="Y76" i="24" s="1"/>
  <c r="X60" i="24"/>
  <c r="X76" i="24" s="1"/>
  <c r="W60" i="24"/>
  <c r="W76" i="24" s="1"/>
  <c r="V60" i="24"/>
  <c r="V76" i="24" s="1"/>
  <c r="U60" i="24"/>
  <c r="U76" i="24" s="1"/>
  <c r="T60" i="24"/>
  <c r="T76" i="24" s="1"/>
  <c r="S60" i="24"/>
  <c r="S76" i="24" s="1"/>
  <c r="R60" i="24"/>
  <c r="R76" i="24" s="1"/>
  <c r="Q60" i="24"/>
  <c r="Q76" i="24" s="1"/>
  <c r="P60" i="24"/>
  <c r="P76" i="24" s="1"/>
  <c r="O60" i="24"/>
  <c r="O76" i="24" s="1"/>
  <c r="N60" i="24"/>
  <c r="N76" i="24" s="1"/>
  <c r="M60" i="24"/>
  <c r="M76" i="24" s="1"/>
  <c r="L60" i="24"/>
  <c r="L76" i="24" s="1"/>
  <c r="K60" i="24"/>
  <c r="K76" i="24" s="1"/>
  <c r="J60" i="24"/>
  <c r="J76" i="24" s="1"/>
  <c r="I60" i="24"/>
  <c r="I76" i="24" s="1"/>
  <c r="H60" i="24"/>
  <c r="H76" i="24" s="1"/>
  <c r="G60" i="24"/>
  <c r="G76" i="24" s="1"/>
  <c r="F60" i="24"/>
  <c r="F76" i="24" s="1"/>
  <c r="B60" i="24"/>
  <c r="AB59" i="24"/>
  <c r="AB75" i="24" s="1"/>
  <c r="B59" i="24"/>
  <c r="AB58" i="24"/>
  <c r="AB74" i="24" s="1"/>
  <c r="B58" i="24"/>
  <c r="IN53" i="24"/>
  <c r="IM53" i="24"/>
  <c r="IL53" i="24"/>
  <c r="IK53" i="24"/>
  <c r="IJ53" i="24"/>
  <c r="II53" i="24"/>
  <c r="IH53" i="24"/>
  <c r="IG53" i="24"/>
  <c r="IF53" i="24"/>
  <c r="IE53" i="24"/>
  <c r="ID53" i="24"/>
  <c r="IC53" i="24"/>
  <c r="IB53" i="24"/>
  <c r="IA53" i="24"/>
  <c r="HZ53" i="24"/>
  <c r="HY53" i="24"/>
  <c r="HX53" i="24"/>
  <c r="HW53" i="24"/>
  <c r="HV53" i="24"/>
  <c r="HU53" i="24"/>
  <c r="HT53" i="24"/>
  <c r="HS53" i="24"/>
  <c r="HR53" i="24"/>
  <c r="HQ53" i="24"/>
  <c r="HP53" i="24"/>
  <c r="HO53" i="24"/>
  <c r="HN53" i="24"/>
  <c r="HM53" i="24"/>
  <c r="HL53" i="24"/>
  <c r="HK53" i="24"/>
  <c r="HJ53" i="24"/>
  <c r="HI53" i="24"/>
  <c r="HH53" i="24"/>
  <c r="HG53" i="24"/>
  <c r="HF53" i="24"/>
  <c r="HE53" i="24"/>
  <c r="HD53" i="24"/>
  <c r="HC53" i="24"/>
  <c r="HB53" i="24"/>
  <c r="HA53" i="24"/>
  <c r="GZ53" i="24"/>
  <c r="GY53" i="24"/>
  <c r="GX53" i="24"/>
  <c r="GW53" i="24"/>
  <c r="GV53" i="24"/>
  <c r="GU53" i="24"/>
  <c r="GT53" i="24"/>
  <c r="GS53" i="24"/>
  <c r="GR53" i="24"/>
  <c r="GQ53" i="24"/>
  <c r="GP53" i="24"/>
  <c r="GO53" i="24"/>
  <c r="GN53" i="24"/>
  <c r="GM53" i="24"/>
  <c r="GL53" i="24"/>
  <c r="GK53" i="24"/>
  <c r="GJ53" i="24"/>
  <c r="GI53" i="24"/>
  <c r="GH53" i="24"/>
  <c r="GG53" i="24"/>
  <c r="GF53" i="24"/>
  <c r="GE53" i="24"/>
  <c r="GD53" i="24"/>
  <c r="GC53" i="24"/>
  <c r="GB53" i="24"/>
  <c r="GA53" i="24"/>
  <c r="FZ53" i="24"/>
  <c r="FY53" i="24"/>
  <c r="FX53" i="24"/>
  <c r="FW53" i="24"/>
  <c r="FV53" i="24"/>
  <c r="FU53" i="24"/>
  <c r="FT53" i="24"/>
  <c r="FS53" i="24"/>
  <c r="FR53" i="24"/>
  <c r="FQ53" i="24"/>
  <c r="FP53" i="24"/>
  <c r="FO53" i="24"/>
  <c r="FN53" i="24"/>
  <c r="FM53" i="24"/>
  <c r="FL53" i="24"/>
  <c r="FK53" i="24"/>
  <c r="FJ53" i="24"/>
  <c r="FI53" i="24"/>
  <c r="FH53" i="24"/>
  <c r="FG53" i="24"/>
  <c r="FF53" i="24"/>
  <c r="FE53" i="24"/>
  <c r="FD53" i="24"/>
  <c r="FC53" i="24"/>
  <c r="FB53" i="24"/>
  <c r="FA53" i="24"/>
  <c r="EZ53" i="24"/>
  <c r="EY53" i="24"/>
  <c r="EX53" i="24"/>
  <c r="EW53" i="24"/>
  <c r="EV53" i="24"/>
  <c r="EU53" i="24"/>
  <c r="ET53" i="24"/>
  <c r="ES53" i="24"/>
  <c r="ER53" i="24"/>
  <c r="EQ53" i="24"/>
  <c r="EP53" i="24"/>
  <c r="EO53" i="24"/>
  <c r="EN53" i="24"/>
  <c r="EM53" i="24"/>
  <c r="EL53" i="24"/>
  <c r="EK53" i="24"/>
  <c r="EJ53" i="24"/>
  <c r="EI53" i="24"/>
  <c r="EH53" i="24"/>
  <c r="EG53" i="24"/>
  <c r="EF53" i="24"/>
  <c r="EE53" i="24"/>
  <c r="ED53" i="24"/>
  <c r="EC53" i="24"/>
  <c r="EB53" i="24"/>
  <c r="EA53" i="24"/>
  <c r="DZ53" i="24"/>
  <c r="DY53" i="24"/>
  <c r="DX53" i="24"/>
  <c r="DW53" i="24"/>
  <c r="DV53" i="24"/>
  <c r="DU53" i="24"/>
  <c r="DT53" i="24"/>
  <c r="DS53" i="24"/>
  <c r="DR53" i="24"/>
  <c r="DQ53" i="24"/>
  <c r="DP53" i="24"/>
  <c r="DO53" i="24"/>
  <c r="DN53" i="24"/>
  <c r="DM53" i="24"/>
  <c r="DL53" i="24"/>
  <c r="DK53" i="24"/>
  <c r="DJ53" i="24"/>
  <c r="DI53" i="24"/>
  <c r="DH53" i="24"/>
  <c r="DG53" i="24"/>
  <c r="DF53" i="24"/>
  <c r="DE53" i="24"/>
  <c r="DD53" i="24"/>
  <c r="DC53" i="24"/>
  <c r="DB53" i="24"/>
  <c r="DA53" i="24"/>
  <c r="CZ53" i="24"/>
  <c r="CY53" i="24"/>
  <c r="CX53" i="24"/>
  <c r="CW53" i="24"/>
  <c r="CV53" i="24"/>
  <c r="CU53" i="24"/>
  <c r="CT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F46" i="24"/>
  <c r="E46" i="24"/>
  <c r="D46" i="24" s="1"/>
  <c r="B67" i="24" s="1"/>
  <c r="C46" i="24"/>
  <c r="C39" i="24"/>
  <c r="G22" i="24"/>
  <c r="F22" i="24"/>
  <c r="E22" i="24"/>
  <c r="G4" i="24"/>
  <c r="F4" i="24"/>
  <c r="E4" i="24"/>
  <c r="C4" i="24" s="1"/>
  <c r="AF37" i="19"/>
  <c r="AF36" i="19"/>
  <c r="AF35" i="19"/>
  <c r="AF34" i="19"/>
  <c r="D34" i="19"/>
  <c r="AF33" i="19"/>
  <c r="AF32" i="19"/>
  <c r="AF31" i="19"/>
  <c r="AF30" i="19"/>
  <c r="D30" i="19"/>
  <c r="AF29" i="19"/>
  <c r="AF28" i="19"/>
  <c r="AF27" i="19"/>
  <c r="AF26" i="19"/>
  <c r="D26" i="19"/>
  <c r="AF25" i="19"/>
  <c r="AF24" i="19"/>
  <c r="AF23" i="19"/>
  <c r="AF22" i="19"/>
  <c r="AF21" i="19"/>
  <c r="D21" i="19"/>
  <c r="AF20" i="19"/>
  <c r="AF19" i="19"/>
  <c r="AF18" i="19"/>
  <c r="AF17" i="19"/>
  <c r="AF16" i="19"/>
  <c r="D16" i="19"/>
  <c r="AF15" i="19"/>
  <c r="AF14" i="19"/>
  <c r="AF13" i="19"/>
  <c r="AF12" i="19"/>
  <c r="D12" i="19"/>
  <c r="AF11" i="19"/>
  <c r="AF10" i="19"/>
  <c r="AF9" i="19"/>
  <c r="AF8" i="19"/>
  <c r="AF7" i="19"/>
  <c r="D7" i="19"/>
  <c r="AF6" i="19"/>
  <c r="AG21" i="19"/>
  <c r="AW16" i="19"/>
  <c r="AU16" i="19"/>
  <c r="F47" i="24"/>
  <c r="E47" i="24"/>
  <c r="C47" i="24"/>
  <c r="F45" i="24"/>
  <c r="E45" i="24"/>
  <c r="D45" i="24" s="1"/>
  <c r="B66" i="24" s="1"/>
  <c r="C45" i="24"/>
  <c r="F44" i="24"/>
  <c r="E44" i="24"/>
  <c r="C44" i="24"/>
  <c r="F43" i="24"/>
  <c r="E43" i="24"/>
  <c r="D43" i="24" s="1"/>
  <c r="B64" i="24" s="1"/>
  <c r="C43" i="24"/>
  <c r="F42" i="24"/>
  <c r="E42" i="24"/>
  <c r="C42" i="24"/>
  <c r="F41" i="24"/>
  <c r="E41" i="24"/>
  <c r="D41" i="24" s="1"/>
  <c r="C41" i="24"/>
  <c r="F40" i="24"/>
  <c r="E40" i="24"/>
  <c r="C40" i="24"/>
  <c r="EE69" i="24"/>
  <c r="EE85" i="24" s="1"/>
  <c r="ED69" i="24"/>
  <c r="ED85" i="24" s="1"/>
  <c r="EC69" i="24"/>
  <c r="EC85" i="24" s="1"/>
  <c r="EB69" i="24"/>
  <c r="EB85" i="24" s="1"/>
  <c r="EA69" i="24"/>
  <c r="EA85" i="24" s="1"/>
  <c r="DZ69" i="24"/>
  <c r="DZ85" i="24" s="1"/>
  <c r="DY69" i="24"/>
  <c r="DY85" i="24" s="1"/>
  <c r="DX69" i="24"/>
  <c r="DX85" i="24" s="1"/>
  <c r="DW69" i="24"/>
  <c r="DW85" i="24" s="1"/>
  <c r="DV69" i="24"/>
  <c r="DV85" i="24" s="1"/>
  <c r="DU69" i="24"/>
  <c r="DU85" i="24" s="1"/>
  <c r="DT69" i="24"/>
  <c r="DT85" i="24" s="1"/>
  <c r="DS69" i="24"/>
  <c r="DS85" i="24" s="1"/>
  <c r="DR69" i="24"/>
  <c r="DR85" i="24" s="1"/>
  <c r="DQ69" i="24"/>
  <c r="DQ85" i="24" s="1"/>
  <c r="DP69" i="24"/>
  <c r="DP85" i="24" s="1"/>
  <c r="DO69" i="24"/>
  <c r="DO85" i="24" s="1"/>
  <c r="DN69" i="24"/>
  <c r="DN85" i="24" s="1"/>
  <c r="DM69" i="24"/>
  <c r="DM85" i="24" s="1"/>
  <c r="DL69" i="24"/>
  <c r="DL85" i="24" s="1"/>
  <c r="DK69" i="24"/>
  <c r="DK85" i="24" s="1"/>
  <c r="DJ69" i="24"/>
  <c r="DJ85" i="24" s="1"/>
  <c r="DI69" i="24"/>
  <c r="DI85" i="24" s="1"/>
  <c r="DH69" i="24"/>
  <c r="DH85" i="24" s="1"/>
  <c r="DG69" i="24"/>
  <c r="DG85" i="24" s="1"/>
  <c r="DF69" i="24"/>
  <c r="DF85" i="24" s="1"/>
  <c r="DE69" i="24"/>
  <c r="DE85" i="24" s="1"/>
  <c r="DD69" i="24"/>
  <c r="DD85" i="24" s="1"/>
  <c r="DC69" i="24"/>
  <c r="DC85" i="24" s="1"/>
  <c r="DB69" i="24"/>
  <c r="DB85" i="24" s="1"/>
  <c r="DA69" i="24"/>
  <c r="DA85" i="24" s="1"/>
  <c r="CZ69" i="24"/>
  <c r="CZ85" i="24" s="1"/>
  <c r="CY69" i="24"/>
  <c r="CY85" i="24" s="1"/>
  <c r="CX69" i="24"/>
  <c r="CX85" i="24" s="1"/>
  <c r="CW69" i="24"/>
  <c r="CW85" i="24" s="1"/>
  <c r="CV69" i="24"/>
  <c r="CV85" i="24" s="1"/>
  <c r="CU69" i="24"/>
  <c r="CU85" i="24" s="1"/>
  <c r="CT69" i="24"/>
  <c r="CT85" i="24" s="1"/>
  <c r="CS69" i="24"/>
  <c r="CS85" i="24" s="1"/>
  <c r="CR69" i="24"/>
  <c r="CR85" i="24" s="1"/>
  <c r="CQ69" i="24"/>
  <c r="CQ85" i="24" s="1"/>
  <c r="CP69" i="24"/>
  <c r="CP85" i="24" s="1"/>
  <c r="CO69" i="24"/>
  <c r="CO85" i="24" s="1"/>
  <c r="CN69" i="24"/>
  <c r="CN85" i="24" s="1"/>
  <c r="CM69" i="24"/>
  <c r="CM85" i="24" s="1"/>
  <c r="CL69" i="24"/>
  <c r="CL85" i="24" s="1"/>
  <c r="CK69" i="24"/>
  <c r="CK85" i="24" s="1"/>
  <c r="CJ69" i="24"/>
  <c r="CJ85" i="24" s="1"/>
  <c r="CI69" i="24"/>
  <c r="CI85" i="24" s="1"/>
  <c r="CH69" i="24"/>
  <c r="CH85" i="24" s="1"/>
  <c r="CG69" i="24"/>
  <c r="CG85" i="24" s="1"/>
  <c r="CF69" i="24"/>
  <c r="CF85" i="24" s="1"/>
  <c r="CE69" i="24"/>
  <c r="CE85" i="24" s="1"/>
  <c r="CD69" i="24"/>
  <c r="CD85" i="24" s="1"/>
  <c r="CC69" i="24"/>
  <c r="CC85" i="24" s="1"/>
  <c r="CB69" i="24"/>
  <c r="CB85" i="24" s="1"/>
  <c r="CA69" i="24"/>
  <c r="CA85" i="24" s="1"/>
  <c r="BZ69" i="24"/>
  <c r="BZ85" i="24" s="1"/>
  <c r="BY69" i="24"/>
  <c r="BY85" i="24" s="1"/>
  <c r="BX69" i="24"/>
  <c r="BX85" i="24" s="1"/>
  <c r="BW69" i="24"/>
  <c r="BW85" i="24" s="1"/>
  <c r="BV69" i="24"/>
  <c r="BV85" i="24" s="1"/>
  <c r="BU69" i="24"/>
  <c r="BU85" i="24" s="1"/>
  <c r="BT69" i="24"/>
  <c r="BT85" i="24" s="1"/>
  <c r="BS69" i="24"/>
  <c r="BS85" i="24" s="1"/>
  <c r="BR69" i="24"/>
  <c r="BR85" i="24" s="1"/>
  <c r="BQ69" i="24"/>
  <c r="BQ85" i="24" s="1"/>
  <c r="BP69" i="24"/>
  <c r="BP85" i="24" s="1"/>
  <c r="BO69" i="24"/>
  <c r="BO85" i="24" s="1"/>
  <c r="BN69" i="24"/>
  <c r="BN85" i="24" s="1"/>
  <c r="BM69" i="24"/>
  <c r="BM85" i="24" s="1"/>
  <c r="BL69" i="24"/>
  <c r="BL85" i="24" s="1"/>
  <c r="BK69" i="24"/>
  <c r="BK85" i="24" s="1"/>
  <c r="BJ69" i="24"/>
  <c r="BJ85" i="24" s="1"/>
  <c r="BI69" i="24"/>
  <c r="BI85" i="24" s="1"/>
  <c r="BH69" i="24"/>
  <c r="BH85" i="24" s="1"/>
  <c r="BG69" i="24"/>
  <c r="BG85" i="24" s="1"/>
  <c r="BF69" i="24"/>
  <c r="BF85" i="24" s="1"/>
  <c r="BE69" i="24"/>
  <c r="BE85" i="24" s="1"/>
  <c r="BD69" i="24"/>
  <c r="BD85" i="24" s="1"/>
  <c r="BC69" i="24"/>
  <c r="BC85" i="24" s="1"/>
  <c r="BB69" i="24"/>
  <c r="BB85" i="24" s="1"/>
  <c r="BA69" i="24"/>
  <c r="BA85" i="24" s="1"/>
  <c r="AZ69" i="24"/>
  <c r="AZ85" i="24" s="1"/>
  <c r="AY69" i="24"/>
  <c r="AY85" i="24" s="1"/>
  <c r="AX69" i="24"/>
  <c r="AX85" i="24" s="1"/>
  <c r="AW69" i="24"/>
  <c r="AW85" i="24" s="1"/>
  <c r="AV69" i="24"/>
  <c r="AV85" i="24" s="1"/>
  <c r="AU69" i="24"/>
  <c r="AU85" i="24" s="1"/>
  <c r="AT69" i="24"/>
  <c r="AT85" i="24" s="1"/>
  <c r="AS69" i="24"/>
  <c r="AS85" i="24" s="1"/>
  <c r="AR69" i="24"/>
  <c r="AR85" i="24" s="1"/>
  <c r="AQ69" i="24"/>
  <c r="AQ85" i="24" s="1"/>
  <c r="AP69" i="24"/>
  <c r="AP85" i="24" s="1"/>
  <c r="AO69" i="24"/>
  <c r="AO85" i="24" s="1"/>
  <c r="AN69" i="24"/>
  <c r="AN85" i="24" s="1"/>
  <c r="AM69" i="24"/>
  <c r="AM85" i="24" s="1"/>
  <c r="AL69" i="24"/>
  <c r="AL85" i="24" s="1"/>
  <c r="AK69" i="24"/>
  <c r="AK85" i="24" s="1"/>
  <c r="AJ69" i="24"/>
  <c r="AJ85" i="24" s="1"/>
  <c r="AI69" i="24"/>
  <c r="AI85" i="24" s="1"/>
  <c r="AH69" i="24"/>
  <c r="AH85" i="24" s="1"/>
  <c r="AG69" i="24"/>
  <c r="AG85" i="24" s="1"/>
  <c r="AF69" i="24"/>
  <c r="AF85" i="24" s="1"/>
  <c r="AE69" i="24"/>
  <c r="AE85" i="24" s="1"/>
  <c r="AD69" i="24"/>
  <c r="AD85" i="24" s="1"/>
  <c r="AC69" i="24"/>
  <c r="AC85" i="24" s="1"/>
  <c r="AA69" i="24"/>
  <c r="AA85" i="24" s="1"/>
  <c r="Z69" i="24"/>
  <c r="Z85" i="24" s="1"/>
  <c r="Y69" i="24"/>
  <c r="Y85" i="24" s="1"/>
  <c r="X69" i="24"/>
  <c r="X85" i="24" s="1"/>
  <c r="W69" i="24"/>
  <c r="W85" i="24" s="1"/>
  <c r="V69" i="24"/>
  <c r="V85" i="24" s="1"/>
  <c r="U69" i="24"/>
  <c r="U85" i="24" s="1"/>
  <c r="T69" i="24"/>
  <c r="T85" i="24" s="1"/>
  <c r="S69" i="24"/>
  <c r="S85" i="24" s="1"/>
  <c r="R69" i="24"/>
  <c r="R85" i="24" s="1"/>
  <c r="Q69" i="24"/>
  <c r="Q85" i="24" s="1"/>
  <c r="P69" i="24"/>
  <c r="P85" i="24" s="1"/>
  <c r="O69" i="24"/>
  <c r="O85" i="24" s="1"/>
  <c r="N69" i="24"/>
  <c r="N85" i="24" s="1"/>
  <c r="M69" i="24"/>
  <c r="M85" i="24" s="1"/>
  <c r="L69" i="24"/>
  <c r="L85" i="24" s="1"/>
  <c r="K69" i="24"/>
  <c r="K85" i="24" s="1"/>
  <c r="J69" i="24"/>
  <c r="J85" i="24" s="1"/>
  <c r="I69" i="24"/>
  <c r="I85" i="24" s="1"/>
  <c r="H69" i="24"/>
  <c r="H85" i="24" s="1"/>
  <c r="G69" i="24"/>
  <c r="G85" i="24" s="1"/>
  <c r="F69" i="24"/>
  <c r="F85" i="24" s="1"/>
  <c r="EE68" i="24"/>
  <c r="EE84" i="24" s="1"/>
  <c r="ED68" i="24"/>
  <c r="ED84" i="24" s="1"/>
  <c r="EC68" i="24"/>
  <c r="EC84" i="24" s="1"/>
  <c r="EB68" i="24"/>
  <c r="EB84" i="24" s="1"/>
  <c r="EA68" i="24"/>
  <c r="EA84" i="24" s="1"/>
  <c r="DZ68" i="24"/>
  <c r="DZ84" i="24" s="1"/>
  <c r="DY68" i="24"/>
  <c r="DY84" i="24" s="1"/>
  <c r="DX68" i="24"/>
  <c r="DX84" i="24" s="1"/>
  <c r="DW68" i="24"/>
  <c r="DW84" i="24" s="1"/>
  <c r="DV68" i="24"/>
  <c r="DV84" i="24" s="1"/>
  <c r="DU68" i="24"/>
  <c r="DU84" i="24" s="1"/>
  <c r="DT68" i="24"/>
  <c r="DT84" i="24" s="1"/>
  <c r="DS68" i="24"/>
  <c r="DS84" i="24" s="1"/>
  <c r="DR68" i="24"/>
  <c r="DR84" i="24" s="1"/>
  <c r="DQ68" i="24"/>
  <c r="DQ84" i="24" s="1"/>
  <c r="DP68" i="24"/>
  <c r="DP84" i="24" s="1"/>
  <c r="DO68" i="24"/>
  <c r="DO84" i="24" s="1"/>
  <c r="DN68" i="24"/>
  <c r="DN84" i="24" s="1"/>
  <c r="DM68" i="24"/>
  <c r="DM84" i="24" s="1"/>
  <c r="DL68" i="24"/>
  <c r="DL84" i="24" s="1"/>
  <c r="DK68" i="24"/>
  <c r="DK84" i="24" s="1"/>
  <c r="DJ68" i="24"/>
  <c r="DJ84" i="24" s="1"/>
  <c r="DI68" i="24"/>
  <c r="DI84" i="24" s="1"/>
  <c r="DH68" i="24"/>
  <c r="DH84" i="24" s="1"/>
  <c r="DG68" i="24"/>
  <c r="DG84" i="24" s="1"/>
  <c r="DF68" i="24"/>
  <c r="DF84" i="24" s="1"/>
  <c r="DE68" i="24"/>
  <c r="DE84" i="24" s="1"/>
  <c r="DD68" i="24"/>
  <c r="DD84" i="24" s="1"/>
  <c r="DC68" i="24"/>
  <c r="DC84" i="24" s="1"/>
  <c r="DB68" i="24"/>
  <c r="DB84" i="24" s="1"/>
  <c r="DA68" i="24"/>
  <c r="DA84" i="24" s="1"/>
  <c r="CZ68" i="24"/>
  <c r="CZ84" i="24" s="1"/>
  <c r="CY68" i="24"/>
  <c r="CY84" i="24" s="1"/>
  <c r="CX68" i="24"/>
  <c r="CX84" i="24" s="1"/>
  <c r="CW68" i="24"/>
  <c r="CW84" i="24" s="1"/>
  <c r="CV68" i="24"/>
  <c r="CV84" i="24" s="1"/>
  <c r="CU68" i="24"/>
  <c r="CU84" i="24" s="1"/>
  <c r="CT68" i="24"/>
  <c r="CT84" i="24" s="1"/>
  <c r="CS68" i="24"/>
  <c r="CS84" i="24" s="1"/>
  <c r="CR68" i="24"/>
  <c r="CR84" i="24" s="1"/>
  <c r="CQ68" i="24"/>
  <c r="CQ84" i="24" s="1"/>
  <c r="CP68" i="24"/>
  <c r="CP84" i="24" s="1"/>
  <c r="CO68" i="24"/>
  <c r="CO84" i="24" s="1"/>
  <c r="CN68" i="24"/>
  <c r="CN84" i="24" s="1"/>
  <c r="CM68" i="24"/>
  <c r="CM84" i="24" s="1"/>
  <c r="CL68" i="24"/>
  <c r="CL84" i="24" s="1"/>
  <c r="CK68" i="24"/>
  <c r="CK84" i="24" s="1"/>
  <c r="CJ68" i="24"/>
  <c r="CJ84" i="24" s="1"/>
  <c r="CI68" i="24"/>
  <c r="CI84" i="24" s="1"/>
  <c r="CH68" i="24"/>
  <c r="CH84" i="24" s="1"/>
  <c r="CG68" i="24"/>
  <c r="CG84" i="24" s="1"/>
  <c r="CF68" i="24"/>
  <c r="CF84" i="24" s="1"/>
  <c r="CE68" i="24"/>
  <c r="CE84" i="24" s="1"/>
  <c r="CD68" i="24"/>
  <c r="CD84" i="24" s="1"/>
  <c r="CC68" i="24"/>
  <c r="CC84" i="24" s="1"/>
  <c r="CB68" i="24"/>
  <c r="CB84" i="24" s="1"/>
  <c r="CA68" i="24"/>
  <c r="CA84" i="24" s="1"/>
  <c r="BZ68" i="24"/>
  <c r="BZ84" i="24" s="1"/>
  <c r="BY68" i="24"/>
  <c r="BY84" i="24" s="1"/>
  <c r="BX68" i="24"/>
  <c r="BX84" i="24" s="1"/>
  <c r="BW68" i="24"/>
  <c r="BW84" i="24" s="1"/>
  <c r="BV68" i="24"/>
  <c r="BV84" i="24" s="1"/>
  <c r="BU68" i="24"/>
  <c r="BU84" i="24" s="1"/>
  <c r="BT68" i="24"/>
  <c r="BT84" i="24" s="1"/>
  <c r="BS68" i="24"/>
  <c r="BS84" i="24" s="1"/>
  <c r="BR68" i="24"/>
  <c r="BR84" i="24" s="1"/>
  <c r="BQ68" i="24"/>
  <c r="BQ84" i="24" s="1"/>
  <c r="BP68" i="24"/>
  <c r="BP84" i="24" s="1"/>
  <c r="BO68" i="24"/>
  <c r="BO84" i="24" s="1"/>
  <c r="BN68" i="24"/>
  <c r="BN84" i="24" s="1"/>
  <c r="BM68" i="24"/>
  <c r="BM84" i="24" s="1"/>
  <c r="BL68" i="24"/>
  <c r="BL84" i="24" s="1"/>
  <c r="BK68" i="24"/>
  <c r="BK84" i="24" s="1"/>
  <c r="BJ68" i="24"/>
  <c r="BJ84" i="24" s="1"/>
  <c r="BI68" i="24"/>
  <c r="BI84" i="24" s="1"/>
  <c r="BH68" i="24"/>
  <c r="BH84" i="24" s="1"/>
  <c r="BG68" i="24"/>
  <c r="BG84" i="24" s="1"/>
  <c r="BF68" i="24"/>
  <c r="BF84" i="24" s="1"/>
  <c r="BE68" i="24"/>
  <c r="BE84" i="24" s="1"/>
  <c r="BD68" i="24"/>
  <c r="BD84" i="24" s="1"/>
  <c r="BC68" i="24"/>
  <c r="BC84" i="24" s="1"/>
  <c r="BB68" i="24"/>
  <c r="BB84" i="24" s="1"/>
  <c r="BA68" i="24"/>
  <c r="BA84" i="24" s="1"/>
  <c r="AZ68" i="24"/>
  <c r="AZ84" i="24" s="1"/>
  <c r="AY68" i="24"/>
  <c r="AY84" i="24" s="1"/>
  <c r="AX68" i="24"/>
  <c r="AX84" i="24" s="1"/>
  <c r="AW68" i="24"/>
  <c r="AW84" i="24" s="1"/>
  <c r="AV68" i="24"/>
  <c r="AV84" i="24" s="1"/>
  <c r="AU68" i="24"/>
  <c r="AU84" i="24" s="1"/>
  <c r="AT68" i="24"/>
  <c r="AT84" i="24" s="1"/>
  <c r="AS68" i="24"/>
  <c r="AS84" i="24" s="1"/>
  <c r="AR68" i="24"/>
  <c r="AR84" i="24" s="1"/>
  <c r="AQ68" i="24"/>
  <c r="AQ84" i="24" s="1"/>
  <c r="AP68" i="24"/>
  <c r="AP84" i="24" s="1"/>
  <c r="AO68" i="24"/>
  <c r="AO84" i="24" s="1"/>
  <c r="AN68" i="24"/>
  <c r="AN84" i="24" s="1"/>
  <c r="AM68" i="24"/>
  <c r="AM84" i="24" s="1"/>
  <c r="AL68" i="24"/>
  <c r="AL84" i="24" s="1"/>
  <c r="AK68" i="24"/>
  <c r="AK84" i="24" s="1"/>
  <c r="AJ68" i="24"/>
  <c r="AJ84" i="24" s="1"/>
  <c r="AI68" i="24"/>
  <c r="AI84" i="24" s="1"/>
  <c r="AH68" i="24"/>
  <c r="AH84" i="24" s="1"/>
  <c r="AG68" i="24"/>
  <c r="AG84" i="24" s="1"/>
  <c r="AF68" i="24"/>
  <c r="AF84" i="24" s="1"/>
  <c r="AE68" i="24"/>
  <c r="AE84" i="24" s="1"/>
  <c r="AD68" i="24"/>
  <c r="AD84" i="24" s="1"/>
  <c r="AC68" i="24"/>
  <c r="AC84" i="24" s="1"/>
  <c r="AA68" i="24"/>
  <c r="AA84" i="24" s="1"/>
  <c r="Z68" i="24"/>
  <c r="Z84" i="24" s="1"/>
  <c r="Y68" i="24"/>
  <c r="Y84" i="24" s="1"/>
  <c r="X68" i="24"/>
  <c r="X84" i="24" s="1"/>
  <c r="W68" i="24"/>
  <c r="W84" i="24" s="1"/>
  <c r="V68" i="24"/>
  <c r="V84" i="24" s="1"/>
  <c r="U68" i="24"/>
  <c r="U84" i="24" s="1"/>
  <c r="T68" i="24"/>
  <c r="T84" i="24" s="1"/>
  <c r="S68" i="24"/>
  <c r="S84" i="24" s="1"/>
  <c r="R68" i="24"/>
  <c r="R84" i="24" s="1"/>
  <c r="Q68" i="24"/>
  <c r="Q84" i="24" s="1"/>
  <c r="P68" i="24"/>
  <c r="P84" i="24" s="1"/>
  <c r="O68" i="24"/>
  <c r="O84" i="24" s="1"/>
  <c r="N68" i="24"/>
  <c r="N84" i="24" s="1"/>
  <c r="M68" i="24"/>
  <c r="M84" i="24" s="1"/>
  <c r="L68" i="24"/>
  <c r="L84" i="24" s="1"/>
  <c r="K68" i="24"/>
  <c r="K84" i="24" s="1"/>
  <c r="J68" i="24"/>
  <c r="J84" i="24" s="1"/>
  <c r="I68" i="24"/>
  <c r="I84" i="24" s="1"/>
  <c r="H68" i="24"/>
  <c r="H84" i="24" s="1"/>
  <c r="G68" i="24"/>
  <c r="G84" i="24" s="1"/>
  <c r="F68" i="24"/>
  <c r="F84" i="24" s="1"/>
  <c r="E84" i="24" s="1"/>
  <c r="D84" i="24" s="1"/>
  <c r="B84" i="24" s="1"/>
  <c r="EE67" i="24"/>
  <c r="EE83" i="24" s="1"/>
  <c r="ED67" i="24"/>
  <c r="ED83" i="24" s="1"/>
  <c r="EC67" i="24"/>
  <c r="EC83" i="24" s="1"/>
  <c r="EB67" i="24"/>
  <c r="EB83" i="24" s="1"/>
  <c r="EA67" i="24"/>
  <c r="EA83" i="24" s="1"/>
  <c r="DZ67" i="24"/>
  <c r="DZ83" i="24" s="1"/>
  <c r="DY67" i="24"/>
  <c r="DY83" i="24" s="1"/>
  <c r="DX67" i="24"/>
  <c r="DX83" i="24" s="1"/>
  <c r="DW67" i="24"/>
  <c r="DW83" i="24" s="1"/>
  <c r="DV67" i="24"/>
  <c r="DV83" i="24" s="1"/>
  <c r="DU67" i="24"/>
  <c r="DU83" i="24" s="1"/>
  <c r="DT67" i="24"/>
  <c r="DT83" i="24" s="1"/>
  <c r="DS67" i="24"/>
  <c r="DS83" i="24" s="1"/>
  <c r="DR67" i="24"/>
  <c r="DR83" i="24" s="1"/>
  <c r="DQ67" i="24"/>
  <c r="DQ83" i="24" s="1"/>
  <c r="DP67" i="24"/>
  <c r="DP83" i="24" s="1"/>
  <c r="DO67" i="24"/>
  <c r="DO83" i="24" s="1"/>
  <c r="DN67" i="24"/>
  <c r="DN83" i="24" s="1"/>
  <c r="DM67" i="24"/>
  <c r="DM83" i="24" s="1"/>
  <c r="DL67" i="24"/>
  <c r="DL83" i="24" s="1"/>
  <c r="DK67" i="24"/>
  <c r="DK83" i="24" s="1"/>
  <c r="DJ67" i="24"/>
  <c r="DJ83" i="24" s="1"/>
  <c r="DI67" i="24"/>
  <c r="DI83" i="24" s="1"/>
  <c r="DH67" i="24"/>
  <c r="DH83" i="24" s="1"/>
  <c r="DG67" i="24"/>
  <c r="DG83" i="24" s="1"/>
  <c r="DF67" i="24"/>
  <c r="DF83" i="24" s="1"/>
  <c r="DE67" i="24"/>
  <c r="DE83" i="24" s="1"/>
  <c r="DD67" i="24"/>
  <c r="DD83" i="24" s="1"/>
  <c r="DC67" i="24"/>
  <c r="DC83" i="24" s="1"/>
  <c r="DB67" i="24"/>
  <c r="DB83" i="24" s="1"/>
  <c r="DA67" i="24"/>
  <c r="DA83" i="24" s="1"/>
  <c r="CZ67" i="24"/>
  <c r="CZ83" i="24" s="1"/>
  <c r="CY67" i="24"/>
  <c r="CY83" i="24" s="1"/>
  <c r="CX67" i="24"/>
  <c r="CX83" i="24" s="1"/>
  <c r="CW67" i="24"/>
  <c r="CW83" i="24" s="1"/>
  <c r="CV67" i="24"/>
  <c r="CV83" i="24" s="1"/>
  <c r="CU67" i="24"/>
  <c r="CU83" i="24" s="1"/>
  <c r="CT67" i="24"/>
  <c r="CT83" i="24" s="1"/>
  <c r="CS67" i="24"/>
  <c r="CS83" i="24" s="1"/>
  <c r="CR67" i="24"/>
  <c r="CR83" i="24" s="1"/>
  <c r="CQ67" i="24"/>
  <c r="CQ83" i="24" s="1"/>
  <c r="CP67" i="24"/>
  <c r="CP83" i="24" s="1"/>
  <c r="CO67" i="24"/>
  <c r="CO83" i="24" s="1"/>
  <c r="CN67" i="24"/>
  <c r="CN83" i="24" s="1"/>
  <c r="CM67" i="24"/>
  <c r="CM83" i="24" s="1"/>
  <c r="CL67" i="24"/>
  <c r="CL83" i="24" s="1"/>
  <c r="CK67" i="24"/>
  <c r="CK83" i="24" s="1"/>
  <c r="CJ67" i="24"/>
  <c r="CJ83" i="24" s="1"/>
  <c r="CI67" i="24"/>
  <c r="CI83" i="24" s="1"/>
  <c r="CH67" i="24"/>
  <c r="CH83" i="24" s="1"/>
  <c r="CG67" i="24"/>
  <c r="CG83" i="24" s="1"/>
  <c r="CF67" i="24"/>
  <c r="CF83" i="24" s="1"/>
  <c r="CE67" i="24"/>
  <c r="CE83" i="24" s="1"/>
  <c r="CD67" i="24"/>
  <c r="CD83" i="24" s="1"/>
  <c r="CC67" i="24"/>
  <c r="CC83" i="24" s="1"/>
  <c r="CB67" i="24"/>
  <c r="CB83" i="24" s="1"/>
  <c r="CA67" i="24"/>
  <c r="CA83" i="24" s="1"/>
  <c r="BZ67" i="24"/>
  <c r="BZ83" i="24" s="1"/>
  <c r="BY67" i="24"/>
  <c r="BY83" i="24" s="1"/>
  <c r="BX67" i="24"/>
  <c r="BX83" i="24" s="1"/>
  <c r="BW67" i="24"/>
  <c r="BW83" i="24" s="1"/>
  <c r="BV67" i="24"/>
  <c r="BV83" i="24" s="1"/>
  <c r="BU67" i="24"/>
  <c r="BU83" i="24" s="1"/>
  <c r="BT67" i="24"/>
  <c r="BT83" i="24" s="1"/>
  <c r="BS67" i="24"/>
  <c r="BS83" i="24" s="1"/>
  <c r="BR67" i="24"/>
  <c r="BR83" i="24" s="1"/>
  <c r="BQ67" i="24"/>
  <c r="BQ83" i="24" s="1"/>
  <c r="BP67" i="24"/>
  <c r="BP83" i="24" s="1"/>
  <c r="BO67" i="24"/>
  <c r="BO83" i="24" s="1"/>
  <c r="BN67" i="24"/>
  <c r="BN83" i="24" s="1"/>
  <c r="BM67" i="24"/>
  <c r="BM83" i="24" s="1"/>
  <c r="BL67" i="24"/>
  <c r="BL83" i="24" s="1"/>
  <c r="BK67" i="24"/>
  <c r="BK83" i="24" s="1"/>
  <c r="BJ67" i="24"/>
  <c r="BJ83" i="24" s="1"/>
  <c r="BI67" i="24"/>
  <c r="BI83" i="24" s="1"/>
  <c r="BH67" i="24"/>
  <c r="BH83" i="24" s="1"/>
  <c r="BG67" i="24"/>
  <c r="BG83" i="24" s="1"/>
  <c r="BF67" i="24"/>
  <c r="BF83" i="24" s="1"/>
  <c r="BE67" i="24"/>
  <c r="BE83" i="24" s="1"/>
  <c r="BD67" i="24"/>
  <c r="BD83" i="24" s="1"/>
  <c r="BC67" i="24"/>
  <c r="BC83" i="24" s="1"/>
  <c r="BB67" i="24"/>
  <c r="BB83" i="24" s="1"/>
  <c r="BA67" i="24"/>
  <c r="BA83" i="24" s="1"/>
  <c r="AZ67" i="24"/>
  <c r="AZ83" i="24" s="1"/>
  <c r="AY67" i="24"/>
  <c r="AY83" i="24" s="1"/>
  <c r="AX67" i="24"/>
  <c r="AX83" i="24" s="1"/>
  <c r="AW67" i="24"/>
  <c r="AW83" i="24" s="1"/>
  <c r="AV67" i="24"/>
  <c r="AV83" i="24" s="1"/>
  <c r="AU67" i="24"/>
  <c r="AU83" i="24" s="1"/>
  <c r="AT67" i="24"/>
  <c r="AT83" i="24" s="1"/>
  <c r="AS67" i="24"/>
  <c r="AS83" i="24" s="1"/>
  <c r="AR67" i="24"/>
  <c r="AR83" i="24" s="1"/>
  <c r="AQ67" i="24"/>
  <c r="AQ83" i="24" s="1"/>
  <c r="AP67" i="24"/>
  <c r="AP83" i="24" s="1"/>
  <c r="AO67" i="24"/>
  <c r="AO83" i="24" s="1"/>
  <c r="AN67" i="24"/>
  <c r="AN83" i="24" s="1"/>
  <c r="AM67" i="24"/>
  <c r="AM83" i="24" s="1"/>
  <c r="AL67" i="24"/>
  <c r="AL83" i="24" s="1"/>
  <c r="AK67" i="24"/>
  <c r="AK83" i="24" s="1"/>
  <c r="AJ67" i="24"/>
  <c r="AJ83" i="24" s="1"/>
  <c r="AI67" i="24"/>
  <c r="AI83" i="24" s="1"/>
  <c r="AH67" i="24"/>
  <c r="AH83" i="24" s="1"/>
  <c r="AG67" i="24"/>
  <c r="AG83" i="24" s="1"/>
  <c r="AF67" i="24"/>
  <c r="AF83" i="24" s="1"/>
  <c r="AE67" i="24"/>
  <c r="AE83" i="24" s="1"/>
  <c r="AD67" i="24"/>
  <c r="AD83" i="24" s="1"/>
  <c r="AC67" i="24"/>
  <c r="AC83" i="24" s="1"/>
  <c r="AA67" i="24"/>
  <c r="AA83" i="24" s="1"/>
  <c r="Z67" i="24"/>
  <c r="Z83" i="24" s="1"/>
  <c r="Y67" i="24"/>
  <c r="Y83" i="24" s="1"/>
  <c r="X67" i="24"/>
  <c r="X83" i="24" s="1"/>
  <c r="W67" i="24"/>
  <c r="W83" i="24" s="1"/>
  <c r="V67" i="24"/>
  <c r="V83" i="24" s="1"/>
  <c r="U67" i="24"/>
  <c r="U83" i="24" s="1"/>
  <c r="T67" i="24"/>
  <c r="T83" i="24" s="1"/>
  <c r="S67" i="24"/>
  <c r="S83" i="24" s="1"/>
  <c r="R67" i="24"/>
  <c r="R83" i="24" s="1"/>
  <c r="Q67" i="24"/>
  <c r="Q83" i="24" s="1"/>
  <c r="P67" i="24"/>
  <c r="P83" i="24" s="1"/>
  <c r="O67" i="24"/>
  <c r="O83" i="24" s="1"/>
  <c r="N67" i="24"/>
  <c r="N83" i="24" s="1"/>
  <c r="M67" i="24"/>
  <c r="M83" i="24" s="1"/>
  <c r="L67" i="24"/>
  <c r="L83" i="24" s="1"/>
  <c r="K67" i="24"/>
  <c r="K83" i="24" s="1"/>
  <c r="J67" i="24"/>
  <c r="J83" i="24" s="1"/>
  <c r="I67" i="24"/>
  <c r="I83" i="24" s="1"/>
  <c r="H67" i="24"/>
  <c r="H83" i="24" s="1"/>
  <c r="G67" i="24"/>
  <c r="G83" i="24" s="1"/>
  <c r="F67" i="24"/>
  <c r="F83" i="24" s="1"/>
  <c r="EE66" i="24"/>
  <c r="EE82" i="24" s="1"/>
  <c r="ED66" i="24"/>
  <c r="ED82" i="24" s="1"/>
  <c r="EC66" i="24"/>
  <c r="EC82" i="24" s="1"/>
  <c r="EB66" i="24"/>
  <c r="EB82" i="24" s="1"/>
  <c r="EA66" i="24"/>
  <c r="EA82" i="24" s="1"/>
  <c r="DZ66" i="24"/>
  <c r="DZ82" i="24" s="1"/>
  <c r="DY66" i="24"/>
  <c r="DY82" i="24" s="1"/>
  <c r="DX66" i="24"/>
  <c r="DX82" i="24" s="1"/>
  <c r="DW66" i="24"/>
  <c r="DW82" i="24" s="1"/>
  <c r="DV66" i="24"/>
  <c r="DV82" i="24" s="1"/>
  <c r="DU66" i="24"/>
  <c r="DU82" i="24" s="1"/>
  <c r="DT66" i="24"/>
  <c r="DT82" i="24" s="1"/>
  <c r="DS66" i="24"/>
  <c r="DS82" i="24" s="1"/>
  <c r="DR66" i="24"/>
  <c r="DR82" i="24" s="1"/>
  <c r="DQ66" i="24"/>
  <c r="DQ82" i="24" s="1"/>
  <c r="DP66" i="24"/>
  <c r="DP82" i="24" s="1"/>
  <c r="DO66" i="24"/>
  <c r="DO82" i="24" s="1"/>
  <c r="DN66" i="24"/>
  <c r="DN82" i="24" s="1"/>
  <c r="DM66" i="24"/>
  <c r="DM82" i="24" s="1"/>
  <c r="DL66" i="24"/>
  <c r="DL82" i="24" s="1"/>
  <c r="DK66" i="24"/>
  <c r="DK82" i="24" s="1"/>
  <c r="DJ66" i="24"/>
  <c r="DJ82" i="24" s="1"/>
  <c r="DI66" i="24"/>
  <c r="DI82" i="24" s="1"/>
  <c r="DH66" i="24"/>
  <c r="DH82" i="24" s="1"/>
  <c r="DG66" i="24"/>
  <c r="DG82" i="24" s="1"/>
  <c r="DF66" i="24"/>
  <c r="DF82" i="24" s="1"/>
  <c r="DE66" i="24"/>
  <c r="DE82" i="24" s="1"/>
  <c r="DD66" i="24"/>
  <c r="DD82" i="24" s="1"/>
  <c r="DC66" i="24"/>
  <c r="DC82" i="24" s="1"/>
  <c r="DB66" i="24"/>
  <c r="DB82" i="24" s="1"/>
  <c r="DA66" i="24"/>
  <c r="DA82" i="24" s="1"/>
  <c r="CZ66" i="24"/>
  <c r="CZ82" i="24" s="1"/>
  <c r="CY66" i="24"/>
  <c r="CY82" i="24" s="1"/>
  <c r="CX66" i="24"/>
  <c r="CX82" i="24" s="1"/>
  <c r="CW66" i="24"/>
  <c r="CW82" i="24" s="1"/>
  <c r="CV66" i="24"/>
  <c r="CV82" i="24" s="1"/>
  <c r="CU66" i="24"/>
  <c r="CU82" i="24" s="1"/>
  <c r="CT66" i="24"/>
  <c r="CT82" i="24" s="1"/>
  <c r="CS66" i="24"/>
  <c r="CS82" i="24" s="1"/>
  <c r="CR66" i="24"/>
  <c r="CR82" i="24" s="1"/>
  <c r="CQ66" i="24"/>
  <c r="CQ82" i="24" s="1"/>
  <c r="CP66" i="24"/>
  <c r="CP82" i="24" s="1"/>
  <c r="CO66" i="24"/>
  <c r="CO82" i="24" s="1"/>
  <c r="CN66" i="24"/>
  <c r="CN82" i="24" s="1"/>
  <c r="CM66" i="24"/>
  <c r="CM82" i="24" s="1"/>
  <c r="CL66" i="24"/>
  <c r="CL82" i="24" s="1"/>
  <c r="CK66" i="24"/>
  <c r="CK82" i="24" s="1"/>
  <c r="CJ66" i="24"/>
  <c r="CJ82" i="24" s="1"/>
  <c r="CI66" i="24"/>
  <c r="CI82" i="24" s="1"/>
  <c r="CH66" i="24"/>
  <c r="CH82" i="24" s="1"/>
  <c r="CG66" i="24"/>
  <c r="CG82" i="24" s="1"/>
  <c r="CF66" i="24"/>
  <c r="CF82" i="24" s="1"/>
  <c r="CE66" i="24"/>
  <c r="CE82" i="24" s="1"/>
  <c r="CD66" i="24"/>
  <c r="CD82" i="24" s="1"/>
  <c r="CC66" i="24"/>
  <c r="CC82" i="24" s="1"/>
  <c r="CB66" i="24"/>
  <c r="CB82" i="24" s="1"/>
  <c r="CA66" i="24"/>
  <c r="CA82" i="24" s="1"/>
  <c r="BZ66" i="24"/>
  <c r="BZ82" i="24" s="1"/>
  <c r="BY66" i="24"/>
  <c r="BY82" i="24" s="1"/>
  <c r="BX66" i="24"/>
  <c r="BX82" i="24" s="1"/>
  <c r="BW66" i="24"/>
  <c r="BW82" i="24" s="1"/>
  <c r="BV66" i="24"/>
  <c r="BV82" i="24" s="1"/>
  <c r="BU66" i="24"/>
  <c r="BU82" i="24" s="1"/>
  <c r="BT66" i="24"/>
  <c r="BT82" i="24" s="1"/>
  <c r="BS66" i="24"/>
  <c r="BS82" i="24" s="1"/>
  <c r="BR66" i="24"/>
  <c r="BR82" i="24" s="1"/>
  <c r="BQ66" i="24"/>
  <c r="BQ82" i="24" s="1"/>
  <c r="BP66" i="24"/>
  <c r="BP82" i="24" s="1"/>
  <c r="BO66" i="24"/>
  <c r="BO82" i="24" s="1"/>
  <c r="BN66" i="24"/>
  <c r="BN82" i="24" s="1"/>
  <c r="BM66" i="24"/>
  <c r="BM82" i="24" s="1"/>
  <c r="BL66" i="24"/>
  <c r="BL82" i="24" s="1"/>
  <c r="BK66" i="24"/>
  <c r="BK82" i="24" s="1"/>
  <c r="BJ66" i="24"/>
  <c r="BJ82" i="24" s="1"/>
  <c r="BI66" i="24"/>
  <c r="BI82" i="24" s="1"/>
  <c r="BH66" i="24"/>
  <c r="BH82" i="24" s="1"/>
  <c r="BG66" i="24"/>
  <c r="BG82" i="24" s="1"/>
  <c r="BF66" i="24"/>
  <c r="BF82" i="24" s="1"/>
  <c r="BE66" i="24"/>
  <c r="BE82" i="24" s="1"/>
  <c r="BD66" i="24"/>
  <c r="BD82" i="24" s="1"/>
  <c r="BC66" i="24"/>
  <c r="BC82" i="24" s="1"/>
  <c r="BB66" i="24"/>
  <c r="BB82" i="24" s="1"/>
  <c r="BA66" i="24"/>
  <c r="BA82" i="24" s="1"/>
  <c r="AZ66" i="24"/>
  <c r="AZ82" i="24" s="1"/>
  <c r="AY66" i="24"/>
  <c r="AY82" i="24" s="1"/>
  <c r="AX66" i="24"/>
  <c r="AX82" i="24" s="1"/>
  <c r="AW66" i="24"/>
  <c r="AW82" i="24" s="1"/>
  <c r="AV66" i="24"/>
  <c r="AV82" i="24" s="1"/>
  <c r="AU66" i="24"/>
  <c r="AU82" i="24" s="1"/>
  <c r="AT66" i="24"/>
  <c r="AT82" i="24" s="1"/>
  <c r="AS66" i="24"/>
  <c r="AS82" i="24" s="1"/>
  <c r="AR66" i="24"/>
  <c r="AR82" i="24" s="1"/>
  <c r="AQ66" i="24"/>
  <c r="AQ82" i="24" s="1"/>
  <c r="AP66" i="24"/>
  <c r="AP82" i="24" s="1"/>
  <c r="AO66" i="24"/>
  <c r="AO82" i="24" s="1"/>
  <c r="AN66" i="24"/>
  <c r="AN82" i="24" s="1"/>
  <c r="AM66" i="24"/>
  <c r="AM82" i="24" s="1"/>
  <c r="AL66" i="24"/>
  <c r="AL82" i="24" s="1"/>
  <c r="AK66" i="24"/>
  <c r="AK82" i="24" s="1"/>
  <c r="AJ66" i="24"/>
  <c r="AJ82" i="24" s="1"/>
  <c r="AI66" i="24"/>
  <c r="AI82" i="24" s="1"/>
  <c r="AH66" i="24"/>
  <c r="AH82" i="24" s="1"/>
  <c r="AG66" i="24"/>
  <c r="AG82" i="24" s="1"/>
  <c r="AF66" i="24"/>
  <c r="AF82" i="24" s="1"/>
  <c r="AE66" i="24"/>
  <c r="AE82" i="24" s="1"/>
  <c r="AD66" i="24"/>
  <c r="AD82" i="24" s="1"/>
  <c r="AC66" i="24"/>
  <c r="AC82" i="24" s="1"/>
  <c r="AA66" i="24"/>
  <c r="AA82" i="24" s="1"/>
  <c r="Z66" i="24"/>
  <c r="Z82" i="24" s="1"/>
  <c r="Y66" i="24"/>
  <c r="Y82" i="24" s="1"/>
  <c r="X66" i="24"/>
  <c r="X82" i="24" s="1"/>
  <c r="W66" i="24"/>
  <c r="W82" i="24" s="1"/>
  <c r="V66" i="24"/>
  <c r="V82" i="24" s="1"/>
  <c r="U66" i="24"/>
  <c r="U82" i="24" s="1"/>
  <c r="T66" i="24"/>
  <c r="T82" i="24" s="1"/>
  <c r="S66" i="24"/>
  <c r="S82" i="24" s="1"/>
  <c r="R66" i="24"/>
  <c r="R82" i="24" s="1"/>
  <c r="Q66" i="24"/>
  <c r="Q82" i="24" s="1"/>
  <c r="P66" i="24"/>
  <c r="P82" i="24" s="1"/>
  <c r="O66" i="24"/>
  <c r="O82" i="24" s="1"/>
  <c r="N66" i="24"/>
  <c r="N82" i="24" s="1"/>
  <c r="M66" i="24"/>
  <c r="M82" i="24" s="1"/>
  <c r="L66" i="24"/>
  <c r="L82" i="24" s="1"/>
  <c r="K66" i="24"/>
  <c r="K82" i="24" s="1"/>
  <c r="J66" i="24"/>
  <c r="J82" i="24" s="1"/>
  <c r="I66" i="24"/>
  <c r="I82" i="24" s="1"/>
  <c r="H66" i="24"/>
  <c r="H82" i="24" s="1"/>
  <c r="G66" i="24"/>
  <c r="G82" i="24" s="1"/>
  <c r="F66" i="24"/>
  <c r="F82" i="24" s="1"/>
  <c r="E82" i="24" s="1"/>
  <c r="D82" i="24" s="1"/>
  <c r="B82" i="24" s="1"/>
  <c r="EE65" i="24"/>
  <c r="EE81" i="24" s="1"/>
  <c r="ED65" i="24"/>
  <c r="ED81" i="24" s="1"/>
  <c r="EC65" i="24"/>
  <c r="EC81" i="24" s="1"/>
  <c r="EB65" i="24"/>
  <c r="EB81" i="24" s="1"/>
  <c r="EA65" i="24"/>
  <c r="EA81" i="24" s="1"/>
  <c r="DZ65" i="24"/>
  <c r="DZ81" i="24" s="1"/>
  <c r="DY65" i="24"/>
  <c r="DY81" i="24" s="1"/>
  <c r="DX65" i="24"/>
  <c r="DX81" i="24" s="1"/>
  <c r="DW65" i="24"/>
  <c r="DW81" i="24" s="1"/>
  <c r="DV65" i="24"/>
  <c r="DV81" i="24" s="1"/>
  <c r="DU65" i="24"/>
  <c r="DU81" i="24" s="1"/>
  <c r="DT65" i="24"/>
  <c r="DT81" i="24" s="1"/>
  <c r="DS65" i="24"/>
  <c r="DS81" i="24" s="1"/>
  <c r="DR65" i="24"/>
  <c r="DR81" i="24" s="1"/>
  <c r="DQ65" i="24"/>
  <c r="DQ81" i="24" s="1"/>
  <c r="DP65" i="24"/>
  <c r="DP81" i="24" s="1"/>
  <c r="DO65" i="24"/>
  <c r="DO81" i="24" s="1"/>
  <c r="DN65" i="24"/>
  <c r="DN81" i="24" s="1"/>
  <c r="DM65" i="24"/>
  <c r="DM81" i="24" s="1"/>
  <c r="DL65" i="24"/>
  <c r="DL81" i="24" s="1"/>
  <c r="DK65" i="24"/>
  <c r="DK81" i="24" s="1"/>
  <c r="DJ65" i="24"/>
  <c r="DJ81" i="24" s="1"/>
  <c r="DI65" i="24"/>
  <c r="DI81" i="24" s="1"/>
  <c r="DH65" i="24"/>
  <c r="DH81" i="24" s="1"/>
  <c r="DG65" i="24"/>
  <c r="DG81" i="24" s="1"/>
  <c r="DF65" i="24"/>
  <c r="DF81" i="24" s="1"/>
  <c r="DE65" i="24"/>
  <c r="DE81" i="24" s="1"/>
  <c r="DD65" i="24"/>
  <c r="DD81" i="24" s="1"/>
  <c r="DC65" i="24"/>
  <c r="DC81" i="24" s="1"/>
  <c r="DB65" i="24"/>
  <c r="DB81" i="24" s="1"/>
  <c r="DA65" i="24"/>
  <c r="DA81" i="24" s="1"/>
  <c r="CZ65" i="24"/>
  <c r="CZ81" i="24" s="1"/>
  <c r="CY65" i="24"/>
  <c r="CY81" i="24" s="1"/>
  <c r="CX65" i="24"/>
  <c r="CX81" i="24" s="1"/>
  <c r="CW65" i="24"/>
  <c r="CW81" i="24" s="1"/>
  <c r="CV65" i="24"/>
  <c r="CV81" i="24" s="1"/>
  <c r="CU65" i="24"/>
  <c r="CU81" i="24" s="1"/>
  <c r="CT65" i="24"/>
  <c r="CT81" i="24" s="1"/>
  <c r="CS65" i="24"/>
  <c r="CS81" i="24" s="1"/>
  <c r="CR65" i="24"/>
  <c r="CR81" i="24" s="1"/>
  <c r="CQ65" i="24"/>
  <c r="CQ81" i="24" s="1"/>
  <c r="CP65" i="24"/>
  <c r="CP81" i="24" s="1"/>
  <c r="CO65" i="24"/>
  <c r="CO81" i="24" s="1"/>
  <c r="CN65" i="24"/>
  <c r="CN81" i="24" s="1"/>
  <c r="CM65" i="24"/>
  <c r="CM81" i="24" s="1"/>
  <c r="CL65" i="24"/>
  <c r="CL81" i="24" s="1"/>
  <c r="CK65" i="24"/>
  <c r="CK81" i="24" s="1"/>
  <c r="CJ65" i="24"/>
  <c r="CJ81" i="24" s="1"/>
  <c r="CI65" i="24"/>
  <c r="CI81" i="24" s="1"/>
  <c r="CH65" i="24"/>
  <c r="CH81" i="24" s="1"/>
  <c r="CG65" i="24"/>
  <c r="CG81" i="24" s="1"/>
  <c r="CF65" i="24"/>
  <c r="CF81" i="24" s="1"/>
  <c r="CE65" i="24"/>
  <c r="CE81" i="24" s="1"/>
  <c r="CD65" i="24"/>
  <c r="CD81" i="24" s="1"/>
  <c r="CC65" i="24"/>
  <c r="CC81" i="24" s="1"/>
  <c r="CB65" i="24"/>
  <c r="CB81" i="24" s="1"/>
  <c r="CA65" i="24"/>
  <c r="CA81" i="24" s="1"/>
  <c r="BZ65" i="24"/>
  <c r="BZ81" i="24" s="1"/>
  <c r="BY65" i="24"/>
  <c r="BY81" i="24" s="1"/>
  <c r="BX65" i="24"/>
  <c r="BX81" i="24" s="1"/>
  <c r="BW65" i="24"/>
  <c r="BW81" i="24" s="1"/>
  <c r="BV65" i="24"/>
  <c r="BV81" i="24" s="1"/>
  <c r="BU65" i="24"/>
  <c r="BU81" i="24" s="1"/>
  <c r="BT65" i="24"/>
  <c r="BT81" i="24" s="1"/>
  <c r="BS65" i="24"/>
  <c r="BS81" i="24" s="1"/>
  <c r="BR65" i="24"/>
  <c r="BR81" i="24" s="1"/>
  <c r="BQ65" i="24"/>
  <c r="BQ81" i="24" s="1"/>
  <c r="BP65" i="24"/>
  <c r="BP81" i="24" s="1"/>
  <c r="BO65" i="24"/>
  <c r="BO81" i="24" s="1"/>
  <c r="BN65" i="24"/>
  <c r="BN81" i="24" s="1"/>
  <c r="BM65" i="24"/>
  <c r="BM81" i="24" s="1"/>
  <c r="BL65" i="24"/>
  <c r="BL81" i="24" s="1"/>
  <c r="BK65" i="24"/>
  <c r="BK81" i="24" s="1"/>
  <c r="BJ65" i="24"/>
  <c r="BJ81" i="24" s="1"/>
  <c r="BI65" i="24"/>
  <c r="BI81" i="24" s="1"/>
  <c r="BH65" i="24"/>
  <c r="BH81" i="24" s="1"/>
  <c r="BG65" i="24"/>
  <c r="BG81" i="24" s="1"/>
  <c r="BF65" i="24"/>
  <c r="BF81" i="24" s="1"/>
  <c r="BE65" i="24"/>
  <c r="BE81" i="24" s="1"/>
  <c r="BD65" i="24"/>
  <c r="BD81" i="24" s="1"/>
  <c r="BC65" i="24"/>
  <c r="BC81" i="24" s="1"/>
  <c r="BB65" i="24"/>
  <c r="BB81" i="24" s="1"/>
  <c r="BA65" i="24"/>
  <c r="BA81" i="24" s="1"/>
  <c r="AZ65" i="24"/>
  <c r="AZ81" i="24" s="1"/>
  <c r="AY65" i="24"/>
  <c r="AY81" i="24" s="1"/>
  <c r="AX65" i="24"/>
  <c r="AX81" i="24" s="1"/>
  <c r="AW65" i="24"/>
  <c r="AW81" i="24" s="1"/>
  <c r="AV65" i="24"/>
  <c r="AV81" i="24" s="1"/>
  <c r="AU65" i="24"/>
  <c r="AU81" i="24" s="1"/>
  <c r="AT65" i="24"/>
  <c r="AT81" i="24" s="1"/>
  <c r="AS65" i="24"/>
  <c r="AS81" i="24" s="1"/>
  <c r="AR65" i="24"/>
  <c r="AR81" i="24" s="1"/>
  <c r="AQ65" i="24"/>
  <c r="AQ81" i="24" s="1"/>
  <c r="AP65" i="24"/>
  <c r="AP81" i="24" s="1"/>
  <c r="AO65" i="24"/>
  <c r="AO81" i="24" s="1"/>
  <c r="AN65" i="24"/>
  <c r="AN81" i="24" s="1"/>
  <c r="AM65" i="24"/>
  <c r="AM81" i="24" s="1"/>
  <c r="AL65" i="24"/>
  <c r="AL81" i="24" s="1"/>
  <c r="AK65" i="24"/>
  <c r="AK81" i="24" s="1"/>
  <c r="AJ65" i="24"/>
  <c r="AJ81" i="24" s="1"/>
  <c r="AI65" i="24"/>
  <c r="AI81" i="24" s="1"/>
  <c r="AH65" i="24"/>
  <c r="AH81" i="24" s="1"/>
  <c r="AG65" i="24"/>
  <c r="AG81" i="24" s="1"/>
  <c r="AF65" i="24"/>
  <c r="AF81" i="24" s="1"/>
  <c r="AE65" i="24"/>
  <c r="AE81" i="24" s="1"/>
  <c r="AD65" i="24"/>
  <c r="AD81" i="24" s="1"/>
  <c r="AC65" i="24"/>
  <c r="AC81" i="24" s="1"/>
  <c r="AA65" i="24"/>
  <c r="AA81" i="24" s="1"/>
  <c r="Z65" i="24"/>
  <c r="Z81" i="24" s="1"/>
  <c r="Y65" i="24"/>
  <c r="Y81" i="24" s="1"/>
  <c r="X65" i="24"/>
  <c r="X81" i="24" s="1"/>
  <c r="W65" i="24"/>
  <c r="W81" i="24" s="1"/>
  <c r="V65" i="24"/>
  <c r="V81" i="24" s="1"/>
  <c r="U65" i="24"/>
  <c r="U81" i="24" s="1"/>
  <c r="T65" i="24"/>
  <c r="T81" i="24" s="1"/>
  <c r="S65" i="24"/>
  <c r="S81" i="24" s="1"/>
  <c r="R65" i="24"/>
  <c r="R81" i="24" s="1"/>
  <c r="Q65" i="24"/>
  <c r="Q81" i="24" s="1"/>
  <c r="P65" i="24"/>
  <c r="P81" i="24" s="1"/>
  <c r="O65" i="24"/>
  <c r="O81" i="24" s="1"/>
  <c r="N65" i="24"/>
  <c r="N81" i="24" s="1"/>
  <c r="M65" i="24"/>
  <c r="M81" i="24" s="1"/>
  <c r="L65" i="24"/>
  <c r="L81" i="24" s="1"/>
  <c r="K65" i="24"/>
  <c r="K81" i="24" s="1"/>
  <c r="J65" i="24"/>
  <c r="J81" i="24" s="1"/>
  <c r="I65" i="24"/>
  <c r="I81" i="24" s="1"/>
  <c r="H65" i="24"/>
  <c r="H81" i="24" s="1"/>
  <c r="G65" i="24"/>
  <c r="G81" i="24" s="1"/>
  <c r="F65" i="24"/>
  <c r="F81" i="24" s="1"/>
  <c r="EE64" i="24"/>
  <c r="EE80" i="24" s="1"/>
  <c r="ED64" i="24"/>
  <c r="ED80" i="24" s="1"/>
  <c r="EC64" i="24"/>
  <c r="EC80" i="24" s="1"/>
  <c r="EB64" i="24"/>
  <c r="EB80" i="24" s="1"/>
  <c r="EA64" i="24"/>
  <c r="EA80" i="24" s="1"/>
  <c r="DZ64" i="24"/>
  <c r="DZ80" i="24" s="1"/>
  <c r="DY64" i="24"/>
  <c r="DY80" i="24" s="1"/>
  <c r="DX64" i="24"/>
  <c r="DX80" i="24" s="1"/>
  <c r="DW64" i="24"/>
  <c r="DW80" i="24" s="1"/>
  <c r="DV64" i="24"/>
  <c r="DV80" i="24" s="1"/>
  <c r="DU64" i="24"/>
  <c r="DU80" i="24" s="1"/>
  <c r="DT64" i="24"/>
  <c r="DT80" i="24" s="1"/>
  <c r="DS64" i="24"/>
  <c r="DS80" i="24" s="1"/>
  <c r="DR64" i="24"/>
  <c r="DR80" i="24" s="1"/>
  <c r="DQ64" i="24"/>
  <c r="DQ80" i="24" s="1"/>
  <c r="DP64" i="24"/>
  <c r="DP80" i="24" s="1"/>
  <c r="DO64" i="24"/>
  <c r="DO80" i="24" s="1"/>
  <c r="DN64" i="24"/>
  <c r="DN80" i="24" s="1"/>
  <c r="DM64" i="24"/>
  <c r="DM80" i="24" s="1"/>
  <c r="DL64" i="24"/>
  <c r="DL80" i="24" s="1"/>
  <c r="DK64" i="24"/>
  <c r="DK80" i="24" s="1"/>
  <c r="DJ64" i="24"/>
  <c r="DJ80" i="24" s="1"/>
  <c r="DI64" i="24"/>
  <c r="DI80" i="24" s="1"/>
  <c r="DH64" i="24"/>
  <c r="DH80" i="24" s="1"/>
  <c r="DG64" i="24"/>
  <c r="DG80" i="24" s="1"/>
  <c r="DF64" i="24"/>
  <c r="DF80" i="24" s="1"/>
  <c r="DE64" i="24"/>
  <c r="DE80" i="24" s="1"/>
  <c r="DD64" i="24"/>
  <c r="DD80" i="24" s="1"/>
  <c r="DC64" i="24"/>
  <c r="DC80" i="24" s="1"/>
  <c r="DB64" i="24"/>
  <c r="DB80" i="24" s="1"/>
  <c r="DA64" i="24"/>
  <c r="DA80" i="24" s="1"/>
  <c r="CZ64" i="24"/>
  <c r="CZ80" i="24" s="1"/>
  <c r="CY64" i="24"/>
  <c r="CY80" i="24" s="1"/>
  <c r="CX64" i="24"/>
  <c r="CX80" i="24" s="1"/>
  <c r="CW64" i="24"/>
  <c r="CW80" i="24" s="1"/>
  <c r="CV64" i="24"/>
  <c r="CV80" i="24" s="1"/>
  <c r="CU64" i="24"/>
  <c r="CU80" i="24" s="1"/>
  <c r="CT64" i="24"/>
  <c r="CT80" i="24" s="1"/>
  <c r="CS64" i="24"/>
  <c r="CS80" i="24" s="1"/>
  <c r="CR64" i="24"/>
  <c r="CR80" i="24" s="1"/>
  <c r="CQ64" i="24"/>
  <c r="CQ80" i="24" s="1"/>
  <c r="CP64" i="24"/>
  <c r="CP80" i="24" s="1"/>
  <c r="CO64" i="24"/>
  <c r="CO80" i="24" s="1"/>
  <c r="CN64" i="24"/>
  <c r="CN80" i="24" s="1"/>
  <c r="CM64" i="24"/>
  <c r="CM80" i="24" s="1"/>
  <c r="CL64" i="24"/>
  <c r="CL80" i="24" s="1"/>
  <c r="CK64" i="24"/>
  <c r="CK80" i="24" s="1"/>
  <c r="CJ64" i="24"/>
  <c r="CJ80" i="24" s="1"/>
  <c r="CI64" i="24"/>
  <c r="CI80" i="24" s="1"/>
  <c r="CH64" i="24"/>
  <c r="CH80" i="24" s="1"/>
  <c r="CG64" i="24"/>
  <c r="CG80" i="24" s="1"/>
  <c r="CF64" i="24"/>
  <c r="CF80" i="24" s="1"/>
  <c r="CE64" i="24"/>
  <c r="CE80" i="24" s="1"/>
  <c r="CD64" i="24"/>
  <c r="CD80" i="24" s="1"/>
  <c r="CC64" i="24"/>
  <c r="CC80" i="24" s="1"/>
  <c r="CB64" i="24"/>
  <c r="CB80" i="24" s="1"/>
  <c r="CA64" i="24"/>
  <c r="CA80" i="24" s="1"/>
  <c r="BZ64" i="24"/>
  <c r="BZ80" i="24" s="1"/>
  <c r="BY64" i="24"/>
  <c r="BY80" i="24" s="1"/>
  <c r="BX64" i="24"/>
  <c r="BX80" i="24" s="1"/>
  <c r="BW64" i="24"/>
  <c r="BW80" i="24" s="1"/>
  <c r="BV64" i="24"/>
  <c r="BV80" i="24" s="1"/>
  <c r="BU64" i="24"/>
  <c r="BU80" i="24" s="1"/>
  <c r="BT64" i="24"/>
  <c r="BT80" i="24" s="1"/>
  <c r="BS64" i="24"/>
  <c r="BS80" i="24" s="1"/>
  <c r="BR64" i="24"/>
  <c r="BR80" i="24" s="1"/>
  <c r="BQ64" i="24"/>
  <c r="BQ80" i="24" s="1"/>
  <c r="BP64" i="24"/>
  <c r="BP80" i="24" s="1"/>
  <c r="BO64" i="24"/>
  <c r="BO80" i="24" s="1"/>
  <c r="BN64" i="24"/>
  <c r="BN80" i="24" s="1"/>
  <c r="BM64" i="24"/>
  <c r="BM80" i="24" s="1"/>
  <c r="BL64" i="24"/>
  <c r="BL80" i="24" s="1"/>
  <c r="BK64" i="24"/>
  <c r="BK80" i="24" s="1"/>
  <c r="BJ64" i="24"/>
  <c r="BJ80" i="24" s="1"/>
  <c r="BI64" i="24"/>
  <c r="BI80" i="24" s="1"/>
  <c r="BH64" i="24"/>
  <c r="BH80" i="24" s="1"/>
  <c r="BG64" i="24"/>
  <c r="BG80" i="24" s="1"/>
  <c r="BF64" i="24"/>
  <c r="BF80" i="24" s="1"/>
  <c r="BE64" i="24"/>
  <c r="BE80" i="24" s="1"/>
  <c r="BD64" i="24"/>
  <c r="BD80" i="24" s="1"/>
  <c r="BC64" i="24"/>
  <c r="BC80" i="24" s="1"/>
  <c r="BB64" i="24"/>
  <c r="BB80" i="24" s="1"/>
  <c r="BA64" i="24"/>
  <c r="BA80" i="24" s="1"/>
  <c r="AZ64" i="24"/>
  <c r="AZ80" i="24" s="1"/>
  <c r="AY64" i="24"/>
  <c r="AY80" i="24" s="1"/>
  <c r="AX64" i="24"/>
  <c r="AX80" i="24" s="1"/>
  <c r="AW64" i="24"/>
  <c r="AW80" i="24" s="1"/>
  <c r="AV64" i="24"/>
  <c r="AV80" i="24" s="1"/>
  <c r="AU64" i="24"/>
  <c r="AU80" i="24" s="1"/>
  <c r="AT64" i="24"/>
  <c r="AT80" i="24" s="1"/>
  <c r="AS64" i="24"/>
  <c r="AS80" i="24" s="1"/>
  <c r="AR64" i="24"/>
  <c r="AR80" i="24" s="1"/>
  <c r="AQ64" i="24"/>
  <c r="AQ80" i="24" s="1"/>
  <c r="AP64" i="24"/>
  <c r="AP80" i="24" s="1"/>
  <c r="AO64" i="24"/>
  <c r="AO80" i="24" s="1"/>
  <c r="AN64" i="24"/>
  <c r="AN80" i="24" s="1"/>
  <c r="AM64" i="24"/>
  <c r="AM80" i="24" s="1"/>
  <c r="AL64" i="24"/>
  <c r="AL80" i="24" s="1"/>
  <c r="AK64" i="24"/>
  <c r="AK80" i="24" s="1"/>
  <c r="AJ64" i="24"/>
  <c r="AJ80" i="24" s="1"/>
  <c r="AI64" i="24"/>
  <c r="AI80" i="24" s="1"/>
  <c r="AH64" i="24"/>
  <c r="AH80" i="24" s="1"/>
  <c r="AG64" i="24"/>
  <c r="AG80" i="24" s="1"/>
  <c r="AF64" i="24"/>
  <c r="AF80" i="24" s="1"/>
  <c r="AE64" i="24"/>
  <c r="AE80" i="24" s="1"/>
  <c r="AD64" i="24"/>
  <c r="AD80" i="24" s="1"/>
  <c r="AC64" i="24"/>
  <c r="AC80" i="24" s="1"/>
  <c r="AA64" i="24"/>
  <c r="AA80" i="24" s="1"/>
  <c r="Z64" i="24"/>
  <c r="Z80" i="24" s="1"/>
  <c r="Y64" i="24"/>
  <c r="Y80" i="24" s="1"/>
  <c r="X64" i="24"/>
  <c r="X80" i="24" s="1"/>
  <c r="W64" i="24"/>
  <c r="W80" i="24" s="1"/>
  <c r="V64" i="24"/>
  <c r="V80" i="24" s="1"/>
  <c r="U64" i="24"/>
  <c r="U80" i="24" s="1"/>
  <c r="T64" i="24"/>
  <c r="T80" i="24" s="1"/>
  <c r="S64" i="24"/>
  <c r="S80" i="24" s="1"/>
  <c r="R64" i="24"/>
  <c r="R80" i="24" s="1"/>
  <c r="Q64" i="24"/>
  <c r="Q80" i="24" s="1"/>
  <c r="P64" i="24"/>
  <c r="P80" i="24" s="1"/>
  <c r="O64" i="24"/>
  <c r="O80" i="24" s="1"/>
  <c r="N64" i="24"/>
  <c r="N80" i="24" s="1"/>
  <c r="M64" i="24"/>
  <c r="M80" i="24" s="1"/>
  <c r="L64" i="24"/>
  <c r="L80" i="24" s="1"/>
  <c r="K64" i="24"/>
  <c r="K80" i="24" s="1"/>
  <c r="J64" i="24"/>
  <c r="J80" i="24" s="1"/>
  <c r="I64" i="24"/>
  <c r="I80" i="24" s="1"/>
  <c r="H64" i="24"/>
  <c r="H80" i="24" s="1"/>
  <c r="G64" i="24"/>
  <c r="G80" i="24" s="1"/>
  <c r="F64" i="24"/>
  <c r="F80" i="24" s="1"/>
  <c r="E80" i="24" s="1"/>
  <c r="D80" i="24" s="1"/>
  <c r="B80" i="24" s="1"/>
  <c r="EE63" i="24"/>
  <c r="EE79" i="24" s="1"/>
  <c r="ED63" i="24"/>
  <c r="ED79" i="24" s="1"/>
  <c r="EC63" i="24"/>
  <c r="EC79" i="24" s="1"/>
  <c r="EB63" i="24"/>
  <c r="EB79" i="24" s="1"/>
  <c r="EA63" i="24"/>
  <c r="EA79" i="24" s="1"/>
  <c r="DZ63" i="24"/>
  <c r="DZ79" i="24" s="1"/>
  <c r="DY63" i="24"/>
  <c r="DY79" i="24" s="1"/>
  <c r="DX63" i="24"/>
  <c r="DX79" i="24" s="1"/>
  <c r="DW63" i="24"/>
  <c r="DW79" i="24" s="1"/>
  <c r="DV63" i="24"/>
  <c r="DV79" i="24" s="1"/>
  <c r="DU63" i="24"/>
  <c r="DU79" i="24" s="1"/>
  <c r="DT63" i="24"/>
  <c r="DT79" i="24" s="1"/>
  <c r="DS63" i="24"/>
  <c r="DS79" i="24" s="1"/>
  <c r="DR63" i="24"/>
  <c r="DR79" i="24" s="1"/>
  <c r="DQ63" i="24"/>
  <c r="DQ79" i="24" s="1"/>
  <c r="DP63" i="24"/>
  <c r="DP79" i="24" s="1"/>
  <c r="DO63" i="24"/>
  <c r="DO79" i="24" s="1"/>
  <c r="DN63" i="24"/>
  <c r="DN79" i="24" s="1"/>
  <c r="DM63" i="24"/>
  <c r="DM79" i="24" s="1"/>
  <c r="DL63" i="24"/>
  <c r="DL79" i="24" s="1"/>
  <c r="DK63" i="24"/>
  <c r="DK79" i="24" s="1"/>
  <c r="DJ63" i="24"/>
  <c r="DJ79" i="24" s="1"/>
  <c r="DI63" i="24"/>
  <c r="DI79" i="24" s="1"/>
  <c r="DH63" i="24"/>
  <c r="DH79" i="24" s="1"/>
  <c r="DG63" i="24"/>
  <c r="DG79" i="24" s="1"/>
  <c r="DF63" i="24"/>
  <c r="DF79" i="24" s="1"/>
  <c r="DE63" i="24"/>
  <c r="DE79" i="24" s="1"/>
  <c r="DD63" i="24"/>
  <c r="DD79" i="24" s="1"/>
  <c r="DC63" i="24"/>
  <c r="DC79" i="24" s="1"/>
  <c r="DB63" i="24"/>
  <c r="DB79" i="24" s="1"/>
  <c r="DA63" i="24"/>
  <c r="DA79" i="24" s="1"/>
  <c r="CZ63" i="24"/>
  <c r="CZ79" i="24" s="1"/>
  <c r="CY63" i="24"/>
  <c r="CY79" i="24" s="1"/>
  <c r="CX63" i="24"/>
  <c r="CX79" i="24" s="1"/>
  <c r="CW63" i="24"/>
  <c r="CW79" i="24" s="1"/>
  <c r="CV63" i="24"/>
  <c r="CV79" i="24" s="1"/>
  <c r="CU63" i="24"/>
  <c r="CU79" i="24" s="1"/>
  <c r="CT63" i="24"/>
  <c r="CT79" i="24" s="1"/>
  <c r="CS63" i="24"/>
  <c r="CS79" i="24" s="1"/>
  <c r="CR63" i="24"/>
  <c r="CR79" i="24" s="1"/>
  <c r="CQ63" i="24"/>
  <c r="CQ79" i="24" s="1"/>
  <c r="CP63" i="24"/>
  <c r="CP79" i="24" s="1"/>
  <c r="CO63" i="24"/>
  <c r="CO79" i="24" s="1"/>
  <c r="CN63" i="24"/>
  <c r="CN79" i="24" s="1"/>
  <c r="CM63" i="24"/>
  <c r="CM79" i="24" s="1"/>
  <c r="CL63" i="24"/>
  <c r="CL79" i="24" s="1"/>
  <c r="CK63" i="24"/>
  <c r="CK79" i="24" s="1"/>
  <c r="CJ63" i="24"/>
  <c r="CJ79" i="24" s="1"/>
  <c r="CI63" i="24"/>
  <c r="CI79" i="24" s="1"/>
  <c r="CH63" i="24"/>
  <c r="CH79" i="24" s="1"/>
  <c r="CG63" i="24"/>
  <c r="CG79" i="24" s="1"/>
  <c r="CF63" i="24"/>
  <c r="CF79" i="24" s="1"/>
  <c r="CE63" i="24"/>
  <c r="CE79" i="24" s="1"/>
  <c r="CD63" i="24"/>
  <c r="CD79" i="24" s="1"/>
  <c r="CC63" i="24"/>
  <c r="CC79" i="24" s="1"/>
  <c r="CB63" i="24"/>
  <c r="CB79" i="24" s="1"/>
  <c r="CA63" i="24"/>
  <c r="CA79" i="24" s="1"/>
  <c r="BZ63" i="24"/>
  <c r="BZ79" i="24" s="1"/>
  <c r="BY63" i="24"/>
  <c r="BY79" i="24" s="1"/>
  <c r="BX63" i="24"/>
  <c r="BX79" i="24" s="1"/>
  <c r="BW63" i="24"/>
  <c r="BW79" i="24" s="1"/>
  <c r="BV63" i="24"/>
  <c r="BV79" i="24" s="1"/>
  <c r="BU63" i="24"/>
  <c r="BU79" i="24" s="1"/>
  <c r="BT63" i="24"/>
  <c r="BT79" i="24" s="1"/>
  <c r="BS63" i="24"/>
  <c r="BS79" i="24" s="1"/>
  <c r="BR63" i="24"/>
  <c r="BR79" i="24" s="1"/>
  <c r="BQ63" i="24"/>
  <c r="BQ79" i="24" s="1"/>
  <c r="BP63" i="24"/>
  <c r="BP79" i="24" s="1"/>
  <c r="BO63" i="24"/>
  <c r="BO79" i="24" s="1"/>
  <c r="BN63" i="24"/>
  <c r="BN79" i="24" s="1"/>
  <c r="BM63" i="24"/>
  <c r="BM79" i="24" s="1"/>
  <c r="BL63" i="24"/>
  <c r="BL79" i="24" s="1"/>
  <c r="BK63" i="24"/>
  <c r="BK79" i="24" s="1"/>
  <c r="BJ63" i="24"/>
  <c r="BJ79" i="24" s="1"/>
  <c r="BI63" i="24"/>
  <c r="BI79" i="24" s="1"/>
  <c r="BH63" i="24"/>
  <c r="BH79" i="24" s="1"/>
  <c r="BG63" i="24"/>
  <c r="BG79" i="24" s="1"/>
  <c r="BF63" i="24"/>
  <c r="BF79" i="24" s="1"/>
  <c r="BE63" i="24"/>
  <c r="BE79" i="24" s="1"/>
  <c r="BD63" i="24"/>
  <c r="BD79" i="24" s="1"/>
  <c r="BC63" i="24"/>
  <c r="BC79" i="24" s="1"/>
  <c r="BB63" i="24"/>
  <c r="BB79" i="24" s="1"/>
  <c r="BA63" i="24"/>
  <c r="BA79" i="24" s="1"/>
  <c r="AZ63" i="24"/>
  <c r="AZ79" i="24" s="1"/>
  <c r="AY63" i="24"/>
  <c r="AY79" i="24" s="1"/>
  <c r="AX63" i="24"/>
  <c r="AX79" i="24" s="1"/>
  <c r="AW63" i="24"/>
  <c r="AW79" i="24" s="1"/>
  <c r="AV63" i="24"/>
  <c r="AV79" i="24" s="1"/>
  <c r="AU63" i="24"/>
  <c r="AU79" i="24" s="1"/>
  <c r="AT63" i="24"/>
  <c r="AT79" i="24" s="1"/>
  <c r="AS63" i="24"/>
  <c r="AS79" i="24" s="1"/>
  <c r="AR63" i="24"/>
  <c r="AR79" i="24" s="1"/>
  <c r="AQ63" i="24"/>
  <c r="AQ79" i="24" s="1"/>
  <c r="AP63" i="24"/>
  <c r="AP79" i="24" s="1"/>
  <c r="AO63" i="24"/>
  <c r="AO79" i="24" s="1"/>
  <c r="AN63" i="24"/>
  <c r="AN79" i="24" s="1"/>
  <c r="AM63" i="24"/>
  <c r="AM79" i="24" s="1"/>
  <c r="AL63" i="24"/>
  <c r="AL79" i="24" s="1"/>
  <c r="AK63" i="24"/>
  <c r="AK79" i="24" s="1"/>
  <c r="AJ63" i="24"/>
  <c r="AJ79" i="24" s="1"/>
  <c r="AI63" i="24"/>
  <c r="AI79" i="24" s="1"/>
  <c r="AH63" i="24"/>
  <c r="AH79" i="24" s="1"/>
  <c r="AG63" i="24"/>
  <c r="AG79" i="24" s="1"/>
  <c r="AF63" i="24"/>
  <c r="AF79" i="24" s="1"/>
  <c r="AE63" i="24"/>
  <c r="AE79" i="24" s="1"/>
  <c r="AD63" i="24"/>
  <c r="AD79" i="24" s="1"/>
  <c r="AC63" i="24"/>
  <c r="AC79" i="24" s="1"/>
  <c r="AA63" i="24"/>
  <c r="AA79" i="24" s="1"/>
  <c r="Z63" i="24"/>
  <c r="Z79" i="24" s="1"/>
  <c r="Y63" i="24"/>
  <c r="Y79" i="24" s="1"/>
  <c r="X63" i="24"/>
  <c r="X79" i="24" s="1"/>
  <c r="W63" i="24"/>
  <c r="W79" i="24" s="1"/>
  <c r="V63" i="24"/>
  <c r="V79" i="24" s="1"/>
  <c r="U63" i="24"/>
  <c r="U79" i="24" s="1"/>
  <c r="T63" i="24"/>
  <c r="T79" i="24" s="1"/>
  <c r="S63" i="24"/>
  <c r="S79" i="24" s="1"/>
  <c r="R63" i="24"/>
  <c r="R79" i="24" s="1"/>
  <c r="Q63" i="24"/>
  <c r="Q79" i="24" s="1"/>
  <c r="P63" i="24"/>
  <c r="P79" i="24" s="1"/>
  <c r="O63" i="24"/>
  <c r="O79" i="24" s="1"/>
  <c r="N63" i="24"/>
  <c r="N79" i="24" s="1"/>
  <c r="M63" i="24"/>
  <c r="M79" i="24" s="1"/>
  <c r="L63" i="24"/>
  <c r="L79" i="24" s="1"/>
  <c r="K63" i="24"/>
  <c r="K79" i="24" s="1"/>
  <c r="J63" i="24"/>
  <c r="J79" i="24" s="1"/>
  <c r="I63" i="24"/>
  <c r="I79" i="24" s="1"/>
  <c r="H63" i="24"/>
  <c r="H79" i="24" s="1"/>
  <c r="G63" i="24"/>
  <c r="G79" i="24" s="1"/>
  <c r="F63" i="24"/>
  <c r="F79" i="24" s="1"/>
  <c r="EE62" i="24"/>
  <c r="EE78" i="24" s="1"/>
  <c r="ED62" i="24"/>
  <c r="ED78" i="24" s="1"/>
  <c r="EC62" i="24"/>
  <c r="EC78" i="24" s="1"/>
  <c r="EB62" i="24"/>
  <c r="EB78" i="24" s="1"/>
  <c r="EA62" i="24"/>
  <c r="EA78" i="24" s="1"/>
  <c r="DZ62" i="24"/>
  <c r="DZ78" i="24" s="1"/>
  <c r="DY62" i="24"/>
  <c r="DY78" i="24" s="1"/>
  <c r="DX62" i="24"/>
  <c r="DX78" i="24" s="1"/>
  <c r="DW62" i="24"/>
  <c r="DW78" i="24" s="1"/>
  <c r="DV62" i="24"/>
  <c r="DV78" i="24" s="1"/>
  <c r="DU62" i="24"/>
  <c r="DU78" i="24" s="1"/>
  <c r="DT62" i="24"/>
  <c r="DT78" i="24" s="1"/>
  <c r="DS62" i="24"/>
  <c r="DS78" i="24" s="1"/>
  <c r="DR62" i="24"/>
  <c r="DR78" i="24" s="1"/>
  <c r="DQ62" i="24"/>
  <c r="DQ78" i="24" s="1"/>
  <c r="DP62" i="24"/>
  <c r="DP78" i="24" s="1"/>
  <c r="DO62" i="24"/>
  <c r="DO78" i="24" s="1"/>
  <c r="DN62" i="24"/>
  <c r="DN78" i="24" s="1"/>
  <c r="DM62" i="24"/>
  <c r="DM78" i="24" s="1"/>
  <c r="DL62" i="24"/>
  <c r="DL78" i="24" s="1"/>
  <c r="DK62" i="24"/>
  <c r="DK78" i="24" s="1"/>
  <c r="DJ62" i="24"/>
  <c r="DJ78" i="24" s="1"/>
  <c r="DI62" i="24"/>
  <c r="DI78" i="24" s="1"/>
  <c r="DH62" i="24"/>
  <c r="DH78" i="24" s="1"/>
  <c r="DG62" i="24"/>
  <c r="DG78" i="24" s="1"/>
  <c r="DF62" i="24"/>
  <c r="DF78" i="24" s="1"/>
  <c r="DE62" i="24"/>
  <c r="DE78" i="24" s="1"/>
  <c r="DD62" i="24"/>
  <c r="DD78" i="24" s="1"/>
  <c r="DC62" i="24"/>
  <c r="DC78" i="24" s="1"/>
  <c r="DB62" i="24"/>
  <c r="DB78" i="24" s="1"/>
  <c r="DA62" i="24"/>
  <c r="DA78" i="24" s="1"/>
  <c r="CZ62" i="24"/>
  <c r="CZ78" i="24" s="1"/>
  <c r="CY62" i="24"/>
  <c r="CY78" i="24" s="1"/>
  <c r="CX62" i="24"/>
  <c r="CX78" i="24" s="1"/>
  <c r="CW62" i="24"/>
  <c r="CW78" i="24" s="1"/>
  <c r="CV62" i="24"/>
  <c r="CV78" i="24" s="1"/>
  <c r="CU62" i="24"/>
  <c r="CU78" i="24" s="1"/>
  <c r="CT62" i="24"/>
  <c r="CT78" i="24" s="1"/>
  <c r="CS62" i="24"/>
  <c r="CS78" i="24" s="1"/>
  <c r="CR62" i="24"/>
  <c r="CR78" i="24" s="1"/>
  <c r="CQ62" i="24"/>
  <c r="CQ78" i="24" s="1"/>
  <c r="CP62" i="24"/>
  <c r="CP78" i="24" s="1"/>
  <c r="CO62" i="24"/>
  <c r="CO78" i="24" s="1"/>
  <c r="CN62" i="24"/>
  <c r="CN78" i="24" s="1"/>
  <c r="CM62" i="24"/>
  <c r="CM78" i="24" s="1"/>
  <c r="CL62" i="24"/>
  <c r="CL78" i="24" s="1"/>
  <c r="CK62" i="24"/>
  <c r="CK78" i="24" s="1"/>
  <c r="CJ62" i="24"/>
  <c r="CJ78" i="24" s="1"/>
  <c r="CI62" i="24"/>
  <c r="CI78" i="24" s="1"/>
  <c r="CH62" i="24"/>
  <c r="CH78" i="24" s="1"/>
  <c r="CG62" i="24"/>
  <c r="CG78" i="24" s="1"/>
  <c r="CF62" i="24"/>
  <c r="CF78" i="24" s="1"/>
  <c r="CE62" i="24"/>
  <c r="CE78" i="24" s="1"/>
  <c r="CD62" i="24"/>
  <c r="CD78" i="24" s="1"/>
  <c r="CC62" i="24"/>
  <c r="CC78" i="24" s="1"/>
  <c r="CB62" i="24"/>
  <c r="CB78" i="24" s="1"/>
  <c r="CA62" i="24"/>
  <c r="CA78" i="24" s="1"/>
  <c r="BZ62" i="24"/>
  <c r="BZ78" i="24" s="1"/>
  <c r="BY62" i="24"/>
  <c r="BY78" i="24" s="1"/>
  <c r="BX62" i="24"/>
  <c r="BX78" i="24" s="1"/>
  <c r="BW62" i="24"/>
  <c r="BW78" i="24" s="1"/>
  <c r="BV62" i="24"/>
  <c r="BV78" i="24" s="1"/>
  <c r="BU62" i="24"/>
  <c r="BU78" i="24" s="1"/>
  <c r="BT62" i="24"/>
  <c r="BT78" i="24" s="1"/>
  <c r="BS62" i="24"/>
  <c r="BS78" i="24" s="1"/>
  <c r="BR62" i="24"/>
  <c r="BR78" i="24" s="1"/>
  <c r="BQ62" i="24"/>
  <c r="BQ78" i="24" s="1"/>
  <c r="BP62" i="24"/>
  <c r="BP78" i="24" s="1"/>
  <c r="BO62" i="24"/>
  <c r="BO78" i="24" s="1"/>
  <c r="BN62" i="24"/>
  <c r="BN78" i="24" s="1"/>
  <c r="BM62" i="24"/>
  <c r="BM78" i="24" s="1"/>
  <c r="BL62" i="24"/>
  <c r="BL78" i="24" s="1"/>
  <c r="BK62" i="24"/>
  <c r="BK78" i="24" s="1"/>
  <c r="BJ62" i="24"/>
  <c r="BJ78" i="24" s="1"/>
  <c r="BI62" i="24"/>
  <c r="BI78" i="24" s="1"/>
  <c r="BH62" i="24"/>
  <c r="BH78" i="24" s="1"/>
  <c r="BG62" i="24"/>
  <c r="BG78" i="24" s="1"/>
  <c r="BF62" i="24"/>
  <c r="BF78" i="24" s="1"/>
  <c r="BE62" i="24"/>
  <c r="BE78" i="24" s="1"/>
  <c r="BD62" i="24"/>
  <c r="BD78" i="24" s="1"/>
  <c r="BC62" i="24"/>
  <c r="BC78" i="24" s="1"/>
  <c r="BB62" i="24"/>
  <c r="BB78" i="24" s="1"/>
  <c r="BA62" i="24"/>
  <c r="BA78" i="24" s="1"/>
  <c r="AZ62" i="24"/>
  <c r="AZ78" i="24" s="1"/>
  <c r="AY62" i="24"/>
  <c r="AY78" i="24" s="1"/>
  <c r="AX62" i="24"/>
  <c r="AX78" i="24" s="1"/>
  <c r="AW62" i="24"/>
  <c r="AW78" i="24" s="1"/>
  <c r="AV62" i="24"/>
  <c r="AV78" i="24" s="1"/>
  <c r="AU62" i="24"/>
  <c r="AU78" i="24" s="1"/>
  <c r="AT62" i="24"/>
  <c r="AT78" i="24" s="1"/>
  <c r="AS62" i="24"/>
  <c r="AS78" i="24" s="1"/>
  <c r="AR62" i="24"/>
  <c r="AR78" i="24" s="1"/>
  <c r="AQ62" i="24"/>
  <c r="AQ78" i="24" s="1"/>
  <c r="AP62" i="24"/>
  <c r="AP78" i="24" s="1"/>
  <c r="AO62" i="24"/>
  <c r="AO78" i="24" s="1"/>
  <c r="AN62" i="24"/>
  <c r="AN78" i="24" s="1"/>
  <c r="AM62" i="24"/>
  <c r="AM78" i="24" s="1"/>
  <c r="AL62" i="24"/>
  <c r="AL78" i="24" s="1"/>
  <c r="AK62" i="24"/>
  <c r="AK78" i="24" s="1"/>
  <c r="AJ62" i="24"/>
  <c r="AJ78" i="24" s="1"/>
  <c r="AI62" i="24"/>
  <c r="AI78" i="24" s="1"/>
  <c r="AH62" i="24"/>
  <c r="AH78" i="24" s="1"/>
  <c r="AG62" i="24"/>
  <c r="AG78" i="24" s="1"/>
  <c r="AF62" i="24"/>
  <c r="AF78" i="24" s="1"/>
  <c r="AE62" i="24"/>
  <c r="AE78" i="24" s="1"/>
  <c r="AD62" i="24"/>
  <c r="AD78" i="24" s="1"/>
  <c r="AC62" i="24"/>
  <c r="AC78" i="24" s="1"/>
  <c r="AA62" i="24"/>
  <c r="AA78" i="24" s="1"/>
  <c r="Z62" i="24"/>
  <c r="Z78" i="24" s="1"/>
  <c r="Y62" i="24"/>
  <c r="Y78" i="24" s="1"/>
  <c r="X62" i="24"/>
  <c r="X78" i="24" s="1"/>
  <c r="W62" i="24"/>
  <c r="W78" i="24" s="1"/>
  <c r="V62" i="24"/>
  <c r="V78" i="24" s="1"/>
  <c r="U62" i="24"/>
  <c r="U78" i="24" s="1"/>
  <c r="T62" i="24"/>
  <c r="T78" i="24" s="1"/>
  <c r="S62" i="24"/>
  <c r="S78" i="24" s="1"/>
  <c r="R62" i="24"/>
  <c r="R78" i="24" s="1"/>
  <c r="Q62" i="24"/>
  <c r="Q78" i="24" s="1"/>
  <c r="P62" i="24"/>
  <c r="P78" i="24" s="1"/>
  <c r="O62" i="24"/>
  <c r="O78" i="24" s="1"/>
  <c r="N62" i="24"/>
  <c r="N78" i="24" s="1"/>
  <c r="M62" i="24"/>
  <c r="M78" i="24" s="1"/>
  <c r="L62" i="24"/>
  <c r="L78" i="24" s="1"/>
  <c r="K62" i="24"/>
  <c r="K78" i="24" s="1"/>
  <c r="J62" i="24"/>
  <c r="J78" i="24" s="1"/>
  <c r="I62" i="24"/>
  <c r="I78" i="24" s="1"/>
  <c r="H62" i="24"/>
  <c r="H78" i="24" s="1"/>
  <c r="G62" i="24"/>
  <c r="G78" i="24" s="1"/>
  <c r="F62" i="24"/>
  <c r="F78" i="24" s="1"/>
  <c r="EE61" i="24"/>
  <c r="EE77" i="24" s="1"/>
  <c r="ED61" i="24"/>
  <c r="ED77" i="24" s="1"/>
  <c r="EC61" i="24"/>
  <c r="EC77" i="24" s="1"/>
  <c r="EB61" i="24"/>
  <c r="EB77" i="24" s="1"/>
  <c r="EA61" i="24"/>
  <c r="EA77" i="24" s="1"/>
  <c r="DZ61" i="24"/>
  <c r="DZ77" i="24" s="1"/>
  <c r="DY61" i="24"/>
  <c r="DY77" i="24" s="1"/>
  <c r="DX61" i="24"/>
  <c r="DX77" i="24" s="1"/>
  <c r="DW61" i="24"/>
  <c r="DW77" i="24" s="1"/>
  <c r="DV61" i="24"/>
  <c r="DV77" i="24" s="1"/>
  <c r="DU61" i="24"/>
  <c r="DU77" i="24" s="1"/>
  <c r="DT61" i="24"/>
  <c r="DT77" i="24" s="1"/>
  <c r="DS61" i="24"/>
  <c r="DS77" i="24" s="1"/>
  <c r="DR61" i="24"/>
  <c r="DR77" i="24" s="1"/>
  <c r="DQ61" i="24"/>
  <c r="DQ77" i="24" s="1"/>
  <c r="DP61" i="24"/>
  <c r="DP77" i="24" s="1"/>
  <c r="DO61" i="24"/>
  <c r="DO77" i="24" s="1"/>
  <c r="DN61" i="24"/>
  <c r="DN77" i="24" s="1"/>
  <c r="DM61" i="24"/>
  <c r="DM77" i="24" s="1"/>
  <c r="DL61" i="24"/>
  <c r="DL77" i="24" s="1"/>
  <c r="DK61" i="24"/>
  <c r="DK77" i="24" s="1"/>
  <c r="DJ61" i="24"/>
  <c r="DJ77" i="24" s="1"/>
  <c r="DI61" i="24"/>
  <c r="DI77" i="24" s="1"/>
  <c r="DH61" i="24"/>
  <c r="DH77" i="24" s="1"/>
  <c r="DG61" i="24"/>
  <c r="DG77" i="24" s="1"/>
  <c r="DF61" i="24"/>
  <c r="DF77" i="24" s="1"/>
  <c r="DE61" i="24"/>
  <c r="DE77" i="24" s="1"/>
  <c r="DD61" i="24"/>
  <c r="DD77" i="24" s="1"/>
  <c r="DC61" i="24"/>
  <c r="DC77" i="24" s="1"/>
  <c r="DB61" i="24"/>
  <c r="DB77" i="24" s="1"/>
  <c r="DA61" i="24"/>
  <c r="DA77" i="24" s="1"/>
  <c r="CZ61" i="24"/>
  <c r="CZ77" i="24" s="1"/>
  <c r="CY61" i="24"/>
  <c r="CY77" i="24" s="1"/>
  <c r="CX61" i="24"/>
  <c r="CX77" i="24" s="1"/>
  <c r="CW61" i="24"/>
  <c r="CW77" i="24" s="1"/>
  <c r="CV61" i="24"/>
  <c r="CV77" i="24" s="1"/>
  <c r="CU61" i="24"/>
  <c r="CU77" i="24" s="1"/>
  <c r="CT61" i="24"/>
  <c r="CT77" i="24" s="1"/>
  <c r="CS61" i="24"/>
  <c r="CS77" i="24" s="1"/>
  <c r="CR61" i="24"/>
  <c r="CR77" i="24" s="1"/>
  <c r="CQ61" i="24"/>
  <c r="CQ77" i="24" s="1"/>
  <c r="CP61" i="24"/>
  <c r="CP77" i="24" s="1"/>
  <c r="CO61" i="24"/>
  <c r="CO77" i="24" s="1"/>
  <c r="CN61" i="24"/>
  <c r="CN77" i="24" s="1"/>
  <c r="CM61" i="24"/>
  <c r="CM77" i="24" s="1"/>
  <c r="CL61" i="24"/>
  <c r="CL77" i="24" s="1"/>
  <c r="CK61" i="24"/>
  <c r="CK77" i="24" s="1"/>
  <c r="CJ61" i="24"/>
  <c r="CJ77" i="24" s="1"/>
  <c r="CI61" i="24"/>
  <c r="CI77" i="24" s="1"/>
  <c r="CH61" i="24"/>
  <c r="CH77" i="24" s="1"/>
  <c r="CG61" i="24"/>
  <c r="CG77" i="24" s="1"/>
  <c r="CF61" i="24"/>
  <c r="CF77" i="24" s="1"/>
  <c r="CE61" i="24"/>
  <c r="CE77" i="24" s="1"/>
  <c r="CD61" i="24"/>
  <c r="CD77" i="24" s="1"/>
  <c r="CC61" i="24"/>
  <c r="CC77" i="24" s="1"/>
  <c r="CB61" i="24"/>
  <c r="CB77" i="24" s="1"/>
  <c r="CA61" i="24"/>
  <c r="CA77" i="24" s="1"/>
  <c r="BZ61" i="24"/>
  <c r="BZ77" i="24" s="1"/>
  <c r="BY61" i="24"/>
  <c r="BY77" i="24" s="1"/>
  <c r="BX61" i="24"/>
  <c r="BX77" i="24" s="1"/>
  <c r="BW61" i="24"/>
  <c r="BW77" i="24" s="1"/>
  <c r="BV61" i="24"/>
  <c r="BV77" i="24" s="1"/>
  <c r="BU61" i="24"/>
  <c r="BU77" i="24" s="1"/>
  <c r="BT61" i="24"/>
  <c r="BT77" i="24" s="1"/>
  <c r="BS61" i="24"/>
  <c r="BS77" i="24" s="1"/>
  <c r="BR61" i="24"/>
  <c r="BR77" i="24" s="1"/>
  <c r="BQ61" i="24"/>
  <c r="BQ77" i="24" s="1"/>
  <c r="BP61" i="24"/>
  <c r="BP77" i="24" s="1"/>
  <c r="BO61" i="24"/>
  <c r="BO77" i="24" s="1"/>
  <c r="BN61" i="24"/>
  <c r="BN77" i="24" s="1"/>
  <c r="BM61" i="24"/>
  <c r="BM77" i="24" s="1"/>
  <c r="BL61" i="24"/>
  <c r="BL77" i="24" s="1"/>
  <c r="BK61" i="24"/>
  <c r="BK77" i="24" s="1"/>
  <c r="BJ61" i="24"/>
  <c r="BJ77" i="24" s="1"/>
  <c r="BI61" i="24"/>
  <c r="BI77" i="24" s="1"/>
  <c r="BH61" i="24"/>
  <c r="BH77" i="24" s="1"/>
  <c r="BG61" i="24"/>
  <c r="BG77" i="24" s="1"/>
  <c r="BF61" i="24"/>
  <c r="BF77" i="24" s="1"/>
  <c r="BE61" i="24"/>
  <c r="BE77" i="24" s="1"/>
  <c r="BD61" i="24"/>
  <c r="BD77" i="24" s="1"/>
  <c r="BC61" i="24"/>
  <c r="BC77" i="24" s="1"/>
  <c r="BB61" i="24"/>
  <c r="BB77" i="24" s="1"/>
  <c r="BA61" i="24"/>
  <c r="BA77" i="24" s="1"/>
  <c r="AZ61" i="24"/>
  <c r="AZ77" i="24" s="1"/>
  <c r="AY61" i="24"/>
  <c r="AY77" i="24" s="1"/>
  <c r="AX61" i="24"/>
  <c r="AX77" i="24" s="1"/>
  <c r="AW61" i="24"/>
  <c r="AW77" i="24" s="1"/>
  <c r="AV61" i="24"/>
  <c r="AV77" i="24" s="1"/>
  <c r="AU61" i="24"/>
  <c r="AU77" i="24" s="1"/>
  <c r="AT61" i="24"/>
  <c r="AT77" i="24" s="1"/>
  <c r="AS61" i="24"/>
  <c r="AS77" i="24" s="1"/>
  <c r="AR61" i="24"/>
  <c r="AR77" i="24" s="1"/>
  <c r="AQ61" i="24"/>
  <c r="AQ77" i="24" s="1"/>
  <c r="AP61" i="24"/>
  <c r="AP77" i="24" s="1"/>
  <c r="AO61" i="24"/>
  <c r="AO77" i="24" s="1"/>
  <c r="AN61" i="24"/>
  <c r="AN77" i="24" s="1"/>
  <c r="AM61" i="24"/>
  <c r="AM77" i="24" s="1"/>
  <c r="AL61" i="24"/>
  <c r="AL77" i="24" s="1"/>
  <c r="AK61" i="24"/>
  <c r="AK77" i="24" s="1"/>
  <c r="AJ61" i="24"/>
  <c r="AJ77" i="24" s="1"/>
  <c r="AI61" i="24"/>
  <c r="AI77" i="24" s="1"/>
  <c r="AH61" i="24"/>
  <c r="AH77" i="24" s="1"/>
  <c r="AG61" i="24"/>
  <c r="AG77" i="24" s="1"/>
  <c r="AF61" i="24"/>
  <c r="AF77" i="24" s="1"/>
  <c r="AE61" i="24"/>
  <c r="AE77" i="24" s="1"/>
  <c r="AD61" i="24"/>
  <c r="AD77" i="24" s="1"/>
  <c r="AC61" i="24"/>
  <c r="AC77" i="24" s="1"/>
  <c r="AA61" i="24"/>
  <c r="AA77" i="24" s="1"/>
  <c r="Z61" i="24"/>
  <c r="Z77" i="24" s="1"/>
  <c r="Y61" i="24"/>
  <c r="Y77" i="24" s="1"/>
  <c r="X61" i="24"/>
  <c r="X77" i="24" s="1"/>
  <c r="W61" i="24"/>
  <c r="W77" i="24" s="1"/>
  <c r="V61" i="24"/>
  <c r="V77" i="24" s="1"/>
  <c r="U61" i="24"/>
  <c r="U77" i="24" s="1"/>
  <c r="T61" i="24"/>
  <c r="T77" i="24" s="1"/>
  <c r="S61" i="24"/>
  <c r="S77" i="24" s="1"/>
  <c r="R61" i="24"/>
  <c r="R77" i="24" s="1"/>
  <c r="Q61" i="24"/>
  <c r="Q77" i="24" s="1"/>
  <c r="P61" i="24"/>
  <c r="P77" i="24" s="1"/>
  <c r="O61" i="24"/>
  <c r="O77" i="24" s="1"/>
  <c r="N61" i="24"/>
  <c r="N77" i="24" s="1"/>
  <c r="M61" i="24"/>
  <c r="M77" i="24" s="1"/>
  <c r="L61" i="24"/>
  <c r="L77" i="24" s="1"/>
  <c r="K61" i="24"/>
  <c r="K77" i="24" s="1"/>
  <c r="J61" i="24"/>
  <c r="J77" i="24" s="1"/>
  <c r="I61" i="24"/>
  <c r="I77" i="24" s="1"/>
  <c r="H61" i="24"/>
  <c r="H77" i="24" s="1"/>
  <c r="G61" i="24"/>
  <c r="G77" i="24" s="1"/>
  <c r="F61" i="24"/>
  <c r="F77" i="24" s="1"/>
  <c r="EE59" i="24"/>
  <c r="EE75" i="24" s="1"/>
  <c r="ED59" i="24"/>
  <c r="ED75" i="24" s="1"/>
  <c r="EC59" i="24"/>
  <c r="EC75" i="24" s="1"/>
  <c r="EB59" i="24"/>
  <c r="EB75" i="24" s="1"/>
  <c r="EA59" i="24"/>
  <c r="EA75" i="24" s="1"/>
  <c r="DZ59" i="24"/>
  <c r="DZ75" i="24" s="1"/>
  <c r="DY59" i="24"/>
  <c r="DY75" i="24" s="1"/>
  <c r="DX59" i="24"/>
  <c r="DX75" i="24" s="1"/>
  <c r="DW59" i="24"/>
  <c r="DW75" i="24" s="1"/>
  <c r="DV59" i="24"/>
  <c r="DV75" i="24" s="1"/>
  <c r="DU59" i="24"/>
  <c r="DU75" i="24" s="1"/>
  <c r="DT59" i="24"/>
  <c r="DT75" i="24" s="1"/>
  <c r="DS59" i="24"/>
  <c r="DS75" i="24" s="1"/>
  <c r="DR59" i="24"/>
  <c r="DR75" i="24" s="1"/>
  <c r="DQ59" i="24"/>
  <c r="DQ75" i="24" s="1"/>
  <c r="DP59" i="24"/>
  <c r="DP75" i="24" s="1"/>
  <c r="DO59" i="24"/>
  <c r="DO75" i="24" s="1"/>
  <c r="DN59" i="24"/>
  <c r="DN75" i="24" s="1"/>
  <c r="DM59" i="24"/>
  <c r="DM75" i="24" s="1"/>
  <c r="DL59" i="24"/>
  <c r="DL75" i="24" s="1"/>
  <c r="DK59" i="24"/>
  <c r="DK75" i="24" s="1"/>
  <c r="DJ59" i="24"/>
  <c r="DJ75" i="24" s="1"/>
  <c r="DI59" i="24"/>
  <c r="DI75" i="24" s="1"/>
  <c r="DH59" i="24"/>
  <c r="DH75" i="24" s="1"/>
  <c r="DG59" i="24"/>
  <c r="DG75" i="24" s="1"/>
  <c r="DF59" i="24"/>
  <c r="DF75" i="24" s="1"/>
  <c r="DE59" i="24"/>
  <c r="DE75" i="24" s="1"/>
  <c r="DD59" i="24"/>
  <c r="DD75" i="24" s="1"/>
  <c r="DC59" i="24"/>
  <c r="DC75" i="24" s="1"/>
  <c r="DB59" i="24"/>
  <c r="DB75" i="24" s="1"/>
  <c r="DA59" i="24"/>
  <c r="DA75" i="24" s="1"/>
  <c r="CZ59" i="24"/>
  <c r="CZ75" i="24" s="1"/>
  <c r="CY59" i="24"/>
  <c r="CY75" i="24" s="1"/>
  <c r="CX59" i="24"/>
  <c r="CX75" i="24" s="1"/>
  <c r="CW59" i="24"/>
  <c r="CW75" i="24" s="1"/>
  <c r="CV59" i="24"/>
  <c r="CV75" i="24" s="1"/>
  <c r="CU59" i="24"/>
  <c r="CU75" i="24" s="1"/>
  <c r="CT59" i="24"/>
  <c r="CT75" i="24" s="1"/>
  <c r="CS59" i="24"/>
  <c r="CS75" i="24" s="1"/>
  <c r="CR59" i="24"/>
  <c r="CR75" i="24" s="1"/>
  <c r="CQ59" i="24"/>
  <c r="CQ75" i="24" s="1"/>
  <c r="CP59" i="24"/>
  <c r="CP75" i="24" s="1"/>
  <c r="CO59" i="24"/>
  <c r="CO75" i="24" s="1"/>
  <c r="CN59" i="24"/>
  <c r="CN75" i="24" s="1"/>
  <c r="CM59" i="24"/>
  <c r="CM75" i="24" s="1"/>
  <c r="CL59" i="24"/>
  <c r="CL75" i="24" s="1"/>
  <c r="CK59" i="24"/>
  <c r="CK75" i="24" s="1"/>
  <c r="CJ59" i="24"/>
  <c r="CJ75" i="24" s="1"/>
  <c r="CI59" i="24"/>
  <c r="CI75" i="24" s="1"/>
  <c r="CH59" i="24"/>
  <c r="CH75" i="24" s="1"/>
  <c r="CG59" i="24"/>
  <c r="CG75" i="24" s="1"/>
  <c r="CF59" i="24"/>
  <c r="CF75" i="24" s="1"/>
  <c r="CE59" i="24"/>
  <c r="CE75" i="24" s="1"/>
  <c r="CD59" i="24"/>
  <c r="CD75" i="24" s="1"/>
  <c r="CC59" i="24"/>
  <c r="CC75" i="24" s="1"/>
  <c r="CB59" i="24"/>
  <c r="CB75" i="24" s="1"/>
  <c r="CA59" i="24"/>
  <c r="CA75" i="24" s="1"/>
  <c r="BZ59" i="24"/>
  <c r="BZ75" i="24" s="1"/>
  <c r="BY59" i="24"/>
  <c r="BY75" i="24" s="1"/>
  <c r="BX59" i="24"/>
  <c r="BX75" i="24" s="1"/>
  <c r="BW59" i="24"/>
  <c r="BW75" i="24" s="1"/>
  <c r="BV59" i="24"/>
  <c r="BV75" i="24" s="1"/>
  <c r="BU59" i="24"/>
  <c r="BU75" i="24" s="1"/>
  <c r="BT59" i="24"/>
  <c r="BT75" i="24" s="1"/>
  <c r="BS59" i="24"/>
  <c r="BS75" i="24" s="1"/>
  <c r="BR59" i="24"/>
  <c r="BR75" i="24" s="1"/>
  <c r="BQ59" i="24"/>
  <c r="BQ75" i="24" s="1"/>
  <c r="BP59" i="24"/>
  <c r="BP75" i="24" s="1"/>
  <c r="BO59" i="24"/>
  <c r="BO75" i="24" s="1"/>
  <c r="BN59" i="24"/>
  <c r="BN75" i="24" s="1"/>
  <c r="BM59" i="24"/>
  <c r="BM75" i="24" s="1"/>
  <c r="BL59" i="24"/>
  <c r="BL75" i="24" s="1"/>
  <c r="BK59" i="24"/>
  <c r="BK75" i="24" s="1"/>
  <c r="BJ59" i="24"/>
  <c r="BJ75" i="24" s="1"/>
  <c r="BI59" i="24"/>
  <c r="BI75" i="24" s="1"/>
  <c r="BH59" i="24"/>
  <c r="BH75" i="24" s="1"/>
  <c r="BG59" i="24"/>
  <c r="BG75" i="24" s="1"/>
  <c r="BF59" i="24"/>
  <c r="BF75" i="24" s="1"/>
  <c r="BE59" i="24"/>
  <c r="BE75" i="24" s="1"/>
  <c r="BD59" i="24"/>
  <c r="BD75" i="24" s="1"/>
  <c r="BC59" i="24"/>
  <c r="BC75" i="24" s="1"/>
  <c r="BB59" i="24"/>
  <c r="BB75" i="24" s="1"/>
  <c r="BA59" i="24"/>
  <c r="BA75" i="24" s="1"/>
  <c r="AZ59" i="24"/>
  <c r="AZ75" i="24" s="1"/>
  <c r="AY59" i="24"/>
  <c r="AY75" i="24" s="1"/>
  <c r="AX59" i="24"/>
  <c r="AX75" i="24" s="1"/>
  <c r="AW59" i="24"/>
  <c r="AW75" i="24" s="1"/>
  <c r="AV59" i="24"/>
  <c r="AV75" i="24" s="1"/>
  <c r="AU59" i="24"/>
  <c r="AU75" i="24" s="1"/>
  <c r="AT59" i="24"/>
  <c r="AT75" i="24" s="1"/>
  <c r="AS59" i="24"/>
  <c r="AS75" i="24" s="1"/>
  <c r="AR59" i="24"/>
  <c r="AR75" i="24" s="1"/>
  <c r="AQ59" i="24"/>
  <c r="AQ75" i="24" s="1"/>
  <c r="AP59" i="24"/>
  <c r="AP75" i="24" s="1"/>
  <c r="AO59" i="24"/>
  <c r="AO75" i="24" s="1"/>
  <c r="AN59" i="24"/>
  <c r="AN75" i="24" s="1"/>
  <c r="AM59" i="24"/>
  <c r="AM75" i="24" s="1"/>
  <c r="AL59" i="24"/>
  <c r="AL75" i="24" s="1"/>
  <c r="AK59" i="24"/>
  <c r="AK75" i="24" s="1"/>
  <c r="AJ59" i="24"/>
  <c r="AJ75" i="24" s="1"/>
  <c r="AI59" i="24"/>
  <c r="AI75" i="24" s="1"/>
  <c r="AH59" i="24"/>
  <c r="AH75" i="24" s="1"/>
  <c r="AG59" i="24"/>
  <c r="AG75" i="24" s="1"/>
  <c r="AF59" i="24"/>
  <c r="AF75" i="24" s="1"/>
  <c r="AE59" i="24"/>
  <c r="AE75" i="24" s="1"/>
  <c r="AD59" i="24"/>
  <c r="AD75" i="24" s="1"/>
  <c r="AC59" i="24"/>
  <c r="AC75" i="24" s="1"/>
  <c r="AA59" i="24"/>
  <c r="AA75" i="24" s="1"/>
  <c r="Z59" i="24"/>
  <c r="Z75" i="24" s="1"/>
  <c r="Y59" i="24"/>
  <c r="Y75" i="24" s="1"/>
  <c r="X59" i="24"/>
  <c r="X75" i="24" s="1"/>
  <c r="W59" i="24"/>
  <c r="W75" i="24" s="1"/>
  <c r="V59" i="24"/>
  <c r="V75" i="24" s="1"/>
  <c r="U59" i="24"/>
  <c r="U75" i="24" s="1"/>
  <c r="T59" i="24"/>
  <c r="T75" i="24" s="1"/>
  <c r="S59" i="24"/>
  <c r="S75" i="24" s="1"/>
  <c r="R59" i="24"/>
  <c r="R75" i="24" s="1"/>
  <c r="Q59" i="24"/>
  <c r="Q75" i="24" s="1"/>
  <c r="P59" i="24"/>
  <c r="P75" i="24" s="1"/>
  <c r="O59" i="24"/>
  <c r="O75" i="24" s="1"/>
  <c r="N59" i="24"/>
  <c r="N75" i="24" s="1"/>
  <c r="M59" i="24"/>
  <c r="M75" i="24" s="1"/>
  <c r="L59" i="24"/>
  <c r="L75" i="24" s="1"/>
  <c r="K59" i="24"/>
  <c r="K75" i="24" s="1"/>
  <c r="J59" i="24"/>
  <c r="J75" i="24" s="1"/>
  <c r="I59" i="24"/>
  <c r="I75" i="24" s="1"/>
  <c r="H59" i="24"/>
  <c r="H75" i="24" s="1"/>
  <c r="G59" i="24"/>
  <c r="G75" i="24" s="1"/>
  <c r="F59" i="24"/>
  <c r="F75" i="24" s="1"/>
  <c r="EE58" i="24"/>
  <c r="EE74" i="24" s="1"/>
  <c r="ED58" i="24"/>
  <c r="ED74" i="24" s="1"/>
  <c r="EC58" i="24"/>
  <c r="EC74" i="24" s="1"/>
  <c r="EB58" i="24"/>
  <c r="EB74" i="24" s="1"/>
  <c r="EA58" i="24"/>
  <c r="EA74" i="24" s="1"/>
  <c r="DZ58" i="24"/>
  <c r="DZ74" i="24" s="1"/>
  <c r="DY58" i="24"/>
  <c r="DY74" i="24" s="1"/>
  <c r="DX58" i="24"/>
  <c r="DX74" i="24" s="1"/>
  <c r="DW58" i="24"/>
  <c r="DW74" i="24" s="1"/>
  <c r="DV58" i="24"/>
  <c r="DV74" i="24" s="1"/>
  <c r="DU58" i="24"/>
  <c r="DU74" i="24" s="1"/>
  <c r="DT58" i="24"/>
  <c r="DT74" i="24" s="1"/>
  <c r="DS58" i="24"/>
  <c r="DS74" i="24" s="1"/>
  <c r="DR58" i="24"/>
  <c r="DR74" i="24" s="1"/>
  <c r="DQ58" i="24"/>
  <c r="DQ74" i="24" s="1"/>
  <c r="DP58" i="24"/>
  <c r="DP74" i="24" s="1"/>
  <c r="DO58" i="24"/>
  <c r="DO74" i="24" s="1"/>
  <c r="DN58" i="24"/>
  <c r="DN74" i="24" s="1"/>
  <c r="DM58" i="24"/>
  <c r="DM74" i="24" s="1"/>
  <c r="DL58" i="24"/>
  <c r="DL74" i="24" s="1"/>
  <c r="DK58" i="24"/>
  <c r="DK74" i="24" s="1"/>
  <c r="DJ58" i="24"/>
  <c r="DJ74" i="24" s="1"/>
  <c r="DI58" i="24"/>
  <c r="DI74" i="24" s="1"/>
  <c r="DH58" i="24"/>
  <c r="DH74" i="24" s="1"/>
  <c r="DG58" i="24"/>
  <c r="DG74" i="24" s="1"/>
  <c r="DF58" i="24"/>
  <c r="DF74" i="24" s="1"/>
  <c r="DE58" i="24"/>
  <c r="DE74" i="24" s="1"/>
  <c r="DD58" i="24"/>
  <c r="DD74" i="24" s="1"/>
  <c r="DC58" i="24"/>
  <c r="DC74" i="24" s="1"/>
  <c r="DB58" i="24"/>
  <c r="DB74" i="24" s="1"/>
  <c r="DA58" i="24"/>
  <c r="DA74" i="24" s="1"/>
  <c r="CZ58" i="24"/>
  <c r="CZ74" i="24" s="1"/>
  <c r="CY58" i="24"/>
  <c r="CY74" i="24" s="1"/>
  <c r="CX58" i="24"/>
  <c r="CX74" i="24" s="1"/>
  <c r="CW58" i="24"/>
  <c r="CW74" i="24" s="1"/>
  <c r="CV58" i="24"/>
  <c r="CV74" i="24" s="1"/>
  <c r="CU58" i="24"/>
  <c r="CU74" i="24" s="1"/>
  <c r="CT58" i="24"/>
  <c r="CT74" i="24" s="1"/>
  <c r="CS58" i="24"/>
  <c r="CS74" i="24" s="1"/>
  <c r="CR58" i="24"/>
  <c r="CR74" i="24" s="1"/>
  <c r="CQ58" i="24"/>
  <c r="CQ74" i="24" s="1"/>
  <c r="CP58" i="24"/>
  <c r="CP74" i="24" s="1"/>
  <c r="CO58" i="24"/>
  <c r="CO74" i="24" s="1"/>
  <c r="CN58" i="24"/>
  <c r="CN74" i="24" s="1"/>
  <c r="CM58" i="24"/>
  <c r="CM74" i="24" s="1"/>
  <c r="CL58" i="24"/>
  <c r="CL74" i="24" s="1"/>
  <c r="CK58" i="24"/>
  <c r="CK74" i="24" s="1"/>
  <c r="CJ58" i="24"/>
  <c r="CJ74" i="24" s="1"/>
  <c r="CI58" i="24"/>
  <c r="CI74" i="24" s="1"/>
  <c r="CH58" i="24"/>
  <c r="CH74" i="24" s="1"/>
  <c r="CG58" i="24"/>
  <c r="CG74" i="24" s="1"/>
  <c r="CF58" i="24"/>
  <c r="CF74" i="24" s="1"/>
  <c r="CE58" i="24"/>
  <c r="CE74" i="24" s="1"/>
  <c r="CD58" i="24"/>
  <c r="CD74" i="24" s="1"/>
  <c r="CC58" i="24"/>
  <c r="CC74" i="24" s="1"/>
  <c r="CB58" i="24"/>
  <c r="CB74" i="24" s="1"/>
  <c r="CA58" i="24"/>
  <c r="CA74" i="24" s="1"/>
  <c r="BZ58" i="24"/>
  <c r="BZ74" i="24" s="1"/>
  <c r="BY58" i="24"/>
  <c r="BY74" i="24" s="1"/>
  <c r="BX58" i="24"/>
  <c r="BX74" i="24" s="1"/>
  <c r="BW58" i="24"/>
  <c r="BW74" i="24" s="1"/>
  <c r="BV58" i="24"/>
  <c r="BV74" i="24" s="1"/>
  <c r="BU58" i="24"/>
  <c r="BU74" i="24" s="1"/>
  <c r="BT58" i="24"/>
  <c r="BT74" i="24" s="1"/>
  <c r="BS58" i="24"/>
  <c r="BS74" i="24" s="1"/>
  <c r="BR58" i="24"/>
  <c r="BR74" i="24" s="1"/>
  <c r="BQ58" i="24"/>
  <c r="BQ74" i="24" s="1"/>
  <c r="BP58" i="24"/>
  <c r="BP74" i="24" s="1"/>
  <c r="BO58" i="24"/>
  <c r="BO74" i="24" s="1"/>
  <c r="BN58" i="24"/>
  <c r="BN74" i="24" s="1"/>
  <c r="BM58" i="24"/>
  <c r="BM74" i="24" s="1"/>
  <c r="BL58" i="24"/>
  <c r="BL74" i="24" s="1"/>
  <c r="BK58" i="24"/>
  <c r="BK74" i="24" s="1"/>
  <c r="BJ58" i="24"/>
  <c r="BJ74" i="24" s="1"/>
  <c r="BI58" i="24"/>
  <c r="BI74" i="24" s="1"/>
  <c r="BH58" i="24"/>
  <c r="BH74" i="24" s="1"/>
  <c r="BG58" i="24"/>
  <c r="BG74" i="24" s="1"/>
  <c r="BF58" i="24"/>
  <c r="BF74" i="24" s="1"/>
  <c r="BE58" i="24"/>
  <c r="BE74" i="24" s="1"/>
  <c r="BD58" i="24"/>
  <c r="BD74" i="24" s="1"/>
  <c r="BC58" i="24"/>
  <c r="BC74" i="24" s="1"/>
  <c r="BB58" i="24"/>
  <c r="BB74" i="24" s="1"/>
  <c r="BA58" i="24"/>
  <c r="BA74" i="24" s="1"/>
  <c r="AZ58" i="24"/>
  <c r="AZ74" i="24" s="1"/>
  <c r="AY58" i="24"/>
  <c r="AY74" i="24" s="1"/>
  <c r="AX58" i="24"/>
  <c r="AX74" i="24" s="1"/>
  <c r="AW58" i="24"/>
  <c r="AW74" i="24" s="1"/>
  <c r="AV58" i="24"/>
  <c r="AV74" i="24" s="1"/>
  <c r="AU58" i="24"/>
  <c r="AU74" i="24" s="1"/>
  <c r="AT58" i="24"/>
  <c r="AT74" i="24" s="1"/>
  <c r="AS58" i="24"/>
  <c r="AS74" i="24" s="1"/>
  <c r="AR58" i="24"/>
  <c r="AR74" i="24" s="1"/>
  <c r="AQ58" i="24"/>
  <c r="AQ74" i="24" s="1"/>
  <c r="AP58" i="24"/>
  <c r="AP74" i="24" s="1"/>
  <c r="AO58" i="24"/>
  <c r="AO74" i="24" s="1"/>
  <c r="AN58" i="24"/>
  <c r="AN74" i="24" s="1"/>
  <c r="AM58" i="24"/>
  <c r="AM74" i="24" s="1"/>
  <c r="AL58" i="24"/>
  <c r="AL74" i="24" s="1"/>
  <c r="AK58" i="24"/>
  <c r="AK74" i="24" s="1"/>
  <c r="AJ58" i="24"/>
  <c r="AJ74" i="24" s="1"/>
  <c r="AI58" i="24"/>
  <c r="AI74" i="24" s="1"/>
  <c r="AH58" i="24"/>
  <c r="AH74" i="24" s="1"/>
  <c r="AG58" i="24"/>
  <c r="AG74" i="24" s="1"/>
  <c r="AF58" i="24"/>
  <c r="AF74" i="24" s="1"/>
  <c r="AE58" i="24"/>
  <c r="AE74" i="24" s="1"/>
  <c r="AD58" i="24"/>
  <c r="AD74" i="24" s="1"/>
  <c r="AC58" i="24"/>
  <c r="AC74" i="24" s="1"/>
  <c r="AA58" i="24"/>
  <c r="AA74" i="24" s="1"/>
  <c r="Z58" i="24"/>
  <c r="Z74" i="24" s="1"/>
  <c r="Y58" i="24"/>
  <c r="Y74" i="24" s="1"/>
  <c r="X58" i="24"/>
  <c r="X74" i="24" s="1"/>
  <c r="W58" i="24"/>
  <c r="W74" i="24" s="1"/>
  <c r="V58" i="24"/>
  <c r="V74" i="24" s="1"/>
  <c r="U58" i="24"/>
  <c r="U74" i="24" s="1"/>
  <c r="T58" i="24"/>
  <c r="T74" i="24" s="1"/>
  <c r="S58" i="24"/>
  <c r="S74" i="24" s="1"/>
  <c r="R58" i="24"/>
  <c r="R74" i="24" s="1"/>
  <c r="Q58" i="24"/>
  <c r="Q74" i="24" s="1"/>
  <c r="P58" i="24"/>
  <c r="P74" i="24" s="1"/>
  <c r="O58" i="24"/>
  <c r="O74" i="24" s="1"/>
  <c r="N58" i="24"/>
  <c r="N74" i="24" s="1"/>
  <c r="M58" i="24"/>
  <c r="M74" i="24" s="1"/>
  <c r="L58" i="24"/>
  <c r="L74" i="24" s="1"/>
  <c r="K58" i="24"/>
  <c r="K74" i="24" s="1"/>
  <c r="J58" i="24"/>
  <c r="J74" i="24" s="1"/>
  <c r="I58" i="24"/>
  <c r="I74" i="24" s="1"/>
  <c r="H58" i="24"/>
  <c r="H74" i="24" s="1"/>
  <c r="G58" i="24"/>
  <c r="G74" i="24" s="1"/>
  <c r="F58" i="24"/>
  <c r="F74" i="24" s="1"/>
  <c r="AG6" i="19" l="1"/>
  <c r="AG7" i="19"/>
  <c r="AG8" i="19"/>
  <c r="AG12" i="19"/>
  <c r="AG16" i="19"/>
  <c r="AU21" i="19"/>
  <c r="AW21" i="19"/>
  <c r="AU25" i="19"/>
  <c r="AW25" i="19"/>
  <c r="AU26" i="19"/>
  <c r="AW26" i="19"/>
  <c r="AU30" i="19"/>
  <c r="AW30" i="19"/>
  <c r="AU6" i="19"/>
  <c r="I6" i="19"/>
  <c r="M6" i="19"/>
  <c r="BB6" i="19"/>
  <c r="Q6" i="19"/>
  <c r="BF6" i="19"/>
  <c r="W6" i="19"/>
  <c r="BL6" i="19"/>
  <c r="AA6" i="19"/>
  <c r="BP6" i="19"/>
  <c r="AE6" i="19"/>
  <c r="AU7" i="19"/>
  <c r="AW7" i="19"/>
  <c r="I7" i="19"/>
  <c r="K7" i="19"/>
  <c r="AZ7" i="19"/>
  <c r="M7" i="19"/>
  <c r="BB7" i="19"/>
  <c r="O7" i="19"/>
  <c r="BD7" i="19"/>
  <c r="Q7" i="19"/>
  <c r="BF7" i="19"/>
  <c r="S7" i="19"/>
  <c r="BH7" i="19"/>
  <c r="U7" i="19"/>
  <c r="BJ7" i="19"/>
  <c r="W7" i="19"/>
  <c r="BL7" i="19"/>
  <c r="Y7" i="19"/>
  <c r="BN7" i="19"/>
  <c r="AA7" i="19"/>
  <c r="BP7" i="19"/>
  <c r="AC7" i="19"/>
  <c r="BR7" i="19"/>
  <c r="AE7" i="19"/>
  <c r="AU8" i="19"/>
  <c r="AW8" i="19"/>
  <c r="I8" i="19"/>
  <c r="AZ8" i="19"/>
  <c r="K8" i="19"/>
  <c r="BB8" i="19"/>
  <c r="M8" i="19"/>
  <c r="BD8" i="19"/>
  <c r="O8" i="19"/>
  <c r="BF8" i="19"/>
  <c r="Q8" i="19"/>
  <c r="BH8" i="19"/>
  <c r="S8" i="19"/>
  <c r="BJ8" i="19"/>
  <c r="U8" i="19"/>
  <c r="BL8" i="19"/>
  <c r="W8" i="19"/>
  <c r="BN8" i="19"/>
  <c r="Y8" i="19"/>
  <c r="BP8" i="19"/>
  <c r="AA8" i="19"/>
  <c r="BR8" i="19"/>
  <c r="AC8" i="19"/>
  <c r="AE8" i="19"/>
  <c r="AU9" i="19"/>
  <c r="AU10" i="19"/>
  <c r="AW9" i="19"/>
  <c r="AW10" i="19"/>
  <c r="I9" i="19"/>
  <c r="I10" i="19"/>
  <c r="AZ10" i="19"/>
  <c r="K9" i="19"/>
  <c r="K10" i="19"/>
  <c r="AZ9" i="19"/>
  <c r="BB10" i="19"/>
  <c r="M9" i="19"/>
  <c r="M10" i="19"/>
  <c r="BB9" i="19"/>
  <c r="BD10" i="19"/>
  <c r="O9" i="19"/>
  <c r="O10" i="19"/>
  <c r="BD9" i="19"/>
  <c r="BF10" i="19"/>
  <c r="Q9" i="19"/>
  <c r="Q10" i="19"/>
  <c r="BF9" i="19"/>
  <c r="BH10" i="19"/>
  <c r="S9" i="19"/>
  <c r="S10" i="19"/>
  <c r="BH9" i="19"/>
  <c r="BJ10" i="19"/>
  <c r="U9" i="19"/>
  <c r="U10" i="19"/>
  <c r="BJ9" i="19"/>
  <c r="BL10" i="19"/>
  <c r="W9" i="19"/>
  <c r="W10" i="19"/>
  <c r="BL9" i="19"/>
  <c r="BN10" i="19"/>
  <c r="Y9" i="19"/>
  <c r="Y10" i="19"/>
  <c r="BN9" i="19"/>
  <c r="BP10" i="19"/>
  <c r="AA9" i="19"/>
  <c r="AA10" i="19"/>
  <c r="BP9" i="19"/>
  <c r="BR10" i="19"/>
  <c r="AC9" i="19"/>
  <c r="AC10" i="19"/>
  <c r="BR9" i="19"/>
  <c r="AE9" i="19"/>
  <c r="AE10" i="19"/>
  <c r="AU11" i="19"/>
  <c r="AW11" i="19"/>
  <c r="I11" i="19"/>
  <c r="K11" i="19"/>
  <c r="AZ11" i="19"/>
  <c r="M11" i="19"/>
  <c r="BB11" i="19"/>
  <c r="O11" i="19"/>
  <c r="BD11" i="19"/>
  <c r="Q11" i="19"/>
  <c r="BF11" i="19"/>
  <c r="S11" i="19"/>
  <c r="BH11" i="19"/>
  <c r="U11" i="19"/>
  <c r="BJ11" i="19"/>
  <c r="W11" i="19"/>
  <c r="BL11" i="19"/>
  <c r="Y11" i="19"/>
  <c r="BN11" i="19"/>
  <c r="AA11" i="19"/>
  <c r="BP11" i="19"/>
  <c r="AC11" i="19"/>
  <c r="BR11" i="19"/>
  <c r="AE11" i="19"/>
  <c r="BT12" i="19"/>
  <c r="AH12" i="19"/>
  <c r="AL12" i="19"/>
  <c r="AP12" i="19"/>
  <c r="AU13" i="19"/>
  <c r="AW13" i="19"/>
  <c r="I13" i="19"/>
  <c r="AZ13" i="19"/>
  <c r="K13" i="19"/>
  <c r="BB13" i="19"/>
  <c r="M13" i="19"/>
  <c r="BD13" i="19"/>
  <c r="O13" i="19"/>
  <c r="BF13" i="19"/>
  <c r="Q13" i="19"/>
  <c r="BH13" i="19"/>
  <c r="S13" i="19"/>
  <c r="BJ13" i="19"/>
  <c r="U13" i="19"/>
  <c r="BL13" i="19"/>
  <c r="W13" i="19"/>
  <c r="BN13" i="19"/>
  <c r="Y13" i="19"/>
  <c r="BP13" i="19"/>
  <c r="AA13" i="19"/>
  <c r="BR13" i="19"/>
  <c r="AC13" i="19"/>
  <c r="AE13" i="19"/>
  <c r="AH14" i="19"/>
  <c r="AL14" i="19"/>
  <c r="AP14" i="19"/>
  <c r="BT16" i="19"/>
  <c r="AH16" i="19"/>
  <c r="BT21" i="19"/>
  <c r="AH21" i="19"/>
  <c r="AH26" i="19"/>
  <c r="AW6" i="19"/>
  <c r="K6" i="19"/>
  <c r="AZ6" i="19"/>
  <c r="O6" i="19"/>
  <c r="BD6" i="19"/>
  <c r="S6" i="19"/>
  <c r="BH6" i="19"/>
  <c r="U6" i="19"/>
  <c r="BJ6" i="19"/>
  <c r="Y6" i="19"/>
  <c r="BN6" i="19"/>
  <c r="AC6" i="19"/>
  <c r="BR6" i="19"/>
  <c r="AV6" i="19"/>
  <c r="AX6" i="19"/>
  <c r="H6" i="19"/>
  <c r="AY6" i="19"/>
  <c r="J6" i="19"/>
  <c r="BA6" i="19"/>
  <c r="L6" i="19"/>
  <c r="BC6" i="19"/>
  <c r="N6" i="19"/>
  <c r="BE6" i="19"/>
  <c r="P6" i="19"/>
  <c r="BG6" i="19"/>
  <c r="R6" i="19"/>
  <c r="BI6" i="19"/>
  <c r="T6" i="19"/>
  <c r="BK6" i="19"/>
  <c r="V6" i="19"/>
  <c r="BM6" i="19"/>
  <c r="X6" i="19"/>
  <c r="BO6" i="19"/>
  <c r="Z6" i="19"/>
  <c r="BQ6" i="19"/>
  <c r="AB6" i="19"/>
  <c r="BS6" i="19"/>
  <c r="AD6" i="19"/>
  <c r="AV7" i="19"/>
  <c r="AX7" i="19"/>
  <c r="H7" i="19"/>
  <c r="AY7" i="19"/>
  <c r="J7" i="19"/>
  <c r="BA7" i="19"/>
  <c r="L7" i="19"/>
  <c r="BC7" i="19"/>
  <c r="N7" i="19"/>
  <c r="BE7" i="19"/>
  <c r="P7" i="19"/>
  <c r="BG7" i="19"/>
  <c r="R7" i="19"/>
  <c r="BI7" i="19"/>
  <c r="T7" i="19"/>
  <c r="BK7" i="19"/>
  <c r="V7" i="19"/>
  <c r="BM7" i="19"/>
  <c r="X7" i="19"/>
  <c r="BO7" i="19"/>
  <c r="Z7" i="19"/>
  <c r="BQ7" i="19"/>
  <c r="AB7" i="19"/>
  <c r="BS7" i="19"/>
  <c r="AD7" i="19"/>
  <c r="AV8" i="19"/>
  <c r="AX8" i="19"/>
  <c r="H8" i="19"/>
  <c r="J8" i="19"/>
  <c r="AY8" i="19"/>
  <c r="L8" i="19"/>
  <c r="BA8" i="19"/>
  <c r="N8" i="19"/>
  <c r="BC8" i="19"/>
  <c r="P8" i="19"/>
  <c r="BE8" i="19"/>
  <c r="R8" i="19"/>
  <c r="BG8" i="19"/>
  <c r="T8" i="19"/>
  <c r="BI8" i="19"/>
  <c r="V8" i="19"/>
  <c r="BK8" i="19"/>
  <c r="X8" i="19"/>
  <c r="BM8" i="19"/>
  <c r="Z8" i="19"/>
  <c r="BO8" i="19"/>
  <c r="AB8" i="19"/>
  <c r="BQ8" i="19"/>
  <c r="AD8" i="19"/>
  <c r="BS8" i="19"/>
  <c r="AV10" i="19"/>
  <c r="AV9" i="19"/>
  <c r="AX10" i="19"/>
  <c r="H10" i="19"/>
  <c r="AX9" i="19"/>
  <c r="H9" i="19"/>
  <c r="J10" i="19"/>
  <c r="AY9" i="19"/>
  <c r="AY10" i="19"/>
  <c r="J9" i="19"/>
  <c r="L10" i="19"/>
  <c r="BA9" i="19"/>
  <c r="BA10" i="19"/>
  <c r="L9" i="19"/>
  <c r="N10" i="19"/>
  <c r="BC9" i="19"/>
  <c r="BC10" i="19"/>
  <c r="N9" i="19"/>
  <c r="P10" i="19"/>
  <c r="BE9" i="19"/>
  <c r="BE10" i="19"/>
  <c r="P9" i="19"/>
  <c r="R10" i="19"/>
  <c r="BG9" i="19"/>
  <c r="BG10" i="19"/>
  <c r="R9" i="19"/>
  <c r="T10" i="19"/>
  <c r="BI9" i="19"/>
  <c r="BI10" i="19"/>
  <c r="T9" i="19"/>
  <c r="V10" i="19"/>
  <c r="BK9" i="19"/>
  <c r="BK10" i="19"/>
  <c r="V9" i="19"/>
  <c r="X10" i="19"/>
  <c r="BM9" i="19"/>
  <c r="BM10" i="19"/>
  <c r="X9" i="19"/>
  <c r="Z10" i="19"/>
  <c r="BO9" i="19"/>
  <c r="BO10" i="19"/>
  <c r="Z9" i="19"/>
  <c r="AB10" i="19"/>
  <c r="BQ9" i="19"/>
  <c r="BQ10" i="19"/>
  <c r="AB9" i="19"/>
  <c r="AD10" i="19"/>
  <c r="BS9" i="19"/>
  <c r="BS10" i="19"/>
  <c r="AD9" i="19"/>
  <c r="AV11" i="19"/>
  <c r="AX11" i="19"/>
  <c r="H11" i="19"/>
  <c r="AY11" i="19"/>
  <c r="J11" i="19"/>
  <c r="BA11" i="19"/>
  <c r="L11" i="19"/>
  <c r="BC11" i="19"/>
  <c r="N11" i="19"/>
  <c r="BE11" i="19"/>
  <c r="P11" i="19"/>
  <c r="BG11" i="19"/>
  <c r="R11" i="19"/>
  <c r="BI11" i="19"/>
  <c r="T11" i="19"/>
  <c r="BK11" i="19"/>
  <c r="V11" i="19"/>
  <c r="BM11" i="19"/>
  <c r="X11" i="19"/>
  <c r="BO11" i="19"/>
  <c r="Z11" i="19"/>
  <c r="BQ11" i="19"/>
  <c r="AB11" i="19"/>
  <c r="BS11" i="19"/>
  <c r="AD11" i="19"/>
  <c r="AG11" i="19"/>
  <c r="AU12" i="19"/>
  <c r="AW12" i="19"/>
  <c r="I12" i="19"/>
  <c r="K12" i="19"/>
  <c r="AZ12" i="19"/>
  <c r="M12" i="19"/>
  <c r="BB12" i="19"/>
  <c r="O12" i="19"/>
  <c r="BD12" i="19"/>
  <c r="Q12" i="19"/>
  <c r="BF12" i="19"/>
  <c r="S12" i="19"/>
  <c r="BH12" i="19"/>
  <c r="U12" i="19"/>
  <c r="BJ12" i="19"/>
  <c r="W12" i="19"/>
  <c r="BL12" i="19"/>
  <c r="Y12" i="19"/>
  <c r="BN12" i="19"/>
  <c r="AA12" i="19"/>
  <c r="BP12" i="19"/>
  <c r="AC12" i="19"/>
  <c r="BR12" i="19"/>
  <c r="AE12" i="19"/>
  <c r="AU14" i="19"/>
  <c r="AW14" i="19"/>
  <c r="I14" i="19"/>
  <c r="K14" i="19"/>
  <c r="AZ14" i="19"/>
  <c r="M14" i="19"/>
  <c r="BB14" i="19"/>
  <c r="O14" i="19"/>
  <c r="BD14" i="19"/>
  <c r="Q14" i="19"/>
  <c r="BF14" i="19"/>
  <c r="S14" i="19"/>
  <c r="BH14" i="19"/>
  <c r="U14" i="19"/>
  <c r="BJ14" i="19"/>
  <c r="W14" i="19"/>
  <c r="BL14" i="19"/>
  <c r="Y14" i="19"/>
  <c r="BN14" i="19"/>
  <c r="AA14" i="19"/>
  <c r="BP14" i="19"/>
  <c r="AC14" i="19"/>
  <c r="BR14" i="19"/>
  <c r="AE14" i="19"/>
  <c r="AV12" i="19"/>
  <c r="AX12" i="19"/>
  <c r="H12" i="19"/>
  <c r="AY12" i="19"/>
  <c r="J12" i="19"/>
  <c r="BA12" i="19"/>
  <c r="L12" i="19"/>
  <c r="BC12" i="19"/>
  <c r="N12" i="19"/>
  <c r="BE12" i="19"/>
  <c r="P12" i="19"/>
  <c r="BG12" i="19"/>
  <c r="R12" i="19"/>
  <c r="BI12" i="19"/>
  <c r="T12" i="19"/>
  <c r="BK12" i="19"/>
  <c r="V12" i="19"/>
  <c r="BM12" i="19"/>
  <c r="X12" i="19"/>
  <c r="BO12" i="19"/>
  <c r="Z12" i="19"/>
  <c r="BQ12" i="19"/>
  <c r="AB12" i="19"/>
  <c r="BS12" i="19"/>
  <c r="AD12" i="19"/>
  <c r="AV13" i="19"/>
  <c r="AX13" i="19"/>
  <c r="H13" i="19"/>
  <c r="J13" i="19"/>
  <c r="AY13" i="19"/>
  <c r="L13" i="19"/>
  <c r="BA13" i="19"/>
  <c r="N13" i="19"/>
  <c r="BC13" i="19"/>
  <c r="P13" i="19"/>
  <c r="BE13" i="19"/>
  <c r="R13" i="19"/>
  <c r="BG13" i="19"/>
  <c r="T13" i="19"/>
  <c r="BI13" i="19"/>
  <c r="V13" i="19"/>
  <c r="BK13" i="19"/>
  <c r="X13" i="19"/>
  <c r="BM13" i="19"/>
  <c r="Z13" i="19"/>
  <c r="BO13" i="19"/>
  <c r="AB13" i="19"/>
  <c r="BQ13" i="19"/>
  <c r="AD13" i="19"/>
  <c r="BS13" i="19"/>
  <c r="AG13" i="19"/>
  <c r="AV14" i="19"/>
  <c r="AX14" i="19"/>
  <c r="H14" i="19"/>
  <c r="AY14" i="19"/>
  <c r="J14" i="19"/>
  <c r="BA14" i="19"/>
  <c r="L14" i="19"/>
  <c r="BC14" i="19"/>
  <c r="N14" i="19"/>
  <c r="BE14" i="19"/>
  <c r="P14" i="19"/>
  <c r="BG14" i="19"/>
  <c r="R14" i="19"/>
  <c r="BI14" i="19"/>
  <c r="T14" i="19"/>
  <c r="BK14" i="19"/>
  <c r="V14" i="19"/>
  <c r="BM14" i="19"/>
  <c r="X14" i="19"/>
  <c r="BO14" i="19"/>
  <c r="Z14" i="19"/>
  <c r="BQ14" i="19"/>
  <c r="AB14" i="19"/>
  <c r="BS14" i="19"/>
  <c r="AD14" i="19"/>
  <c r="AG14" i="19"/>
  <c r="BX14" i="19"/>
  <c r="CB14" i="19"/>
  <c r="AV15" i="19"/>
  <c r="AX15" i="19"/>
  <c r="H15" i="19"/>
  <c r="J15" i="19"/>
  <c r="AY15" i="19"/>
  <c r="L15" i="19"/>
  <c r="BA15" i="19"/>
  <c r="N15" i="19"/>
  <c r="BC15" i="19"/>
  <c r="P15" i="19"/>
  <c r="BE15" i="19"/>
  <c r="R15" i="19"/>
  <c r="BG15" i="19"/>
  <c r="T15" i="19"/>
  <c r="BI15" i="19"/>
  <c r="V15" i="19"/>
  <c r="BK15" i="19"/>
  <c r="X15" i="19"/>
  <c r="BM15" i="19"/>
  <c r="Z15" i="19"/>
  <c r="BO15" i="19"/>
  <c r="AB15" i="19"/>
  <c r="BQ15" i="19"/>
  <c r="AD15" i="19"/>
  <c r="BS15" i="19"/>
  <c r="AG15" i="19"/>
  <c r="AV16" i="19"/>
  <c r="AX16" i="19"/>
  <c r="H16" i="19"/>
  <c r="J16" i="19"/>
  <c r="AY16" i="19"/>
  <c r="L16" i="19"/>
  <c r="BA16" i="19"/>
  <c r="N16" i="19"/>
  <c r="BC16" i="19"/>
  <c r="P16" i="19"/>
  <c r="BE16" i="19"/>
  <c r="R16" i="19"/>
  <c r="BG16" i="19"/>
  <c r="T16" i="19"/>
  <c r="BI16" i="19"/>
  <c r="V16" i="19"/>
  <c r="BK16" i="19"/>
  <c r="X16" i="19"/>
  <c r="BM16" i="19"/>
  <c r="Z16" i="19"/>
  <c r="BO16" i="19"/>
  <c r="AB16" i="19"/>
  <c r="BQ16" i="19"/>
  <c r="AD16" i="19"/>
  <c r="BS16" i="19"/>
  <c r="AV17" i="19"/>
  <c r="AX17" i="19"/>
  <c r="H17" i="19"/>
  <c r="AY17" i="19"/>
  <c r="J17" i="19"/>
  <c r="BA17" i="19"/>
  <c r="L17" i="19"/>
  <c r="BC17" i="19"/>
  <c r="N17" i="19"/>
  <c r="BE17" i="19"/>
  <c r="P17" i="19"/>
  <c r="BG17" i="19"/>
  <c r="R17" i="19"/>
  <c r="BI17" i="19"/>
  <c r="T17" i="19"/>
  <c r="BK17" i="19"/>
  <c r="V17" i="19"/>
  <c r="BM17" i="19"/>
  <c r="X17" i="19"/>
  <c r="BO17" i="19"/>
  <c r="Z17" i="19"/>
  <c r="BQ17" i="19"/>
  <c r="AB17" i="19"/>
  <c r="BS17" i="19"/>
  <c r="AD17" i="19"/>
  <c r="AG17" i="19"/>
  <c r="AV18" i="19"/>
  <c r="AX18" i="19"/>
  <c r="H18" i="19"/>
  <c r="J18" i="19"/>
  <c r="AY18" i="19"/>
  <c r="L18" i="19"/>
  <c r="BA18" i="19"/>
  <c r="N18" i="19"/>
  <c r="BC18" i="19"/>
  <c r="P18" i="19"/>
  <c r="BE18" i="19"/>
  <c r="R18" i="19"/>
  <c r="BG18" i="19"/>
  <c r="T18" i="19"/>
  <c r="BI18" i="19"/>
  <c r="V18" i="19"/>
  <c r="BK18" i="19"/>
  <c r="X18" i="19"/>
  <c r="BM18" i="19"/>
  <c r="Z18" i="19"/>
  <c r="BO18" i="19"/>
  <c r="AB18" i="19"/>
  <c r="BQ18" i="19"/>
  <c r="AD18" i="19"/>
  <c r="BS18" i="19"/>
  <c r="AG18" i="19"/>
  <c r="AV19" i="19"/>
  <c r="AX19" i="19"/>
  <c r="H19" i="19"/>
  <c r="AY19" i="19"/>
  <c r="J19" i="19"/>
  <c r="BA19" i="19"/>
  <c r="L19" i="19"/>
  <c r="BC19" i="19"/>
  <c r="N19" i="19"/>
  <c r="BE19" i="19"/>
  <c r="P19" i="19"/>
  <c r="BG19" i="19"/>
  <c r="R19" i="19"/>
  <c r="BI19" i="19"/>
  <c r="T19" i="19"/>
  <c r="BK19" i="19"/>
  <c r="V19" i="19"/>
  <c r="BM19" i="19"/>
  <c r="X19" i="19"/>
  <c r="BO19" i="19"/>
  <c r="Z19" i="19"/>
  <c r="BQ19" i="19"/>
  <c r="AB19" i="19"/>
  <c r="BS19" i="19"/>
  <c r="AD19" i="19"/>
  <c r="AG19" i="19"/>
  <c r="AV20" i="19"/>
  <c r="AX20" i="19"/>
  <c r="H20" i="19"/>
  <c r="J20" i="19"/>
  <c r="AY20" i="19"/>
  <c r="L20" i="19"/>
  <c r="BA20" i="19"/>
  <c r="N20" i="19"/>
  <c r="BC20" i="19"/>
  <c r="P20" i="19"/>
  <c r="BE20" i="19"/>
  <c r="R20" i="19"/>
  <c r="BG20" i="19"/>
  <c r="T20" i="19"/>
  <c r="BI20" i="19"/>
  <c r="V20" i="19"/>
  <c r="BK20" i="19"/>
  <c r="X20" i="19"/>
  <c r="BM20" i="19"/>
  <c r="Z20" i="19"/>
  <c r="BO20" i="19"/>
  <c r="AB20" i="19"/>
  <c r="BQ20" i="19"/>
  <c r="AD20" i="19"/>
  <c r="BS20" i="19"/>
  <c r="AG20" i="19"/>
  <c r="AV21" i="19"/>
  <c r="AX21" i="19"/>
  <c r="H21" i="19"/>
  <c r="J21" i="19"/>
  <c r="AY21" i="19"/>
  <c r="L21" i="19"/>
  <c r="BA21" i="19"/>
  <c r="N21" i="19"/>
  <c r="BC21" i="19"/>
  <c r="P21" i="19"/>
  <c r="BE21" i="19"/>
  <c r="R21" i="19"/>
  <c r="BG21" i="19"/>
  <c r="T21" i="19"/>
  <c r="BI21" i="19"/>
  <c r="V21" i="19"/>
  <c r="BK21" i="19"/>
  <c r="X21" i="19"/>
  <c r="BM21" i="19"/>
  <c r="Z21" i="19"/>
  <c r="BO21" i="19"/>
  <c r="AB21" i="19"/>
  <c r="BQ21" i="19"/>
  <c r="AD21" i="19"/>
  <c r="BS21" i="19"/>
  <c r="AV22" i="19"/>
  <c r="AX22" i="19"/>
  <c r="H22" i="19"/>
  <c r="AY22" i="19"/>
  <c r="J22" i="19"/>
  <c r="BA22" i="19"/>
  <c r="L22" i="19"/>
  <c r="BC22" i="19"/>
  <c r="N22" i="19"/>
  <c r="BE22" i="19"/>
  <c r="P22" i="19"/>
  <c r="BG22" i="19"/>
  <c r="R22" i="19"/>
  <c r="BI22" i="19"/>
  <c r="T22" i="19"/>
  <c r="BK22" i="19"/>
  <c r="V22" i="19"/>
  <c r="BM22" i="19"/>
  <c r="X22" i="19"/>
  <c r="BO22" i="19"/>
  <c r="Z22" i="19"/>
  <c r="BQ22" i="19"/>
  <c r="AB22" i="19"/>
  <c r="BS22" i="19"/>
  <c r="AD22" i="19"/>
  <c r="AG22" i="19"/>
  <c r="AV23" i="19"/>
  <c r="AX23" i="19"/>
  <c r="H23" i="19"/>
  <c r="J23" i="19"/>
  <c r="AY23" i="19"/>
  <c r="L23" i="19"/>
  <c r="BA23" i="19"/>
  <c r="N23" i="19"/>
  <c r="BC23" i="19"/>
  <c r="P23" i="19"/>
  <c r="BE23" i="19"/>
  <c r="R23" i="19"/>
  <c r="BG23" i="19"/>
  <c r="T23" i="19"/>
  <c r="BI23" i="19"/>
  <c r="V23" i="19"/>
  <c r="BK23" i="19"/>
  <c r="X23" i="19"/>
  <c r="BM23" i="19"/>
  <c r="Z23" i="19"/>
  <c r="BO23" i="19"/>
  <c r="AB23" i="19"/>
  <c r="BQ23" i="19"/>
  <c r="AD23" i="19"/>
  <c r="BS23" i="19"/>
  <c r="AG23" i="19"/>
  <c r="AV24" i="19"/>
  <c r="AX24" i="19"/>
  <c r="H24" i="19"/>
  <c r="AY24" i="19"/>
  <c r="J24" i="19"/>
  <c r="BA24" i="19"/>
  <c r="L24" i="19"/>
  <c r="BC24" i="19"/>
  <c r="N24" i="19"/>
  <c r="BE24" i="19"/>
  <c r="P24" i="19"/>
  <c r="BG24" i="19"/>
  <c r="R24" i="19"/>
  <c r="BI24" i="19"/>
  <c r="T24" i="19"/>
  <c r="BK24" i="19"/>
  <c r="V24" i="19"/>
  <c r="BM24" i="19"/>
  <c r="X24" i="19"/>
  <c r="BO24" i="19"/>
  <c r="Z24" i="19"/>
  <c r="BQ24" i="19"/>
  <c r="AB24" i="19"/>
  <c r="BS24" i="19"/>
  <c r="AD24" i="19"/>
  <c r="AG24" i="19"/>
  <c r="AV25" i="19"/>
  <c r="AX25" i="19"/>
  <c r="H25" i="19"/>
  <c r="J25" i="19"/>
  <c r="AY25" i="19"/>
  <c r="L25" i="19"/>
  <c r="BA25" i="19"/>
  <c r="N25" i="19"/>
  <c r="BC25" i="19"/>
  <c r="P25" i="19"/>
  <c r="BE25" i="19"/>
  <c r="R25" i="19"/>
  <c r="BG25" i="19"/>
  <c r="T25" i="19"/>
  <c r="BI25" i="19"/>
  <c r="V25" i="19"/>
  <c r="BK25" i="19"/>
  <c r="X25" i="19"/>
  <c r="BM25" i="19"/>
  <c r="Z25" i="19"/>
  <c r="BO25" i="19"/>
  <c r="AB25" i="19"/>
  <c r="BQ25" i="19"/>
  <c r="AD25" i="19"/>
  <c r="BS25" i="19"/>
  <c r="AG25" i="19"/>
  <c r="AV26" i="19"/>
  <c r="AX26" i="19"/>
  <c r="H26" i="19"/>
  <c r="J26" i="19"/>
  <c r="AY26" i="19"/>
  <c r="L26" i="19"/>
  <c r="BA26" i="19"/>
  <c r="N26" i="19"/>
  <c r="BC26" i="19"/>
  <c r="P26" i="19"/>
  <c r="BE26" i="19"/>
  <c r="R26" i="19"/>
  <c r="BG26" i="19"/>
  <c r="T26" i="19"/>
  <c r="BI26" i="19"/>
  <c r="V26" i="19"/>
  <c r="BK26" i="19"/>
  <c r="X26" i="19"/>
  <c r="BM26" i="19"/>
  <c r="Z26" i="19"/>
  <c r="BO26" i="19"/>
  <c r="AB26" i="19"/>
  <c r="BQ26" i="19"/>
  <c r="AD26" i="19"/>
  <c r="BS26" i="19"/>
  <c r="AG26" i="19"/>
  <c r="AV27" i="19"/>
  <c r="AX27" i="19"/>
  <c r="H27" i="19"/>
  <c r="AY27" i="19"/>
  <c r="J27" i="19"/>
  <c r="BA27" i="19"/>
  <c r="L27" i="19"/>
  <c r="BC27" i="19"/>
  <c r="N27" i="19"/>
  <c r="BE27" i="19"/>
  <c r="P27" i="19"/>
  <c r="BG27" i="19"/>
  <c r="R27" i="19"/>
  <c r="BI27" i="19"/>
  <c r="T27" i="19"/>
  <c r="BK27" i="19"/>
  <c r="V27" i="19"/>
  <c r="BM27" i="19"/>
  <c r="X27" i="19"/>
  <c r="BO27" i="19"/>
  <c r="Z27" i="19"/>
  <c r="BQ27" i="19"/>
  <c r="AB27" i="19"/>
  <c r="BS27" i="19"/>
  <c r="AD27" i="19"/>
  <c r="AG27" i="19"/>
  <c r="AV28" i="19"/>
  <c r="AX28" i="19"/>
  <c r="H28" i="19"/>
  <c r="J28" i="19"/>
  <c r="AY28" i="19"/>
  <c r="L28" i="19"/>
  <c r="BA28" i="19"/>
  <c r="N28" i="19"/>
  <c r="BC28" i="19"/>
  <c r="P28" i="19"/>
  <c r="BE28" i="19"/>
  <c r="R28" i="19"/>
  <c r="BG28" i="19"/>
  <c r="T28" i="19"/>
  <c r="BI28" i="19"/>
  <c r="V28" i="19"/>
  <c r="BK28" i="19"/>
  <c r="X28" i="19"/>
  <c r="BM28" i="19"/>
  <c r="Z28" i="19"/>
  <c r="BO28" i="19"/>
  <c r="AB28" i="19"/>
  <c r="BQ28" i="19"/>
  <c r="AD28" i="19"/>
  <c r="BS28" i="19"/>
  <c r="AG28" i="19"/>
  <c r="AV29" i="19"/>
  <c r="AX29" i="19"/>
  <c r="H29" i="19"/>
  <c r="AY29" i="19"/>
  <c r="J29" i="19"/>
  <c r="BA29" i="19"/>
  <c r="L29" i="19"/>
  <c r="BC29" i="19"/>
  <c r="N29" i="19"/>
  <c r="BE29" i="19"/>
  <c r="P29" i="19"/>
  <c r="BG29" i="19"/>
  <c r="R29" i="19"/>
  <c r="BI29" i="19"/>
  <c r="T29" i="19"/>
  <c r="BK29" i="19"/>
  <c r="V29" i="19"/>
  <c r="BM29" i="19"/>
  <c r="X29" i="19"/>
  <c r="BO29" i="19"/>
  <c r="Z29" i="19"/>
  <c r="BQ29" i="19"/>
  <c r="AB29" i="19"/>
  <c r="BS29" i="19"/>
  <c r="AD29" i="19"/>
  <c r="AG29" i="19"/>
  <c r="AV30" i="19"/>
  <c r="AX30" i="19"/>
  <c r="H30" i="19"/>
  <c r="AY30" i="19"/>
  <c r="J30" i="19"/>
  <c r="BA30" i="19"/>
  <c r="L30" i="19"/>
  <c r="BC30" i="19"/>
  <c r="N30" i="19"/>
  <c r="BE30" i="19"/>
  <c r="P30" i="19"/>
  <c r="BG30" i="19"/>
  <c r="R30" i="19"/>
  <c r="BI30" i="19"/>
  <c r="T30" i="19"/>
  <c r="BK30" i="19"/>
  <c r="V30" i="19"/>
  <c r="BM30" i="19"/>
  <c r="X30" i="19"/>
  <c r="BO30" i="19"/>
  <c r="Z30" i="19"/>
  <c r="BQ30" i="19"/>
  <c r="AB30" i="19"/>
  <c r="BS30" i="19"/>
  <c r="AD30" i="19"/>
  <c r="AG30" i="19"/>
  <c r="AV31" i="19"/>
  <c r="AX31" i="19"/>
  <c r="H31" i="19"/>
  <c r="J31" i="19"/>
  <c r="AY31" i="19"/>
  <c r="L31" i="19"/>
  <c r="BA31" i="19"/>
  <c r="N31" i="19"/>
  <c r="BC31" i="19"/>
  <c r="P31" i="19"/>
  <c r="BE31" i="19"/>
  <c r="R31" i="19"/>
  <c r="BG31" i="19"/>
  <c r="T31" i="19"/>
  <c r="BI31" i="19"/>
  <c r="V31" i="19"/>
  <c r="BK31" i="19"/>
  <c r="X31" i="19"/>
  <c r="BM31" i="19"/>
  <c r="Z31" i="19"/>
  <c r="BO31" i="19"/>
  <c r="AB31" i="19"/>
  <c r="BQ31" i="19"/>
  <c r="AD31" i="19"/>
  <c r="BS31" i="19"/>
  <c r="AG31" i="19"/>
  <c r="AV32" i="19"/>
  <c r="AX32" i="19"/>
  <c r="H32" i="19"/>
  <c r="AY32" i="19"/>
  <c r="J32" i="19"/>
  <c r="BA32" i="19"/>
  <c r="L32" i="19"/>
  <c r="BC32" i="19"/>
  <c r="N32" i="19"/>
  <c r="BE32" i="19"/>
  <c r="P32" i="19"/>
  <c r="BG32" i="19"/>
  <c r="R32" i="19"/>
  <c r="BI32" i="19"/>
  <c r="T32" i="19"/>
  <c r="BK32" i="19"/>
  <c r="V32" i="19"/>
  <c r="BM32" i="19"/>
  <c r="X32" i="19"/>
  <c r="BO32" i="19"/>
  <c r="Z32" i="19"/>
  <c r="BQ32" i="19"/>
  <c r="AB32" i="19"/>
  <c r="BS32" i="19"/>
  <c r="AD32" i="19"/>
  <c r="AG32" i="19"/>
  <c r="AV33" i="19"/>
  <c r="AX33" i="19"/>
  <c r="H33" i="19"/>
  <c r="J33" i="19"/>
  <c r="AY33" i="19"/>
  <c r="L33" i="19"/>
  <c r="BA33" i="19"/>
  <c r="N33" i="19"/>
  <c r="BC33" i="19"/>
  <c r="P33" i="19"/>
  <c r="BE33" i="19"/>
  <c r="R33" i="19"/>
  <c r="BG33" i="19"/>
  <c r="T33" i="19"/>
  <c r="BI33" i="19"/>
  <c r="V33" i="19"/>
  <c r="BK33" i="19"/>
  <c r="X33" i="19"/>
  <c r="BM33" i="19"/>
  <c r="Z33" i="19"/>
  <c r="BO33" i="19"/>
  <c r="AB33" i="19"/>
  <c r="BQ33" i="19"/>
  <c r="AD33" i="19"/>
  <c r="BS33" i="19"/>
  <c r="AG33" i="19"/>
  <c r="AV34" i="19"/>
  <c r="AX34" i="19"/>
  <c r="H34" i="19"/>
  <c r="J34" i="19"/>
  <c r="AY34" i="19"/>
  <c r="L34" i="19"/>
  <c r="BA34" i="19"/>
  <c r="N34" i="19"/>
  <c r="BC34" i="19"/>
  <c r="P34" i="19"/>
  <c r="BE34" i="19"/>
  <c r="R34" i="19"/>
  <c r="BG34" i="19"/>
  <c r="T34" i="19"/>
  <c r="BI34" i="19"/>
  <c r="V34" i="19"/>
  <c r="BK34" i="19"/>
  <c r="X34" i="19"/>
  <c r="BM34" i="19"/>
  <c r="Z34" i="19"/>
  <c r="BO34" i="19"/>
  <c r="AB34" i="19"/>
  <c r="BQ34" i="19"/>
  <c r="AD34" i="19"/>
  <c r="BS34" i="19"/>
  <c r="AG34" i="19"/>
  <c r="AV35" i="19"/>
  <c r="AX35" i="19"/>
  <c r="H35" i="19"/>
  <c r="AY35" i="19"/>
  <c r="J35" i="19"/>
  <c r="BA35" i="19"/>
  <c r="L35" i="19"/>
  <c r="BC35" i="19"/>
  <c r="N35" i="19"/>
  <c r="BE35" i="19"/>
  <c r="P35" i="19"/>
  <c r="BG35" i="19"/>
  <c r="R35" i="19"/>
  <c r="BI35" i="19"/>
  <c r="T35" i="19"/>
  <c r="BK35" i="19"/>
  <c r="V35" i="19"/>
  <c r="BM35" i="19"/>
  <c r="X35" i="19"/>
  <c r="BO35" i="19"/>
  <c r="Z35" i="19"/>
  <c r="BQ35" i="19"/>
  <c r="AB35" i="19"/>
  <c r="BS35" i="19"/>
  <c r="AD35" i="19"/>
  <c r="AG35" i="19"/>
  <c r="AV36" i="19"/>
  <c r="AX36" i="19"/>
  <c r="H36" i="19"/>
  <c r="J36" i="19"/>
  <c r="AY36" i="19"/>
  <c r="L36" i="19"/>
  <c r="BA36" i="19"/>
  <c r="N36" i="19"/>
  <c r="BC36" i="19"/>
  <c r="P36" i="19"/>
  <c r="BE36" i="19"/>
  <c r="R36" i="19"/>
  <c r="BG36" i="19"/>
  <c r="T36" i="19"/>
  <c r="BI36" i="19"/>
  <c r="V36" i="19"/>
  <c r="BK36" i="19"/>
  <c r="X36" i="19"/>
  <c r="BM36" i="19"/>
  <c r="Z36" i="19"/>
  <c r="BO36" i="19"/>
  <c r="AB36" i="19"/>
  <c r="BQ36" i="19"/>
  <c r="AD36" i="19"/>
  <c r="BS36" i="19"/>
  <c r="AG36" i="19"/>
  <c r="AV37" i="19"/>
  <c r="AX37" i="19"/>
  <c r="H37" i="19"/>
  <c r="AY37" i="19"/>
  <c r="J37" i="19"/>
  <c r="BA37" i="19"/>
  <c r="L37" i="19"/>
  <c r="BC37" i="19"/>
  <c r="N37" i="19"/>
  <c r="BE37" i="19"/>
  <c r="P37" i="19"/>
  <c r="BG37" i="19"/>
  <c r="R37" i="19"/>
  <c r="BI37" i="19"/>
  <c r="T37" i="19"/>
  <c r="BK37" i="19"/>
  <c r="V37" i="19"/>
  <c r="BM37" i="19"/>
  <c r="X37" i="19"/>
  <c r="BO37" i="19"/>
  <c r="Z37" i="19"/>
  <c r="BQ37" i="19"/>
  <c r="AB37" i="19"/>
  <c r="BS37" i="19"/>
  <c r="AD37" i="19"/>
  <c r="AG37" i="19"/>
  <c r="AU15" i="19"/>
  <c r="AW15" i="19"/>
  <c r="I15" i="19"/>
  <c r="AZ15" i="19"/>
  <c r="K15" i="19"/>
  <c r="BB15" i="19"/>
  <c r="M15" i="19"/>
  <c r="BD15" i="19"/>
  <c r="O15" i="19"/>
  <c r="BF15" i="19"/>
  <c r="Q15" i="19"/>
  <c r="BH15" i="19"/>
  <c r="S15" i="19"/>
  <c r="BJ15" i="19"/>
  <c r="U15" i="19"/>
  <c r="BL15" i="19"/>
  <c r="W15" i="19"/>
  <c r="BN15" i="19"/>
  <c r="Y15" i="19"/>
  <c r="BP15" i="19"/>
  <c r="AA15" i="19"/>
  <c r="BR15" i="19"/>
  <c r="AC15" i="19"/>
  <c r="AE15" i="19"/>
  <c r="I16" i="19"/>
  <c r="AZ16" i="19"/>
  <c r="K16" i="19"/>
  <c r="BB16" i="19"/>
  <c r="M16" i="19"/>
  <c r="BD16" i="19"/>
  <c r="O16" i="19"/>
  <c r="BF16" i="19"/>
  <c r="Q16" i="19"/>
  <c r="BH16" i="19"/>
  <c r="S16" i="19"/>
  <c r="BJ16" i="19"/>
  <c r="U16" i="19"/>
  <c r="BL16" i="19"/>
  <c r="W16" i="19"/>
  <c r="BN16" i="19"/>
  <c r="Y16" i="19"/>
  <c r="BP16" i="19"/>
  <c r="AA16" i="19"/>
  <c r="BR16" i="19"/>
  <c r="AC16" i="19"/>
  <c r="AE16" i="19"/>
  <c r="AU17" i="19"/>
  <c r="AW17" i="19"/>
  <c r="I17" i="19"/>
  <c r="K17" i="19"/>
  <c r="AZ17" i="19"/>
  <c r="M17" i="19"/>
  <c r="BB17" i="19"/>
  <c r="O17" i="19"/>
  <c r="BD17" i="19"/>
  <c r="Q17" i="19"/>
  <c r="BF17" i="19"/>
  <c r="S17" i="19"/>
  <c r="BH17" i="19"/>
  <c r="U17" i="19"/>
  <c r="BJ17" i="19"/>
  <c r="W17" i="19"/>
  <c r="BL17" i="19"/>
  <c r="Y17" i="19"/>
  <c r="BN17" i="19"/>
  <c r="AA17" i="19"/>
  <c r="BP17" i="19"/>
  <c r="AC17" i="19"/>
  <c r="BR17" i="19"/>
  <c r="AE17" i="19"/>
  <c r="AU18" i="19"/>
  <c r="AW18" i="19"/>
  <c r="I18" i="19"/>
  <c r="AZ18" i="19"/>
  <c r="K18" i="19"/>
  <c r="BB18" i="19"/>
  <c r="M18" i="19"/>
  <c r="BD18" i="19"/>
  <c r="O18" i="19"/>
  <c r="BF18" i="19"/>
  <c r="Q18" i="19"/>
  <c r="BH18" i="19"/>
  <c r="S18" i="19"/>
  <c r="BJ18" i="19"/>
  <c r="U18" i="19"/>
  <c r="BL18" i="19"/>
  <c r="W18" i="19"/>
  <c r="BN18" i="19"/>
  <c r="Y18" i="19"/>
  <c r="BP18" i="19"/>
  <c r="AA18" i="19"/>
  <c r="BR18" i="19"/>
  <c r="AC18" i="19"/>
  <c r="AE18" i="19"/>
  <c r="AU19" i="19"/>
  <c r="AW19" i="19"/>
  <c r="I19" i="19"/>
  <c r="K19" i="19"/>
  <c r="AZ19" i="19"/>
  <c r="M19" i="19"/>
  <c r="BB19" i="19"/>
  <c r="O19" i="19"/>
  <c r="BD19" i="19"/>
  <c r="Q19" i="19"/>
  <c r="BF19" i="19"/>
  <c r="S19" i="19"/>
  <c r="BH19" i="19"/>
  <c r="U19" i="19"/>
  <c r="BJ19" i="19"/>
  <c r="W19" i="19"/>
  <c r="BL19" i="19"/>
  <c r="Y19" i="19"/>
  <c r="BN19" i="19"/>
  <c r="AA19" i="19"/>
  <c r="BP19" i="19"/>
  <c r="AC19" i="19"/>
  <c r="BR19" i="19"/>
  <c r="AE19" i="19"/>
  <c r="AU20" i="19"/>
  <c r="AW20" i="19"/>
  <c r="I20" i="19"/>
  <c r="AZ20" i="19"/>
  <c r="K20" i="19"/>
  <c r="BB20" i="19"/>
  <c r="M20" i="19"/>
  <c r="BD20" i="19"/>
  <c r="O20" i="19"/>
  <c r="BF20" i="19"/>
  <c r="Q20" i="19"/>
  <c r="BH20" i="19"/>
  <c r="S20" i="19"/>
  <c r="BJ20" i="19"/>
  <c r="U20" i="19"/>
  <c r="BL20" i="19"/>
  <c r="W20" i="19"/>
  <c r="BN20" i="19"/>
  <c r="Y20" i="19"/>
  <c r="BP20" i="19"/>
  <c r="AA20" i="19"/>
  <c r="BR20" i="19"/>
  <c r="AC20" i="19"/>
  <c r="AE20" i="19"/>
  <c r="I21" i="19"/>
  <c r="AZ21" i="19"/>
  <c r="K21" i="19"/>
  <c r="BB21" i="19"/>
  <c r="M21" i="19"/>
  <c r="BD21" i="19"/>
  <c r="O21" i="19"/>
  <c r="BF21" i="19"/>
  <c r="Q21" i="19"/>
  <c r="BH21" i="19"/>
  <c r="S21" i="19"/>
  <c r="BJ21" i="19"/>
  <c r="U21" i="19"/>
  <c r="BL21" i="19"/>
  <c r="W21" i="19"/>
  <c r="BN21" i="19"/>
  <c r="Y21" i="19"/>
  <c r="BP21" i="19"/>
  <c r="AA21" i="19"/>
  <c r="BR21" i="19"/>
  <c r="AC21" i="19"/>
  <c r="AE21" i="19"/>
  <c r="AU22" i="19"/>
  <c r="AW22" i="19"/>
  <c r="I22" i="19"/>
  <c r="K22" i="19"/>
  <c r="AZ22" i="19"/>
  <c r="M22" i="19"/>
  <c r="BB22" i="19"/>
  <c r="O22" i="19"/>
  <c r="BD22" i="19"/>
  <c r="Q22" i="19"/>
  <c r="BF22" i="19"/>
  <c r="S22" i="19"/>
  <c r="BH22" i="19"/>
  <c r="U22" i="19"/>
  <c r="BJ22" i="19"/>
  <c r="W22" i="19"/>
  <c r="BL22" i="19"/>
  <c r="Y22" i="19"/>
  <c r="BN22" i="19"/>
  <c r="AA22" i="19"/>
  <c r="BP22" i="19"/>
  <c r="AC22" i="19"/>
  <c r="BR22" i="19"/>
  <c r="AE22" i="19"/>
  <c r="AU23" i="19"/>
  <c r="AW23" i="19"/>
  <c r="I23" i="19"/>
  <c r="AZ23" i="19"/>
  <c r="K23" i="19"/>
  <c r="BB23" i="19"/>
  <c r="M23" i="19"/>
  <c r="BD23" i="19"/>
  <c r="O23" i="19"/>
  <c r="BF23" i="19"/>
  <c r="Q23" i="19"/>
  <c r="BH23" i="19"/>
  <c r="S23" i="19"/>
  <c r="BJ23" i="19"/>
  <c r="U23" i="19"/>
  <c r="BL23" i="19"/>
  <c r="W23" i="19"/>
  <c r="BN23" i="19"/>
  <c r="Y23" i="19"/>
  <c r="BP23" i="19"/>
  <c r="AA23" i="19"/>
  <c r="BR23" i="19"/>
  <c r="AC23" i="19"/>
  <c r="AE23" i="19"/>
  <c r="AU24" i="19"/>
  <c r="AW24" i="19"/>
  <c r="I24" i="19"/>
  <c r="K24" i="19"/>
  <c r="AZ24" i="19"/>
  <c r="M24" i="19"/>
  <c r="BB24" i="19"/>
  <c r="O24" i="19"/>
  <c r="BD24" i="19"/>
  <c r="Q24" i="19"/>
  <c r="BF24" i="19"/>
  <c r="S24" i="19"/>
  <c r="BH24" i="19"/>
  <c r="U24" i="19"/>
  <c r="BJ24" i="19"/>
  <c r="W24" i="19"/>
  <c r="BL24" i="19"/>
  <c r="Y24" i="19"/>
  <c r="BN24" i="19"/>
  <c r="AA24" i="19"/>
  <c r="BP24" i="19"/>
  <c r="AC24" i="19"/>
  <c r="BR24" i="19"/>
  <c r="AE24" i="19"/>
  <c r="I25" i="19"/>
  <c r="AZ25" i="19"/>
  <c r="K25" i="19"/>
  <c r="BB25" i="19"/>
  <c r="M25" i="19"/>
  <c r="BD25" i="19"/>
  <c r="O25" i="19"/>
  <c r="BF25" i="19"/>
  <c r="Q25" i="19"/>
  <c r="BH25" i="19"/>
  <c r="S25" i="19"/>
  <c r="BJ25" i="19"/>
  <c r="U25" i="19"/>
  <c r="BL25" i="19"/>
  <c r="W25" i="19"/>
  <c r="BN25" i="19"/>
  <c r="Y25" i="19"/>
  <c r="BP25" i="19"/>
  <c r="AA25" i="19"/>
  <c r="BR25" i="19"/>
  <c r="AC25" i="19"/>
  <c r="AE25" i="19"/>
  <c r="I26" i="19"/>
  <c r="AZ26" i="19"/>
  <c r="K26" i="19"/>
  <c r="BB26" i="19"/>
  <c r="M26" i="19"/>
  <c r="BD26" i="19"/>
  <c r="O26" i="19"/>
  <c r="BF26" i="19"/>
  <c r="Q26" i="19"/>
  <c r="BH26" i="19"/>
  <c r="S26" i="19"/>
  <c r="BJ26" i="19"/>
  <c r="U26" i="19"/>
  <c r="BL26" i="19"/>
  <c r="W26" i="19"/>
  <c r="BN26" i="19"/>
  <c r="Y26" i="19"/>
  <c r="BP26" i="19"/>
  <c r="AA26" i="19"/>
  <c r="BR26" i="19"/>
  <c r="AC26" i="19"/>
  <c r="AE26" i="19"/>
  <c r="AU27" i="19"/>
  <c r="AW27" i="19"/>
  <c r="I27" i="19"/>
  <c r="K27" i="19"/>
  <c r="AZ27" i="19"/>
  <c r="M27" i="19"/>
  <c r="BB27" i="19"/>
  <c r="O27" i="19"/>
  <c r="BD27" i="19"/>
  <c r="Q27" i="19"/>
  <c r="BF27" i="19"/>
  <c r="S27" i="19"/>
  <c r="BH27" i="19"/>
  <c r="U27" i="19"/>
  <c r="BJ27" i="19"/>
  <c r="W27" i="19"/>
  <c r="BL27" i="19"/>
  <c r="Y27" i="19"/>
  <c r="BN27" i="19"/>
  <c r="AA27" i="19"/>
  <c r="BP27" i="19"/>
  <c r="AC27" i="19"/>
  <c r="BR27" i="19"/>
  <c r="AE27" i="19"/>
  <c r="AU28" i="19"/>
  <c r="AW28" i="19"/>
  <c r="I28" i="19"/>
  <c r="AZ28" i="19"/>
  <c r="K28" i="19"/>
  <c r="BB28" i="19"/>
  <c r="M28" i="19"/>
  <c r="BD28" i="19"/>
  <c r="O28" i="19"/>
  <c r="BF28" i="19"/>
  <c r="Q28" i="19"/>
  <c r="BH28" i="19"/>
  <c r="S28" i="19"/>
  <c r="BJ28" i="19"/>
  <c r="U28" i="19"/>
  <c r="BL28" i="19"/>
  <c r="W28" i="19"/>
  <c r="BN28" i="19"/>
  <c r="Y28" i="19"/>
  <c r="BP28" i="19"/>
  <c r="AA28" i="19"/>
  <c r="BR28" i="19"/>
  <c r="AC28" i="19"/>
  <c r="AE28" i="19"/>
  <c r="AU29" i="19"/>
  <c r="AW29" i="19"/>
  <c r="I29" i="19"/>
  <c r="K29" i="19"/>
  <c r="AZ29" i="19"/>
  <c r="M29" i="19"/>
  <c r="BB29" i="19"/>
  <c r="O29" i="19"/>
  <c r="BD29" i="19"/>
  <c r="Q29" i="19"/>
  <c r="BF29" i="19"/>
  <c r="S29" i="19"/>
  <c r="BH29" i="19"/>
  <c r="U29" i="19"/>
  <c r="BJ29" i="19"/>
  <c r="W29" i="19"/>
  <c r="BL29" i="19"/>
  <c r="Y29" i="19"/>
  <c r="BN29" i="19"/>
  <c r="AA29" i="19"/>
  <c r="BP29" i="19"/>
  <c r="AC29" i="19"/>
  <c r="BR29" i="19"/>
  <c r="AE29" i="19"/>
  <c r="I30" i="19"/>
  <c r="K30" i="19"/>
  <c r="AZ30" i="19"/>
  <c r="M30" i="19"/>
  <c r="BB30" i="19"/>
  <c r="O30" i="19"/>
  <c r="BD30" i="19"/>
  <c r="Q30" i="19"/>
  <c r="BF30" i="19"/>
  <c r="S30" i="19"/>
  <c r="BH30" i="19"/>
  <c r="U30" i="19"/>
  <c r="BJ30" i="19"/>
  <c r="W30" i="19"/>
  <c r="BL30" i="19"/>
  <c r="Y30" i="19"/>
  <c r="BN30" i="19"/>
  <c r="AA30" i="19"/>
  <c r="BP30" i="19"/>
  <c r="AC30" i="19"/>
  <c r="BR30" i="19"/>
  <c r="AE30" i="19"/>
  <c r="AU31" i="19"/>
  <c r="AW31" i="19"/>
  <c r="I31" i="19"/>
  <c r="AZ31" i="19"/>
  <c r="K31" i="19"/>
  <c r="BB31" i="19"/>
  <c r="M31" i="19"/>
  <c r="BD31" i="19"/>
  <c r="O31" i="19"/>
  <c r="BF31" i="19"/>
  <c r="Q31" i="19"/>
  <c r="BH31" i="19"/>
  <c r="S31" i="19"/>
  <c r="BJ31" i="19"/>
  <c r="U31" i="19"/>
  <c r="BL31" i="19"/>
  <c r="W31" i="19"/>
  <c r="BN31" i="19"/>
  <c r="Y31" i="19"/>
  <c r="BP31" i="19"/>
  <c r="AA31" i="19"/>
  <c r="BR31" i="19"/>
  <c r="AC31" i="19"/>
  <c r="AE31" i="19"/>
  <c r="AU32" i="19"/>
  <c r="AW32" i="19"/>
  <c r="I32" i="19"/>
  <c r="K32" i="19"/>
  <c r="AZ32" i="19"/>
  <c r="M32" i="19"/>
  <c r="BB32" i="19"/>
  <c r="O32" i="19"/>
  <c r="BD32" i="19"/>
  <c r="Q32" i="19"/>
  <c r="BF32" i="19"/>
  <c r="S32" i="19"/>
  <c r="BH32" i="19"/>
  <c r="U32" i="19"/>
  <c r="BJ32" i="19"/>
  <c r="W32" i="19"/>
  <c r="BL32" i="19"/>
  <c r="Y32" i="19"/>
  <c r="BN32" i="19"/>
  <c r="AA32" i="19"/>
  <c r="BP32" i="19"/>
  <c r="AC32" i="19"/>
  <c r="BR32" i="19"/>
  <c r="AE32" i="19"/>
  <c r="AU33" i="19"/>
  <c r="AW33" i="19"/>
  <c r="I33" i="19"/>
  <c r="AZ33" i="19"/>
  <c r="K33" i="19"/>
  <c r="BB33" i="19"/>
  <c r="M33" i="19"/>
  <c r="BD33" i="19"/>
  <c r="O33" i="19"/>
  <c r="BF33" i="19"/>
  <c r="Q33" i="19"/>
  <c r="BH33" i="19"/>
  <c r="S33" i="19"/>
  <c r="BJ33" i="19"/>
  <c r="U33" i="19"/>
  <c r="BL33" i="19"/>
  <c r="W33" i="19"/>
  <c r="BN33" i="19"/>
  <c r="Y33" i="19"/>
  <c r="BP33" i="19"/>
  <c r="AA33" i="19"/>
  <c r="BR33" i="19"/>
  <c r="AC33" i="19"/>
  <c r="AE33" i="19"/>
  <c r="AU34" i="19"/>
  <c r="AW34" i="19"/>
  <c r="I34" i="19"/>
  <c r="AZ34" i="19"/>
  <c r="K34" i="19"/>
  <c r="BB34" i="19"/>
  <c r="M34" i="19"/>
  <c r="BD34" i="19"/>
  <c r="O34" i="19"/>
  <c r="BF34" i="19"/>
  <c r="Q34" i="19"/>
  <c r="BH34" i="19"/>
  <c r="S34" i="19"/>
  <c r="BJ34" i="19"/>
  <c r="U34" i="19"/>
  <c r="BL34" i="19"/>
  <c r="W34" i="19"/>
  <c r="BN34" i="19"/>
  <c r="Y34" i="19"/>
  <c r="BP34" i="19"/>
  <c r="AA34" i="19"/>
  <c r="BR34" i="19"/>
  <c r="AC34" i="19"/>
  <c r="AE34" i="19"/>
  <c r="AU35" i="19"/>
  <c r="AW35" i="19"/>
  <c r="I35" i="19"/>
  <c r="K35" i="19"/>
  <c r="AZ35" i="19"/>
  <c r="M35" i="19"/>
  <c r="BB35" i="19"/>
  <c r="O35" i="19"/>
  <c r="BD35" i="19"/>
  <c r="Q35" i="19"/>
  <c r="BF35" i="19"/>
  <c r="S35" i="19"/>
  <c r="BH35" i="19"/>
  <c r="U35" i="19"/>
  <c r="BJ35" i="19"/>
  <c r="W35" i="19"/>
  <c r="BL35" i="19"/>
  <c r="Y35" i="19"/>
  <c r="BN35" i="19"/>
  <c r="AA35" i="19"/>
  <c r="BP35" i="19"/>
  <c r="AC35" i="19"/>
  <c r="BR35" i="19"/>
  <c r="AE35" i="19"/>
  <c r="AU36" i="19"/>
  <c r="AW36" i="19"/>
  <c r="I36" i="19"/>
  <c r="AZ36" i="19"/>
  <c r="K36" i="19"/>
  <c r="BB36" i="19"/>
  <c r="M36" i="19"/>
  <c r="BD36" i="19"/>
  <c r="O36" i="19"/>
  <c r="BF36" i="19"/>
  <c r="Q36" i="19"/>
  <c r="BH36" i="19"/>
  <c r="S36" i="19"/>
  <c r="BJ36" i="19"/>
  <c r="U36" i="19"/>
  <c r="BL36" i="19"/>
  <c r="W36" i="19"/>
  <c r="BN36" i="19"/>
  <c r="Y36" i="19"/>
  <c r="BP36" i="19"/>
  <c r="AA36" i="19"/>
  <c r="BR36" i="19"/>
  <c r="AC36" i="19"/>
  <c r="AE36" i="19"/>
  <c r="AU37" i="19"/>
  <c r="AW37" i="19"/>
  <c r="I37" i="19"/>
  <c r="K37" i="19"/>
  <c r="AZ37" i="19"/>
  <c r="M37" i="19"/>
  <c r="BB37" i="19"/>
  <c r="O37" i="19"/>
  <c r="BD37" i="19"/>
  <c r="Q37" i="19"/>
  <c r="BF37" i="19"/>
  <c r="S37" i="19"/>
  <c r="BH37" i="19"/>
  <c r="U37" i="19"/>
  <c r="BJ37" i="19"/>
  <c r="W37" i="19"/>
  <c r="BL37" i="19"/>
  <c r="Y37" i="19"/>
  <c r="BN37" i="19"/>
  <c r="AA37" i="19"/>
  <c r="BP37" i="19"/>
  <c r="AC37" i="19"/>
  <c r="BR37" i="19"/>
  <c r="AE37" i="19"/>
  <c r="E75" i="24"/>
  <c r="D75" i="24" s="1"/>
  <c r="B75" i="24" s="1"/>
  <c r="E78" i="24"/>
  <c r="D78" i="24" s="1"/>
  <c r="B78" i="24" s="1"/>
  <c r="D40" i="24"/>
  <c r="D42" i="24"/>
  <c r="B63" i="24" s="1"/>
  <c r="D44" i="24"/>
  <c r="B65" i="24" s="1"/>
  <c r="D47" i="24"/>
  <c r="B68" i="24" s="1"/>
  <c r="B61" i="24"/>
  <c r="B40" i="24"/>
  <c r="B62" i="24"/>
  <c r="B41" i="24"/>
  <c r="E74" i="24"/>
  <c r="D74" i="24" s="1"/>
  <c r="B74" i="24" s="1"/>
  <c r="E77" i="24"/>
  <c r="D77" i="24" s="1"/>
  <c r="B77" i="24" s="1"/>
  <c r="E79" i="24"/>
  <c r="D79" i="24" s="1"/>
  <c r="B79" i="24" s="1"/>
  <c r="E81" i="24"/>
  <c r="D81" i="24" s="1"/>
  <c r="B81" i="24" s="1"/>
  <c r="E83" i="24"/>
  <c r="D83" i="24" s="1"/>
  <c r="B83" i="24" s="1"/>
  <c r="E85" i="24"/>
  <c r="D85" i="24" s="1"/>
  <c r="B85" i="24" s="1"/>
  <c r="C48" i="24"/>
  <c r="F48" i="24"/>
  <c r="E49" i="24"/>
  <c r="C50" i="24"/>
  <c r="F50" i="24"/>
  <c r="E51" i="24"/>
  <c r="D51" i="24" s="1"/>
  <c r="E48" i="24"/>
  <c r="C49" i="24"/>
  <c r="F49" i="24"/>
  <c r="E50" i="24"/>
  <c r="C51" i="24"/>
  <c r="E76" i="24"/>
  <c r="D76" i="24" s="1"/>
  <c r="B76" i="24" s="1"/>
  <c r="C22" i="24"/>
  <c r="C5" i="24"/>
  <c r="C23" i="24"/>
  <c r="C58" i="24"/>
  <c r="C74" i="24" s="1"/>
  <c r="F5" i="24"/>
  <c r="F23" i="24"/>
  <c r="C6" i="24"/>
  <c r="C24" i="24"/>
  <c r="C59" i="24"/>
  <c r="C75" i="24" s="1"/>
  <c r="F6" i="24"/>
  <c r="F24" i="24"/>
  <c r="C7" i="24"/>
  <c r="C25" i="24"/>
  <c r="C60" i="24"/>
  <c r="C76" i="24" s="1"/>
  <c r="F7" i="24"/>
  <c r="F25" i="24"/>
  <c r="C8" i="24"/>
  <c r="C26" i="24"/>
  <c r="C61" i="24"/>
  <c r="C77" i="24" s="1"/>
  <c r="F8" i="24"/>
  <c r="F26" i="24"/>
  <c r="C9" i="24"/>
  <c r="C27" i="24"/>
  <c r="C62" i="24"/>
  <c r="C78" i="24" s="1"/>
  <c r="F9" i="24"/>
  <c r="F27" i="24"/>
  <c r="C10" i="24"/>
  <c r="C28" i="24"/>
  <c r="C63" i="24"/>
  <c r="C79" i="24" s="1"/>
  <c r="F10" i="24"/>
  <c r="F28" i="24"/>
  <c r="C11" i="24"/>
  <c r="C29" i="24"/>
  <c r="C64" i="24"/>
  <c r="C80" i="24" s="1"/>
  <c r="F11" i="24"/>
  <c r="F29" i="24"/>
  <c r="C12" i="24"/>
  <c r="C30" i="24"/>
  <c r="C65" i="24"/>
  <c r="C81" i="24" s="1"/>
  <c r="F12" i="24"/>
  <c r="F30" i="24"/>
  <c r="C13" i="24"/>
  <c r="C31" i="24"/>
  <c r="C66" i="24"/>
  <c r="C82" i="24" s="1"/>
  <c r="F13" i="24"/>
  <c r="F31" i="24"/>
  <c r="C14" i="24"/>
  <c r="C32" i="24"/>
  <c r="C67" i="24"/>
  <c r="C83" i="24" s="1"/>
  <c r="F14" i="24"/>
  <c r="F32" i="24"/>
  <c r="C15" i="24"/>
  <c r="C33" i="24"/>
  <c r="C68" i="24"/>
  <c r="C84" i="24" s="1"/>
  <c r="F15" i="24"/>
  <c r="F33" i="24"/>
  <c r="C16" i="24"/>
  <c r="C34" i="24"/>
  <c r="C69" i="24"/>
  <c r="C85" i="24" s="1"/>
  <c r="F16" i="24"/>
  <c r="F34" i="24"/>
  <c r="E5" i="24"/>
  <c r="E23" i="24"/>
  <c r="G5" i="24"/>
  <c r="G23" i="24"/>
  <c r="E6" i="24"/>
  <c r="E24" i="24"/>
  <c r="G6" i="24"/>
  <c r="G24" i="24"/>
  <c r="E7" i="24"/>
  <c r="E25" i="24"/>
  <c r="G7" i="24"/>
  <c r="G25" i="24"/>
  <c r="E8" i="24"/>
  <c r="E26" i="24"/>
  <c r="G8" i="24"/>
  <c r="G26" i="24"/>
  <c r="E9" i="24"/>
  <c r="E27" i="24"/>
  <c r="G9" i="24"/>
  <c r="G27" i="24"/>
  <c r="E10" i="24"/>
  <c r="E28" i="24"/>
  <c r="G10" i="24"/>
  <c r="G28" i="24"/>
  <c r="E11" i="24"/>
  <c r="E29" i="24"/>
  <c r="G11" i="24"/>
  <c r="G29" i="24"/>
  <c r="E12" i="24"/>
  <c r="E30" i="24"/>
  <c r="G12" i="24"/>
  <c r="G30" i="24"/>
  <c r="E13" i="24"/>
  <c r="E31" i="24"/>
  <c r="G13" i="24"/>
  <c r="G31" i="24"/>
  <c r="E14" i="24"/>
  <c r="E32" i="24"/>
  <c r="G14" i="24"/>
  <c r="G32" i="24"/>
  <c r="E15" i="24"/>
  <c r="E33" i="24"/>
  <c r="G15" i="24"/>
  <c r="G33" i="24"/>
  <c r="E16" i="24"/>
  <c r="E34" i="24"/>
  <c r="G16" i="24"/>
  <c r="G34" i="24"/>
  <c r="BT26" i="19" l="1"/>
  <c r="BX37" i="19"/>
  <c r="AL37" i="19"/>
  <c r="AT36" i="19"/>
  <c r="CB36" i="19"/>
  <c r="AP36" i="19"/>
  <c r="BT36" i="19"/>
  <c r="AH36" i="19"/>
  <c r="BZ35" i="19"/>
  <c r="AN35" i="19"/>
  <c r="BZ34" i="19"/>
  <c r="AN34" i="19"/>
  <c r="BX33" i="19"/>
  <c r="AL33" i="19"/>
  <c r="BZ32" i="19"/>
  <c r="AN32" i="19"/>
  <c r="BX31" i="19"/>
  <c r="AL31" i="19"/>
  <c r="BT31" i="19"/>
  <c r="AH31" i="19"/>
  <c r="AR30" i="19"/>
  <c r="BV30" i="19"/>
  <c r="AJ30" i="19"/>
  <c r="BX29" i="19"/>
  <c r="AL29" i="19"/>
  <c r="AT28" i="19"/>
  <c r="CB28" i="19"/>
  <c r="AP28" i="19"/>
  <c r="BT28" i="19"/>
  <c r="AH28" i="19"/>
  <c r="AT27" i="19"/>
  <c r="CB27" i="19"/>
  <c r="AP27" i="19"/>
  <c r="BT27" i="19"/>
  <c r="AH27" i="19"/>
  <c r="CB26" i="19"/>
  <c r="AP26" i="19"/>
  <c r="BX26" i="19"/>
  <c r="AL26" i="19"/>
  <c r="AT25" i="19"/>
  <c r="CB25" i="19"/>
  <c r="AP25" i="19"/>
  <c r="BX25" i="19"/>
  <c r="AL25" i="19"/>
  <c r="BT25" i="19"/>
  <c r="AH25" i="19"/>
  <c r="AR24" i="19"/>
  <c r="BZ24" i="19"/>
  <c r="AN24" i="19"/>
  <c r="BV24" i="19"/>
  <c r="AJ24" i="19"/>
  <c r="BZ23" i="19"/>
  <c r="AN23" i="19"/>
  <c r="BV23" i="19"/>
  <c r="AJ23" i="19"/>
  <c r="AR22" i="19"/>
  <c r="BZ22" i="19"/>
  <c r="AN22" i="19"/>
  <c r="BV22" i="19"/>
  <c r="AJ22" i="19"/>
  <c r="CB21" i="19"/>
  <c r="AP21" i="19"/>
  <c r="BX21" i="19"/>
  <c r="AL21" i="19"/>
  <c r="AT20" i="19"/>
  <c r="CB20" i="19"/>
  <c r="AP20" i="19"/>
  <c r="BX20" i="19"/>
  <c r="AL20" i="19"/>
  <c r="BT20" i="19"/>
  <c r="AH20" i="19"/>
  <c r="AT19" i="19"/>
  <c r="CB19" i="19"/>
  <c r="AP19" i="19"/>
  <c r="BX19" i="19"/>
  <c r="AL19" i="19"/>
  <c r="BT19" i="19"/>
  <c r="AH19" i="19"/>
  <c r="AT18" i="19"/>
  <c r="CB18" i="19"/>
  <c r="AP18" i="19"/>
  <c r="BX18" i="19"/>
  <c r="AL18" i="19"/>
  <c r="BT18" i="19"/>
  <c r="AH18" i="19"/>
  <c r="AT17" i="19"/>
  <c r="CB17" i="19"/>
  <c r="AP17" i="19"/>
  <c r="BX17" i="19"/>
  <c r="AL17" i="19"/>
  <c r="BT17" i="19"/>
  <c r="AH17" i="19"/>
  <c r="AT16" i="19"/>
  <c r="AR16" i="19"/>
  <c r="BZ16" i="19"/>
  <c r="AN16" i="19"/>
  <c r="BV16" i="19"/>
  <c r="AJ16" i="19"/>
  <c r="AT15" i="19"/>
  <c r="AR15" i="19"/>
  <c r="BZ15" i="19"/>
  <c r="AN15" i="19"/>
  <c r="BV15" i="19"/>
  <c r="AJ15" i="19"/>
  <c r="AQ37" i="19"/>
  <c r="BY37" i="19"/>
  <c r="AM37" i="19"/>
  <c r="BU37" i="19"/>
  <c r="AI37" i="19"/>
  <c r="CA36" i="19"/>
  <c r="AS36" i="19"/>
  <c r="AO36" i="19"/>
  <c r="BW36" i="19"/>
  <c r="AK36" i="19"/>
  <c r="AQ35" i="19"/>
  <c r="BY35" i="19"/>
  <c r="AM35" i="19"/>
  <c r="BU35" i="19"/>
  <c r="AI35" i="19"/>
  <c r="CA34" i="19"/>
  <c r="AS34" i="19"/>
  <c r="AO34" i="19"/>
  <c r="BW34" i="19"/>
  <c r="AK34" i="19"/>
  <c r="AQ33" i="19"/>
  <c r="BY33" i="19"/>
  <c r="AM33" i="19"/>
  <c r="BU33" i="19"/>
  <c r="AI33" i="19"/>
  <c r="CA32" i="19"/>
  <c r="AS32" i="19"/>
  <c r="AO32" i="19"/>
  <c r="BW32" i="19"/>
  <c r="AK32" i="19"/>
  <c r="AQ31" i="19"/>
  <c r="BY31" i="19"/>
  <c r="AM31" i="19"/>
  <c r="BU31" i="19"/>
  <c r="AI31" i="19"/>
  <c r="AQ30" i="19"/>
  <c r="BY30" i="19"/>
  <c r="AM30" i="19"/>
  <c r="BU30" i="19"/>
  <c r="AI30" i="19"/>
  <c r="AQ29" i="19"/>
  <c r="BY29" i="19"/>
  <c r="AM29" i="19"/>
  <c r="BU29" i="19"/>
  <c r="AI29" i="19"/>
  <c r="AQ28" i="19"/>
  <c r="BY28" i="19"/>
  <c r="AM28" i="19"/>
  <c r="BU28" i="19"/>
  <c r="AI28" i="19"/>
  <c r="AQ27" i="19"/>
  <c r="BY27" i="19"/>
  <c r="AM27" i="19"/>
  <c r="BU27" i="19"/>
  <c r="AI27" i="19"/>
  <c r="AQ26" i="19"/>
  <c r="BY26" i="19"/>
  <c r="AM26" i="19"/>
  <c r="BU26" i="19"/>
  <c r="AI26" i="19"/>
  <c r="AQ25" i="19"/>
  <c r="BY25" i="19"/>
  <c r="AM25" i="19"/>
  <c r="BU25" i="19"/>
  <c r="AI25" i="19"/>
  <c r="AQ24" i="19"/>
  <c r="BY24" i="19"/>
  <c r="AM24" i="19"/>
  <c r="BU24" i="19"/>
  <c r="AI24" i="19"/>
  <c r="AQ23" i="19"/>
  <c r="BY23" i="19"/>
  <c r="AM23" i="19"/>
  <c r="BU23" i="19"/>
  <c r="AI23" i="19"/>
  <c r="AQ22" i="19"/>
  <c r="BY22" i="19"/>
  <c r="AM22" i="19"/>
  <c r="BU22" i="19"/>
  <c r="AI22" i="19"/>
  <c r="AQ21" i="19"/>
  <c r="BY21" i="19"/>
  <c r="AM21" i="19"/>
  <c r="BU21" i="19"/>
  <c r="AI21" i="19"/>
  <c r="CA20" i="19"/>
  <c r="AS20" i="19"/>
  <c r="AO20" i="19"/>
  <c r="BW20" i="19"/>
  <c r="AK20" i="19"/>
  <c r="CA19" i="19"/>
  <c r="AS19" i="19"/>
  <c r="AO19" i="19"/>
  <c r="BW19" i="19"/>
  <c r="AK19" i="19"/>
  <c r="CA18" i="19"/>
  <c r="AS18" i="19"/>
  <c r="AO18" i="19"/>
  <c r="BW18" i="19"/>
  <c r="AK18" i="19"/>
  <c r="CA17" i="19"/>
  <c r="AS17" i="19"/>
  <c r="AO17" i="19"/>
  <c r="BW17" i="19"/>
  <c r="AK17" i="19"/>
  <c r="CA16" i="19"/>
  <c r="AS16" i="19"/>
  <c r="AO16" i="19"/>
  <c r="BW16" i="19"/>
  <c r="AK16" i="19"/>
  <c r="AQ15" i="19"/>
  <c r="BY15" i="19"/>
  <c r="AM15" i="19"/>
  <c r="BU15" i="19"/>
  <c r="AI15" i="19"/>
  <c r="AQ14" i="19"/>
  <c r="BY14" i="19"/>
  <c r="AM14" i="19"/>
  <c r="BU14" i="19"/>
  <c r="AI14" i="19"/>
  <c r="AQ13" i="19"/>
  <c r="BY13" i="19"/>
  <c r="AM13" i="19"/>
  <c r="BU13" i="19"/>
  <c r="AI13" i="19"/>
  <c r="CA12" i="19"/>
  <c r="AS12" i="19"/>
  <c r="AO12" i="19"/>
  <c r="BW12" i="19"/>
  <c r="AK12" i="19"/>
  <c r="AR14" i="19"/>
  <c r="BV14" i="19"/>
  <c r="AJ14" i="19"/>
  <c r="BX13" i="19"/>
  <c r="AL13" i="19"/>
  <c r="BZ12" i="19"/>
  <c r="AN12" i="19"/>
  <c r="CA11" i="19"/>
  <c r="AS11" i="19"/>
  <c r="AO11" i="19"/>
  <c r="BW11" i="19"/>
  <c r="AK11" i="19"/>
  <c r="CA9" i="19"/>
  <c r="AS9" i="19"/>
  <c r="AO9" i="19"/>
  <c r="CA10" i="19"/>
  <c r="AS10" i="19"/>
  <c r="AO10" i="19"/>
  <c r="BW9" i="19"/>
  <c r="AK9" i="19"/>
  <c r="BW10" i="19"/>
  <c r="AK10" i="19"/>
  <c r="AG9" i="19"/>
  <c r="AG10" i="19"/>
  <c r="AQ8" i="19"/>
  <c r="BY8" i="19"/>
  <c r="AM8" i="19"/>
  <c r="BU8" i="19"/>
  <c r="AI8" i="19"/>
  <c r="AQ7" i="19"/>
  <c r="BY7" i="19"/>
  <c r="AM7" i="19"/>
  <c r="BU7" i="19"/>
  <c r="AI7" i="19"/>
  <c r="AQ6" i="19"/>
  <c r="BY6" i="19"/>
  <c r="AM6" i="19"/>
  <c r="BU6" i="19"/>
  <c r="AI6" i="19"/>
  <c r="AR6" i="19"/>
  <c r="BX6" i="19"/>
  <c r="AL6" i="19"/>
  <c r="AT14" i="19"/>
  <c r="BZ13" i="19"/>
  <c r="AN13" i="19"/>
  <c r="AT12" i="19"/>
  <c r="CB12" i="19"/>
  <c r="BX12" i="19"/>
  <c r="AR11" i="19"/>
  <c r="BZ11" i="19"/>
  <c r="AN11" i="19"/>
  <c r="BV11" i="19"/>
  <c r="AJ11" i="19"/>
  <c r="AT10" i="19"/>
  <c r="AT9" i="19"/>
  <c r="CB10" i="19"/>
  <c r="AP10" i="19"/>
  <c r="CB9" i="19"/>
  <c r="AP9" i="19"/>
  <c r="BX10" i="19"/>
  <c r="AL10" i="19"/>
  <c r="BX9" i="19"/>
  <c r="AL9" i="19"/>
  <c r="BT10" i="19"/>
  <c r="AH10" i="19"/>
  <c r="BT9" i="19"/>
  <c r="AH9" i="19"/>
  <c r="AR8" i="19"/>
  <c r="BZ8" i="19"/>
  <c r="AN8" i="19"/>
  <c r="BV8" i="19"/>
  <c r="AJ8" i="19"/>
  <c r="AT7" i="19"/>
  <c r="CB7" i="19"/>
  <c r="AP7" i="19"/>
  <c r="BX7" i="19"/>
  <c r="AL7" i="19"/>
  <c r="BT7" i="19"/>
  <c r="AH7" i="19"/>
  <c r="BZ6" i="19"/>
  <c r="AN6" i="19"/>
  <c r="AT37" i="19"/>
  <c r="CB37" i="19"/>
  <c r="AP37" i="19"/>
  <c r="BT37" i="19"/>
  <c r="AH37" i="19"/>
  <c r="BX36" i="19"/>
  <c r="AL36" i="19"/>
  <c r="AR35" i="19"/>
  <c r="BV35" i="19"/>
  <c r="AJ35" i="19"/>
  <c r="AR34" i="19"/>
  <c r="BV34" i="19"/>
  <c r="AJ34" i="19"/>
  <c r="AT33" i="19"/>
  <c r="CB33" i="19"/>
  <c r="AP33" i="19"/>
  <c r="BT33" i="19"/>
  <c r="AH33" i="19"/>
  <c r="AR32" i="19"/>
  <c r="BV32" i="19"/>
  <c r="AJ32" i="19"/>
  <c r="AT31" i="19"/>
  <c r="CB31" i="19"/>
  <c r="AP31" i="19"/>
  <c r="BZ30" i="19"/>
  <c r="AN30" i="19"/>
  <c r="AT29" i="19"/>
  <c r="CB29" i="19"/>
  <c r="AP29" i="19"/>
  <c r="BT29" i="19"/>
  <c r="AH29" i="19"/>
  <c r="BX28" i="19"/>
  <c r="AL28" i="19"/>
  <c r="BX27" i="19"/>
  <c r="AL27" i="19"/>
  <c r="AR23" i="19"/>
  <c r="AR37" i="19"/>
  <c r="BZ37" i="19"/>
  <c r="AN37" i="19"/>
  <c r="BV37" i="19"/>
  <c r="AJ37" i="19"/>
  <c r="AR36" i="19"/>
  <c r="BZ36" i="19"/>
  <c r="AN36" i="19"/>
  <c r="BV36" i="19"/>
  <c r="AJ36" i="19"/>
  <c r="AT35" i="19"/>
  <c r="CB35" i="19"/>
  <c r="AP35" i="19"/>
  <c r="BX35" i="19"/>
  <c r="AL35" i="19"/>
  <c r="BT35" i="19"/>
  <c r="AH35" i="19"/>
  <c r="AT34" i="19"/>
  <c r="CB34" i="19"/>
  <c r="AP34" i="19"/>
  <c r="BX34" i="19"/>
  <c r="AL34" i="19"/>
  <c r="BT34" i="19"/>
  <c r="AH34" i="19"/>
  <c r="AR33" i="19"/>
  <c r="BZ33" i="19"/>
  <c r="AN33" i="19"/>
  <c r="BV33" i="19"/>
  <c r="AJ33" i="19"/>
  <c r="AT32" i="19"/>
  <c r="CB32" i="19"/>
  <c r="AP32" i="19"/>
  <c r="BX32" i="19"/>
  <c r="AL32" i="19"/>
  <c r="BT32" i="19"/>
  <c r="AH32" i="19"/>
  <c r="AR31" i="19"/>
  <c r="BZ31" i="19"/>
  <c r="AN31" i="19"/>
  <c r="BV31" i="19"/>
  <c r="AJ31" i="19"/>
  <c r="AT30" i="19"/>
  <c r="CB30" i="19"/>
  <c r="AP30" i="19"/>
  <c r="BX30" i="19"/>
  <c r="AL30" i="19"/>
  <c r="BT30" i="19"/>
  <c r="AH30" i="19"/>
  <c r="AR29" i="19"/>
  <c r="BZ29" i="19"/>
  <c r="AN29" i="19"/>
  <c r="BV29" i="19"/>
  <c r="AJ29" i="19"/>
  <c r="AR28" i="19"/>
  <c r="BZ28" i="19"/>
  <c r="AN28" i="19"/>
  <c r="BV28" i="19"/>
  <c r="AJ28" i="19"/>
  <c r="AR27" i="19"/>
  <c r="BZ27" i="19"/>
  <c r="AN27" i="19"/>
  <c r="BV27" i="19"/>
  <c r="AJ27" i="19"/>
  <c r="AT26" i="19"/>
  <c r="AR26" i="19"/>
  <c r="BZ26" i="19"/>
  <c r="AN26" i="19"/>
  <c r="BV26" i="19"/>
  <c r="AJ26" i="19"/>
  <c r="AR25" i="19"/>
  <c r="BZ25" i="19"/>
  <c r="AN25" i="19"/>
  <c r="BV25" i="19"/>
  <c r="AJ25" i="19"/>
  <c r="AT24" i="19"/>
  <c r="CB24" i="19"/>
  <c r="AP24" i="19"/>
  <c r="BX24" i="19"/>
  <c r="AL24" i="19"/>
  <c r="BT24" i="19"/>
  <c r="AH24" i="19"/>
  <c r="AT23" i="19"/>
  <c r="CB23" i="19"/>
  <c r="AP23" i="19"/>
  <c r="BX23" i="19"/>
  <c r="AL23" i="19"/>
  <c r="BT23" i="19"/>
  <c r="AH23" i="19"/>
  <c r="AT22" i="19"/>
  <c r="CB22" i="19"/>
  <c r="AP22" i="19"/>
  <c r="BX22" i="19"/>
  <c r="AL22" i="19"/>
  <c r="BT22" i="19"/>
  <c r="AH22" i="19"/>
  <c r="AT21" i="19"/>
  <c r="AR21" i="19"/>
  <c r="BZ21" i="19"/>
  <c r="AN21" i="19"/>
  <c r="BV21" i="19"/>
  <c r="AJ21" i="19"/>
  <c r="AR20" i="19"/>
  <c r="BZ20" i="19"/>
  <c r="AN20" i="19"/>
  <c r="BV20" i="19"/>
  <c r="AJ20" i="19"/>
  <c r="AR19" i="19"/>
  <c r="BZ19" i="19"/>
  <c r="AN19" i="19"/>
  <c r="BV19" i="19"/>
  <c r="AJ19" i="19"/>
  <c r="AR18" i="19"/>
  <c r="BZ18" i="19"/>
  <c r="AN18" i="19"/>
  <c r="BV18" i="19"/>
  <c r="AJ18" i="19"/>
  <c r="AR17" i="19"/>
  <c r="BZ17" i="19"/>
  <c r="AN17" i="19"/>
  <c r="BV17" i="19"/>
  <c r="AJ17" i="19"/>
  <c r="CB16" i="19"/>
  <c r="AP16" i="19"/>
  <c r="BX16" i="19"/>
  <c r="AL16" i="19"/>
  <c r="CB15" i="19"/>
  <c r="AP15" i="19"/>
  <c r="BX15" i="19"/>
  <c r="AL15" i="19"/>
  <c r="CA37" i="19"/>
  <c r="AS37" i="19"/>
  <c r="AO37" i="19"/>
  <c r="BW37" i="19"/>
  <c r="AK37" i="19"/>
  <c r="AQ36" i="19"/>
  <c r="BY36" i="19"/>
  <c r="AM36" i="19"/>
  <c r="BU36" i="19"/>
  <c r="AI36" i="19"/>
  <c r="CA35" i="19"/>
  <c r="AS35" i="19"/>
  <c r="AO35" i="19"/>
  <c r="BW35" i="19"/>
  <c r="AK35" i="19"/>
  <c r="AQ34" i="19"/>
  <c r="BY34" i="19"/>
  <c r="AM34" i="19"/>
  <c r="BU34" i="19"/>
  <c r="AI34" i="19"/>
  <c r="CA33" i="19"/>
  <c r="AS33" i="19"/>
  <c r="AO33" i="19"/>
  <c r="BW33" i="19"/>
  <c r="AK33" i="19"/>
  <c r="AQ32" i="19"/>
  <c r="BY32" i="19"/>
  <c r="AM32" i="19"/>
  <c r="BU32" i="19"/>
  <c r="AI32" i="19"/>
  <c r="CA31" i="19"/>
  <c r="AS31" i="19"/>
  <c r="AO31" i="19"/>
  <c r="BW31" i="19"/>
  <c r="AK31" i="19"/>
  <c r="CA30" i="19"/>
  <c r="AS30" i="19"/>
  <c r="AO30" i="19"/>
  <c r="BW30" i="19"/>
  <c r="AK30" i="19"/>
  <c r="CA29" i="19"/>
  <c r="AS29" i="19"/>
  <c r="AO29" i="19"/>
  <c r="BW29" i="19"/>
  <c r="AK29" i="19"/>
  <c r="CA28" i="19"/>
  <c r="AS28" i="19"/>
  <c r="AO28" i="19"/>
  <c r="BW28" i="19"/>
  <c r="AK28" i="19"/>
  <c r="CA27" i="19"/>
  <c r="AS27" i="19"/>
  <c r="AO27" i="19"/>
  <c r="BW27" i="19"/>
  <c r="AK27" i="19"/>
  <c r="CA26" i="19"/>
  <c r="AS26" i="19"/>
  <c r="AO26" i="19"/>
  <c r="BW26" i="19"/>
  <c r="AK26" i="19"/>
  <c r="CA25" i="19"/>
  <c r="AS25" i="19"/>
  <c r="AO25" i="19"/>
  <c r="BW25" i="19"/>
  <c r="AK25" i="19"/>
  <c r="CA24" i="19"/>
  <c r="AS24" i="19"/>
  <c r="AO24" i="19"/>
  <c r="BW24" i="19"/>
  <c r="AK24" i="19"/>
  <c r="CA23" i="19"/>
  <c r="AS23" i="19"/>
  <c r="AO23" i="19"/>
  <c r="BW23" i="19"/>
  <c r="AK23" i="19"/>
  <c r="CA22" i="19"/>
  <c r="AS22" i="19"/>
  <c r="AO22" i="19"/>
  <c r="BW22" i="19"/>
  <c r="AK22" i="19"/>
  <c r="CA21" i="19"/>
  <c r="AS21" i="19"/>
  <c r="AO21" i="19"/>
  <c r="BW21" i="19"/>
  <c r="AK21" i="19"/>
  <c r="AQ20" i="19"/>
  <c r="BY20" i="19"/>
  <c r="AM20" i="19"/>
  <c r="BU20" i="19"/>
  <c r="AI20" i="19"/>
  <c r="AQ19" i="19"/>
  <c r="BY19" i="19"/>
  <c r="AM19" i="19"/>
  <c r="BU19" i="19"/>
  <c r="AI19" i="19"/>
  <c r="AQ18" i="19"/>
  <c r="BY18" i="19"/>
  <c r="AM18" i="19"/>
  <c r="BU18" i="19"/>
  <c r="AI18" i="19"/>
  <c r="AQ17" i="19"/>
  <c r="BY17" i="19"/>
  <c r="AM17" i="19"/>
  <c r="BU17" i="19"/>
  <c r="AI17" i="19"/>
  <c r="AQ16" i="19"/>
  <c r="BY16" i="19"/>
  <c r="AM16" i="19"/>
  <c r="BU16" i="19"/>
  <c r="AI16" i="19"/>
  <c r="CA15" i="19"/>
  <c r="AS15" i="19"/>
  <c r="AO15" i="19"/>
  <c r="BW15" i="19"/>
  <c r="AK15" i="19"/>
  <c r="CA14" i="19"/>
  <c r="AS14" i="19"/>
  <c r="AO14" i="19"/>
  <c r="BW14" i="19"/>
  <c r="AK14" i="19"/>
  <c r="CA13" i="19"/>
  <c r="AS13" i="19"/>
  <c r="AO13" i="19"/>
  <c r="BW13" i="19"/>
  <c r="AK13" i="19"/>
  <c r="AQ12" i="19"/>
  <c r="BY12" i="19"/>
  <c r="AM12" i="19"/>
  <c r="BU12" i="19"/>
  <c r="AI12" i="19"/>
  <c r="BZ14" i="19"/>
  <c r="AN14" i="19"/>
  <c r="AT13" i="19"/>
  <c r="CB13" i="19"/>
  <c r="AP13" i="19"/>
  <c r="BT13" i="19"/>
  <c r="AH13" i="19"/>
  <c r="AR12" i="19"/>
  <c r="BV12" i="19"/>
  <c r="AJ12" i="19"/>
  <c r="AQ11" i="19"/>
  <c r="BY11" i="19"/>
  <c r="AM11" i="19"/>
  <c r="BU11" i="19"/>
  <c r="AI11" i="19"/>
  <c r="AQ9" i="19"/>
  <c r="AQ10" i="19"/>
  <c r="BY9" i="19"/>
  <c r="AM9" i="19"/>
  <c r="BY10" i="19"/>
  <c r="AM10" i="19"/>
  <c r="BU9" i="19"/>
  <c r="AI9" i="19"/>
  <c r="BU10" i="19"/>
  <c r="AI10" i="19"/>
  <c r="CA8" i="19"/>
  <c r="AS8" i="19"/>
  <c r="AO8" i="19"/>
  <c r="BW8" i="19"/>
  <c r="AK8" i="19"/>
  <c r="CA7" i="19"/>
  <c r="AS7" i="19"/>
  <c r="AO7" i="19"/>
  <c r="BW7" i="19"/>
  <c r="AK7" i="19"/>
  <c r="CA6" i="19"/>
  <c r="AS6" i="19"/>
  <c r="AO6" i="19"/>
  <c r="BW6" i="19"/>
  <c r="AK6" i="19"/>
  <c r="AT6" i="19"/>
  <c r="CB6" i="19"/>
  <c r="AP6" i="19"/>
  <c r="BT6" i="19"/>
  <c r="AH6" i="19"/>
  <c r="BT15" i="19"/>
  <c r="AH15" i="19"/>
  <c r="BT14" i="19"/>
  <c r="AR13" i="19"/>
  <c r="BV13" i="19"/>
  <c r="AJ13" i="19"/>
  <c r="AT11" i="19"/>
  <c r="CB11" i="19"/>
  <c r="AP11" i="19"/>
  <c r="BX11" i="19"/>
  <c r="AL11" i="19"/>
  <c r="BT11" i="19"/>
  <c r="AH11" i="19"/>
  <c r="AR10" i="19"/>
  <c r="AR9" i="19"/>
  <c r="BZ10" i="19"/>
  <c r="AN10" i="19"/>
  <c r="BZ9" i="19"/>
  <c r="AN9" i="19"/>
  <c r="BV10" i="19"/>
  <c r="AJ10" i="19"/>
  <c r="BV9" i="19"/>
  <c r="AJ9" i="19"/>
  <c r="AT8" i="19"/>
  <c r="CB8" i="19"/>
  <c r="AP8" i="19"/>
  <c r="BX8" i="19"/>
  <c r="AL8" i="19"/>
  <c r="BT8" i="19"/>
  <c r="AH8" i="19"/>
  <c r="AR7" i="19"/>
  <c r="BZ7" i="19"/>
  <c r="AN7" i="19"/>
  <c r="BV7" i="19"/>
  <c r="AJ7" i="19"/>
  <c r="BV6" i="19"/>
  <c r="AJ6" i="19"/>
  <c r="D50" i="24"/>
  <c r="D48" i="24"/>
  <c r="B69" i="24" s="1"/>
  <c r="D49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16" i="24"/>
  <c r="D15" i="24"/>
  <c r="D14" i="24"/>
  <c r="D13" i="24"/>
  <c r="D12" i="24"/>
  <c r="D11" i="24"/>
  <c r="D10" i="24"/>
  <c r="D9" i="24"/>
  <c r="B9" i="24" s="1"/>
  <c r="D8" i="24"/>
  <c r="D7" i="24"/>
  <c r="B7" i="24" s="1"/>
  <c r="D6" i="24"/>
  <c r="B6" i="24" s="1"/>
  <c r="D5" i="24"/>
  <c r="B5" i="24" s="1"/>
  <c r="B8" i="24"/>
  <c r="B34" i="24" l="1"/>
  <c r="B43" i="24"/>
  <c r="B24" i="24"/>
  <c r="B45" i="24"/>
  <c r="B26" i="24"/>
  <c r="B47" i="24"/>
  <c r="B28" i="24"/>
  <c r="B49" i="24"/>
  <c r="B30" i="24"/>
  <c r="B51" i="24"/>
  <c r="B32" i="24"/>
  <c r="B23" i="24"/>
  <c r="B42" i="24"/>
  <c r="B25" i="24"/>
  <c r="B44" i="24"/>
  <c r="B27" i="24"/>
  <c r="B46" i="24"/>
  <c r="B29" i="24"/>
  <c r="B48" i="24"/>
  <c r="B31" i="24"/>
  <c r="B50" i="24"/>
  <c r="B33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Mohammad Luqman Humaidi</author>
  </authors>
  <commentList>
    <comment ref="BL30" authorId="0" shapeId="0" xr:uid="{00000000-0006-0000-0600-000001000000}">
      <text>
        <r>
          <rPr>
            <b/>
            <sz val="9"/>
            <rFont val="Tahoma"/>
            <charset val="134"/>
          </rPr>
          <t>Mohammad Luqman Humaidi:</t>
        </r>
        <r>
          <rPr>
            <sz val="9"/>
            <rFont val="Tahoma"/>
            <charset val="134"/>
          </rPr>
          <t xml:space="preserve">
7.9</t>
        </r>
      </text>
    </comment>
  </commentList>
</comments>
</file>

<file path=xl/sharedStrings.xml><?xml version="1.0" encoding="utf-8"?>
<sst xmlns="http://schemas.openxmlformats.org/spreadsheetml/2006/main" count="14819" uniqueCount="885">
  <si>
    <t>Jadual 1: Indeks Pengeluaran Perindustrian (IPP) dan Indeks Sektor (2015=100)</t>
  </si>
  <si>
    <t>Jadual 1.1: Pertumbuhan Indeks Pengeluaran Perindustrian (IPP) dan Indeks Sektor</t>
  </si>
  <si>
    <t>Table 1: Industrial Production Index (IPI) and Sector Indices (2015=100)</t>
  </si>
  <si>
    <t>Table 1.1: Industrial Production Index (IPI) and Sector Indices Growth</t>
  </si>
  <si>
    <r>
      <rPr>
        <b/>
        <sz val="10"/>
        <rFont val="Calibri"/>
        <charset val="134"/>
      </rPr>
      <t xml:space="preserve">Tahun 
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</si>
  <si>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Tempoh </t>
    </r>
    <r>
      <rPr>
        <i/>
        <sz val="10"/>
        <rFont val="Calibri"/>
        <charset val="134"/>
      </rPr>
      <t>Period</t>
    </r>
  </si>
  <si>
    <r>
      <rPr>
        <b/>
        <sz val="10"/>
        <rFont val="Calibri"/>
        <charset val="134"/>
      </rPr>
      <t xml:space="preserve">IPP 
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</si>
  <si>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
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</si>
  <si>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Pembuatan
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</si>
  <si>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
</t>
    </r>
    <r>
      <rPr>
        <i/>
        <sz val="10"/>
        <rFont val="Calibri"/>
        <charset val="134"/>
      </rPr>
      <t>Electricity</t>
    </r>
  </si>
  <si>
    <r>
      <rPr>
        <b/>
        <sz val="10"/>
        <rFont val="Calibri"/>
        <charset val="134"/>
      </rPr>
      <t xml:space="preserve">Tahun 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</si>
  <si>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IPP/ 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</si>
  <si>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>Mining</t>
    </r>
  </si>
  <si>
    <r>
      <rPr>
        <b/>
        <sz val="10"/>
        <rFont val="Calibri"/>
        <charset val="134"/>
      </rPr>
      <t xml:space="preserve">Pembuatan/ 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</si>
  <si>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>Electricity</t>
    </r>
  </si>
  <si>
    <r>
      <rPr>
        <b/>
        <sz val="10"/>
        <color indexed="8"/>
        <rFont val="Calibri"/>
        <charset val="134"/>
      </rPr>
      <t xml:space="preserve">% 
Perubahan tahun ke tahun
</t>
    </r>
    <r>
      <rPr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</si>
  <si>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 xml:space="preserve">% 
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</si>
  <si>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</si>
  <si>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tahun ke tahun
</t>
    </r>
    <r>
      <rPr>
        <i/>
        <sz val="10"/>
        <color indexed="8"/>
        <rFont val="Calibri"/>
        <charset val="134"/>
      </rPr>
      <t>change year-on-year</t>
    </r>
  </si>
  <si>
    <t>Bulan</t>
  </si>
  <si>
    <r>
      <rPr>
        <b/>
        <sz val="10"/>
        <rFont val="Calibri"/>
        <charset val="134"/>
      </rPr>
      <t xml:space="preserve">Sektor/ </t>
    </r>
    <r>
      <rPr>
        <i/>
        <sz val="10"/>
        <rFont val="Calibri"/>
        <charset val="134"/>
      </rPr>
      <t>Sectors</t>
    </r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</si>
  <si>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>/ Total</t>
    </r>
  </si>
  <si>
    <t>B</t>
  </si>
  <si>
    <t>C</t>
  </si>
  <si>
    <t>D</t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</si>
  <si>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</si>
  <si>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</si>
  <si>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2015</t>
    </r>
  </si>
  <si>
    <t>Q1</t>
  </si>
  <si>
    <t>Q2</t>
  </si>
  <si>
    <t>Q3</t>
  </si>
  <si>
    <t>Q4</t>
  </si>
  <si>
    <t>(Jan.-Nov.)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</si>
  <si>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</si>
  <si>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</si>
  <si>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</si>
  <si>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</si>
  <si>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</si>
  <si>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</si>
  <si>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</si>
  <si>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</si>
  <si>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</si>
  <si>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</si>
  <si>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</si>
  <si>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</si>
  <si>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Jadual 1.2: Indeks Pengeluaran Perindustrian (IPP) dan Indeks Sektor (2015=100)-Indeks Asal &amp; Indeks Pelarasan Musim</t>
  </si>
  <si>
    <t>Jadual 1.2: Indeks Pengeluaran Perindustrian (IPP) dan Indeks Sektor (2015=100)-Indeks Asal &amp; Indeks Pelarasan Musim (samb.)</t>
  </si>
  <si>
    <t>Table 1.2: Industrial Production Index (IPI) and Sector Indices (2015=100)-Original Index &amp; Seasonally Adjusted Index</t>
  </si>
  <si>
    <t>Table 1.2: Industrial Production Index (IPI) and Sector Indices (2015=100)-Original Index &amp; Seasonally Adjusted Index (cont.)</t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</si>
  <si>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</si>
  <si>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 xml:space="preserve">Electricity </t>
    </r>
  </si>
  <si>
    <t>Indeks Asal</t>
  </si>
  <si>
    <t xml:space="preserve"> Indeks Pelarasan Musim (PM)</t>
  </si>
  <si>
    <t>% Perubahan bulan ke bulan (PM)</t>
  </si>
  <si>
    <t>Original Index</t>
  </si>
  <si>
    <t>Seasonally Adjusted Index (SA)</t>
  </si>
  <si>
    <t>% Change month-on-month (SA)</t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</si>
  <si>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 xml:space="preserve">/ </t>
    </r>
    <r>
      <rPr>
        <i/>
        <sz val="10"/>
        <color indexed="8"/>
        <rFont val="Calibri"/>
        <charset val="134"/>
      </rPr>
      <t>Total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</si>
  <si>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2015</t>
    </r>
  </si>
  <si>
    <t>Jadual 2: Indeks Perlombongan Peringkat Industri (2015=100)</t>
  </si>
  <si>
    <t>Jadual 3: Indeks Pembuatan Peringkat Industri (2015=100)</t>
  </si>
  <si>
    <t>Table 2: Mining Indices at Industry Level (2015=100)</t>
  </si>
  <si>
    <t>Table 3: Manufacturing Indices at Industry Level (2015=100)</t>
  </si>
  <si>
    <r>
      <rPr>
        <b/>
        <sz val="10"/>
        <rFont val="Calibri"/>
        <charset val="134"/>
      </rPr>
      <t xml:space="preserve">Indeks/ </t>
    </r>
    <r>
      <rPr>
        <i/>
        <sz val="10"/>
        <rFont val="Calibri"/>
        <charset val="134"/>
      </rPr>
      <t>Index</t>
    </r>
  </si>
  <si>
    <r>
      <rPr>
        <b/>
        <sz val="10"/>
        <rFont val="Calibri"/>
        <charset val="134"/>
      </rPr>
      <t xml:space="preserve">% Perubahan tahun ke tahun/ 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</si>
  <si>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 xml:space="preserve">Indeks/ 
</t>
    </r>
    <r>
      <rPr>
        <i/>
        <sz val="10"/>
        <rFont val="Calibri"/>
        <charset val="134"/>
      </rPr>
      <t>Index</t>
    </r>
  </si>
  <si>
    <t>Pengekstrakan Petroleum Mentah dan Gas Asli</t>
  </si>
  <si>
    <t>Pengekstrakan Minyak Petroleum Mentah &amp; Kondensat</t>
  </si>
  <si>
    <t>Pengeluaran Gas Hidrokarbon Mentah Bergas (Gas Asli)</t>
  </si>
  <si>
    <t>Pembuatan minyak sawit mentah</t>
  </si>
  <si>
    <t>Pembuatan minyak sawit bertapis</t>
  </si>
  <si>
    <t>Pembuatan minyak isirong</t>
  </si>
  <si>
    <t>Pembuatan minyak sayuran mentah dan bertapis</t>
  </si>
  <si>
    <t>Pembuatan sebatian lemak masakan</t>
  </si>
  <si>
    <t>Pembuatan aiskrim dan ais lain yang boleh dimakan seperti sorbet</t>
  </si>
  <si>
    <t>Pembuatan susu pekat, tepung dan sejat</t>
  </si>
  <si>
    <t>Pengilangan beras</t>
  </si>
  <si>
    <t>Pengilangan tepung</t>
  </si>
  <si>
    <t>Pembuatan biskut dan cookies</t>
  </si>
  <si>
    <t>Pembuatan roti, kek dan produk bakeri lain</t>
  </si>
  <si>
    <t>Pembuatan produk snek</t>
  </si>
  <si>
    <t>Pembuatan gula</t>
  </si>
  <si>
    <t>Pembuatan produk koko</t>
  </si>
  <si>
    <t>Pembuatan coklat dan produk coklat</t>
  </si>
  <si>
    <t>Pembuatan konfeksi gula</t>
  </si>
  <si>
    <t>Pembuatan bihun, mi dan produk lain yang berkaitan</t>
  </si>
  <si>
    <t>Pembuatan makanan dan hidangan tersedia</t>
  </si>
  <si>
    <t>Pembuatan kopi</t>
  </si>
  <si>
    <t>Pembuatan sos dan bahan perasa</t>
  </si>
  <si>
    <t>Pembuatan rempah ratus dan serbuk kari</t>
  </si>
  <si>
    <t>Pembuatan produk makanan lain t.t.t.l.</t>
  </si>
  <si>
    <t>Penyulingan, pembersihan dan pencampuran spirit; wain &amp; pembuatan minuman keras malt dan malt</t>
  </si>
  <si>
    <t>Pembuatan minuman ringan</t>
  </si>
  <si>
    <t>Pengeluaran air mineral semulajadi dan minuman lain yang dibotolkan</t>
  </si>
  <si>
    <t>Pembuatan produk tembakau</t>
  </si>
  <si>
    <t>Penyediaan dan pemintalan gentian tekstil</t>
  </si>
  <si>
    <t>Penenunan tekstil</t>
  </si>
  <si>
    <t>Pewarnaan, pelunturan, percetakan dan penyiapan akhir benang dan fabrik</t>
  </si>
  <si>
    <t>Pembuatan pakaian</t>
  </si>
  <si>
    <t>Pembuatan bagasi, beg tangan dan seumpamanya, pelana dan abah-abah</t>
  </si>
  <si>
    <t>Pembuatan kasut kulit</t>
  </si>
  <si>
    <t>Pembuatan kasut getah</t>
  </si>
  <si>
    <t>Pengilangan dan pengetaman kayu</t>
  </si>
  <si>
    <t>Pembuatan kepingan venier dan papan lapis</t>
  </si>
  <si>
    <t xml:space="preserve">Pembuatan papan partikel dan papan gentian </t>
  </si>
  <si>
    <t>Pertukangan kayu untuk jurubina</t>
  </si>
  <si>
    <t>Pembuatan bekas kayu</t>
  </si>
  <si>
    <t>Pembuatan pulpa, kertas dan kertas tebal</t>
  </si>
  <si>
    <t>Pembuatan kertas gelugur dan kertas tebal dan bekas daripada kertas dan kertas tebal</t>
  </si>
  <si>
    <t>Pembuatan sampul surat dan kad surat</t>
  </si>
  <si>
    <t>Pembuatan kertas kegunaan rumah dan pembersih peribadi</t>
  </si>
  <si>
    <t xml:space="preserve">Pembuatan kertas bergam atau pelekat yang berjalur atau bergulung dan label dan kertas dinding </t>
  </si>
  <si>
    <t>Percetakan</t>
  </si>
  <si>
    <t>Aktiviti perkhidmatan berkaitan percetakan</t>
  </si>
  <si>
    <t>Pembuatan produk petroleum bertapis</t>
  </si>
  <si>
    <t xml:space="preserve">Pembuatan gas perindustrian atau perubatan bukan organik dalam bentuk cecair atau mampat </t>
  </si>
  <si>
    <t>Pembuatan kimia organik asas</t>
  </si>
  <si>
    <t>Pembuatan sebatian bukan organik</t>
  </si>
  <si>
    <t>Pembuatan baja</t>
  </si>
  <si>
    <t>Pembuatan plastik dalam bentuk primer</t>
  </si>
  <si>
    <t>Pembuatan racun perosak dan produk agrokimia lain</t>
  </si>
  <si>
    <t>Pembuatan cat, varnis dan penyadur dan mastik</t>
  </si>
  <si>
    <t>Pembuatan dakwat cetak</t>
  </si>
  <si>
    <t>Pembuatan sabun dan bahan pencuci, penyediaan membersih dan mengilat</t>
  </si>
  <si>
    <t>Pembuatan pewangi dan penyediaan dandanan diri</t>
  </si>
  <si>
    <t xml:space="preserve">Pembuatan plat fotografi, filem, sensitized paper dan other sensitized unexposed materials </t>
  </si>
  <si>
    <t>Pembuatan produk kimia lain t.t.t.l.</t>
  </si>
  <si>
    <t>Pembuatan bahan aktif ubat-ubatan untuk digunakan oleh bidang farmakologi dalam pembuatan ubat-ubatan</t>
  </si>
  <si>
    <t>Pembuatan tayar getah untuk kenderaan</t>
  </si>
  <si>
    <t>Pembuatan bunga tayar yang boleh ditukar ganti dan tayar celup</t>
  </si>
  <si>
    <t>Pembuatan sarung tangan getah</t>
  </si>
  <si>
    <t>Pengilangan semula getah dan prosesan susu getah</t>
  </si>
  <si>
    <t>Pembuatan produk getah lain yang t.t.t.l.</t>
  </si>
  <si>
    <t>Pembuatan produk plastik separa siap</t>
  </si>
  <si>
    <t>Pembuatan produk plastik siap</t>
  </si>
  <si>
    <t>Pembuatan artikel plastik untuk pembungkusan barangan</t>
  </si>
  <si>
    <t>Pembuatan barangan plastik jurubina</t>
  </si>
  <si>
    <t>Pembuatan pinggan mangkuk, peralatan dapur dan barangan tandas daripada plastik</t>
  </si>
  <si>
    <t>Pembuatan pelbagai produk plastik t.t.t.l.</t>
  </si>
  <si>
    <t>Pembuatan kaca leper, termasuk kaca leper berdawai, berwarna atau sedikit berwarna</t>
  </si>
  <si>
    <t>Pembuatan produk kaca lain t.t.t.l.</t>
  </si>
  <si>
    <t>Pembuatan seramik bukan refraktori</t>
  </si>
  <si>
    <t>Pembuatan produk porselin dan seramik lain</t>
  </si>
  <si>
    <t>Pembuatan simen hidraulik</t>
  </si>
  <si>
    <t>Pembuatan kapur dan plaster</t>
  </si>
  <si>
    <t>Pembuatan konkrit dan mortar siap bancuh dan bancuhan kering</t>
  </si>
  <si>
    <t>Pembuatan konkrit pratuangan, simen atau artikel batu buatan yang digunakan dalam pembinaan</t>
  </si>
  <si>
    <t>Pembuatan komponen struktur pasang siap untuk bangunan atau kejuruteraan awam dari simen, batu atau konkrit buatan</t>
  </si>
  <si>
    <t>Pembuatan artikel konkrit, simen dan plaster lain t.t.t.l.</t>
  </si>
  <si>
    <t>Pembuatan produk mineral bukan logam lain t.t.t.l.</t>
  </si>
  <si>
    <t>Pengeluaran jongkong besi dan spiegeleisen dalam bentuk jongkong, blok atau dalam bentuk asal lain</t>
  </si>
  <si>
    <t>Pembuatan batang dan rod keluli tahan karat atau keluli aloi lain</t>
  </si>
  <si>
    <t>Pembuatan tiub tidak berkelim, dengan penggelekan, picitan atau tempaan panas, atau dengan tempaan atau penggelekan sejuk</t>
  </si>
  <si>
    <t>Pembuatan produk besi asas dan keluli lain t.t.t.l.</t>
  </si>
  <si>
    <t>Peleburan timah; Pengeluaran aluminium daripada alumina; &amp; Pembuatan logam asas berharga dan logam bukan ferus lain t.t.t.l.</t>
  </si>
  <si>
    <t>Pembuatan pintu, tingkap dan bingkai, penutup tingkap dan pintu pagar daripada logam</t>
  </si>
  <si>
    <t>Pembuatan produk struktur logam lain</t>
  </si>
  <si>
    <t>Pembuatan tangki, takungan dan kontena daripada logam</t>
  </si>
  <si>
    <t>Tempaan, tekanan, hentakan dan bentuk gelekan logam; serbuk metalurgi</t>
  </si>
  <si>
    <t>Rawatan dan penyalutan logam; menggunakan mesin</t>
  </si>
  <si>
    <t>Pembuatan tin untuk produk makanan dan minuman, tiub dan kotak boleh dilipat</t>
  </si>
  <si>
    <t>Pembuatan kabel, plaited bands (jalur/pita berpintal) dan artikel seumpamanya daripada logam</t>
  </si>
  <si>
    <t>Pembuatan bolt, skru, nat dan produk uliran seumpamanya</t>
  </si>
  <si>
    <t>Pembuatan produk lain yang direka daripada logam t.t.t.l.</t>
  </si>
  <si>
    <t>Pembuatan diod, transistor dan alatan semikonduktor yang seumpamanya</t>
  </si>
  <si>
    <t>Pembuatan litar elektronik bersepadu dengan pemasangan mikro</t>
  </si>
  <si>
    <t>Pembuatan kapasitor dan perintang elektrik</t>
  </si>
  <si>
    <t>Pembuatan papan litar bercetak</t>
  </si>
  <si>
    <t>Pembuatan komponen paparan</t>
  </si>
  <si>
    <t>Pembuatan komponen lain untuk aplikasi elektronik</t>
  </si>
  <si>
    <t>Pembuatan komputer</t>
  </si>
  <si>
    <t>Pembuatan kelengkapan peranti</t>
  </si>
  <si>
    <t>Pembuatan peralatan komunikasi</t>
  </si>
  <si>
    <t>Pembuatan elektronik pengguna</t>
  </si>
  <si>
    <t>Pembuatan kelengkapan mengukur, menguji, memandu arah dan kawalan</t>
  </si>
  <si>
    <t>Pembuatan jam tangan dan jam dan bahagiannya</t>
  </si>
  <si>
    <t>Pembuatan peralatan penyinaran, perubatan elektro dan elektroterapeutik</t>
  </si>
  <si>
    <t>Pembuatan instrumen dan kelengkapan optikal</t>
  </si>
  <si>
    <t>Pembuatan peralatan fotografi</t>
  </si>
  <si>
    <t>Pembuatan motor elektrik, penjana dan transformer</t>
  </si>
  <si>
    <t>Pembuatan perkakasan pengagihan dan pengawalan elektrik</t>
  </si>
  <si>
    <t>Pembuatan kabel gentian optikal</t>
  </si>
  <si>
    <t>Pembuatan wayar dan kabel elektronik dan elektrik lain</t>
  </si>
  <si>
    <t>Pembuatan perkakasan domestik</t>
  </si>
  <si>
    <t>Pembuatan alat-alat kuasa bendalir</t>
  </si>
  <si>
    <t>Pembuatan pam, pemampat, kepala paip dan injap lain</t>
  </si>
  <si>
    <t>Pembuatan penggalas, gear, elemen gear dan pemanduan</t>
  </si>
  <si>
    <t>Pembuatan kelengkapan mengangkat dan mengendali</t>
  </si>
  <si>
    <t>Pembuatan alatan tangan yang menggunakan kuasa dilengkapkan dengan motor elektrik atau bukan motor elektrik atau pneumatik</t>
  </si>
  <si>
    <t>Pembuatan mesin penyaman udara, termasuk untuk kenderaan bermotor</t>
  </si>
  <si>
    <t>Pembuatan jentera pembentukan logam dan alatan mesin</t>
  </si>
  <si>
    <t>Pembuatan lain-lain mesin bertujuan khas t.t.t.l.</t>
  </si>
  <si>
    <t>Pembuatan kereta penumpang</t>
  </si>
  <si>
    <t>Pembuatan alat ganti dan aksesori untuk kenderaan bermotor</t>
  </si>
  <si>
    <t>Pembinaan kapal dan struktur terapung</t>
  </si>
  <si>
    <t>Pembuatan pesawat dan kapal angkasa dan jentera berkaitan</t>
  </si>
  <si>
    <t>Pembuatan motosikal</t>
  </si>
  <si>
    <t>Pembuatan perabot kayu dan rotan</t>
  </si>
  <si>
    <t>Pembaikan dan penyelenggaraan kelengkapan pengangkutan kecuali motosikal dan basikal</t>
  </si>
  <si>
    <t>Extraction of Crude Petroleum and Natural Gas</t>
  </si>
  <si>
    <t>Extraction of crude Petroleum Oils &amp; Condensates</t>
  </si>
  <si>
    <t>Production of Crude Gaseous Hydrocarbon (Natural Gas)</t>
  </si>
  <si>
    <t>Manufacture of crude palm oil</t>
  </si>
  <si>
    <t xml:space="preserve">Manufacture of refined palm oil </t>
  </si>
  <si>
    <t xml:space="preserve">Manufacture of palm kernel oil </t>
  </si>
  <si>
    <t xml:space="preserve">Manufacture of crude and refined vegetable oil </t>
  </si>
  <si>
    <t xml:space="preserve">Manufacture of compound cooking fats </t>
  </si>
  <si>
    <t xml:space="preserve">Manufacture of ice cream and other edible ice such as sorbet </t>
  </si>
  <si>
    <t>Manufacture of condensed, powdered and evaporated milk</t>
  </si>
  <si>
    <t>Rice milling</t>
  </si>
  <si>
    <t>Flour milling</t>
  </si>
  <si>
    <t>Manufacture of biscuits and cookies</t>
  </si>
  <si>
    <t>Manufacture of bread, cakes and other bakery products</t>
  </si>
  <si>
    <t>Manufacture of snack products</t>
  </si>
  <si>
    <t>Manufacture of sugar</t>
  </si>
  <si>
    <t>Manufacture of cocoa products</t>
  </si>
  <si>
    <t>Manufacture of chocolate and chocolate products</t>
  </si>
  <si>
    <t>Manufacture of sugar confectionery</t>
  </si>
  <si>
    <t>Manufacture of meehoon, noodles and other related product</t>
  </si>
  <si>
    <t>Manufacture of prepared meals and dishes</t>
  </si>
  <si>
    <t>Manufacture of coffee</t>
  </si>
  <si>
    <t>Manufacture of sauces and condiments</t>
  </si>
  <si>
    <t xml:space="preserve">Manufacture of spices and curry powder </t>
  </si>
  <si>
    <t>Manufacture of other food products n.e.c.</t>
  </si>
  <si>
    <t>Distilling, rectifying and blending of spirits; wines &amp; malt liquors and malt</t>
  </si>
  <si>
    <t>Manufacture of soft drinks</t>
  </si>
  <si>
    <t xml:space="preserve">Production of natural mineral waters and other bottled waters </t>
  </si>
  <si>
    <t>Manufacture of tobacco products</t>
  </si>
  <si>
    <t>Preparation and spinning of textile fibres</t>
  </si>
  <si>
    <t>Weaving of textiles</t>
  </si>
  <si>
    <t>Dyeing, bleaching, printing and finishing of yarns and fabrics</t>
  </si>
  <si>
    <t>Manufacture of clothings</t>
  </si>
  <si>
    <t>Manufacture of luggage, handbags and the like, saddlery and harness</t>
  </si>
  <si>
    <t>Manufacture of leather footwear</t>
  </si>
  <si>
    <t>Manufacture of rubber footwear</t>
  </si>
  <si>
    <t>Sawmilling and planning of wood</t>
  </si>
  <si>
    <t>Manufacture of veneer sheets and plywood</t>
  </si>
  <si>
    <t xml:space="preserve">Manufacture of particle board and fibreboard </t>
  </si>
  <si>
    <t>Manufacture of builders' carpentry</t>
  </si>
  <si>
    <t>Manufacture of wooden containers</t>
  </si>
  <si>
    <t>Manufacture of pulp, paper and paperboard</t>
  </si>
  <si>
    <t>Manufacture of corrugated paper and paperboard and of containers of paper and paperboard</t>
  </si>
  <si>
    <t>Manufacture of envelopes and letter-card</t>
  </si>
  <si>
    <t>Manufacture of household and personal hygiene paper</t>
  </si>
  <si>
    <t>Manufacture of gummed or adhesive paper in strips or rolls and labels and wall paper</t>
  </si>
  <si>
    <t>Printing</t>
  </si>
  <si>
    <t>Service activities related to printing</t>
  </si>
  <si>
    <t>Manufacture of refined petroleum products</t>
  </si>
  <si>
    <t>Manufacture of liquefied or compressed inorganic industrial or medical gases</t>
  </si>
  <si>
    <t>Manufacture of basic organic chemicals</t>
  </si>
  <si>
    <t>Manufacture of inorganic compounds</t>
  </si>
  <si>
    <t>Manufacture of fertilizers</t>
  </si>
  <si>
    <t>Manufacture of plastics in primary forms</t>
  </si>
  <si>
    <t>Manufacture of pesticides and other agrochemical products</t>
  </si>
  <si>
    <t>Manufacture of paints, varnishes and similar coatings ink and mastics</t>
  </si>
  <si>
    <t>Manufacture of printing ink</t>
  </si>
  <si>
    <t>Manufacture of soap and detergents, cleaning and polishing preparations</t>
  </si>
  <si>
    <t>Manufacture of perfumes and toilet preparations</t>
  </si>
  <si>
    <t>Manufacture of photographic plates, films, sensitized paper and other sensitized unexposed materials</t>
  </si>
  <si>
    <t>Manufacture of other chemical products n.e.c.</t>
  </si>
  <si>
    <t>Manufacture of medicinal active substances to be used for their pharmacological properties in the manufacture of medicaments</t>
  </si>
  <si>
    <t>Manufacture of rubber tyres for vehicles</t>
  </si>
  <si>
    <t>Manufacture of interchangeable tyre treads and retreading rubber tyres</t>
  </si>
  <si>
    <t>Manufacture of rubber gloves</t>
  </si>
  <si>
    <t>Rubber remilling and latex processing</t>
  </si>
  <si>
    <t>Manufacture of other rubber products n.e.c.</t>
  </si>
  <si>
    <t>Manufacture of semi-manufactures of plastic products</t>
  </si>
  <si>
    <t>Manufacture of finished plastic products</t>
  </si>
  <si>
    <t>Manufacture of plastic articles for the packing of goods</t>
  </si>
  <si>
    <t>Manufacture of builders' plastics ware</t>
  </si>
  <si>
    <t>Manufacture of plastic tableware, kitchenware and toilet articles</t>
  </si>
  <si>
    <t>Manufacture of diverse plastic products n.e.c.</t>
  </si>
  <si>
    <t>Manufacture of flat glass, including wired, coloured or tinted flat glass</t>
  </si>
  <si>
    <t>Manufacture of other glass products n.e.c.</t>
  </si>
  <si>
    <t>Manufacture of non-refractory ceramic</t>
  </si>
  <si>
    <t>Manufacture of other porcelain and ceramic products</t>
  </si>
  <si>
    <t>Manufacture of hydraulic cement</t>
  </si>
  <si>
    <t>Manufacture of lime and plaster</t>
  </si>
  <si>
    <t>Manufacture of ready-mix and dry-mix concrete and mortars</t>
  </si>
  <si>
    <t>Manufacture of precast concrete, cement or artificial stone articles for use in construction</t>
  </si>
  <si>
    <t>Manufacture of prefabricated structural components for building or civil engineering of cement, concrete or artificial stone</t>
  </si>
  <si>
    <t>Manufacture of other articles of concrete, cement and plaster n.e.c.</t>
  </si>
  <si>
    <t>Manufacture of other non-metallic mineral products n.e.c.</t>
  </si>
  <si>
    <t>Production of pig iron and spiegeleisen in pigs, blocks or other primary forms</t>
  </si>
  <si>
    <t>Production of bars and rods of stainless steel or other alloy steel</t>
  </si>
  <si>
    <t>Manufacture of seamless tubes, by hot rolling, hot extrusion or hot drawing, or by cold drawing or cold rolling</t>
  </si>
  <si>
    <t>Manufacture of other basic iron and steel products n.e.c.</t>
  </si>
  <si>
    <t>Tin smelting; Production of aluminium from alumina; &amp; Manufacture of other basic precious and other non-ferrous metal n.e.c</t>
  </si>
  <si>
    <t>Manufacture of metal doors, windows and their frames, shutters and gates</t>
  </si>
  <si>
    <t>Manufacture of other structural metal products</t>
  </si>
  <si>
    <t>Manufacture of tanks, reservoirs and containers of metal</t>
  </si>
  <si>
    <t>Forging, pressing, stamping and roll-forming of metal; powder metallurgy</t>
  </si>
  <si>
    <t>Treatment and coating of metals; machining</t>
  </si>
  <si>
    <t>Manufacture of tins and cans for food products, collapsible tubes and boxes</t>
  </si>
  <si>
    <t>Manufacture of metal cable, plaited bands and similar articles</t>
  </si>
  <si>
    <t>Manufacture of bolts, screws, nuts and similar threaded products</t>
  </si>
  <si>
    <t>Manufacture of any other fabricated metal products n.e.c.</t>
  </si>
  <si>
    <t>Manufacture of diodes, transistors and similar semiconductor devices</t>
  </si>
  <si>
    <t>Manufacture of electronic integrated circuits micro assemblies</t>
  </si>
  <si>
    <t>Manufacture of electrical capacitors and resistors</t>
  </si>
  <si>
    <t>Manufacture of printed circuit boards</t>
  </si>
  <si>
    <t>Manufacture of display components</t>
  </si>
  <si>
    <t>Manufacture of other components for electronic applications</t>
  </si>
  <si>
    <t>Manufacture of computers</t>
  </si>
  <si>
    <t>Manufacture of peripheral equipment</t>
  </si>
  <si>
    <t>Manufacture of communication equipment</t>
  </si>
  <si>
    <t>Manufacture of consumer electronics</t>
  </si>
  <si>
    <t>Manufacture of measuring, testing, navigating and control equipment</t>
  </si>
  <si>
    <t>Manufacture of watches and clocks and parts</t>
  </si>
  <si>
    <t>Manufacture of irradiation, electro medical and electrotherapeutic equipment</t>
  </si>
  <si>
    <t>Manufacture of optical instruments and equipment</t>
  </si>
  <si>
    <t>Manufacture of photographic equipment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</si>
  <si>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</si>
  <si>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</si>
  <si>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</si>
  <si>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</si>
  <si>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domestic appliances</t>
  </si>
  <si>
    <t>Manufacture of fluid power equipment</t>
  </si>
  <si>
    <t>Manufacture of other pumps, compressors, taps and valves</t>
  </si>
  <si>
    <t>Manufacture of bearings, gears, gearing and driving elements</t>
  </si>
  <si>
    <t>Manufacture of lifting and handling equipment</t>
  </si>
  <si>
    <t>Manufacture of power-driven hand tools with self-contained electric or non-electric motor or pneumatic drives</t>
  </si>
  <si>
    <t>Manufacture of air-conditioning machines, including for motor vehicles</t>
  </si>
  <si>
    <t>Manufacture of metal-forming machinery and machine tools</t>
  </si>
  <si>
    <t>Manufacture of other special-purpose machinery n.e.c.</t>
  </si>
  <si>
    <t>Manufacture of passenger cars</t>
  </si>
  <si>
    <t xml:space="preserve">Manufacture of parts and accessories for motor vehicles </t>
  </si>
  <si>
    <t>Building of ships and floating structures</t>
  </si>
  <si>
    <t>Manufacture of air and spacecraft and related machinery</t>
  </si>
  <si>
    <t>Manufacture of motorcycles</t>
  </si>
  <si>
    <t>Manufacture of wooden and cane furniture</t>
  </si>
  <si>
    <t>Repair and maintenance of transport equipment except motorcycles and bicycles</t>
  </si>
  <si>
    <r>
      <rPr>
        <b/>
        <sz val="10"/>
        <rFont val="Calibri"/>
        <charset val="134"/>
      </rPr>
      <t>Kod</t>
    </r>
    <r>
      <rPr>
        <i/>
        <sz val="10"/>
        <rFont val="Calibri"/>
        <charset val="134"/>
      </rPr>
      <t>/ Codes</t>
    </r>
  </si>
  <si>
    <t>06</t>
  </si>
  <si>
    <t>06101</t>
  </si>
  <si>
    <t>06201</t>
  </si>
  <si>
    <t>11010, 11020 &amp; 11030</t>
  </si>
  <si>
    <t>24201, 24202 &amp; 24209</t>
  </si>
  <si>
    <t>Dec</t>
  </si>
  <si>
    <t>Jadual 4: Indeks Pembuatan Peringkat Kumpulan (2015=100)</t>
  </si>
  <si>
    <t>Table 4: Manufacturing Indices at Division Level (2015=100)</t>
  </si>
  <si>
    <t>Pembuatan minyak dan lemak daripada sayuran dan haiwan</t>
  </si>
  <si>
    <t>Pembuatan produk tenusu</t>
  </si>
  <si>
    <t>Pembuatan produk bijian, kanji dan produk berkanji</t>
  </si>
  <si>
    <t>Pembuatan produk makanan lain</t>
  </si>
  <si>
    <t>Pemintalan, penenunan dan penyiapan tekstil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</si>
  <si>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</si>
  <si>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</si>
  <si>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</si>
  <si>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Pembuatan produk daripada kayu, gabus, jerami dan bahan jalinan lain</t>
  </si>
  <si>
    <t>Pembuatan kertas dan produk kertas</t>
  </si>
  <si>
    <t>Percetakan dan aktiviti perkhidmatan berkaitan percetakan</t>
  </si>
  <si>
    <t>Pembuatan kimia asas, baja dan sebatian nitrogen, plastik dan getah sintetik dalam bentuk primer</t>
  </si>
  <si>
    <t>Pembuatan produk kimia lain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</si>
  <si>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</si>
  <si>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</si>
  <si>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</si>
  <si>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</si>
  <si>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</si>
  <si>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</si>
  <si>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</si>
  <si>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produk struktur logam, tangki, takungan dan penjana wap; Pembuatan senjata dan peluru</t>
  </si>
  <si>
    <t>Pembuatan produk lain yang direka daripada logam; aktiviti perkhidmatan kerja logam</t>
  </si>
  <si>
    <t>Pembuatan komponen dan papan elektronik</t>
  </si>
  <si>
    <t>Pembuatan komputer dan kelengkapan peranti</t>
  </si>
  <si>
    <t>Pembuatan peralatan elektronik pengguna</t>
  </si>
  <si>
    <t>Pembuatan kelengkapan mengukur, menguji, memandu arah dan kawalan; jam tangan dan jam</t>
  </si>
  <si>
    <t>Pembuatan instrumen optikal dan kelengkapan fotografi</t>
  </si>
  <si>
    <t>Pembuatan motor elektrik, penjana, transformer dan perkakasan pengagihan dan pengawalan elektrik</t>
  </si>
  <si>
    <t>Pembuatan pendawaian dan peranti pendawaian</t>
  </si>
  <si>
    <t>Pembuatan jentera kegunaan umum</t>
  </si>
  <si>
    <t>Pembuatan jentera kegunaan khas</t>
  </si>
  <si>
    <t>Pembuatan kenderaan bermotor</t>
  </si>
  <si>
    <t>Pembinaan kapal dan bot</t>
  </si>
  <si>
    <t>Pembuatan kapal angkasa dan udara dan jentera berkaitan</t>
  </si>
  <si>
    <t>Pembuatan kelengkapan pengangkutan t.t.t.l.</t>
  </si>
  <si>
    <t>Pembuatan perabot</t>
  </si>
  <si>
    <t>Pembaikan pemasangan produk logam, jentera dan kelengkapan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</si>
  <si>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</si>
  <si>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</si>
  <si>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</si>
  <si>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</si>
  <si>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beverages</t>
  </si>
  <si>
    <t>Spinning, weaving and finishing of textiles</t>
  </si>
  <si>
    <t>Manufacture of wearing apparel, except fur apparel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</si>
  <si>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</si>
  <si>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</si>
  <si>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</si>
  <si>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Manufacture of paper and paper products</t>
  </si>
  <si>
    <t>Printing and service activities related to printing</t>
  </si>
  <si>
    <t>Manufacture of basic chemicals, fertilizer and nitrogen compounds, plastic and synthetic rubber in primary forms</t>
  </si>
  <si>
    <t>Manufacture of other chemical products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</si>
  <si>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</si>
  <si>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</si>
  <si>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</si>
  <si>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</si>
  <si>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</si>
  <si>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</si>
  <si>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</si>
  <si>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Manufacture of structural metal products, tanks, reservoirs and steam generators; Manufacture of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</si>
  <si>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</si>
  <si>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</si>
  <si>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</si>
  <si>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measuring, testing, navigating and control equipment; watches and clocks</t>
  </si>
  <si>
    <t>Manufacture of irradiation, electromedical and electrotherapeutic equipment</t>
  </si>
  <si>
    <t>Manufacture of optical instruments and photographic equipment</t>
  </si>
  <si>
    <t>Manufacture of electric motors, generators, transformers and electricity distribution and control apparatus</t>
  </si>
  <si>
    <t>Manufacture of wiring and wiring devices</t>
  </si>
  <si>
    <t>Manufacture of general-purpose machinery</t>
  </si>
  <si>
    <t>Manufacture of special-purpose machinery</t>
  </si>
  <si>
    <t>Manufacture of motor vehicles</t>
  </si>
  <si>
    <t>Manufacture of parts and accessories for motor vehicles</t>
  </si>
  <si>
    <t>Building of ships and boats</t>
  </si>
  <si>
    <t>Manufacture of transport equipment n.e.c.</t>
  </si>
  <si>
    <t>Manufacture of furniture</t>
  </si>
  <si>
    <t>Repair of fabricated metal products, machinery and equipment</t>
  </si>
  <si>
    <r>
      <rPr>
        <b/>
        <sz val="10"/>
        <rFont val="Calibri"/>
        <charset val="134"/>
      </rPr>
      <t>Kod/</t>
    </r>
    <r>
      <rPr>
        <i/>
        <sz val="10"/>
        <rFont val="Calibri"/>
        <charset val="134"/>
      </rPr>
      <t>Codes</t>
    </r>
  </si>
  <si>
    <t/>
  </si>
  <si>
    <t>251 &amp; 252</t>
  </si>
  <si>
    <t>Pemprosesan dan pengawetan daging</t>
  </si>
  <si>
    <t>Pemprosesan dan pengawetan ikan, krustasea dan moluska</t>
  </si>
  <si>
    <t>Pemprosesan dan pengawetan buah-buahan dan sayur-sayuran</t>
  </si>
  <si>
    <t>Pembuatan makanan haiwan tersedia</t>
  </si>
  <si>
    <t>Pembuatan tekstil lain</t>
  </si>
  <si>
    <t>Pembuatan artikel daripada kulit bulu</t>
  </si>
  <si>
    <t>Pembuatan pakaian yang dikait dan dikrusye</t>
  </si>
  <si>
    <t>Penerbitan semula media rakaman</t>
  </si>
  <si>
    <t>Pembuatan serat buatan manusia</t>
  </si>
  <si>
    <t>Penuangan logam</t>
  </si>
  <si>
    <t>Pembuatan media magnetik dan optikal</t>
  </si>
  <si>
    <t>Pembuatan bateri dan akumulator</t>
  </si>
  <si>
    <t>Pembuatan kelengkapan pencahayaan elektrik</t>
  </si>
  <si>
    <t>Pembuatan kelengkapan elektrik lain</t>
  </si>
  <si>
    <t>Pembuatan kerangka (coachwork) untuk kenderaan bermotor;      pembuatan treler dan semi treler</t>
  </si>
  <si>
    <t>Pembuatan lokomotif keretapi dan rolling stock , Pembuatan kenderaan tempur ketenteraan</t>
  </si>
  <si>
    <t>Pembuatan barang kemas, bijouterie dan artikel berkaitan</t>
  </si>
  <si>
    <t>Pembuatan instrumen muzik</t>
  </si>
  <si>
    <t>Pembuatan barangan sukan</t>
  </si>
  <si>
    <t>Pembuatan permainan dan mainan</t>
  </si>
  <si>
    <t>Pembuatan bekalan dan instrumen pergigian dan perubatan</t>
  </si>
  <si>
    <t>Pembuatan lain t.t.t.l.</t>
  </si>
  <si>
    <t>Pemasangan jentera perindustrian dan kelengkapan</t>
  </si>
  <si>
    <t>Processing and preserving of meat</t>
  </si>
  <si>
    <t>Processing and preserving of fish, crustaceans and molluscs</t>
  </si>
  <si>
    <t>Processing and preserving of fruit and vegetables</t>
  </si>
  <si>
    <t>Manufacture of prepared animal feeds</t>
  </si>
  <si>
    <t>Manufacture of other textiles</t>
  </si>
  <si>
    <t>Manufacture of articles of fur</t>
  </si>
  <si>
    <t>Manufacture of knitted and crocheted apparel</t>
  </si>
  <si>
    <t>Reproduction of recorded media</t>
  </si>
  <si>
    <t>Manufacture of man-made fibres</t>
  </si>
  <si>
    <t>Casting of metals</t>
  </si>
  <si>
    <t>Manufacture of magnetic and optical media</t>
  </si>
  <si>
    <t>Manufacture of batteries and accumulators</t>
  </si>
  <si>
    <t>Manufacture of electric lighting equipment</t>
  </si>
  <si>
    <t>Manufacture of other electrical equipment</t>
  </si>
  <si>
    <t>Manufacture of bodies (coachwork) for motor vehicles; manufacture of trailers and semi-trailers</t>
  </si>
  <si>
    <t>Manufacture of railway locomotives and rolling stock, Manufacture of military fighting vehicles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</si>
  <si>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</si>
  <si>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</si>
  <si>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</si>
  <si>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</si>
  <si>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</si>
  <si>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</si>
  <si>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Installation of industrial machinery and equipment</t>
  </si>
  <si>
    <r>
      <rPr>
        <b/>
        <sz val="10"/>
        <rFont val="Calibri"/>
        <charset val="134"/>
      </rPr>
      <t>Kod</t>
    </r>
    <r>
      <rPr>
        <b/>
        <i/>
        <sz val="10"/>
        <rFont val="Calibri"/>
        <charset val="134"/>
      </rPr>
      <t>/</t>
    </r>
    <r>
      <rPr>
        <i/>
        <sz val="10"/>
        <rFont val="Calibri"/>
        <charset val="134"/>
      </rPr>
      <t>Codes</t>
    </r>
  </si>
  <si>
    <t>302&amp;304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</si>
  <si>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</si>
  <si>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</si>
  <si>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</si>
  <si>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</si>
  <si>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</si>
  <si>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</si>
  <si>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</si>
  <si>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</si>
  <si>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</si>
  <si>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</si>
  <si>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79</t>
  </si>
  <si>
    <t>Jadual 5: Indeks Pembuatan Peringkat Bahagian (2015=100)</t>
  </si>
  <si>
    <t>Table 5: Manufacturing Indices at Division Level (2015=100)</t>
  </si>
  <si>
    <r>
      <rPr>
        <b/>
        <sz val="10"/>
        <color indexed="8"/>
        <rFont val="Calibri"/>
        <charset val="134"/>
      </rPr>
      <t xml:space="preserve">Bil. / 
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</si>
  <si>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2010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</si>
  <si>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2015</t>
    </r>
  </si>
  <si>
    <r>
      <rPr>
        <b/>
        <sz val="10"/>
        <color indexed="8"/>
        <rFont val="Calibri"/>
        <charset val="134"/>
      </rPr>
      <t xml:space="preserve">Kod/ </t>
    </r>
    <r>
      <rPr>
        <i/>
        <sz val="10"/>
        <color indexed="8"/>
        <rFont val="Calibri"/>
        <charset val="134"/>
      </rPr>
      <t>Codes</t>
    </r>
  </si>
  <si>
    <t>Keterangan/Tempoh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</si>
  <si>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</si>
  <si>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</si>
  <si>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</si>
  <si>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</si>
  <si>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</si>
  <si>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</si>
  <si>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</si>
  <si>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</si>
  <si>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</si>
  <si>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</si>
  <si>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</si>
  <si>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</si>
  <si>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</si>
  <si>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</si>
  <si>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</si>
  <si>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</si>
  <si>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</si>
  <si>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</si>
  <si>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</si>
  <si>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</si>
  <si>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</si>
  <si>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</si>
  <si>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</si>
  <si>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</si>
  <si>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</si>
  <si>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</si>
  <si>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</si>
  <si>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</si>
  <si>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</si>
  <si>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</si>
  <si>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</si>
  <si>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</si>
  <si>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</si>
  <si>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</si>
  <si>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</si>
  <si>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</si>
  <si>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</si>
  <si>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</si>
  <si>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</si>
  <si>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</si>
  <si>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May.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</si>
  <si>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</si>
  <si>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</si>
  <si>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</si>
  <si>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</si>
  <si>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</si>
  <si>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</si>
  <si>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</si>
  <si>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</si>
  <si>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</si>
  <si>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</si>
  <si>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</si>
  <si>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</si>
  <si>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</si>
  <si>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</si>
  <si>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</si>
  <si>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</si>
  <si>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</si>
  <si>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</si>
  <si>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</si>
  <si>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</si>
  <si>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</si>
  <si>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</si>
  <si>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</si>
  <si>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</si>
  <si>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</si>
  <si>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</si>
  <si>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</si>
  <si>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</si>
  <si>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</si>
  <si>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</si>
  <si>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</si>
  <si>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</si>
  <si>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</si>
  <si>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</si>
  <si>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</si>
  <si>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</si>
  <si>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</si>
  <si>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</si>
  <si>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</si>
  <si>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</si>
  <si>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</si>
  <si>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</si>
  <si>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</si>
  <si>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</si>
  <si>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</si>
  <si>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</si>
  <si>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</si>
  <si>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</si>
  <si>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</si>
  <si>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</si>
  <si>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</si>
  <si>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</si>
  <si>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</si>
  <si>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</si>
  <si>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</si>
  <si>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</si>
  <si>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</si>
  <si>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</si>
  <si>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</si>
  <si>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</si>
  <si>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</si>
  <si>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</si>
  <si>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</si>
  <si>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</si>
  <si>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</si>
  <si>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</si>
  <si>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</si>
  <si>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</si>
  <si>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</si>
  <si>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</si>
  <si>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</si>
  <si>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</si>
  <si>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</si>
  <si>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</si>
  <si>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</si>
  <si>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</si>
  <si>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</si>
  <si>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</si>
  <si>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</si>
  <si>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</si>
  <si>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</si>
  <si>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</si>
  <si>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</si>
  <si>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</si>
  <si>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</si>
  <si>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</si>
  <si>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</si>
  <si>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</si>
  <si>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</si>
  <si>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</si>
  <si>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</si>
  <si>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</si>
  <si>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</si>
  <si>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</si>
  <si>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</si>
  <si>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</si>
  <si>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</si>
  <si>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</si>
  <si>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</si>
  <si>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
2020</t>
  </si>
  <si>
    <t>Q2
2020</t>
  </si>
  <si>
    <t>Q3
2020</t>
  </si>
  <si>
    <t>Q4
2020</t>
  </si>
  <si>
    <t>Q1
2021</t>
  </si>
  <si>
    <t>Q2
2021</t>
  </si>
  <si>
    <t>Q3
2021</t>
  </si>
  <si>
    <t>Q4
2021</t>
  </si>
  <si>
    <t>Q1
2022</t>
  </si>
  <si>
    <t>Q2
2022</t>
  </si>
  <si>
    <t>Q3
2022</t>
  </si>
  <si>
    <t>Q4
2022</t>
  </si>
  <si>
    <t>Q1
2023</t>
  </si>
  <si>
    <t>Q2
2023</t>
  </si>
  <si>
    <t>Q3
2023</t>
  </si>
  <si>
    <t>Q4
2023</t>
  </si>
  <si>
    <t>Q1
2024</t>
  </si>
  <si>
    <t>Q2
2024</t>
  </si>
  <si>
    <t>Q3
2024</t>
  </si>
  <si>
    <t>Jan.-Nov. 2015</t>
  </si>
  <si>
    <t>Jan.-Nov. 2016</t>
  </si>
  <si>
    <t>Jan.-Nov. 2017</t>
  </si>
  <si>
    <t>Jan.-Nov. 2018</t>
  </si>
  <si>
    <t>Jan.-Nov. 2019</t>
  </si>
  <si>
    <t>Jan.-Nov. 2020</t>
  </si>
  <si>
    <t>Jan.-Nov. 2021</t>
  </si>
  <si>
    <t>Jan.-Nov. 2022</t>
  </si>
  <si>
    <t>Jan.-Nov. 2023</t>
  </si>
  <si>
    <t>Jan.-Nov. 2024</t>
  </si>
  <si>
    <t>Description/ Period</t>
  </si>
  <si>
    <t>PEMBUATAN</t>
  </si>
  <si>
    <t>MANUFACTURING</t>
  </si>
  <si>
    <t>1.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</si>
  <si>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</si>
  <si>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</si>
  <si>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</si>
  <si>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</si>
  <si>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</si>
  <si>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2.</t>
  </si>
  <si>
    <t>Produk Tekstil, Pakaian, Kulit dan Kasut</t>
  </si>
  <si>
    <t>Textiles, Wearing Apparel, Leather Products and Footwear</t>
  </si>
  <si>
    <t xml:space="preserve">Pembuatan tekstil </t>
  </si>
  <si>
    <t>Manufacture of textiles</t>
  </si>
  <si>
    <t xml:space="preserve">Pembuatan pakaian </t>
  </si>
  <si>
    <t>Manufacture of wearing apparel</t>
  </si>
  <si>
    <t xml:space="preserve">Pembuatan produk kulit dan barangan berkaitan </t>
  </si>
  <si>
    <t>Manufacture of leather and related products</t>
  </si>
  <si>
    <t>3.</t>
  </si>
  <si>
    <t>Produk Kayu, Perabot, Keluaran Kertas, Percetakan</t>
  </si>
  <si>
    <t>Wood Products, Furniture, Paper Products,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</si>
  <si>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</si>
  <si>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</si>
  <si>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Percetakan dan penerbitan semula media rakaman</t>
  </si>
  <si>
    <t>Printing and reproduction of recorded media</t>
  </si>
  <si>
    <t>4.</t>
  </si>
  <si>
    <t>Produk Petroleum, Kimia, Getah dan Plastik</t>
  </si>
  <si>
    <t>Petroleum, Chemical, Rubber and Plastic Products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</si>
  <si>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</si>
  <si>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</si>
  <si>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</si>
  <si>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</si>
  <si>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</si>
  <si>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</si>
  <si>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</si>
  <si>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</si>
  <si>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5.</t>
  </si>
  <si>
    <t>Produk Mineral Bukan Logam, Logam Asas dan Produk Logam yang Direka</t>
  </si>
  <si>
    <t>Non-metallic Mineral Products, Basic Metal and Fabricated Metal Products</t>
  </si>
  <si>
    <t xml:space="preserve">Pembuatan produk galian bukan logam lain </t>
  </si>
  <si>
    <t>Manufacture of other non-metallic mineral products</t>
  </si>
  <si>
    <t xml:space="preserve">Pembuatan logam asas </t>
  </si>
  <si>
    <t>Manufacture of basic metals</t>
  </si>
  <si>
    <t xml:space="preserve">Pembuatan produk logam yang direka, kecuali mesin dan kelengkapan </t>
  </si>
  <si>
    <t>Manufacture of fabricated metal products, except machinery and equipment</t>
  </si>
  <si>
    <t>6.</t>
  </si>
  <si>
    <t>Produk Peralatan Elektrik dan Elektronik</t>
  </si>
  <si>
    <t>Electrical and Electronics Products</t>
  </si>
  <si>
    <t xml:space="preserve">Pembuatan komputer, produk elektronik dan optikal  </t>
  </si>
  <si>
    <t>Manufacture of computer, electronics and optical products</t>
  </si>
  <si>
    <t xml:space="preserve">Pembuatan kelengkapan elektrik </t>
  </si>
  <si>
    <t>Manufacture of electrical equipment</t>
  </si>
  <si>
    <t>Pembuatan jentera dan peralatan t.t.t.l.</t>
  </si>
  <si>
    <t>Manufacture of machinery and equipment n.e.c.</t>
  </si>
  <si>
    <t>7.</t>
  </si>
  <si>
    <t>Kelengkapan Pengangkutan dan Pembuatan Lain</t>
  </si>
  <si>
    <t>Transport Equipment and Other Manufactures</t>
  </si>
  <si>
    <t xml:space="preserve">Pembuatan kenderaan bermotor, treler dan semi treler </t>
  </si>
  <si>
    <t>Manufacture of motor vehicles, trailers and semi-trailers</t>
  </si>
  <si>
    <t xml:space="preserve">Pembuatan kelengkapan pengangkutan lain </t>
  </si>
  <si>
    <t>Manufacture of other transport equipment</t>
  </si>
  <si>
    <t>n.a</t>
  </si>
  <si>
    <t>Pembuatan lain</t>
  </si>
  <si>
    <t>Other manufacturing</t>
  </si>
  <si>
    <t>Membaiki dan pemasangan jentera dan kelengkapan</t>
  </si>
  <si>
    <t>Repair and installation of machinery and equipment</t>
  </si>
  <si>
    <t>80</t>
  </si>
  <si>
    <t>Jadual 5.1: Peratus Perubahan Indeks Pembuatan Peringkat Bahagian</t>
  </si>
  <si>
    <t>Table 5.1: Percentage Change of Manufacturing Indices at Division Level</t>
  </si>
  <si>
    <r>
      <rPr>
        <b/>
        <sz val="10"/>
        <rFont val="Calibri"/>
        <charset val="134"/>
      </rPr>
      <t xml:space="preserve">Bil. / 
</t>
    </r>
    <r>
      <rPr>
        <i/>
        <sz val="10"/>
        <rFont val="Calibri"/>
        <charset val="134"/>
      </rPr>
      <t>No.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</si>
  <si>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</si>
  <si>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2015</t>
    </r>
  </si>
  <si>
    <r>
      <rPr>
        <b/>
        <sz val="10"/>
        <rFont val="Calibri"/>
        <charset val="134"/>
      </rPr>
      <t xml:space="preserve">Kod/ </t>
    </r>
    <r>
      <rPr>
        <i/>
        <sz val="10"/>
        <rFont val="Calibri"/>
        <charset val="134"/>
      </rPr>
      <t>Codes</t>
    </r>
  </si>
  <si>
    <t>Keterangan/ Tempoh</t>
  </si>
  <si>
    <r>
      <rPr>
        <b/>
        <sz val="10"/>
        <rFont val="Calibri"/>
        <charset val="134"/>
      </rPr>
      <t xml:space="preserve">% Perubahan tahun ke tahun/ 
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</si>
  <si>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>% Perubahan bulan ke bulan</t>
    </r>
    <r>
      <rPr>
        <sz val="10"/>
        <rFont val="Calibri"/>
        <charset val="134"/>
      </rPr>
      <t>/</t>
    </r>
    <r>
      <rPr>
        <i/>
        <sz val="10"/>
        <rFont val="Calibri"/>
        <charset val="134"/>
      </rPr>
      <t xml:space="preserve"> 
Change month-on-month</t>
    </r>
  </si>
  <si>
    <r>
      <rPr>
        <b/>
        <sz val="10"/>
        <rFont val="Calibri"/>
        <charset val="134"/>
      </rPr>
      <t xml:space="preserve">% Perubahan suku tahun ke suku tahun/ 
</t>
    </r>
    <r>
      <rPr>
        <i/>
        <sz val="10"/>
        <rFont val="Calibri"/>
        <charset val="134"/>
      </rPr>
      <t>Change quarter-on-quarter</t>
    </r>
  </si>
  <si>
    <t>May
2022</t>
  </si>
  <si>
    <t>May
2023</t>
  </si>
  <si>
    <t>Jan.-Oct. 2015</t>
  </si>
  <si>
    <t>Cont to Growth Qtr</t>
  </si>
  <si>
    <t>Cont to Growth Month</t>
  </si>
  <si>
    <t>rank 
qtr</t>
  </si>
  <si>
    <t>rank month</t>
  </si>
  <si>
    <t>32</t>
  </si>
  <si>
    <t>71</t>
  </si>
  <si>
    <r>
      <rPr>
        <b/>
        <sz val="10"/>
        <color indexed="8"/>
        <rFont val="Calibri"/>
        <charset val="134"/>
      </rPr>
      <t xml:space="preserve">Bil. / 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</si>
  <si>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% Perubahan tahun ke tahun / </t>
    </r>
    <r>
      <rPr>
        <b/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</si>
  <si>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>% Perubahan bulan ke bulan</t>
    </r>
    <r>
      <rPr>
        <sz val="10"/>
        <color indexed="8"/>
        <rFont val="Calibri"/>
        <charset val="134"/>
      </rPr>
      <t>/</t>
    </r>
    <r>
      <rPr>
        <i/>
        <sz val="10"/>
        <color indexed="8"/>
        <rFont val="Calibri"/>
        <charset val="134"/>
      </rPr>
      <t xml:space="preserve"> </t>
    </r>
    <r>
      <rPr>
        <b/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</si>
  <si>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suku tahun sebelumnya / </t>
    </r>
    <r>
      <rPr>
        <b/>
        <i/>
        <sz val="10"/>
        <color indexed="8"/>
        <rFont val="Calibri"/>
        <charset val="134"/>
      </rPr>
      <t>Change Quarter-on-Quarter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</si>
  <si>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</t>
    </r>
  </si>
  <si>
    <t>Jan.  2016/   15</t>
  </si>
  <si>
    <t>Feb.  2016/   15</t>
  </si>
  <si>
    <t>Mar.  2016/   15</t>
  </si>
  <si>
    <t>Apr.  2016/   15</t>
  </si>
  <si>
    <t>May.  2016/   15</t>
  </si>
  <si>
    <t>Jun. 2016/   15</t>
  </si>
  <si>
    <t>Jul. 2016/   15</t>
  </si>
  <si>
    <t>Aug. 2016/   15</t>
  </si>
  <si>
    <t>Sep. 2016/   15</t>
  </si>
  <si>
    <t>Okt. 2016/   15</t>
  </si>
  <si>
    <t>Nov. 2016/   15</t>
  </si>
  <si>
    <t>Dec. 2016/   15</t>
  </si>
  <si>
    <t>Jan. 2017/   16</t>
  </si>
  <si>
    <t>Feb. 2017/   16</t>
  </si>
  <si>
    <t>Mar. 2017/   16</t>
  </si>
  <si>
    <t>Apr. 2017/   16</t>
  </si>
  <si>
    <t>May. 2017/   16</t>
  </si>
  <si>
    <t>Jun. 2017/   16</t>
  </si>
  <si>
    <t>Jul. 2017/   16</t>
  </si>
  <si>
    <t>Aug. 2017/   16</t>
  </si>
  <si>
    <t>Sep. 2017/   16</t>
  </si>
  <si>
    <t>Oct. 2017/   16</t>
  </si>
  <si>
    <t>Nov. 2017/   16</t>
  </si>
  <si>
    <t>Dec. 2017/   16</t>
  </si>
  <si>
    <t>Q4 2014/13</t>
  </si>
  <si>
    <t>Q1 2015/
14</t>
  </si>
  <si>
    <t>Q2 2015/
14</t>
  </si>
  <si>
    <t>Q3 2015/
14</t>
  </si>
  <si>
    <t>Q4 2015/
14</t>
  </si>
  <si>
    <t>Q1 2016/
15</t>
  </si>
  <si>
    <t>Q2 2016/
15</t>
  </si>
  <si>
    <t>Q3 2016/
15</t>
  </si>
  <si>
    <t>Q4 2016/
15</t>
  </si>
  <si>
    <t>Q1 2017/
16</t>
  </si>
  <si>
    <t>Q2 2017/
16</t>
  </si>
  <si>
    <t>Q3 2017/
16</t>
  </si>
  <si>
    <t>Q4 2017/
16</t>
  </si>
  <si>
    <t>Q3 2016/
21</t>
  </si>
  <si>
    <t>Jan.-Aug. 2017</t>
  </si>
  <si>
    <t>Oct./ Sep. 2015</t>
  </si>
  <si>
    <t>Nov./ Oct. 2015</t>
  </si>
  <si>
    <t>Dec./ Nov. 2015</t>
  </si>
  <si>
    <t>Jan./ Dec. 2016</t>
  </si>
  <si>
    <t>Mar. / Feb. 2016</t>
  </si>
  <si>
    <t>Apr. / Mar. 2016</t>
  </si>
  <si>
    <t>May. / Apr. 2016</t>
  </si>
  <si>
    <t>Jun. / May. 2016</t>
  </si>
  <si>
    <t>Jul. / Jun. 2016</t>
  </si>
  <si>
    <t>Aug. / Jul. 2016</t>
  </si>
  <si>
    <t>Sep. / Aug. 2016</t>
  </si>
  <si>
    <t>Okt. / Sep. 2016</t>
  </si>
  <si>
    <t>Nov. / Okt. 2016</t>
  </si>
  <si>
    <t>Dis./ Nov. 2016</t>
  </si>
  <si>
    <t>Jan. 17 / Dis. 2016</t>
  </si>
  <si>
    <t>Feb. / Jan. 2017</t>
  </si>
  <si>
    <t>Mar. / Feb. 2017</t>
  </si>
  <si>
    <t>Apr. / Mar. 2017</t>
  </si>
  <si>
    <t>May. / Apr. 2017</t>
  </si>
  <si>
    <t>Jun. / May. 2017</t>
  </si>
  <si>
    <t>Jul. / Jun. 2017</t>
  </si>
  <si>
    <t>Aug. / Jul. 2017</t>
  </si>
  <si>
    <t>Okt. / Sep. 2017</t>
  </si>
  <si>
    <t>Nov. / Oct. 2017</t>
  </si>
  <si>
    <t>Dec. / Nov. 2017</t>
  </si>
  <si>
    <t>Q2/ Q1 2015</t>
  </si>
  <si>
    <t>Q3/ Q2 2015</t>
  </si>
  <si>
    <t>Q4/ Q3 2015</t>
  </si>
  <si>
    <t>Q1 2016/ Q4 2015</t>
  </si>
  <si>
    <t>Q2/   Q1 2016</t>
  </si>
  <si>
    <t>Q3/   Q2 2016</t>
  </si>
  <si>
    <t>Q4/   Q3 2016</t>
  </si>
  <si>
    <t>Q1 2017/   Q4 2016</t>
  </si>
  <si>
    <t>Q2 2017/   Q1 2017</t>
  </si>
  <si>
    <t>1.a</t>
  </si>
  <si>
    <t>1.b</t>
  </si>
  <si>
    <t>Baverages &amp; Tobacco Product</t>
  </si>
  <si>
    <t>Manufacture of basic pharmaceutical products and pharmaceutical preparations</t>
  </si>
  <si>
    <t>Manufacture of other non-metalic mineral products</t>
  </si>
  <si>
    <t xml:space="preserve">Pembuatan produk logam, kecuali mesin dan kelengkapan </t>
  </si>
  <si>
    <t>Semakan Jadual 1</t>
  </si>
  <si>
    <t>IPI</t>
  </si>
  <si>
    <t>MINING</t>
  </si>
  <si>
    <t>MFG</t>
  </si>
  <si>
    <t>ELECTRICITY</t>
  </si>
  <si>
    <t>Dari Jadual 1 Publication</t>
  </si>
  <si>
    <t>Calc</t>
  </si>
  <si>
    <t>Weight</t>
  </si>
  <si>
    <t>True/False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</si>
  <si>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</si>
  <si>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</si>
  <si>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</si>
  <si>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</si>
  <si>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</si>
  <si>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</si>
  <si>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</si>
  <si>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</si>
  <si>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</si>
  <si>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</si>
  <si>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</si>
  <si>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Semakan Jadual 1.2</t>
  </si>
  <si>
    <t>Semakan Jadual 2 - MINING</t>
  </si>
  <si>
    <t>MSIC ASAL</t>
  </si>
  <si>
    <t>MSIC TAMBAHAN</t>
  </si>
  <si>
    <t>sum</t>
  </si>
  <si>
    <t>MSIC</t>
  </si>
  <si>
    <t>Sediada</t>
  </si>
  <si>
    <t>use this</t>
  </si>
  <si>
    <t>81</t>
  </si>
  <si>
    <t>Jadual 6: Indeks Pembuatan mengikut Industri Berorientasikan Eksport dan Domestik (2015=100)</t>
  </si>
  <si>
    <t>Table 6: Manufacturing Indices by Exports and Domestic Oriented Industries (2015=100)</t>
  </si>
  <si>
    <t>Jan.-Nov.  2016</t>
  </si>
  <si>
    <t>Jan.-Nov.  2017</t>
  </si>
  <si>
    <t>Jan.-Nov.  2018</t>
  </si>
  <si>
    <t>Jan.-Nov.  2019</t>
  </si>
  <si>
    <t>Jan.-Nov.  2020</t>
  </si>
  <si>
    <t>Jan.-Nov.  2021</t>
  </si>
  <si>
    <t>Jan.-Nov.  2022</t>
  </si>
  <si>
    <t>Jan.-Nov.  2023</t>
  </si>
  <si>
    <t>Industri Berorientasikan Eksport</t>
  </si>
  <si>
    <t>Export Oriented Industries</t>
  </si>
  <si>
    <t>221</t>
  </si>
  <si>
    <t>222</t>
  </si>
  <si>
    <t xml:space="preserve">Pembuatan produk plastik </t>
  </si>
  <si>
    <t>1.10</t>
  </si>
  <si>
    <t>1.11</t>
  </si>
  <si>
    <t>1.12</t>
  </si>
  <si>
    <t>Industri Berorientasikan Domestik</t>
  </si>
  <si>
    <t>Domestic Oriented Industries</t>
  </si>
  <si>
    <t>10 
(Kecuali 
104)</t>
  </si>
  <si>
    <t>Pembuatan produk prosesan makanan</t>
  </si>
  <si>
    <t>Manufacture of food processing products</t>
  </si>
  <si>
    <t>2.10</t>
  </si>
  <si>
    <t>2.11</t>
  </si>
  <si>
    <t>2.12</t>
  </si>
  <si>
    <t>2.13</t>
  </si>
  <si>
    <t>1.13</t>
  </si>
  <si>
    <t>82</t>
  </si>
  <si>
    <t>Jadual 6.1: Peratus Perubahan Indeks Pembuatan mengikut Industri Berorientasikan Eksport dan Domestik</t>
  </si>
  <si>
    <t>Table 6.1: Percentage Change of Manufacturing Indices by Exports and Domestic Oriented Industries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</si>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</sst>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0.0"/>
    <numFmt numFmtId="168" formatCode="0.0_)"/>
    <numFmt numFmtId="169" formatCode="0_)"/>
    <numFmt numFmtId="170" formatCode="0.0000000000"/>
    <numFmt numFmtId="171" formatCode="_(* #,##0_);_(* \(#,##0\);_(* &quot;-&quot;??_);_(@_)"/>
    <numFmt numFmtId="172" formatCode="#,##0.0_);\(#,##0.0\)"/>
    <numFmt numFmtId="173" formatCode="_(* #,##0.0_);_(* \(#,##0.0\);_(* &quot;-&quot;??_);_(@_)"/>
    <numFmt numFmtId="174" formatCode="_(* #,##0.0000_);_(* \(#,##0.0000\);_(* &quot;-&quot;??_);_(@_)"/>
    <numFmt numFmtId="175" formatCode="_(* #,##0.000_);_(* \(#,##0.000\);_(* &quot;-&quot;??_);_(@_)"/>
    <numFmt numFmtId="176" formatCode="_(* #,##0.00000_);_(* \(#,##0.00000\);_(* &quot;-&quot;??_);_(@_)"/>
    <numFmt numFmtId="177" formatCode="_(* #,##0.0000000_);_(* \(#,##0.0000000\);_(* &quot;-&quot;??_);_(@_)"/>
    <numFmt numFmtId="178" formatCode="_(* #,##0.000000000_);_(* \(#,##0.000000000\);_(* &quot;-&quot;??_);_(@_)"/>
    <numFmt numFmtId="179" formatCode="_(* #,##0.000000_);_(* \(#,##0.000000\);_(* &quot;-&quot;??_);_(@_)"/>
    <numFmt numFmtId="180" formatCode="_(* #,##0.0000000000000000000_);_(* \(#,##0.0000000000000000000\);_(* &quot;-&quot;??_);_(@_)"/>
    <numFmt numFmtId="181" formatCode="_(* #,##0.00000000000000000000_);_(* \(#,##0.00000000000000000000\);_(* &quot;-&quot;??_);_(@_)"/>
    <numFmt numFmtId="182" formatCode="0.000"/>
    <numFmt numFmtId="183" formatCode="0.00000%"/>
    <numFmt numFmtId="184" formatCode="0.00_)"/>
    <numFmt numFmtId="185" formatCode="0.000_)"/>
    <numFmt numFmtId="186" formatCode="#,##0.0"/>
    <numFmt numFmtId="187" formatCode="0.0%"/>
  </numFmts>
  <fonts count="7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color indexed="8"/>
      <name val="Calibri"/>
      <charset val="134"/>
    </font>
    <font>
      <b/>
      <sz val="10"/>
      <color theme="1"/>
      <name val="Calibri"/>
      <charset val="134"/>
    </font>
    <font>
      <b/>
      <sz val="10"/>
      <color indexed="8"/>
      <name val="Calibri"/>
      <charset val="134"/>
    </font>
    <font>
      <sz val="11"/>
      <name val="Calibri"/>
      <charset val="134"/>
      <scheme val="minor"/>
    </font>
    <font>
      <b/>
      <sz val="11"/>
      <color indexed="8"/>
      <name val="Calibri"/>
      <charset val="134"/>
    </font>
    <font>
      <i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0"/>
      <color indexed="9"/>
      <name val="Calibri"/>
      <charset val="134"/>
    </font>
    <font>
      <sz val="10"/>
      <name val="Calibri"/>
      <charset val="134"/>
    </font>
    <font>
      <sz val="9"/>
      <color theme="1"/>
      <name val="Calibri"/>
      <charset val="134"/>
      <scheme val="minor"/>
    </font>
    <font>
      <i/>
      <sz val="10"/>
      <color indexed="8"/>
      <name val="Calibri"/>
      <charset val="134"/>
    </font>
    <font>
      <sz val="9"/>
      <name val="Calibri"/>
      <charset val="134"/>
    </font>
    <font>
      <b/>
      <i/>
      <sz val="10"/>
      <color indexed="8"/>
      <name val="Calibri"/>
      <charset val="134"/>
    </font>
    <font>
      <b/>
      <sz val="10"/>
      <color rgb="FFFF0000"/>
      <name val="Calibri"/>
      <charset val="134"/>
    </font>
    <font>
      <i/>
      <sz val="10"/>
      <color rgb="FFFF0000"/>
      <name val="Calibri"/>
      <charset val="134"/>
    </font>
    <font>
      <i/>
      <sz val="10"/>
      <name val="Calibri"/>
      <charset val="134"/>
    </font>
    <font>
      <sz val="8"/>
      <name val="Calibri"/>
      <charset val="134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FF0000"/>
      <name val="Calibri"/>
      <charset val="134"/>
    </font>
    <font>
      <i/>
      <sz val="11"/>
      <color rgb="FFFF0000"/>
      <name val="Calibri"/>
      <charset val="134"/>
    </font>
    <font>
      <sz val="10"/>
      <color rgb="FFFF0000"/>
      <name val="Calibri"/>
      <charset val="134"/>
    </font>
    <font>
      <i/>
      <sz val="11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</font>
    <font>
      <sz val="10"/>
      <name val="Calibri"/>
      <charset val="134"/>
      <scheme val="minor"/>
    </font>
    <font>
      <b/>
      <i/>
      <sz val="10"/>
      <name val="Calibri"/>
      <charset val="134"/>
    </font>
    <font>
      <sz val="11"/>
      <name val="Calibri"/>
      <charset val="134"/>
    </font>
    <font>
      <i/>
      <sz val="10"/>
      <color theme="1"/>
      <name val="Calibri"/>
      <charset val="134"/>
      <scheme val="minor"/>
    </font>
    <font>
      <b/>
      <sz val="8"/>
      <name val="Calibri"/>
      <charset val="134"/>
    </font>
    <font>
      <i/>
      <sz val="8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0"/>
      <name val="MS Sans Serif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8"/>
      <color indexed="62"/>
      <name val="Cambria"/>
      <charset val="134"/>
    </font>
    <font>
      <b/>
      <sz val="18"/>
      <color theme="3"/>
      <name val="Cambria"/>
      <charset val="134"/>
      <scheme val="major"/>
    </font>
    <font>
      <sz val="11"/>
      <color indexed="10"/>
      <name val="Calibri"/>
      <charset val="134"/>
    </font>
    <font>
      <b/>
      <sz val="9"/>
      <name val="Tahoma"/>
      <charset val="134"/>
    </font>
    <font>
      <sz val="9"/>
      <name val="Tahoma"/>
      <charset val="134"/>
    </font>
    <font>
      <sz val="11"/>
      <color theme="1"/>
      <name val="Calibri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03">
    <xf numFmtId="166" fontId="0" fillId="0" borderId="0"/>
    <xf numFmtId="165" fontId="10" fillId="0" borderId="0" applyFont="0" applyFill="0" applyBorder="0" applyAlignment="0" applyProtection="0"/>
    <xf numFmtId="9" fontId="74" fillId="0" borderId="0" applyFont="0" applyFill="0" applyBorder="0" applyAlignment="0" applyProtection="0"/>
    <xf numFmtId="166" fontId="10" fillId="26" borderId="0" applyNumberFormat="0" applyBorder="0" applyAlignment="0" applyProtection="0"/>
    <xf numFmtId="166" fontId="74" fillId="27" borderId="0" applyNumberFormat="0" applyBorder="0" applyAlignment="0" applyProtection="0"/>
    <xf numFmtId="166" fontId="10" fillId="26" borderId="0" applyNumberFormat="0" applyBorder="0" applyAlignment="0" applyProtection="0"/>
    <xf numFmtId="166" fontId="10" fillId="28" borderId="0" applyNumberFormat="0" applyBorder="0" applyAlignment="0" applyProtection="0"/>
    <xf numFmtId="166" fontId="74" fillId="6" borderId="0" applyNumberFormat="0" applyBorder="0" applyAlignment="0" applyProtection="0"/>
    <xf numFmtId="166" fontId="10" fillId="28" borderId="0" applyNumberFormat="0" applyBorder="0" applyAlignment="0" applyProtection="0"/>
    <xf numFmtId="166" fontId="10" fillId="29" borderId="0" applyNumberFormat="0" applyBorder="0" applyAlignment="0" applyProtection="0"/>
    <xf numFmtId="166" fontId="74" fillId="30" borderId="0" applyNumberFormat="0" applyBorder="0" applyAlignment="0" applyProtection="0"/>
    <xf numFmtId="166" fontId="10" fillId="29" borderId="0" applyNumberFormat="0" applyBorder="0" applyAlignment="0" applyProtection="0"/>
    <xf numFmtId="166" fontId="10" fillId="26" borderId="0" applyNumberFormat="0" applyBorder="0" applyAlignment="0" applyProtection="0"/>
    <xf numFmtId="166" fontId="74" fillId="31" borderId="0" applyNumberFormat="0" applyBorder="0" applyAlignment="0" applyProtection="0"/>
    <xf numFmtId="166" fontId="10" fillId="26" borderId="0" applyNumberFormat="0" applyBorder="0" applyAlignment="0" applyProtection="0"/>
    <xf numFmtId="166" fontId="10" fillId="32" borderId="0" applyNumberFormat="0" applyBorder="0" applyAlignment="0" applyProtection="0"/>
    <xf numFmtId="166" fontId="74" fillId="33" borderId="0" applyNumberFormat="0" applyBorder="0" applyAlignment="0" applyProtection="0"/>
    <xf numFmtId="166" fontId="10" fillId="32" borderId="0" applyNumberFormat="0" applyBorder="0" applyAlignment="0" applyProtection="0"/>
    <xf numFmtId="166" fontId="10" fillId="29" borderId="0" applyNumberFormat="0" applyBorder="0" applyAlignment="0" applyProtection="0"/>
    <xf numFmtId="166" fontId="74" fillId="34" borderId="0" applyNumberFormat="0" applyBorder="0" applyAlignment="0" applyProtection="0"/>
    <xf numFmtId="166" fontId="10" fillId="29" borderId="0" applyNumberFormat="0" applyBorder="0" applyAlignment="0" applyProtection="0"/>
    <xf numFmtId="166" fontId="10" fillId="35" borderId="0" applyNumberFormat="0" applyBorder="0" applyAlignment="0" applyProtection="0"/>
    <xf numFmtId="166" fontId="74" fillId="16" borderId="0" applyNumberFormat="0" applyBorder="0" applyAlignment="0" applyProtection="0"/>
    <xf numFmtId="166" fontId="10" fillId="35" borderId="0" applyNumberFormat="0" applyBorder="0" applyAlignment="0" applyProtection="0"/>
    <xf numFmtId="166" fontId="10" fillId="28" borderId="0" applyNumberFormat="0" applyBorder="0" applyAlignment="0" applyProtection="0"/>
    <xf numFmtId="166" fontId="74" fillId="18" borderId="0" applyNumberFormat="0" applyBorder="0" applyAlignment="0" applyProtection="0"/>
    <xf numFmtId="166" fontId="10" fillId="28" borderId="0" applyNumberFormat="0" applyBorder="0" applyAlignment="0" applyProtection="0"/>
    <xf numFmtId="166" fontId="10" fillId="36" borderId="0" applyNumberFormat="0" applyBorder="0" applyAlignment="0" applyProtection="0"/>
    <xf numFmtId="166" fontId="74" fillId="20" borderId="0" applyNumberFormat="0" applyBorder="0" applyAlignment="0" applyProtection="0"/>
    <xf numFmtId="166" fontId="10" fillId="36" borderId="0" applyNumberFormat="0" applyBorder="0" applyAlignment="0" applyProtection="0"/>
    <xf numFmtId="166" fontId="10" fillId="35" borderId="0" applyNumberFormat="0" applyBorder="0" applyAlignment="0" applyProtection="0"/>
    <xf numFmtId="166" fontId="74" fillId="22" borderId="0" applyNumberFormat="0" applyBorder="0" applyAlignment="0" applyProtection="0"/>
    <xf numFmtId="166" fontId="10" fillId="35" borderId="0" applyNumberFormat="0" applyBorder="0" applyAlignment="0" applyProtection="0"/>
    <xf numFmtId="166" fontId="10" fillId="37" borderId="0" applyNumberFormat="0" applyBorder="0" applyAlignment="0" applyProtection="0"/>
    <xf numFmtId="166" fontId="74" fillId="24" borderId="0" applyNumberFormat="0" applyBorder="0" applyAlignment="0" applyProtection="0"/>
    <xf numFmtId="166" fontId="10" fillId="37" borderId="0" applyNumberFormat="0" applyBorder="0" applyAlignment="0" applyProtection="0"/>
    <xf numFmtId="166" fontId="10" fillId="36" borderId="0" applyNumberFormat="0" applyBorder="0" applyAlignment="0" applyProtection="0"/>
    <xf numFmtId="166" fontId="74" fillId="3" borderId="0" applyNumberFormat="0" applyBorder="0" applyAlignment="0" applyProtection="0"/>
    <xf numFmtId="166" fontId="10" fillId="36" borderId="0" applyNumberFormat="0" applyBorder="0" applyAlignment="0" applyProtection="0"/>
    <xf numFmtId="166" fontId="43" fillId="38" borderId="0" applyNumberFormat="0" applyBorder="0" applyAlignment="0" applyProtection="0"/>
    <xf numFmtId="166" fontId="44" fillId="39" borderId="0" applyNumberFormat="0" applyBorder="0" applyAlignment="0" applyProtection="0"/>
    <xf numFmtId="166" fontId="43" fillId="38" borderId="0" applyNumberFormat="0" applyBorder="0" applyAlignment="0" applyProtection="0"/>
    <xf numFmtId="166" fontId="43" fillId="28" borderId="0" applyNumberFormat="0" applyBorder="0" applyAlignment="0" applyProtection="0"/>
    <xf numFmtId="166" fontId="44" fillId="40" borderId="0" applyNumberFormat="0" applyBorder="0" applyAlignment="0" applyProtection="0"/>
    <xf numFmtId="166" fontId="43" fillId="28" borderId="0" applyNumberFormat="0" applyBorder="0" applyAlignment="0" applyProtection="0"/>
    <xf numFmtId="166" fontId="43" fillId="36" borderId="0" applyNumberFormat="0" applyBorder="0" applyAlignment="0" applyProtection="0"/>
    <xf numFmtId="166" fontId="44" fillId="41" borderId="0" applyNumberFormat="0" applyBorder="0" applyAlignment="0" applyProtection="0"/>
    <xf numFmtId="166" fontId="43" fillId="36" borderId="0" applyNumberFormat="0" applyBorder="0" applyAlignment="0" applyProtection="0"/>
    <xf numFmtId="166" fontId="43" fillId="35" borderId="0" applyNumberFormat="0" applyBorder="0" applyAlignment="0" applyProtection="0"/>
    <xf numFmtId="166" fontId="44" fillId="5" borderId="0" applyNumberFormat="0" applyBorder="0" applyAlignment="0" applyProtection="0"/>
    <xf numFmtId="166" fontId="43" fillId="35" borderId="0" applyNumberFormat="0" applyBorder="0" applyAlignment="0" applyProtection="0"/>
    <xf numFmtId="166" fontId="43" fillId="38" borderId="0" applyNumberFormat="0" applyBorder="0" applyAlignment="0" applyProtection="0"/>
    <xf numFmtId="166" fontId="44" fillId="42" borderId="0" applyNumberFormat="0" applyBorder="0" applyAlignment="0" applyProtection="0"/>
    <xf numFmtId="166" fontId="43" fillId="38" borderId="0" applyNumberFormat="0" applyBorder="0" applyAlignment="0" applyProtection="0"/>
    <xf numFmtId="166" fontId="43" fillId="28" borderId="0" applyNumberFormat="0" applyBorder="0" applyAlignment="0" applyProtection="0"/>
    <xf numFmtId="166" fontId="44" fillId="43" borderId="0" applyNumberFormat="0" applyBorder="0" applyAlignment="0" applyProtection="0"/>
    <xf numFmtId="166" fontId="43" fillId="28" borderId="0" applyNumberFormat="0" applyBorder="0" applyAlignment="0" applyProtection="0"/>
    <xf numFmtId="166" fontId="43" fillId="38" borderId="0" applyNumberFormat="0" applyBorder="0" applyAlignment="0" applyProtection="0"/>
    <xf numFmtId="166" fontId="44" fillId="15" borderId="0" applyNumberFormat="0" applyBorder="0" applyAlignment="0" applyProtection="0"/>
    <xf numFmtId="166" fontId="43" fillId="38" borderId="0" applyNumberFormat="0" applyBorder="0" applyAlignment="0" applyProtection="0"/>
    <xf numFmtId="166" fontId="43" fillId="44" borderId="0" applyNumberFormat="0" applyBorder="0" applyAlignment="0" applyProtection="0"/>
    <xf numFmtId="166" fontId="44" fillId="17" borderId="0" applyNumberFormat="0" applyBorder="0" applyAlignment="0" applyProtection="0"/>
    <xf numFmtId="166" fontId="43" fillId="44" borderId="0" applyNumberFormat="0" applyBorder="0" applyAlignment="0" applyProtection="0"/>
    <xf numFmtId="166" fontId="43" fillId="45" borderId="0" applyNumberFormat="0" applyBorder="0" applyAlignment="0" applyProtection="0"/>
    <xf numFmtId="166" fontId="44" fillId="19" borderId="0" applyNumberFormat="0" applyBorder="0" applyAlignment="0" applyProtection="0"/>
    <xf numFmtId="166" fontId="43" fillId="45" borderId="0" applyNumberFormat="0" applyBorder="0" applyAlignment="0" applyProtection="0"/>
    <xf numFmtId="166" fontId="43" fillId="46" borderId="0" applyNumberFormat="0" applyBorder="0" applyAlignment="0" applyProtection="0"/>
    <xf numFmtId="166" fontId="44" fillId="21" borderId="0" applyNumberFormat="0" applyBorder="0" applyAlignment="0" applyProtection="0"/>
    <xf numFmtId="166" fontId="43" fillId="46" borderId="0" applyNumberFormat="0" applyBorder="0" applyAlignment="0" applyProtection="0"/>
    <xf numFmtId="166" fontId="43" fillId="38" borderId="0" applyNumberFormat="0" applyBorder="0" applyAlignment="0" applyProtection="0"/>
    <xf numFmtId="166" fontId="44" fillId="23" borderId="0" applyNumberFormat="0" applyBorder="0" applyAlignment="0" applyProtection="0"/>
    <xf numFmtId="166" fontId="43" fillId="38" borderId="0" applyNumberFormat="0" applyBorder="0" applyAlignment="0" applyProtection="0"/>
    <xf numFmtId="166" fontId="43" fillId="47" borderId="0" applyNumberFormat="0" applyBorder="0" applyAlignment="0" applyProtection="0"/>
    <xf numFmtId="166" fontId="44" fillId="25" borderId="0" applyNumberFormat="0" applyBorder="0" applyAlignment="0" applyProtection="0"/>
    <xf numFmtId="166" fontId="43" fillId="47" borderId="0" applyNumberFormat="0" applyBorder="0" applyAlignment="0" applyProtection="0"/>
    <xf numFmtId="166" fontId="45" fillId="48" borderId="0" applyNumberFormat="0" applyBorder="0" applyAlignment="0" applyProtection="0"/>
    <xf numFmtId="166" fontId="46" fillId="13" borderId="0" applyNumberFormat="0" applyBorder="0" applyAlignment="0" applyProtection="0"/>
    <xf numFmtId="166" fontId="45" fillId="48" borderId="0" applyNumberFormat="0" applyBorder="0" applyAlignment="0" applyProtection="0"/>
    <xf numFmtId="166" fontId="47" fillId="49" borderId="19" applyNumberFormat="0" applyAlignment="0" applyProtection="0"/>
    <xf numFmtId="166" fontId="48" fillId="10" borderId="14" applyNumberFormat="0" applyAlignment="0" applyProtection="0"/>
    <xf numFmtId="166" fontId="47" fillId="49" borderId="19" applyNumberFormat="0" applyAlignment="0" applyProtection="0"/>
    <xf numFmtId="166" fontId="49" fillId="50" borderId="20" applyNumberFormat="0" applyAlignment="0" applyProtection="0"/>
    <xf numFmtId="166" fontId="50" fillId="11" borderId="16" applyNumberFormat="0" applyAlignment="0" applyProtection="0"/>
    <xf numFmtId="166" fontId="49" fillId="50" borderId="20" applyNumberFormat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6" fontId="53" fillId="0" borderId="0" applyNumberFormat="0" applyFill="0" applyBorder="0" applyAlignment="0" applyProtection="0"/>
    <xf numFmtId="166" fontId="54" fillId="0" borderId="0" applyNumberFormat="0" applyFill="0" applyBorder="0" applyAlignment="0" applyProtection="0"/>
    <xf numFmtId="166" fontId="53" fillId="0" borderId="0" applyNumberFormat="0" applyFill="0" applyBorder="0" applyAlignment="0" applyProtection="0"/>
    <xf numFmtId="166" fontId="55" fillId="51" borderId="0" applyNumberFormat="0" applyBorder="0" applyAlignment="0" applyProtection="0"/>
    <xf numFmtId="166" fontId="56" fillId="12" borderId="0" applyNumberFormat="0" applyBorder="0" applyAlignment="0" applyProtection="0"/>
    <xf numFmtId="166" fontId="55" fillId="51" borderId="0" applyNumberFormat="0" applyBorder="0" applyAlignment="0" applyProtection="0"/>
    <xf numFmtId="166" fontId="57" fillId="0" borderId="21" applyNumberFormat="0" applyFill="0" applyAlignment="0" applyProtection="0"/>
    <xf numFmtId="166" fontId="40" fillId="0" borderId="22" applyNumberFormat="0" applyFill="0" applyAlignment="0" applyProtection="0"/>
    <xf numFmtId="166" fontId="57" fillId="0" borderId="21" applyNumberFormat="0" applyFill="0" applyAlignment="0" applyProtection="0"/>
    <xf numFmtId="166" fontId="58" fillId="0" borderId="23" applyNumberFormat="0" applyFill="0" applyAlignment="0" applyProtection="0"/>
    <xf numFmtId="166" fontId="41" fillId="0" borderId="24" applyNumberFormat="0" applyFill="0" applyAlignment="0" applyProtection="0"/>
    <xf numFmtId="166" fontId="58" fillId="0" borderId="23" applyNumberFormat="0" applyFill="0" applyAlignment="0" applyProtection="0"/>
    <xf numFmtId="166" fontId="59" fillId="0" borderId="25" applyNumberFormat="0" applyFill="0" applyAlignment="0" applyProtection="0"/>
    <xf numFmtId="166" fontId="42" fillId="0" borderId="26" applyNumberFormat="0" applyFill="0" applyAlignment="0" applyProtection="0"/>
    <xf numFmtId="166" fontId="59" fillId="0" borderId="25" applyNumberFormat="0" applyFill="0" applyAlignment="0" applyProtection="0"/>
    <xf numFmtId="166" fontId="59" fillId="0" borderId="0" applyNumberFormat="0" applyFill="0" applyBorder="0" applyAlignment="0" applyProtection="0"/>
    <xf numFmtId="166" fontId="42" fillId="0" borderId="0" applyNumberFormat="0" applyFill="0" applyBorder="0" applyAlignment="0" applyProtection="0"/>
    <xf numFmtId="166" fontId="59" fillId="0" borderId="0" applyNumberFormat="0" applyFill="0" applyBorder="0" applyAlignment="0" applyProtection="0"/>
    <xf numFmtId="166" fontId="60" fillId="36" borderId="19" applyNumberFormat="0" applyAlignment="0" applyProtection="0"/>
    <xf numFmtId="166" fontId="61" fillId="9" borderId="14" applyNumberFormat="0" applyAlignment="0" applyProtection="0"/>
    <xf numFmtId="166" fontId="60" fillId="36" borderId="19" applyNumberFormat="0" applyAlignment="0" applyProtection="0"/>
    <xf numFmtId="166" fontId="62" fillId="0" borderId="27" applyNumberFormat="0" applyFill="0" applyAlignment="0" applyProtection="0"/>
    <xf numFmtId="166" fontId="63" fillId="0" borderId="17" applyNumberFormat="0" applyFill="0" applyAlignment="0" applyProtection="0"/>
    <xf numFmtId="166" fontId="62" fillId="0" borderId="27" applyNumberFormat="0" applyFill="0" applyAlignment="0" applyProtection="0"/>
    <xf numFmtId="166" fontId="64" fillId="36" borderId="0" applyNumberFormat="0" applyBorder="0" applyAlignment="0" applyProtection="0"/>
    <xf numFmtId="166" fontId="65" fillId="14" borderId="0" applyNumberFormat="0" applyBorder="0" applyAlignment="0" applyProtection="0"/>
    <xf numFmtId="166" fontId="64" fillId="36" borderId="0" applyNumberFormat="0" applyBorder="0" applyAlignment="0" applyProtection="0"/>
    <xf numFmtId="166" fontId="74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0" fontId="74" fillId="0" borderId="0"/>
    <xf numFmtId="166" fontId="74" fillId="0" borderId="0"/>
    <xf numFmtId="0" fontId="74" fillId="0" borderId="0"/>
    <xf numFmtId="166" fontId="10" fillId="0" borderId="0"/>
    <xf numFmtId="166" fontId="74" fillId="0" borderId="0"/>
    <xf numFmtId="166" fontId="51" fillId="0" borderId="0"/>
    <xf numFmtId="166" fontId="74" fillId="0" borderId="0"/>
    <xf numFmtId="166" fontId="52" fillId="0" borderId="0"/>
    <xf numFmtId="166" fontId="74" fillId="0" borderId="0"/>
    <xf numFmtId="166" fontId="74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51" fillId="0" borderId="0"/>
    <xf numFmtId="166" fontId="51" fillId="0" borderId="0"/>
    <xf numFmtId="166" fontId="51" fillId="0" borderId="0"/>
    <xf numFmtId="166" fontId="52" fillId="0" borderId="0"/>
    <xf numFmtId="166" fontId="51" fillId="0" borderId="0"/>
    <xf numFmtId="166" fontId="51" fillId="0" borderId="0"/>
    <xf numFmtId="166" fontId="51" fillId="0" borderId="0"/>
    <xf numFmtId="166" fontId="51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52" fillId="0" borderId="0"/>
    <xf numFmtId="166" fontId="51" fillId="0" borderId="0"/>
    <xf numFmtId="166" fontId="10" fillId="0" borderId="0"/>
    <xf numFmtId="166" fontId="66" fillId="29" borderId="28" applyNumberFormat="0" applyFont="0" applyAlignment="0" applyProtection="0"/>
    <xf numFmtId="166" fontId="74" fillId="8" borderId="13" applyNumberFormat="0" applyFont="0" applyAlignment="0" applyProtection="0"/>
    <xf numFmtId="166" fontId="66" fillId="29" borderId="28" applyNumberFormat="0" applyFont="0" applyAlignment="0" applyProtection="0"/>
    <xf numFmtId="166" fontId="67" fillId="49" borderId="29" applyNumberFormat="0" applyAlignment="0" applyProtection="0"/>
    <xf numFmtId="166" fontId="68" fillId="10" borderId="15" applyNumberFormat="0" applyAlignment="0" applyProtection="0"/>
    <xf numFmtId="166" fontId="67" fillId="49" borderId="29" applyNumberFormat="0" applyAlignment="0" applyProtection="0"/>
    <xf numFmtId="9" fontId="74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6" fontId="6" fillId="52" borderId="30" applyBorder="0">
      <alignment horizontal="center" vertical="center" wrapText="1"/>
    </xf>
    <xf numFmtId="166" fontId="6" fillId="53" borderId="30" applyBorder="0">
      <alignment horizontal="center" vertical="center" wrapText="1"/>
    </xf>
    <xf numFmtId="166" fontId="6" fillId="54" borderId="30" applyBorder="0">
      <alignment horizontal="center" vertical="center" wrapText="1"/>
    </xf>
    <xf numFmtId="166" fontId="3" fillId="55" borderId="30" applyBorder="0">
      <alignment horizontal="center" vertical="center" wrapText="1"/>
    </xf>
    <xf numFmtId="166" fontId="69" fillId="0" borderId="0" applyNumberFormat="0" applyFill="0" applyBorder="0" applyAlignment="0" applyProtection="0"/>
    <xf numFmtId="166" fontId="70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8" fillId="0" borderId="31" applyNumberFormat="0" applyFill="0" applyAlignment="0" applyProtection="0"/>
    <xf numFmtId="166" fontId="1" fillId="0" borderId="18" applyNumberFormat="0" applyFill="0" applyAlignment="0" applyProtection="0"/>
    <xf numFmtId="166" fontId="8" fillId="0" borderId="31" applyNumberFormat="0" applyFill="0" applyAlignment="0" applyProtection="0"/>
    <xf numFmtId="166" fontId="71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166" fontId="71" fillId="0" borderId="0" applyNumberFormat="0" applyFill="0" applyBorder="0" applyAlignment="0" applyProtection="0"/>
  </cellStyleXfs>
  <cellXfs count="546">
    <xf numFmtId="166" fontId="0" fillId="0" borderId="0" xfId="0"/>
    <xf numFmtId="166" fontId="1" fillId="0" borderId="0" xfId="0" applyFont="1"/>
    <xf numFmtId="167" fontId="0" fillId="0" borderId="0" xfId="0" applyNumberFormat="1"/>
    <xf numFmtId="0" fontId="0" fillId="0" borderId="0" xfId="0" applyNumberFormat="1"/>
    <xf numFmtId="1" fontId="0" fillId="0" borderId="0" xfId="0" applyNumberFormat="1"/>
    <xf numFmtId="168" fontId="3" fillId="0" borderId="0" xfId="0" applyNumberFormat="1" applyFont="1"/>
    <xf numFmtId="169" fontId="3" fillId="0" borderId="0" xfId="0" applyNumberFormat="1" applyFont="1" applyAlignment="1">
      <alignment horizontal="center"/>
    </xf>
    <xf numFmtId="166" fontId="4" fillId="0" borderId="0" xfId="0" applyFont="1" applyAlignment="1">
      <alignment vertical="center"/>
    </xf>
    <xf numFmtId="166" fontId="4" fillId="0" borderId="0" xfId="0" applyFont="1" applyAlignment="1">
      <alignment horizontal="center" vertical="center" wrapText="1"/>
    </xf>
    <xf numFmtId="169" fontId="3" fillId="0" borderId="0" xfId="0" applyNumberFormat="1" applyFont="1"/>
    <xf numFmtId="166" fontId="6" fillId="0" borderId="0" xfId="0" applyFont="1" applyAlignment="1">
      <alignment horizontal="center" vertical="center" wrapText="1"/>
    </xf>
    <xf numFmtId="166" fontId="0" fillId="0" borderId="0" xfId="0" applyAlignment="1">
      <alignment horizontal="left" vertical="center"/>
    </xf>
    <xf numFmtId="166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166" fontId="0" fillId="0" borderId="0" xfId="0" applyFill="1" applyAlignment="1">
      <alignment vertical="center"/>
    </xf>
    <xf numFmtId="166" fontId="7" fillId="0" borderId="0" xfId="0" applyFont="1" applyAlignment="1">
      <alignment vertical="center"/>
    </xf>
    <xf numFmtId="166" fontId="9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166" fontId="10" fillId="0" borderId="0" xfId="0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 wrapText="1"/>
    </xf>
    <xf numFmtId="166" fontId="6" fillId="0" borderId="3" xfId="0" applyFont="1" applyBorder="1" applyAlignment="1">
      <alignment horizontal="center" vertical="center" wrapText="1"/>
    </xf>
    <xf numFmtId="166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4" xfId="1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67" fontId="6" fillId="0" borderId="4" xfId="1" applyNumberFormat="1" applyFont="1" applyFill="1" applyBorder="1" applyAlignment="1">
      <alignment horizontal="center" vertical="center" wrapText="1"/>
    </xf>
    <xf numFmtId="167" fontId="11" fillId="0" borderId="0" xfId="0" applyNumberFormat="1" applyFont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67" fontId="6" fillId="0" borderId="0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6" fontId="12" fillId="0" borderId="0" xfId="0" applyFont="1" applyAlignment="1">
      <alignment horizontal="left" vertical="center" wrapText="1"/>
    </xf>
    <xf numFmtId="167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6" fontId="6" fillId="0" borderId="0" xfId="0" applyFont="1" applyAlignment="1">
      <alignment vertical="center"/>
    </xf>
    <xf numFmtId="2" fontId="6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6" fontId="12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166" fontId="4" fillId="0" borderId="0" xfId="0" applyFont="1" applyAlignment="1">
      <alignment horizontal="left" vertical="center" wrapText="1"/>
    </xf>
    <xf numFmtId="172" fontId="4" fillId="0" borderId="0" xfId="1" applyNumberFormat="1" applyFont="1" applyFill="1" applyBorder="1" applyAlignment="1">
      <alignment horizontal="center" vertical="center" wrapText="1"/>
    </xf>
    <xf numFmtId="173" fontId="13" fillId="0" borderId="0" xfId="1" applyNumberFormat="1" applyFont="1" applyFill="1" applyAlignment="1">
      <alignment vertical="center"/>
    </xf>
    <xf numFmtId="174" fontId="0" fillId="0" borderId="0" xfId="88" applyNumberFormat="1" applyFont="1" applyFill="1" applyAlignment="1">
      <alignment vertical="center"/>
    </xf>
    <xf numFmtId="2" fontId="13" fillId="0" borderId="0" xfId="1" applyNumberFormat="1" applyFont="1" applyFill="1" applyAlignment="1">
      <alignment vertical="center"/>
    </xf>
    <xf numFmtId="2" fontId="0" fillId="0" borderId="0" xfId="0" applyNumberFormat="1" applyAlignment="1">
      <alignment vertical="center"/>
    </xf>
    <xf numFmtId="170" fontId="9" fillId="0" borderId="0" xfId="0" applyNumberFormat="1" applyFont="1" applyFill="1" applyAlignment="1">
      <alignment horizontal="center" vertical="center" wrapText="1"/>
    </xf>
    <xf numFmtId="166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9" fontId="9" fillId="0" borderId="0" xfId="2" applyFont="1" applyFill="1" applyBorder="1" applyAlignment="1">
      <alignment horizontal="center" vertical="center" wrapText="1"/>
    </xf>
    <xf numFmtId="166" fontId="7" fillId="0" borderId="0" xfId="0" applyFont="1"/>
    <xf numFmtId="2" fontId="15" fillId="0" borderId="0" xfId="0" applyNumberFormat="1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66" fontId="12" fillId="0" borderId="0" xfId="0" applyFont="1" applyAlignment="1">
      <alignment horizontal="center" vertical="center" wrapText="1"/>
    </xf>
    <xf numFmtId="166" fontId="4" fillId="0" borderId="0" xfId="0" applyFont="1" applyAlignment="1">
      <alignment horizontal="justify" vertical="center" wrapText="1"/>
    </xf>
    <xf numFmtId="166" fontId="14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vertical="center"/>
    </xf>
    <xf numFmtId="166" fontId="14" fillId="0" borderId="0" xfId="0" applyFont="1" applyAlignment="1">
      <alignment vertical="center" wrapText="1"/>
    </xf>
    <xf numFmtId="166" fontId="12" fillId="0" borderId="0" xfId="0" applyFont="1" applyAlignment="1">
      <alignment horizontal="justify" vertical="center" wrapText="1"/>
    </xf>
    <xf numFmtId="2" fontId="12" fillId="0" borderId="0" xfId="0" applyNumberFormat="1" applyFont="1" applyAlignment="1">
      <alignment horizontal="left" vertical="center" wrapText="1"/>
    </xf>
    <xf numFmtId="167" fontId="12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7" fontId="6" fillId="0" borderId="0" xfId="0" applyNumberFormat="1" applyFont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/>
    </xf>
    <xf numFmtId="166" fontId="0" fillId="0" borderId="0" xfId="0" applyAlignment="1">
      <alignment horizontal="center" vertical="center"/>
    </xf>
    <xf numFmtId="2" fontId="9" fillId="0" borderId="0" xfId="0" applyNumberFormat="1" applyFont="1" applyAlignment="1">
      <alignment horizontal="center" vertical="center" wrapText="1"/>
    </xf>
    <xf numFmtId="166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66" fontId="14" fillId="0" borderId="2" xfId="0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168" fontId="3" fillId="0" borderId="0" xfId="1" applyNumberFormat="1" applyFont="1" applyFill="1" applyAlignment="1">
      <alignment horizontal="center"/>
    </xf>
    <xf numFmtId="166" fontId="6" fillId="0" borderId="0" xfId="0" applyFont="1" applyAlignment="1">
      <alignment horizontal="center" vertical="center"/>
    </xf>
    <xf numFmtId="166" fontId="4" fillId="0" borderId="0" xfId="0" applyFont="1" applyAlignment="1">
      <alignment horizontal="left" vertical="center"/>
    </xf>
    <xf numFmtId="168" fontId="20" fillId="0" borderId="0" xfId="278" applyNumberFormat="1" applyFont="1" applyAlignment="1">
      <alignment horizontal="left"/>
    </xf>
    <xf numFmtId="0" fontId="0" fillId="0" borderId="0" xfId="0" applyNumberFormat="1" applyAlignment="1">
      <alignment vertical="center"/>
    </xf>
    <xf numFmtId="165" fontId="0" fillId="0" borderId="0" xfId="1" applyFont="1"/>
    <xf numFmtId="165" fontId="0" fillId="0" borderId="0" xfId="1" applyFont="1" applyAlignment="1">
      <alignment horizontal="center"/>
    </xf>
    <xf numFmtId="165" fontId="0" fillId="0" borderId="0" xfId="1" applyFont="1" applyAlignment="1">
      <alignment vertical="center" wrapText="1"/>
    </xf>
    <xf numFmtId="165" fontId="0" fillId="0" borderId="0" xfId="1" applyFont="1" applyAlignment="1">
      <alignment horizontal="center" vertical="center"/>
    </xf>
    <xf numFmtId="165" fontId="0" fillId="0" borderId="0" xfId="1" applyFont="1" applyAlignment="1">
      <alignment vertical="center"/>
    </xf>
    <xf numFmtId="0" fontId="0" fillId="4" borderId="0" xfId="0" applyNumberFormat="1" applyFill="1"/>
    <xf numFmtId="165" fontId="0" fillId="4" borderId="0" xfId="1" applyFont="1" applyFill="1"/>
    <xf numFmtId="165" fontId="0" fillId="4" borderId="0" xfId="1" applyFont="1" applyFill="1" applyAlignment="1">
      <alignment horizontal="center"/>
    </xf>
    <xf numFmtId="0" fontId="2" fillId="0" borderId="0" xfId="0" applyNumberFormat="1" applyFont="1"/>
    <xf numFmtId="175" fontId="0" fillId="0" borderId="0" xfId="1" applyNumberFormat="1" applyFont="1"/>
    <xf numFmtId="175" fontId="0" fillId="0" borderId="0" xfId="1" applyNumberFormat="1" applyFont="1" applyAlignment="1">
      <alignment horizontal="center"/>
    </xf>
    <xf numFmtId="174" fontId="0" fillId="0" borderId="0" xfId="1" applyNumberFormat="1" applyFont="1"/>
    <xf numFmtId="165" fontId="0" fillId="0" borderId="0" xfId="1" applyFont="1" applyAlignment="1">
      <alignment horizontal="center" vertical="center" wrapText="1"/>
    </xf>
    <xf numFmtId="176" fontId="0" fillId="0" borderId="0" xfId="1" applyNumberFormat="1" applyFont="1"/>
    <xf numFmtId="176" fontId="0" fillId="0" borderId="0" xfId="1" applyNumberFormat="1" applyFont="1" applyAlignment="1">
      <alignment horizontal="center"/>
    </xf>
    <xf numFmtId="177" fontId="0" fillId="0" borderId="0" xfId="1" applyNumberFormat="1" applyFont="1"/>
    <xf numFmtId="177" fontId="0" fillId="0" borderId="0" xfId="0" applyNumberFormat="1"/>
    <xf numFmtId="0" fontId="0" fillId="5" borderId="0" xfId="0" applyNumberFormat="1" applyFill="1"/>
    <xf numFmtId="0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0" xfId="1" applyNumberFormat="1" applyFont="1"/>
    <xf numFmtId="178" fontId="0" fillId="0" borderId="0" xfId="1" applyNumberFormat="1" applyFont="1" applyFill="1"/>
    <xf numFmtId="165" fontId="0" fillId="0" borderId="0" xfId="1" applyFont="1" applyFill="1"/>
    <xf numFmtId="174" fontId="0" fillId="0" borderId="0" xfId="1" applyNumberFormat="1" applyFont="1" applyAlignment="1">
      <alignment horizontal="center" vertical="center" wrapText="1"/>
    </xf>
    <xf numFmtId="179" fontId="0" fillId="0" borderId="0" xfId="1" applyNumberFormat="1" applyFont="1" applyFill="1"/>
    <xf numFmtId="165" fontId="0" fillId="2" borderId="0" xfId="1" applyFont="1" applyFill="1"/>
    <xf numFmtId="178" fontId="0" fillId="0" borderId="0" xfId="0" applyNumberFormat="1"/>
    <xf numFmtId="180" fontId="0" fillId="0" borderId="0" xfId="1" applyNumberFormat="1" applyFont="1"/>
    <xf numFmtId="0" fontId="0" fillId="2" borderId="0" xfId="0" applyNumberFormat="1" applyFill="1"/>
    <xf numFmtId="181" fontId="0" fillId="0" borderId="0" xfId="1" applyNumberFormat="1" applyFont="1" applyFill="1"/>
    <xf numFmtId="0" fontId="0" fillId="6" borderId="0" xfId="1" applyNumberFormat="1" applyFont="1" applyFill="1"/>
    <xf numFmtId="178" fontId="0" fillId="6" borderId="0" xfId="1" applyNumberFormat="1" applyFont="1" applyFill="1"/>
    <xf numFmtId="179" fontId="0" fillId="0" borderId="0" xfId="1" applyNumberFormat="1" applyFont="1"/>
    <xf numFmtId="175" fontId="0" fillId="0" borderId="0" xfId="1" applyNumberFormat="1" applyFont="1" applyAlignment="1">
      <alignment horizontal="center" vertical="center" wrapText="1"/>
    </xf>
    <xf numFmtId="175" fontId="0" fillId="0" borderId="0" xfId="1" applyNumberFormat="1" applyFont="1" applyFill="1" applyAlignment="1">
      <alignment horizontal="center" vertical="center" wrapText="1"/>
    </xf>
    <xf numFmtId="175" fontId="0" fillId="0" borderId="0" xfId="1" applyNumberFormat="1" applyFont="1" applyFill="1" applyAlignment="1">
      <alignment horizontal="center"/>
    </xf>
    <xf numFmtId="175" fontId="7" fillId="0" borderId="0" xfId="1" applyNumberFormat="1" applyFont="1" applyFill="1" applyAlignment="1">
      <alignment horizontal="center" vertical="center" wrapText="1"/>
    </xf>
    <xf numFmtId="175" fontId="7" fillId="0" borderId="0" xfId="1" applyNumberFormat="1" applyFont="1" applyFill="1" applyAlignment="1">
      <alignment horizontal="center"/>
    </xf>
    <xf numFmtId="175" fontId="21" fillId="0" borderId="0" xfId="1" applyNumberFormat="1" applyFont="1" applyAlignment="1">
      <alignment horizontal="center" vertical="center" wrapText="1"/>
    </xf>
    <xf numFmtId="175" fontId="21" fillId="0" borderId="0" xfId="1" applyNumberFormat="1" applyFont="1" applyAlignment="1">
      <alignment horizontal="center"/>
    </xf>
    <xf numFmtId="165" fontId="22" fillId="0" borderId="0" xfId="1" applyFont="1" applyAlignment="1">
      <alignment horizontal="center" vertical="center" wrapText="1"/>
    </xf>
    <xf numFmtId="17" fontId="22" fillId="0" borderId="0" xfId="1" applyNumberFormat="1" applyFont="1"/>
    <xf numFmtId="0" fontId="0" fillId="0" borderId="0" xfId="1" applyNumberFormat="1" applyFont="1" applyAlignment="1">
      <alignment horizontal="center"/>
    </xf>
    <xf numFmtId="0" fontId="0" fillId="6" borderId="0" xfId="0" applyNumberFormat="1" applyFill="1"/>
    <xf numFmtId="0" fontId="0" fillId="7" borderId="0" xfId="0" applyNumberFormat="1" applyFill="1" applyAlignment="1">
      <alignment horizontal="center"/>
    </xf>
    <xf numFmtId="0" fontId="0" fillId="7" borderId="0" xfId="0" applyNumberFormat="1" applyFill="1"/>
    <xf numFmtId="0" fontId="0" fillId="7" borderId="0" xfId="1" applyNumberFormat="1" applyFont="1" applyFill="1" applyAlignment="1">
      <alignment horizontal="center"/>
    </xf>
    <xf numFmtId="165" fontId="0" fillId="7" borderId="0" xfId="1" applyFont="1" applyFill="1"/>
    <xf numFmtId="17" fontId="0" fillId="0" borderId="0" xfId="1" applyNumberFormat="1" applyFont="1"/>
    <xf numFmtId="1" fontId="0" fillId="0" borderId="0" xfId="1" applyNumberFormat="1" applyFont="1" applyAlignment="1">
      <alignment horizontal="center"/>
    </xf>
    <xf numFmtId="166" fontId="4" fillId="3" borderId="0" xfId="0" applyFont="1" applyFill="1" applyAlignment="1">
      <alignment vertical="center"/>
    </xf>
    <xf numFmtId="166" fontId="8" fillId="0" borderId="0" xfId="0" applyFont="1" applyAlignment="1">
      <alignment vertical="center"/>
    </xf>
    <xf numFmtId="1" fontId="0" fillId="0" borderId="0" xfId="1" applyNumberFormat="1" applyFont="1" applyFill="1" applyAlignment="1">
      <alignment horizontal="left" vertical="center"/>
    </xf>
    <xf numFmtId="2" fontId="0" fillId="0" borderId="0" xfId="1" applyNumberFormat="1" applyFont="1" applyFill="1" applyAlignment="1">
      <alignment horizontal="center" vertical="center"/>
    </xf>
    <xf numFmtId="166" fontId="22" fillId="0" borderId="0" xfId="0" applyFont="1" applyAlignment="1">
      <alignment vertical="center"/>
    </xf>
    <xf numFmtId="167" fontId="7" fillId="0" borderId="0" xfId="0" applyNumberFormat="1" applyFont="1" applyAlignment="1">
      <alignment vertical="center"/>
    </xf>
    <xf numFmtId="2" fontId="23" fillId="0" borderId="0" xfId="0" applyNumberFormat="1" applyFont="1" applyAlignment="1">
      <alignment vertical="center"/>
    </xf>
    <xf numFmtId="1" fontId="1" fillId="0" borderId="0" xfId="1" applyNumberFormat="1" applyFont="1" applyFill="1" applyAlignment="1">
      <alignment vertical="center" textRotation="180" wrapText="1"/>
    </xf>
    <xf numFmtId="166" fontId="24" fillId="0" borderId="0" xfId="0" applyFont="1" applyAlignment="1">
      <alignment vertical="center" wrapText="1" shrinkToFit="1"/>
    </xf>
    <xf numFmtId="166" fontId="24" fillId="0" borderId="0" xfId="0" applyFont="1" applyAlignment="1">
      <alignment vertical="center" shrinkToFit="1"/>
    </xf>
    <xf numFmtId="166" fontId="25" fillId="0" borderId="0" xfId="0" applyFont="1" applyAlignment="1">
      <alignment vertical="center" wrapText="1" shrinkToFit="1"/>
    </xf>
    <xf numFmtId="166" fontId="9" fillId="0" borderId="0" xfId="0" applyFont="1" applyAlignment="1">
      <alignment vertical="center" wrapText="1"/>
    </xf>
    <xf numFmtId="166" fontId="9" fillId="0" borderId="0" xfId="0" applyFont="1" applyAlignment="1">
      <alignment vertical="center"/>
    </xf>
    <xf numFmtId="166" fontId="26" fillId="0" borderId="0" xfId="0" applyFont="1" applyAlignment="1">
      <alignment vertical="center" wrapText="1"/>
    </xf>
    <xf numFmtId="2" fontId="9" fillId="0" borderId="0" xfId="1" applyNumberFormat="1" applyFont="1" applyFill="1" applyBorder="1" applyAlignment="1">
      <alignment horizontal="center" vertical="center" wrapText="1"/>
    </xf>
    <xf numFmtId="166" fontId="9" fillId="0" borderId="0" xfId="0" applyFont="1" applyAlignment="1">
      <alignment horizontal="center" vertical="center"/>
    </xf>
    <xf numFmtId="166" fontId="26" fillId="0" borderId="0" xfId="0" applyFont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center" vertical="center" wrapText="1"/>
    </xf>
    <xf numFmtId="166" fontId="6" fillId="0" borderId="4" xfId="0" applyFont="1" applyBorder="1" applyAlignment="1">
      <alignment vertical="center"/>
    </xf>
    <xf numFmtId="166" fontId="6" fillId="0" borderId="4" xfId="0" applyFont="1" applyBorder="1" applyAlignment="1">
      <alignment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7" fontId="5" fillId="3" borderId="0" xfId="0" applyNumberFormat="1" applyFont="1" applyFill="1" applyAlignment="1">
      <alignment horizontal="center" vertical="center" wrapText="1"/>
    </xf>
    <xf numFmtId="2" fontId="6" fillId="3" borderId="0" xfId="1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166" fontId="6" fillId="3" borderId="0" xfId="0" applyFont="1" applyFill="1" applyAlignment="1">
      <alignment vertical="center"/>
    </xf>
    <xf numFmtId="166" fontId="6" fillId="3" borderId="0" xfId="0" applyFont="1" applyFill="1" applyAlignment="1">
      <alignment vertical="center" wrapText="1"/>
    </xf>
    <xf numFmtId="167" fontId="5" fillId="3" borderId="0" xfId="1" applyNumberFormat="1" applyFont="1" applyFill="1" applyBorder="1" applyAlignment="1">
      <alignment horizontal="center" vertical="center" wrapText="1"/>
    </xf>
    <xf numFmtId="167" fontId="27" fillId="0" borderId="0" xfId="1" applyNumberFormat="1" applyFont="1" applyFill="1" applyBorder="1" applyAlignment="1">
      <alignment horizontal="center" vertical="center" wrapText="1"/>
    </xf>
    <xf numFmtId="167" fontId="6" fillId="3" borderId="0" xfId="1" applyNumberFormat="1" applyFont="1" applyFill="1" applyBorder="1" applyAlignment="1">
      <alignment horizontal="center" vertical="center"/>
    </xf>
    <xf numFmtId="167" fontId="4" fillId="3" borderId="0" xfId="1" applyNumberFormat="1" applyFont="1" applyFill="1" applyBorder="1" applyAlignment="1">
      <alignment horizontal="center" vertical="center"/>
    </xf>
    <xf numFmtId="2" fontId="6" fillId="3" borderId="0" xfId="1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/>
    </xf>
    <xf numFmtId="166" fontId="6" fillId="0" borderId="0" xfId="0" applyFont="1" applyAlignment="1">
      <alignment vertical="center" wrapText="1"/>
    </xf>
    <xf numFmtId="173" fontId="4" fillId="0" borderId="0" xfId="1" applyNumberFormat="1" applyFont="1" applyFill="1" applyBorder="1" applyAlignment="1">
      <alignment horizontal="center" vertical="center"/>
    </xf>
    <xf numFmtId="167" fontId="6" fillId="0" borderId="0" xfId="0" applyNumberFormat="1" applyFont="1" applyAlignment="1">
      <alignment vertical="center"/>
    </xf>
    <xf numFmtId="171" fontId="4" fillId="0" borderId="6" xfId="1" applyNumberFormat="1" applyFont="1" applyFill="1" applyBorder="1" applyAlignment="1">
      <alignment horizontal="center" vertical="center"/>
    </xf>
    <xf numFmtId="2" fontId="4" fillId="0" borderId="6" xfId="1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166" fontId="4" fillId="0" borderId="6" xfId="0" applyFont="1" applyBorder="1" applyAlignment="1">
      <alignment horizontal="left" vertical="center"/>
    </xf>
    <xf numFmtId="166" fontId="4" fillId="0" borderId="6" xfId="0" applyFont="1" applyBorder="1" applyAlignment="1">
      <alignment horizontal="left" vertical="center" wrapText="1"/>
    </xf>
    <xf numFmtId="167" fontId="27" fillId="0" borderId="6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vertical="center"/>
    </xf>
    <xf numFmtId="1" fontId="25" fillId="0" borderId="1" xfId="0" applyNumberFormat="1" applyFont="1" applyBorder="1" applyAlignment="1">
      <alignment vertical="center" wrapText="1"/>
    </xf>
    <xf numFmtId="1" fontId="8" fillId="0" borderId="0" xfId="1" applyNumberFormat="1" applyFont="1" applyFill="1" applyBorder="1" applyAlignment="1">
      <alignment horizontal="left" vertical="center"/>
    </xf>
    <xf numFmtId="173" fontId="0" fillId="0" borderId="0" xfId="88" applyNumberFormat="1" applyFont="1" applyFill="1" applyBorder="1" applyAlignment="1">
      <alignment vertical="center"/>
    </xf>
    <xf numFmtId="166" fontId="26" fillId="0" borderId="6" xfId="0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166" fontId="28" fillId="0" borderId="0" xfId="0" applyFont="1" applyAlignment="1">
      <alignment vertical="center" wrapText="1" shrinkToFit="1"/>
    </xf>
    <xf numFmtId="166" fontId="29" fillId="0" borderId="0" xfId="0" applyFont="1" applyAlignment="1">
      <alignment vertical="center" wrapText="1"/>
    </xf>
    <xf numFmtId="166" fontId="29" fillId="0" borderId="6" xfId="0" applyFont="1" applyBorder="1" applyAlignment="1">
      <alignment horizontal="center" vertical="center" wrapText="1"/>
    </xf>
    <xf numFmtId="167" fontId="26" fillId="0" borderId="6" xfId="0" applyNumberFormat="1" applyFont="1" applyBorder="1" applyAlignment="1">
      <alignment horizontal="center" vertical="center" wrapText="1"/>
    </xf>
    <xf numFmtId="167" fontId="17" fillId="0" borderId="5" xfId="0" applyNumberFormat="1" applyFont="1" applyBorder="1" applyAlignment="1">
      <alignment horizontal="center" vertical="center" wrapText="1"/>
    </xf>
    <xf numFmtId="167" fontId="17" fillId="0" borderId="0" xfId="1" applyNumberFormat="1" applyFont="1" applyFill="1" applyBorder="1" applyAlignment="1">
      <alignment horizontal="center" vertical="center" wrapText="1"/>
    </xf>
    <xf numFmtId="167" fontId="17" fillId="3" borderId="0" xfId="1" applyNumberFormat="1" applyFont="1" applyFill="1" applyBorder="1" applyAlignment="1">
      <alignment horizontal="center" vertical="center" wrapText="1"/>
    </xf>
    <xf numFmtId="167" fontId="30" fillId="0" borderId="0" xfId="1" applyNumberFormat="1" applyFont="1" applyFill="1" applyBorder="1" applyAlignment="1">
      <alignment horizontal="center" vertical="center" wrapText="1"/>
    </xf>
    <xf numFmtId="167" fontId="27" fillId="2" borderId="0" xfId="1" applyNumberFormat="1" applyFont="1" applyFill="1" applyBorder="1" applyAlignment="1">
      <alignment horizontal="center" vertical="center" wrapText="1"/>
    </xf>
    <xf numFmtId="167" fontId="30" fillId="0" borderId="6" xfId="1" applyNumberFormat="1" applyFont="1" applyFill="1" applyBorder="1" applyAlignment="1">
      <alignment horizontal="center" vertical="center" wrapText="1"/>
    </xf>
    <xf numFmtId="1" fontId="28" fillId="0" borderId="1" xfId="0" applyNumberFormat="1" applyFont="1" applyBorder="1" applyAlignment="1">
      <alignment vertical="center" wrapText="1"/>
    </xf>
    <xf numFmtId="167" fontId="25" fillId="0" borderId="1" xfId="0" applyNumberFormat="1" applyFont="1" applyBorder="1" applyAlignment="1">
      <alignment vertical="center" wrapText="1"/>
    </xf>
    <xf numFmtId="167" fontId="5" fillId="0" borderId="5" xfId="1" applyNumberFormat="1" applyFont="1" applyFill="1" applyBorder="1" applyAlignment="1">
      <alignment horizontal="center" vertical="center" wrapText="1"/>
    </xf>
    <xf numFmtId="166" fontId="31" fillId="0" borderId="0" xfId="0" applyFont="1" applyAlignment="1">
      <alignment vertical="center" wrapText="1"/>
    </xf>
    <xf numFmtId="167" fontId="31" fillId="0" borderId="6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 applyAlignment="1">
      <alignment horizontal="center" vertical="center" wrapText="1"/>
    </xf>
    <xf numFmtId="167" fontId="3" fillId="0" borderId="5" xfId="1" applyNumberFormat="1" applyFont="1" applyFill="1" applyBorder="1" applyAlignment="1">
      <alignment horizontal="center" vertical="center" wrapText="1"/>
    </xf>
    <xf numFmtId="167" fontId="17" fillId="0" borderId="5" xfId="1" applyNumberFormat="1" applyFont="1" applyFill="1" applyBorder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center" vertical="center" wrapText="1"/>
    </xf>
    <xf numFmtId="167" fontId="3" fillId="3" borderId="0" xfId="1" applyNumberFormat="1" applyFont="1" applyFill="1" applyBorder="1" applyAlignment="1">
      <alignment horizontal="center" vertical="center" wrapText="1"/>
    </xf>
    <xf numFmtId="167" fontId="6" fillId="3" borderId="0" xfId="1" applyNumberFormat="1" applyFont="1" applyFill="1" applyBorder="1" applyAlignment="1">
      <alignment horizontal="center" vertical="center" wrapText="1"/>
    </xf>
    <xf numFmtId="167" fontId="12" fillId="0" borderId="0" xfId="1" applyNumberFormat="1" applyFont="1" applyFill="1" applyBorder="1" applyAlignment="1">
      <alignment horizontal="center" vertical="center" wrapText="1"/>
    </xf>
    <xf numFmtId="167" fontId="12" fillId="0" borderId="6" xfId="1" applyNumberFormat="1" applyFont="1" applyFill="1" applyBorder="1" applyAlignment="1">
      <alignment horizontal="center" vertical="center" wrapText="1"/>
    </xf>
    <xf numFmtId="167" fontId="24" fillId="0" borderId="1" xfId="0" applyNumberFormat="1" applyFont="1" applyBorder="1" applyAlignment="1">
      <alignment vertical="center" wrapText="1"/>
    </xf>
    <xf numFmtId="167" fontId="8" fillId="0" borderId="1" xfId="0" applyNumberFormat="1" applyFont="1" applyBorder="1" applyAlignment="1">
      <alignment vertical="center" wrapText="1"/>
    </xf>
    <xf numFmtId="173" fontId="32" fillId="0" borderId="0" xfId="1" applyNumberFormat="1" applyFont="1" applyFill="1" applyAlignment="1">
      <alignment vertical="center"/>
    </xf>
    <xf numFmtId="167" fontId="4" fillId="0" borderId="6" xfId="1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2" fontId="6" fillId="0" borderId="0" xfId="0" applyNumberFormat="1" applyFont="1" applyAlignment="1">
      <alignment horizontal="left" vertical="center" wrapText="1"/>
    </xf>
    <xf numFmtId="166" fontId="16" fillId="3" borderId="0" xfId="0" applyFont="1" applyFill="1" applyAlignment="1">
      <alignment vertical="center"/>
    </xf>
    <xf numFmtId="166" fontId="16" fillId="3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horizontal="left" vertical="center" wrapText="1"/>
    </xf>
    <xf numFmtId="2" fontId="16" fillId="0" borderId="0" xfId="0" applyNumberFormat="1" applyFont="1" applyAlignment="1">
      <alignment horizontal="left" vertical="center" wrapText="1"/>
    </xf>
    <xf numFmtId="166" fontId="4" fillId="0" borderId="0" xfId="0" applyFont="1" applyAlignment="1">
      <alignment horizontal="justify" vertical="center"/>
    </xf>
    <xf numFmtId="2" fontId="4" fillId="0" borderId="0" xfId="0" applyNumberFormat="1" applyFont="1" applyAlignment="1">
      <alignment horizontal="left" vertical="center" wrapText="1"/>
    </xf>
    <xf numFmtId="2" fontId="14" fillId="0" borderId="0" xfId="0" applyNumberFormat="1" applyFont="1" applyAlignment="1">
      <alignment horizontal="left" vertical="center" wrapText="1"/>
    </xf>
    <xf numFmtId="2" fontId="14" fillId="3" borderId="0" xfId="0" applyNumberFormat="1" applyFont="1" applyFill="1" applyAlignment="1">
      <alignment horizontal="left" vertical="center" wrapText="1"/>
    </xf>
    <xf numFmtId="166" fontId="14" fillId="0" borderId="0" xfId="0" applyFont="1" applyAlignment="1">
      <alignment vertical="center"/>
    </xf>
    <xf numFmtId="166" fontId="16" fillId="0" borderId="0" xfId="0" applyFont="1" applyAlignment="1">
      <alignment vertical="center"/>
    </xf>
    <xf numFmtId="166" fontId="16" fillId="0" borderId="0" xfId="0" applyFont="1" applyAlignment="1">
      <alignment vertical="center" wrapText="1"/>
    </xf>
    <xf numFmtId="166" fontId="4" fillId="0" borderId="6" xfId="0" applyFont="1" applyBorder="1" applyAlignment="1">
      <alignment horizontal="justify" vertical="center"/>
    </xf>
    <xf numFmtId="2" fontId="8" fillId="0" borderId="0" xfId="0" applyNumberFormat="1" applyFont="1" applyAlignment="1">
      <alignment vertical="center" wrapText="1"/>
    </xf>
    <xf numFmtId="2" fontId="23" fillId="0" borderId="0" xfId="1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1" applyFont="1" applyFill="1" applyAlignment="1">
      <alignment vertical="center"/>
    </xf>
    <xf numFmtId="173" fontId="4" fillId="0" borderId="0" xfId="1" applyNumberFormat="1" applyFont="1" applyFill="1" applyAlignment="1">
      <alignment vertical="center"/>
    </xf>
    <xf numFmtId="166" fontId="3" fillId="0" borderId="0" xfId="0" applyFont="1" applyAlignment="1">
      <alignment vertical="center"/>
    </xf>
    <xf numFmtId="166" fontId="3" fillId="0" borderId="0" xfId="0" applyFont="1" applyAlignment="1">
      <alignment horizontal="center" vertical="center" wrapText="1"/>
    </xf>
    <xf numFmtId="166" fontId="24" fillId="0" borderId="0" xfId="0" applyFont="1" applyAlignment="1">
      <alignment vertical="center"/>
    </xf>
    <xf numFmtId="1" fontId="7" fillId="0" borderId="0" xfId="1" applyNumberFormat="1" applyFont="1" applyFill="1" applyAlignment="1">
      <alignment horizontal="left" vertical="center"/>
    </xf>
    <xf numFmtId="2" fontId="7" fillId="0" borderId="0" xfId="1" applyNumberFormat="1" applyFont="1" applyFill="1" applyAlignment="1">
      <alignment horizontal="center" vertical="center"/>
    </xf>
    <xf numFmtId="174" fontId="7" fillId="0" borderId="0" xfId="1" applyNumberFormat="1" applyFont="1" applyFill="1" applyAlignment="1">
      <alignment vertical="center"/>
    </xf>
    <xf numFmtId="173" fontId="7" fillId="0" borderId="0" xfId="1" applyNumberFormat="1" applyFont="1" applyFill="1" applyAlignment="1">
      <alignment vertical="center"/>
    </xf>
    <xf numFmtId="167" fontId="7" fillId="0" borderId="0" xfId="1" applyNumberFormat="1" applyFont="1" applyFill="1" applyAlignment="1">
      <alignment vertical="center"/>
    </xf>
    <xf numFmtId="2" fontId="34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66" fontId="31" fillId="0" borderId="0" xfId="0" applyFont="1" applyAlignment="1">
      <alignment horizontal="center" vertical="center" wrapText="1"/>
    </xf>
    <xf numFmtId="2" fontId="31" fillId="0" borderId="0" xfId="1" applyNumberFormat="1" applyFont="1" applyFill="1" applyBorder="1" applyAlignment="1">
      <alignment horizontal="center" vertical="center" wrapText="1"/>
    </xf>
    <xf numFmtId="166" fontId="31" fillId="0" borderId="0" xfId="0" applyFont="1" applyAlignment="1">
      <alignment horizontal="center" vertical="center"/>
    </xf>
    <xf numFmtId="182" fontId="31" fillId="0" borderId="0" xfId="0" applyNumberFormat="1" applyFont="1" applyAlignment="1">
      <alignment horizontal="center" vertical="center" wrapText="1"/>
    </xf>
    <xf numFmtId="166" fontId="3" fillId="0" borderId="4" xfId="0" applyFont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0" applyFont="1" applyBorder="1" applyAlignment="1">
      <alignment horizontal="left" vertical="center"/>
    </xf>
    <xf numFmtId="166" fontId="3" fillId="0" borderId="4" xfId="0" applyFont="1" applyBorder="1" applyAlignment="1">
      <alignment horizontal="left" vertical="center" wrapText="1"/>
    </xf>
    <xf numFmtId="167" fontId="3" fillId="0" borderId="0" xfId="0" applyNumberFormat="1" applyFont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1" fontId="12" fillId="0" borderId="0" xfId="1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2" fontId="12" fillId="0" borderId="0" xfId="1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6" fontId="12" fillId="0" borderId="0" xfId="0" applyFont="1" applyAlignment="1">
      <alignment horizontal="left" vertical="center"/>
    </xf>
    <xf numFmtId="2" fontId="12" fillId="0" borderId="0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3" fontId="12" fillId="0" borderId="0" xfId="1" applyNumberFormat="1" applyFont="1" applyFill="1" applyBorder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171" fontId="12" fillId="0" borderId="6" xfId="1" applyNumberFormat="1" applyFont="1" applyFill="1" applyBorder="1" applyAlignment="1">
      <alignment horizontal="center" vertical="center"/>
    </xf>
    <xf numFmtId="167" fontId="12" fillId="0" borderId="6" xfId="1" applyNumberFormat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66" fontId="12" fillId="0" borderId="6" xfId="0" applyFont="1" applyBorder="1" applyAlignment="1">
      <alignment horizontal="left" vertical="center"/>
    </xf>
    <xf numFmtId="166" fontId="12" fillId="0" borderId="6" xfId="0" applyFont="1" applyBorder="1" applyAlignment="1">
      <alignment horizontal="left" vertical="center" wrapText="1"/>
    </xf>
    <xf numFmtId="1" fontId="24" fillId="0" borderId="0" xfId="0" applyNumberFormat="1" applyFont="1" applyAlignment="1">
      <alignment vertical="center" wrapText="1"/>
    </xf>
    <xf numFmtId="2" fontId="24" fillId="0" borderId="0" xfId="1" applyNumberFormat="1" applyFont="1" applyFill="1" applyBorder="1" applyAlignment="1">
      <alignment horizontal="center" vertical="center" wrapText="1"/>
    </xf>
    <xf numFmtId="1" fontId="24" fillId="0" borderId="0" xfId="0" applyNumberFormat="1" applyFont="1" applyAlignment="1">
      <alignment vertical="center"/>
    </xf>
    <xf numFmtId="165" fontId="7" fillId="0" borderId="0" xfId="1" applyFont="1" applyFill="1" applyAlignment="1">
      <alignment vertical="center"/>
    </xf>
    <xf numFmtId="166" fontId="31" fillId="0" borderId="6" xfId="0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7" fontId="24" fillId="0" borderId="0" xfId="0" applyNumberFormat="1" applyFont="1" applyAlignment="1">
      <alignment vertical="center" wrapText="1"/>
    </xf>
    <xf numFmtId="174" fontId="31" fillId="0" borderId="6" xfId="1" applyNumberFormat="1" applyFont="1" applyFill="1" applyBorder="1" applyAlignment="1">
      <alignment horizontal="center" vertical="center" wrapText="1"/>
    </xf>
    <xf numFmtId="174" fontId="24" fillId="0" borderId="0" xfId="1" applyNumberFormat="1" applyFont="1" applyFill="1" applyBorder="1" applyAlignment="1">
      <alignment vertical="center" wrapText="1"/>
    </xf>
    <xf numFmtId="173" fontId="31" fillId="0" borderId="6" xfId="1" applyNumberFormat="1" applyFont="1" applyFill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0" xfId="1" applyNumberFormat="1" applyFont="1" applyFill="1" applyBorder="1" applyAlignment="1">
      <alignment horizontal="center" vertical="center" wrapText="1"/>
    </xf>
    <xf numFmtId="173" fontId="12" fillId="0" borderId="0" xfId="1" applyNumberFormat="1" applyFont="1" applyFill="1" applyBorder="1" applyAlignment="1">
      <alignment horizontal="center" vertical="center" wrapText="1"/>
    </xf>
    <xf numFmtId="173" fontId="12" fillId="0" borderId="6" xfId="1" applyNumberFormat="1" applyFont="1" applyFill="1" applyBorder="1" applyAlignment="1">
      <alignment horizontal="center" vertical="center" wrapText="1"/>
    </xf>
    <xf numFmtId="173" fontId="24" fillId="0" borderId="0" xfId="1" applyNumberFormat="1" applyFont="1" applyFill="1" applyBorder="1" applyAlignment="1">
      <alignment vertical="center" wrapText="1"/>
    </xf>
    <xf numFmtId="167" fontId="31" fillId="0" borderId="6" xfId="1" applyNumberFormat="1" applyFont="1" applyFill="1" applyBorder="1" applyAlignment="1">
      <alignment horizontal="center" vertical="center" wrapText="1"/>
    </xf>
    <xf numFmtId="167" fontId="24" fillId="0" borderId="0" xfId="1" applyNumberFormat="1" applyFont="1" applyFill="1" applyBorder="1" applyAlignment="1">
      <alignment vertical="center" wrapText="1"/>
    </xf>
    <xf numFmtId="174" fontId="3" fillId="0" borderId="3" xfId="1" applyNumberFormat="1" applyFont="1" applyFill="1" applyBorder="1" applyAlignment="1">
      <alignment horizontal="center" vertical="center" wrapText="1"/>
    </xf>
    <xf numFmtId="165" fontId="31" fillId="0" borderId="6" xfId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167" fontId="3" fillId="0" borderId="5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66" fontId="31" fillId="0" borderId="6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66" fontId="12" fillId="0" borderId="0" xfId="0" applyFont="1" applyAlignment="1">
      <alignment horizontal="justify" vertical="center"/>
    </xf>
    <xf numFmtId="166" fontId="19" fillId="0" borderId="0" xfId="0" applyFont="1" applyAlignment="1">
      <alignment horizontal="left" vertical="center" wrapText="1"/>
    </xf>
    <xf numFmtId="166" fontId="19" fillId="0" borderId="0" xfId="0" applyFont="1" applyAlignment="1">
      <alignment vertical="center"/>
    </xf>
    <xf numFmtId="166" fontId="12" fillId="0" borderId="6" xfId="0" applyFont="1" applyBorder="1" applyAlignment="1">
      <alignment horizontal="justify" vertical="center"/>
    </xf>
    <xf numFmtId="166" fontId="19" fillId="0" borderId="6" xfId="0" applyFont="1" applyBorder="1" applyAlignment="1">
      <alignment horizontal="left" vertical="center" wrapText="1"/>
    </xf>
    <xf numFmtId="167" fontId="3" fillId="0" borderId="0" xfId="1" applyNumberFormat="1" applyFont="1" applyFill="1" applyAlignment="1">
      <alignment horizontal="center" vertical="center" wrapText="1"/>
    </xf>
    <xf numFmtId="2" fontId="31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left" vertical="center" wrapText="1"/>
    </xf>
    <xf numFmtId="2" fontId="30" fillId="0" borderId="0" xfId="0" applyNumberFormat="1" applyFont="1" applyAlignment="1">
      <alignment horizontal="left" vertical="center" wrapText="1"/>
    </xf>
    <xf numFmtId="2" fontId="24" fillId="0" borderId="0" xfId="0" applyNumberFormat="1" applyFont="1" applyAlignment="1">
      <alignment vertical="center" wrapText="1"/>
    </xf>
    <xf numFmtId="2" fontId="28" fillId="0" borderId="0" xfId="0" applyNumberFormat="1" applyFont="1" applyAlignment="1">
      <alignment vertical="center" wrapText="1"/>
    </xf>
    <xf numFmtId="167" fontId="36" fillId="0" borderId="0" xfId="0" applyNumberFormat="1" applyFont="1" applyAlignment="1">
      <alignment vertical="center" wrapText="1"/>
    </xf>
    <xf numFmtId="166" fontId="3" fillId="0" borderId="0" xfId="0" applyFont="1" applyAlignment="1">
      <alignment vertical="center" wrapText="1"/>
    </xf>
    <xf numFmtId="167" fontId="3" fillId="0" borderId="0" xfId="100" applyNumberFormat="1" applyFont="1" applyFill="1" applyBorder="1" applyAlignment="1">
      <alignment horizontal="center" vertical="center" wrapText="1"/>
    </xf>
    <xf numFmtId="166" fontId="4" fillId="0" borderId="0" xfId="0" applyFont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72" fontId="6" fillId="0" borderId="4" xfId="1" applyNumberFormat="1" applyFont="1" applyFill="1" applyBorder="1" applyAlignment="1">
      <alignment horizontal="center" vertical="center" wrapText="1"/>
    </xf>
    <xf numFmtId="172" fontId="6" fillId="0" borderId="0" xfId="1" applyNumberFormat="1" applyFont="1" applyFill="1" applyBorder="1" applyAlignment="1">
      <alignment horizontal="center" vertical="center" wrapText="1"/>
    </xf>
    <xf numFmtId="172" fontId="3" fillId="0" borderId="0" xfId="1" applyNumberFormat="1" applyFont="1" applyFill="1" applyBorder="1" applyAlignment="1">
      <alignment horizontal="center" vertical="center" wrapText="1"/>
    </xf>
    <xf numFmtId="172" fontId="4" fillId="0" borderId="6" xfId="1" applyNumberFormat="1" applyFont="1" applyFill="1" applyBorder="1" applyAlignment="1">
      <alignment horizontal="center" vertical="center" wrapText="1"/>
    </xf>
    <xf numFmtId="183" fontId="6" fillId="0" borderId="0" xfId="2" applyNumberFormat="1" applyFont="1" applyFill="1" applyBorder="1" applyAlignment="1">
      <alignment horizontal="center" vertical="center" wrapText="1"/>
    </xf>
    <xf numFmtId="173" fontId="4" fillId="0" borderId="0" xfId="1" applyNumberFormat="1" applyFont="1" applyFill="1"/>
    <xf numFmtId="166" fontId="19" fillId="0" borderId="0" xfId="0" applyFont="1" applyAlignment="1">
      <alignment vertical="center" wrapText="1"/>
    </xf>
    <xf numFmtId="166" fontId="12" fillId="0" borderId="6" xfId="0" applyFont="1" applyBorder="1" applyAlignment="1">
      <alignment horizontal="justify" vertical="center" wrapText="1"/>
    </xf>
    <xf numFmtId="169" fontId="5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2" fontId="0" fillId="0" borderId="0" xfId="0" applyNumberFormat="1"/>
    <xf numFmtId="166" fontId="22" fillId="0" borderId="0" xfId="0" applyFont="1"/>
    <xf numFmtId="166" fontId="0" fillId="0" borderId="0" xfId="0" applyAlignment="1">
      <alignment horizontal="center"/>
    </xf>
    <xf numFmtId="166" fontId="7" fillId="0" borderId="0" xfId="0" applyFont="1" applyAlignment="1">
      <alignment horizontal="center"/>
    </xf>
    <xf numFmtId="166" fontId="12" fillId="0" borderId="0" xfId="0" applyFont="1" applyAlignment="1">
      <alignment horizontal="center"/>
    </xf>
    <xf numFmtId="166" fontId="12" fillId="0" borderId="0" xfId="0" applyFont="1"/>
    <xf numFmtId="168" fontId="3" fillId="0" borderId="11" xfId="0" applyNumberFormat="1" applyFont="1" applyBorder="1"/>
    <xf numFmtId="166" fontId="12" fillId="0" borderId="11" xfId="0" applyFont="1" applyBorder="1" applyAlignment="1">
      <alignment horizontal="center"/>
    </xf>
    <xf numFmtId="166" fontId="12" fillId="0" borderId="11" xfId="0" applyFont="1" applyBorder="1"/>
    <xf numFmtId="167" fontId="12" fillId="0" borderId="0" xfId="1" applyNumberFormat="1" applyFont="1" applyFill="1" applyBorder="1" applyAlignment="1">
      <alignment horizontal="center"/>
    </xf>
    <xf numFmtId="167" fontId="12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9" fontId="17" fillId="0" borderId="0" xfId="0" applyNumberFormat="1" applyFont="1"/>
    <xf numFmtId="169" fontId="17" fillId="0" borderId="0" xfId="0" applyNumberFormat="1" applyFont="1" applyAlignment="1">
      <alignment horizontal="center"/>
    </xf>
    <xf numFmtId="167" fontId="30" fillId="0" borderId="0" xfId="0" applyNumberFormat="1" applyFont="1" applyAlignment="1">
      <alignment horizontal="center"/>
    </xf>
    <xf numFmtId="1" fontId="1" fillId="0" borderId="0" xfId="0" applyNumberFormat="1" applyFont="1"/>
    <xf numFmtId="173" fontId="12" fillId="0" borderId="0" xfId="1" applyNumberFormat="1" applyFont="1" applyFill="1"/>
    <xf numFmtId="173" fontId="30" fillId="0" borderId="0" xfId="1" applyNumberFormat="1" applyFont="1" applyFill="1"/>
    <xf numFmtId="167" fontId="24" fillId="0" borderId="0" xfId="1" applyNumberFormat="1" applyFont="1" applyFill="1" applyAlignment="1">
      <alignment horizontal="center" vertical="center" wrapText="1"/>
    </xf>
    <xf numFmtId="169" fontId="3" fillId="0" borderId="0" xfId="0" applyNumberFormat="1" applyFont="1" applyAlignment="1">
      <alignment horizontal="right"/>
    </xf>
    <xf numFmtId="173" fontId="12" fillId="0" borderId="0" xfId="1" applyNumberFormat="1" applyFont="1" applyFill="1" applyAlignment="1">
      <alignment horizontal="center"/>
    </xf>
    <xf numFmtId="169" fontId="3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/>
    </xf>
    <xf numFmtId="2" fontId="12" fillId="0" borderId="0" xfId="0" applyNumberFormat="1" applyFont="1"/>
    <xf numFmtId="173" fontId="12" fillId="0" borderId="0" xfId="1" applyNumberFormat="1" applyFont="1" applyFill="1" applyAlignment="1">
      <alignment horizontal="center" vertical="center"/>
    </xf>
    <xf numFmtId="0" fontId="12" fillId="0" borderId="0" xfId="0" applyNumberFormat="1" applyFont="1"/>
    <xf numFmtId="185" fontId="3" fillId="0" borderId="0" xfId="0" applyNumberFormat="1" applyFont="1" applyAlignment="1">
      <alignment horizontal="center"/>
    </xf>
    <xf numFmtId="167" fontId="12" fillId="0" borderId="0" xfId="0" applyNumberFormat="1" applyFont="1"/>
    <xf numFmtId="167" fontId="24" fillId="0" borderId="0" xfId="1" applyNumberFormat="1" applyFont="1" applyFill="1" applyAlignment="1">
      <alignment vertical="center" wrapText="1"/>
    </xf>
    <xf numFmtId="169" fontId="3" fillId="0" borderId="0" xfId="0" applyNumberFormat="1" applyFont="1" applyAlignment="1">
      <alignment horizontal="right" vertical="center"/>
    </xf>
    <xf numFmtId="1" fontId="24" fillId="0" borderId="0" xfId="1" applyNumberFormat="1" applyFont="1" applyFill="1" applyAlignment="1">
      <alignment vertical="center" wrapText="1"/>
    </xf>
    <xf numFmtId="167" fontId="4" fillId="0" borderId="0" xfId="1" applyNumberFormat="1" applyFont="1" applyFill="1" applyAlignment="1">
      <alignment horizontal="center"/>
    </xf>
    <xf numFmtId="167" fontId="4" fillId="0" borderId="0" xfId="1" applyNumberFormat="1" applyFont="1" applyFill="1"/>
    <xf numFmtId="17" fontId="0" fillId="0" borderId="0" xfId="0" applyNumberFormat="1" applyAlignment="1">
      <alignment horizontal="center" vertical="center"/>
    </xf>
    <xf numFmtId="166" fontId="0" fillId="0" borderId="0" xfId="0" applyAlignment="1">
      <alignment wrapText="1"/>
    </xf>
    <xf numFmtId="1" fontId="0" fillId="0" borderId="0" xfId="1" applyNumberFormat="1" applyFont="1" applyFill="1"/>
    <xf numFmtId="166" fontId="19" fillId="0" borderId="11" xfId="0" applyFont="1" applyBorder="1" applyAlignment="1">
      <alignment vertical="center" wrapText="1"/>
    </xf>
    <xf numFmtId="165" fontId="27" fillId="0" borderId="0" xfId="1" applyFont="1" applyAlignment="1">
      <alignment horizontal="center"/>
    </xf>
    <xf numFmtId="167" fontId="12" fillId="0" borderId="0" xfId="1" applyNumberFormat="1" applyFont="1" applyFill="1" applyBorder="1" applyAlignment="1"/>
    <xf numFmtId="186" fontId="12" fillId="0" borderId="0" xfId="1" applyNumberFormat="1" applyFont="1" applyFill="1" applyBorder="1" applyAlignment="1">
      <alignment horizontal="center"/>
    </xf>
    <xf numFmtId="167" fontId="23" fillId="0" borderId="0" xfId="0" applyNumberFormat="1" applyFont="1" applyAlignment="1">
      <alignment horizontal="center" vertical="center"/>
    </xf>
    <xf numFmtId="1" fontId="3" fillId="0" borderId="0" xfId="1" applyNumberFormat="1" applyFont="1" applyFill="1" applyAlignment="1">
      <alignment vertical="center" wrapText="1"/>
    </xf>
    <xf numFmtId="167" fontId="4" fillId="0" borderId="0" xfId="1" applyNumberFormat="1" applyFont="1" applyFill="1" applyBorder="1" applyAlignment="1">
      <alignment horizontal="left" vertical="center"/>
    </xf>
    <xf numFmtId="1" fontId="24" fillId="0" borderId="0" xfId="1" applyNumberFormat="1" applyFont="1" applyFill="1" applyAlignment="1">
      <alignment horizontal="center" vertical="center" wrapText="1"/>
    </xf>
    <xf numFmtId="168" fontId="3" fillId="0" borderId="0" xfId="0" applyNumberFormat="1" applyFont="1" applyAlignment="1">
      <alignment horizontal="right"/>
    </xf>
    <xf numFmtId="17" fontId="0" fillId="0" borderId="0" xfId="0" applyNumberFormat="1" applyAlignment="1">
      <alignment vertical="center"/>
    </xf>
    <xf numFmtId="17" fontId="23" fillId="0" borderId="0" xfId="0" applyNumberFormat="1" applyFont="1" applyAlignment="1">
      <alignment vertical="center"/>
    </xf>
    <xf numFmtId="167" fontId="23" fillId="0" borderId="0" xfId="0" applyNumberFormat="1" applyFont="1" applyAlignment="1">
      <alignment horizontal="center"/>
    </xf>
    <xf numFmtId="166" fontId="6" fillId="0" borderId="0" xfId="269" applyFont="1"/>
    <xf numFmtId="166" fontId="4" fillId="0" borderId="0" xfId="269" applyFont="1" applyAlignment="1">
      <alignment horizontal="right"/>
    </xf>
    <xf numFmtId="1" fontId="4" fillId="0" borderId="0" xfId="269" applyNumberFormat="1" applyFont="1"/>
    <xf numFmtId="166" fontId="12" fillId="0" borderId="0" xfId="269" applyFont="1" applyAlignment="1">
      <alignment horizontal="right"/>
    </xf>
    <xf numFmtId="168" fontId="3" fillId="0" borderId="0" xfId="269" applyNumberFormat="1" applyFont="1"/>
    <xf numFmtId="166" fontId="4" fillId="0" borderId="0" xfId="269" applyFont="1" applyAlignment="1">
      <alignment horizontal="center"/>
    </xf>
    <xf numFmtId="166" fontId="4" fillId="0" borderId="0" xfId="269" applyFont="1"/>
    <xf numFmtId="167" fontId="4" fillId="0" borderId="0" xfId="269" applyNumberFormat="1" applyFont="1" applyAlignment="1">
      <alignment horizontal="center"/>
    </xf>
    <xf numFmtId="168" fontId="3" fillId="0" borderId="11" xfId="269" applyNumberFormat="1" applyFont="1" applyBorder="1"/>
    <xf numFmtId="166" fontId="4" fillId="0" borderId="11" xfId="269" applyFont="1" applyBorder="1" applyAlignment="1">
      <alignment horizontal="right"/>
    </xf>
    <xf numFmtId="166" fontId="4" fillId="0" borderId="11" xfId="269" applyFont="1" applyBorder="1" applyAlignment="1">
      <alignment horizontal="center"/>
    </xf>
    <xf numFmtId="166" fontId="4" fillId="0" borderId="11" xfId="269" applyFont="1" applyBorder="1"/>
    <xf numFmtId="167" fontId="4" fillId="0" borderId="11" xfId="269" applyNumberFormat="1" applyFont="1" applyBorder="1" applyAlignment="1">
      <alignment horizontal="center"/>
    </xf>
    <xf numFmtId="169" fontId="3" fillId="0" borderId="0" xfId="269" applyNumberFormat="1" applyFont="1"/>
    <xf numFmtId="169" fontId="3" fillId="0" borderId="0" xfId="269" applyNumberFormat="1" applyFont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173" fontId="4" fillId="0" borderId="0" xfId="1" applyNumberFormat="1" applyFont="1" applyFill="1" applyBorder="1" applyAlignment="1">
      <alignment horizontal="center"/>
    </xf>
    <xf numFmtId="173" fontId="4" fillId="0" borderId="0" xfId="1" applyNumberFormat="1" applyFont="1" applyFill="1" applyAlignment="1">
      <alignment horizontal="center"/>
    </xf>
    <xf numFmtId="167" fontId="4" fillId="0" borderId="0" xfId="100" applyNumberFormat="1" applyFont="1" applyFill="1" applyBorder="1" applyAlignment="1">
      <alignment horizontal="center"/>
    </xf>
    <xf numFmtId="167" fontId="4" fillId="0" borderId="0" xfId="269" applyNumberFormat="1" applyFont="1" applyAlignment="1">
      <alignment horizontal="right"/>
    </xf>
    <xf numFmtId="167" fontId="4" fillId="0" borderId="0" xfId="100" applyNumberFormat="1" applyFont="1" applyFill="1" applyBorder="1" applyAlignment="1">
      <alignment horizontal="right"/>
    </xf>
    <xf numFmtId="167" fontId="12" fillId="0" borderId="0" xfId="1" applyNumberFormat="1" applyFont="1" applyFill="1" applyAlignment="1">
      <alignment horizontal="center"/>
    </xf>
    <xf numFmtId="167" fontId="4" fillId="0" borderId="0" xfId="269" applyNumberFormat="1" applyFont="1"/>
    <xf numFmtId="167" fontId="12" fillId="0" borderId="0" xfId="100" applyNumberFormat="1" applyFont="1" applyFill="1" applyBorder="1" applyAlignment="1">
      <alignment horizontal="center"/>
    </xf>
    <xf numFmtId="173" fontId="4" fillId="0" borderId="0" xfId="1" applyNumberFormat="1" applyFont="1" applyFill="1" applyBorder="1"/>
    <xf numFmtId="173" fontId="4" fillId="0" borderId="11" xfId="1" applyNumberFormat="1" applyFont="1" applyFill="1" applyBorder="1"/>
    <xf numFmtId="167" fontId="12" fillId="0" borderId="0" xfId="269" applyNumberFormat="1" applyFont="1" applyAlignment="1">
      <alignment horizontal="right"/>
    </xf>
    <xf numFmtId="1" fontId="8" fillId="0" borderId="0" xfId="269" applyNumberFormat="1" applyFont="1" applyAlignment="1">
      <alignment vertical="center" wrapText="1"/>
    </xf>
    <xf numFmtId="166" fontId="8" fillId="0" borderId="0" xfId="269" applyFont="1" applyAlignment="1">
      <alignment horizontal="center" vertical="center" wrapText="1"/>
    </xf>
    <xf numFmtId="166" fontId="12" fillId="0" borderId="0" xfId="269" applyFont="1" applyAlignment="1">
      <alignment horizontal="center"/>
    </xf>
    <xf numFmtId="2" fontId="4" fillId="0" borderId="0" xfId="1" applyNumberFormat="1" applyFont="1" applyFill="1" applyAlignment="1">
      <alignment horizontal="center"/>
    </xf>
    <xf numFmtId="166" fontId="6" fillId="0" borderId="0" xfId="0" applyFont="1"/>
    <xf numFmtId="165" fontId="4" fillId="0" borderId="0" xfId="1" applyFont="1" applyFill="1"/>
    <xf numFmtId="166" fontId="27" fillId="0" borderId="0" xfId="0" applyFont="1"/>
    <xf numFmtId="166" fontId="30" fillId="0" borderId="0" xfId="0" applyFont="1"/>
    <xf numFmtId="166" fontId="4" fillId="0" borderId="0" xfId="0" applyFont="1"/>
    <xf numFmtId="166" fontId="4" fillId="0" borderId="11" xfId="0" applyFont="1" applyBorder="1"/>
    <xf numFmtId="166" fontId="4" fillId="0" borderId="5" xfId="0" applyFont="1" applyBorder="1" applyAlignment="1">
      <alignment horizontal="center"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169" fontId="5" fillId="0" borderId="0" xfId="0" applyNumberFormat="1" applyFont="1"/>
    <xf numFmtId="167" fontId="27" fillId="0" borderId="0" xfId="1" applyNumberFormat="1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167" fontId="4" fillId="0" borderId="11" xfId="1" applyNumberFormat="1" applyFont="1" applyFill="1" applyBorder="1" applyAlignment="1">
      <alignment horizontal="center"/>
    </xf>
    <xf numFmtId="173" fontId="27" fillId="0" borderId="0" xfId="1" applyNumberFormat="1" applyFont="1" applyFill="1" applyBorder="1" applyAlignment="1">
      <alignment horizontal="center"/>
    </xf>
    <xf numFmtId="173" fontId="27" fillId="0" borderId="0" xfId="1" applyNumberFormat="1" applyFont="1" applyFill="1" applyBorder="1"/>
    <xf numFmtId="167" fontId="4" fillId="0" borderId="0" xfId="0" applyNumberFormat="1" applyFont="1"/>
    <xf numFmtId="167" fontId="27" fillId="0" borderId="0" xfId="1" applyNumberFormat="1" applyFont="1" applyFill="1" applyAlignment="1">
      <alignment horizontal="center"/>
    </xf>
    <xf numFmtId="167" fontId="27" fillId="0" borderId="0" xfId="0" applyNumberFormat="1" applyFont="1"/>
    <xf numFmtId="165" fontId="3" fillId="0" borderId="0" xfId="1" applyFont="1" applyFill="1" applyBorder="1"/>
    <xf numFmtId="168" fontId="38" fillId="0" borderId="0" xfId="278" applyNumberFormat="1" applyFont="1" applyAlignment="1">
      <alignment horizontal="left"/>
    </xf>
    <xf numFmtId="187" fontId="27" fillId="0" borderId="0" xfId="2" applyNumberFormat="1" applyFont="1"/>
    <xf numFmtId="2" fontId="4" fillId="0" borderId="0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20" fillId="0" borderId="0" xfId="0" applyNumberFormat="1" applyFont="1" applyAlignment="1">
      <alignment horizontal="left"/>
    </xf>
    <xf numFmtId="169" fontId="39" fillId="0" borderId="0" xfId="0" applyNumberFormat="1" applyFont="1" applyAlignment="1">
      <alignment horizontal="left" vertical="top"/>
    </xf>
    <xf numFmtId="165" fontId="20" fillId="0" borderId="0" xfId="1" applyFont="1" applyFill="1" applyBorder="1" applyAlignment="1">
      <alignment horizontal="left"/>
    </xf>
    <xf numFmtId="165" fontId="3" fillId="0" borderId="0" xfId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4" fillId="0" borderId="0" xfId="1" applyFont="1" applyFill="1" applyAlignment="1">
      <alignment horizontal="center"/>
    </xf>
    <xf numFmtId="165" fontId="4" fillId="0" borderId="0" xfId="1" applyFont="1" applyFill="1" applyBorder="1"/>
    <xf numFmtId="166" fontId="6" fillId="0" borderId="2" xfId="0" quotePrefix="1" applyFont="1" applyBorder="1" applyAlignment="1">
      <alignment horizontal="center" vertical="center" wrapText="1"/>
    </xf>
    <xf numFmtId="166" fontId="6" fillId="0" borderId="0" xfId="0" quotePrefix="1" applyFont="1" applyAlignment="1">
      <alignment horizontal="center" vertical="center" wrapText="1"/>
    </xf>
    <xf numFmtId="166" fontId="6" fillId="0" borderId="3" xfId="0" quotePrefix="1" applyFont="1" applyBorder="1" applyAlignment="1">
      <alignment horizontal="center" vertical="center" wrapText="1"/>
    </xf>
    <xf numFmtId="166" fontId="3" fillId="0" borderId="0" xfId="0" quotePrefix="1" applyFont="1" applyAlignment="1">
      <alignment horizontal="center" vertical="center" wrapText="1"/>
    </xf>
    <xf numFmtId="1" fontId="1" fillId="0" borderId="0" xfId="1" quotePrefix="1" applyNumberFormat="1" applyFont="1" applyFill="1" applyAlignment="1">
      <alignment vertical="center" textRotation="180" wrapText="1"/>
    </xf>
    <xf numFmtId="166" fontId="6" fillId="3" borderId="0" xfId="0" quotePrefix="1" applyFont="1" applyFill="1" applyAlignment="1">
      <alignment horizontal="center" vertical="center" wrapText="1"/>
    </xf>
    <xf numFmtId="1" fontId="3" fillId="0" borderId="5" xfId="0" quotePrefix="1" applyNumberFormat="1" applyFont="1" applyBorder="1" applyAlignment="1">
      <alignment vertical="center" wrapText="1"/>
    </xf>
    <xf numFmtId="167" fontId="4" fillId="0" borderId="0" xfId="1" quotePrefix="1" applyNumberFormat="1" applyFont="1" applyFill="1" applyBorder="1" applyAlignment="1">
      <alignment horizontal="center" vertical="center"/>
    </xf>
    <xf numFmtId="166" fontId="6" fillId="0" borderId="3" xfId="0" quotePrefix="1" applyFont="1" applyFill="1" applyBorder="1" applyAlignment="1">
      <alignment horizontal="center" vertical="center" wrapText="1"/>
    </xf>
    <xf numFmtId="166" fontId="3" fillId="0" borderId="12" xfId="0" applyFont="1" applyBorder="1" applyAlignment="1">
      <alignment horizontal="center" vertical="center" wrapText="1"/>
    </xf>
    <xf numFmtId="166" fontId="0" fillId="0" borderId="12" xfId="0" applyBorder="1" applyAlignment="1">
      <alignment horizontal="center" vertical="center" wrapText="1"/>
    </xf>
    <xf numFmtId="166" fontId="3" fillId="0" borderId="3" xfId="0" applyFont="1" applyBorder="1" applyAlignment="1">
      <alignment horizontal="center" vertical="center" wrapText="1"/>
    </xf>
    <xf numFmtId="166" fontId="0" fillId="0" borderId="3" xfId="0" applyBorder="1" applyAlignment="1">
      <alignment horizontal="center" vertical="center" wrapText="1"/>
    </xf>
    <xf numFmtId="167" fontId="6" fillId="0" borderId="4" xfId="1" applyNumberFormat="1" applyFont="1" applyFill="1" applyBorder="1" applyAlignment="1">
      <alignment horizontal="center" vertical="center" wrapText="1"/>
    </xf>
    <xf numFmtId="167" fontId="6" fillId="0" borderId="3" xfId="1" applyNumberFormat="1" applyFont="1" applyFill="1" applyBorder="1" applyAlignment="1">
      <alignment horizontal="center" vertical="center" wrapText="1"/>
    </xf>
    <xf numFmtId="166" fontId="6" fillId="0" borderId="4" xfId="0" applyFont="1" applyBorder="1" applyAlignment="1">
      <alignment horizontal="center" vertical="center" wrapText="1"/>
    </xf>
    <xf numFmtId="169" fontId="3" fillId="0" borderId="12" xfId="0" applyNumberFormat="1" applyFont="1" applyBorder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165" fontId="3" fillId="0" borderId="5" xfId="1" applyFont="1" applyFill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166" fontId="6" fillId="0" borderId="0" xfId="0" applyFont="1" applyAlignment="1">
      <alignment horizontal="center" vertical="center" wrapText="1"/>
    </xf>
    <xf numFmtId="166" fontId="14" fillId="0" borderId="0" xfId="0" applyFont="1" applyAlignment="1">
      <alignment horizontal="center" vertical="center" wrapText="1"/>
    </xf>
    <xf numFmtId="169" fontId="3" fillId="0" borderId="5" xfId="0" applyNumberFormat="1" applyFont="1" applyBorder="1" applyAlignment="1">
      <alignment horizontal="center" vertical="center" wrapText="1"/>
    </xf>
    <xf numFmtId="166" fontId="4" fillId="0" borderId="5" xfId="0" applyFont="1" applyBorder="1" applyAlignment="1">
      <alignment horizontal="center" vertical="center" wrapText="1"/>
    </xf>
    <xf numFmtId="173" fontId="6" fillId="0" borderId="5" xfId="1" applyNumberFormat="1" applyFont="1" applyFill="1" applyBorder="1" applyAlignment="1">
      <alignment horizontal="center" vertical="center" wrapText="1"/>
    </xf>
    <xf numFmtId="166" fontId="6" fillId="0" borderId="5" xfId="0" applyFont="1" applyBorder="1" applyAlignment="1">
      <alignment horizontal="center" vertical="center" wrapText="1"/>
    </xf>
    <xf numFmtId="166" fontId="3" fillId="0" borderId="0" xfId="0" applyFont="1" applyAlignment="1">
      <alignment horizontal="center" vertical="center" wrapText="1"/>
    </xf>
    <xf numFmtId="166" fontId="0" fillId="0" borderId="0" xfId="0" applyAlignment="1">
      <alignment horizontal="center" vertical="center" wrapText="1"/>
    </xf>
    <xf numFmtId="39" fontId="6" fillId="0" borderId="5" xfId="269" applyNumberFormat="1" applyFont="1" applyBorder="1" applyAlignment="1">
      <alignment horizontal="center" vertical="center" wrapText="1"/>
    </xf>
    <xf numFmtId="184" fontId="3" fillId="0" borderId="5" xfId="269" applyNumberFormat="1" applyFont="1" applyBorder="1" applyAlignment="1">
      <alignment horizontal="center" vertical="center" wrapText="1"/>
    </xf>
    <xf numFmtId="166" fontId="14" fillId="0" borderId="5" xfId="269" applyFont="1" applyBorder="1" applyAlignment="1">
      <alignment horizontal="center" vertical="center" wrapText="1"/>
    </xf>
    <xf numFmtId="166" fontId="14" fillId="0" borderId="3" xfId="269" applyFont="1" applyBorder="1" applyAlignment="1">
      <alignment horizontal="center" vertical="center" wrapText="1"/>
    </xf>
    <xf numFmtId="166" fontId="6" fillId="0" borderId="3" xfId="269" applyFont="1" applyBorder="1" applyAlignment="1">
      <alignment horizontal="center" vertical="center" wrapText="1"/>
    </xf>
    <xf numFmtId="169" fontId="3" fillId="0" borderId="5" xfId="269" applyNumberFormat="1" applyFont="1" applyBorder="1" applyAlignment="1">
      <alignment horizontal="center" vertical="center" wrapText="1"/>
    </xf>
    <xf numFmtId="166" fontId="4" fillId="0" borderId="5" xfId="269" applyFont="1" applyBorder="1" applyAlignment="1">
      <alignment horizontal="center" vertical="center" wrapText="1"/>
    </xf>
    <xf numFmtId="166" fontId="6" fillId="0" borderId="5" xfId="269" applyFont="1" applyBorder="1" applyAlignment="1">
      <alignment horizontal="center" vertical="center" wrapText="1"/>
    </xf>
    <xf numFmtId="169" fontId="3" fillId="0" borderId="0" xfId="269" applyNumberFormat="1" applyFont="1" applyAlignment="1">
      <alignment horizontal="center" vertical="center" wrapText="1"/>
    </xf>
    <xf numFmtId="169" fontId="3" fillId="0" borderId="3" xfId="269" applyNumberFormat="1" applyFont="1" applyBorder="1" applyAlignment="1">
      <alignment horizontal="center" vertical="center" wrapText="1"/>
    </xf>
    <xf numFmtId="166" fontId="3" fillId="0" borderId="0" xfId="269" applyFont="1" applyAlignment="1">
      <alignment horizontal="center" vertical="center" wrapText="1"/>
    </xf>
    <xf numFmtId="166" fontId="3" fillId="0" borderId="3" xfId="269" applyFont="1" applyBorder="1" applyAlignment="1">
      <alignment horizontal="center" vertical="center" wrapText="1"/>
    </xf>
    <xf numFmtId="166" fontId="37" fillId="0" borderId="5" xfId="269" applyFont="1" applyBorder="1" applyAlignment="1">
      <alignment horizontal="center" vertical="center" wrapText="1"/>
    </xf>
    <xf numFmtId="166" fontId="6" fillId="0" borderId="0" xfId="269" applyFont="1" applyAlignment="1">
      <alignment horizontal="center" vertical="center" wrapText="1"/>
    </xf>
    <xf numFmtId="166" fontId="14" fillId="0" borderId="0" xfId="269" applyFont="1" applyAlignment="1">
      <alignment horizontal="center" vertical="center" wrapText="1"/>
    </xf>
    <xf numFmtId="166" fontId="19" fillId="0" borderId="5" xfId="0" applyFont="1" applyBorder="1" applyAlignment="1">
      <alignment horizontal="center" vertical="center" wrapText="1"/>
    </xf>
    <xf numFmtId="166" fontId="3" fillId="0" borderId="5" xfId="0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167" fontId="3" fillId="0" borderId="5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5" xfId="0" quotePrefix="1" applyNumberFormat="1" applyFont="1" applyBorder="1" applyAlignment="1">
      <alignment horizontal="center" vertical="center" wrapText="1"/>
    </xf>
    <xf numFmtId="166" fontId="0" fillId="0" borderId="3" xfId="0" applyBorder="1" applyAlignment="1"/>
    <xf numFmtId="166" fontId="19" fillId="0" borderId="0" xfId="0" applyFont="1" applyAlignment="1">
      <alignment horizontal="center" vertical="center" wrapText="1"/>
    </xf>
    <xf numFmtId="169" fontId="35" fillId="0" borderId="5" xfId="0" applyNumberFormat="1" applyFont="1" applyBorder="1" applyAlignment="1">
      <alignment horizontal="center" vertical="center" wrapText="1"/>
    </xf>
    <xf numFmtId="166" fontId="6" fillId="0" borderId="0" xfId="0" applyFont="1" applyAlignment="1">
      <alignment horizontal="left" vertical="center" wrapText="1"/>
    </xf>
    <xf numFmtId="166" fontId="35" fillId="0" borderId="0" xfId="0" applyFont="1" applyAlignment="1">
      <alignment horizontal="left" vertical="center" wrapText="1"/>
    </xf>
    <xf numFmtId="166" fontId="0" fillId="0" borderId="0" xfId="1" quotePrefix="1" applyNumberFormat="1" applyFont="1" applyFill="1" applyBorder="1" applyAlignment="1">
      <alignment horizontal="center" vertical="center" textRotation="180" wrapText="1"/>
    </xf>
    <xf numFmtId="166" fontId="0" fillId="0" borderId="0" xfId="1" applyNumberFormat="1" applyFont="1" applyFill="1" applyBorder="1" applyAlignment="1">
      <alignment horizontal="center" vertical="center" textRotation="180" wrapText="1"/>
    </xf>
    <xf numFmtId="166" fontId="0" fillId="0" borderId="6" xfId="1" applyNumberFormat="1" applyFont="1" applyFill="1" applyBorder="1" applyAlignment="1">
      <alignment horizontal="center" vertical="center" textRotation="180" wrapText="1"/>
    </xf>
    <xf numFmtId="166" fontId="16" fillId="0" borderId="0" xfId="0" applyFont="1" applyAlignment="1">
      <alignment horizontal="left" vertical="center" wrapText="1"/>
    </xf>
    <xf numFmtId="166" fontId="6" fillId="0" borderId="4" xfId="0" applyFont="1" applyBorder="1" applyAlignment="1">
      <alignment horizontal="left" vertical="center" wrapText="1"/>
    </xf>
    <xf numFmtId="166" fontId="16" fillId="0" borderId="4" xfId="0" applyFont="1" applyBorder="1" applyAlignment="1">
      <alignment horizontal="left" vertical="center" wrapText="1"/>
    </xf>
    <xf numFmtId="166" fontId="8" fillId="0" borderId="0" xfId="0" applyFont="1" applyAlignment="1">
      <alignment horizontal="center" vertical="center" wrapText="1" shrinkToFit="1"/>
    </xf>
    <xf numFmtId="166" fontId="9" fillId="0" borderId="0" xfId="0" applyFont="1" applyAlignment="1">
      <alignment horizontal="center" vertical="center" wrapText="1"/>
    </xf>
    <xf numFmtId="166" fontId="6" fillId="0" borderId="2" xfId="0" applyFont="1" applyBorder="1" applyAlignment="1">
      <alignment horizontal="center" vertical="center" wrapText="1"/>
    </xf>
    <xf numFmtId="166" fontId="14" fillId="0" borderId="2" xfId="0" applyFont="1" applyBorder="1" applyAlignment="1">
      <alignment horizontal="center" vertical="center" wrapText="1"/>
    </xf>
    <xf numFmtId="166" fontId="3" fillId="0" borderId="0" xfId="0" applyFont="1" applyAlignment="1">
      <alignment horizontal="left" vertical="center"/>
    </xf>
    <xf numFmtId="166" fontId="35" fillId="0" borderId="0" xfId="0" applyFont="1" applyAlignment="1">
      <alignment horizontal="left" vertical="center"/>
    </xf>
    <xf numFmtId="1" fontId="7" fillId="0" borderId="0" xfId="1" quotePrefix="1" applyNumberFormat="1" applyFont="1" applyFill="1" applyAlignment="1">
      <alignment horizontal="center" vertical="center" textRotation="180" wrapText="1"/>
    </xf>
    <xf numFmtId="1" fontId="7" fillId="0" borderId="0" xfId="1" applyNumberFormat="1" applyFont="1" applyFill="1" applyAlignment="1">
      <alignment horizontal="center" vertical="center" textRotation="180" wrapText="1"/>
    </xf>
    <xf numFmtId="2" fontId="3" fillId="0" borderId="1" xfId="1" applyNumberFormat="1" applyFont="1" applyFill="1" applyBorder="1" applyAlignment="1">
      <alignment horizontal="center" vertical="center" wrapText="1"/>
    </xf>
    <xf numFmtId="2" fontId="3" fillId="0" borderId="3" xfId="1" applyNumberFormat="1" applyFont="1" applyFill="1" applyBorder="1" applyAlignment="1">
      <alignment horizontal="center" vertical="center" wrapText="1"/>
    </xf>
    <xf numFmtId="166" fontId="3" fillId="0" borderId="1" xfId="0" applyFont="1" applyBorder="1" applyAlignment="1">
      <alignment horizontal="center" vertical="center" wrapText="1"/>
    </xf>
    <xf numFmtId="166" fontId="19" fillId="0" borderId="0" xfId="0" applyFont="1" applyAlignment="1">
      <alignment horizontal="center" vertical="center"/>
    </xf>
    <xf numFmtId="166" fontId="19" fillId="0" borderId="3" xfId="0" applyFont="1" applyBorder="1" applyAlignment="1">
      <alignment horizontal="center" vertical="center"/>
    </xf>
    <xf numFmtId="166" fontId="3" fillId="0" borderId="7" xfId="0" applyFont="1" applyBorder="1" applyAlignment="1">
      <alignment horizontal="center" vertical="center" wrapText="1"/>
    </xf>
    <xf numFmtId="166" fontId="12" fillId="0" borderId="8" xfId="0" applyFont="1" applyBorder="1" applyAlignment="1">
      <alignment horizontal="center" vertical="center" wrapText="1"/>
    </xf>
    <xf numFmtId="166" fontId="12" fillId="0" borderId="9" xfId="0" applyFont="1" applyBorder="1" applyAlignment="1">
      <alignment horizontal="center" vertical="center" wrapText="1"/>
    </xf>
    <xf numFmtId="166" fontId="12" fillId="0" borderId="10" xfId="0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 wrapText="1"/>
    </xf>
    <xf numFmtId="166" fontId="3" fillId="0" borderId="0" xfId="0" applyFont="1" applyAlignment="1">
      <alignment horizontal="left" vertical="center" wrapText="1"/>
    </xf>
    <xf numFmtId="166" fontId="24" fillId="0" borderId="0" xfId="0" applyFont="1" applyAlignment="1">
      <alignment horizontal="center" vertical="center" wrapText="1" shrinkToFit="1"/>
    </xf>
    <xf numFmtId="166" fontId="31" fillId="0" borderId="0" xfId="0" applyFont="1" applyAlignment="1">
      <alignment horizontal="center" vertical="center" wrapText="1"/>
    </xf>
    <xf numFmtId="1" fontId="1" fillId="0" borderId="0" xfId="1" applyNumberFormat="1" applyFont="1" applyFill="1" applyAlignment="1">
      <alignment horizontal="center" vertical="center" textRotation="180" wrapText="1"/>
    </xf>
    <xf numFmtId="166" fontId="6" fillId="0" borderId="1" xfId="0" applyFont="1" applyBorder="1" applyAlignment="1">
      <alignment horizontal="center" vertical="center" wrapText="1"/>
    </xf>
    <xf numFmtId="166" fontId="6" fillId="0" borderId="3" xfId="0" applyFont="1" applyBorder="1" applyAlignment="1">
      <alignment horizontal="center" vertical="center" wrapText="1"/>
    </xf>
    <xf numFmtId="166" fontId="14" fillId="0" borderId="1" xfId="0" applyFont="1" applyBorder="1" applyAlignment="1">
      <alignment horizontal="center" vertical="center" wrapText="1"/>
    </xf>
    <xf numFmtId="166" fontId="14" fillId="0" borderId="3" xfId="0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165" fontId="0" fillId="5" borderId="0" xfId="1" applyFont="1" applyFill="1" applyAlignment="1">
      <alignment horizontal="lef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165" fontId="0" fillId="0" borderId="0" xfId="1" applyFont="1" applyAlignment="1">
      <alignment horizontal="center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166" fontId="8" fillId="0" borderId="0" xfId="0" applyFont="1" applyFill="1" applyAlignment="1">
      <alignment horizontal="center" vertical="center" wrapText="1" shrinkToFit="1"/>
    </xf>
    <xf numFmtId="166" fontId="9" fillId="0" borderId="0" xfId="0" applyFont="1" applyFill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</cellXfs>
  <cellStyles count="303">
    <cellStyle name="20% - Accent1 2" xfId="3" xr:uid="{00000000-0005-0000-0000-000031000000}"/>
    <cellStyle name="20% - Accent1 3" xfId="4" xr:uid="{00000000-0005-0000-0000-000032000000}"/>
    <cellStyle name="20% - Accent1 4" xfId="5" xr:uid="{00000000-0005-0000-0000-000033000000}"/>
    <cellStyle name="20% - Accent2 2" xfId="6" xr:uid="{00000000-0005-0000-0000-000034000000}"/>
    <cellStyle name="20% - Accent2 3" xfId="7" xr:uid="{00000000-0005-0000-0000-000035000000}"/>
    <cellStyle name="20% - Accent2 4" xfId="8" xr:uid="{00000000-0005-0000-0000-000036000000}"/>
    <cellStyle name="20% - Accent3 2" xfId="9" xr:uid="{00000000-0005-0000-0000-000037000000}"/>
    <cellStyle name="20% - Accent3 3" xfId="10" xr:uid="{00000000-0005-0000-0000-000038000000}"/>
    <cellStyle name="20% - Accent3 4" xfId="11" xr:uid="{00000000-0005-0000-0000-000039000000}"/>
    <cellStyle name="20% - Accent4 2" xfId="12" xr:uid="{00000000-0005-0000-0000-00003A000000}"/>
    <cellStyle name="20% - Accent4 3" xfId="13" xr:uid="{00000000-0005-0000-0000-00003B000000}"/>
    <cellStyle name="20% - Accent4 4" xfId="14" xr:uid="{00000000-0005-0000-0000-00003C000000}"/>
    <cellStyle name="20% - Accent5 2" xfId="15" xr:uid="{00000000-0005-0000-0000-00003D000000}"/>
    <cellStyle name="20% - Accent5 3" xfId="16" xr:uid="{00000000-0005-0000-0000-00003E000000}"/>
    <cellStyle name="20% - Accent5 4" xfId="17" xr:uid="{00000000-0005-0000-0000-00003F000000}"/>
    <cellStyle name="20% - Accent6 2" xfId="18" xr:uid="{00000000-0005-0000-0000-000040000000}"/>
    <cellStyle name="20% - Accent6 3" xfId="19" xr:uid="{00000000-0005-0000-0000-000041000000}"/>
    <cellStyle name="20% - Accent6 4" xfId="20" xr:uid="{00000000-0005-0000-0000-000042000000}"/>
    <cellStyle name="40% - Accent1 2" xfId="21" xr:uid="{00000000-0005-0000-0000-000043000000}"/>
    <cellStyle name="40% - Accent1 3" xfId="22" xr:uid="{00000000-0005-0000-0000-000044000000}"/>
    <cellStyle name="40% - Accent1 4" xfId="23" xr:uid="{00000000-0005-0000-0000-000045000000}"/>
    <cellStyle name="40% - Accent2 2" xfId="24" xr:uid="{00000000-0005-0000-0000-000046000000}"/>
    <cellStyle name="40% - Accent2 3" xfId="25" xr:uid="{00000000-0005-0000-0000-000047000000}"/>
    <cellStyle name="40% - Accent2 4" xfId="26" xr:uid="{00000000-0005-0000-0000-000048000000}"/>
    <cellStyle name="40% - Accent3 2" xfId="27" xr:uid="{00000000-0005-0000-0000-000049000000}"/>
    <cellStyle name="40% - Accent3 3" xfId="28" xr:uid="{00000000-0005-0000-0000-00004A000000}"/>
    <cellStyle name="40% - Accent3 4" xfId="29" xr:uid="{00000000-0005-0000-0000-00004B000000}"/>
    <cellStyle name="40% - Accent4 2" xfId="30" xr:uid="{00000000-0005-0000-0000-00004C000000}"/>
    <cellStyle name="40% - Accent4 3" xfId="31" xr:uid="{00000000-0005-0000-0000-00004D000000}"/>
    <cellStyle name="40% - Accent4 4" xfId="32" xr:uid="{00000000-0005-0000-0000-00004E000000}"/>
    <cellStyle name="40% - Accent5 2" xfId="33" xr:uid="{00000000-0005-0000-0000-00004F000000}"/>
    <cellStyle name="40% - Accent5 3" xfId="34" xr:uid="{00000000-0005-0000-0000-000050000000}"/>
    <cellStyle name="40% - Accent5 4" xfId="35" xr:uid="{00000000-0005-0000-0000-000051000000}"/>
    <cellStyle name="40% - Accent6 2" xfId="36" xr:uid="{00000000-0005-0000-0000-000052000000}"/>
    <cellStyle name="40% - Accent6 3" xfId="37" xr:uid="{00000000-0005-0000-0000-000053000000}"/>
    <cellStyle name="40% - Accent6 4" xfId="38" xr:uid="{00000000-0005-0000-0000-000054000000}"/>
    <cellStyle name="60% - Accent1 2" xfId="39" xr:uid="{00000000-0005-0000-0000-000055000000}"/>
    <cellStyle name="60% - Accent1 3" xfId="40" xr:uid="{00000000-0005-0000-0000-000056000000}"/>
    <cellStyle name="60% - Accent1 4" xfId="41" xr:uid="{00000000-0005-0000-0000-000057000000}"/>
    <cellStyle name="60% - Accent2 2" xfId="42" xr:uid="{00000000-0005-0000-0000-000058000000}"/>
    <cellStyle name="60% - Accent2 3" xfId="43" xr:uid="{00000000-0005-0000-0000-000059000000}"/>
    <cellStyle name="60% - Accent2 4" xfId="44" xr:uid="{00000000-0005-0000-0000-00005A000000}"/>
    <cellStyle name="60% - Accent3 2" xfId="45" xr:uid="{00000000-0005-0000-0000-00005B000000}"/>
    <cellStyle name="60% - Accent3 3" xfId="46" xr:uid="{00000000-0005-0000-0000-00005C000000}"/>
    <cellStyle name="60% - Accent3 4" xfId="47" xr:uid="{00000000-0005-0000-0000-00005D000000}"/>
    <cellStyle name="60% - Accent4 2" xfId="48" xr:uid="{00000000-0005-0000-0000-00005E000000}"/>
    <cellStyle name="60% - Accent4 3" xfId="49" xr:uid="{00000000-0005-0000-0000-00005F000000}"/>
    <cellStyle name="60% - Accent4 4" xfId="50" xr:uid="{00000000-0005-0000-0000-000060000000}"/>
    <cellStyle name="60% - Accent5 2" xfId="51" xr:uid="{00000000-0005-0000-0000-000061000000}"/>
    <cellStyle name="60% - Accent5 3" xfId="52" xr:uid="{00000000-0005-0000-0000-000062000000}"/>
    <cellStyle name="60% - Accent5 4" xfId="53" xr:uid="{00000000-0005-0000-0000-000063000000}"/>
    <cellStyle name="60% - Accent6 2" xfId="54" xr:uid="{00000000-0005-0000-0000-000064000000}"/>
    <cellStyle name="60% - Accent6 3" xfId="55" xr:uid="{00000000-0005-0000-0000-000065000000}"/>
    <cellStyle name="60% - Accent6 4" xfId="56" xr:uid="{00000000-0005-0000-0000-000066000000}"/>
    <cellStyle name="Accent1 2" xfId="57" xr:uid="{00000000-0005-0000-0000-000067000000}"/>
    <cellStyle name="Accent1 3" xfId="58" xr:uid="{00000000-0005-0000-0000-000068000000}"/>
    <cellStyle name="Accent1 4" xfId="59" xr:uid="{00000000-0005-0000-0000-000069000000}"/>
    <cellStyle name="Accent2 2" xfId="60" xr:uid="{00000000-0005-0000-0000-00006A000000}"/>
    <cellStyle name="Accent2 3" xfId="61" xr:uid="{00000000-0005-0000-0000-00006B000000}"/>
    <cellStyle name="Accent2 4" xfId="62" xr:uid="{00000000-0005-0000-0000-00006C000000}"/>
    <cellStyle name="Accent3 2" xfId="63" xr:uid="{00000000-0005-0000-0000-00006D000000}"/>
    <cellStyle name="Accent3 3" xfId="64" xr:uid="{00000000-0005-0000-0000-00006E000000}"/>
    <cellStyle name="Accent3 4" xfId="65" xr:uid="{00000000-0005-0000-0000-00006F000000}"/>
    <cellStyle name="Accent4 2" xfId="66" xr:uid="{00000000-0005-0000-0000-000070000000}"/>
    <cellStyle name="Accent4 3" xfId="67" xr:uid="{00000000-0005-0000-0000-000071000000}"/>
    <cellStyle name="Accent4 4" xfId="68" xr:uid="{00000000-0005-0000-0000-000072000000}"/>
    <cellStyle name="Accent5 2" xfId="69" xr:uid="{00000000-0005-0000-0000-000073000000}"/>
    <cellStyle name="Accent5 3" xfId="70" xr:uid="{00000000-0005-0000-0000-000074000000}"/>
    <cellStyle name="Accent5 4" xfId="71" xr:uid="{00000000-0005-0000-0000-000075000000}"/>
    <cellStyle name="Accent6 2" xfId="72" xr:uid="{00000000-0005-0000-0000-000076000000}"/>
    <cellStyle name="Accent6 3" xfId="73" xr:uid="{00000000-0005-0000-0000-000077000000}"/>
    <cellStyle name="Accent6 4" xfId="74" xr:uid="{00000000-0005-0000-0000-000078000000}"/>
    <cellStyle name="Bad 2" xfId="75" xr:uid="{00000000-0005-0000-0000-000079000000}"/>
    <cellStyle name="Bad 3" xfId="76" xr:uid="{00000000-0005-0000-0000-00007A000000}"/>
    <cellStyle name="Bad 4" xfId="77" xr:uid="{00000000-0005-0000-0000-00007B000000}"/>
    <cellStyle name="Calculation 2" xfId="78" xr:uid="{00000000-0005-0000-0000-00007C000000}"/>
    <cellStyle name="Calculation 3" xfId="79" xr:uid="{00000000-0005-0000-0000-00007D000000}"/>
    <cellStyle name="Calculation 4" xfId="80" xr:uid="{00000000-0005-0000-0000-00007E000000}"/>
    <cellStyle name="Check Cell 2" xfId="81" xr:uid="{00000000-0005-0000-0000-00007F000000}"/>
    <cellStyle name="Check Cell 3" xfId="82" xr:uid="{00000000-0005-0000-0000-000080000000}"/>
    <cellStyle name="Check Cell 4" xfId="83" xr:uid="{00000000-0005-0000-0000-000081000000}"/>
    <cellStyle name="Comma" xfId="1" builtinId="3"/>
    <cellStyle name="Comma [0] 2" xfId="84" xr:uid="{00000000-0005-0000-0000-000082000000}"/>
    <cellStyle name="Comma [0] 2 2" xfId="85" xr:uid="{00000000-0005-0000-0000-000083000000}"/>
    <cellStyle name="Comma [0] 2 3" xfId="86" xr:uid="{00000000-0005-0000-0000-000084000000}"/>
    <cellStyle name="Comma [0] 3" xfId="87" xr:uid="{00000000-0005-0000-0000-000085000000}"/>
    <cellStyle name="Comma 10" xfId="88" xr:uid="{00000000-0005-0000-0000-000086000000}"/>
    <cellStyle name="Comma 10 2" xfId="89" xr:uid="{00000000-0005-0000-0000-000087000000}"/>
    <cellStyle name="Comma 11" xfId="90" xr:uid="{00000000-0005-0000-0000-000088000000}"/>
    <cellStyle name="Comma 12" xfId="91" xr:uid="{00000000-0005-0000-0000-000089000000}"/>
    <cellStyle name="Comma 13" xfId="92" xr:uid="{00000000-0005-0000-0000-00008A000000}"/>
    <cellStyle name="Comma 14" xfId="93" xr:uid="{00000000-0005-0000-0000-00008B000000}"/>
    <cellStyle name="Comma 15" xfId="94" xr:uid="{00000000-0005-0000-0000-00008C000000}"/>
    <cellStyle name="Comma 155" xfId="95" xr:uid="{00000000-0005-0000-0000-00008D000000}"/>
    <cellStyle name="Comma 16" xfId="96" xr:uid="{00000000-0005-0000-0000-00008E000000}"/>
    <cellStyle name="Comma 17" xfId="97" xr:uid="{00000000-0005-0000-0000-00008F000000}"/>
    <cellStyle name="Comma 18" xfId="98" xr:uid="{00000000-0005-0000-0000-000090000000}"/>
    <cellStyle name="Comma 19" xfId="99" xr:uid="{00000000-0005-0000-0000-000091000000}"/>
    <cellStyle name="Comma 2" xfId="100" xr:uid="{00000000-0005-0000-0000-000092000000}"/>
    <cellStyle name="Comma 2 2" xfId="101" xr:uid="{00000000-0005-0000-0000-000093000000}"/>
    <cellStyle name="Comma 2 2 2" xfId="102" xr:uid="{00000000-0005-0000-0000-000094000000}"/>
    <cellStyle name="Comma 2 2 3" xfId="103" xr:uid="{00000000-0005-0000-0000-000095000000}"/>
    <cellStyle name="Comma 2 2 4" xfId="104" xr:uid="{00000000-0005-0000-0000-000096000000}"/>
    <cellStyle name="Comma 2 2 5" xfId="105" xr:uid="{00000000-0005-0000-0000-000097000000}"/>
    <cellStyle name="Comma 2 2 6" xfId="106" xr:uid="{00000000-0005-0000-0000-000098000000}"/>
    <cellStyle name="Comma 2 2 7" xfId="107" xr:uid="{00000000-0005-0000-0000-000099000000}"/>
    <cellStyle name="Comma 2 2 8" xfId="108" xr:uid="{00000000-0005-0000-0000-00009A000000}"/>
    <cellStyle name="Comma 2 3" xfId="109" xr:uid="{00000000-0005-0000-0000-00009B000000}"/>
    <cellStyle name="Comma 2 4" xfId="110" xr:uid="{00000000-0005-0000-0000-00009C000000}"/>
    <cellStyle name="Comma 2 5" xfId="111" xr:uid="{00000000-0005-0000-0000-00009D000000}"/>
    <cellStyle name="Comma 2 6" xfId="112" xr:uid="{00000000-0005-0000-0000-00009E000000}"/>
    <cellStyle name="Comma 2 7" xfId="113" xr:uid="{00000000-0005-0000-0000-00009F000000}"/>
    <cellStyle name="Comma 2 8" xfId="114" xr:uid="{00000000-0005-0000-0000-0000A0000000}"/>
    <cellStyle name="Comma 2 9" xfId="115" xr:uid="{00000000-0005-0000-0000-0000A1000000}"/>
    <cellStyle name="Comma 20" xfId="116" xr:uid="{00000000-0005-0000-0000-0000A2000000}"/>
    <cellStyle name="Comma 21" xfId="117" xr:uid="{00000000-0005-0000-0000-0000A3000000}"/>
    <cellStyle name="Comma 22" xfId="118" xr:uid="{00000000-0005-0000-0000-0000A4000000}"/>
    <cellStyle name="Comma 23" xfId="119" xr:uid="{00000000-0005-0000-0000-0000A5000000}"/>
    <cellStyle name="Comma 24" xfId="120" xr:uid="{00000000-0005-0000-0000-0000A6000000}"/>
    <cellStyle name="Comma 25" xfId="121" xr:uid="{00000000-0005-0000-0000-0000A7000000}"/>
    <cellStyle name="Comma 26" xfId="122" xr:uid="{00000000-0005-0000-0000-0000A8000000}"/>
    <cellStyle name="Comma 27" xfId="123" xr:uid="{00000000-0005-0000-0000-0000A9000000}"/>
    <cellStyle name="Comma 28" xfId="124" xr:uid="{00000000-0005-0000-0000-0000AA000000}"/>
    <cellStyle name="Comma 29" xfId="125" xr:uid="{00000000-0005-0000-0000-0000AB000000}"/>
    <cellStyle name="Comma 3" xfId="126" xr:uid="{00000000-0005-0000-0000-0000AC000000}"/>
    <cellStyle name="Comma 3 2" xfId="127" xr:uid="{00000000-0005-0000-0000-0000AD000000}"/>
    <cellStyle name="Comma 3 2 2" xfId="128" xr:uid="{00000000-0005-0000-0000-0000AE000000}"/>
    <cellStyle name="Comma 3 3" xfId="129" xr:uid="{00000000-0005-0000-0000-0000AF000000}"/>
    <cellStyle name="Comma 3 3 2" xfId="130" xr:uid="{00000000-0005-0000-0000-0000B0000000}"/>
    <cellStyle name="Comma 30" xfId="131" xr:uid="{00000000-0005-0000-0000-0000B1000000}"/>
    <cellStyle name="Comma 31" xfId="132" xr:uid="{00000000-0005-0000-0000-0000B2000000}"/>
    <cellStyle name="Comma 32" xfId="133" xr:uid="{00000000-0005-0000-0000-0000B3000000}"/>
    <cellStyle name="Comma 33" xfId="134" xr:uid="{00000000-0005-0000-0000-0000B4000000}"/>
    <cellStyle name="Comma 34" xfId="135" xr:uid="{00000000-0005-0000-0000-0000B5000000}"/>
    <cellStyle name="Comma 35" xfId="136" xr:uid="{00000000-0005-0000-0000-0000B6000000}"/>
    <cellStyle name="Comma 36" xfId="137" xr:uid="{00000000-0005-0000-0000-0000B7000000}"/>
    <cellStyle name="Comma 37" xfId="138" xr:uid="{00000000-0005-0000-0000-0000B8000000}"/>
    <cellStyle name="Comma 38" xfId="139" xr:uid="{00000000-0005-0000-0000-0000B9000000}"/>
    <cellStyle name="Comma 39" xfId="140" xr:uid="{00000000-0005-0000-0000-0000BA000000}"/>
    <cellStyle name="Comma 4" xfId="141" xr:uid="{00000000-0005-0000-0000-0000BB000000}"/>
    <cellStyle name="Comma 4 2" xfId="142" xr:uid="{00000000-0005-0000-0000-0000BC000000}"/>
    <cellStyle name="Comma 4 2 2" xfId="143" xr:uid="{00000000-0005-0000-0000-0000BD000000}"/>
    <cellStyle name="Comma 4 3" xfId="144" xr:uid="{00000000-0005-0000-0000-0000BE000000}"/>
    <cellStyle name="Comma 4 3 2" xfId="145" xr:uid="{00000000-0005-0000-0000-0000BF000000}"/>
    <cellStyle name="Comma 4 4" xfId="146" xr:uid="{00000000-0005-0000-0000-0000C0000000}"/>
    <cellStyle name="Comma 4 5" xfId="147" xr:uid="{00000000-0005-0000-0000-0000C1000000}"/>
    <cellStyle name="Comma 40" xfId="148" xr:uid="{00000000-0005-0000-0000-0000C2000000}"/>
    <cellStyle name="Comma 41" xfId="149" xr:uid="{00000000-0005-0000-0000-0000C3000000}"/>
    <cellStyle name="Comma 42" xfId="150" xr:uid="{00000000-0005-0000-0000-0000C4000000}"/>
    <cellStyle name="Comma 43" xfId="151" xr:uid="{00000000-0005-0000-0000-0000C5000000}"/>
    <cellStyle name="Comma 44" xfId="152" xr:uid="{00000000-0005-0000-0000-0000C6000000}"/>
    <cellStyle name="Comma 45" xfId="153" xr:uid="{00000000-0005-0000-0000-0000C7000000}"/>
    <cellStyle name="Comma 46" xfId="154" xr:uid="{00000000-0005-0000-0000-0000C8000000}"/>
    <cellStyle name="Comma 47" xfId="155" xr:uid="{00000000-0005-0000-0000-0000C9000000}"/>
    <cellStyle name="Comma 48" xfId="156" xr:uid="{00000000-0005-0000-0000-0000CA000000}"/>
    <cellStyle name="Comma 49" xfId="157" xr:uid="{00000000-0005-0000-0000-0000CB000000}"/>
    <cellStyle name="Comma 5" xfId="158" xr:uid="{00000000-0005-0000-0000-0000CC000000}"/>
    <cellStyle name="Comma 5 2" xfId="159" xr:uid="{00000000-0005-0000-0000-0000CD000000}"/>
    <cellStyle name="Comma 5 2 2" xfId="160" xr:uid="{00000000-0005-0000-0000-0000CE000000}"/>
    <cellStyle name="Comma 5 3" xfId="161" xr:uid="{00000000-0005-0000-0000-0000CF000000}"/>
    <cellStyle name="Comma 5 4" xfId="162" xr:uid="{00000000-0005-0000-0000-0000D0000000}"/>
    <cellStyle name="Comma 50" xfId="163" xr:uid="{00000000-0005-0000-0000-0000D1000000}"/>
    <cellStyle name="Comma 51" xfId="164" xr:uid="{00000000-0005-0000-0000-0000D2000000}"/>
    <cellStyle name="Comma 52" xfId="165" xr:uid="{00000000-0005-0000-0000-0000D3000000}"/>
    <cellStyle name="Comma 53" xfId="166" xr:uid="{00000000-0005-0000-0000-0000D4000000}"/>
    <cellStyle name="Comma 54" xfId="167" xr:uid="{00000000-0005-0000-0000-0000D5000000}"/>
    <cellStyle name="Comma 55" xfId="168" xr:uid="{00000000-0005-0000-0000-0000D6000000}"/>
    <cellStyle name="Comma 56" xfId="169" xr:uid="{00000000-0005-0000-0000-0000D7000000}"/>
    <cellStyle name="Comma 57" xfId="170" xr:uid="{00000000-0005-0000-0000-0000D8000000}"/>
    <cellStyle name="Comma 58" xfId="171" xr:uid="{00000000-0005-0000-0000-0000D9000000}"/>
    <cellStyle name="Comma 59" xfId="172" xr:uid="{00000000-0005-0000-0000-0000DA000000}"/>
    <cellStyle name="Comma 6" xfId="173" xr:uid="{00000000-0005-0000-0000-0000DB000000}"/>
    <cellStyle name="Comma 6 2" xfId="174" xr:uid="{00000000-0005-0000-0000-0000DC000000}"/>
    <cellStyle name="Comma 60" xfId="175" xr:uid="{00000000-0005-0000-0000-0000DD000000}"/>
    <cellStyle name="Comma 61" xfId="176" xr:uid="{00000000-0005-0000-0000-0000DE000000}"/>
    <cellStyle name="Comma 62" xfId="177" xr:uid="{00000000-0005-0000-0000-0000DF000000}"/>
    <cellStyle name="Comma 63" xfId="178" xr:uid="{00000000-0005-0000-0000-0000E0000000}"/>
    <cellStyle name="Comma 64" xfId="179" xr:uid="{00000000-0005-0000-0000-0000E1000000}"/>
    <cellStyle name="Comma 65" xfId="180" xr:uid="{00000000-0005-0000-0000-0000E2000000}"/>
    <cellStyle name="Comma 66" xfId="181" xr:uid="{00000000-0005-0000-0000-0000E3000000}"/>
    <cellStyle name="Comma 67" xfId="182" xr:uid="{00000000-0005-0000-0000-0000E4000000}"/>
    <cellStyle name="Comma 68" xfId="183" xr:uid="{00000000-0005-0000-0000-0000E5000000}"/>
    <cellStyle name="Comma 69" xfId="184" xr:uid="{00000000-0005-0000-0000-0000E6000000}"/>
    <cellStyle name="Comma 7" xfId="185" xr:uid="{00000000-0005-0000-0000-0000E7000000}"/>
    <cellStyle name="Comma 7 2" xfId="186" xr:uid="{00000000-0005-0000-0000-0000E8000000}"/>
    <cellStyle name="Comma 70" xfId="187" xr:uid="{00000000-0005-0000-0000-0000E9000000}"/>
    <cellStyle name="Comma 71" xfId="188" xr:uid="{00000000-0005-0000-0000-0000EA000000}"/>
    <cellStyle name="Comma 72" xfId="189" xr:uid="{00000000-0005-0000-0000-0000EB000000}"/>
    <cellStyle name="Comma 73" xfId="190" xr:uid="{00000000-0005-0000-0000-0000EC000000}"/>
    <cellStyle name="Comma 74" xfId="191" xr:uid="{00000000-0005-0000-0000-0000ED000000}"/>
    <cellStyle name="Comma 75" xfId="192" xr:uid="{00000000-0005-0000-0000-0000EE000000}"/>
    <cellStyle name="Comma 76" xfId="193" xr:uid="{00000000-0005-0000-0000-0000EF000000}"/>
    <cellStyle name="Comma 77" xfId="194" xr:uid="{00000000-0005-0000-0000-0000F0000000}"/>
    <cellStyle name="Comma 78" xfId="195" xr:uid="{00000000-0005-0000-0000-0000F1000000}"/>
    <cellStyle name="Comma 79" xfId="196" xr:uid="{00000000-0005-0000-0000-0000F2000000}"/>
    <cellStyle name="Comma 8" xfId="197" xr:uid="{00000000-0005-0000-0000-0000F3000000}"/>
    <cellStyle name="Comma 8 2" xfId="198" xr:uid="{00000000-0005-0000-0000-0000F4000000}"/>
    <cellStyle name="Comma 80" xfId="199" xr:uid="{00000000-0005-0000-0000-0000F5000000}"/>
    <cellStyle name="Comma 81" xfId="200" xr:uid="{00000000-0005-0000-0000-0000F6000000}"/>
    <cellStyle name="Comma 82" xfId="201" xr:uid="{00000000-0005-0000-0000-0000F7000000}"/>
    <cellStyle name="Comma 83" xfId="202" xr:uid="{00000000-0005-0000-0000-0000F8000000}"/>
    <cellStyle name="Comma 84" xfId="203" xr:uid="{00000000-0005-0000-0000-0000F9000000}"/>
    <cellStyle name="Comma 9" xfId="204" xr:uid="{00000000-0005-0000-0000-0000FA000000}"/>
    <cellStyle name="Comma 9 2" xfId="205" xr:uid="{00000000-0005-0000-0000-0000FB000000}"/>
    <cellStyle name="Explanatory Text 2" xfId="206" xr:uid="{00000000-0005-0000-0000-0000FC000000}"/>
    <cellStyle name="Explanatory Text 3" xfId="207" xr:uid="{00000000-0005-0000-0000-0000FD000000}"/>
    <cellStyle name="Explanatory Text 4" xfId="208" xr:uid="{00000000-0005-0000-0000-0000FE000000}"/>
    <cellStyle name="Good 2" xfId="209" xr:uid="{00000000-0005-0000-0000-0000FF000000}"/>
    <cellStyle name="Good 3" xfId="210" xr:uid="{00000000-0005-0000-0000-000000010000}"/>
    <cellStyle name="Good 4" xfId="211" xr:uid="{00000000-0005-0000-0000-000001010000}"/>
    <cellStyle name="Heading 1 2" xfId="212" xr:uid="{00000000-0005-0000-0000-000002010000}"/>
    <cellStyle name="Heading 1 3" xfId="213" xr:uid="{00000000-0005-0000-0000-000003010000}"/>
    <cellStyle name="Heading 1 4" xfId="214" xr:uid="{00000000-0005-0000-0000-000004010000}"/>
    <cellStyle name="Heading 2 2" xfId="215" xr:uid="{00000000-0005-0000-0000-000005010000}"/>
    <cellStyle name="Heading 2 3" xfId="216" xr:uid="{00000000-0005-0000-0000-000006010000}"/>
    <cellStyle name="Heading 2 4" xfId="217" xr:uid="{00000000-0005-0000-0000-000007010000}"/>
    <cellStyle name="Heading 3 2" xfId="218" xr:uid="{00000000-0005-0000-0000-000008010000}"/>
    <cellStyle name="Heading 3 3" xfId="219" xr:uid="{00000000-0005-0000-0000-000009010000}"/>
    <cellStyle name="Heading 3 4" xfId="220" xr:uid="{00000000-0005-0000-0000-00000A010000}"/>
    <cellStyle name="Heading 4 2" xfId="221" xr:uid="{00000000-0005-0000-0000-00000B010000}"/>
    <cellStyle name="Heading 4 3" xfId="222" xr:uid="{00000000-0005-0000-0000-00000C010000}"/>
    <cellStyle name="Heading 4 4" xfId="223" xr:uid="{00000000-0005-0000-0000-00000D010000}"/>
    <cellStyle name="Input 2" xfId="224" xr:uid="{00000000-0005-0000-0000-00000E010000}"/>
    <cellStyle name="Input 3" xfId="225" xr:uid="{00000000-0005-0000-0000-00000F010000}"/>
    <cellStyle name="Input 4" xfId="226" xr:uid="{00000000-0005-0000-0000-000010010000}"/>
    <cellStyle name="Linked Cell 2" xfId="227" xr:uid="{00000000-0005-0000-0000-000011010000}"/>
    <cellStyle name="Linked Cell 3" xfId="228" xr:uid="{00000000-0005-0000-0000-000012010000}"/>
    <cellStyle name="Linked Cell 4" xfId="229" xr:uid="{00000000-0005-0000-0000-000013010000}"/>
    <cellStyle name="Neutral 2" xfId="230" xr:uid="{00000000-0005-0000-0000-000014010000}"/>
    <cellStyle name="Neutral 3" xfId="231" xr:uid="{00000000-0005-0000-0000-000015010000}"/>
    <cellStyle name="Neutral 4" xfId="232" xr:uid="{00000000-0005-0000-0000-000016010000}"/>
    <cellStyle name="Normal" xfId="0" builtinId="0"/>
    <cellStyle name="Normal 10" xfId="233" xr:uid="{00000000-0005-0000-0000-000017010000}"/>
    <cellStyle name="Normal 10 2" xfId="234" xr:uid="{00000000-0005-0000-0000-000018010000}"/>
    <cellStyle name="Normal 11" xfId="235" xr:uid="{00000000-0005-0000-0000-000019010000}"/>
    <cellStyle name="Normal 12" xfId="236" xr:uid="{00000000-0005-0000-0000-00001A010000}"/>
    <cellStyle name="Normal 13" xfId="237" xr:uid="{00000000-0005-0000-0000-00001B010000}"/>
    <cellStyle name="Normal 14" xfId="238" xr:uid="{00000000-0005-0000-0000-00001C010000}"/>
    <cellStyle name="Normal 15" xfId="239" xr:uid="{00000000-0005-0000-0000-00001D010000}"/>
    <cellStyle name="Normal 16" xfId="240" xr:uid="{00000000-0005-0000-0000-00001E010000}"/>
    <cellStyle name="Normal 17" xfId="241" xr:uid="{00000000-0005-0000-0000-00001F010000}"/>
    <cellStyle name="Normal 2" xfId="242" xr:uid="{00000000-0005-0000-0000-000020010000}"/>
    <cellStyle name="Normal 2 10" xfId="243" xr:uid="{00000000-0005-0000-0000-000021010000}"/>
    <cellStyle name="Normal 2 11" xfId="244" xr:uid="{00000000-0005-0000-0000-000022010000}"/>
    <cellStyle name="Normal 2 2" xfId="245" xr:uid="{00000000-0005-0000-0000-000023010000}"/>
    <cellStyle name="Normal 2 2 2" xfId="246" xr:uid="{00000000-0005-0000-0000-000024010000}"/>
    <cellStyle name="Normal 2 2 3" xfId="247" xr:uid="{00000000-0005-0000-0000-000025010000}"/>
    <cellStyle name="Normal 2 2 4" xfId="248" xr:uid="{00000000-0005-0000-0000-000026010000}"/>
    <cellStyle name="Normal 2 3" xfId="249" xr:uid="{00000000-0005-0000-0000-000027010000}"/>
    <cellStyle name="Normal 2 3 2" xfId="250" xr:uid="{00000000-0005-0000-0000-000028010000}"/>
    <cellStyle name="Normal 2 4" xfId="251" xr:uid="{00000000-0005-0000-0000-000029010000}"/>
    <cellStyle name="Normal 2 5" xfId="252" xr:uid="{00000000-0005-0000-0000-00002A010000}"/>
    <cellStyle name="Normal 2 6" xfId="253" xr:uid="{00000000-0005-0000-0000-00002B010000}"/>
    <cellStyle name="Normal 2 7" xfId="254" xr:uid="{00000000-0005-0000-0000-00002C010000}"/>
    <cellStyle name="Normal 2 8" xfId="255" xr:uid="{00000000-0005-0000-0000-00002D010000}"/>
    <cellStyle name="Normal 2 9" xfId="256" xr:uid="{00000000-0005-0000-0000-00002E010000}"/>
    <cellStyle name="Normal 3" xfId="257" xr:uid="{00000000-0005-0000-0000-00002F010000}"/>
    <cellStyle name="Normal 3 2" xfId="258" xr:uid="{00000000-0005-0000-0000-000030010000}"/>
    <cellStyle name="Normal 3 2 2" xfId="259" xr:uid="{00000000-0005-0000-0000-000031010000}"/>
    <cellStyle name="Normal 3 2 3" xfId="260" xr:uid="{00000000-0005-0000-0000-000032010000}"/>
    <cellStyle name="Normal 3 3" xfId="261" xr:uid="{00000000-0005-0000-0000-000033010000}"/>
    <cellStyle name="Normal 3 3 2" xfId="262" xr:uid="{00000000-0005-0000-0000-000034010000}"/>
    <cellStyle name="Normal 4" xfId="263" xr:uid="{00000000-0005-0000-0000-000035010000}"/>
    <cellStyle name="Normal 4 2" xfId="264" xr:uid="{00000000-0005-0000-0000-000036010000}"/>
    <cellStyle name="Normal 4 2 2" xfId="265" xr:uid="{00000000-0005-0000-0000-000037010000}"/>
    <cellStyle name="Normal 4 3" xfId="266" xr:uid="{00000000-0005-0000-0000-000038010000}"/>
    <cellStyle name="Normal 5" xfId="267" xr:uid="{00000000-0005-0000-0000-000039010000}"/>
    <cellStyle name="Normal 5 2" xfId="268" xr:uid="{00000000-0005-0000-0000-00003A010000}"/>
    <cellStyle name="Normal 6" xfId="269" xr:uid="{00000000-0005-0000-0000-00003B010000}"/>
    <cellStyle name="Normal 6 2" xfId="270" xr:uid="{00000000-0005-0000-0000-00003C010000}"/>
    <cellStyle name="Normal 6 3" xfId="271" xr:uid="{00000000-0005-0000-0000-00003D010000}"/>
    <cellStyle name="Normal 6 3 2" xfId="272" xr:uid="{00000000-0005-0000-0000-00003E010000}"/>
    <cellStyle name="Normal 6 4" xfId="273" xr:uid="{00000000-0005-0000-0000-00003F010000}"/>
    <cellStyle name="Normal 7" xfId="274" xr:uid="{00000000-0005-0000-0000-000040010000}"/>
    <cellStyle name="Normal 7 2" xfId="275" xr:uid="{00000000-0005-0000-0000-000041010000}"/>
    <cellStyle name="Normal 8" xfId="276" xr:uid="{00000000-0005-0000-0000-000042010000}"/>
    <cellStyle name="Normal 9" xfId="277" xr:uid="{00000000-0005-0000-0000-000043010000}"/>
    <cellStyle name="Normal_Sheet1" xfId="278" xr:uid="{00000000-0005-0000-0000-000044010000}"/>
    <cellStyle name="Note 2" xfId="279" xr:uid="{00000000-0005-0000-0000-000045010000}"/>
    <cellStyle name="Note 3" xfId="280" xr:uid="{00000000-0005-0000-0000-000046010000}"/>
    <cellStyle name="Note 4" xfId="281" xr:uid="{00000000-0005-0000-0000-000047010000}"/>
    <cellStyle name="Output 2" xfId="282" xr:uid="{00000000-0005-0000-0000-000048010000}"/>
    <cellStyle name="Output 3" xfId="283" xr:uid="{00000000-0005-0000-0000-000049010000}"/>
    <cellStyle name="Output 4" xfId="284" xr:uid="{00000000-0005-0000-0000-00004A010000}"/>
    <cellStyle name="Percent" xfId="2" builtinId="5"/>
    <cellStyle name="Percent 2" xfId="285" xr:uid="{00000000-0005-0000-0000-00004B010000}"/>
    <cellStyle name="Percent 2 2" xfId="286" xr:uid="{00000000-0005-0000-0000-00004C010000}"/>
    <cellStyle name="Percent 2 3" xfId="287" xr:uid="{00000000-0005-0000-0000-00004D010000}"/>
    <cellStyle name="Percent 2 4" xfId="288" xr:uid="{00000000-0005-0000-0000-00004E010000}"/>
    <cellStyle name="Percent 3" xfId="289" xr:uid="{00000000-0005-0000-0000-00004F010000}"/>
    <cellStyle name="Style 1" xfId="290" xr:uid="{00000000-0005-0000-0000-000050010000}"/>
    <cellStyle name="Style 2" xfId="291" xr:uid="{00000000-0005-0000-0000-000051010000}"/>
    <cellStyle name="Style 3" xfId="292" xr:uid="{00000000-0005-0000-0000-000052010000}"/>
    <cellStyle name="Style 4" xfId="293" xr:uid="{00000000-0005-0000-0000-000053010000}"/>
    <cellStyle name="Title 2" xfId="294" xr:uid="{00000000-0005-0000-0000-000054010000}"/>
    <cellStyle name="Title 3" xfId="295" xr:uid="{00000000-0005-0000-0000-000055010000}"/>
    <cellStyle name="Title 4" xfId="296" xr:uid="{00000000-0005-0000-0000-000056010000}"/>
    <cellStyle name="Total 2" xfId="297" xr:uid="{00000000-0005-0000-0000-000057010000}"/>
    <cellStyle name="Total 3" xfId="298" xr:uid="{00000000-0005-0000-0000-000058010000}"/>
    <cellStyle name="Total 4" xfId="299" xr:uid="{00000000-0005-0000-0000-000059010000}"/>
    <cellStyle name="Warning Text 2" xfId="300" xr:uid="{00000000-0005-0000-0000-00005A010000}"/>
    <cellStyle name="Warning Text 3" xfId="301" xr:uid="{00000000-0005-0000-0000-00005B010000}"/>
    <cellStyle name="Warning Text 4" xfId="302" xr:uid="{00000000-0005-0000-0000-00005C01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66FFCC"/>
      <color rgb="FF000099"/>
      <color rgb="FFFF9933"/>
      <color rgb="FF005828"/>
      <color rgb="FFD0F4ED"/>
      <color rgb="FFC1F1E8"/>
      <color rgb="FFDAD2E4"/>
      <color rgb="FFD8D3BA"/>
      <color rgb="FFD1CBA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57150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179820" y="762000"/>
          <a:ext cx="0" cy="57150"/>
        </a:xfrm>
        <a:prstGeom prst="line">
          <a:avLst/>
        </a:prstGeom>
        <a:ln w="28575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_01\Jan%202020\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ember%202020\Dis%202020\Data%20Siri%20IPP%202015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rical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Sheet1"/>
      <sheetName val="IPI"/>
      <sheetName val="Mining"/>
      <sheetName val="Mfg"/>
      <sheetName val="elektrik"/>
      <sheetName val="2005"/>
      <sheetName val="Sheet2"/>
    </sheetNames>
    <sheetDataSet>
      <sheetData sheetId="0">
        <row r="3">
          <cell r="D3">
            <v>113.3969347070241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16">
          <cell r="H216">
            <v>10101</v>
          </cell>
          <cell r="I216">
            <v>10102</v>
          </cell>
          <cell r="J216">
            <v>10103</v>
          </cell>
          <cell r="K216">
            <v>10104</v>
          </cell>
          <cell r="L216">
            <v>10201</v>
          </cell>
          <cell r="M216">
            <v>10202</v>
          </cell>
          <cell r="N216">
            <v>10203</v>
          </cell>
          <cell r="O216">
            <v>10204</v>
          </cell>
          <cell r="P216">
            <v>10205</v>
          </cell>
          <cell r="Q216">
            <v>10301</v>
          </cell>
          <cell r="R216">
            <v>10302</v>
          </cell>
          <cell r="S216">
            <v>10303</v>
          </cell>
          <cell r="T216">
            <v>10304</v>
          </cell>
          <cell r="U216">
            <v>10305</v>
          </cell>
          <cell r="V216">
            <v>10306</v>
          </cell>
          <cell r="W216">
            <v>10401</v>
          </cell>
          <cell r="X216">
            <v>10402</v>
          </cell>
          <cell r="Y216">
            <v>10403</v>
          </cell>
          <cell r="Z216">
            <v>10404</v>
          </cell>
          <cell r="AA216">
            <v>10405</v>
          </cell>
          <cell r="AB216">
            <v>10406</v>
          </cell>
          <cell r="AC216">
            <v>10501</v>
          </cell>
          <cell r="AD216">
            <v>10502</v>
          </cell>
          <cell r="AE216">
            <v>10509</v>
          </cell>
          <cell r="AF216">
            <v>10611</v>
          </cell>
          <cell r="AG216">
            <v>10613</v>
          </cell>
          <cell r="AH216">
            <v>10619</v>
          </cell>
          <cell r="AI216">
            <v>10621</v>
          </cell>
          <cell r="AJ216">
            <v>10622</v>
          </cell>
          <cell r="AK216">
            <v>10623</v>
          </cell>
          <cell r="AL216">
            <v>10711</v>
          </cell>
          <cell r="AM216">
            <v>10712</v>
          </cell>
          <cell r="AN216">
            <v>10713</v>
          </cell>
          <cell r="AO216">
            <v>10714</v>
          </cell>
          <cell r="AP216">
            <v>10721</v>
          </cell>
          <cell r="AQ216">
            <v>10722</v>
          </cell>
          <cell r="AR216">
            <v>10731</v>
          </cell>
          <cell r="AS216">
            <v>10732</v>
          </cell>
          <cell r="AT216">
            <v>10733</v>
          </cell>
          <cell r="AU216">
            <v>10741</v>
          </cell>
          <cell r="AV216">
            <v>10750</v>
          </cell>
          <cell r="AW216">
            <v>10791</v>
          </cell>
          <cell r="AX216">
            <v>10792</v>
          </cell>
          <cell r="AY216">
            <v>10793</v>
          </cell>
          <cell r="AZ216">
            <v>10794</v>
          </cell>
          <cell r="BA216">
            <v>10795</v>
          </cell>
          <cell r="BB216">
            <v>10799</v>
          </cell>
          <cell r="BC216">
            <v>10800</v>
          </cell>
          <cell r="BD216">
            <v>11010</v>
          </cell>
          <cell r="BE216">
            <v>11020</v>
          </cell>
          <cell r="BF216">
            <v>11030</v>
          </cell>
          <cell r="BG216">
            <v>11041</v>
          </cell>
          <cell r="BH216">
            <v>11042</v>
          </cell>
          <cell r="BI216">
            <v>12000</v>
          </cell>
          <cell r="BJ216">
            <v>13110</v>
          </cell>
          <cell r="BK216">
            <v>13120</v>
          </cell>
          <cell r="BL216">
            <v>13131</v>
          </cell>
          <cell r="BM216">
            <v>13132</v>
          </cell>
          <cell r="BN216">
            <v>13910</v>
          </cell>
          <cell r="BO216">
            <v>13921</v>
          </cell>
          <cell r="BP216">
            <v>13922</v>
          </cell>
          <cell r="BQ216">
            <v>13930</v>
          </cell>
          <cell r="BR216">
            <v>13940</v>
          </cell>
          <cell r="BS216">
            <v>13990</v>
          </cell>
          <cell r="BT216">
            <v>14101</v>
          </cell>
          <cell r="BU216">
            <v>14102</v>
          </cell>
          <cell r="BV216">
            <v>14103</v>
          </cell>
          <cell r="BW216">
            <v>14109</v>
          </cell>
          <cell r="BX216">
            <v>14200</v>
          </cell>
          <cell r="BY216">
            <v>14300</v>
          </cell>
          <cell r="BZ216">
            <v>15110</v>
          </cell>
          <cell r="CA216">
            <v>15120</v>
          </cell>
          <cell r="CB216">
            <v>15201</v>
          </cell>
          <cell r="CC216">
            <v>15202</v>
          </cell>
          <cell r="CD216">
            <v>15203</v>
          </cell>
          <cell r="CE216">
            <v>15209</v>
          </cell>
          <cell r="CF216">
            <v>16100</v>
          </cell>
          <cell r="CG216">
            <v>16211</v>
          </cell>
          <cell r="CH216">
            <v>16212</v>
          </cell>
          <cell r="CI216">
            <v>16221</v>
          </cell>
          <cell r="CJ216">
            <v>16222</v>
          </cell>
          <cell r="CK216">
            <v>16230</v>
          </cell>
          <cell r="CL216">
            <v>16291</v>
          </cell>
          <cell r="CM216">
            <v>16292</v>
          </cell>
          <cell r="CN216">
            <v>17010</v>
          </cell>
          <cell r="CO216">
            <v>17020</v>
          </cell>
          <cell r="CP216">
            <v>17091</v>
          </cell>
          <cell r="CQ216">
            <v>17092</v>
          </cell>
          <cell r="CR216">
            <v>17093</v>
          </cell>
          <cell r="CS216">
            <v>17094</v>
          </cell>
          <cell r="CT216">
            <v>17099</v>
          </cell>
          <cell r="CU216">
            <v>18110</v>
          </cell>
          <cell r="CV216">
            <v>18120</v>
          </cell>
          <cell r="CW216">
            <v>18200</v>
          </cell>
          <cell r="CX216">
            <v>19201</v>
          </cell>
          <cell r="CY216">
            <v>19202</v>
          </cell>
          <cell r="CZ216">
            <v>20111</v>
          </cell>
          <cell r="DA216">
            <v>20112</v>
          </cell>
          <cell r="DB216">
            <v>20113</v>
          </cell>
          <cell r="DC216">
            <v>20119</v>
          </cell>
          <cell r="DD216">
            <v>20121</v>
          </cell>
          <cell r="DE216">
            <v>20129</v>
          </cell>
          <cell r="DF216">
            <v>20131</v>
          </cell>
          <cell r="DG216">
            <v>20132</v>
          </cell>
          <cell r="DH216">
            <v>20210</v>
          </cell>
          <cell r="DI216">
            <v>20221</v>
          </cell>
          <cell r="DJ216">
            <v>20222</v>
          </cell>
          <cell r="DK216">
            <v>20231</v>
          </cell>
          <cell r="DL216">
            <v>20232</v>
          </cell>
          <cell r="DM216">
            <v>20291</v>
          </cell>
          <cell r="DN216">
            <v>20292</v>
          </cell>
          <cell r="DO216">
            <v>20299</v>
          </cell>
          <cell r="DP216">
            <v>20300</v>
          </cell>
          <cell r="DQ216">
            <v>21001</v>
          </cell>
          <cell r="DR216">
            <v>21003</v>
          </cell>
          <cell r="DS216">
            <v>21007</v>
          </cell>
          <cell r="DT216">
            <v>21009</v>
          </cell>
          <cell r="DU216">
            <v>22111</v>
          </cell>
          <cell r="DV216">
            <v>22112</v>
          </cell>
          <cell r="DW216">
            <v>22191</v>
          </cell>
          <cell r="DX216">
            <v>22192</v>
          </cell>
          <cell r="DY216">
            <v>22193</v>
          </cell>
          <cell r="DZ216">
            <v>22199</v>
          </cell>
          <cell r="EA216">
            <v>22201</v>
          </cell>
          <cell r="EB216">
            <v>22202</v>
          </cell>
          <cell r="EC216">
            <v>22203</v>
          </cell>
          <cell r="ED216">
            <v>22204</v>
          </cell>
          <cell r="EE216">
            <v>22205</v>
          </cell>
          <cell r="EF216">
            <v>22209</v>
          </cell>
          <cell r="EG216">
            <v>23101</v>
          </cell>
          <cell r="EH216">
            <v>23109</v>
          </cell>
          <cell r="EI216">
            <v>23911</v>
          </cell>
          <cell r="EJ216">
            <v>23912</v>
          </cell>
          <cell r="EK216">
            <v>23921</v>
          </cell>
          <cell r="EL216">
            <v>23929</v>
          </cell>
          <cell r="EM216">
            <v>23930</v>
          </cell>
          <cell r="EN216">
            <v>23941</v>
          </cell>
          <cell r="EO216">
            <v>23942</v>
          </cell>
          <cell r="EP216">
            <v>23951</v>
          </cell>
          <cell r="EQ216">
            <v>23952</v>
          </cell>
          <cell r="ER216">
            <v>23953</v>
          </cell>
          <cell r="ES216">
            <v>23959</v>
          </cell>
          <cell r="ET216">
            <v>23960</v>
          </cell>
          <cell r="EU216">
            <v>23990</v>
          </cell>
          <cell r="EV216">
            <v>24101</v>
          </cell>
          <cell r="EW216">
            <v>24102</v>
          </cell>
          <cell r="EX216">
            <v>24103</v>
          </cell>
          <cell r="EY216">
            <v>24104</v>
          </cell>
          <cell r="EZ216">
            <v>24109</v>
          </cell>
          <cell r="FA216">
            <v>24201</v>
          </cell>
          <cell r="FB216">
            <v>24202</v>
          </cell>
          <cell r="FC216">
            <v>24209</v>
          </cell>
          <cell r="FD216">
            <v>24311</v>
          </cell>
          <cell r="FE216">
            <v>24312</v>
          </cell>
          <cell r="FF216">
            <v>24320</v>
          </cell>
          <cell r="FG216">
            <v>25111</v>
          </cell>
          <cell r="FH216">
            <v>25112</v>
          </cell>
          <cell r="FI216">
            <v>25113</v>
          </cell>
          <cell r="FJ216">
            <v>25119</v>
          </cell>
          <cell r="FK216">
            <v>25120</v>
          </cell>
          <cell r="FL216">
            <v>25130</v>
          </cell>
          <cell r="FM216">
            <v>25200</v>
          </cell>
          <cell r="FN216">
            <v>25910</v>
          </cell>
          <cell r="FO216">
            <v>25920</v>
          </cell>
          <cell r="FP216">
            <v>25930</v>
          </cell>
          <cell r="FQ216">
            <v>25991</v>
          </cell>
          <cell r="FR216">
            <v>25992</v>
          </cell>
          <cell r="FS216">
            <v>25993</v>
          </cell>
          <cell r="FT216">
            <v>25994</v>
          </cell>
          <cell r="FU216">
            <v>25999</v>
          </cell>
          <cell r="FV216">
            <v>26101</v>
          </cell>
          <cell r="FW216">
            <v>26102</v>
          </cell>
          <cell r="FX216">
            <v>26103</v>
          </cell>
          <cell r="FY216">
            <v>26104</v>
          </cell>
          <cell r="FZ216">
            <v>26105</v>
          </cell>
          <cell r="GA216">
            <v>26109</v>
          </cell>
          <cell r="GB216">
            <v>26201</v>
          </cell>
          <cell r="GC216">
            <v>26202</v>
          </cell>
          <cell r="GD216">
            <v>26300</v>
          </cell>
          <cell r="GE216">
            <v>26400</v>
          </cell>
          <cell r="GF216">
            <v>26511</v>
          </cell>
          <cell r="GG216">
            <v>26512</v>
          </cell>
          <cell r="GH216">
            <v>26520</v>
          </cell>
          <cell r="GI216">
            <v>26600</v>
          </cell>
          <cell r="GJ216">
            <v>26701</v>
          </cell>
          <cell r="GK216">
            <v>26702</v>
          </cell>
          <cell r="GL216">
            <v>26800</v>
          </cell>
          <cell r="GM216">
            <v>27101</v>
          </cell>
          <cell r="GN216">
            <v>27102</v>
          </cell>
          <cell r="GO216">
            <v>27200</v>
          </cell>
          <cell r="GP216">
            <v>27310</v>
          </cell>
          <cell r="GQ216">
            <v>27320</v>
          </cell>
          <cell r="GR216">
            <v>27330</v>
          </cell>
          <cell r="GS216">
            <v>27400</v>
          </cell>
          <cell r="GT216">
            <v>27500</v>
          </cell>
          <cell r="GU216">
            <v>27900</v>
          </cell>
          <cell r="GV216">
            <v>28110</v>
          </cell>
          <cell r="GW216">
            <v>28120</v>
          </cell>
          <cell r="GX216">
            <v>28130</v>
          </cell>
          <cell r="GY216">
            <v>28140</v>
          </cell>
          <cell r="GZ216">
            <v>28150</v>
          </cell>
          <cell r="HA216">
            <v>28160</v>
          </cell>
          <cell r="HB216">
            <v>28170</v>
          </cell>
          <cell r="HC216">
            <v>28180</v>
          </cell>
          <cell r="HD216">
            <v>28191</v>
          </cell>
          <cell r="HE216">
            <v>28192</v>
          </cell>
          <cell r="HF216">
            <v>28199</v>
          </cell>
          <cell r="HG216">
            <v>28210</v>
          </cell>
          <cell r="HH216">
            <v>28220</v>
          </cell>
          <cell r="HI216">
            <v>28230</v>
          </cell>
          <cell r="HJ216">
            <v>28240</v>
          </cell>
          <cell r="HK216">
            <v>28250</v>
          </cell>
          <cell r="HL216">
            <v>28260</v>
          </cell>
          <cell r="HM216">
            <v>28290</v>
          </cell>
          <cell r="HN216">
            <v>29101</v>
          </cell>
          <cell r="HO216">
            <v>29102</v>
          </cell>
          <cell r="HP216">
            <v>29200</v>
          </cell>
          <cell r="HQ216">
            <v>29300</v>
          </cell>
          <cell r="HR216">
            <v>30110</v>
          </cell>
          <cell r="HS216">
            <v>30120</v>
          </cell>
          <cell r="HT216">
            <v>30200</v>
          </cell>
          <cell r="HU216">
            <v>30300</v>
          </cell>
          <cell r="HV216">
            <v>30400</v>
          </cell>
          <cell r="HW216">
            <v>30910</v>
          </cell>
          <cell r="HX216">
            <v>30920</v>
          </cell>
          <cell r="HY216">
            <v>30990</v>
          </cell>
          <cell r="HZ216">
            <v>31001</v>
          </cell>
          <cell r="IA216">
            <v>31002</v>
          </cell>
          <cell r="IB216">
            <v>31003</v>
          </cell>
          <cell r="IC216">
            <v>31009</v>
          </cell>
          <cell r="ID216">
            <v>32110</v>
          </cell>
          <cell r="IE216">
            <v>32120</v>
          </cell>
          <cell r="IF216">
            <v>32200</v>
          </cell>
          <cell r="IG216">
            <v>32300</v>
          </cell>
          <cell r="IH216">
            <v>32400</v>
          </cell>
          <cell r="II216">
            <v>32500</v>
          </cell>
          <cell r="IJ216">
            <v>32901</v>
          </cell>
          <cell r="IK216">
            <v>32909</v>
          </cell>
          <cell r="IL216">
            <v>33110</v>
          </cell>
          <cell r="IM216">
            <v>33120</v>
          </cell>
          <cell r="IN216">
            <v>33131</v>
          </cell>
          <cell r="IO216">
            <v>33140</v>
          </cell>
          <cell r="IP216">
            <v>33150</v>
          </cell>
          <cell r="IQ216">
            <v>33190</v>
          </cell>
          <cell r="IR216">
            <v>33200</v>
          </cell>
        </row>
        <row r="217">
          <cell r="H217">
            <v>5.0916078889437132E-2</v>
          </cell>
          <cell r="I217">
            <v>0.28019170738698462</v>
          </cell>
          <cell r="J217">
            <v>4.903910136423434E-4</v>
          </cell>
          <cell r="K217">
            <v>9.9854980685922298E-3</v>
          </cell>
          <cell r="L217">
            <v>7.0567679378803497E-2</v>
          </cell>
          <cell r="M217">
            <v>0.10518755878053915</v>
          </cell>
          <cell r="N217">
            <v>1.223470418077347E-2</v>
          </cell>
          <cell r="O217">
            <v>1.0023931114868196E-2</v>
          </cell>
          <cell r="P217">
            <v>1.6559360375900621E-3</v>
          </cell>
          <cell r="Q217">
            <v>2.9691256430221614E-2</v>
          </cell>
          <cell r="R217">
            <v>1.5874652868030505E-2</v>
          </cell>
          <cell r="S217">
            <v>2.3343081799266979E-3</v>
          </cell>
          <cell r="T217">
            <v>6.7174318863590741E-3</v>
          </cell>
          <cell r="U217">
            <v>1.3034731272699735E-2</v>
          </cell>
          <cell r="V217">
            <v>3.3047793599772689E-2</v>
          </cell>
          <cell r="W217">
            <v>1.9399875996982858</v>
          </cell>
          <cell r="X217">
            <v>1.3662565775542865</v>
          </cell>
          <cell r="Y217">
            <v>0.16655497213928991</v>
          </cell>
          <cell r="Z217">
            <v>4.2390551708795028E-2</v>
          </cell>
          <cell r="AA217">
            <v>1.328449270348209E-2</v>
          </cell>
          <cell r="AB217">
            <v>0.18305076681363122</v>
          </cell>
          <cell r="AC217">
            <v>2.5108373255757557E-2</v>
          </cell>
          <cell r="AD217">
            <v>0.43495963636314283</v>
          </cell>
          <cell r="AE217">
            <v>1.4557539534143016E-2</v>
          </cell>
          <cell r="AF217">
            <v>8.8871286725337603E-2</v>
          </cell>
          <cell r="AG217">
            <v>0.13230114954737746</v>
          </cell>
          <cell r="AH217">
            <v>4.309847211812017E-3</v>
          </cell>
          <cell r="AI217">
            <v>1.9742523101177049E-4</v>
          </cell>
          <cell r="AJ217">
            <v>2.7764224336961386E-3</v>
          </cell>
          <cell r="AK217">
            <v>4.4875486390549696E-3</v>
          </cell>
          <cell r="AL217">
            <v>0.1311535637977915</v>
          </cell>
          <cell r="AM217">
            <v>0.36402038742406895</v>
          </cell>
          <cell r="AN217">
            <v>8.7589839420362872E-2</v>
          </cell>
          <cell r="AO217">
            <v>1.5285610972850694E-2</v>
          </cell>
          <cell r="AP217">
            <v>0.1176231390282263</v>
          </cell>
          <cell r="AQ217">
            <v>5.2566764061367344E-2</v>
          </cell>
          <cell r="AR217">
            <v>0.16597519302114999</v>
          </cell>
          <cell r="AS217">
            <v>0.10646620683372587</v>
          </cell>
          <cell r="AT217">
            <v>5.0203367764849016E-2</v>
          </cell>
          <cell r="AU217">
            <v>8.5563232119451174E-2</v>
          </cell>
          <cell r="AV217">
            <v>0.16801531442675971</v>
          </cell>
          <cell r="AW217">
            <v>0.14934260020080259</v>
          </cell>
          <cell r="AX217">
            <v>1.6909177434714779E-2</v>
          </cell>
          <cell r="AY217">
            <v>0.12646102811401863</v>
          </cell>
          <cell r="AZ217">
            <v>6.6483124642393587E-2</v>
          </cell>
          <cell r="BA217">
            <v>5.2175487000406234E-3</v>
          </cell>
          <cell r="BB217">
            <v>0.14581478740383155</v>
          </cell>
          <cell r="BC217">
            <v>0.47199720375431681</v>
          </cell>
          <cell r="BD217">
            <v>1.945324462873774E-2</v>
          </cell>
          <cell r="BE217">
            <v>1.2321694113101626E-2</v>
          </cell>
          <cell r="BF217">
            <v>0.17697333900995121</v>
          </cell>
          <cell r="BG217">
            <v>0.37804678363939487</v>
          </cell>
          <cell r="BH217">
            <v>6.0756784117075385E-2</v>
          </cell>
          <cell r="BI217">
            <v>0.51641002307315109</v>
          </cell>
          <cell r="BJ217">
            <v>6.9396590113446649E-2</v>
          </cell>
          <cell r="BK217">
            <v>0.21968499121980192</v>
          </cell>
          <cell r="BL217">
            <v>8.7633788411321037E-3</v>
          </cell>
          <cell r="BM217">
            <v>0.10603465633731925</v>
          </cell>
          <cell r="BN217">
            <v>6.2038166998339278E-2</v>
          </cell>
          <cell r="BO217">
            <v>1.276291036996267E-2</v>
          </cell>
          <cell r="BP217">
            <v>4.1040784955688046E-2</v>
          </cell>
          <cell r="BQ217">
            <v>1.944046184719905E-2</v>
          </cell>
          <cell r="BR217">
            <v>1.144345818161996E-2</v>
          </cell>
          <cell r="BS217">
            <v>2.6154726050791381E-2</v>
          </cell>
          <cell r="BT217">
            <v>2.9268948794016307E-2</v>
          </cell>
          <cell r="BU217">
            <v>0.4559022718729262</v>
          </cell>
          <cell r="BV217">
            <v>8.6262505710703929E-2</v>
          </cell>
          <cell r="BW217">
            <v>1.3474268100097277E-2</v>
          </cell>
          <cell r="BX217">
            <v>4.1401536759824919E-3</v>
          </cell>
          <cell r="BY217">
            <v>1.3937181789059514E-2</v>
          </cell>
          <cell r="BZ217">
            <v>7.2621724237098761E-3</v>
          </cell>
          <cell r="CA217">
            <v>5.2596434866964144E-2</v>
          </cell>
          <cell r="CB217">
            <v>1.8269621509134221E-2</v>
          </cell>
          <cell r="CC217">
            <v>1.2100418062961148E-2</v>
          </cell>
          <cell r="CD217">
            <v>4.1145495855983719E-2</v>
          </cell>
          <cell r="CE217">
            <v>1.6703316953914641E-2</v>
          </cell>
          <cell r="CF217">
            <v>0.34793416036412878</v>
          </cell>
          <cell r="CG217">
            <v>0.56539716127009754</v>
          </cell>
          <cell r="CH217">
            <v>0.25440124778127554</v>
          </cell>
          <cell r="CI217">
            <v>0.13765928409765182</v>
          </cell>
          <cell r="CJ217">
            <v>1.2217815360148033E-2</v>
          </cell>
          <cell r="CK217">
            <v>5.5352802284193786E-2</v>
          </cell>
          <cell r="CL217">
            <v>1.719177297274033E-2</v>
          </cell>
          <cell r="CM217">
            <v>4.9362934263836859E-2</v>
          </cell>
          <cell r="CN217">
            <v>0.23987676154315393</v>
          </cell>
          <cell r="CO217">
            <v>0.45427394839059743</v>
          </cell>
          <cell r="CP217">
            <v>4.0131482632639617E-2</v>
          </cell>
          <cell r="CQ217">
            <v>0.21508736305558712</v>
          </cell>
          <cell r="CR217">
            <v>0.11129621724124644</v>
          </cell>
          <cell r="CS217">
            <v>1.2301114264970698E-2</v>
          </cell>
          <cell r="CT217">
            <v>8.0719738561839199E-2</v>
          </cell>
          <cell r="CU217">
            <v>0.73063258040217249</v>
          </cell>
          <cell r="CV217">
            <v>0.19261742336539206</v>
          </cell>
          <cell r="CW217">
            <v>3.8563874494977161E-3</v>
          </cell>
          <cell r="CX217">
            <v>9.2616948437080637</v>
          </cell>
          <cell r="CY217">
            <v>9.5589497893519962E-2</v>
          </cell>
          <cell r="CZ217">
            <v>1.0462679560722723</v>
          </cell>
          <cell r="DA217">
            <v>2.0040450699344339</v>
          </cell>
          <cell r="DB217">
            <v>0.29275864740306745</v>
          </cell>
          <cell r="DC217">
            <v>6.2533727601221126E-2</v>
          </cell>
          <cell r="DD217">
            <v>0.37622282837085569</v>
          </cell>
          <cell r="DE217">
            <v>1.0205838948682044E-2</v>
          </cell>
          <cell r="DF217">
            <v>1.1092826629254522</v>
          </cell>
          <cell r="DG217">
            <v>6.2159656925729473E-2</v>
          </cell>
          <cell r="DH217">
            <v>0.1395502491062777</v>
          </cell>
          <cell r="DI217">
            <v>0.32573327876252783</v>
          </cell>
          <cell r="DJ217">
            <v>9.8193124427141273E-2</v>
          </cell>
          <cell r="DK217">
            <v>0.23226953866645486</v>
          </cell>
          <cell r="DL217">
            <v>0.15468177079288847</v>
          </cell>
          <cell r="DM217">
            <v>6.5508069934243742E-3</v>
          </cell>
          <cell r="DN217">
            <v>1.9248943428494821E-4</v>
          </cell>
          <cell r="DO217">
            <v>0.42579552640164048</v>
          </cell>
          <cell r="DP217">
            <v>2.4097017115518791E-2</v>
          </cell>
          <cell r="DQ217">
            <v>0.29914528545341051</v>
          </cell>
          <cell r="DR217">
            <v>2.3607868481395778E-2</v>
          </cell>
          <cell r="DS217">
            <v>1.1261380147918986E-2</v>
          </cell>
          <cell r="DT217">
            <v>4.8594111077551572E-2</v>
          </cell>
          <cell r="DU217">
            <v>0.17492571724580519</v>
          </cell>
          <cell r="DV217">
            <v>3.8422456444296871E-2</v>
          </cell>
          <cell r="DW217">
            <v>0.22752145587309064</v>
          </cell>
          <cell r="DX217">
            <v>1.1608536528108708</v>
          </cell>
          <cell r="DY217">
            <v>0.24454565086008054</v>
          </cell>
          <cell r="DZ217">
            <v>0.37474653617667741</v>
          </cell>
          <cell r="EA217">
            <v>0.36200833264365334</v>
          </cell>
          <cell r="EB217">
            <v>0.17338804929953594</v>
          </cell>
          <cell r="EC217">
            <v>0.62475477206025898</v>
          </cell>
          <cell r="ED217">
            <v>7.4834221871283163E-2</v>
          </cell>
          <cell r="EE217">
            <v>0.16839762252454227</v>
          </cell>
          <cell r="EF217">
            <v>0.86105137027111434</v>
          </cell>
          <cell r="EG217">
            <v>0.1479574840197804</v>
          </cell>
          <cell r="EH217">
            <v>0.22898389298661279</v>
          </cell>
          <cell r="EI217">
            <v>1.3036714725362566E-2</v>
          </cell>
          <cell r="EJ217">
            <v>8.1707548941686095E-2</v>
          </cell>
          <cell r="EK217">
            <v>0.22646132365802146</v>
          </cell>
          <cell r="EL217">
            <v>2.1682436588356748E-2</v>
          </cell>
          <cell r="EM217">
            <v>7.3290153758727758E-2</v>
          </cell>
          <cell r="EN217">
            <v>0.74330727802929175</v>
          </cell>
          <cell r="EO217">
            <v>9.1133902862728919E-2</v>
          </cell>
          <cell r="EP217">
            <v>0.35583391636791073</v>
          </cell>
          <cell r="EQ217">
            <v>0.38388039385170508</v>
          </cell>
          <cell r="ER217">
            <v>0.18254153714184213</v>
          </cell>
          <cell r="ES217">
            <v>0.1867512798694925</v>
          </cell>
          <cell r="ET217">
            <v>3.0089927996541137E-2</v>
          </cell>
          <cell r="EU217">
            <v>0.2063185162018846</v>
          </cell>
          <cell r="EV217">
            <v>0.23402376720993864</v>
          </cell>
          <cell r="EW217">
            <v>0.78756844915310364</v>
          </cell>
          <cell r="EX217">
            <v>0.1107378265136342</v>
          </cell>
          <cell r="EY217">
            <v>1.2805287964574445E-2</v>
          </cell>
          <cell r="EZ217">
            <v>0.32589142969250168</v>
          </cell>
          <cell r="FA217">
            <v>1.9382019029481199E-2</v>
          </cell>
          <cell r="FB217">
            <v>0.44082651927267058</v>
          </cell>
          <cell r="FC217">
            <v>0.24955116774027788</v>
          </cell>
          <cell r="FD217">
            <v>7.6214035277007569E-2</v>
          </cell>
          <cell r="FE217">
            <v>3.4992979327169035E-2</v>
          </cell>
          <cell r="FF217">
            <v>5.7420586110179896E-2</v>
          </cell>
          <cell r="FG217">
            <v>0.11523726781005997</v>
          </cell>
          <cell r="FH217">
            <v>1.9981902152978653E-2</v>
          </cell>
          <cell r="FI217">
            <v>0.31698159286605965</v>
          </cell>
          <cell r="FJ217">
            <v>0.53696086650136299</v>
          </cell>
          <cell r="FK217">
            <v>0.31014169953223697</v>
          </cell>
          <cell r="FL217">
            <v>7.7175484747845885E-2</v>
          </cell>
          <cell r="FM217">
            <v>1.1142232101939912E-2</v>
          </cell>
          <cell r="FN217">
            <v>0.32334456559125391</v>
          </cell>
          <cell r="FO217">
            <v>0.24866830936838266</v>
          </cell>
          <cell r="FP217">
            <v>0.23887152805841808</v>
          </cell>
          <cell r="FQ217">
            <v>0.41488209743321147</v>
          </cell>
          <cell r="FR217">
            <v>0.34779259315621514</v>
          </cell>
          <cell r="FS217">
            <v>0.3065236995675229</v>
          </cell>
          <cell r="FT217">
            <v>6.9825472852745651E-2</v>
          </cell>
          <cell r="FU217">
            <v>0.45452892911642095</v>
          </cell>
          <cell r="FV217">
            <v>3.2519707674089244</v>
          </cell>
          <cell r="FW217">
            <v>1.7564937748048026</v>
          </cell>
          <cell r="FX217">
            <v>0.29474823546647855</v>
          </cell>
          <cell r="FY217">
            <v>2.1860830762330634</v>
          </cell>
          <cell r="FZ217">
            <v>7.2088671997769093E-3</v>
          </cell>
          <cell r="GA217">
            <v>0.18687942137309568</v>
          </cell>
          <cell r="GB217">
            <v>0.65621170431460696</v>
          </cell>
          <cell r="GC217">
            <v>1.1593140009021359</v>
          </cell>
          <cell r="GD217">
            <v>0.90877197496935236</v>
          </cell>
          <cell r="GE217">
            <v>2.4309808257863263</v>
          </cell>
          <cell r="GF217">
            <v>0.39194422099337561</v>
          </cell>
          <cell r="GG217">
            <v>2.8111586640773151E-2</v>
          </cell>
          <cell r="GH217">
            <v>0.13019688098588267</v>
          </cell>
          <cell r="GI217">
            <v>0.40159409048706762</v>
          </cell>
          <cell r="GJ217">
            <v>3.874008766891688E-2</v>
          </cell>
          <cell r="GK217">
            <v>4.9925233880120559E-2</v>
          </cell>
          <cell r="GL217">
            <v>6.682500815607886E-3</v>
          </cell>
          <cell r="GM217">
            <v>0.2086829198666616</v>
          </cell>
          <cell r="GN217">
            <v>0.43741984575414911</v>
          </cell>
          <cell r="GO217">
            <v>0.1768252092820525</v>
          </cell>
          <cell r="GP217">
            <v>2.883439330044487E-2</v>
          </cell>
          <cell r="GQ217">
            <v>0.45928219225268357</v>
          </cell>
          <cell r="GR217">
            <v>1.5415311119757249E-2</v>
          </cell>
          <cell r="GS217">
            <v>6.3907583325848019E-2</v>
          </cell>
          <cell r="GT217">
            <v>0.47239134962598073</v>
          </cell>
          <cell r="GU217">
            <v>0.3352708612040059</v>
          </cell>
          <cell r="GV217">
            <v>2.1980925237839646E-2</v>
          </cell>
          <cell r="GW217">
            <v>1.419076740685344E-3</v>
          </cell>
          <cell r="GX217">
            <v>0.13842804205038289</v>
          </cell>
          <cell r="GY217">
            <v>5.1087966277914766E-2</v>
          </cell>
          <cell r="GZ217">
            <v>7.271621570953806E-4</v>
          </cell>
          <cell r="HA217">
            <v>8.4355798194951398E-2</v>
          </cell>
          <cell r="HB217">
            <v>1.3266506876875866E-2</v>
          </cell>
          <cell r="HC217">
            <v>5.7527034522973884E-2</v>
          </cell>
          <cell r="HD217">
            <v>3.8093443175243616E-2</v>
          </cell>
          <cell r="HE217">
            <v>0.66346033189674103</v>
          </cell>
          <cell r="HF217">
            <v>0.2012187205752099</v>
          </cell>
          <cell r="HG217">
            <v>7.1867546636926488E-2</v>
          </cell>
          <cell r="HH217">
            <v>0.32685903370808861</v>
          </cell>
          <cell r="HI217">
            <v>8.7956077908608529E-3</v>
          </cell>
          <cell r="HJ217">
            <v>0.17493483936232998</v>
          </cell>
          <cell r="HK217">
            <v>2.1007344312019793E-2</v>
          </cell>
          <cell r="HL217">
            <v>8.603661010106841E-3</v>
          </cell>
          <cell r="HM217">
            <v>0.26116823518360183</v>
          </cell>
          <cell r="HN217">
            <v>1.581981557401493</v>
          </cell>
          <cell r="HO217">
            <v>7.6816648210208019E-2</v>
          </cell>
          <cell r="HP217">
            <v>9.3474198865861058E-2</v>
          </cell>
          <cell r="HQ217">
            <v>1.4190711609834119</v>
          </cell>
          <cell r="HR217">
            <v>0.43903955088241153</v>
          </cell>
          <cell r="HS217">
            <v>1.0196466006379776E-2</v>
          </cell>
          <cell r="HT217">
            <v>3.6453877552257714E-2</v>
          </cell>
          <cell r="HU217">
            <v>0.27803434710815472</v>
          </cell>
          <cell r="HV217">
            <v>9.0995046200864863E-2</v>
          </cell>
          <cell r="HW217">
            <v>0.26434988756410754</v>
          </cell>
          <cell r="HX217">
            <v>6.0934263673763436E-2</v>
          </cell>
          <cell r="HY217">
            <v>1.0276931786716176E-2</v>
          </cell>
          <cell r="HZ217">
            <v>0.71986464617796997</v>
          </cell>
          <cell r="IA217">
            <v>0.15142520436118839</v>
          </cell>
          <cell r="IB217">
            <v>5.6246505402579056E-2</v>
          </cell>
          <cell r="IC217">
            <v>0.11529858484186245</v>
          </cell>
          <cell r="ID217">
            <v>0.21341531153149221</v>
          </cell>
          <cell r="IE217">
            <v>2.3131080713646628E-3</v>
          </cell>
          <cell r="IF217">
            <v>1.6512814291323082E-4</v>
          </cell>
          <cell r="IG217">
            <v>1.889116813096442E-2</v>
          </cell>
          <cell r="IH217">
            <v>7.0639437748845582E-2</v>
          </cell>
          <cell r="II217">
            <v>0.1324683893902944</v>
          </cell>
          <cell r="IJ217">
            <v>0.11271618358833096</v>
          </cell>
          <cell r="IK217">
            <v>0.1932310591309862</v>
          </cell>
          <cell r="IL217">
            <v>1.9354306717437424E-2</v>
          </cell>
          <cell r="IM217">
            <v>0.32651746159912659</v>
          </cell>
          <cell r="IN217">
            <v>3.3563701187601339E-2</v>
          </cell>
          <cell r="IO217">
            <v>2.5885898913619705E-2</v>
          </cell>
          <cell r="IP217">
            <v>0.24498078256390951</v>
          </cell>
          <cell r="IQ217">
            <v>3.6791695651790302E-2</v>
          </cell>
          <cell r="IR217">
            <v>7.6862024801177334E-2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p(2015=100 cvm)"/>
      <sheetName val="Analisis"/>
      <sheetName val="Analisis (2015)"/>
      <sheetName val="YoY"/>
      <sheetName val="MoM"/>
      <sheetName val="Quarter 3D&amp;5D"/>
      <sheetName val="Quarter 3D&amp;5D (YOY)"/>
      <sheetName val="Quarter 3D&amp;5D (MoM)"/>
      <sheetName val="5D"/>
      <sheetName val="Compare 5D"/>
      <sheetName val="3D"/>
      <sheetName val="2D"/>
      <sheetName val="Jad 5-2Digit"/>
      <sheetName val="diff Growth 2D"/>
      <sheetName val="Jad 5-2Digit (yr)"/>
      <sheetName val="Jad 5-2Digit (YOY)"/>
      <sheetName val="Jad 5-2Digit (MOM)"/>
      <sheetName val="Jad 5-2Digit (Qtr)"/>
      <sheetName val="Jad 5-2Digit (Qtr - QoQ)"/>
      <sheetName val="Jad 5-2Digit (Qtr - YoY)"/>
      <sheetName val="(%)Ind Strategik"/>
      <sheetName val="Sheet1"/>
    </sheetNames>
    <sheetDataSet>
      <sheetData sheetId="0">
        <row r="10">
          <cell r="AZ10">
            <v>111.75455590463504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D1">
            <v>42005</v>
          </cell>
          <cell r="E1">
            <v>42036</v>
          </cell>
          <cell r="F1">
            <v>42064</v>
          </cell>
          <cell r="G1">
            <v>42095</v>
          </cell>
          <cell r="H1">
            <v>42125</v>
          </cell>
          <cell r="I1">
            <v>42156</v>
          </cell>
          <cell r="J1">
            <v>42186</v>
          </cell>
          <cell r="K1">
            <v>42217</v>
          </cell>
          <cell r="L1">
            <v>42248</v>
          </cell>
          <cell r="M1">
            <v>42278</v>
          </cell>
          <cell r="N1">
            <v>42309</v>
          </cell>
          <cell r="O1">
            <v>42339</v>
          </cell>
          <cell r="P1">
            <v>42370</v>
          </cell>
          <cell r="Q1">
            <v>42401</v>
          </cell>
          <cell r="R1">
            <v>42430</v>
          </cell>
          <cell r="S1">
            <v>42461</v>
          </cell>
          <cell r="T1">
            <v>42491</v>
          </cell>
          <cell r="U1">
            <v>42522</v>
          </cell>
          <cell r="V1">
            <v>42552</v>
          </cell>
          <cell r="W1">
            <v>42583</v>
          </cell>
          <cell r="X1">
            <v>42614</v>
          </cell>
          <cell r="Y1">
            <v>42644</v>
          </cell>
          <cell r="Z1">
            <v>42675</v>
          </cell>
          <cell r="AA1">
            <v>42705</v>
          </cell>
          <cell r="AB1">
            <v>42736</v>
          </cell>
          <cell r="AC1">
            <v>42767</v>
          </cell>
          <cell r="AD1">
            <v>42795</v>
          </cell>
          <cell r="AE1">
            <v>42826</v>
          </cell>
          <cell r="AF1">
            <v>42856</v>
          </cell>
          <cell r="AG1">
            <v>42887</v>
          </cell>
          <cell r="AH1">
            <v>42917</v>
          </cell>
          <cell r="AI1">
            <v>42948</v>
          </cell>
          <cell r="AJ1">
            <v>42979</v>
          </cell>
          <cell r="AK1">
            <v>43009</v>
          </cell>
          <cell r="AL1">
            <v>43040</v>
          </cell>
          <cell r="AM1">
            <v>43070</v>
          </cell>
          <cell r="AN1">
            <v>43101</v>
          </cell>
          <cell r="AO1">
            <v>43132</v>
          </cell>
          <cell r="AP1">
            <v>43160</v>
          </cell>
          <cell r="AQ1">
            <v>43191</v>
          </cell>
          <cell r="AR1">
            <v>43221</v>
          </cell>
          <cell r="AS1">
            <v>43252</v>
          </cell>
          <cell r="AT1">
            <v>43282</v>
          </cell>
          <cell r="AU1">
            <v>43313</v>
          </cell>
          <cell r="AV1">
            <v>43344</v>
          </cell>
          <cell r="AW1">
            <v>43374</v>
          </cell>
          <cell r="AX1">
            <v>43405</v>
          </cell>
          <cell r="AY1">
            <v>43435</v>
          </cell>
        </row>
        <row r="3">
          <cell r="C3" t="str">
            <v>IPP</v>
          </cell>
          <cell r="D3">
            <v>101.02888975394242</v>
          </cell>
          <cell r="E3">
            <v>90.811590211620853</v>
          </cell>
          <cell r="F3">
            <v>101.66001924848577</v>
          </cell>
          <cell r="G3">
            <v>97.040950384390314</v>
          </cell>
          <cell r="H3">
            <v>100.67705828131938</v>
          </cell>
          <cell r="I3">
            <v>100.90491492332393</v>
          </cell>
          <cell r="J3">
            <v>100.42041737165825</v>
          </cell>
          <cell r="K3">
            <v>98.205557531290367</v>
          </cell>
          <cell r="L3">
            <v>101.53137298623001</v>
          </cell>
          <cell r="M3">
            <v>104.58910018942079</v>
          </cell>
          <cell r="N3">
            <v>99.543618263973983</v>
          </cell>
          <cell r="O3">
            <v>103.58687036261122</v>
          </cell>
          <cell r="P3">
            <v>104.29511113110586</v>
          </cell>
          <cell r="Q3">
            <v>94.621549923515417</v>
          </cell>
          <cell r="R3">
            <v>104.33393449698782</v>
          </cell>
          <cell r="S3">
            <v>99.753443614142327</v>
          </cell>
          <cell r="T3">
            <v>103.57922127928506</v>
          </cell>
          <cell r="U3">
            <v>106.32426757926318</v>
          </cell>
          <cell r="V3">
            <v>104.22648356961906</v>
          </cell>
          <cell r="W3">
            <v>103.12304970335983</v>
          </cell>
          <cell r="X3">
            <v>104.62794002793875</v>
          </cell>
          <cell r="Y3">
            <v>109.16693878377016</v>
          </cell>
          <cell r="Z3">
            <v>106.40015373524388</v>
          </cell>
          <cell r="AA3">
            <v>108.94123299497075</v>
          </cell>
          <cell r="AB3">
            <v>108.23517101750231</v>
          </cell>
          <cell r="AC3">
            <v>99.5093394992914</v>
          </cell>
          <cell r="AD3">
            <v>109.10879201393954</v>
          </cell>
          <cell r="AE3">
            <v>103.84292255452027</v>
          </cell>
          <cell r="AF3">
            <v>107.87905224427101</v>
          </cell>
          <cell r="AG3">
            <v>109.53855909859485</v>
          </cell>
          <cell r="AH3">
            <v>110.31511148500968</v>
          </cell>
          <cell r="AI3">
            <v>110.2412512395497</v>
          </cell>
          <cell r="AJ3">
            <v>109.52058983974341</v>
          </cell>
          <cell r="AK3">
            <v>112.85032460508002</v>
          </cell>
          <cell r="AL3">
            <v>111.8638393416395</v>
          </cell>
          <cell r="AM3">
            <v>112.05537569338854</v>
          </cell>
          <cell r="AN3">
            <v>113.3969347070241</v>
          </cell>
          <cell r="AO3">
            <v>101.77430722564569</v>
          </cell>
          <cell r="AP3">
            <v>112.08027036023238</v>
          </cell>
          <cell r="AQ3">
            <v>108.93463142038308</v>
          </cell>
          <cell r="AR3">
            <v>111.57761502910087</v>
          </cell>
          <cell r="AS3">
            <v>111.75234922640742</v>
          </cell>
          <cell r="AT3">
            <v>113.21504485087533</v>
          </cell>
          <cell r="AU3">
            <v>112.28808763769337</v>
          </cell>
          <cell r="AV3">
            <v>112.36260011873617</v>
          </cell>
          <cell r="AW3">
            <v>117.70295245458146</v>
          </cell>
          <cell r="AX3">
            <v>114.206322529773</v>
          </cell>
          <cell r="AY3">
            <v>115.91816862130983</v>
          </cell>
        </row>
        <row r="4">
          <cell r="C4" t="str">
            <v>MINING</v>
          </cell>
          <cell r="D4">
            <v>107.23567732269066</v>
          </cell>
          <cell r="E4">
            <v>96.261929728059599</v>
          </cell>
          <cell r="F4">
            <v>107.74430867399884</v>
          </cell>
          <cell r="G4">
            <v>96.050619810336471</v>
          </cell>
          <cell r="H4">
            <v>103.50392117902544</v>
          </cell>
          <cell r="I4">
            <v>96.875211649943736</v>
          </cell>
          <cell r="J4">
            <v>100.08122848742444</v>
          </cell>
          <cell r="K4">
            <v>91.268326310178352</v>
          </cell>
          <cell r="L4">
            <v>96.827098942426531</v>
          </cell>
          <cell r="M4">
            <v>100.11564370001027</v>
          </cell>
          <cell r="N4">
            <v>98.746074318316801</v>
          </cell>
          <cell r="O4">
            <v>105.28995987758884</v>
          </cell>
          <cell r="P4">
            <v>106.92705862885487</v>
          </cell>
          <cell r="Q4">
            <v>98.44804939591107</v>
          </cell>
          <cell r="R4">
            <v>104.02678271493446</v>
          </cell>
          <cell r="S4">
            <v>97.691486020118745</v>
          </cell>
          <cell r="T4">
            <v>102.42831213759614</v>
          </cell>
          <cell r="U4">
            <v>103.72240190517769</v>
          </cell>
          <cell r="V4">
            <v>103.3103600412267</v>
          </cell>
          <cell r="W4">
            <v>94.821744238819903</v>
          </cell>
          <cell r="X4">
            <v>96.483383535713671</v>
          </cell>
          <cell r="Y4">
            <v>104.34729531033493</v>
          </cell>
          <cell r="Z4">
            <v>104.53285075740108</v>
          </cell>
          <cell r="AA4">
            <v>111.8247534738194</v>
          </cell>
          <cell r="AB4">
            <v>108.58412374732355</v>
          </cell>
          <cell r="AC4">
            <v>98.906937311648576</v>
          </cell>
          <cell r="AD4">
            <v>107.30941670077206</v>
          </cell>
          <cell r="AE4">
            <v>96.864392549897687</v>
          </cell>
          <cell r="AF4">
            <v>98.634509335650662</v>
          </cell>
          <cell r="AG4">
            <v>103.2272179498259</v>
          </cell>
          <cell r="AH4">
            <v>101.30301910398821</v>
          </cell>
          <cell r="AI4">
            <v>101.06570653147894</v>
          </cell>
          <cell r="AJ4">
            <v>98.255076015064361</v>
          </cell>
          <cell r="AK4">
            <v>104.87360026951818</v>
          </cell>
          <cell r="AL4">
            <v>106.58697649537156</v>
          </cell>
          <cell r="AM4">
            <v>107.25369093016552</v>
          </cell>
          <cell r="AN4">
            <v>107.63355702922354</v>
          </cell>
          <cell r="AO4">
            <v>94.426955592035199</v>
          </cell>
          <cell r="AP4">
            <v>105.61364778079468</v>
          </cell>
          <cell r="AQ4">
            <v>100.09603508499993</v>
          </cell>
          <cell r="AR4">
            <v>100.12975026859327</v>
          </cell>
          <cell r="AS4">
            <v>97.443888747997335</v>
          </cell>
          <cell r="AT4">
            <v>95.456746808402102</v>
          </cell>
          <cell r="AU4">
            <v>94.85010833109547</v>
          </cell>
          <cell r="AV4">
            <v>93.546907912189511</v>
          </cell>
          <cell r="AW4">
            <v>106.49255439306576</v>
          </cell>
          <cell r="AX4">
            <v>103.54574226220986</v>
          </cell>
          <cell r="AY4">
            <v>108.35265388095847</v>
          </cell>
        </row>
        <row r="5">
          <cell r="C5" t="str">
            <v>MFG</v>
          </cell>
          <cell r="D5">
            <v>99.03533786335241</v>
          </cell>
          <cell r="E5">
            <v>89.004521545252814</v>
          </cell>
          <cell r="F5">
            <v>99.182022234858124</v>
          </cell>
          <cell r="G5">
            <v>97.006731047430222</v>
          </cell>
          <cell r="H5">
            <v>99.450913674731069</v>
          </cell>
          <cell r="I5">
            <v>102.56463161487106</v>
          </cell>
          <cell r="J5">
            <v>100.57049547842493</v>
          </cell>
          <cell r="K5">
            <v>100.38914054396263</v>
          </cell>
          <cell r="L5">
            <v>103.4011186539131</v>
          </cell>
          <cell r="M5">
            <v>106.31453548912869</v>
          </cell>
          <cell r="N5">
            <v>100.02627905574599</v>
          </cell>
          <cell r="O5">
            <v>103.05479954183943</v>
          </cell>
          <cell r="P5">
            <v>103.20468184134842</v>
          </cell>
          <cell r="Q5">
            <v>92.880771302921019</v>
          </cell>
          <cell r="R5">
            <v>103.69410353777333</v>
          </cell>
          <cell r="S5">
            <v>99.451696170036016</v>
          </cell>
          <cell r="T5">
            <v>103.13998759078245</v>
          </cell>
          <cell r="U5">
            <v>107.14875790911758</v>
          </cell>
          <cell r="V5">
            <v>104.26792786234672</v>
          </cell>
          <cell r="W5">
            <v>105.15776472224285</v>
          </cell>
          <cell r="X5">
            <v>107.37979471352462</v>
          </cell>
          <cell r="Y5">
            <v>110.76757471310627</v>
          </cell>
          <cell r="Z5">
            <v>107.02259666243823</v>
          </cell>
          <cell r="AA5">
            <v>107.88308487884628</v>
          </cell>
          <cell r="AB5">
            <v>108.25645665967731</v>
          </cell>
          <cell r="AC5">
            <v>99.733721479052562</v>
          </cell>
          <cell r="AD5">
            <v>109.50404034158612</v>
          </cell>
          <cell r="AE5">
            <v>105.90814265933473</v>
          </cell>
          <cell r="AF5">
            <v>110.56270990548585</v>
          </cell>
          <cell r="AG5">
            <v>111.82158016281608</v>
          </cell>
          <cell r="AH5">
            <v>113.10438604250984</v>
          </cell>
          <cell r="AI5">
            <v>112.95486889469662</v>
          </cell>
          <cell r="AJ5">
            <v>113.66972272725349</v>
          </cell>
          <cell r="AK5">
            <v>115.47094312384584</v>
          </cell>
          <cell r="AL5">
            <v>113.87145329186075</v>
          </cell>
          <cell r="AM5">
            <v>113.72016318302516</v>
          </cell>
          <cell r="AN5">
            <v>115.72031986170609</v>
          </cell>
          <cell r="AO5">
            <v>104.42860077226543</v>
          </cell>
          <cell r="AP5">
            <v>114.0088101082771</v>
          </cell>
          <cell r="AQ5">
            <v>111.56199207646603</v>
          </cell>
          <cell r="AR5">
            <v>115.1401821952406</v>
          </cell>
          <cell r="AS5">
            <v>116.87509783733344</v>
          </cell>
          <cell r="AT5">
            <v>118.998813854048</v>
          </cell>
          <cell r="AU5">
            <v>117.78989389104248</v>
          </cell>
          <cell r="AV5">
            <v>119.1230865730433</v>
          </cell>
          <cell r="AW5">
            <v>121.67369584311483</v>
          </cell>
          <cell r="AX5">
            <v>118.0745239248597</v>
          </cell>
          <cell r="AY5">
            <v>118.67555222509156</v>
          </cell>
        </row>
        <row r="6">
          <cell r="C6" t="str">
            <v>ELEC</v>
          </cell>
          <cell r="D6">
            <v>98.012991244349791</v>
          </cell>
          <cell r="E6">
            <v>88.746097728873323</v>
          </cell>
          <cell r="F6">
            <v>104.10893762241859</v>
          </cell>
          <cell r="G6">
            <v>101.15777036032786</v>
          </cell>
          <cell r="H6">
            <v>102.58703599172819</v>
          </cell>
          <cell r="I6">
            <v>99.091976715668807</v>
          </cell>
          <cell r="J6">
            <v>100.16074096415164</v>
          </cell>
          <cell r="K6">
            <v>102.03642112015632</v>
          </cell>
          <cell r="L6">
            <v>100.11468893260925</v>
          </cell>
          <cell r="M6">
            <v>103.78443051431255</v>
          </cell>
          <cell r="N6">
            <v>97.593778631805449</v>
          </cell>
          <cell r="O6">
            <v>102.60513017359838</v>
          </cell>
          <cell r="P6">
            <v>105.545</v>
          </cell>
          <cell r="Q6">
            <v>98.043000000000006</v>
          </cell>
          <cell r="R6">
            <v>112.104</v>
          </cell>
          <cell r="S6">
            <v>110.70399999999999</v>
          </cell>
          <cell r="T6">
            <v>112.486</v>
          </cell>
          <cell r="U6">
            <v>107.70399999999999</v>
          </cell>
          <cell r="V6">
            <v>107.28</v>
          </cell>
          <cell r="W6">
            <v>113.67400000000001</v>
          </cell>
          <cell r="X6">
            <v>107.18300000000001</v>
          </cell>
          <cell r="Y6">
            <v>110.96599999999999</v>
          </cell>
          <cell r="Z6">
            <v>107.07299999999999</v>
          </cell>
          <cell r="AA6">
            <v>108.902</v>
          </cell>
          <cell r="AB6">
            <v>106.68899999999999</v>
          </cell>
          <cell r="AC6">
            <v>99.483000000000004</v>
          </cell>
          <cell r="AD6">
            <v>111.86799999999999</v>
          </cell>
          <cell r="AE6">
            <v>109.05200000000001</v>
          </cell>
          <cell r="AF6">
            <v>115.318</v>
          </cell>
          <cell r="AG6">
            <v>109.965</v>
          </cell>
          <cell r="AH6">
            <v>115.78100000000001</v>
          </cell>
          <cell r="AI6">
            <v>117.10895350102402</v>
          </cell>
          <cell r="AJ6">
            <v>109.517</v>
          </cell>
          <cell r="AK6">
            <v>116.12169536708844</v>
          </cell>
          <cell r="AL6">
            <v>111.20050125568771</v>
          </cell>
          <cell r="AM6">
            <v>113.124</v>
          </cell>
          <cell r="AN6">
            <v>111.323940298482</v>
          </cell>
          <cell r="AO6">
            <v>102.306</v>
          </cell>
          <cell r="AP6">
            <v>116.755</v>
          </cell>
          <cell r="AQ6">
            <v>115.41200000000001</v>
          </cell>
          <cell r="AR6">
            <v>118.32</v>
          </cell>
          <cell r="AS6">
            <v>113.26616449996081</v>
          </cell>
          <cell r="AT6">
            <v>121.01830405498053</v>
          </cell>
          <cell r="AU6">
            <v>121.78373221301256</v>
          </cell>
          <cell r="AV6">
            <v>114.10510735905335</v>
          </cell>
          <cell r="AW6">
            <v>119.33098094562868</v>
          </cell>
          <cell r="AX6">
            <v>114.80299241390126</v>
          </cell>
          <cell r="AY6">
            <v>116.21540423072419</v>
          </cell>
        </row>
        <row r="7">
          <cell r="C7" t="str">
            <v>CRUDE</v>
          </cell>
          <cell r="D7">
            <v>109.01738248059245</v>
          </cell>
          <cell r="E7">
            <v>97.40436554449947</v>
          </cell>
          <cell r="F7">
            <v>111.44803394146845</v>
          </cell>
          <cell r="G7">
            <v>100.3140842305535</v>
          </cell>
          <cell r="H7">
            <v>105.98089504646747</v>
          </cell>
          <cell r="I7">
            <v>92.41081195136114</v>
          </cell>
          <cell r="J7">
            <v>95.26723263909156</v>
          </cell>
          <cell r="K7">
            <v>90.287946515140092</v>
          </cell>
          <cell r="L7">
            <v>96.727403865713612</v>
          </cell>
          <cell r="M7">
            <v>96.831180322243398</v>
          </cell>
          <cell r="N7">
            <v>99.847024559410769</v>
          </cell>
          <cell r="O7">
            <v>104.46363890345792</v>
          </cell>
          <cell r="P7">
            <v>105.215</v>
          </cell>
          <cell r="Q7">
            <v>98.036000000000001</v>
          </cell>
          <cell r="R7">
            <v>103.95699999999999</v>
          </cell>
          <cell r="S7">
            <v>98.591999999999999</v>
          </cell>
          <cell r="T7">
            <v>100.328</v>
          </cell>
          <cell r="U7">
            <v>103.157</v>
          </cell>
          <cell r="V7">
            <v>106.235</v>
          </cell>
          <cell r="W7">
            <v>97.441999999999993</v>
          </cell>
          <cell r="X7">
            <v>95.483000000000004</v>
          </cell>
          <cell r="Y7">
            <v>101.706</v>
          </cell>
          <cell r="Z7">
            <v>100.685</v>
          </cell>
          <cell r="AA7">
            <v>103.63800000000001</v>
          </cell>
          <cell r="AB7">
            <v>106.848</v>
          </cell>
          <cell r="AC7">
            <v>96.486367239133514</v>
          </cell>
          <cell r="AD7">
            <v>104.746</v>
          </cell>
          <cell r="AE7">
            <v>95.314999999999998</v>
          </cell>
          <cell r="AF7">
            <v>95.772999999999996</v>
          </cell>
          <cell r="AG7">
            <v>100.583</v>
          </cell>
          <cell r="AH7">
            <v>99.01</v>
          </cell>
          <cell r="AI7">
            <v>97.28506509103002</v>
          </cell>
          <cell r="AJ7">
            <v>96.335999999999999</v>
          </cell>
          <cell r="AK7">
            <v>100.23253751006284</v>
          </cell>
          <cell r="AL7">
            <v>103.3239820683783</v>
          </cell>
          <cell r="AM7">
            <v>98.236000000000004</v>
          </cell>
          <cell r="AN7">
            <v>106.15691854212392</v>
          </cell>
          <cell r="AO7">
            <v>94.386176843104209</v>
          </cell>
          <cell r="AP7">
            <v>105.63336209587065</v>
          </cell>
          <cell r="AQ7">
            <v>98.524124772890616</v>
          </cell>
          <cell r="AR7">
            <v>100.53214601842315</v>
          </cell>
          <cell r="AS7">
            <v>101.02842567078203</v>
          </cell>
          <cell r="AT7">
            <v>101.87942455148819</v>
          </cell>
          <cell r="AU7">
            <v>92.246858054634828</v>
          </cell>
          <cell r="AV7">
            <v>91.25758518568469</v>
          </cell>
          <cell r="AW7">
            <v>101.59464386793492</v>
          </cell>
          <cell r="AX7">
            <v>97.928563168743722</v>
          </cell>
          <cell r="AY7">
            <v>100.69462046114077</v>
          </cell>
        </row>
        <row r="8">
          <cell r="C8" t="str">
            <v>N.GAS</v>
          </cell>
          <cell r="D8">
            <v>105.55096456841311</v>
          </cell>
          <cell r="E8">
            <v>95.181685792993278</v>
          </cell>
          <cell r="F8">
            <v>104.2422066742525</v>
          </cell>
          <cell r="G8">
            <v>92.019249718436996</v>
          </cell>
          <cell r="H8">
            <v>101.16178872911651</v>
          </cell>
          <cell r="I8">
            <v>101.09657851249041</v>
          </cell>
          <cell r="J8">
            <v>104.63316019663978</v>
          </cell>
          <cell r="K8">
            <v>92.195336223918531</v>
          </cell>
          <cell r="L8">
            <v>96.921366822009176</v>
          </cell>
          <cell r="M8">
            <v>103.22130757427206</v>
          </cell>
          <cell r="N8">
            <v>97.705057568283792</v>
          </cell>
          <cell r="O8">
            <v>106.07129761917389</v>
          </cell>
          <cell r="P8">
            <v>108.54600000000001</v>
          </cell>
          <cell r="Q8">
            <v>98.837999999999994</v>
          </cell>
          <cell r="R8">
            <v>104.093</v>
          </cell>
          <cell r="S8">
            <v>96.84</v>
          </cell>
          <cell r="T8">
            <v>104.414</v>
          </cell>
          <cell r="U8">
            <v>104.25700000000001</v>
          </cell>
          <cell r="V8">
            <v>100.545</v>
          </cell>
          <cell r="W8">
            <v>92.343999999999994</v>
          </cell>
          <cell r="X8">
            <v>97.429000000000002</v>
          </cell>
          <cell r="Y8">
            <v>106.845</v>
          </cell>
          <cell r="Z8">
            <v>108.17100000000001</v>
          </cell>
          <cell r="AA8">
            <v>119.565</v>
          </cell>
          <cell r="AB8">
            <v>110.22499999999999</v>
          </cell>
          <cell r="AC8">
            <v>101.19573647446356</v>
          </cell>
          <cell r="AD8">
            <v>109.733</v>
          </cell>
          <cell r="AE8">
            <v>98.328999999999994</v>
          </cell>
          <cell r="AF8">
            <v>101.34</v>
          </cell>
          <cell r="AG8">
            <v>105.727</v>
          </cell>
          <cell r="AH8">
            <v>103.471</v>
          </cell>
          <cell r="AI8">
            <v>104.64053754424616</v>
          </cell>
          <cell r="AJ8">
            <v>100.07</v>
          </cell>
          <cell r="AK8">
            <v>109.2620130153537</v>
          </cell>
          <cell r="AL8">
            <v>109.67234014485776</v>
          </cell>
          <cell r="AM8">
            <v>115.78</v>
          </cell>
          <cell r="AN8">
            <v>109.02981032154912</v>
          </cell>
          <cell r="AO8">
            <v>94.46551442884541</v>
          </cell>
          <cell r="AP8">
            <v>105.59500667291941</v>
          </cell>
          <cell r="AQ8">
            <v>101.58237379802787</v>
          </cell>
          <cell r="AR8">
            <v>99.749260124643811</v>
          </cell>
          <cell r="AS8">
            <v>94.05448672195952</v>
          </cell>
          <cell r="AT8">
            <v>89.383706573656198</v>
          </cell>
          <cell r="AU8">
            <v>97.311642959246143</v>
          </cell>
          <cell r="AV8">
            <v>95.711604567466736</v>
          </cell>
          <cell r="AW8">
            <v>111.1238326348124</v>
          </cell>
          <cell r="AX8">
            <v>108.85713355490174</v>
          </cell>
          <cell r="AY8">
            <v>115.59379954292892</v>
          </cell>
        </row>
        <row r="9">
          <cell r="C9">
            <v>101</v>
          </cell>
          <cell r="D9">
            <v>117.49529152364659</v>
          </cell>
          <cell r="E9">
            <v>110.62254882723765</v>
          </cell>
          <cell r="F9">
            <v>100.9273754424806</v>
          </cell>
          <cell r="G9">
            <v>104.41479707023949</v>
          </cell>
          <cell r="H9">
            <v>91.082711459173908</v>
          </cell>
          <cell r="I9">
            <v>83.586014926855697</v>
          </cell>
          <cell r="J9">
            <v>99.685397876150574</v>
          </cell>
          <cell r="K9">
            <v>101.78658892092891</v>
          </cell>
          <cell r="L9">
            <v>92.380495268393304</v>
          </cell>
          <cell r="M9">
            <v>92.739787600361979</v>
          </cell>
          <cell r="N9">
            <v>98.775165590889046</v>
          </cell>
          <cell r="O9">
            <v>106.50382549364224</v>
          </cell>
          <cell r="P9">
            <v>120.02576979335741</v>
          </cell>
          <cell r="Q9">
            <v>116.02923978391425</v>
          </cell>
          <cell r="R9">
            <v>108.26197615998669</v>
          </cell>
          <cell r="S9">
            <v>95.203913575992203</v>
          </cell>
          <cell r="T9">
            <v>84.586133781699615</v>
          </cell>
          <cell r="U9">
            <v>75.648510469076626</v>
          </cell>
          <cell r="V9">
            <v>101.63849103264147</v>
          </cell>
          <cell r="W9">
            <v>98.409109288672568</v>
          </cell>
          <cell r="X9">
            <v>90.003841294293764</v>
          </cell>
          <cell r="Y9">
            <v>94.555842961583522</v>
          </cell>
          <cell r="Z9">
            <v>109.45307018767772</v>
          </cell>
          <cell r="AA9">
            <v>114.71981898800111</v>
          </cell>
          <cell r="AB9">
            <v>128.93025293301585</v>
          </cell>
          <cell r="AC9">
            <v>135.33595103983356</v>
          </cell>
          <cell r="AD9">
            <v>112.90350812002427</v>
          </cell>
          <cell r="AE9">
            <v>111.18860212470229</v>
          </cell>
          <cell r="AF9">
            <v>96.187046530233403</v>
          </cell>
          <cell r="AG9">
            <v>80.812379466077701</v>
          </cell>
          <cell r="AH9">
            <v>123.49196212888235</v>
          </cell>
          <cell r="AI9">
            <v>108.10685862057126</v>
          </cell>
          <cell r="AJ9">
            <v>98.013744197970894</v>
          </cell>
          <cell r="AK9">
            <v>101.53648983682447</v>
          </cell>
          <cell r="AL9">
            <v>118.470792111702</v>
          </cell>
          <cell r="AM9">
            <v>136.58199941176949</v>
          </cell>
          <cell r="AN9">
            <v>144.76696595841406</v>
          </cell>
          <cell r="AO9">
            <v>128.72195768218265</v>
          </cell>
          <cell r="AP9">
            <v>128.36320284930468</v>
          </cell>
          <cell r="AQ9">
            <v>131.1621715505363</v>
          </cell>
          <cell r="AR9">
            <v>126.8921074187012</v>
          </cell>
          <cell r="AS9">
            <v>104.45238908508651</v>
          </cell>
          <cell r="AT9">
            <v>149.5964667324545</v>
          </cell>
          <cell r="AU9">
            <v>113.64785739216448</v>
          </cell>
          <cell r="AV9">
            <v>105.24539966497471</v>
          </cell>
          <cell r="AW9">
            <v>110.97461833355378</v>
          </cell>
          <cell r="AX9">
            <v>110.51205699635646</v>
          </cell>
          <cell r="AY9">
            <v>141.99101512730346</v>
          </cell>
        </row>
        <row r="10">
          <cell r="C10">
            <v>10101</v>
          </cell>
          <cell r="D10">
            <v>104.21462248520056</v>
          </cell>
          <cell r="E10">
            <v>108.28603635062179</v>
          </cell>
          <cell r="F10">
            <v>93.432859019279164</v>
          </cell>
          <cell r="G10">
            <v>111.04698013533614</v>
          </cell>
          <cell r="H10">
            <v>90.763235224645925</v>
          </cell>
          <cell r="I10">
            <v>96.213349166070159</v>
          </cell>
          <cell r="J10">
            <v>97.579894266413717</v>
          </cell>
          <cell r="K10">
            <v>99.636705036610365</v>
          </cell>
          <cell r="L10">
            <v>108.18349315645995</v>
          </cell>
          <cell r="M10">
            <v>104.32155709361992</v>
          </cell>
          <cell r="N10">
            <v>92.629318071846313</v>
          </cell>
          <cell r="O10">
            <v>93.691949993896159</v>
          </cell>
          <cell r="P10">
            <v>106.45907700048508</v>
          </cell>
          <cell r="Q10">
            <v>113.57899999999999</v>
          </cell>
          <cell r="R10">
            <v>100.223</v>
          </cell>
          <cell r="S10">
            <v>101.251</v>
          </cell>
          <cell r="T10">
            <v>84.29</v>
          </cell>
          <cell r="U10">
            <v>87.075999999999993</v>
          </cell>
          <cell r="V10">
            <v>99.492000000000004</v>
          </cell>
          <cell r="W10">
            <v>96.331000000000003</v>
          </cell>
          <cell r="X10">
            <v>105.4</v>
          </cell>
          <cell r="Y10">
            <v>106.36499999999999</v>
          </cell>
          <cell r="Z10">
            <v>102.643</v>
          </cell>
          <cell r="AA10">
            <v>102.227</v>
          </cell>
          <cell r="AB10">
            <v>114.357</v>
          </cell>
          <cell r="AC10">
            <v>132.477</v>
          </cell>
          <cell r="AD10">
            <v>104.52</v>
          </cell>
          <cell r="AE10">
            <v>118.251</v>
          </cell>
          <cell r="AF10">
            <v>95.85</v>
          </cell>
          <cell r="AG10">
            <v>93.021000000000001</v>
          </cell>
          <cell r="AH10">
            <v>120.884</v>
          </cell>
          <cell r="AI10">
            <v>105.82348125625836</v>
          </cell>
          <cell r="AJ10">
            <v>114.78100000000001</v>
          </cell>
          <cell r="AK10">
            <v>114.21683180086018</v>
          </cell>
          <cell r="AL10">
            <v>111.09947140144962</v>
          </cell>
          <cell r="AM10">
            <v>122.113</v>
          </cell>
          <cell r="AN10">
            <v>123.44006860540614</v>
          </cell>
          <cell r="AO10">
            <v>117.71726994747077</v>
          </cell>
          <cell r="AP10">
            <v>117.11813487760526</v>
          </cell>
          <cell r="AQ10">
            <v>114.47036893856944</v>
          </cell>
          <cell r="AR10">
            <v>100.01749850540067</v>
          </cell>
          <cell r="AS10">
            <v>100.23097734716866</v>
          </cell>
          <cell r="AT10">
            <v>126.0319733336712</v>
          </cell>
          <cell r="AU10">
            <v>110.48006847124697</v>
          </cell>
          <cell r="AV10">
            <v>124.70216965401519</v>
          </cell>
          <cell r="AW10">
            <v>125.85048184198388</v>
          </cell>
          <cell r="AX10">
            <v>109.56543343651781</v>
          </cell>
          <cell r="AY10">
            <v>124.92517960710317</v>
          </cell>
        </row>
        <row r="11">
          <cell r="C11">
            <v>10102</v>
          </cell>
          <cell r="D11">
            <v>120.10413695951966</v>
          </cell>
          <cell r="E11">
            <v>111.29359062612319</v>
          </cell>
          <cell r="F11">
            <v>102.74343681148572</v>
          </cell>
          <cell r="G11">
            <v>102.29377200948926</v>
          </cell>
          <cell r="H11">
            <v>91.12250900465537</v>
          </cell>
          <cell r="I11">
            <v>81.309129301719977</v>
          </cell>
          <cell r="J11">
            <v>100.29009438172379</v>
          </cell>
          <cell r="K11">
            <v>102.40403135428481</v>
          </cell>
          <cell r="L11">
            <v>89.315752214271768</v>
          </cell>
          <cell r="M11">
            <v>90.761795623275674</v>
          </cell>
          <cell r="N11">
            <v>100.25785631685922</v>
          </cell>
          <cell r="O11">
            <v>108.1038953965914</v>
          </cell>
          <cell r="P11">
            <v>122.69080153762552</v>
          </cell>
          <cell r="Q11">
            <v>116.733</v>
          </cell>
          <cell r="R11">
            <v>110.21</v>
          </cell>
          <cell r="S11">
            <v>93.27</v>
          </cell>
          <cell r="T11">
            <v>84.623000000000005</v>
          </cell>
          <cell r="U11">
            <v>73.587999999999994</v>
          </cell>
          <cell r="V11">
            <v>102.255</v>
          </cell>
          <cell r="W11">
            <v>99.006</v>
          </cell>
          <cell r="X11">
            <v>87.018000000000001</v>
          </cell>
          <cell r="Y11">
            <v>92.539000000000001</v>
          </cell>
          <cell r="Z11">
            <v>111.096</v>
          </cell>
          <cell r="AA11">
            <v>116.14</v>
          </cell>
          <cell r="AB11">
            <v>131.79300000000001</v>
          </cell>
          <cell r="AC11">
            <v>136.15700000000001</v>
          </cell>
          <cell r="AD11">
            <v>114.935</v>
          </cell>
          <cell r="AE11">
            <v>108.93</v>
          </cell>
          <cell r="AF11">
            <v>96.228999999999999</v>
          </cell>
          <cell r="AG11">
            <v>78.611000000000004</v>
          </cell>
          <cell r="AH11">
            <v>124.241</v>
          </cell>
          <cell r="AI11">
            <v>108.76264011945813</v>
          </cell>
          <cell r="AJ11">
            <v>94.762</v>
          </cell>
          <cell r="AK11">
            <v>99.370878210192288</v>
          </cell>
          <cell r="AL11">
            <v>120.24912924443733</v>
          </cell>
          <cell r="AM11">
            <v>138.179</v>
          </cell>
          <cell r="AN11">
            <v>149.09258341070392</v>
          </cell>
          <cell r="AO11">
            <v>130.8603080287412</v>
          </cell>
          <cell r="AP11">
            <v>130.44949259837907</v>
          </cell>
          <cell r="AQ11">
            <v>134.24535253813562</v>
          </cell>
          <cell r="AR11">
            <v>131.74825775004072</v>
          </cell>
          <cell r="AS11">
            <v>105.27536612526264</v>
          </cell>
          <cell r="AT11">
            <v>155.01708588593686</v>
          </cell>
          <cell r="AU11">
            <v>114.54900359835179</v>
          </cell>
          <cell r="AV11">
            <v>101.83786418782366</v>
          </cell>
          <cell r="AW11">
            <v>108.57166734665934</v>
          </cell>
          <cell r="AX11">
            <v>111.06801941209268</v>
          </cell>
          <cell r="AY11">
            <v>144.03261627101375</v>
          </cell>
        </row>
        <row r="12">
          <cell r="C12">
            <v>10103</v>
          </cell>
          <cell r="D12">
            <v>117.56998467510805</v>
          </cell>
          <cell r="E12">
            <v>108.94533756785745</v>
          </cell>
          <cell r="F12">
            <v>86.832087080392625</v>
          </cell>
          <cell r="G12">
            <v>116.43311383664117</v>
          </cell>
          <cell r="H12">
            <v>86.887669652755079</v>
          </cell>
          <cell r="I12">
            <v>83.796452307134274</v>
          </cell>
          <cell r="J12">
            <v>98.174010970983659</v>
          </cell>
          <cell r="K12">
            <v>100.24334466555835</v>
          </cell>
          <cell r="L12">
            <v>89.519710259338595</v>
          </cell>
          <cell r="M12">
            <v>96.100362633575202</v>
          </cell>
          <cell r="N12">
            <v>93.193293116225405</v>
          </cell>
          <cell r="O12">
            <v>122.30463323443048</v>
          </cell>
          <cell r="P12">
            <v>120.10207159989108</v>
          </cell>
          <cell r="Q12">
            <v>114.27</v>
          </cell>
          <cell r="R12">
            <v>93.141999999999996</v>
          </cell>
          <cell r="S12">
            <v>106.16200000000001</v>
          </cell>
          <cell r="T12">
            <v>80.69</v>
          </cell>
          <cell r="U12">
            <v>75.838999999999999</v>
          </cell>
          <cell r="V12">
            <v>100.09699999999999</v>
          </cell>
          <cell r="W12">
            <v>96.917000000000002</v>
          </cell>
          <cell r="X12">
            <v>87.215999999999994</v>
          </cell>
          <cell r="Y12">
            <v>97.981999999999999</v>
          </cell>
          <cell r="Z12">
            <v>103.268</v>
          </cell>
          <cell r="AA12">
            <v>133.446</v>
          </cell>
          <cell r="AB12">
            <v>129.012</v>
          </cell>
          <cell r="AC12">
            <v>133.28399999999999</v>
          </cell>
          <cell r="AD12">
            <v>97.135999999999996</v>
          </cell>
          <cell r="AE12">
            <v>123.986</v>
          </cell>
          <cell r="AF12">
            <v>91.757000000000005</v>
          </cell>
          <cell r="AG12">
            <v>81.016000000000005</v>
          </cell>
          <cell r="AH12">
            <v>121.62</v>
          </cell>
          <cell r="AI12">
            <v>106.46778916848501</v>
          </cell>
          <cell r="AJ12">
            <v>94.978999999999999</v>
          </cell>
          <cell r="AK12">
            <v>105.21582749259034</v>
          </cell>
          <cell r="AL12">
            <v>111.77590226176886</v>
          </cell>
          <cell r="AM12">
            <v>159.405</v>
          </cell>
          <cell r="AN12">
            <v>150.17164073023062</v>
          </cell>
          <cell r="AO12">
            <v>124.05181834749939</v>
          </cell>
          <cell r="AP12">
            <v>119.81070721164406</v>
          </cell>
          <cell r="AQ12">
            <v>124.87086279807511</v>
          </cell>
          <cell r="AR12">
            <v>104.23468553460388</v>
          </cell>
          <cell r="AS12">
            <v>114.85550677028094</v>
          </cell>
          <cell r="AT12">
            <v>119.71384062075107</v>
          </cell>
          <cell r="AU12">
            <v>101.51346793792307</v>
          </cell>
          <cell r="AV12">
            <v>103.03563095577243</v>
          </cell>
          <cell r="AW12">
            <v>104.70305267590348</v>
          </cell>
          <cell r="AX12">
            <v>104.77052141705589</v>
          </cell>
          <cell r="AY12">
            <v>159.50755399881442</v>
          </cell>
        </row>
        <row r="13">
          <cell r="C13">
            <v>10104</v>
          </cell>
          <cell r="D13">
            <v>112.00594156896901</v>
          </cell>
          <cell r="E13">
            <v>103.78945908309338</v>
          </cell>
          <cell r="F13">
            <v>88.875723868861613</v>
          </cell>
          <cell r="G13">
            <v>129.52272866934217</v>
          </cell>
          <cell r="H13">
            <v>91.801027731102863</v>
          </cell>
          <cell r="I13">
            <v>83.07797095940866</v>
          </cell>
          <cell r="J13">
            <v>93.527889510182177</v>
          </cell>
          <cell r="K13">
            <v>95.499291220590862</v>
          </cell>
          <cell r="L13">
            <v>97.937734852990729</v>
          </cell>
          <cell r="M13">
            <v>89.021461735959619</v>
          </cell>
          <cell r="N13">
            <v>88.782885974176054</v>
          </cell>
          <cell r="O13">
            <v>126.1578848253227</v>
          </cell>
          <cell r="P13">
            <v>114.41819654143089</v>
          </cell>
          <cell r="Q13">
            <v>108.86199999999999</v>
          </cell>
          <cell r="R13">
            <v>95.334000000000003</v>
          </cell>
          <cell r="S13">
            <v>118.09699999999999</v>
          </cell>
          <cell r="T13">
            <v>85.253</v>
          </cell>
          <cell r="U13">
            <v>75.188000000000002</v>
          </cell>
          <cell r="V13">
            <v>95.36</v>
          </cell>
          <cell r="W13">
            <v>92.33</v>
          </cell>
          <cell r="X13">
            <v>95.418000000000006</v>
          </cell>
          <cell r="Y13">
            <v>90.765000000000001</v>
          </cell>
          <cell r="Z13">
            <v>98.381</v>
          </cell>
          <cell r="AA13">
            <v>137.65100000000001</v>
          </cell>
          <cell r="AB13">
            <v>122.907</v>
          </cell>
          <cell r="AC13">
            <v>126.976</v>
          </cell>
          <cell r="AD13">
            <v>99.421999999999997</v>
          </cell>
          <cell r="AE13">
            <v>137.92500000000001</v>
          </cell>
          <cell r="AF13">
            <v>96.945999999999998</v>
          </cell>
          <cell r="AG13">
            <v>80.320999999999998</v>
          </cell>
          <cell r="AH13">
            <v>115.864</v>
          </cell>
          <cell r="AI13">
            <v>101.42916158011045</v>
          </cell>
          <cell r="AJ13">
            <v>103.91</v>
          </cell>
          <cell r="AK13">
            <v>97.465467397482385</v>
          </cell>
          <cell r="AL13">
            <v>106.48606625361855</v>
          </cell>
          <cell r="AM13">
            <v>164.42699999999999</v>
          </cell>
          <cell r="AN13">
            <v>131.87120908954611</v>
          </cell>
          <cell r="AO13">
            <v>125.06242151018766</v>
          </cell>
          <cell r="AP13">
            <v>127.58084308373358</v>
          </cell>
          <cell r="AQ13">
            <v>130.06904578460188</v>
          </cell>
          <cell r="AR13">
            <v>128.7756039495263</v>
          </cell>
          <cell r="AS13">
            <v>102.37385437016987</v>
          </cell>
          <cell r="AT13">
            <v>119.11759052348422</v>
          </cell>
          <cell r="AU13">
            <v>105.1103054959643</v>
          </cell>
          <cell r="AV13">
            <v>101.75878323236687</v>
          </cell>
          <cell r="AW13">
            <v>102.85702818814988</v>
          </cell>
          <cell r="AX13">
            <v>100.02063228378321</v>
          </cell>
          <cell r="AY13">
            <v>170.86246071451416</v>
          </cell>
        </row>
        <row r="14">
          <cell r="C14">
            <v>102</v>
          </cell>
          <cell r="D14">
            <v>89.193763185410006</v>
          </cell>
          <cell r="E14">
            <v>99.42605638012202</v>
          </cell>
          <cell r="F14">
            <v>82.267212022224854</v>
          </cell>
          <cell r="G14">
            <v>129.00378677762009</v>
          </cell>
          <cell r="H14">
            <v>111.6584681039437</v>
          </cell>
          <cell r="I14">
            <v>104.83145069428298</v>
          </cell>
          <cell r="J14">
            <v>102.20341036191985</v>
          </cell>
          <cell r="K14">
            <v>104.04631919877644</v>
          </cell>
          <cell r="L14">
            <v>104.39757572200166</v>
          </cell>
          <cell r="M14">
            <v>97.191543611720675</v>
          </cell>
          <cell r="N14">
            <v>83.886403560657655</v>
          </cell>
          <cell r="O14">
            <v>91.894010381320228</v>
          </cell>
          <cell r="P14">
            <v>91.114715732593481</v>
          </cell>
          <cell r="Q14">
            <v>104.28545856572208</v>
          </cell>
          <cell r="R14">
            <v>88.245333430119445</v>
          </cell>
          <cell r="S14">
            <v>117.62311455859205</v>
          </cell>
          <cell r="T14">
            <v>103.69440149005781</v>
          </cell>
          <cell r="U14">
            <v>94.875678759568174</v>
          </cell>
          <cell r="V14">
            <v>104.20601621674781</v>
          </cell>
          <cell r="W14">
            <v>100.59374720836749</v>
          </cell>
          <cell r="X14">
            <v>101.7111302965648</v>
          </cell>
          <cell r="Y14">
            <v>99.094635317871109</v>
          </cell>
          <cell r="Z14">
            <v>92.955076158963678</v>
          </cell>
          <cell r="AA14">
            <v>100.26560213524203</v>
          </cell>
          <cell r="AB14">
            <v>97.874471651702066</v>
          </cell>
          <cell r="AC14">
            <v>121.63792610300904</v>
          </cell>
          <cell r="AD14">
            <v>92.029099088814917</v>
          </cell>
          <cell r="AE14">
            <v>137.37289077038179</v>
          </cell>
          <cell r="AF14">
            <v>117.91583963608281</v>
          </cell>
          <cell r="AG14">
            <v>101.35360840589205</v>
          </cell>
          <cell r="AH14">
            <v>126.61094997465452</v>
          </cell>
          <cell r="AI14">
            <v>110.50690310833441</v>
          </cell>
          <cell r="AJ14">
            <v>110.76362396941806</v>
          </cell>
          <cell r="AK14">
            <v>106.41051090910889</v>
          </cell>
          <cell r="AL14">
            <v>100.61323226118381</v>
          </cell>
          <cell r="AM14">
            <v>119.76919547488592</v>
          </cell>
          <cell r="AN14">
            <v>108.93216746070087</v>
          </cell>
          <cell r="AO14">
            <v>108.68541597720973</v>
          </cell>
          <cell r="AP14">
            <v>109.17954463478161</v>
          </cell>
          <cell r="AQ14">
            <v>126.05935559394537</v>
          </cell>
          <cell r="AR14">
            <v>124.67384051970593</v>
          </cell>
          <cell r="AS14">
            <v>111.38967660101332</v>
          </cell>
          <cell r="AT14">
            <v>142.36363160001548</v>
          </cell>
          <cell r="AU14">
            <v>115.52121531950019</v>
          </cell>
          <cell r="AV14">
            <v>121.6365257677856</v>
          </cell>
          <cell r="AW14">
            <v>119.56682211309062</v>
          </cell>
          <cell r="AX14">
            <v>115.91514408618578</v>
          </cell>
          <cell r="AY14">
            <v>131.22349000468213</v>
          </cell>
        </row>
        <row r="15">
          <cell r="C15">
            <v>10201</v>
          </cell>
          <cell r="D15">
            <v>94.178129299283682</v>
          </cell>
          <cell r="E15">
            <v>87.269451606827445</v>
          </cell>
          <cell r="F15">
            <v>84.022114290789759</v>
          </cell>
          <cell r="G15">
            <v>160.82380793674307</v>
          </cell>
          <cell r="H15">
            <v>120.20280204183688</v>
          </cell>
          <cell r="I15">
            <v>104.21534547254041</v>
          </cell>
          <cell r="J15">
            <v>78.641200172003835</v>
          </cell>
          <cell r="K15">
            <v>80.298816925034515</v>
          </cell>
          <cell r="L15">
            <v>109.05936630070507</v>
          </cell>
          <cell r="M15">
            <v>100.55998479051595</v>
          </cell>
          <cell r="N15">
            <v>74.651451500819476</v>
          </cell>
          <cell r="O15">
            <v>106.07752966289989</v>
          </cell>
          <cell r="P15">
            <v>96.20642938334187</v>
          </cell>
          <cell r="Q15">
            <v>91.534999999999997</v>
          </cell>
          <cell r="R15">
            <v>90.128</v>
          </cell>
          <cell r="S15">
            <v>146.636</v>
          </cell>
          <cell r="T15">
            <v>111.629</v>
          </cell>
          <cell r="U15">
            <v>94.317999999999998</v>
          </cell>
          <cell r="V15">
            <v>80.182000000000002</v>
          </cell>
          <cell r="W15">
            <v>77.634</v>
          </cell>
          <cell r="X15">
            <v>106.253</v>
          </cell>
          <cell r="Y15">
            <v>102.529</v>
          </cell>
          <cell r="Z15">
            <v>82.721999999999994</v>
          </cell>
          <cell r="AA15">
            <v>115.741</v>
          </cell>
          <cell r="AB15">
            <v>103.34399999999999</v>
          </cell>
          <cell r="AC15">
            <v>106.76600000000001</v>
          </cell>
          <cell r="AD15">
            <v>93.992000000000004</v>
          </cell>
          <cell r="AE15">
            <v>171.25700000000001</v>
          </cell>
          <cell r="AF15">
            <v>126.93899999999999</v>
          </cell>
          <cell r="AG15">
            <v>100.758</v>
          </cell>
          <cell r="AH15">
            <v>97.421999999999997</v>
          </cell>
          <cell r="AI15">
            <v>85.284839002291392</v>
          </cell>
          <cell r="AJ15">
            <v>115.71</v>
          </cell>
          <cell r="AK15">
            <v>110.09846084264261</v>
          </cell>
          <cell r="AL15">
            <v>89.536843989924478</v>
          </cell>
          <cell r="AM15">
            <v>138.255</v>
          </cell>
          <cell r="AN15">
            <v>103.69153659044913</v>
          </cell>
          <cell r="AO15">
            <v>109.77455115505462</v>
          </cell>
          <cell r="AP15">
            <v>110.80459917164642</v>
          </cell>
          <cell r="AQ15">
            <v>150.91870558469054</v>
          </cell>
          <cell r="AR15">
            <v>150.03185749100064</v>
          </cell>
          <cell r="AS15">
            <v>119.59209048573778</v>
          </cell>
          <cell r="AT15">
            <v>127.74296249163679</v>
          </cell>
          <cell r="AU15">
            <v>115.67597541676754</v>
          </cell>
          <cell r="AV15">
            <v>134.57426268200268</v>
          </cell>
          <cell r="AW15">
            <v>123.08294738603341</v>
          </cell>
          <cell r="AX15">
            <v>122.86993939959343</v>
          </cell>
          <cell r="AY15">
            <v>157.99620468973743</v>
          </cell>
        </row>
        <row r="16">
          <cell r="C16">
            <v>10202</v>
          </cell>
          <cell r="D16">
            <v>85.934537291604656</v>
          </cell>
          <cell r="E16">
            <v>111.4739649268125</v>
          </cell>
          <cell r="F16">
            <v>82.830172608325384</v>
          </cell>
          <cell r="G16">
            <v>104.50877673150609</v>
          </cell>
          <cell r="H16">
            <v>102.62777022671328</v>
          </cell>
          <cell r="I16">
            <v>102.19432623210255</v>
          </cell>
          <cell r="J16">
            <v>122.50442526524482</v>
          </cell>
          <cell r="K16">
            <v>125.08660085763046</v>
          </cell>
          <cell r="L16">
            <v>94.602502884308208</v>
          </cell>
          <cell r="M16">
            <v>96.419068745499843</v>
          </cell>
          <cell r="N16">
            <v>91.818099456773467</v>
          </cell>
          <cell r="O16">
            <v>79.99975477347877</v>
          </cell>
          <cell r="P16">
            <v>87.785296385132213</v>
          </cell>
          <cell r="Q16">
            <v>116.922</v>
          </cell>
          <cell r="R16">
            <v>88.849000000000004</v>
          </cell>
          <cell r="S16">
            <v>95.289000000000001</v>
          </cell>
          <cell r="T16">
            <v>95.308000000000007</v>
          </cell>
          <cell r="U16">
            <v>92.489000000000004</v>
          </cell>
          <cell r="V16">
            <v>124.905</v>
          </cell>
          <cell r="W16">
            <v>120.93600000000001</v>
          </cell>
          <cell r="X16">
            <v>92.168000000000006</v>
          </cell>
          <cell r="Y16">
            <v>98.307000000000002</v>
          </cell>
          <cell r="Z16">
            <v>101.744</v>
          </cell>
          <cell r="AA16">
            <v>87.287999999999997</v>
          </cell>
          <cell r="AB16">
            <v>94.298000000000002</v>
          </cell>
          <cell r="AC16">
            <v>136.37700000000001</v>
          </cell>
          <cell r="AD16">
            <v>92.659000000000006</v>
          </cell>
          <cell r="AE16">
            <v>111.289</v>
          </cell>
          <cell r="AF16">
            <v>108.379</v>
          </cell>
          <cell r="AG16">
            <v>98.804000000000002</v>
          </cell>
          <cell r="AH16">
            <v>151.76</v>
          </cell>
          <cell r="AI16">
            <v>132.85364621805499</v>
          </cell>
          <cell r="AJ16">
            <v>100.371</v>
          </cell>
          <cell r="AK16">
            <v>105.5647640249212</v>
          </cell>
          <cell r="AL16">
            <v>110.1264969566231</v>
          </cell>
          <cell r="AM16">
            <v>104.267</v>
          </cell>
          <cell r="AN16">
            <v>113.26392658747959</v>
          </cell>
          <cell r="AO16">
            <v>108.30556862113774</v>
          </cell>
          <cell r="AP16">
            <v>108.96982774442627</v>
          </cell>
          <cell r="AQ16">
            <v>112.04368244692215</v>
          </cell>
          <cell r="AR16">
            <v>109.49025735441138</v>
          </cell>
          <cell r="AS16">
            <v>103.09207219225628</v>
          </cell>
          <cell r="AT16">
            <v>153.44188984560219</v>
          </cell>
          <cell r="AU16">
            <v>114.84612928742868</v>
          </cell>
          <cell r="AV16">
            <v>110.81342992997354</v>
          </cell>
          <cell r="AW16">
            <v>116.67474049005062</v>
          </cell>
          <cell r="AX16">
            <v>107.14626607955321</v>
          </cell>
          <cell r="AY16">
            <v>112.39087675961909</v>
          </cell>
        </row>
        <row r="17">
          <cell r="C17">
            <v>10203</v>
          </cell>
          <cell r="D17">
            <v>90.387980364113673</v>
          </cell>
          <cell r="E17">
            <v>83.757338746426839</v>
          </cell>
          <cell r="F17">
            <v>71.34250352593692</v>
          </cell>
          <cell r="G17">
            <v>154.35153896159292</v>
          </cell>
          <cell r="H17">
            <v>135.28083861742763</v>
          </cell>
          <cell r="I17">
            <v>130.48122334248382</v>
          </cell>
          <cell r="J17">
            <v>75.476326720916106</v>
          </cell>
          <cell r="K17">
            <v>77.067233565625543</v>
          </cell>
          <cell r="L17">
            <v>128.63465773209691</v>
          </cell>
          <cell r="M17">
            <v>79.764719389181877</v>
          </cell>
          <cell r="N17">
            <v>71.647143371958876</v>
          </cell>
          <cell r="O17">
            <v>101.80849566223874</v>
          </cell>
          <cell r="P17">
            <v>92.334652585514206</v>
          </cell>
          <cell r="Q17">
            <v>87.850999999999999</v>
          </cell>
          <cell r="R17">
            <v>76.527000000000001</v>
          </cell>
          <cell r="S17">
            <v>140.73500000000001</v>
          </cell>
          <cell r="T17">
            <v>125.63200000000001</v>
          </cell>
          <cell r="U17">
            <v>118.09</v>
          </cell>
          <cell r="V17">
            <v>76.954999999999998</v>
          </cell>
          <cell r="W17">
            <v>74.510000000000005</v>
          </cell>
          <cell r="X17">
            <v>125.325</v>
          </cell>
          <cell r="Y17">
            <v>81.326999999999998</v>
          </cell>
          <cell r="Z17">
            <v>79.393000000000001</v>
          </cell>
          <cell r="AA17">
            <v>111.083</v>
          </cell>
          <cell r="AB17">
            <v>99.185000000000002</v>
          </cell>
          <cell r="AC17">
            <v>102.46899999999999</v>
          </cell>
          <cell r="AD17">
            <v>79.808000000000007</v>
          </cell>
          <cell r="AE17">
            <v>164.36500000000001</v>
          </cell>
          <cell r="AF17">
            <v>142.86199999999999</v>
          </cell>
          <cell r="AG17">
            <v>126.152</v>
          </cell>
          <cell r="AH17">
            <v>93.501000000000005</v>
          </cell>
          <cell r="AI17">
            <v>81.852595825072768</v>
          </cell>
          <cell r="AJ17">
            <v>136.47900000000001</v>
          </cell>
          <cell r="AK17">
            <v>87.330689762817713</v>
          </cell>
          <cell r="AL17">
            <v>85.933481123919108</v>
          </cell>
          <cell r="AM17">
            <v>132.691</v>
          </cell>
          <cell r="AN17">
            <v>101.68870595427462</v>
          </cell>
          <cell r="AO17">
            <v>101.91105610210062</v>
          </cell>
          <cell r="AP17">
            <v>103.36918115516751</v>
          </cell>
          <cell r="AQ17">
            <v>121.84700196336891</v>
          </cell>
          <cell r="AR17">
            <v>117.52833013393585</v>
          </cell>
          <cell r="AS17">
            <v>120.1110005215081</v>
          </cell>
          <cell r="AT17">
            <v>133.87910122627619</v>
          </cell>
          <cell r="AU17">
            <v>108.55892504537327</v>
          </cell>
          <cell r="AV17">
            <v>114.60158622250989</v>
          </cell>
          <cell r="AW17">
            <v>108.64068659112834</v>
          </cell>
          <cell r="AX17">
            <v>128.78405071078183</v>
          </cell>
          <cell r="AY17">
            <v>135.44795484283227</v>
          </cell>
        </row>
        <row r="18">
          <cell r="C18">
            <v>10204</v>
          </cell>
          <cell r="D18">
            <v>80.14871436935934</v>
          </cell>
          <cell r="E18">
            <v>74.269200312725289</v>
          </cell>
          <cell r="F18">
            <v>75.071611022971325</v>
          </cell>
          <cell r="G18">
            <v>136.86639925871586</v>
          </cell>
          <cell r="H18">
            <v>121.98340081247628</v>
          </cell>
          <cell r="I18">
            <v>108.37754455265387</v>
          </cell>
          <cell r="J18">
            <v>86.655730725305261</v>
          </cell>
          <cell r="K18">
            <v>82.280253675281315</v>
          </cell>
          <cell r="L18">
            <v>147.38748180719432</v>
          </cell>
          <cell r="M18">
            <v>105.2667112689556</v>
          </cell>
          <cell r="N18">
            <v>77.474158229422372</v>
          </cell>
          <cell r="O18">
            <v>104.21879396493917</v>
          </cell>
          <cell r="P18">
            <v>81.874865072309902</v>
          </cell>
          <cell r="Q18">
            <v>77.899000000000001</v>
          </cell>
          <cell r="R18">
            <v>80.527000000000001</v>
          </cell>
          <cell r="S18">
            <v>124.792</v>
          </cell>
          <cell r="T18">
            <v>113.283</v>
          </cell>
          <cell r="U18">
            <v>98.084999999999994</v>
          </cell>
          <cell r="V18">
            <v>88.352999999999994</v>
          </cell>
          <cell r="W18">
            <v>79.55</v>
          </cell>
          <cell r="X18">
            <v>143.595</v>
          </cell>
          <cell r="Y18">
            <v>107.328</v>
          </cell>
          <cell r="Z18">
            <v>85.85</v>
          </cell>
          <cell r="AA18">
            <v>113.71299999999999</v>
          </cell>
          <cell r="AB18">
            <v>87.948999999999998</v>
          </cell>
          <cell r="AC18">
            <v>90.861000000000004</v>
          </cell>
          <cell r="AD18">
            <v>83.98</v>
          </cell>
          <cell r="AE18">
            <v>145.745</v>
          </cell>
          <cell r="AF18">
            <v>128.82</v>
          </cell>
          <cell r="AG18">
            <v>104.782</v>
          </cell>
          <cell r="AH18">
            <v>107.35</v>
          </cell>
          <cell r="AI18">
            <v>87.389309786659069</v>
          </cell>
          <cell r="AJ18">
            <v>156.375</v>
          </cell>
          <cell r="AK18">
            <v>115.25163724738279</v>
          </cell>
          <cell r="AL18">
            <v>92.922394396609491</v>
          </cell>
          <cell r="AM18">
            <v>135.833</v>
          </cell>
          <cell r="AN18">
            <v>103.24756420700531</v>
          </cell>
          <cell r="AO18">
            <v>111.81359695767682</v>
          </cell>
          <cell r="AP18">
            <v>105.30378562793251</v>
          </cell>
          <cell r="AQ18">
            <v>102.93650719103758</v>
          </cell>
          <cell r="AR18">
            <v>117.04572006049271</v>
          </cell>
          <cell r="AS18">
            <v>131.69416254596811</v>
          </cell>
          <cell r="AT18">
            <v>140.39883529782927</v>
          </cell>
          <cell r="AU18">
            <v>126.0419300057373</v>
          </cell>
          <cell r="AV18">
            <v>153.3849565152415</v>
          </cell>
          <cell r="AW18">
            <v>139.37410230743131</v>
          </cell>
          <cell r="AX18">
            <v>141.96446286005417</v>
          </cell>
          <cell r="AY18">
            <v>136.43983189304066</v>
          </cell>
        </row>
        <row r="19">
          <cell r="C19">
            <v>10205</v>
          </cell>
          <cell r="D19">
            <v>129.74540061742948</v>
          </cell>
          <cell r="E19">
            <v>120.22759471478822</v>
          </cell>
          <cell r="F19">
            <v>95.995372152215239</v>
          </cell>
          <cell r="G19">
            <v>94.080168879759015</v>
          </cell>
          <cell r="H19">
            <v>84.15385287280624</v>
          </cell>
          <cell r="I19">
            <v>87.624638086511141</v>
          </cell>
          <cell r="J19">
            <v>108.34080159871799</v>
          </cell>
          <cell r="K19">
            <v>110.62443317318544</v>
          </cell>
          <cell r="L19">
            <v>88.628048244466356</v>
          </cell>
          <cell r="M19">
            <v>82.588795480385713</v>
          </cell>
          <cell r="N19">
            <v>102.8442861809967</v>
          </cell>
          <cell r="O19">
            <v>95.146607998738403</v>
          </cell>
          <cell r="P19">
            <v>132.53970762837258</v>
          </cell>
          <cell r="Q19">
            <v>126.104</v>
          </cell>
          <cell r="R19">
            <v>102.971</v>
          </cell>
          <cell r="S19">
            <v>85.781000000000006</v>
          </cell>
          <cell r="T19">
            <v>78.152000000000001</v>
          </cell>
          <cell r="U19">
            <v>79.302999999999997</v>
          </cell>
          <cell r="V19">
            <v>110.46299999999999</v>
          </cell>
          <cell r="W19">
            <v>106.95399999999999</v>
          </cell>
          <cell r="X19">
            <v>86.347999999999999</v>
          </cell>
          <cell r="Y19">
            <v>84.206000000000003</v>
          </cell>
          <cell r="Z19">
            <v>113.96299999999999</v>
          </cell>
          <cell r="AA19">
            <v>103.81399999999999</v>
          </cell>
          <cell r="AB19">
            <v>142.37299999999999</v>
          </cell>
          <cell r="AC19">
            <v>147.08699999999999</v>
          </cell>
          <cell r="AD19">
            <v>107.386</v>
          </cell>
          <cell r="AE19">
            <v>100.18300000000001</v>
          </cell>
          <cell r="AF19">
            <v>88.87</v>
          </cell>
          <cell r="AG19">
            <v>84.716999999999999</v>
          </cell>
          <cell r="AH19">
            <v>134.214</v>
          </cell>
          <cell r="AI19">
            <v>117.49347417786765</v>
          </cell>
          <cell r="AJ19">
            <v>94.033000000000001</v>
          </cell>
          <cell r="AK19">
            <v>90.422639623309053</v>
          </cell>
          <cell r="AL19">
            <v>123.35128951835537</v>
          </cell>
          <cell r="AM19">
            <v>124.009</v>
          </cell>
          <cell r="AN19">
            <v>145.02998167141666</v>
          </cell>
          <cell r="AO19">
            <v>117.5161269196535</v>
          </cell>
          <cell r="AP19">
            <v>119.63991234591229</v>
          </cell>
          <cell r="AQ19">
            <v>128.06821545244404</v>
          </cell>
          <cell r="AR19">
            <v>107.49600021752381</v>
          </cell>
          <cell r="AS19">
            <v>101.57399050945453</v>
          </cell>
          <cell r="AT19">
            <v>136.29603708031505</v>
          </cell>
          <cell r="AU19">
            <v>139.56334767406923</v>
          </cell>
          <cell r="AV19">
            <v>117.58762579706816</v>
          </cell>
          <cell r="AW19">
            <v>114.26313206320467</v>
          </cell>
          <cell r="AX19">
            <v>123.78335999796025</v>
          </cell>
          <cell r="AY19">
            <v>123.79260959205402</v>
          </cell>
        </row>
        <row r="20">
          <cell r="C20">
            <v>103</v>
          </cell>
          <cell r="D20">
            <v>96.323805624975478</v>
          </cell>
          <cell r="E20">
            <v>112.53199775483532</v>
          </cell>
          <cell r="F20">
            <v>105.33642938751906</v>
          </cell>
          <cell r="G20">
            <v>96.968447317901564</v>
          </cell>
          <cell r="H20">
            <v>83.320849904842248</v>
          </cell>
          <cell r="I20">
            <v>95.836555104335801</v>
          </cell>
          <cell r="J20">
            <v>103.90984769272853</v>
          </cell>
          <cell r="K20">
            <v>102.72948117867227</v>
          </cell>
          <cell r="L20">
            <v>103.11967398355738</v>
          </cell>
          <cell r="M20">
            <v>91.777496488693004</v>
          </cell>
          <cell r="N20">
            <v>106.53074928347969</v>
          </cell>
          <cell r="O20">
            <v>101.61466627845971</v>
          </cell>
          <cell r="P20">
            <v>98.398316814564694</v>
          </cell>
          <cell r="Q20">
            <v>118.03200512620053</v>
          </cell>
          <cell r="R20">
            <v>112.99110290837287</v>
          </cell>
          <cell r="S20">
            <v>88.414055625157943</v>
          </cell>
          <cell r="T20">
            <v>77.377951967107194</v>
          </cell>
          <cell r="U20">
            <v>86.735526121285702</v>
          </cell>
          <cell r="V20">
            <v>105.9455586144751</v>
          </cell>
          <cell r="W20">
            <v>99.320691269223303</v>
          </cell>
          <cell r="X20">
            <v>100.46627012388826</v>
          </cell>
          <cell r="Y20">
            <v>93.574978335648424</v>
          </cell>
          <cell r="Z20">
            <v>118.04747943444671</v>
          </cell>
          <cell r="AA20">
            <v>110.8715852723501</v>
          </cell>
          <cell r="AB20">
            <v>106.43024337204319</v>
          </cell>
          <cell r="AC20">
            <v>135.03750590512908</v>
          </cell>
          <cell r="AD20">
            <v>117.83609218304527</v>
          </cell>
          <cell r="AE20">
            <v>103.25909538821081</v>
          </cell>
          <cell r="AF20">
            <v>87.990181571831812</v>
          </cell>
          <cell r="AG20">
            <v>92.656682071838858</v>
          </cell>
          <cell r="AH20">
            <v>128.72531109776921</v>
          </cell>
          <cell r="AI20">
            <v>109.10829821180738</v>
          </cell>
          <cell r="AJ20">
            <v>109.40785817950268</v>
          </cell>
          <cell r="AK20">
            <v>100.48292195395322</v>
          </cell>
          <cell r="AL20">
            <v>127.77282808251857</v>
          </cell>
          <cell r="AM20">
            <v>132.43867956901249</v>
          </cell>
          <cell r="AN20">
            <v>127.66708718157059</v>
          </cell>
          <cell r="AO20">
            <v>122.22760546118386</v>
          </cell>
          <cell r="AP20">
            <v>109.77088784355473</v>
          </cell>
          <cell r="AQ20">
            <v>109.05020085280277</v>
          </cell>
          <cell r="AR20">
            <v>101.16613273897829</v>
          </cell>
          <cell r="AS20">
            <v>105.45398058336053</v>
          </cell>
          <cell r="AT20">
            <v>131.14422681224676</v>
          </cell>
          <cell r="AU20">
            <v>120.69495144826747</v>
          </cell>
          <cell r="AV20">
            <v>116.15991282926684</v>
          </cell>
          <cell r="AW20">
            <v>116.00499514649995</v>
          </cell>
          <cell r="AX20">
            <v>119.30772228705274</v>
          </cell>
          <cell r="AY20">
            <v>146.66529663451092</v>
          </cell>
        </row>
        <row r="21">
          <cell r="C21">
            <v>10301</v>
          </cell>
          <cell r="D21">
            <v>82.879727021219324</v>
          </cell>
          <cell r="E21">
            <v>108.84603733769616</v>
          </cell>
          <cell r="F21">
            <v>113.17128044943807</v>
          </cell>
          <cell r="G21">
            <v>105.49391097778032</v>
          </cell>
          <cell r="H21">
            <v>93.198308015404223</v>
          </cell>
          <cell r="I21">
            <v>99.292157790788281</v>
          </cell>
          <cell r="J21">
            <v>89.959732416824977</v>
          </cell>
          <cell r="K21">
            <v>93.588075387143036</v>
          </cell>
          <cell r="L21">
            <v>91.038317437883578</v>
          </cell>
          <cell r="M21">
            <v>91.290970417196533</v>
          </cell>
          <cell r="N21">
            <v>122.31526121569645</v>
          </cell>
          <cell r="O21">
            <v>108.92622153292908</v>
          </cell>
          <cell r="P21">
            <v>84.664695129363068</v>
          </cell>
          <cell r="Q21">
            <v>114.166</v>
          </cell>
          <cell r="R21">
            <v>121.395</v>
          </cell>
          <cell r="S21">
            <v>96.186999999999998</v>
          </cell>
          <cell r="T21">
            <v>86.551000000000002</v>
          </cell>
          <cell r="U21">
            <v>89.863</v>
          </cell>
          <cell r="V21">
            <v>91.721999999999994</v>
          </cell>
          <cell r="W21">
            <v>90.483000000000004</v>
          </cell>
          <cell r="X21">
            <v>88.695999999999998</v>
          </cell>
          <cell r="Y21">
            <v>93.078999999999994</v>
          </cell>
          <cell r="Z21">
            <v>135.53800000000001</v>
          </cell>
          <cell r="AA21">
            <v>118.849</v>
          </cell>
          <cell r="AB21">
            <v>90.945999999999998</v>
          </cell>
          <cell r="AC21">
            <v>133.16200000000001</v>
          </cell>
          <cell r="AD21">
            <v>126.601</v>
          </cell>
          <cell r="AE21">
            <v>112.33799999999999</v>
          </cell>
          <cell r="AF21">
            <v>98.421000000000006</v>
          </cell>
          <cell r="AG21">
            <v>95.998000000000005</v>
          </cell>
          <cell r="AH21">
            <v>111.444</v>
          </cell>
          <cell r="AI21">
            <v>99.399271964097778</v>
          </cell>
          <cell r="AJ21">
            <v>96.59</v>
          </cell>
          <cell r="AK21">
            <v>99.950247135603107</v>
          </cell>
          <cell r="AL21">
            <v>146.70474908229284</v>
          </cell>
          <cell r="AM21">
            <v>141.96799999999999</v>
          </cell>
          <cell r="AN21">
            <v>117.10839327634025</v>
          </cell>
          <cell r="AO21">
            <v>126.10418382710856</v>
          </cell>
          <cell r="AP21">
            <v>106.92016088582949</v>
          </cell>
          <cell r="AQ21">
            <v>103.32747690481689</v>
          </cell>
          <cell r="AR21">
            <v>95.114700662587808</v>
          </cell>
          <cell r="AS21">
            <v>88.523042303339281</v>
          </cell>
          <cell r="AT21">
            <v>114.03993951365521</v>
          </cell>
          <cell r="AU21">
            <v>118.19342391404525</v>
          </cell>
          <cell r="AV21">
            <v>107.76284416960232</v>
          </cell>
          <cell r="AW21">
            <v>118.43443677441768</v>
          </cell>
          <cell r="AX21">
            <v>117.91671754621979</v>
          </cell>
          <cell r="AY21">
            <v>177.3568752270339</v>
          </cell>
        </row>
        <row r="22">
          <cell r="C22">
            <v>10302</v>
          </cell>
          <cell r="D22">
            <v>90.4717382787574</v>
          </cell>
          <cell r="E22">
            <v>92.953729638886728</v>
          </cell>
          <cell r="F22">
            <v>100.48764507703568</v>
          </cell>
          <cell r="G22">
            <v>103.29875091205778</v>
          </cell>
          <cell r="H22">
            <v>81.063351578353505</v>
          </cell>
          <cell r="I22">
            <v>93.002025428669626</v>
          </cell>
          <cell r="J22">
            <v>122.46685257923934</v>
          </cell>
          <cell r="K22">
            <v>102.22095559126173</v>
          </cell>
          <cell r="L22">
            <v>110.19572051801205</v>
          </cell>
          <cell r="M22">
            <v>111.19458194531673</v>
          </cell>
          <cell r="N22">
            <v>96.626190633576599</v>
          </cell>
          <cell r="O22">
            <v>96.018457818832644</v>
          </cell>
          <cell r="P22">
            <v>92.42021438165969</v>
          </cell>
          <cell r="Q22">
            <v>97.497</v>
          </cell>
          <cell r="R22">
            <v>107.79</v>
          </cell>
          <cell r="S22">
            <v>94.186000000000007</v>
          </cell>
          <cell r="T22">
            <v>75.281000000000006</v>
          </cell>
          <cell r="U22">
            <v>84.17</v>
          </cell>
          <cell r="V22">
            <v>124.866</v>
          </cell>
          <cell r="W22">
            <v>98.828999999999994</v>
          </cell>
          <cell r="X22">
            <v>107.36</v>
          </cell>
          <cell r="Y22">
            <v>113.372</v>
          </cell>
          <cell r="Z22">
            <v>107.072</v>
          </cell>
          <cell r="AA22">
            <v>104.76600000000001</v>
          </cell>
          <cell r="AB22">
            <v>99.277000000000001</v>
          </cell>
          <cell r="AC22">
            <v>113.72</v>
          </cell>
          <cell r="AD22">
            <v>112.41200000000001</v>
          </cell>
          <cell r="AE22">
            <v>110</v>
          </cell>
          <cell r="AF22">
            <v>85.605999999999995</v>
          </cell>
          <cell r="AG22">
            <v>89.915999999999997</v>
          </cell>
          <cell r="AH22">
            <v>151.714</v>
          </cell>
          <cell r="AI22">
            <v>108.56819657006908</v>
          </cell>
          <cell r="AJ22">
            <v>116.91500000000001</v>
          </cell>
          <cell r="AK22">
            <v>121.74178776700727</v>
          </cell>
          <cell r="AL22">
            <v>115.89331462636432</v>
          </cell>
          <cell r="AM22">
            <v>125.145</v>
          </cell>
          <cell r="AN22">
            <v>120.26626709802845</v>
          </cell>
          <cell r="AO22">
            <v>120.76157854707044</v>
          </cell>
          <cell r="AP22">
            <v>108.46945758411272</v>
          </cell>
          <cell r="AQ22">
            <v>106.8466089601023</v>
          </cell>
          <cell r="AR22">
            <v>102.50983387577297</v>
          </cell>
          <cell r="AS22">
            <v>121.08310067085014</v>
          </cell>
          <cell r="AT22">
            <v>152.09162960400167</v>
          </cell>
          <cell r="AU22">
            <v>112.21696445164524</v>
          </cell>
          <cell r="AV22">
            <v>118.03068009894801</v>
          </cell>
          <cell r="AW22">
            <v>111.30942342482378</v>
          </cell>
          <cell r="AX22">
            <v>145.11836044638247</v>
          </cell>
          <cell r="AY22">
            <v>149.80987956883237</v>
          </cell>
        </row>
        <row r="23">
          <cell r="C23">
            <v>10303</v>
          </cell>
          <cell r="D23">
            <v>72.59214641370086</v>
          </cell>
          <cell r="E23">
            <v>184.2601937348791</v>
          </cell>
          <cell r="F23">
            <v>93.024127000850896</v>
          </cell>
          <cell r="G23">
            <v>87.052442568967535</v>
          </cell>
          <cell r="H23">
            <v>89.89863544543492</v>
          </cell>
          <cell r="I23">
            <v>68.768314850371837</v>
          </cell>
          <cell r="J23">
            <v>102.91506183407762</v>
          </cell>
          <cell r="K23">
            <v>106.41494384809171</v>
          </cell>
          <cell r="L23">
            <v>91.314131735097945</v>
          </cell>
          <cell r="M23">
            <v>111.55240344641419</v>
          </cell>
          <cell r="N23">
            <v>94.491130554917461</v>
          </cell>
          <cell r="O23">
            <v>97.716468567195946</v>
          </cell>
          <cell r="P23">
            <v>74.155552458908787</v>
          </cell>
          <cell r="Q23">
            <v>193.26599999999999</v>
          </cell>
          <cell r="R23">
            <v>99.784000000000006</v>
          </cell>
          <cell r="S23">
            <v>79.373000000000005</v>
          </cell>
          <cell r="T23">
            <v>83.486999999999995</v>
          </cell>
          <cell r="U23">
            <v>62.238</v>
          </cell>
          <cell r="V23">
            <v>104.931</v>
          </cell>
          <cell r="W23">
            <v>102.884</v>
          </cell>
          <cell r="X23">
            <v>88.965000000000003</v>
          </cell>
          <cell r="Y23">
            <v>113.73699999999999</v>
          </cell>
          <cell r="Z23">
            <v>104.706</v>
          </cell>
          <cell r="AA23">
            <v>106.61799999999999</v>
          </cell>
          <cell r="AB23">
            <v>111.221</v>
          </cell>
          <cell r="AC23">
            <v>111.795</v>
          </cell>
          <cell r="AD23">
            <v>104.063</v>
          </cell>
          <cell r="AE23">
            <v>92.7</v>
          </cell>
          <cell r="AF23">
            <v>94.936999999999998</v>
          </cell>
          <cell r="AG23">
            <v>66.486999999999995</v>
          </cell>
          <cell r="AH23">
            <v>127.49299999999999</v>
          </cell>
          <cell r="AI23">
            <v>113.022603583253</v>
          </cell>
          <cell r="AJ23">
            <v>96.882000000000005</v>
          </cell>
          <cell r="AK23">
            <v>122.13354992378662</v>
          </cell>
          <cell r="AL23">
            <v>113.33252662654999</v>
          </cell>
          <cell r="AM23">
            <v>127.358</v>
          </cell>
          <cell r="AN23">
            <v>127.54344788499498</v>
          </cell>
          <cell r="AO23">
            <v>132.69228872951879</v>
          </cell>
          <cell r="AP23">
            <v>78.043512388948713</v>
          </cell>
          <cell r="AQ23">
            <v>115.03775262699702</v>
          </cell>
          <cell r="AR23">
            <v>122.41431100285894</v>
          </cell>
          <cell r="AS23">
            <v>101.12330114707899</v>
          </cell>
          <cell r="AT23">
            <v>133.418321381635</v>
          </cell>
          <cell r="AU23">
            <v>142.35981676094613</v>
          </cell>
          <cell r="AV23">
            <v>119.07909399037231</v>
          </cell>
          <cell r="AW23">
            <v>114.25381987095669</v>
          </cell>
          <cell r="AX23">
            <v>129.74593814031641</v>
          </cell>
          <cell r="AY23">
            <v>139.81807862183095</v>
          </cell>
        </row>
        <row r="24">
          <cell r="C24">
            <v>10304</v>
          </cell>
          <cell r="D24">
            <v>103.03475825349189</v>
          </cell>
          <cell r="E24">
            <v>119.37957991424419</v>
          </cell>
          <cell r="F24">
            <v>107.95426358769622</v>
          </cell>
          <cell r="G24">
            <v>103.54259552417177</v>
          </cell>
          <cell r="H24">
            <v>71.911384139985415</v>
          </cell>
          <cell r="I24">
            <v>86.929283558953585</v>
          </cell>
          <cell r="J24">
            <v>104.80699424106648</v>
          </cell>
          <cell r="K24">
            <v>107.60660692381032</v>
          </cell>
          <cell r="L24">
            <v>87.275631482428466</v>
          </cell>
          <cell r="M24">
            <v>100.36481150179505</v>
          </cell>
          <cell r="N24">
            <v>98.068554272728974</v>
          </cell>
          <cell r="O24">
            <v>109.12553659962754</v>
          </cell>
          <cell r="P24">
            <v>105.25380221180146</v>
          </cell>
          <cell r="Q24">
            <v>125.214</v>
          </cell>
          <cell r="R24">
            <v>115.79900000000001</v>
          </cell>
          <cell r="S24">
            <v>94.408000000000001</v>
          </cell>
          <cell r="T24">
            <v>66.781999999999996</v>
          </cell>
          <cell r="U24">
            <v>78.674000000000007</v>
          </cell>
          <cell r="V24">
            <v>106.86</v>
          </cell>
          <cell r="W24">
            <v>104.036</v>
          </cell>
          <cell r="X24">
            <v>85.03</v>
          </cell>
          <cell r="Y24">
            <v>102.33</v>
          </cell>
          <cell r="Z24">
            <v>108.67</v>
          </cell>
          <cell r="AA24">
            <v>119.06699999999999</v>
          </cell>
          <cell r="AB24">
            <v>113.063</v>
          </cell>
          <cell r="AC24">
            <v>146.04900000000001</v>
          </cell>
          <cell r="AD24">
            <v>120.764</v>
          </cell>
          <cell r="AE24">
            <v>110.26</v>
          </cell>
          <cell r="AF24">
            <v>75.941000000000003</v>
          </cell>
          <cell r="AG24">
            <v>84.045000000000002</v>
          </cell>
          <cell r="AH24">
            <v>129.83699999999999</v>
          </cell>
          <cell r="AI24">
            <v>114.28826100448892</v>
          </cell>
          <cell r="AJ24">
            <v>92.597999999999999</v>
          </cell>
          <cell r="AK24">
            <v>109.88477466587428</v>
          </cell>
          <cell r="AL24">
            <v>117.62328350894002</v>
          </cell>
          <cell r="AM24">
            <v>142.22800000000001</v>
          </cell>
          <cell r="AN24">
            <v>133.62866232412154</v>
          </cell>
          <cell r="AO24">
            <v>125.84116977287275</v>
          </cell>
          <cell r="AP24">
            <v>145.95448862723805</v>
          </cell>
          <cell r="AQ24">
            <v>138.64033934349811</v>
          </cell>
          <cell r="AR24">
            <v>108.56698415267221</v>
          </cell>
          <cell r="AS24">
            <v>138.76763603070418</v>
          </cell>
          <cell r="AT24">
            <v>140.85083416166663</v>
          </cell>
          <cell r="AU24">
            <v>109.26980793307847</v>
          </cell>
          <cell r="AV24">
            <v>109.08806793553249</v>
          </cell>
          <cell r="AW24">
            <v>111.11739332007681</v>
          </cell>
          <cell r="AX24">
            <v>106.24632619169113</v>
          </cell>
          <cell r="AY24">
            <v>137.54914863891102</v>
          </cell>
        </row>
        <row r="25">
          <cell r="C25">
            <v>10305</v>
          </cell>
          <cell r="D25">
            <v>122.89455282914798</v>
          </cell>
          <cell r="E25">
            <v>142.14650729460189</v>
          </cell>
          <cell r="F25">
            <v>100.10661782932605</v>
          </cell>
          <cell r="G25">
            <v>87.792404272685459</v>
          </cell>
          <cell r="H25">
            <v>79.826671351998186</v>
          </cell>
          <cell r="I25">
            <v>87.230611529820081</v>
          </cell>
          <cell r="J25">
            <v>109.85479228820672</v>
          </cell>
          <cell r="K25">
            <v>103.82510131558803</v>
          </cell>
          <cell r="L25">
            <v>93.337057536080309</v>
          </cell>
          <cell r="M25">
            <v>85.04962811258595</v>
          </cell>
          <cell r="N25">
            <v>93.237195055380795</v>
          </cell>
          <cell r="O25">
            <v>94.698860584578711</v>
          </cell>
          <cell r="P25">
            <v>125.54131417053675</v>
          </cell>
          <cell r="Q25">
            <v>149.09399999999999</v>
          </cell>
          <cell r="R25">
            <v>107.381</v>
          </cell>
          <cell r="S25">
            <v>80.048000000000002</v>
          </cell>
          <cell r="T25">
            <v>74.132999999999996</v>
          </cell>
          <cell r="U25">
            <v>78.947000000000003</v>
          </cell>
          <cell r="V25">
            <v>112.00700000000001</v>
          </cell>
          <cell r="W25">
            <v>100.38</v>
          </cell>
          <cell r="X25">
            <v>90.935000000000002</v>
          </cell>
          <cell r="Y25">
            <v>86.715000000000003</v>
          </cell>
          <cell r="Z25">
            <v>103.31699999999999</v>
          </cell>
          <cell r="AA25">
            <v>103.32599999999999</v>
          </cell>
          <cell r="AB25">
            <v>134.85499999999999</v>
          </cell>
          <cell r="AC25">
            <v>173.90199999999999</v>
          </cell>
          <cell r="AD25">
            <v>111.986</v>
          </cell>
          <cell r="AE25">
            <v>93.488</v>
          </cell>
          <cell r="AF25">
            <v>84.3</v>
          </cell>
          <cell r="AG25">
            <v>84.335999999999999</v>
          </cell>
          <cell r="AH25">
            <v>136.09</v>
          </cell>
          <cell r="AI25">
            <v>110.27194906698449</v>
          </cell>
          <cell r="AJ25">
            <v>99.028999999999996</v>
          </cell>
          <cell r="AK25">
            <v>93.116891076916559</v>
          </cell>
          <cell r="AL25">
            <v>111.82855818470114</v>
          </cell>
          <cell r="AM25">
            <v>123.425</v>
          </cell>
          <cell r="AN25">
            <v>163.60882007230813</v>
          </cell>
          <cell r="AO25">
            <v>122.99483169120374</v>
          </cell>
          <cell r="AP25">
            <v>102.47445527842795</v>
          </cell>
          <cell r="AQ25">
            <v>100.64806410912284</v>
          </cell>
          <cell r="AR25">
            <v>102.19033745266034</v>
          </cell>
          <cell r="AS25">
            <v>101.22527416230406</v>
          </cell>
          <cell r="AT25">
            <v>137.21948557602028</v>
          </cell>
          <cell r="AU25">
            <v>133.65576433201019</v>
          </cell>
          <cell r="AV25">
            <v>109.86413438698442</v>
          </cell>
          <cell r="AW25">
            <v>110.68394510056743</v>
          </cell>
          <cell r="AX25">
            <v>119.37693244757558</v>
          </cell>
          <cell r="AY25">
            <v>119.10619823248955</v>
          </cell>
        </row>
        <row r="26">
          <cell r="C26">
            <v>10306</v>
          </cell>
          <cell r="D26">
            <v>101.04560988179716</v>
          </cell>
          <cell r="E26">
            <v>107.10918341785238</v>
          </cell>
          <cell r="F26">
            <v>103.02677351087627</v>
          </cell>
          <cell r="G26">
            <v>89.251435118698993</v>
          </cell>
          <cell r="H26">
            <v>78.763700577928674</v>
          </cell>
          <cell r="I26">
            <v>101.21034064941422</v>
          </cell>
          <cell r="J26">
            <v>105.07226416787853</v>
          </cell>
          <cell r="K26">
            <v>109.50290192992426</v>
          </cell>
          <cell r="L26">
            <v>118.48783155687413</v>
          </cell>
          <cell r="M26">
            <v>82.398855385663452</v>
          </cell>
          <cell r="N26">
            <v>104.92083076444035</v>
          </cell>
          <cell r="O26">
            <v>99.210273038651451</v>
          </cell>
          <cell r="P26">
            <v>103.22181385337593</v>
          </cell>
          <cell r="Q26">
            <v>112.34399999999999</v>
          </cell>
          <cell r="R26">
            <v>110.514</v>
          </cell>
          <cell r="S26">
            <v>81.378</v>
          </cell>
          <cell r="T26">
            <v>73.146000000000001</v>
          </cell>
          <cell r="U26">
            <v>91.599000000000004</v>
          </cell>
          <cell r="V26">
            <v>107.131</v>
          </cell>
          <cell r="W26">
            <v>105.869</v>
          </cell>
          <cell r="X26">
            <v>115.43899999999999</v>
          </cell>
          <cell r="Y26">
            <v>84.013000000000005</v>
          </cell>
          <cell r="Z26">
            <v>116.264</v>
          </cell>
          <cell r="AA26">
            <v>108.248</v>
          </cell>
          <cell r="AB26">
            <v>110.88</v>
          </cell>
          <cell r="AC26">
            <v>131.03700000000001</v>
          </cell>
          <cell r="AD26">
            <v>115.252</v>
          </cell>
          <cell r="AE26">
            <v>95.040999999999997</v>
          </cell>
          <cell r="AF26">
            <v>83.177999999999997</v>
          </cell>
          <cell r="AG26">
            <v>97.852000000000004</v>
          </cell>
          <cell r="AH26">
            <v>130.16499999999999</v>
          </cell>
          <cell r="AI26">
            <v>116.30230330910049</v>
          </cell>
          <cell r="AJ26">
            <v>125.71299999999999</v>
          </cell>
          <cell r="AK26">
            <v>90.214683027802522</v>
          </cell>
          <cell r="AL26">
            <v>125.84189411703321</v>
          </cell>
          <cell r="AM26">
            <v>129.30500000000001</v>
          </cell>
          <cell r="AN26">
            <v>125.32918967160798</v>
          </cell>
          <cell r="AO26">
            <v>117.67268505049549</v>
          </cell>
          <cell r="AP26">
            <v>110.72130090939601</v>
          </cell>
          <cell r="AQ26">
            <v>112.12662966002193</v>
          </cell>
          <cell r="AR26">
            <v>102.5483456692826</v>
          </cell>
          <cell r="AS26">
            <v>108.36010364037948</v>
          </cell>
          <cell r="AT26">
            <v>131.91927872864468</v>
          </cell>
          <cell r="AU26">
            <v>122.69487419351221</v>
          </cell>
          <cell r="AV26">
            <v>126.51993534843062</v>
          </cell>
          <cell r="AW26">
            <v>119.29374024767611</v>
          </cell>
          <cell r="AX26">
            <v>110.04951412302562</v>
          </cell>
          <cell r="AY26">
            <v>130.78694066740618</v>
          </cell>
        </row>
        <row r="27">
          <cell r="C27">
            <v>104</v>
          </cell>
          <cell r="D27">
            <v>74.750688716482102</v>
          </cell>
          <cell r="E27">
            <v>65.697614257902686</v>
          </cell>
          <cell r="F27">
            <v>88.840156787284386</v>
          </cell>
          <cell r="G27">
            <v>105.0250177919971</v>
          </cell>
          <cell r="H27">
            <v>107.83476924491964</v>
          </cell>
          <cell r="I27">
            <v>114.26649246557557</v>
          </cell>
          <cell r="J27">
            <v>100.34883122924803</v>
          </cell>
          <cell r="K27">
            <v>126.42269114276344</v>
          </cell>
          <cell r="L27">
            <v>113.46858317955386</v>
          </cell>
          <cell r="M27">
            <v>117.26164147182151</v>
          </cell>
          <cell r="N27">
            <v>100.49448214779117</v>
          </cell>
          <cell r="O27">
            <v>85.589031564660289</v>
          </cell>
          <cell r="P27">
            <v>74.572477857193547</v>
          </cell>
          <cell r="Q27">
            <v>68.04151807065044</v>
          </cell>
          <cell r="R27">
            <v>98.784851807881623</v>
          </cell>
          <cell r="S27">
            <v>81.514960439534249</v>
          </cell>
          <cell r="T27">
            <v>88.561519170357755</v>
          </cell>
          <cell r="U27">
            <v>87.422105655550425</v>
          </cell>
          <cell r="V27">
            <v>101.51659239121109</v>
          </cell>
          <cell r="W27">
            <v>113.54763573140703</v>
          </cell>
          <cell r="X27">
            <v>107.42340386348134</v>
          </cell>
          <cell r="Y27">
            <v>121.03750653604187</v>
          </cell>
          <cell r="Z27">
            <v>120.10016942937276</v>
          </cell>
          <cell r="AA27">
            <v>101.89048369610838</v>
          </cell>
          <cell r="AB27">
            <v>86.274463402080158</v>
          </cell>
          <cell r="AC27">
            <v>85.179905373837428</v>
          </cell>
          <cell r="AD27">
            <v>97.74218982033652</v>
          </cell>
          <cell r="AE27">
            <v>106.86969261493485</v>
          </cell>
          <cell r="AF27">
            <v>105.82612672102333</v>
          </cell>
          <cell r="AG27">
            <v>96.691065659707036</v>
          </cell>
          <cell r="AH27">
            <v>136.45206324971366</v>
          </cell>
          <cell r="AI27">
            <v>127.17076626783147</v>
          </cell>
          <cell r="AJ27">
            <v>123.75519539219276</v>
          </cell>
          <cell r="AK27">
            <v>132.97987754326849</v>
          </cell>
          <cell r="AL27">
            <v>134.16369527057353</v>
          </cell>
          <cell r="AM27">
            <v>139.11923627199894</v>
          </cell>
          <cell r="AN27">
            <v>115.39367359378981</v>
          </cell>
          <cell r="AO27">
            <v>86.074347116807999</v>
          </cell>
          <cell r="AP27">
            <v>109.41425244109669</v>
          </cell>
          <cell r="AQ27">
            <v>109.82016410376083</v>
          </cell>
          <cell r="AR27">
            <v>106.40181058292499</v>
          </cell>
          <cell r="AS27">
            <v>96.035719292809063</v>
          </cell>
          <cell r="AT27">
            <v>108.66682132570607</v>
          </cell>
          <cell r="AU27">
            <v>122.62342841698747</v>
          </cell>
          <cell r="AV27">
            <v>132.78391081980647</v>
          </cell>
          <cell r="AW27">
            <v>132.11486738257568</v>
          </cell>
          <cell r="AX27">
            <v>125.48143853920105</v>
          </cell>
          <cell r="AY27">
            <v>125.34471753390881</v>
          </cell>
        </row>
        <row r="28">
          <cell r="C28">
            <v>10401</v>
          </cell>
          <cell r="D28">
            <v>69.776789323977567</v>
          </cell>
          <cell r="E28">
            <v>67.428687196353792</v>
          </cell>
          <cell r="F28">
            <v>89.883695031075888</v>
          </cell>
          <cell r="G28">
            <v>101.80323350237175</v>
          </cell>
          <cell r="H28">
            <v>108.85403249974375</v>
          </cell>
          <cell r="I28">
            <v>106.04170843531897</v>
          </cell>
          <cell r="J28">
            <v>109.15010774433647</v>
          </cell>
          <cell r="K28">
            <v>123.29955871262274</v>
          </cell>
          <cell r="L28">
            <v>117.77266050208949</v>
          </cell>
          <cell r="M28">
            <v>122.48593792880186</v>
          </cell>
          <cell r="N28">
            <v>99.377159883938504</v>
          </cell>
          <cell r="O28">
            <v>84.126429239369173</v>
          </cell>
          <cell r="P28">
            <v>67.922125898408012</v>
          </cell>
          <cell r="Q28">
            <v>62.692999999999998</v>
          </cell>
          <cell r="R28">
            <v>73.311000000000007</v>
          </cell>
          <cell r="S28">
            <v>78.228999999999999</v>
          </cell>
          <cell r="T28">
            <v>82.034000000000006</v>
          </cell>
          <cell r="U28">
            <v>92.135999999999996</v>
          </cell>
          <cell r="V28">
            <v>95.305999999999997</v>
          </cell>
          <cell r="W28">
            <v>102.309</v>
          </cell>
          <cell r="X28">
            <v>103.108</v>
          </cell>
          <cell r="Y28">
            <v>100.86799999999999</v>
          </cell>
          <cell r="Z28">
            <v>94.68</v>
          </cell>
          <cell r="AA28">
            <v>88.594999999999999</v>
          </cell>
          <cell r="AB28">
            <v>76.760000000000005</v>
          </cell>
          <cell r="AC28">
            <v>75.659000000000006</v>
          </cell>
          <cell r="AD28">
            <v>88.012</v>
          </cell>
          <cell r="AE28">
            <v>93.063999999999993</v>
          </cell>
          <cell r="AF28">
            <v>99.462999999999994</v>
          </cell>
          <cell r="AG28">
            <v>91.027000000000001</v>
          </cell>
          <cell r="AH28">
            <v>109.84</v>
          </cell>
          <cell r="AI28">
            <v>108.84711906763648</v>
          </cell>
          <cell r="AJ28">
            <v>107.003</v>
          </cell>
          <cell r="AK28">
            <v>120.76491415170536</v>
          </cell>
          <cell r="AL28">
            <v>116.79774634136663</v>
          </cell>
          <cell r="AM28">
            <v>110.264</v>
          </cell>
          <cell r="AN28">
            <v>95.3850436012128</v>
          </cell>
          <cell r="AO28">
            <v>80.725140876208386</v>
          </cell>
          <cell r="AP28">
            <v>94.621259645364972</v>
          </cell>
          <cell r="AQ28">
            <v>93.681874513993236</v>
          </cell>
          <cell r="AR28">
            <v>91.702468726488704</v>
          </cell>
          <cell r="AS28">
            <v>80.117961186789813</v>
          </cell>
          <cell r="AT28">
            <v>90.36877749780048</v>
          </cell>
          <cell r="AU28">
            <v>97.425588175265716</v>
          </cell>
          <cell r="AV28">
            <v>111.43256232534191</v>
          </cell>
          <cell r="AW28">
            <v>118.12674845958213</v>
          </cell>
          <cell r="AX28">
            <v>110.92866329992543</v>
          </cell>
          <cell r="AY28">
            <v>108.69346052445296</v>
          </cell>
        </row>
        <row r="29">
          <cell r="C29">
            <v>10402</v>
          </cell>
          <cell r="D29">
            <v>74.560572993853555</v>
          </cell>
          <cell r="E29">
            <v>58.240352998635849</v>
          </cell>
          <cell r="F29">
            <v>85.416686283887927</v>
          </cell>
          <cell r="G29">
            <v>112.27710141523187</v>
          </cell>
          <cell r="H29">
            <v>107.99337750773149</v>
          </cell>
          <cell r="I29">
            <v>131.43244315256229</v>
          </cell>
          <cell r="J29">
            <v>90.279148334840059</v>
          </cell>
          <cell r="K29">
            <v>136.62591102427825</v>
          </cell>
          <cell r="L29">
            <v>109.1029026735897</v>
          </cell>
          <cell r="M29">
            <v>111.20881810779048</v>
          </cell>
          <cell r="N29">
            <v>100.14411942500641</v>
          </cell>
          <cell r="O29">
            <v>82.718566082592162</v>
          </cell>
          <cell r="P29">
            <v>76.456213986252209</v>
          </cell>
          <cell r="Q29">
            <v>70.513000000000005</v>
          </cell>
          <cell r="R29">
            <v>137.12100000000001</v>
          </cell>
          <cell r="S29">
            <v>82.426000000000002</v>
          </cell>
          <cell r="T29">
            <v>94.734999999999999</v>
          </cell>
          <cell r="U29">
            <v>77.436999999999998</v>
          </cell>
          <cell r="V29">
            <v>113.496</v>
          </cell>
          <cell r="W29">
            <v>132.10300000000001</v>
          </cell>
          <cell r="X29">
            <v>116.408</v>
          </cell>
          <cell r="Y29">
            <v>153.55199999999999</v>
          </cell>
          <cell r="Z29">
            <v>161.446</v>
          </cell>
          <cell r="AA29">
            <v>121.575</v>
          </cell>
          <cell r="AB29">
            <v>95.626000000000005</v>
          </cell>
          <cell r="AC29">
            <v>95.543999999999997</v>
          </cell>
          <cell r="AD29">
            <v>110.89</v>
          </cell>
          <cell r="AE29">
            <v>128.37100000000001</v>
          </cell>
          <cell r="AF29">
            <v>112.596</v>
          </cell>
          <cell r="AG29">
            <v>102.999</v>
          </cell>
          <cell r="AH29">
            <v>183.322</v>
          </cell>
          <cell r="AI29">
            <v>158.90608705609614</v>
          </cell>
          <cell r="AJ29">
            <v>153.52099999999999</v>
          </cell>
          <cell r="AK29">
            <v>156.35655977841259</v>
          </cell>
          <cell r="AL29">
            <v>164.89678832399645</v>
          </cell>
          <cell r="AM29">
            <v>187.11</v>
          </cell>
          <cell r="AN29">
            <v>144.26221024493825</v>
          </cell>
          <cell r="AO29">
            <v>89.029095157529753</v>
          </cell>
          <cell r="AP29">
            <v>130.98387408900339</v>
          </cell>
          <cell r="AQ29">
            <v>132.41215565198578</v>
          </cell>
          <cell r="AR29">
            <v>125.94412665558075</v>
          </cell>
          <cell r="AS29">
            <v>117.21214288192905</v>
          </cell>
          <cell r="AT29">
            <v>135.7409183258012</v>
          </cell>
          <cell r="AU29">
            <v>165.87804009225471</v>
          </cell>
          <cell r="AV29">
            <v>172.50286266586699</v>
          </cell>
          <cell r="AW29">
            <v>157.64306065224204</v>
          </cell>
          <cell r="AX29">
            <v>149.59039553560126</v>
          </cell>
          <cell r="AY29">
            <v>151.65321485876677</v>
          </cell>
        </row>
        <row r="30">
          <cell r="C30">
            <v>10403</v>
          </cell>
          <cell r="D30">
            <v>76.844485916272603</v>
          </cell>
          <cell r="E30">
            <v>60.64727682972476</v>
          </cell>
          <cell r="F30">
            <v>92.84294653824459</v>
          </cell>
          <cell r="G30">
            <v>96.007633628029339</v>
          </cell>
          <cell r="H30">
            <v>115.26251140035954</v>
          </cell>
          <cell r="I30">
            <v>104.1726633875806</v>
          </cell>
          <cell r="J30">
            <v>96.626020760516013</v>
          </cell>
          <cell r="K30">
            <v>124.75709985396996</v>
          </cell>
          <cell r="L30">
            <v>114.08847206187033</v>
          </cell>
          <cell r="M30">
            <v>118.30278300568833</v>
          </cell>
          <cell r="N30">
            <v>106.92403802052856</v>
          </cell>
          <cell r="O30">
            <v>93.524068597215418</v>
          </cell>
          <cell r="P30">
            <v>77.208770237285634</v>
          </cell>
          <cell r="Q30">
            <v>61.667000000000002</v>
          </cell>
          <cell r="R30">
            <v>76.754999999999995</v>
          </cell>
          <cell r="S30">
            <v>78.512</v>
          </cell>
          <cell r="T30">
            <v>81.094999999999999</v>
          </cell>
          <cell r="U30">
            <v>86.725999999999999</v>
          </cell>
          <cell r="V30">
            <v>86.965999999999994</v>
          </cell>
          <cell r="W30">
            <v>101.78</v>
          </cell>
          <cell r="X30">
            <v>94.924000000000007</v>
          </cell>
          <cell r="Y30">
            <v>108.34399999999999</v>
          </cell>
          <cell r="Z30">
            <v>94.76</v>
          </cell>
          <cell r="AA30">
            <v>84.284999999999997</v>
          </cell>
          <cell r="AB30">
            <v>76.242000000000004</v>
          </cell>
          <cell r="AC30">
            <v>77.941000000000003</v>
          </cell>
          <cell r="AD30">
            <v>89.832999999999998</v>
          </cell>
          <cell r="AE30">
            <v>89.643000000000001</v>
          </cell>
          <cell r="AF30">
            <v>102.392</v>
          </cell>
          <cell r="AG30">
            <v>90.396000000000001</v>
          </cell>
          <cell r="AH30">
            <v>110.411</v>
          </cell>
          <cell r="AI30">
            <v>108.11442007095901</v>
          </cell>
          <cell r="AJ30">
            <v>100.637</v>
          </cell>
          <cell r="AK30">
            <v>117.78666961889847</v>
          </cell>
          <cell r="AL30">
            <v>121.26977599940957</v>
          </cell>
          <cell r="AM30">
            <v>117.83799999999999</v>
          </cell>
          <cell r="AN30">
            <v>108.9146857718241</v>
          </cell>
          <cell r="AO30">
            <v>84.942036091034183</v>
          </cell>
          <cell r="AP30">
            <v>102.9559221243417</v>
          </cell>
          <cell r="AQ30">
            <v>99.48019632341699</v>
          </cell>
          <cell r="AR30">
            <v>94.610068164924314</v>
          </cell>
          <cell r="AS30">
            <v>82.444764269559855</v>
          </cell>
          <cell r="AT30">
            <v>92.497640850453649</v>
          </cell>
          <cell r="AU30">
            <v>94.849409817225222</v>
          </cell>
          <cell r="AV30">
            <v>101.05436851233874</v>
          </cell>
          <cell r="AW30">
            <v>121.8765650782605</v>
          </cell>
          <cell r="AX30">
            <v>114.33519429375761</v>
          </cell>
          <cell r="AY30">
            <v>114.55503012858024</v>
          </cell>
        </row>
        <row r="31">
          <cell r="C31">
            <v>10404</v>
          </cell>
          <cell r="D31">
            <v>128.02812447760516</v>
          </cell>
          <cell r="E31">
            <v>104.96638395628617</v>
          </cell>
          <cell r="F31">
            <v>90.193115144919332</v>
          </cell>
          <cell r="G31">
            <v>92.250659320054012</v>
          </cell>
          <cell r="H31">
            <v>92.375251519781727</v>
          </cell>
          <cell r="I31">
            <v>92.200250204733976</v>
          </cell>
          <cell r="J31">
            <v>92.017323686877504</v>
          </cell>
          <cell r="K31">
            <v>102.42851230424394</v>
          </cell>
          <cell r="L31">
            <v>100.50356714090975</v>
          </cell>
          <cell r="M31">
            <v>106.30287573130795</v>
          </cell>
          <cell r="N31">
            <v>94.962450610169014</v>
          </cell>
          <cell r="O31">
            <v>103.77148590311144</v>
          </cell>
          <cell r="P31">
            <v>127.26322088871062</v>
          </cell>
          <cell r="Q31">
            <v>101.47</v>
          </cell>
          <cell r="R31">
            <v>92.141000000000005</v>
          </cell>
          <cell r="S31">
            <v>104.904</v>
          </cell>
          <cell r="T31">
            <v>111.378</v>
          </cell>
          <cell r="U31">
            <v>111.271</v>
          </cell>
          <cell r="V31">
            <v>98.567999999999998</v>
          </cell>
          <cell r="W31">
            <v>109.411</v>
          </cell>
          <cell r="X31">
            <v>100.307</v>
          </cell>
          <cell r="Y31">
            <v>109.012</v>
          </cell>
          <cell r="Z31">
            <v>102.85</v>
          </cell>
          <cell r="AA31">
            <v>109.627</v>
          </cell>
          <cell r="AB31">
            <v>113.43</v>
          </cell>
          <cell r="AC31">
            <v>102.679</v>
          </cell>
          <cell r="AD31">
            <v>107.06699999999999</v>
          </cell>
          <cell r="AE31">
            <v>110.20399999999999</v>
          </cell>
          <cell r="AF31">
            <v>109.901</v>
          </cell>
          <cell r="AG31">
            <v>106.542</v>
          </cell>
          <cell r="AH31">
            <v>101.583</v>
          </cell>
          <cell r="AI31">
            <v>111.52237775567038</v>
          </cell>
          <cell r="AJ31">
            <v>105.943</v>
          </cell>
          <cell r="AK31">
            <v>107.8328181658828</v>
          </cell>
          <cell r="AL31">
            <v>99.345640208548303</v>
          </cell>
          <cell r="AM31">
            <v>100.991</v>
          </cell>
          <cell r="AN31">
            <v>120.57960543179371</v>
          </cell>
          <cell r="AO31">
            <v>106.88021088586135</v>
          </cell>
          <cell r="AP31">
            <v>103.7153154218019</v>
          </cell>
          <cell r="AQ31">
            <v>107.09296390092815</v>
          </cell>
          <cell r="AR31">
            <v>112.44558600674245</v>
          </cell>
          <cell r="AS31">
            <v>111.72640948812364</v>
          </cell>
          <cell r="AT31">
            <v>104.02524344739555</v>
          </cell>
          <cell r="AU31">
            <v>116.36134916648489</v>
          </cell>
          <cell r="AV31">
            <v>108.05811129807276</v>
          </cell>
          <cell r="AW31">
            <v>107.39074273861226</v>
          </cell>
          <cell r="AX31">
            <v>107.30826646543537</v>
          </cell>
          <cell r="AY31">
            <v>103.41489684058553</v>
          </cell>
        </row>
        <row r="32">
          <cell r="C32">
            <v>10405</v>
          </cell>
          <cell r="D32">
            <v>106.35383486977948</v>
          </cell>
          <cell r="E32">
            <v>98.996500273519104</v>
          </cell>
          <cell r="F32">
            <v>95.008252650687382</v>
          </cell>
          <cell r="G32">
            <v>98.210897830018922</v>
          </cell>
          <cell r="H32">
            <v>109.77743735659078</v>
          </cell>
          <cell r="I32">
            <v>120.80086961188532</v>
          </cell>
          <cell r="J32">
            <v>85.940811593820811</v>
          </cell>
          <cell r="K32">
            <v>97.21231768138648</v>
          </cell>
          <cell r="L32">
            <v>91.168651602558356</v>
          </cell>
          <cell r="M32">
            <v>94.050700368991869</v>
          </cell>
          <cell r="N32">
            <v>82.037726806661993</v>
          </cell>
          <cell r="O32">
            <v>120.44199935409942</v>
          </cell>
          <cell r="P32">
            <v>105.84267025183668</v>
          </cell>
          <cell r="Q32">
            <v>101.42400000000001</v>
          </cell>
          <cell r="R32">
            <v>100.318</v>
          </cell>
          <cell r="S32">
            <v>75.686000000000007</v>
          </cell>
          <cell r="T32">
            <v>87.623000000000005</v>
          </cell>
          <cell r="U32">
            <v>92.248999999999995</v>
          </cell>
          <cell r="V32">
            <v>84.293999999999997</v>
          </cell>
          <cell r="W32">
            <v>86.085999999999999</v>
          </cell>
          <cell r="X32">
            <v>84.867999999999995</v>
          </cell>
          <cell r="Y32">
            <v>95.381</v>
          </cell>
          <cell r="Z32">
            <v>95.326999999999998</v>
          </cell>
          <cell r="AA32">
            <v>139.714</v>
          </cell>
          <cell r="AB32">
            <v>120.932</v>
          </cell>
          <cell r="AC32">
            <v>127.3</v>
          </cell>
          <cell r="AD32">
            <v>102.328</v>
          </cell>
          <cell r="AE32">
            <v>98.808999999999997</v>
          </cell>
          <cell r="AF32">
            <v>105.358</v>
          </cell>
          <cell r="AG32">
            <v>101.274</v>
          </cell>
          <cell r="AH32">
            <v>110.765</v>
          </cell>
          <cell r="AI32">
            <v>96.290199946980863</v>
          </cell>
          <cell r="AJ32">
            <v>96.497</v>
          </cell>
          <cell r="AK32">
            <v>105.28718700603552</v>
          </cell>
          <cell r="AL32">
            <v>108.19406835762673</v>
          </cell>
          <cell r="AM32">
            <v>190.49600000000001</v>
          </cell>
          <cell r="AN32">
            <v>116.91796423475689</v>
          </cell>
          <cell r="AO32">
            <v>130.22384936788427</v>
          </cell>
          <cell r="AP32">
            <v>105.14347195569695</v>
          </cell>
          <cell r="AQ32">
            <v>123.86590262577735</v>
          </cell>
          <cell r="AR32">
            <v>124.1259454307631</v>
          </cell>
          <cell r="AS32">
            <v>108.54864768897676</v>
          </cell>
          <cell r="AT32">
            <v>111.35137874258321</v>
          </cell>
          <cell r="AU32">
            <v>114.67145388820956</v>
          </cell>
          <cell r="AV32">
            <v>107.01873227965658</v>
          </cell>
          <cell r="AW32">
            <v>101.02444912497421</v>
          </cell>
          <cell r="AX32">
            <v>129.66471927934776</v>
          </cell>
          <cell r="AY32">
            <v>165.6227615477799</v>
          </cell>
        </row>
        <row r="33">
          <cell r="C33">
            <v>10406</v>
          </cell>
          <cell r="D33">
            <v>112.34695845977861</v>
          </cell>
          <cell r="E33">
            <v>96.09599770639467</v>
          </cell>
          <cell r="F33">
            <v>98.929765596631569</v>
          </cell>
          <cell r="G33">
            <v>96.69912542614918</v>
          </cell>
          <cell r="H33">
            <v>92.529425438565397</v>
          </cell>
          <cell r="I33">
            <v>87.130073565392109</v>
          </cell>
          <cell r="J33">
            <v>88.592727592149416</v>
          </cell>
          <cell r="K33">
            <v>92.558893607316008</v>
          </cell>
          <cell r="L33">
            <v>104.49497946245283</v>
          </cell>
          <cell r="M33">
            <v>110.34621452497016</v>
          </cell>
          <cell r="N33">
            <v>111.72140432029239</v>
          </cell>
          <cell r="O33">
            <v>108.55443429990775</v>
          </cell>
          <cell r="P33">
            <v>114.123514268139</v>
          </cell>
          <cell r="Q33">
            <v>101.91500000000001</v>
          </cell>
          <cell r="R33">
            <v>104.09699999999999</v>
          </cell>
          <cell r="S33">
            <v>107.279</v>
          </cell>
          <cell r="T33">
            <v>113.241</v>
          </cell>
          <cell r="U33">
            <v>106.751</v>
          </cell>
          <cell r="V33">
            <v>93.096999999999994</v>
          </cell>
          <cell r="W33">
            <v>107.82</v>
          </cell>
          <cell r="X33">
            <v>100.75700000000001</v>
          </cell>
          <cell r="Y33">
            <v>108.31</v>
          </cell>
          <cell r="Z33">
            <v>109.75700000000001</v>
          </cell>
          <cell r="AA33">
            <v>107.358</v>
          </cell>
          <cell r="AB33">
            <v>117.636</v>
          </cell>
          <cell r="AC33">
            <v>108.205</v>
          </cell>
          <cell r="AD33">
            <v>107.435</v>
          </cell>
          <cell r="AE33">
            <v>108.18899999999999</v>
          </cell>
          <cell r="AF33">
            <v>124.949</v>
          </cell>
          <cell r="AG33">
            <v>112.752</v>
          </cell>
          <cell r="AH33">
            <v>102.294</v>
          </cell>
          <cell r="AI33">
            <v>107.70383482626141</v>
          </cell>
          <cell r="AJ33">
            <v>106.268</v>
          </cell>
          <cell r="AK33">
            <v>109.61322882377426</v>
          </cell>
          <cell r="AL33">
            <v>110.50321691888847</v>
          </cell>
          <cell r="AM33">
            <v>111.2</v>
          </cell>
          <cell r="AN33">
            <v>116.56105294332752</v>
          </cell>
          <cell r="AO33">
            <v>113.72004434231199</v>
          </cell>
          <cell r="AP33">
            <v>112.70606272627728</v>
          </cell>
          <cell r="AQ33">
            <v>121.25313826710129</v>
          </cell>
          <cell r="AR33">
            <v>124.36972911599958</v>
          </cell>
          <cell r="AS33">
            <v>114.50109694183585</v>
          </cell>
          <cell r="AT33">
            <v>116.10720799041624</v>
          </cell>
          <cell r="AU33">
            <v>94.126370701166877</v>
          </cell>
          <cell r="AV33">
            <v>99.078522090540702</v>
          </cell>
          <cell r="AW33">
            <v>107.12204752190107</v>
          </cell>
          <cell r="AX33">
            <v>113.81496383224582</v>
          </cell>
          <cell r="AY33">
            <v>117.42721179649608</v>
          </cell>
        </row>
        <row r="34">
          <cell r="C34">
            <v>105</v>
          </cell>
          <cell r="D34">
            <v>98.721093987121705</v>
          </cell>
          <cell r="E34">
            <v>90.093739880979541</v>
          </cell>
          <cell r="F34">
            <v>98.990166461537683</v>
          </cell>
          <cell r="G34">
            <v>104.22677166962568</v>
          </cell>
          <cell r="H34">
            <v>96.13351032214328</v>
          </cell>
          <cell r="I34">
            <v>95.104042806016892</v>
          </cell>
          <cell r="J34">
            <v>97.97788352173427</v>
          </cell>
          <cell r="K34">
            <v>101.91618586296549</v>
          </cell>
          <cell r="L34">
            <v>104.27733775189388</v>
          </cell>
          <cell r="M34">
            <v>104.54497716457097</v>
          </cell>
          <cell r="N34">
            <v>102.98235480401259</v>
          </cell>
          <cell r="O34">
            <v>105.03193576739804</v>
          </cell>
          <cell r="P34">
            <v>108.02265931159579</v>
          </cell>
          <cell r="Q34">
            <v>97.725893021358345</v>
          </cell>
          <cell r="R34">
            <v>106.61259587513952</v>
          </cell>
          <cell r="S34">
            <v>115.7825294144005</v>
          </cell>
          <cell r="T34">
            <v>110.16834679043579</v>
          </cell>
          <cell r="U34">
            <v>114.38145822166479</v>
          </cell>
          <cell r="V34">
            <v>102.25807810936676</v>
          </cell>
          <cell r="W34">
            <v>113.81443137345217</v>
          </cell>
          <cell r="X34">
            <v>108.9117639817682</v>
          </cell>
          <cell r="Y34">
            <v>105.15259710588802</v>
          </cell>
          <cell r="Z34">
            <v>108.96941195344594</v>
          </cell>
          <cell r="AA34">
            <v>105.57285442037862</v>
          </cell>
          <cell r="AB34">
            <v>92.657446088447074</v>
          </cell>
          <cell r="AC34">
            <v>98.821782687615652</v>
          </cell>
          <cell r="AD34">
            <v>110.32982497348544</v>
          </cell>
          <cell r="AE34">
            <v>109.77185047248638</v>
          </cell>
          <cell r="AF34">
            <v>115.33512917682897</v>
          </cell>
          <cell r="AG34">
            <v>109.98100061510095</v>
          </cell>
          <cell r="AH34">
            <v>105.45171849143259</v>
          </cell>
          <cell r="AI34">
            <v>114.7108032176677</v>
          </cell>
          <cell r="AJ34">
            <v>106.37257969129723</v>
          </cell>
          <cell r="AK34">
            <v>108.31230544254035</v>
          </cell>
          <cell r="AL34">
            <v>107.35855640167655</v>
          </cell>
          <cell r="AM34">
            <v>104.97313661698908</v>
          </cell>
          <cell r="AN34">
            <v>102.08335238501108</v>
          </cell>
          <cell r="AO34">
            <v>105.19486169357049</v>
          </cell>
          <cell r="AP34">
            <v>96.327735216212304</v>
          </cell>
          <cell r="AQ34">
            <v>100.51885296359598</v>
          </cell>
          <cell r="AR34">
            <v>110.91379763763477</v>
          </cell>
          <cell r="AS34">
            <v>109.0765466136445</v>
          </cell>
          <cell r="AT34">
            <v>122.11343060149581</v>
          </cell>
          <cell r="AU34">
            <v>119.51215475281174</v>
          </cell>
          <cell r="AV34">
            <v>107.98132908811399</v>
          </cell>
          <cell r="AW34">
            <v>113.31768504576819</v>
          </cell>
          <cell r="AX34">
            <v>108.11701141043859</v>
          </cell>
          <cell r="AY34">
            <v>108.35557176592116</v>
          </cell>
        </row>
        <row r="35">
          <cell r="C35">
            <v>10501</v>
          </cell>
          <cell r="D35">
            <v>87.106734652327106</v>
          </cell>
          <cell r="E35">
            <v>99.386404988076123</v>
          </cell>
          <cell r="F35">
            <v>107.33266889270162</v>
          </cell>
          <cell r="G35">
            <v>105.56795320941404</v>
          </cell>
          <cell r="H35">
            <v>99.946000122434057</v>
          </cell>
          <cell r="I35">
            <v>100.05699655256385</v>
          </cell>
          <cell r="J35">
            <v>95.588859644747615</v>
          </cell>
          <cell r="K35">
            <v>104.05493715327742</v>
          </cell>
          <cell r="L35">
            <v>106.27004362219792</v>
          </cell>
          <cell r="M35">
            <v>101.32420228389461</v>
          </cell>
          <cell r="N35">
            <v>95.87467394071102</v>
          </cell>
          <cell r="O35">
            <v>97.490524937654683</v>
          </cell>
          <cell r="P35">
            <v>98.77992048471404</v>
          </cell>
          <cell r="Q35">
            <v>110.476</v>
          </cell>
          <cell r="R35">
            <v>114.727</v>
          </cell>
          <cell r="S35">
            <v>113.42400000000001</v>
          </cell>
          <cell r="T35">
            <v>105.172</v>
          </cell>
          <cell r="U35">
            <v>107.108</v>
          </cell>
          <cell r="V35">
            <v>104.563</v>
          </cell>
          <cell r="W35">
            <v>110.89700000000001</v>
          </cell>
          <cell r="X35">
            <v>98.325999999999993</v>
          </cell>
          <cell r="Y35">
            <v>105.584</v>
          </cell>
          <cell r="Z35">
            <v>101.807</v>
          </cell>
          <cell r="AA35">
            <v>102.929</v>
          </cell>
          <cell r="AB35">
            <v>98.93</v>
          </cell>
          <cell r="AC35">
            <v>114.032</v>
          </cell>
          <cell r="AD35">
            <v>121.327</v>
          </cell>
          <cell r="AE35">
            <v>115.34399999999999</v>
          </cell>
          <cell r="AF35">
            <v>113.377</v>
          </cell>
          <cell r="AG35">
            <v>105.819</v>
          </cell>
          <cell r="AH35">
            <v>101.955</v>
          </cell>
          <cell r="AI35">
            <v>110.00929728412947</v>
          </cell>
          <cell r="AJ35">
            <v>95.427000000000007</v>
          </cell>
          <cell r="AK35">
            <v>100.60815457841368</v>
          </cell>
          <cell r="AL35">
            <v>99.375611803655787</v>
          </cell>
          <cell r="AM35">
            <v>100.307</v>
          </cell>
          <cell r="AN35">
            <v>116.85025311379238</v>
          </cell>
          <cell r="AO35">
            <v>104.28532429281331</v>
          </cell>
          <cell r="AP35">
            <v>111.87554335611898</v>
          </cell>
          <cell r="AQ35">
            <v>110.43394590425575</v>
          </cell>
          <cell r="AR35">
            <v>106.38617085469613</v>
          </cell>
          <cell r="AS35">
            <v>101.91509917187344</v>
          </cell>
          <cell r="AT35">
            <v>119.66157555363185</v>
          </cell>
          <cell r="AU35">
            <v>111.55640226203057</v>
          </cell>
          <cell r="AV35">
            <v>100.1328342158413</v>
          </cell>
          <cell r="AW35">
            <v>105.16172047730674</v>
          </cell>
          <cell r="AX35">
            <v>104.74481432853028</v>
          </cell>
          <cell r="AY35">
            <v>111.23650242250621</v>
          </cell>
        </row>
        <row r="36">
          <cell r="C36">
            <v>10502</v>
          </cell>
          <cell r="D36">
            <v>99.658849157286326</v>
          </cell>
          <cell r="E36">
            <v>89.440795537494949</v>
          </cell>
          <cell r="F36">
            <v>98.132155375297671</v>
          </cell>
          <cell r="G36">
            <v>104.09029395139869</v>
          </cell>
          <cell r="H36">
            <v>95.058636094622216</v>
          </cell>
          <cell r="I36">
            <v>94.87417814443846</v>
          </cell>
          <cell r="J36">
            <v>98.331524613906396</v>
          </cell>
          <cell r="K36">
            <v>101.44618498917491</v>
          </cell>
          <cell r="L36">
            <v>104.64167242451038</v>
          </cell>
          <cell r="M36">
            <v>105.16238221694215</v>
          </cell>
          <cell r="N36">
            <v>103.80206708920399</v>
          </cell>
          <cell r="O36">
            <v>105.36126040572387</v>
          </cell>
          <cell r="P36">
            <v>108.84763865136789</v>
          </cell>
          <cell r="Q36">
            <v>96.863</v>
          </cell>
          <cell r="R36">
            <v>105.739</v>
          </cell>
          <cell r="S36">
            <v>115.854</v>
          </cell>
          <cell r="T36">
            <v>109.482</v>
          </cell>
          <cell r="U36">
            <v>114.874</v>
          </cell>
          <cell r="V36">
            <v>102.349</v>
          </cell>
          <cell r="W36">
            <v>113.598</v>
          </cell>
          <cell r="X36">
            <v>110.027</v>
          </cell>
          <cell r="Y36">
            <v>105.56100000000001</v>
          </cell>
          <cell r="Z36">
            <v>109.816</v>
          </cell>
          <cell r="AA36">
            <v>105.61799999999999</v>
          </cell>
          <cell r="AB36">
            <v>92.540999999999997</v>
          </cell>
          <cell r="AC36">
            <v>97.814999999999998</v>
          </cell>
          <cell r="AD36">
            <v>109.27500000000001</v>
          </cell>
          <cell r="AE36">
            <v>109.387</v>
          </cell>
          <cell r="AF36">
            <v>114.426</v>
          </cell>
          <cell r="AG36">
            <v>110.29</v>
          </cell>
          <cell r="AH36">
            <v>105.886</v>
          </cell>
          <cell r="AI36">
            <v>114.5950285923674</v>
          </cell>
          <cell r="AJ36">
            <v>107.497</v>
          </cell>
          <cell r="AK36">
            <v>109.20490679594971</v>
          </cell>
          <cell r="AL36">
            <v>108.24633433285184</v>
          </cell>
          <cell r="AM36">
            <v>105.136</v>
          </cell>
          <cell r="AN36">
            <v>101.17942854714278</v>
          </cell>
          <cell r="AO36">
            <v>105.41028012509763</v>
          </cell>
          <cell r="AP36">
            <v>95.335810297111891</v>
          </cell>
          <cell r="AQ36">
            <v>99.713002139084168</v>
          </cell>
          <cell r="AR36">
            <v>109.89458105255827</v>
          </cell>
          <cell r="AS36">
            <v>108.09758836579798</v>
          </cell>
          <cell r="AT36">
            <v>120.94568738520044</v>
          </cell>
          <cell r="AU36">
            <v>119.51646299841661</v>
          </cell>
          <cell r="AV36">
            <v>108.41728849005382</v>
          </cell>
          <cell r="AW36">
            <v>113.24602795912722</v>
          </cell>
          <cell r="AX36">
            <v>107.93106949523686</v>
          </cell>
          <cell r="AY36">
            <v>108.1348163668778</v>
          </cell>
        </row>
        <row r="37">
          <cell r="C37">
            <v>10509</v>
          </cell>
          <cell r="D37">
            <v>90.73430623117892</v>
          </cell>
          <cell r="E37">
            <v>93.575147576203136</v>
          </cell>
          <cell r="F37">
            <v>110.23750154544759</v>
          </cell>
          <cell r="G37">
            <v>105.99131518514908</v>
          </cell>
          <cell r="H37">
            <v>121.67364265887421</v>
          </cell>
          <cell r="I37">
            <v>93.429394303999572</v>
          </cell>
          <cell r="J37">
            <v>91.532076013269034</v>
          </cell>
          <cell r="K37">
            <v>112.2703286837633</v>
          </cell>
          <cell r="L37">
            <v>89.954554770108729</v>
          </cell>
          <cell r="M37">
            <v>91.652835690307853</v>
          </cell>
          <cell r="N37">
            <v>90.749555918389916</v>
          </cell>
          <cell r="O37">
            <v>108.1993414233085</v>
          </cell>
          <cell r="P37">
            <v>99.3149668498138</v>
          </cell>
          <cell r="Q37">
            <v>101.517</v>
          </cell>
          <cell r="R37">
            <v>118.71899999999999</v>
          </cell>
          <cell r="S37">
            <v>117.715</v>
          </cell>
          <cell r="T37">
            <v>139.29300000000001</v>
          </cell>
          <cell r="U37">
            <v>112.21</v>
          </cell>
          <cell r="V37">
            <v>95.566000000000003</v>
          </cell>
          <cell r="W37">
            <v>125.313</v>
          </cell>
          <cell r="X37">
            <v>93.847999999999999</v>
          </cell>
          <cell r="Y37">
            <v>92.206000000000003</v>
          </cell>
          <cell r="Z37">
            <v>96.028000000000006</v>
          </cell>
          <cell r="AA37">
            <v>108.78400000000001</v>
          </cell>
          <cell r="AB37">
            <v>85.317999999999998</v>
          </cell>
          <cell r="AC37">
            <v>102.669</v>
          </cell>
          <cell r="AD37">
            <v>122.879</v>
          </cell>
          <cell r="AE37">
            <v>111.66</v>
          </cell>
          <cell r="AF37">
            <v>145.876</v>
          </cell>
          <cell r="AG37">
            <v>107.92700000000001</v>
          </cell>
          <cell r="AH37">
            <v>98.507000000000005</v>
          </cell>
          <cell r="AI37">
            <v>126.27899812925725</v>
          </cell>
          <cell r="AJ37">
            <v>91.655000000000001</v>
          </cell>
          <cell r="AK37">
            <v>94.930451721715073</v>
          </cell>
          <cell r="AL37">
            <v>94.601674441470323</v>
          </cell>
          <cell r="AM37">
            <v>108.155</v>
          </cell>
          <cell r="AN37">
            <v>103.62190417377262</v>
          </cell>
          <cell r="AO37">
            <v>100.3271903450927</v>
          </cell>
          <cell r="AP37">
            <v>99.148756717095196</v>
          </cell>
          <cell r="AQ37">
            <v>107.49535657773912</v>
          </cell>
          <cell r="AR37">
            <v>149.17571800835194</v>
          </cell>
          <cell r="AS37">
            <v>150.67833086414154</v>
          </cell>
          <cell r="AT37">
            <v>161.23290234330207</v>
          </cell>
          <cell r="AU37">
            <v>133.10525471748545</v>
          </cell>
          <cell r="AV37">
            <v>108.49228052977986</v>
          </cell>
          <cell r="AW37">
            <v>129.52584594002246</v>
          </cell>
          <cell r="AX37">
            <v>119.4889613513658</v>
          </cell>
          <cell r="AY37">
            <v>109.9825091881456</v>
          </cell>
        </row>
        <row r="38">
          <cell r="C38">
            <v>106</v>
          </cell>
          <cell r="D38">
            <v>104.31259801197051</v>
          </cell>
          <cell r="E38">
            <v>89.19874222994838</v>
          </cell>
          <cell r="F38">
            <v>100.68893083412068</v>
          </cell>
          <cell r="G38">
            <v>92.875804413180163</v>
          </cell>
          <cell r="H38">
            <v>92.579656798090909</v>
          </cell>
          <cell r="I38">
            <v>94.306997093512777</v>
          </cell>
          <cell r="J38">
            <v>87.351918495681019</v>
          </cell>
          <cell r="K38">
            <v>89.897219973353117</v>
          </cell>
          <cell r="L38">
            <v>106.30990546429808</v>
          </cell>
          <cell r="M38">
            <v>114.51111935436306</v>
          </cell>
          <cell r="N38">
            <v>111.16521459865135</v>
          </cell>
          <cell r="O38">
            <v>116.80189273282987</v>
          </cell>
          <cell r="P38">
            <v>109.42699693157527</v>
          </cell>
          <cell r="Q38">
            <v>94.318286059364837</v>
          </cell>
          <cell r="R38">
            <v>105.60544834486905</v>
          </cell>
          <cell r="S38">
            <v>113.62513680084778</v>
          </cell>
          <cell r="T38">
            <v>101.95907245484223</v>
          </cell>
          <cell r="U38">
            <v>107.48688900677065</v>
          </cell>
          <cell r="V38">
            <v>90.671654572447736</v>
          </cell>
          <cell r="W38">
            <v>106.43053691422291</v>
          </cell>
          <cell r="X38">
            <v>111.36297860160175</v>
          </cell>
          <cell r="Y38">
            <v>109.2280511615545</v>
          </cell>
          <cell r="Z38">
            <v>110.98022435634185</v>
          </cell>
          <cell r="AA38">
            <v>112.00615412715949</v>
          </cell>
          <cell r="AB38">
            <v>114.26218328095852</v>
          </cell>
          <cell r="AC38">
            <v>103.68572990802528</v>
          </cell>
          <cell r="AD38">
            <v>111.96500686729978</v>
          </cell>
          <cell r="AE38">
            <v>117.90792347602208</v>
          </cell>
          <cell r="AF38">
            <v>105.97761997027398</v>
          </cell>
          <cell r="AG38">
            <v>112.1599558312319</v>
          </cell>
          <cell r="AH38">
            <v>100.63933211345294</v>
          </cell>
          <cell r="AI38">
            <v>121.98749789198922</v>
          </cell>
          <cell r="AJ38">
            <v>107.31779914807638</v>
          </cell>
          <cell r="AK38">
            <v>112.20923427821539</v>
          </cell>
          <cell r="AL38">
            <v>110.11039046721473</v>
          </cell>
          <cell r="AM38">
            <v>108.67197655215239</v>
          </cell>
          <cell r="AN38">
            <v>115.28191589204107</v>
          </cell>
          <cell r="AO38">
            <v>110.52227086814561</v>
          </cell>
          <cell r="AP38">
            <v>121.21126669449826</v>
          </cell>
          <cell r="AQ38">
            <v>126.17509970277463</v>
          </cell>
          <cell r="AR38">
            <v>117.03716314777159</v>
          </cell>
          <cell r="AS38">
            <v>114.86775598088684</v>
          </cell>
          <cell r="AT38">
            <v>112.90475885543759</v>
          </cell>
          <cell r="AU38">
            <v>113.72228715121673</v>
          </cell>
          <cell r="AV38">
            <v>112.16812756477023</v>
          </cell>
          <cell r="AW38">
            <v>110.81924149436645</v>
          </cell>
          <cell r="AX38">
            <v>112.27680476361716</v>
          </cell>
          <cell r="AY38">
            <v>115.06770625633105</v>
          </cell>
        </row>
        <row r="39">
          <cell r="C39">
            <v>10611</v>
          </cell>
          <cell r="D39">
            <v>100.40687016613232</v>
          </cell>
          <cell r="E39">
            <v>97.256981172269448</v>
          </cell>
          <cell r="F39">
            <v>104.61227900904548</v>
          </cell>
          <cell r="G39">
            <v>94.505247084241134</v>
          </cell>
          <cell r="H39">
            <v>92.798828767657639</v>
          </cell>
          <cell r="I39">
            <v>91.78140134877043</v>
          </cell>
          <cell r="J39">
            <v>88.197753601016046</v>
          </cell>
          <cell r="K39">
            <v>95.164708731873517</v>
          </cell>
          <cell r="L39">
            <v>111.10981553051086</v>
          </cell>
          <cell r="M39">
            <v>109.73386720576129</v>
          </cell>
          <cell r="N39">
            <v>105.44943135030613</v>
          </cell>
          <cell r="O39">
            <v>108.98281603241556</v>
          </cell>
          <cell r="P39">
            <v>106.73831080526712</v>
          </cell>
          <cell r="Q39">
            <v>104.289</v>
          </cell>
          <cell r="R39">
            <v>115.527</v>
          </cell>
          <cell r="S39">
            <v>119.245</v>
          </cell>
          <cell r="T39">
            <v>100.68899999999999</v>
          </cell>
          <cell r="U39">
            <v>109.554</v>
          </cell>
          <cell r="V39">
            <v>95.706999999999994</v>
          </cell>
          <cell r="W39">
            <v>120.077</v>
          </cell>
          <cell r="X39">
            <v>132.39400000000001</v>
          </cell>
          <cell r="Y39">
            <v>123.852</v>
          </cell>
          <cell r="Z39">
            <v>121.331</v>
          </cell>
          <cell r="AA39">
            <v>119.821</v>
          </cell>
          <cell r="AB39">
            <v>131.33699999999999</v>
          </cell>
          <cell r="AC39">
            <v>119.55800000000001</v>
          </cell>
          <cell r="AD39">
            <v>118.94799999999999</v>
          </cell>
          <cell r="AE39">
            <v>123.34699999999999</v>
          </cell>
          <cell r="AF39">
            <v>105.31399999999999</v>
          </cell>
          <cell r="AG39">
            <v>114.392</v>
          </cell>
          <cell r="AH39">
            <v>103.675</v>
          </cell>
          <cell r="AI39">
            <v>143.68580445851271</v>
          </cell>
          <cell r="AJ39">
            <v>111.221</v>
          </cell>
          <cell r="AK39">
            <v>117.86978169159538</v>
          </cell>
          <cell r="AL39">
            <v>116.27703618398814</v>
          </cell>
          <cell r="AM39">
            <v>111.834</v>
          </cell>
          <cell r="AN39">
            <v>124.46520503929925</v>
          </cell>
          <cell r="AO39">
            <v>117.45572583559253</v>
          </cell>
          <cell r="AP39">
            <v>144.39091388080377</v>
          </cell>
          <cell r="AQ39">
            <v>145.6981536054011</v>
          </cell>
          <cell r="AR39">
            <v>124.99751827831307</v>
          </cell>
          <cell r="AS39">
            <v>119.29476029973203</v>
          </cell>
          <cell r="AT39">
            <v>116.00460043262586</v>
          </cell>
          <cell r="AU39">
            <v>118.11123598084185</v>
          </cell>
          <cell r="AV39">
            <v>112.05484075320497</v>
          </cell>
          <cell r="AW39">
            <v>121.90542195458364</v>
          </cell>
          <cell r="AX39">
            <v>125.72169593205508</v>
          </cell>
          <cell r="AY39">
            <v>118.08737571621877</v>
          </cell>
        </row>
        <row r="40">
          <cell r="C40">
            <v>10613</v>
          </cell>
          <cell r="D40">
            <v>107.24235403902465</v>
          </cell>
          <cell r="E40">
            <v>83.189629317539712</v>
          </cell>
          <cell r="F40">
            <v>98.245869793324886</v>
          </cell>
          <cell r="G40">
            <v>91.653616132626851</v>
          </cell>
          <cell r="H40">
            <v>92.598217197363027</v>
          </cell>
          <cell r="I40">
            <v>95.638746924574406</v>
          </cell>
          <cell r="J40">
            <v>85.365628462610474</v>
          </cell>
          <cell r="K40">
            <v>85.515750756905604</v>
          </cell>
          <cell r="L40">
            <v>102.6572088558931</v>
          </cell>
          <cell r="M40">
            <v>118.67379274562286</v>
          </cell>
          <cell r="N40">
            <v>115.93105121319687</v>
          </cell>
          <cell r="O40">
            <v>123.28813456131753</v>
          </cell>
          <cell r="P40">
            <v>111.53874545815621</v>
          </cell>
          <cell r="Q40">
            <v>86.97</v>
          </cell>
          <cell r="R40">
            <v>99.06</v>
          </cell>
          <cell r="S40">
            <v>109.642</v>
          </cell>
          <cell r="T40">
            <v>103.01600000000001</v>
          </cell>
          <cell r="U40">
            <v>105.61199999999999</v>
          </cell>
          <cell r="V40">
            <v>85.751999999999995</v>
          </cell>
          <cell r="W40">
            <v>96.16</v>
          </cell>
          <cell r="X40">
            <v>96.539000000000001</v>
          </cell>
          <cell r="Y40">
            <v>100.04300000000001</v>
          </cell>
          <cell r="Z40">
            <v>104.709</v>
          </cell>
          <cell r="AA40">
            <v>107.71599999999999</v>
          </cell>
          <cell r="AB40">
            <v>102.893</v>
          </cell>
          <cell r="AC40">
            <v>92.24</v>
          </cell>
          <cell r="AD40">
            <v>107.45099999999999</v>
          </cell>
          <cell r="AE40">
            <v>114.044</v>
          </cell>
          <cell r="AF40">
            <v>106.626</v>
          </cell>
          <cell r="AG40">
            <v>110.152</v>
          </cell>
          <cell r="AH40">
            <v>96.933999999999997</v>
          </cell>
          <cell r="AI40">
            <v>106.06056936720459</v>
          </cell>
          <cell r="AJ40">
            <v>104.27800000000001</v>
          </cell>
          <cell r="AK40">
            <v>109.19505624586274</v>
          </cell>
          <cell r="AL40">
            <v>106.70653808837696</v>
          </cell>
          <cell r="AM40">
            <v>107.498</v>
          </cell>
          <cell r="AN40">
            <v>108.73329280657423</v>
          </cell>
          <cell r="AO40">
            <v>106.29597344675527</v>
          </cell>
          <cell r="AP40">
            <v>106.47192474574643</v>
          </cell>
          <cell r="AQ40">
            <v>114.06569308014953</v>
          </cell>
          <cell r="AR40">
            <v>111.72672183953713</v>
          </cell>
          <cell r="AS40">
            <v>111.44119447831569</v>
          </cell>
          <cell r="AT40">
            <v>109.90097373252559</v>
          </cell>
          <cell r="AU40">
            <v>110.08524037205687</v>
          </cell>
          <cell r="AV40">
            <v>111.82599053116526</v>
          </cell>
          <cell r="AW40">
            <v>102.72486823890726</v>
          </cell>
          <cell r="AX40">
            <v>102.67318243653769</v>
          </cell>
          <cell r="AY40">
            <v>112.51956946852761</v>
          </cell>
        </row>
        <row r="41">
          <cell r="C41">
            <v>10619</v>
          </cell>
          <cell r="D41">
            <v>99.149206629270935</v>
          </cell>
          <cell r="E41">
            <v>97.444448412223721</v>
          </cell>
          <cell r="F41">
            <v>86.680930545645708</v>
          </cell>
          <cell r="G41">
            <v>88.444500618078607</v>
          </cell>
          <cell r="H41">
            <v>96.407085145985747</v>
          </cell>
          <cell r="I41">
            <v>95.857734979263782</v>
          </cell>
          <cell r="J41">
            <v>116.41345363643117</v>
          </cell>
          <cell r="K41">
            <v>99.742232416456787</v>
          </cell>
          <cell r="L41">
            <v>116.19087998377583</v>
          </cell>
          <cell r="M41">
            <v>103.41632089958456</v>
          </cell>
          <cell r="N41">
            <v>98.13449199023367</v>
          </cell>
          <cell r="O41">
            <v>102.11871474304941</v>
          </cell>
          <cell r="P41">
            <v>104.18155213893607</v>
          </cell>
          <cell r="Q41">
            <v>103.26900000000001</v>
          </cell>
          <cell r="R41">
            <v>91.73</v>
          </cell>
          <cell r="S41">
            <v>108.751</v>
          </cell>
          <cell r="T41">
            <v>105.92100000000001</v>
          </cell>
          <cell r="U41">
            <v>110.027</v>
          </cell>
          <cell r="V41">
            <v>121.664</v>
          </cell>
          <cell r="W41">
            <v>119.277</v>
          </cell>
          <cell r="X41">
            <v>124.627</v>
          </cell>
          <cell r="Y41">
            <v>101.68300000000001</v>
          </cell>
          <cell r="Z41">
            <v>100.63200000000001</v>
          </cell>
          <cell r="AA41">
            <v>100.422</v>
          </cell>
          <cell r="AB41">
            <v>111.2</v>
          </cell>
          <cell r="AC41">
            <v>114.30800000000001</v>
          </cell>
          <cell r="AD41">
            <v>96.756</v>
          </cell>
          <cell r="AE41">
            <v>112.791</v>
          </cell>
          <cell r="AF41">
            <v>110.206</v>
          </cell>
          <cell r="AG41">
            <v>114.82299999999999</v>
          </cell>
          <cell r="AH41">
            <v>134.53100000000001</v>
          </cell>
          <cell r="AI41">
            <v>137.68591227749243</v>
          </cell>
          <cell r="AJ41">
            <v>117.121</v>
          </cell>
          <cell r="AK41">
            <v>102.97523548506557</v>
          </cell>
          <cell r="AL41">
            <v>99.163492728620028</v>
          </cell>
          <cell r="AM41">
            <v>97.218000000000004</v>
          </cell>
          <cell r="AN41">
            <v>107.4216701189937</v>
          </cell>
          <cell r="AO41">
            <v>101.694593941603</v>
          </cell>
          <cell r="AP41">
            <v>107.4216701189937</v>
          </cell>
          <cell r="AQ41">
            <v>115.64775532309662</v>
          </cell>
          <cell r="AR41">
            <v>126.36463582289085</v>
          </cell>
          <cell r="AS41">
            <v>118.40031878350266</v>
          </cell>
          <cell r="AT41">
            <v>136.49992735112781</v>
          </cell>
          <cell r="AU41">
            <v>127.0540349311255</v>
          </cell>
          <cell r="AV41">
            <v>118.13205060958775</v>
          </cell>
          <cell r="AW41">
            <v>120.57568578561825</v>
          </cell>
          <cell r="AX41">
            <v>121.92059044211048</v>
          </cell>
          <cell r="AY41">
            <v>129.73438666708188</v>
          </cell>
        </row>
        <row r="42">
          <cell r="C42">
            <v>10621</v>
          </cell>
          <cell r="D42">
            <v>82.47919404292594</v>
          </cell>
          <cell r="E42">
            <v>99.249526760151682</v>
          </cell>
          <cell r="F42">
            <v>95.166848748674511</v>
          </cell>
          <cell r="G42">
            <v>82.440427437879237</v>
          </cell>
          <cell r="H42">
            <v>87.62983949384909</v>
          </cell>
          <cell r="I42">
            <v>94.698804431901493</v>
          </cell>
          <cell r="J42">
            <v>94.339114107859771</v>
          </cell>
          <cell r="K42">
            <v>92.540403983224792</v>
          </cell>
          <cell r="L42">
            <v>105.09326978516683</v>
          </cell>
          <cell r="M42">
            <v>138.52843506666309</v>
          </cell>
          <cell r="N42">
            <v>95.439453593150034</v>
          </cell>
          <cell r="O42">
            <v>132.39468254855325</v>
          </cell>
          <cell r="P42">
            <v>86.6654484356079</v>
          </cell>
          <cell r="Q42">
            <v>105.182</v>
          </cell>
          <cell r="R42">
            <v>100.71</v>
          </cell>
          <cell r="S42">
            <v>101.36799999999999</v>
          </cell>
          <cell r="T42">
            <v>96.278000000000006</v>
          </cell>
          <cell r="U42">
            <v>108.697</v>
          </cell>
          <cell r="V42">
            <v>98.593999999999994</v>
          </cell>
          <cell r="W42">
            <v>110.66500000000001</v>
          </cell>
          <cell r="X42">
            <v>112.724</v>
          </cell>
          <cell r="Y42">
            <v>136.20599999999999</v>
          </cell>
          <cell r="Z42">
            <v>97.867999999999995</v>
          </cell>
          <cell r="AA42">
            <v>130.19499999999999</v>
          </cell>
          <cell r="AB42">
            <v>92.504000000000005</v>
          </cell>
          <cell r="AC42">
            <v>116.426</v>
          </cell>
          <cell r="AD42">
            <v>106.229</v>
          </cell>
          <cell r="AE42">
            <v>105.134</v>
          </cell>
          <cell r="AF42">
            <v>100.172</v>
          </cell>
          <cell r="AG42">
            <v>113.435</v>
          </cell>
          <cell r="AH42">
            <v>109.021</v>
          </cell>
          <cell r="AI42">
            <v>127.7443830589031</v>
          </cell>
          <cell r="AJ42">
            <v>105.934</v>
          </cell>
          <cell r="AK42">
            <v>137.93759145829904</v>
          </cell>
          <cell r="AL42">
            <v>96.440195189981409</v>
          </cell>
          <cell r="AM42">
            <v>126.041</v>
          </cell>
          <cell r="AN42">
            <v>105.05288316635864</v>
          </cell>
          <cell r="AO42">
            <v>116.36791337855648</v>
          </cell>
          <cell r="AP42">
            <v>105.05288316635864</v>
          </cell>
          <cell r="AQ42">
            <v>105.05288316635864</v>
          </cell>
          <cell r="AR42">
            <v>103.67640890820313</v>
          </cell>
          <cell r="AS42">
            <v>103.75669036423005</v>
          </cell>
          <cell r="AT42">
            <v>111.1703165290936</v>
          </cell>
          <cell r="AU42">
            <v>107.46350344666182</v>
          </cell>
          <cell r="AV42">
            <v>107.19918526572761</v>
          </cell>
          <cell r="AW42">
            <v>108.59395532194476</v>
          </cell>
          <cell r="AX42">
            <v>108.69908015768721</v>
          </cell>
          <cell r="AY42">
            <v>126.16299820462031</v>
          </cell>
        </row>
        <row r="43">
          <cell r="C43">
            <v>10622</v>
          </cell>
          <cell r="D43">
            <v>119.01122914091904</v>
          </cell>
          <cell r="E43">
            <v>76.119059838276584</v>
          </cell>
          <cell r="F43">
            <v>97.616891287439557</v>
          </cell>
          <cell r="G43">
            <v>94.276055341056278</v>
          </cell>
          <cell r="H43">
            <v>82.738442139251916</v>
          </cell>
          <cell r="I43">
            <v>90.541054432104062</v>
          </cell>
          <cell r="J43">
            <v>81.40541129122532</v>
          </cell>
          <cell r="K43">
            <v>102.1446421127587</v>
          </cell>
          <cell r="L43">
            <v>111.85312712030614</v>
          </cell>
          <cell r="M43">
            <v>117.50673583845978</v>
          </cell>
          <cell r="N43">
            <v>105.34456746565237</v>
          </cell>
          <cell r="O43">
            <v>121.4427839925502</v>
          </cell>
          <cell r="P43">
            <v>125.0516771175368</v>
          </cell>
          <cell r="Q43">
            <v>80.668999999999997</v>
          </cell>
          <cell r="R43">
            <v>103.303</v>
          </cell>
          <cell r="S43">
            <v>115.922</v>
          </cell>
          <cell r="T43">
            <v>90.903999999999996</v>
          </cell>
          <cell r="U43">
            <v>103.925</v>
          </cell>
          <cell r="V43">
            <v>85.076999999999998</v>
          </cell>
          <cell r="W43">
            <v>122.15</v>
          </cell>
          <cell r="X43">
            <v>119.974</v>
          </cell>
          <cell r="Y43">
            <v>115.53700000000001</v>
          </cell>
          <cell r="Z43">
            <v>108.026</v>
          </cell>
          <cell r="AA43">
            <v>119.425</v>
          </cell>
          <cell r="AB43">
            <v>133.476</v>
          </cell>
          <cell r="AC43">
            <v>89.292000000000002</v>
          </cell>
          <cell r="AD43">
            <v>108.964</v>
          </cell>
          <cell r="AE43">
            <v>120.22799999999999</v>
          </cell>
          <cell r="AF43">
            <v>94.581000000000003</v>
          </cell>
          <cell r="AG43">
            <v>108.45399999999999</v>
          </cell>
          <cell r="AH43">
            <v>94.075000000000003</v>
          </cell>
          <cell r="AI43">
            <v>141.0022404033611</v>
          </cell>
          <cell r="AJ43">
            <v>112.748</v>
          </cell>
          <cell r="AK43">
            <v>117.00555278693341</v>
          </cell>
          <cell r="AL43">
            <v>106.44917029701911</v>
          </cell>
          <cell r="AM43">
            <v>115.61499999999999</v>
          </cell>
          <cell r="AN43">
            <v>120.08302183795563</v>
          </cell>
          <cell r="AO43">
            <v>114.78810453306164</v>
          </cell>
          <cell r="AP43">
            <v>110.5774072674961</v>
          </cell>
          <cell r="AQ43">
            <v>110.5774072674961</v>
          </cell>
          <cell r="AR43">
            <v>100.92416094574344</v>
          </cell>
          <cell r="AS43">
            <v>109.73219154434751</v>
          </cell>
          <cell r="AT43">
            <v>107.07791991919571</v>
          </cell>
          <cell r="AU43">
            <v>108.40505573177161</v>
          </cell>
          <cell r="AV43">
            <v>110.27065863088346</v>
          </cell>
          <cell r="AW43">
            <v>108.58453636127298</v>
          </cell>
          <cell r="AX43">
            <v>109.08675024130935</v>
          </cell>
          <cell r="AY43">
            <v>116.14940214659238</v>
          </cell>
        </row>
        <row r="44">
          <cell r="C44">
            <v>10623</v>
          </cell>
          <cell r="D44">
            <v>92.112452263805039</v>
          </cell>
          <cell r="E44">
            <v>106.50422460679154</v>
          </cell>
          <cell r="F44">
            <v>110.61385999908691</v>
          </cell>
          <cell r="G44">
            <v>100.48731157056328</v>
          </cell>
          <cell r="H44">
            <v>90.322589223082034</v>
          </cell>
          <cell r="I44">
            <v>105.88480178934113</v>
          </cell>
          <cell r="J44">
            <v>104.62143418762851</v>
          </cell>
          <cell r="K44">
            <v>97.604893988461214</v>
          </cell>
          <cell r="L44">
            <v>106.0750680377549</v>
          </cell>
          <cell r="M44">
            <v>94.141921942920206</v>
          </cell>
          <cell r="N44">
            <v>100.66260086745143</v>
          </cell>
          <cell r="O44">
            <v>90.968841523113795</v>
          </cell>
          <cell r="P44">
            <v>96.787645352008298</v>
          </cell>
          <cell r="Q44">
            <v>112.87</v>
          </cell>
          <cell r="R44">
            <v>117.057</v>
          </cell>
          <cell r="S44">
            <v>123.559</v>
          </cell>
          <cell r="T44">
            <v>99.236000000000004</v>
          </cell>
          <cell r="U44">
            <v>121.536</v>
          </cell>
          <cell r="V44">
            <v>109.34</v>
          </cell>
          <cell r="W44">
            <v>116.721</v>
          </cell>
          <cell r="X44">
            <v>113.777</v>
          </cell>
          <cell r="Y44">
            <v>92.563999999999993</v>
          </cell>
          <cell r="Z44">
            <v>103.224</v>
          </cell>
          <cell r="AA44">
            <v>89.457999999999998</v>
          </cell>
          <cell r="AB44">
            <v>103.30800000000001</v>
          </cell>
          <cell r="AC44">
            <v>124.93600000000001</v>
          </cell>
          <cell r="AD44">
            <v>123.471</v>
          </cell>
          <cell r="AE44">
            <v>128.149</v>
          </cell>
          <cell r="AF44">
            <v>103.25</v>
          </cell>
          <cell r="AG44">
            <v>126.834</v>
          </cell>
          <cell r="AH44">
            <v>120.904</v>
          </cell>
          <cell r="AI44">
            <v>134.73549314033508</v>
          </cell>
          <cell r="AJ44">
            <v>106.92400000000001</v>
          </cell>
          <cell r="AK44">
            <v>93.740393167746234</v>
          </cell>
          <cell r="AL44">
            <v>101.71811038831191</v>
          </cell>
          <cell r="AM44">
            <v>86.602999999999994</v>
          </cell>
          <cell r="AN44">
            <v>131.51030122062005</v>
          </cell>
          <cell r="AO44">
            <v>103.39299949450955</v>
          </cell>
          <cell r="AP44">
            <v>117.23850193920511</v>
          </cell>
          <cell r="AQ44">
            <v>117.23850193920511</v>
          </cell>
          <cell r="AR44">
            <v>117.55075203668258</v>
          </cell>
          <cell r="AS44">
            <v>128.49028257827513</v>
          </cell>
          <cell r="AT44">
            <v>121.09317885138758</v>
          </cell>
          <cell r="AU44">
            <v>124.79173071483136</v>
          </cell>
          <cell r="AV44">
            <v>120.16328109683958</v>
          </cell>
          <cell r="AW44">
            <v>122.01617708448582</v>
          </cell>
          <cell r="AX44">
            <v>122.0160919368861</v>
          </cell>
          <cell r="AY44">
            <v>115.14673132913782</v>
          </cell>
        </row>
        <row r="45">
          <cell r="C45">
            <v>107</v>
          </cell>
          <cell r="D45">
            <v>107.03077344142299</v>
          </cell>
          <cell r="E45">
            <v>90.532075895690696</v>
          </cell>
          <cell r="F45">
            <v>95.022654566381249</v>
          </cell>
          <cell r="G45">
            <v>97.056657809120324</v>
          </cell>
          <cell r="H45">
            <v>95.693940710360067</v>
          </cell>
          <cell r="I45">
            <v>93.032871059809807</v>
          </cell>
          <cell r="J45">
            <v>94.763490966924024</v>
          </cell>
          <cell r="K45">
            <v>95.223538740103848</v>
          </cell>
          <cell r="L45">
            <v>103.45431219827908</v>
          </cell>
          <cell r="M45">
            <v>107.16809054189555</v>
          </cell>
          <cell r="N45">
            <v>107.48240298509991</v>
          </cell>
          <cell r="O45">
            <v>113.5391910849123</v>
          </cell>
          <cell r="P45">
            <v>110.46682949562228</v>
          </cell>
          <cell r="Q45">
            <v>97.010529898510725</v>
          </cell>
          <cell r="R45">
            <v>104.23665471631773</v>
          </cell>
          <cell r="S45">
            <v>109.86983950157006</v>
          </cell>
          <cell r="T45">
            <v>110.04842106163804</v>
          </cell>
          <cell r="U45">
            <v>108.18460606161095</v>
          </cell>
          <cell r="V45">
            <v>105.05012660499187</v>
          </cell>
          <cell r="W45">
            <v>108.21510566417484</v>
          </cell>
          <cell r="X45">
            <v>107.83715232669579</v>
          </cell>
          <cell r="Y45">
            <v>112.61887720143181</v>
          </cell>
          <cell r="Z45">
            <v>110.69014005331125</v>
          </cell>
          <cell r="AA45">
            <v>115.92770251172533</v>
          </cell>
          <cell r="AB45">
            <v>115.47844961840732</v>
          </cell>
          <cell r="AC45">
            <v>105.76250171749496</v>
          </cell>
          <cell r="AD45">
            <v>114.40923316919542</v>
          </cell>
          <cell r="AE45">
            <v>113.69748520931316</v>
          </cell>
          <cell r="AF45">
            <v>117.27560765226505</v>
          </cell>
          <cell r="AG45">
            <v>114.10627299135115</v>
          </cell>
          <cell r="AH45">
            <v>113.4605336812954</v>
          </cell>
          <cell r="AI45">
            <v>115.85301600678267</v>
          </cell>
          <cell r="AJ45">
            <v>111.772935592892</v>
          </cell>
          <cell r="AK45">
            <v>114.79776583731743</v>
          </cell>
          <cell r="AL45">
            <v>110.61168591484466</v>
          </cell>
          <cell r="AM45">
            <v>110.99695763911809</v>
          </cell>
          <cell r="AN45">
            <v>121.73451937328667</v>
          </cell>
          <cell r="AO45">
            <v>114.4942948188462</v>
          </cell>
          <cell r="AP45">
            <v>112.26688876169743</v>
          </cell>
          <cell r="AQ45">
            <v>119.01458955547186</v>
          </cell>
          <cell r="AR45">
            <v>119.90330032251784</v>
          </cell>
          <cell r="AS45">
            <v>119.80416854973633</v>
          </cell>
          <cell r="AT45">
            <v>131.00681619833696</v>
          </cell>
          <cell r="AU45">
            <v>123.872644997056</v>
          </cell>
          <cell r="AV45">
            <v>120.00577976069241</v>
          </cell>
          <cell r="AW45">
            <v>117.16183584897794</v>
          </cell>
          <cell r="AX45">
            <v>117.02707075287184</v>
          </cell>
          <cell r="AY45">
            <v>120.39430330840048</v>
          </cell>
        </row>
        <row r="46">
          <cell r="C46">
            <v>10711</v>
          </cell>
          <cell r="D46">
            <v>96.091990381112424</v>
          </cell>
          <cell r="E46">
            <v>77.402937446541472</v>
          </cell>
          <cell r="F46">
            <v>97.087509678707789</v>
          </cell>
          <cell r="G46">
            <v>100.85790110060786</v>
          </cell>
          <cell r="H46">
            <v>100.06446326799795</v>
          </cell>
          <cell r="I46">
            <v>97.005417530429384</v>
          </cell>
          <cell r="J46">
            <v>93.418795284237149</v>
          </cell>
          <cell r="K46">
            <v>93.766508922435705</v>
          </cell>
          <cell r="L46">
            <v>102.3003305975779</v>
          </cell>
          <cell r="M46">
            <v>110.45072470957682</v>
          </cell>
          <cell r="N46">
            <v>114.02455277958234</v>
          </cell>
          <cell r="O46">
            <v>117.52886830119323</v>
          </cell>
          <cell r="P46">
            <v>105.95534282080263</v>
          </cell>
          <cell r="Q46">
            <v>86.692999999999998</v>
          </cell>
          <cell r="R46">
            <v>117.584</v>
          </cell>
          <cell r="S46">
            <v>119.871</v>
          </cell>
          <cell r="T46">
            <v>136.27099999999999</v>
          </cell>
          <cell r="U46">
            <v>113.28100000000001</v>
          </cell>
          <cell r="V46">
            <v>106.26900000000001</v>
          </cell>
          <cell r="W46">
            <v>114.628</v>
          </cell>
          <cell r="X46">
            <v>120.33499999999999</v>
          </cell>
          <cell r="Y46">
            <v>130.88800000000001</v>
          </cell>
          <cell r="Z46">
            <v>136.49600000000001</v>
          </cell>
          <cell r="AA46">
            <v>136.892</v>
          </cell>
          <cell r="AB46">
            <v>127.121</v>
          </cell>
          <cell r="AC46">
            <v>104.349</v>
          </cell>
          <cell r="AD46">
            <v>124.75700000000001</v>
          </cell>
          <cell r="AE46">
            <v>129.65799999999999</v>
          </cell>
          <cell r="AF46">
            <v>144.346</v>
          </cell>
          <cell r="AG46">
            <v>131.47399999999999</v>
          </cell>
          <cell r="AH46">
            <v>122.337</v>
          </cell>
          <cell r="AI46">
            <v>123.81720496003928</v>
          </cell>
          <cell r="AJ46">
            <v>125.503</v>
          </cell>
          <cell r="AK46">
            <v>128.5767275513316</v>
          </cell>
          <cell r="AL46">
            <v>131.51772912097226</v>
          </cell>
          <cell r="AM46">
            <v>128.91800000000001</v>
          </cell>
          <cell r="AN46">
            <v>127.10022443991994</v>
          </cell>
          <cell r="AO46">
            <v>128.06541619604494</v>
          </cell>
          <cell r="AP46">
            <v>129.04901199924541</v>
          </cell>
          <cell r="AQ46">
            <v>136.00591101064836</v>
          </cell>
          <cell r="AR46">
            <v>138.52223578597878</v>
          </cell>
          <cell r="AS46">
            <v>138.36905970093017</v>
          </cell>
          <cell r="AT46">
            <v>152.49447884302592</v>
          </cell>
          <cell r="AU46">
            <v>140.33332257905872</v>
          </cell>
          <cell r="AV46">
            <v>136.87623486549307</v>
          </cell>
          <cell r="AW46">
            <v>114.19808483946832</v>
          </cell>
          <cell r="AX46">
            <v>131.5809119338428</v>
          </cell>
          <cell r="AY46">
            <v>136.15732712844218</v>
          </cell>
        </row>
        <row r="47">
          <cell r="C47">
            <v>10712</v>
          </cell>
          <cell r="D47">
            <v>115.24978364498024</v>
          </cell>
          <cell r="E47">
            <v>91.418268634730083</v>
          </cell>
          <cell r="F47">
            <v>93.525870518185187</v>
          </cell>
          <cell r="G47">
            <v>92.503830730274885</v>
          </cell>
          <cell r="H47">
            <v>92.62395266267491</v>
          </cell>
          <cell r="I47">
            <v>86.147602112488102</v>
          </cell>
          <cell r="J47">
            <v>86.10044604148402</v>
          </cell>
          <cell r="K47">
            <v>84.130724192822115</v>
          </cell>
          <cell r="L47">
            <v>113.44761681709878</v>
          </cell>
          <cell r="M47">
            <v>115.21739884249182</v>
          </cell>
          <cell r="N47">
            <v>113.73567498303753</v>
          </cell>
          <cell r="O47">
            <v>115.89883081973235</v>
          </cell>
          <cell r="P47">
            <v>114.40777124934432</v>
          </cell>
          <cell r="Q47">
            <v>95.266999999999996</v>
          </cell>
          <cell r="R47">
            <v>109.58199999999999</v>
          </cell>
          <cell r="S47">
            <v>116.464</v>
          </cell>
          <cell r="T47">
            <v>117.723</v>
          </cell>
          <cell r="U47">
            <v>112.93899999999999</v>
          </cell>
          <cell r="V47">
            <v>108.482</v>
          </cell>
          <cell r="W47">
            <v>111.316</v>
          </cell>
          <cell r="X47">
            <v>115.636</v>
          </cell>
          <cell r="Y47">
            <v>120.58799999999999</v>
          </cell>
          <cell r="Z47">
            <v>115.749</v>
          </cell>
          <cell r="AA47">
            <v>117.26</v>
          </cell>
          <cell r="AB47">
            <v>122.194</v>
          </cell>
          <cell r="AC47">
            <v>109.532</v>
          </cell>
          <cell r="AD47">
            <v>125.76300000000001</v>
          </cell>
          <cell r="AE47">
            <v>132.298</v>
          </cell>
          <cell r="AF47">
            <v>138.71899999999999</v>
          </cell>
          <cell r="AG47">
            <v>135.47200000000001</v>
          </cell>
          <cell r="AH47">
            <v>128.37299999999999</v>
          </cell>
          <cell r="AI47">
            <v>132.57534997166161</v>
          </cell>
          <cell r="AJ47">
            <v>125.027</v>
          </cell>
          <cell r="AK47">
            <v>125.94244487574275</v>
          </cell>
          <cell r="AL47">
            <v>113.48091702731321</v>
          </cell>
          <cell r="AM47">
            <v>114.111</v>
          </cell>
          <cell r="AN47">
            <v>129.33230809481643</v>
          </cell>
          <cell r="AO47">
            <v>119.1991034527322</v>
          </cell>
          <cell r="AP47">
            <v>111.14226903292648</v>
          </cell>
          <cell r="AQ47">
            <v>124.79319375996438</v>
          </cell>
          <cell r="AR47">
            <v>133.98470730750276</v>
          </cell>
          <cell r="AS47">
            <v>133.0819442713323</v>
          </cell>
          <cell r="AT47">
            <v>146.74940293847291</v>
          </cell>
          <cell r="AU47">
            <v>142.80313096201675</v>
          </cell>
          <cell r="AV47">
            <v>135.08913175648487</v>
          </cell>
          <cell r="AW47">
            <v>134.07999728635596</v>
          </cell>
          <cell r="AX47">
            <v>132.98531604672959</v>
          </cell>
          <cell r="AY47">
            <v>145.0727668252643</v>
          </cell>
        </row>
        <row r="48">
          <cell r="C48">
            <v>10713</v>
          </cell>
          <cell r="D48">
            <v>136.64064041354595</v>
          </cell>
          <cell r="E48">
            <v>107.17691452138487</v>
          </cell>
          <cell r="F48">
            <v>79.136056725753505</v>
          </cell>
          <cell r="G48">
            <v>76.503400957764214</v>
          </cell>
          <cell r="H48">
            <v>83.1288316505686</v>
          </cell>
          <cell r="I48">
            <v>84.823486526349285</v>
          </cell>
          <cell r="J48">
            <v>83.45194160755085</v>
          </cell>
          <cell r="K48">
            <v>85.837981116870907</v>
          </cell>
          <cell r="L48">
            <v>101.54416570249491</v>
          </cell>
          <cell r="M48">
            <v>120.91740795624317</v>
          </cell>
          <cell r="N48">
            <v>113.12106682075643</v>
          </cell>
          <cell r="O48">
            <v>127.71810600071726</v>
          </cell>
          <cell r="P48">
            <v>137.68859296267064</v>
          </cell>
          <cell r="Q48">
            <v>112.413</v>
          </cell>
          <cell r="R48">
            <v>88.533000000000001</v>
          </cell>
          <cell r="S48">
            <v>87.72</v>
          </cell>
          <cell r="T48">
            <v>87.460999999999999</v>
          </cell>
          <cell r="U48">
            <v>97.084999999999994</v>
          </cell>
          <cell r="V48">
            <v>92.215999999999994</v>
          </cell>
          <cell r="W48">
            <v>99.129000000000005</v>
          </cell>
          <cell r="X48">
            <v>89.977999999999994</v>
          </cell>
          <cell r="Y48">
            <v>95.186999999999998</v>
          </cell>
          <cell r="Z48">
            <v>98.168999999999997</v>
          </cell>
          <cell r="AA48">
            <v>105.655</v>
          </cell>
          <cell r="AB48">
            <v>123.88</v>
          </cell>
          <cell r="AC48">
            <v>114.869</v>
          </cell>
          <cell r="AD48">
            <v>96.900999999999996</v>
          </cell>
          <cell r="AE48">
            <v>89.466999999999999</v>
          </cell>
          <cell r="AF48">
            <v>95.596999999999994</v>
          </cell>
          <cell r="AG48">
            <v>102.245</v>
          </cell>
          <cell r="AH48">
            <v>103.20099999999999</v>
          </cell>
          <cell r="AI48">
            <v>107.32715463788261</v>
          </cell>
          <cell r="AJ48">
            <v>96.414000000000001</v>
          </cell>
          <cell r="AK48">
            <v>105.75403717450175</v>
          </cell>
          <cell r="AL48">
            <v>97.929697012922077</v>
          </cell>
          <cell r="AM48">
            <v>103.379</v>
          </cell>
          <cell r="AN48">
            <v>119.4071504769648</v>
          </cell>
          <cell r="AO48">
            <v>106.61749525466047</v>
          </cell>
          <cell r="AP48">
            <v>105.65119058926602</v>
          </cell>
          <cell r="AQ48">
            <v>108.03472192099814</v>
          </cell>
          <cell r="AR48">
            <v>110.47450288402814</v>
          </cell>
          <cell r="AS48">
            <v>115.3955630724099</v>
          </cell>
          <cell r="AT48">
            <v>114.55613271550142</v>
          </cell>
          <cell r="AU48">
            <v>109.64060867849774</v>
          </cell>
          <cell r="AV48">
            <v>103.19921903904476</v>
          </cell>
          <cell r="AW48">
            <v>100.48931996276238</v>
          </cell>
          <cell r="AX48">
            <v>94.607612861068091</v>
          </cell>
          <cell r="AY48">
            <v>104.69800744132304</v>
          </cell>
        </row>
        <row r="49">
          <cell r="C49">
            <v>10714</v>
          </cell>
          <cell r="D49">
            <v>96.272321379307598</v>
          </cell>
          <cell r="E49">
            <v>99.349167435360897</v>
          </cell>
          <cell r="F49">
            <v>84.944798414772833</v>
          </cell>
          <cell r="G49">
            <v>101.51577069463914</v>
          </cell>
          <cell r="H49">
            <v>99.58019605001013</v>
          </cell>
          <cell r="I49">
            <v>103.09205798117898</v>
          </cell>
          <cell r="J49">
            <v>101.27895142150867</v>
          </cell>
          <cell r="K49">
            <v>104.60500744816473</v>
          </cell>
          <cell r="L49">
            <v>95.990367534153009</v>
          </cell>
          <cell r="M49">
            <v>105.55160553014503</v>
          </cell>
          <cell r="N49">
            <v>104.21298036507551</v>
          </cell>
          <cell r="O49">
            <v>103.60677574568342</v>
          </cell>
          <cell r="P49">
            <v>99.468413478705259</v>
          </cell>
          <cell r="Q49">
            <v>106.663</v>
          </cell>
          <cell r="R49">
            <v>93.972999999999999</v>
          </cell>
          <cell r="S49">
            <v>115.699</v>
          </cell>
          <cell r="T49">
            <v>115.06699999999999</v>
          </cell>
          <cell r="U49">
            <v>119.565</v>
          </cell>
          <cell r="V49">
            <v>110.877</v>
          </cell>
          <cell r="W49">
            <v>118.48099999999999</v>
          </cell>
          <cell r="X49">
            <v>99.894000000000005</v>
          </cell>
          <cell r="Y49">
            <v>109.947</v>
          </cell>
          <cell r="Z49">
            <v>106.932</v>
          </cell>
          <cell r="AA49">
            <v>105.777</v>
          </cell>
          <cell r="AB49">
            <v>104.738</v>
          </cell>
          <cell r="AC49">
            <v>116.726</v>
          </cell>
          <cell r="AD49">
            <v>102.203</v>
          </cell>
          <cell r="AE49">
            <v>120.474</v>
          </cell>
          <cell r="AF49">
            <v>122.815</v>
          </cell>
          <cell r="AG49">
            <v>126.21899999999999</v>
          </cell>
          <cell r="AH49">
            <v>120.84699999999999</v>
          </cell>
          <cell r="AI49">
            <v>127.6788364833337</v>
          </cell>
          <cell r="AJ49">
            <v>104.449</v>
          </cell>
          <cell r="AK49">
            <v>112.75576419155213</v>
          </cell>
          <cell r="AL49">
            <v>107.73082808969883</v>
          </cell>
          <cell r="AM49">
            <v>103.164</v>
          </cell>
          <cell r="AN49">
            <v>107.88916309651972</v>
          </cell>
          <cell r="AO49">
            <v>107.88495717619907</v>
          </cell>
          <cell r="AP49">
            <v>107.88916309651972</v>
          </cell>
          <cell r="AQ49">
            <v>107.88916309651972</v>
          </cell>
          <cell r="AR49">
            <v>122.94791309128192</v>
          </cell>
          <cell r="AS49">
            <v>126.79006923462282</v>
          </cell>
          <cell r="AT49">
            <v>119.20904847414147</v>
          </cell>
          <cell r="AU49">
            <v>122.99955885438214</v>
          </cell>
          <cell r="AV49">
            <v>115.43737951502334</v>
          </cell>
          <cell r="AW49">
            <v>119.21553221495596</v>
          </cell>
          <cell r="AX49">
            <v>119.21749019478713</v>
          </cell>
          <cell r="AY49">
            <v>103.16576767985966</v>
          </cell>
        </row>
        <row r="50">
          <cell r="C50">
            <v>10721</v>
          </cell>
          <cell r="D50">
            <v>96.785022369179629</v>
          </cell>
          <cell r="E50">
            <v>89.026747203903852</v>
          </cell>
          <cell r="F50">
            <v>98.809513592305777</v>
          </cell>
          <cell r="G50">
            <v>97.541818328308779</v>
          </cell>
          <cell r="H50">
            <v>94.245661764022998</v>
          </cell>
          <cell r="I50">
            <v>102.22775002934287</v>
          </cell>
          <cell r="J50">
            <v>100.25437354968578</v>
          </cell>
          <cell r="K50">
            <v>96.059738897528973</v>
          </cell>
          <cell r="L50">
            <v>99.321202507016011</v>
          </cell>
          <cell r="M50">
            <v>106.50426752297923</v>
          </cell>
          <cell r="N50">
            <v>111.16265681369748</v>
          </cell>
          <cell r="O50">
            <v>108.06124742202879</v>
          </cell>
          <cell r="P50">
            <v>105.98989440059408</v>
          </cell>
          <cell r="Q50">
            <v>96.834000000000003</v>
          </cell>
          <cell r="R50">
            <v>114.247</v>
          </cell>
          <cell r="S50">
            <v>120.22499999999999</v>
          </cell>
          <cell r="T50">
            <v>110.93300000000001</v>
          </cell>
          <cell r="U50">
            <v>125.70399999999999</v>
          </cell>
          <cell r="V50">
            <v>93.135000000000005</v>
          </cell>
          <cell r="W50">
            <v>108.514</v>
          </cell>
          <cell r="X50">
            <v>107.121</v>
          </cell>
          <cell r="Y50">
            <v>110.20699999999999</v>
          </cell>
          <cell r="Z50">
            <v>109.057</v>
          </cell>
          <cell r="AA50">
            <v>114.08199999999999</v>
          </cell>
          <cell r="AB50">
            <v>111.652</v>
          </cell>
          <cell r="AC50">
            <v>105.027</v>
          </cell>
          <cell r="AD50">
            <v>106.831</v>
          </cell>
          <cell r="AE50">
            <v>109.538</v>
          </cell>
          <cell r="AF50">
            <v>95.906000000000006</v>
          </cell>
          <cell r="AG50">
            <v>97.18</v>
          </cell>
          <cell r="AH50">
            <v>90.611000000000004</v>
          </cell>
          <cell r="AI50">
            <v>106.44546075500756</v>
          </cell>
          <cell r="AJ50">
            <v>97.643000000000001</v>
          </cell>
          <cell r="AK50">
            <v>109.58764369582121</v>
          </cell>
          <cell r="AL50">
            <v>110.10338165865767</v>
          </cell>
          <cell r="AM50">
            <v>108.645</v>
          </cell>
          <cell r="AN50">
            <v>145.05644620030878</v>
          </cell>
          <cell r="AO50">
            <v>120.76730682494434</v>
          </cell>
          <cell r="AP50">
            <v>123.30155128825251</v>
          </cell>
          <cell r="AQ50">
            <v>128.39211766148622</v>
          </cell>
          <cell r="AR50">
            <v>111.2326294236891</v>
          </cell>
          <cell r="AS50">
            <v>109.78648224655794</v>
          </cell>
          <cell r="AT50">
            <v>116.01682053449865</v>
          </cell>
          <cell r="AU50">
            <v>115.47540016558419</v>
          </cell>
          <cell r="AV50">
            <v>107.95855269018169</v>
          </cell>
          <cell r="AW50">
            <v>106.24596437758467</v>
          </cell>
          <cell r="AX50">
            <v>106.4030305553318</v>
          </cell>
          <cell r="AY50">
            <v>108.44770754599422</v>
          </cell>
        </row>
        <row r="51">
          <cell r="C51">
            <v>10722</v>
          </cell>
          <cell r="D51">
            <v>94.784715126537336</v>
          </cell>
          <cell r="E51">
            <v>112.50501422278853</v>
          </cell>
          <cell r="F51">
            <v>96.867380963379873</v>
          </cell>
          <cell r="G51">
            <v>95.122941962998524</v>
          </cell>
          <cell r="H51">
            <v>91.23141130965233</v>
          </cell>
          <cell r="I51">
            <v>83.329125644457278</v>
          </cell>
          <cell r="J51">
            <v>87.91296968486904</v>
          </cell>
          <cell r="K51">
            <v>84.97481945115824</v>
          </cell>
          <cell r="L51">
            <v>103.61459402386922</v>
          </cell>
          <cell r="M51">
            <v>124.24941530122473</v>
          </cell>
          <cell r="N51">
            <v>113.35650007289418</v>
          </cell>
          <cell r="O51">
            <v>112.05111223617052</v>
          </cell>
          <cell r="P51">
            <v>97.931421000243418</v>
          </cell>
          <cell r="Q51">
            <v>120.788</v>
          </cell>
          <cell r="R51">
            <v>107.163</v>
          </cell>
          <cell r="S51">
            <v>108.413</v>
          </cell>
          <cell r="T51">
            <v>105.42</v>
          </cell>
          <cell r="U51">
            <v>96.644000000000005</v>
          </cell>
          <cell r="V51">
            <v>96.244</v>
          </cell>
          <cell r="W51">
            <v>96.247</v>
          </cell>
          <cell r="X51">
            <v>107.828</v>
          </cell>
          <cell r="Y51">
            <v>129.423</v>
          </cell>
          <cell r="Z51">
            <v>116.31399999999999</v>
          </cell>
          <cell r="AA51">
            <v>114.398</v>
          </cell>
          <cell r="AB51">
            <v>103.12</v>
          </cell>
          <cell r="AC51">
            <v>132.18299999999999</v>
          </cell>
          <cell r="AD51">
            <v>116.548</v>
          </cell>
          <cell r="AE51">
            <v>112.887</v>
          </cell>
          <cell r="AF51">
            <v>112.51900000000001</v>
          </cell>
          <cell r="AG51">
            <v>102.023</v>
          </cell>
          <cell r="AH51">
            <v>104.898</v>
          </cell>
          <cell r="AI51">
            <v>103.71861101660474</v>
          </cell>
          <cell r="AJ51">
            <v>112.745</v>
          </cell>
          <cell r="AK51">
            <v>132.72974581748056</v>
          </cell>
          <cell r="AL51">
            <v>117.18299946342816</v>
          </cell>
          <cell r="AM51">
            <v>111.572</v>
          </cell>
          <cell r="AN51">
            <v>123.54195902405579</v>
          </cell>
          <cell r="AO51">
            <v>121.25675805835434</v>
          </cell>
          <cell r="AP51">
            <v>117.28361717590067</v>
          </cell>
          <cell r="AQ51">
            <v>117.28361717590067</v>
          </cell>
          <cell r="AR51">
            <v>112.53118032963027</v>
          </cell>
          <cell r="AS51">
            <v>108.31273809876072</v>
          </cell>
          <cell r="AT51">
            <v>112.70917853476388</v>
          </cell>
          <cell r="AU51">
            <v>110.5109583167623</v>
          </cell>
          <cell r="AV51">
            <v>115.42875083926609</v>
          </cell>
          <cell r="AW51">
            <v>112.88296358354313</v>
          </cell>
          <cell r="AX51">
            <v>112.9408909131905</v>
          </cell>
          <cell r="AY51">
            <v>111.62958268873082</v>
          </cell>
        </row>
        <row r="52">
          <cell r="C52">
            <v>10731</v>
          </cell>
          <cell r="D52">
            <v>108.16550128773356</v>
          </cell>
          <cell r="E52">
            <v>82.497604852908196</v>
          </cell>
          <cell r="F52">
            <v>105.53496366968687</v>
          </cell>
          <cell r="G52">
            <v>109.11252963846385</v>
          </cell>
          <cell r="H52">
            <v>99.007964125109211</v>
          </cell>
          <cell r="I52">
            <v>91.513772919577747</v>
          </cell>
          <cell r="J52">
            <v>101.33150232878585</v>
          </cell>
          <cell r="K52">
            <v>109.87125331871225</v>
          </cell>
          <cell r="L52">
            <v>108.63507504600759</v>
          </cell>
          <cell r="M52">
            <v>98.935967266707991</v>
          </cell>
          <cell r="N52">
            <v>83.643470880234489</v>
          </cell>
          <cell r="O52">
            <v>101.75039466607237</v>
          </cell>
          <cell r="P52">
            <v>94.39915084392392</v>
          </cell>
          <cell r="Q52">
            <v>93.838999999999999</v>
          </cell>
          <cell r="R52">
            <v>99.384</v>
          </cell>
          <cell r="S52">
            <v>112.79</v>
          </cell>
          <cell r="T52">
            <v>104.84099999999999</v>
          </cell>
          <cell r="U52">
            <v>97.295000000000002</v>
          </cell>
          <cell r="V52">
            <v>106.38</v>
          </cell>
          <cell r="W52">
            <v>115.807</v>
          </cell>
          <cell r="X52">
            <v>98.754000000000005</v>
          </cell>
          <cell r="Y52">
            <v>101.762</v>
          </cell>
          <cell r="Z52">
            <v>88.126000000000005</v>
          </cell>
          <cell r="AA52">
            <v>105.541</v>
          </cell>
          <cell r="AB52">
            <v>97.778000000000006</v>
          </cell>
          <cell r="AC52">
            <v>99.491</v>
          </cell>
          <cell r="AD52">
            <v>106.95</v>
          </cell>
          <cell r="AE52">
            <v>113.663</v>
          </cell>
          <cell r="AF52">
            <v>109.65</v>
          </cell>
          <cell r="AG52">
            <v>102.76900000000001</v>
          </cell>
          <cell r="AH52">
            <v>114.30800000000001</v>
          </cell>
          <cell r="AI52">
            <v>117.69136592993267</v>
          </cell>
          <cell r="AJ52">
            <v>101.152</v>
          </cell>
          <cell r="AK52">
            <v>100.61977963308956</v>
          </cell>
          <cell r="AL52">
            <v>89.498014518913521</v>
          </cell>
          <cell r="AM52">
            <v>104.476</v>
          </cell>
          <cell r="AN52">
            <v>102.96174739392983</v>
          </cell>
          <cell r="AO52">
            <v>102.29240802361112</v>
          </cell>
          <cell r="AP52">
            <v>102.57147099837567</v>
          </cell>
          <cell r="AQ52">
            <v>118.64606242526085</v>
          </cell>
          <cell r="AR52">
            <v>114.2322225109458</v>
          </cell>
          <cell r="AS52">
            <v>113.58020002224808</v>
          </cell>
          <cell r="AT52">
            <v>114.86424780890458</v>
          </cell>
          <cell r="AU52">
            <v>108.42896802481499</v>
          </cell>
          <cell r="AV52">
            <v>108.55092871501525</v>
          </cell>
          <cell r="AW52">
            <v>108.02025220836559</v>
          </cell>
          <cell r="AX52">
            <v>103.10375668653097</v>
          </cell>
          <cell r="AY52">
            <v>114.26928258075183</v>
          </cell>
        </row>
        <row r="53">
          <cell r="C53">
            <v>10732</v>
          </cell>
          <cell r="D53">
            <v>90.08092330590604</v>
          </cell>
          <cell r="E53">
            <v>84.077942479422802</v>
          </cell>
          <cell r="F53">
            <v>92.287985574077808</v>
          </cell>
          <cell r="G53">
            <v>93.265215113078924</v>
          </cell>
          <cell r="H53">
            <v>98.974843262205425</v>
          </cell>
          <cell r="I53">
            <v>102.78892039115614</v>
          </cell>
          <cell r="J53">
            <v>104.91598825569967</v>
          </cell>
          <cell r="K53">
            <v>109.11977898960573</v>
          </cell>
          <cell r="L53">
            <v>105.06081692245846</v>
          </cell>
          <cell r="M53">
            <v>101.8600990012887</v>
          </cell>
          <cell r="N53">
            <v>104.69180787389445</v>
          </cell>
          <cell r="O53">
            <v>112.8756788312057</v>
          </cell>
          <cell r="P53">
            <v>104.92627468369396</v>
          </cell>
          <cell r="Q53">
            <v>92.992999999999995</v>
          </cell>
          <cell r="R53">
            <v>100.44799999999999</v>
          </cell>
          <cell r="S53">
            <v>103.913</v>
          </cell>
          <cell r="T53">
            <v>94.391999999999996</v>
          </cell>
          <cell r="U53">
            <v>100.13200000000001</v>
          </cell>
          <cell r="V53">
            <v>101.843</v>
          </cell>
          <cell r="W53">
            <v>104.205</v>
          </cell>
          <cell r="X53">
            <v>96.224999999999994</v>
          </cell>
          <cell r="Y53">
            <v>95.259</v>
          </cell>
          <cell r="Z53">
            <v>99.323999999999998</v>
          </cell>
          <cell r="AA53">
            <v>105.855</v>
          </cell>
          <cell r="AB53">
            <v>106.827</v>
          </cell>
          <cell r="AC53">
            <v>99.664000000000001</v>
          </cell>
          <cell r="AD53">
            <v>97.501999999999995</v>
          </cell>
          <cell r="AE53">
            <v>103.27200000000001</v>
          </cell>
          <cell r="AF53">
            <v>96.957999999999998</v>
          </cell>
          <cell r="AG53">
            <v>102.24</v>
          </cell>
          <cell r="AH53">
            <v>107.83</v>
          </cell>
          <cell r="AI53">
            <v>112.25125777278629</v>
          </cell>
          <cell r="AJ53">
            <v>111.928</v>
          </cell>
          <cell r="AK53">
            <v>111.38216100864906</v>
          </cell>
          <cell r="AL53">
            <v>111.17034887787538</v>
          </cell>
          <cell r="AM53">
            <v>108.92</v>
          </cell>
          <cell r="AN53">
            <v>107.14232577510094</v>
          </cell>
          <cell r="AO53">
            <v>109.43151996168096</v>
          </cell>
          <cell r="AP53">
            <v>110.4649539623972</v>
          </cell>
          <cell r="AQ53">
            <v>125.45625163444279</v>
          </cell>
          <cell r="AR53">
            <v>103.51149713968577</v>
          </cell>
          <cell r="AS53">
            <v>108.21462094704057</v>
          </cell>
          <cell r="AT53">
            <v>115.68616223001672</v>
          </cell>
          <cell r="AU53">
            <v>103.70052282144167</v>
          </cell>
          <cell r="AV53">
            <v>117.0520291201651</v>
          </cell>
          <cell r="AW53">
            <v>106.05429815157886</v>
          </cell>
          <cell r="AX53">
            <v>113.0553764824184</v>
          </cell>
          <cell r="AY53">
            <v>103.24762658214048</v>
          </cell>
        </row>
        <row r="54">
          <cell r="C54">
            <v>10733</v>
          </cell>
          <cell r="D54">
            <v>111.15152018296645</v>
          </cell>
          <cell r="E54">
            <v>93.151649804639632</v>
          </cell>
          <cell r="F54">
            <v>96.015272690657241</v>
          </cell>
          <cell r="G54">
            <v>106.26031538054266</v>
          </cell>
          <cell r="H54">
            <v>88.415102283008025</v>
          </cell>
          <cell r="I54">
            <v>86.003751905482005</v>
          </cell>
          <cell r="J54">
            <v>87.136989262419874</v>
          </cell>
          <cell r="K54">
            <v>92.491558644460042</v>
          </cell>
          <cell r="L54">
            <v>94.069009821920488</v>
          </cell>
          <cell r="M54">
            <v>112.84957196283405</v>
          </cell>
          <cell r="N54">
            <v>112.88027694156331</v>
          </cell>
          <cell r="O54">
            <v>119.57498111950615</v>
          </cell>
          <cell r="P54">
            <v>118.32700859426504</v>
          </cell>
          <cell r="Q54">
            <v>101.786</v>
          </cell>
          <cell r="R54">
            <v>107.372</v>
          </cell>
          <cell r="S54">
            <v>110.47799999999999</v>
          </cell>
          <cell r="T54">
            <v>130.755</v>
          </cell>
          <cell r="U54">
            <v>119.85899999999999</v>
          </cell>
          <cell r="V54">
            <v>119.6</v>
          </cell>
          <cell r="W54">
            <v>124.276</v>
          </cell>
          <cell r="X54">
            <v>115.46299999999999</v>
          </cell>
          <cell r="Y54">
            <v>112.47199999999999</v>
          </cell>
          <cell r="Z54">
            <v>106.623</v>
          </cell>
          <cell r="AA54">
            <v>119.83</v>
          </cell>
          <cell r="AB54">
            <v>98.926000000000002</v>
          </cell>
          <cell r="AC54">
            <v>105.749</v>
          </cell>
          <cell r="AD54">
            <v>119.267</v>
          </cell>
          <cell r="AE54">
            <v>109.639</v>
          </cell>
          <cell r="AF54">
            <v>126.444</v>
          </cell>
          <cell r="AG54">
            <v>122.926</v>
          </cell>
          <cell r="AH54">
            <v>135.047</v>
          </cell>
          <cell r="AI54">
            <v>141.33557936200862</v>
          </cell>
          <cell r="AJ54">
            <v>123.367</v>
          </cell>
          <cell r="AK54">
            <v>122.9289707378141</v>
          </cell>
          <cell r="AL54">
            <v>122.12497866623401</v>
          </cell>
          <cell r="AM54">
            <v>116.93600000000001</v>
          </cell>
          <cell r="AN54">
            <v>111.42499031820552</v>
          </cell>
          <cell r="AO54">
            <v>118.35376632109694</v>
          </cell>
          <cell r="AP54">
            <v>125.29282671414857</v>
          </cell>
          <cell r="AQ54">
            <v>134.41586115569322</v>
          </cell>
          <cell r="AR54">
            <v>135.5062942580677</v>
          </cell>
          <cell r="AS54">
            <v>132.01353429759635</v>
          </cell>
          <cell r="AT54">
            <v>147.94914357534222</v>
          </cell>
          <cell r="AU54">
            <v>141.30282137518304</v>
          </cell>
          <cell r="AV54">
            <v>125.31102781245319</v>
          </cell>
          <cell r="AW54">
            <v>128.14041239494941</v>
          </cell>
          <cell r="AX54">
            <v>126.99160790919083</v>
          </cell>
          <cell r="AY54">
            <v>130.04786342049198</v>
          </cell>
        </row>
        <row r="55">
          <cell r="C55">
            <v>10741</v>
          </cell>
          <cell r="D55">
            <v>98.828316785070953</v>
          </cell>
          <cell r="E55">
            <v>94.175568388664502</v>
          </cell>
          <cell r="F55">
            <v>99.924181183447928</v>
          </cell>
          <cell r="G55">
            <v>101.16752836902954</v>
          </cell>
          <cell r="H55">
            <v>106.27584905485028</v>
          </cell>
          <cell r="I55">
            <v>89.660668141090866</v>
          </cell>
          <cell r="J55">
            <v>100.98563253107982</v>
          </cell>
          <cell r="K55">
            <v>101.12953846615916</v>
          </cell>
          <cell r="L55">
            <v>96.618792975604137</v>
          </cell>
          <cell r="M55">
            <v>104.37458042555986</v>
          </cell>
          <cell r="N55">
            <v>96.159538795504375</v>
          </cell>
          <cell r="O55">
            <v>110.6998048839386</v>
          </cell>
          <cell r="P55">
            <v>107.89651388950642</v>
          </cell>
          <cell r="Q55">
            <v>101.73099999999999</v>
          </cell>
          <cell r="R55">
            <v>109.789</v>
          </cell>
          <cell r="S55">
            <v>110.292</v>
          </cell>
          <cell r="T55">
            <v>121.333</v>
          </cell>
          <cell r="U55">
            <v>104.777</v>
          </cell>
          <cell r="V55">
            <v>118.643</v>
          </cell>
          <cell r="W55">
            <v>120.116</v>
          </cell>
          <cell r="X55">
            <v>110.477</v>
          </cell>
          <cell r="Y55">
            <v>127.238</v>
          </cell>
          <cell r="Z55">
            <v>106.40900000000001</v>
          </cell>
          <cell r="AA55">
            <v>121.916</v>
          </cell>
          <cell r="AB55">
            <v>119.898</v>
          </cell>
          <cell r="AC55">
            <v>114.53100000000001</v>
          </cell>
          <cell r="AD55">
            <v>113.845</v>
          </cell>
          <cell r="AE55">
            <v>108.17</v>
          </cell>
          <cell r="AF55">
            <v>126.753</v>
          </cell>
          <cell r="AG55">
            <v>111.21299999999999</v>
          </cell>
          <cell r="AH55">
            <v>130.82300000000001</v>
          </cell>
          <cell r="AI55">
            <v>132.07847600165073</v>
          </cell>
          <cell r="AJ55">
            <v>121.864</v>
          </cell>
          <cell r="AK55">
            <v>126.1011408085201</v>
          </cell>
          <cell r="AL55">
            <v>115.85195156847092</v>
          </cell>
          <cell r="AM55">
            <v>122.75700000000001</v>
          </cell>
          <cell r="AN55">
            <v>120.07552663847029</v>
          </cell>
          <cell r="AO55">
            <v>119.70887731947649</v>
          </cell>
          <cell r="AP55">
            <v>121.55788443640601</v>
          </cell>
          <cell r="AQ55">
            <v>112.41992733346545</v>
          </cell>
          <cell r="AR55">
            <v>125.10065037190064</v>
          </cell>
          <cell r="AS55">
            <v>114.80859572907569</v>
          </cell>
          <cell r="AT55">
            <v>132.95351781313349</v>
          </cell>
          <cell r="AU55">
            <v>127.14752373010069</v>
          </cell>
          <cell r="AV55">
            <v>123.49874281180726</v>
          </cell>
          <cell r="AW55">
            <v>129.28526107755613</v>
          </cell>
          <cell r="AX55">
            <v>122.16446083608443</v>
          </cell>
          <cell r="AY55">
            <v>137.21209747058319</v>
          </cell>
        </row>
        <row r="56">
          <cell r="C56">
            <v>10750</v>
          </cell>
          <cell r="D56">
            <v>90.723281779082285</v>
          </cell>
          <cell r="E56">
            <v>89.784068626209717</v>
          </cell>
          <cell r="F56">
            <v>88.553403656993083</v>
          </cell>
          <cell r="G56">
            <v>92.150596987635709</v>
          </cell>
          <cell r="H56">
            <v>95.264975081105106</v>
          </cell>
          <cell r="I56">
            <v>95.548081883325693</v>
          </cell>
          <cell r="J56">
            <v>103.67158319451987</v>
          </cell>
          <cell r="K56">
            <v>101.52548815170375</v>
          </cell>
          <cell r="L56">
            <v>102.02419491679788</v>
          </cell>
          <cell r="M56">
            <v>107.05343277707703</v>
          </cell>
          <cell r="N56">
            <v>114.36534152591337</v>
          </cell>
          <cell r="O56">
            <v>119.3355514196366</v>
          </cell>
          <cell r="P56">
            <v>104.28416557724427</v>
          </cell>
          <cell r="Q56">
            <v>91.257000000000005</v>
          </cell>
          <cell r="R56">
            <v>97.521000000000001</v>
          </cell>
          <cell r="S56">
            <v>99.897999999999996</v>
          </cell>
          <cell r="T56">
            <v>105.474</v>
          </cell>
          <cell r="U56">
            <v>109.863</v>
          </cell>
          <cell r="V56">
            <v>121.19799999999999</v>
          </cell>
          <cell r="W56">
            <v>113.35299999999999</v>
          </cell>
          <cell r="X56">
            <v>132.27699999999999</v>
          </cell>
          <cell r="Y56">
            <v>139.66399999999999</v>
          </cell>
          <cell r="Z56">
            <v>134.386</v>
          </cell>
          <cell r="AA56">
            <v>137.29599999999999</v>
          </cell>
          <cell r="AB56">
            <v>128.50200000000001</v>
          </cell>
          <cell r="AC56">
            <v>104.21299999999999</v>
          </cell>
          <cell r="AD56">
            <v>118.72499999999999</v>
          </cell>
          <cell r="AE56">
            <v>94.682000000000002</v>
          </cell>
          <cell r="AF56">
            <v>87.41</v>
          </cell>
          <cell r="AG56">
            <v>86.055999999999997</v>
          </cell>
          <cell r="AH56">
            <v>86.781999999999996</v>
          </cell>
          <cell r="AI56">
            <v>81.853619675298503</v>
          </cell>
          <cell r="AJ56">
            <v>92.188999999999993</v>
          </cell>
          <cell r="AK56">
            <v>110.44664599078655</v>
          </cell>
          <cell r="AL56">
            <v>108.04855095571617</v>
          </cell>
          <cell r="AM56">
            <v>105.309</v>
          </cell>
          <cell r="AN56">
            <v>122.10124266460832</v>
          </cell>
          <cell r="AO56">
            <v>111.47626307462717</v>
          </cell>
          <cell r="AP56">
            <v>107.79807828165814</v>
          </cell>
          <cell r="AQ56">
            <v>112.25833766719522</v>
          </cell>
          <cell r="AR56">
            <v>103.25199376947769</v>
          </cell>
          <cell r="AS56">
            <v>102.51862831727578</v>
          </cell>
          <cell r="AT56">
            <v>115.59310735831492</v>
          </cell>
          <cell r="AU56">
            <v>103.00471472423807</v>
          </cell>
          <cell r="AV56">
            <v>106.59606538036279</v>
          </cell>
          <cell r="AW56">
            <v>111.5811031035296</v>
          </cell>
          <cell r="AX56">
            <v>114.90892994315811</v>
          </cell>
          <cell r="AY56">
            <v>115.69380618498516</v>
          </cell>
        </row>
        <row r="57">
          <cell r="C57">
            <v>10791</v>
          </cell>
          <cell r="D57">
            <v>119.57827251160829</v>
          </cell>
          <cell r="E57">
            <v>93.885624595086838</v>
          </cell>
          <cell r="F57">
            <v>94.82446282633758</v>
          </cell>
          <cell r="G57">
            <v>101.67991415891296</v>
          </cell>
          <cell r="H57">
            <v>99.331202048348274</v>
          </cell>
          <cell r="I57">
            <v>96.534941096571842</v>
          </cell>
          <cell r="J57">
            <v>92.166569796492382</v>
          </cell>
          <cell r="K57">
            <v>91.623960770621764</v>
          </cell>
          <cell r="L57">
            <v>91.919605248113641</v>
          </cell>
          <cell r="M57">
            <v>94.18945574138597</v>
          </cell>
          <cell r="N57">
            <v>102.29278995746121</v>
          </cell>
          <cell r="O57">
            <v>121.97320124905914</v>
          </cell>
          <cell r="P57">
            <v>126.00526700820734</v>
          </cell>
          <cell r="Q57">
            <v>98.527000000000001</v>
          </cell>
          <cell r="R57">
            <v>93.313000000000002</v>
          </cell>
          <cell r="S57">
            <v>105.443</v>
          </cell>
          <cell r="T57">
            <v>91.62</v>
          </cell>
          <cell r="U57">
            <v>93.813999999999993</v>
          </cell>
          <cell r="V57">
            <v>81.873999999999995</v>
          </cell>
          <cell r="W57">
            <v>88.611999999999995</v>
          </cell>
          <cell r="X57">
            <v>80.174000000000007</v>
          </cell>
          <cell r="Y57">
            <v>88.855000000000004</v>
          </cell>
          <cell r="Z57">
            <v>98.831999999999994</v>
          </cell>
          <cell r="AA57">
            <v>109.708</v>
          </cell>
          <cell r="AB57">
            <v>109.682</v>
          </cell>
          <cell r="AC57">
            <v>98.795000000000002</v>
          </cell>
          <cell r="AD57">
            <v>96.786000000000001</v>
          </cell>
          <cell r="AE57">
            <v>92.058999999999997</v>
          </cell>
          <cell r="AF57">
            <v>96.856999999999999</v>
          </cell>
          <cell r="AG57">
            <v>85.543000000000006</v>
          </cell>
          <cell r="AH57">
            <v>88.162999999999997</v>
          </cell>
          <cell r="AI57">
            <v>89.493047930820083</v>
          </cell>
          <cell r="AJ57">
            <v>90.840999999999994</v>
          </cell>
          <cell r="AK57">
            <v>105.60238692450226</v>
          </cell>
          <cell r="AL57">
            <v>102.62733443563566</v>
          </cell>
          <cell r="AM57">
            <v>106.91200000000001</v>
          </cell>
          <cell r="AN57">
            <v>107.1718536708634</v>
          </cell>
          <cell r="AO57">
            <v>105.57846541413917</v>
          </cell>
          <cell r="AP57">
            <v>109.25378952837951</v>
          </cell>
          <cell r="AQ57">
            <v>107.50974396084364</v>
          </cell>
          <cell r="AR57">
            <v>106.65892755503435</v>
          </cell>
          <cell r="AS57">
            <v>102.54791533263756</v>
          </cell>
          <cell r="AT57">
            <v>110.50726828280446</v>
          </cell>
          <cell r="AU57">
            <v>103.77467605632201</v>
          </cell>
          <cell r="AV57">
            <v>104.26570002005815</v>
          </cell>
          <cell r="AW57">
            <v>108.82279255375364</v>
          </cell>
          <cell r="AX57">
            <v>100.17137965170184</v>
          </cell>
          <cell r="AY57">
            <v>100.58723443779708</v>
          </cell>
        </row>
        <row r="58">
          <cell r="C58">
            <v>10792</v>
          </cell>
          <cell r="D58">
            <v>98.548122880862834</v>
          </cell>
          <cell r="E58">
            <v>106.03258067603505</v>
          </cell>
          <cell r="F58">
            <v>104.10014502948118</v>
          </cell>
          <cell r="G58">
            <v>97.106246199081127</v>
          </cell>
          <cell r="H58">
            <v>94.851857088289634</v>
          </cell>
          <cell r="I58">
            <v>85.87011970483664</v>
          </cell>
          <cell r="J58">
            <v>108.60952710868554</v>
          </cell>
          <cell r="K58">
            <v>87.565996423642943</v>
          </cell>
          <cell r="L58">
            <v>87.404138364104043</v>
          </cell>
          <cell r="M58">
            <v>105.23651123363008</v>
          </cell>
          <cell r="N58">
            <v>116.81313292680889</v>
          </cell>
          <cell r="O58">
            <v>107.8616223645422</v>
          </cell>
          <cell r="P58">
            <v>101.8197680685699</v>
          </cell>
          <cell r="Q58">
            <v>113.839</v>
          </cell>
          <cell r="R58">
            <v>115.164</v>
          </cell>
          <cell r="S58">
            <v>110.67400000000001</v>
          </cell>
          <cell r="T58">
            <v>109.60299999999999</v>
          </cell>
          <cell r="U58">
            <v>99.590999999999994</v>
          </cell>
          <cell r="V58">
            <v>118.902</v>
          </cell>
          <cell r="W58">
            <v>99.182000000000002</v>
          </cell>
          <cell r="X58">
            <v>90.957999999999998</v>
          </cell>
          <cell r="Y58">
            <v>109.61799999999999</v>
          </cell>
          <cell r="Z58">
            <v>119.861</v>
          </cell>
          <cell r="AA58">
            <v>110.121</v>
          </cell>
          <cell r="AB58">
            <v>107.214</v>
          </cell>
          <cell r="AC58">
            <v>124.578</v>
          </cell>
          <cell r="AD58">
            <v>125.25</v>
          </cell>
          <cell r="AE58">
            <v>115.241</v>
          </cell>
          <cell r="AF58">
            <v>116.98399999999999</v>
          </cell>
          <cell r="AG58">
            <v>105.134</v>
          </cell>
          <cell r="AH58">
            <v>129.59399999999999</v>
          </cell>
          <cell r="AI58">
            <v>106.88135120505314</v>
          </cell>
          <cell r="AJ58">
            <v>95.106999999999999</v>
          </cell>
          <cell r="AK58">
            <v>112.41916392841549</v>
          </cell>
          <cell r="AL58">
            <v>120.75631555562472</v>
          </cell>
          <cell r="AM58">
            <v>107.401</v>
          </cell>
          <cell r="AN58">
            <v>123.54662301799142</v>
          </cell>
          <cell r="AO58">
            <v>116.03071046790991</v>
          </cell>
          <cell r="AP58">
            <v>132.29932635911118</v>
          </cell>
          <cell r="AQ58">
            <v>143.45213824719218</v>
          </cell>
          <cell r="AR58">
            <v>126.36839711021931</v>
          </cell>
          <cell r="AS58">
            <v>110.76806685770524</v>
          </cell>
          <cell r="AT58">
            <v>151.84616674918269</v>
          </cell>
          <cell r="AU58">
            <v>128.42637348918996</v>
          </cell>
          <cell r="AV58">
            <v>110.36132730685705</v>
          </cell>
          <cell r="AW58">
            <v>118.22627132066161</v>
          </cell>
          <cell r="AX58">
            <v>118.32341460190513</v>
          </cell>
          <cell r="AY58">
            <v>124.8058197734815</v>
          </cell>
        </row>
        <row r="59">
          <cell r="C59">
            <v>10793</v>
          </cell>
          <cell r="D59">
            <v>101.21187288885281</v>
          </cell>
          <cell r="E59">
            <v>92.38345048198191</v>
          </cell>
          <cell r="F59">
            <v>92.495281465827802</v>
          </cell>
          <cell r="G59">
            <v>94.810940245244339</v>
          </cell>
          <cell r="H59">
            <v>99.478431696761234</v>
          </cell>
          <cell r="I59">
            <v>101.45558211033529</v>
          </cell>
          <cell r="J59">
            <v>98.151832588772308</v>
          </cell>
          <cell r="K59">
            <v>99.31805249315336</v>
          </cell>
          <cell r="L59">
            <v>106.22975094638649</v>
          </cell>
          <cell r="M59">
            <v>105.09670155910659</v>
          </cell>
          <cell r="N59">
            <v>102.91410412886302</v>
          </cell>
          <cell r="O59">
            <v>106.45399939471476</v>
          </cell>
          <cell r="P59">
            <v>100.8680889765034</v>
          </cell>
          <cell r="Q59">
            <v>100.962</v>
          </cell>
          <cell r="R59">
            <v>99.968000000000004</v>
          </cell>
          <cell r="S59">
            <v>105.80500000000001</v>
          </cell>
          <cell r="T59">
            <v>107.254</v>
          </cell>
          <cell r="U59">
            <v>118.806</v>
          </cell>
          <cell r="V59">
            <v>114.273</v>
          </cell>
          <cell r="W59">
            <v>106.542</v>
          </cell>
          <cell r="X59">
            <v>108.238</v>
          </cell>
          <cell r="Y59">
            <v>107.58799999999999</v>
          </cell>
          <cell r="Z59">
            <v>108.036</v>
          </cell>
          <cell r="AA59">
            <v>112.312</v>
          </cell>
          <cell r="AB59">
            <v>102.084</v>
          </cell>
          <cell r="AC59">
            <v>104.28400000000001</v>
          </cell>
          <cell r="AD59">
            <v>114.042</v>
          </cell>
          <cell r="AE59">
            <v>104.78100000000001</v>
          </cell>
          <cell r="AF59">
            <v>127.517</v>
          </cell>
          <cell r="AG59">
            <v>129.59</v>
          </cell>
          <cell r="AH59">
            <v>116.30800000000001</v>
          </cell>
          <cell r="AI59">
            <v>116.4746053149689</v>
          </cell>
          <cell r="AJ59">
            <v>121.143</v>
          </cell>
          <cell r="AK59">
            <v>112.72567703700066</v>
          </cell>
          <cell r="AL59">
            <v>110.85282772859117</v>
          </cell>
          <cell r="AM59">
            <v>112.123</v>
          </cell>
          <cell r="AN59">
            <v>110.40296640571201</v>
          </cell>
          <cell r="AO59">
            <v>111.52621654855939</v>
          </cell>
          <cell r="AP59">
            <v>104.17260901904191</v>
          </cell>
          <cell r="AQ59">
            <v>101.99446051961627</v>
          </cell>
          <cell r="AR59">
            <v>126.25763786907277</v>
          </cell>
          <cell r="AS59">
            <v>122.32505924053098</v>
          </cell>
          <cell r="AT59">
            <v>141.05190511251936</v>
          </cell>
          <cell r="AU59">
            <v>136.93057377704903</v>
          </cell>
          <cell r="AV59">
            <v>127.52807823739403</v>
          </cell>
          <cell r="AW59">
            <v>121.01228098220275</v>
          </cell>
          <cell r="AX59">
            <v>125.80565449255343</v>
          </cell>
          <cell r="AY59">
            <v>109.41464996951976</v>
          </cell>
        </row>
        <row r="60">
          <cell r="C60">
            <v>10794</v>
          </cell>
          <cell r="D60">
            <v>117.83504113927441</v>
          </cell>
          <cell r="E60">
            <v>82.757936310206134</v>
          </cell>
          <cell r="F60">
            <v>87.85159681266714</v>
          </cell>
          <cell r="G60">
            <v>95.837684434711846</v>
          </cell>
          <cell r="H60">
            <v>88.894872916038238</v>
          </cell>
          <cell r="I60">
            <v>94.694790218369292</v>
          </cell>
          <cell r="J60">
            <v>89.48053541318599</v>
          </cell>
          <cell r="K60">
            <v>87.37382473771882</v>
          </cell>
          <cell r="L60">
            <v>94.939306763863399</v>
          </cell>
          <cell r="M60">
            <v>116.6290101102626</v>
          </cell>
          <cell r="N60">
            <v>120.71725278243514</v>
          </cell>
          <cell r="O60">
            <v>122.98814836126714</v>
          </cell>
          <cell r="P60">
            <v>128.56208149751845</v>
          </cell>
          <cell r="Q60">
            <v>94.766000000000005</v>
          </cell>
          <cell r="R60">
            <v>101.458</v>
          </cell>
          <cell r="S60">
            <v>114.53</v>
          </cell>
          <cell r="T60">
            <v>117.658</v>
          </cell>
          <cell r="U60">
            <v>118.601</v>
          </cell>
          <cell r="V60">
            <v>107.36</v>
          </cell>
          <cell r="W60">
            <v>106.09099999999999</v>
          </cell>
          <cell r="X60">
            <v>112.946</v>
          </cell>
          <cell r="Y60">
            <v>130.148</v>
          </cell>
          <cell r="Z60">
            <v>127.85</v>
          </cell>
          <cell r="AA60">
            <v>126.46299999999999</v>
          </cell>
          <cell r="AB60">
            <v>136.58799999999999</v>
          </cell>
          <cell r="AC60">
            <v>102.77500000000001</v>
          </cell>
          <cell r="AD60">
            <v>118.461</v>
          </cell>
          <cell r="AE60">
            <v>126.312</v>
          </cell>
          <cell r="AF60">
            <v>122.586</v>
          </cell>
          <cell r="AG60">
            <v>150.851</v>
          </cell>
          <cell r="AH60">
            <v>137.773</v>
          </cell>
          <cell r="AI60">
            <v>128.51690632356315</v>
          </cell>
          <cell r="AJ60">
            <v>118.108</v>
          </cell>
          <cell r="AK60">
            <v>128.38560126403394</v>
          </cell>
          <cell r="AL60">
            <v>121.47033880815964</v>
          </cell>
          <cell r="AM60">
            <v>115.16500000000001</v>
          </cell>
          <cell r="AN60">
            <v>131.31672075546064</v>
          </cell>
          <cell r="AO60">
            <v>124.08449622357676</v>
          </cell>
          <cell r="AP60">
            <v>116.77134298628701</v>
          </cell>
          <cell r="AQ60">
            <v>117.39016394566161</v>
          </cell>
          <cell r="AR60">
            <v>122.5492560062257</v>
          </cell>
          <cell r="AS60">
            <v>156.00168488595139</v>
          </cell>
          <cell r="AT60">
            <v>155.09396785325197</v>
          </cell>
          <cell r="AU60">
            <v>138.18023528959344</v>
          </cell>
          <cell r="AV60">
            <v>123.20900072437711</v>
          </cell>
          <cell r="AW60">
            <v>129.74285121584737</v>
          </cell>
          <cell r="AX60">
            <v>130.22398305163762</v>
          </cell>
          <cell r="AY60">
            <v>134.52913517439609</v>
          </cell>
        </row>
        <row r="61">
          <cell r="C61">
            <v>10795</v>
          </cell>
          <cell r="D61">
            <v>87.910596952503965</v>
          </cell>
          <cell r="E61">
            <v>103.77418575914709</v>
          </cell>
          <cell r="F61">
            <v>116.78526775742394</v>
          </cell>
          <cell r="G61">
            <v>116.88006458528035</v>
          </cell>
          <cell r="H61">
            <v>93.785635829187584</v>
          </cell>
          <cell r="I61">
            <v>91.257363699050075</v>
          </cell>
          <cell r="J61">
            <v>115.98118898624458</v>
          </cell>
          <cell r="K61">
            <v>92.520961049436536</v>
          </cell>
          <cell r="L61">
            <v>102.6541878968537</v>
          </cell>
          <cell r="M61">
            <v>78.718606781464757</v>
          </cell>
          <cell r="N61">
            <v>92.492549766929329</v>
          </cell>
          <cell r="O61">
            <v>107.23939093647802</v>
          </cell>
          <cell r="P61">
            <v>90.829092739743018</v>
          </cell>
          <cell r="Q61">
            <v>111.414</v>
          </cell>
          <cell r="R61">
            <v>129.19800000000001</v>
          </cell>
          <cell r="S61">
            <v>133.21</v>
          </cell>
          <cell r="T61">
            <v>108.371</v>
          </cell>
          <cell r="U61">
            <v>105.839</v>
          </cell>
          <cell r="V61">
            <v>126.97199999999999</v>
          </cell>
          <cell r="W61">
            <v>104.794</v>
          </cell>
          <cell r="X61">
            <v>106.828</v>
          </cell>
          <cell r="Y61">
            <v>81.995999999999995</v>
          </cell>
          <cell r="Z61">
            <v>94.906000000000006</v>
          </cell>
          <cell r="AA61">
            <v>109.486</v>
          </cell>
          <cell r="AB61">
            <v>95.641000000000005</v>
          </cell>
          <cell r="AC61">
            <v>121.925</v>
          </cell>
          <cell r="AD61">
            <v>140.512</v>
          </cell>
          <cell r="AE61">
            <v>138.70699999999999</v>
          </cell>
          <cell r="AF61">
            <v>115.669</v>
          </cell>
          <cell r="AG61">
            <v>111.73</v>
          </cell>
          <cell r="AH61">
            <v>138.38999999999999</v>
          </cell>
          <cell r="AI61">
            <v>112.92928460394801</v>
          </cell>
          <cell r="AJ61">
            <v>111.7</v>
          </cell>
          <cell r="AK61">
            <v>84.091346779215229</v>
          </cell>
          <cell r="AL61">
            <v>95.61475877201066</v>
          </cell>
          <cell r="AM61">
            <v>106.78100000000001</v>
          </cell>
          <cell r="AN61">
            <v>120.70206430374515</v>
          </cell>
          <cell r="AO61">
            <v>101.79733413383728</v>
          </cell>
          <cell r="AP61">
            <v>134.82238239168231</v>
          </cell>
          <cell r="AQ61">
            <v>119.37838822199332</v>
          </cell>
          <cell r="AR61">
            <v>113.84442099204692</v>
          </cell>
          <cell r="AS61">
            <v>132.69833987469664</v>
          </cell>
          <cell r="AT61">
            <v>160.79010568987326</v>
          </cell>
          <cell r="AU61">
            <v>132.55362723173005</v>
          </cell>
          <cell r="AV61">
            <v>128.29645858256924</v>
          </cell>
          <cell r="AW61">
            <v>123.7151317322049</v>
          </cell>
          <cell r="AX61">
            <v>127.25015920745663</v>
          </cell>
          <cell r="AY61">
            <v>124.1460845244648</v>
          </cell>
        </row>
        <row r="62">
          <cell r="C62">
            <v>10799</v>
          </cell>
          <cell r="D62">
            <v>114.57846518792751</v>
          </cell>
          <cell r="E62">
            <v>90.411729338580571</v>
          </cell>
          <cell r="F62">
            <v>101.88209537349024</v>
          </cell>
          <cell r="G62">
            <v>103.35888895981888</v>
          </cell>
          <cell r="H62">
            <v>96.226016819607281</v>
          </cell>
          <cell r="I62">
            <v>91.95777510371822</v>
          </cell>
          <cell r="J62">
            <v>95.338398386995067</v>
          </cell>
          <cell r="K62">
            <v>99.99504897430333</v>
          </cell>
          <cell r="L62">
            <v>101.74959286975054</v>
          </cell>
          <cell r="M62">
            <v>95.487272262887743</v>
          </cell>
          <cell r="N62">
            <v>106.58074138407572</v>
          </cell>
          <cell r="O62">
            <v>102.43397533884492</v>
          </cell>
          <cell r="P62">
            <v>111.7437838201303</v>
          </cell>
          <cell r="Q62">
            <v>94.284999999999997</v>
          </cell>
          <cell r="R62">
            <v>105.953</v>
          </cell>
          <cell r="S62">
            <v>106.343</v>
          </cell>
          <cell r="T62">
            <v>108.119</v>
          </cell>
          <cell r="U62">
            <v>103.393</v>
          </cell>
          <cell r="V62">
            <v>96.801000000000002</v>
          </cell>
          <cell r="W62">
            <v>102.681</v>
          </cell>
          <cell r="X62">
            <v>103.399</v>
          </cell>
          <cell r="Y62">
            <v>90.427000000000007</v>
          </cell>
          <cell r="Z62">
            <v>98.771000000000001</v>
          </cell>
          <cell r="AA62">
            <v>98.325000000000003</v>
          </cell>
          <cell r="AB62">
            <v>116.023</v>
          </cell>
          <cell r="AC62">
            <v>97.328999999999994</v>
          </cell>
          <cell r="AD62">
            <v>122.747</v>
          </cell>
          <cell r="AE62">
            <v>127.67100000000001</v>
          </cell>
          <cell r="AF62">
            <v>129.69900000000001</v>
          </cell>
          <cell r="AG62">
            <v>121.76</v>
          </cell>
          <cell r="AH62">
            <v>121.014</v>
          </cell>
          <cell r="AI62">
            <v>126.03619323374323</v>
          </cell>
          <cell r="AJ62">
            <v>124.364</v>
          </cell>
          <cell r="AK62">
            <v>98.574483106282898</v>
          </cell>
          <cell r="AL62">
            <v>112.52286521149907</v>
          </cell>
          <cell r="AM62">
            <v>102.613</v>
          </cell>
          <cell r="AN62">
            <v>137.64930899504637</v>
          </cell>
          <cell r="AO62">
            <v>112.7522342940527</v>
          </cell>
          <cell r="AP62">
            <v>106.18901398982219</v>
          </cell>
          <cell r="AQ62">
            <v>116.63315217773227</v>
          </cell>
          <cell r="AR62">
            <v>118.50224019027449</v>
          </cell>
          <cell r="AS62">
            <v>117.85954479610413</v>
          </cell>
          <cell r="AT62">
            <v>140.35053282836174</v>
          </cell>
          <cell r="AU62">
            <v>132.36631015043045</v>
          </cell>
          <cell r="AV62">
            <v>124.84788870788044</v>
          </cell>
          <cell r="AW62">
            <v>110.89934031261318</v>
          </cell>
          <cell r="AX62">
            <v>105.23864883541646</v>
          </cell>
          <cell r="AY62">
            <v>103.07222758515223</v>
          </cell>
        </row>
        <row r="63">
          <cell r="C63">
            <v>108</v>
          </cell>
          <cell r="D63">
            <v>99.161411166355009</v>
          </cell>
          <cell r="E63">
            <v>94.579707981847775</v>
          </cell>
          <cell r="F63">
            <v>89.283033532763881</v>
          </cell>
          <cell r="G63">
            <v>93.214317284377927</v>
          </cell>
          <cell r="H63">
            <v>111.23738114955289</v>
          </cell>
          <cell r="I63">
            <v>118.34060868357084</v>
          </cell>
          <cell r="J63">
            <v>101.87766783823686</v>
          </cell>
          <cell r="K63">
            <v>104.76095218074697</v>
          </cell>
          <cell r="L63">
            <v>104.50149898011888</v>
          </cell>
          <cell r="M63">
            <v>88.287512744431055</v>
          </cell>
          <cell r="N63">
            <v>94.937836991845785</v>
          </cell>
          <cell r="O63">
            <v>99.818071466151821</v>
          </cell>
          <cell r="P63">
            <v>101.29703543602903</v>
          </cell>
          <cell r="Q63">
            <v>99.201999999999998</v>
          </cell>
          <cell r="R63">
            <v>95.771000000000001</v>
          </cell>
          <cell r="S63">
            <v>84.991</v>
          </cell>
          <cell r="T63">
            <v>103.303</v>
          </cell>
          <cell r="U63">
            <v>107.102</v>
          </cell>
          <cell r="V63">
            <v>103.874</v>
          </cell>
          <cell r="W63">
            <v>101.285</v>
          </cell>
          <cell r="X63">
            <v>101.813</v>
          </cell>
          <cell r="Y63">
            <v>90.016999999999996</v>
          </cell>
          <cell r="Z63">
            <v>105.20099999999999</v>
          </cell>
          <cell r="AA63">
            <v>106.681</v>
          </cell>
          <cell r="AB63">
            <v>116.248</v>
          </cell>
          <cell r="AC63">
            <v>115.709</v>
          </cell>
          <cell r="AD63">
            <v>99.878</v>
          </cell>
          <cell r="AE63">
            <v>99.260999999999996</v>
          </cell>
          <cell r="AF63">
            <v>117.471</v>
          </cell>
          <cell r="AG63">
            <v>114.414</v>
          </cell>
          <cell r="AH63">
            <v>126.208</v>
          </cell>
          <cell r="AI63">
            <v>111.26591004202288</v>
          </cell>
          <cell r="AJ63">
            <v>110.874</v>
          </cell>
          <cell r="AK63">
            <v>96.661900705695004</v>
          </cell>
          <cell r="AL63">
            <v>113.86830568708315</v>
          </cell>
          <cell r="AM63">
            <v>115.226</v>
          </cell>
          <cell r="AN63">
            <v>121.95758106782242</v>
          </cell>
          <cell r="AO63">
            <v>112.61260647238535</v>
          </cell>
          <cell r="AP63">
            <v>122.28240105692508</v>
          </cell>
          <cell r="AQ63">
            <v>127.49425837445617</v>
          </cell>
          <cell r="AR63">
            <v>131.88519438745533</v>
          </cell>
          <cell r="AS63">
            <v>129.55477605024981</v>
          </cell>
          <cell r="AT63">
            <v>153.24292120323625</v>
          </cell>
          <cell r="AU63">
            <v>143.57735549245081</v>
          </cell>
          <cell r="AV63">
            <v>126.62699542942187</v>
          </cell>
          <cell r="AW63">
            <v>123.25679895119076</v>
          </cell>
          <cell r="AX63">
            <v>118.32809544190356</v>
          </cell>
          <cell r="AY63">
            <v>133.45289983243478</v>
          </cell>
        </row>
        <row r="64">
          <cell r="C64">
            <v>10800</v>
          </cell>
          <cell r="D64">
            <v>99.161411166355009</v>
          </cell>
          <cell r="E64">
            <v>94.579707981847775</v>
          </cell>
          <cell r="F64">
            <v>89.283033532763881</v>
          </cell>
          <cell r="G64">
            <v>93.214317284377927</v>
          </cell>
          <cell r="H64">
            <v>111.23738114955289</v>
          </cell>
          <cell r="I64">
            <v>118.34060868357084</v>
          </cell>
          <cell r="J64">
            <v>101.87766783823686</v>
          </cell>
          <cell r="K64">
            <v>104.76095218074697</v>
          </cell>
          <cell r="L64">
            <v>104.50149898011888</v>
          </cell>
          <cell r="M64">
            <v>88.287512744431055</v>
          </cell>
          <cell r="N64">
            <v>94.937836991845785</v>
          </cell>
          <cell r="O64">
            <v>99.818071466151821</v>
          </cell>
          <cell r="P64">
            <v>101.29703543602903</v>
          </cell>
          <cell r="Q64">
            <v>99.201999999999998</v>
          </cell>
          <cell r="R64">
            <v>95.771000000000001</v>
          </cell>
          <cell r="S64">
            <v>84.991</v>
          </cell>
          <cell r="T64">
            <v>103.303</v>
          </cell>
          <cell r="U64">
            <v>107.102</v>
          </cell>
          <cell r="V64">
            <v>103.874</v>
          </cell>
          <cell r="W64">
            <v>101.285</v>
          </cell>
          <cell r="X64">
            <v>101.813</v>
          </cell>
          <cell r="Y64">
            <v>90.016999999999996</v>
          </cell>
          <cell r="Z64">
            <v>105.20099999999999</v>
          </cell>
          <cell r="AA64">
            <v>106.681</v>
          </cell>
          <cell r="AB64">
            <v>116.248</v>
          </cell>
          <cell r="AC64">
            <v>115.709</v>
          </cell>
          <cell r="AD64">
            <v>99.878</v>
          </cell>
          <cell r="AE64">
            <v>99.260999999999996</v>
          </cell>
          <cell r="AF64">
            <v>117.471</v>
          </cell>
          <cell r="AG64">
            <v>114.414</v>
          </cell>
          <cell r="AH64">
            <v>126.208</v>
          </cell>
          <cell r="AI64">
            <v>111.26591004202288</v>
          </cell>
          <cell r="AJ64">
            <v>110.874</v>
          </cell>
          <cell r="AK64">
            <v>96.661900705695004</v>
          </cell>
          <cell r="AL64">
            <v>113.86830568708315</v>
          </cell>
          <cell r="AM64">
            <v>115.226</v>
          </cell>
          <cell r="AN64">
            <v>121.95758106782242</v>
          </cell>
          <cell r="AO64">
            <v>112.61260647238535</v>
          </cell>
          <cell r="AP64">
            <v>122.28240105692508</v>
          </cell>
          <cell r="AQ64">
            <v>127.49425837445617</v>
          </cell>
          <cell r="AR64">
            <v>131.88519438745533</v>
          </cell>
          <cell r="AS64">
            <v>129.55477605024981</v>
          </cell>
          <cell r="AT64">
            <v>153.24292120323625</v>
          </cell>
          <cell r="AU64">
            <v>143.57735549245081</v>
          </cell>
          <cell r="AV64">
            <v>126.62699542942187</v>
          </cell>
          <cell r="AW64">
            <v>123.25679895119076</v>
          </cell>
          <cell r="AX64">
            <v>118.32809544190356</v>
          </cell>
          <cell r="AY64">
            <v>133.45289983243478</v>
          </cell>
        </row>
        <row r="65">
          <cell r="C65">
            <v>110</v>
          </cell>
          <cell r="D65">
            <v>96.593431098296847</v>
          </cell>
          <cell r="E65">
            <v>79.890502389142668</v>
          </cell>
          <cell r="F65">
            <v>92.563602487021797</v>
          </cell>
          <cell r="G65">
            <v>98.17243769765264</v>
          </cell>
          <cell r="H65">
            <v>100.54788662914011</v>
          </cell>
          <cell r="I65">
            <v>104.82220292955155</v>
          </cell>
          <cell r="J65">
            <v>102.20289200892847</v>
          </cell>
          <cell r="K65">
            <v>97.629276329353118</v>
          </cell>
          <cell r="L65">
            <v>100.75784101478038</v>
          </cell>
          <cell r="M65">
            <v>106.20730585591576</v>
          </cell>
          <cell r="N65">
            <v>107.99837731666939</v>
          </cell>
          <cell r="O65">
            <v>112.6142442435473</v>
          </cell>
          <cell r="P65">
            <v>109.7760195314267</v>
          </cell>
          <cell r="Q65">
            <v>87.403818355292316</v>
          </cell>
          <cell r="R65">
            <v>94.655472116096917</v>
          </cell>
          <cell r="S65">
            <v>102.08481407469824</v>
          </cell>
          <cell r="T65">
            <v>110.06243315296982</v>
          </cell>
          <cell r="U65">
            <v>118.28279993430094</v>
          </cell>
          <cell r="V65">
            <v>111.12498269816186</v>
          </cell>
          <cell r="W65">
            <v>110.0000149329054</v>
          </cell>
          <cell r="X65">
            <v>114.45060682799912</v>
          </cell>
          <cell r="Y65">
            <v>119.4996991755996</v>
          </cell>
          <cell r="Z65">
            <v>118.69200795583427</v>
          </cell>
          <cell r="AA65">
            <v>123.31404239278733</v>
          </cell>
          <cell r="AB65">
            <v>115.5795515144557</v>
          </cell>
          <cell r="AC65">
            <v>102.35458067490828</v>
          </cell>
          <cell r="AD65">
            <v>112.34886080450798</v>
          </cell>
          <cell r="AE65">
            <v>111.83394722200865</v>
          </cell>
          <cell r="AF65">
            <v>123.02784079252564</v>
          </cell>
          <cell r="AG65">
            <v>127.42640275553269</v>
          </cell>
          <cell r="AH65">
            <v>120.65279561691921</v>
          </cell>
          <cell r="AI65">
            <v>122.27645333899122</v>
          </cell>
          <cell r="AJ65">
            <v>120.99908037437437</v>
          </cell>
          <cell r="AK65">
            <v>127.44870891910993</v>
          </cell>
          <cell r="AL65">
            <v>126.35940079712702</v>
          </cell>
          <cell r="AM65">
            <v>129.08237051434924</v>
          </cell>
          <cell r="AN65">
            <v>119.0577329057742</v>
          </cell>
          <cell r="AO65">
            <v>104.27709783889155</v>
          </cell>
          <cell r="AP65">
            <v>114.98532398983278</v>
          </cell>
          <cell r="AQ65">
            <v>120.48480349701488</v>
          </cell>
          <cell r="AR65">
            <v>127.96654597180286</v>
          </cell>
          <cell r="AS65">
            <v>132.61203884309609</v>
          </cell>
          <cell r="AT65">
            <v>125.19866220967481</v>
          </cell>
          <cell r="AU65">
            <v>126.47222159894008</v>
          </cell>
          <cell r="AV65">
            <v>126.16613652650848</v>
          </cell>
          <cell r="AW65">
            <v>128.79486246673426</v>
          </cell>
          <cell r="AX65">
            <v>127.56798782504318</v>
          </cell>
          <cell r="AY65">
            <v>130.76806213774287</v>
          </cell>
        </row>
        <row r="66">
          <cell r="C66">
            <v>11010</v>
          </cell>
          <cell r="D66">
            <v>95.819603316190907</v>
          </cell>
          <cell r="E66">
            <v>105.0549806738794</v>
          </cell>
          <cell r="F66">
            <v>94.24808634228151</v>
          </cell>
          <cell r="G66">
            <v>89.873337916851895</v>
          </cell>
          <cell r="H66">
            <v>100.58768462785925</v>
          </cell>
          <cell r="I66">
            <v>103.85585562132565</v>
          </cell>
          <cell r="J66">
            <v>88.362437705861652</v>
          </cell>
          <cell r="K66">
            <v>99.817405033571291</v>
          </cell>
          <cell r="L66">
            <v>121.95935661581883</v>
          </cell>
          <cell r="M66">
            <v>118.74813533656047</v>
          </cell>
          <cell r="N66">
            <v>81.021794035219244</v>
          </cell>
          <cell r="O66">
            <v>100.65132277457985</v>
          </cell>
          <cell r="P66">
            <v>108.89658360336678</v>
          </cell>
          <cell r="Q66">
            <v>114.935</v>
          </cell>
          <cell r="R66">
            <v>96.378</v>
          </cell>
          <cell r="S66">
            <v>93.454999999999998</v>
          </cell>
          <cell r="T66">
            <v>110.10599999999999</v>
          </cell>
          <cell r="U66">
            <v>117.193</v>
          </cell>
          <cell r="V66">
            <v>96.075999999999993</v>
          </cell>
          <cell r="W66">
            <v>112.46599999999999</v>
          </cell>
          <cell r="X66">
            <v>138.53299999999999</v>
          </cell>
          <cell r="Y66">
            <v>133.61000000000001</v>
          </cell>
          <cell r="Z66">
            <v>89.043999999999997</v>
          </cell>
          <cell r="AA66">
            <v>110.215</v>
          </cell>
          <cell r="AB66">
            <v>114.654</v>
          </cell>
          <cell r="AC66">
            <v>134.595</v>
          </cell>
          <cell r="AD66">
            <v>114.39400000000001</v>
          </cell>
          <cell r="AE66">
            <v>102.38</v>
          </cell>
          <cell r="AF66">
            <v>123.077</v>
          </cell>
          <cell r="AG66">
            <v>126.252</v>
          </cell>
          <cell r="AH66">
            <v>104.31399999999999</v>
          </cell>
          <cell r="AI66">
            <v>125.01699006588895</v>
          </cell>
          <cell r="AJ66">
            <v>146.46</v>
          </cell>
          <cell r="AK66">
            <v>142.49769743456292</v>
          </cell>
          <cell r="AL66">
            <v>94.796473800522051</v>
          </cell>
          <cell r="AM66">
            <v>115.37</v>
          </cell>
          <cell r="AN66">
            <v>131.74538822480977</v>
          </cell>
          <cell r="AO66">
            <v>121.10247223696072</v>
          </cell>
          <cell r="AP66">
            <v>119.45354406242576</v>
          </cell>
          <cell r="AQ66">
            <v>114.81083917590297</v>
          </cell>
          <cell r="AR66">
            <v>118.17557051811411</v>
          </cell>
          <cell r="AS66">
            <v>130.96708788060971</v>
          </cell>
          <cell r="AT66">
            <v>96.14477548541322</v>
          </cell>
          <cell r="AU66">
            <v>124.66873291077535</v>
          </cell>
          <cell r="AV66">
            <v>140.82724590427307</v>
          </cell>
          <cell r="AW66">
            <v>143.14307657860098</v>
          </cell>
          <cell r="AX66">
            <v>136.21301846454978</v>
          </cell>
          <cell r="AY66">
            <v>127.87434365061847</v>
          </cell>
        </row>
        <row r="67">
          <cell r="C67">
            <v>11020</v>
          </cell>
          <cell r="D67">
            <v>85.47399936241996</v>
          </cell>
          <cell r="E67">
            <v>106.07252195977911</v>
          </cell>
          <cell r="F67">
            <v>99.980065294995129</v>
          </cell>
          <cell r="G67">
            <v>90.361314529146696</v>
          </cell>
          <cell r="H67">
            <v>90.228258357108345</v>
          </cell>
          <cell r="I67">
            <v>98.954422010748317</v>
          </cell>
          <cell r="J67">
            <v>99.899919758934686</v>
          </cell>
          <cell r="K67">
            <v>106.90671003355837</v>
          </cell>
          <cell r="L67">
            <v>113.63752231542297</v>
          </cell>
          <cell r="M67">
            <v>94.488830058474619</v>
          </cell>
          <cell r="N67">
            <v>112.79861674557002</v>
          </cell>
          <cell r="O67">
            <v>101.19781957384164</v>
          </cell>
          <cell r="P67">
            <v>97.139063358146018</v>
          </cell>
          <cell r="Q67">
            <v>116.048</v>
          </cell>
          <cell r="R67">
            <v>102.239</v>
          </cell>
          <cell r="S67">
            <v>93.962000000000003</v>
          </cell>
          <cell r="T67">
            <v>98.766000000000005</v>
          </cell>
          <cell r="U67">
            <v>111.66200000000001</v>
          </cell>
          <cell r="V67">
            <v>108.621</v>
          </cell>
          <cell r="W67">
            <v>120.453</v>
          </cell>
          <cell r="X67">
            <v>129.08099999999999</v>
          </cell>
          <cell r="Y67">
            <v>106.315</v>
          </cell>
          <cell r="Z67">
            <v>123.968</v>
          </cell>
          <cell r="AA67">
            <v>110.813</v>
          </cell>
          <cell r="AB67">
            <v>102.27500000000001</v>
          </cell>
          <cell r="AC67">
            <v>135.899</v>
          </cell>
          <cell r="AD67">
            <v>121.351</v>
          </cell>
          <cell r="AE67">
            <v>102.93600000000001</v>
          </cell>
          <cell r="AF67">
            <v>110.401</v>
          </cell>
          <cell r="AG67">
            <v>120.29300000000001</v>
          </cell>
          <cell r="AH67">
            <v>117.934</v>
          </cell>
          <cell r="AI67">
            <v>133.89603848895064</v>
          </cell>
          <cell r="AJ67">
            <v>136.46700000000001</v>
          </cell>
          <cell r="AK67">
            <v>113.38654437357624</v>
          </cell>
          <cell r="AL67">
            <v>131.97573868098337</v>
          </cell>
          <cell r="AM67">
            <v>115.997</v>
          </cell>
          <cell r="AN67">
            <v>124.33331250954866</v>
          </cell>
          <cell r="AO67">
            <v>121.42308505632974</v>
          </cell>
          <cell r="AP67">
            <v>119.38377474740396</v>
          </cell>
          <cell r="AQ67">
            <v>127.85779580332566</v>
          </cell>
          <cell r="AR67">
            <v>125.47177060768234</v>
          </cell>
          <cell r="AS67">
            <v>131.67594818939455</v>
          </cell>
          <cell r="AT67">
            <v>135.69367822121885</v>
          </cell>
          <cell r="AU67">
            <v>120.42744578172119</v>
          </cell>
          <cell r="AV67">
            <v>128.72852734524389</v>
          </cell>
          <cell r="AW67">
            <v>128.28673558542465</v>
          </cell>
          <cell r="AX67">
            <v>134.10457055541704</v>
          </cell>
          <cell r="AY67">
            <v>112.36004156082666</v>
          </cell>
        </row>
        <row r="68">
          <cell r="C68">
            <v>11030</v>
          </cell>
          <cell r="D68">
            <v>97.82126472499499</v>
          </cell>
          <cell r="E68">
            <v>75.988285306344977</v>
          </cell>
          <cell r="F68">
            <v>102.2085083238005</v>
          </cell>
          <cell r="G68">
            <v>105.14083782535558</v>
          </cell>
          <cell r="H68">
            <v>98.033396699249636</v>
          </cell>
          <cell r="I68">
            <v>96.520424476122614</v>
          </cell>
          <cell r="J68">
            <v>92.56308707260159</v>
          </cell>
          <cell r="K68">
            <v>95.882522726495353</v>
          </cell>
          <cell r="L68">
            <v>101.1207481067556</v>
          </cell>
          <cell r="M68">
            <v>105.33747589101401</v>
          </cell>
          <cell r="N68">
            <v>112.60446101378184</v>
          </cell>
          <cell r="O68">
            <v>116.77898783348336</v>
          </cell>
          <cell r="P68">
            <v>111.17142175136227</v>
          </cell>
          <cell r="Q68">
            <v>83.134</v>
          </cell>
          <cell r="R68">
            <v>104.518</v>
          </cell>
          <cell r="S68">
            <v>109.331</v>
          </cell>
          <cell r="T68">
            <v>107.31</v>
          </cell>
          <cell r="U68">
            <v>108.91500000000001</v>
          </cell>
          <cell r="V68">
            <v>100.64400000000001</v>
          </cell>
          <cell r="W68">
            <v>108.032</v>
          </cell>
          <cell r="X68">
            <v>114.863</v>
          </cell>
          <cell r="Y68">
            <v>118.521</v>
          </cell>
          <cell r="Z68">
            <v>123.754</v>
          </cell>
          <cell r="AA68">
            <v>127.875</v>
          </cell>
          <cell r="AB68">
            <v>117.04900000000001</v>
          </cell>
          <cell r="AC68">
            <v>97.355000000000004</v>
          </cell>
          <cell r="AD68">
            <v>124.056</v>
          </cell>
          <cell r="AE68">
            <v>119.77200000000001</v>
          </cell>
          <cell r="AF68">
            <v>119.95099999999999</v>
          </cell>
          <cell r="AG68">
            <v>117.334</v>
          </cell>
          <cell r="AH68">
            <v>109.273</v>
          </cell>
          <cell r="AI68">
            <v>120.08871986963707</v>
          </cell>
          <cell r="AJ68">
            <v>121.435</v>
          </cell>
          <cell r="AK68">
            <v>126.40491343712797</v>
          </cell>
          <cell r="AL68">
            <v>131.74857413888896</v>
          </cell>
          <cell r="AM68">
            <v>133.85599999999999</v>
          </cell>
          <cell r="AN68">
            <v>122.82304273006319</v>
          </cell>
          <cell r="AO68">
            <v>95.338463442163643</v>
          </cell>
          <cell r="AP68">
            <v>126.03676606690412</v>
          </cell>
          <cell r="AQ68">
            <v>137.81876008986831</v>
          </cell>
          <cell r="AR68">
            <v>132.65937755102073</v>
          </cell>
          <cell r="AS68">
            <v>124.54123939389427</v>
          </cell>
          <cell r="AT68">
            <v>156.67613420015928</v>
          </cell>
          <cell r="AU68">
            <v>139.27716533135691</v>
          </cell>
          <cell r="AV68">
            <v>143.15197835816335</v>
          </cell>
          <cell r="AW68">
            <v>141.23855838451328</v>
          </cell>
          <cell r="AX68">
            <v>146.92582658332236</v>
          </cell>
          <cell r="AY68">
            <v>156.50594265648837</v>
          </cell>
        </row>
        <row r="69">
          <cell r="C69">
            <v>11041</v>
          </cell>
          <cell r="D69">
            <v>96.289711745386811</v>
          </cell>
          <cell r="E69">
            <v>80.839116840198031</v>
          </cell>
          <cell r="F69">
            <v>86.369933840798836</v>
          </cell>
          <cell r="G69">
            <v>94.899003116127005</v>
          </cell>
          <cell r="H69">
            <v>102.1808563490102</v>
          </cell>
          <cell r="I69">
            <v>110.07237843374129</v>
          </cell>
          <cell r="J69">
            <v>108.3936823829761</v>
          </cell>
          <cell r="K69">
            <v>96.25635186864146</v>
          </cell>
          <cell r="L69">
            <v>99.134877151330215</v>
          </cell>
          <cell r="M69">
            <v>105.82627186254609</v>
          </cell>
          <cell r="N69">
            <v>107.50782591157054</v>
          </cell>
          <cell r="O69">
            <v>112.22999049767348</v>
          </cell>
          <cell r="P69">
            <v>109.43085008006732</v>
          </cell>
          <cell r="Q69">
            <v>88.441999999999993</v>
          </cell>
          <cell r="R69">
            <v>88.322000000000003</v>
          </cell>
          <cell r="S69">
            <v>98.680999999999997</v>
          </cell>
          <cell r="T69">
            <v>111.85</v>
          </cell>
          <cell r="U69">
            <v>124.20699999999999</v>
          </cell>
          <cell r="V69">
            <v>117.85599999999999</v>
          </cell>
          <cell r="W69">
            <v>108.453</v>
          </cell>
          <cell r="X69">
            <v>112.607</v>
          </cell>
          <cell r="Y69">
            <v>119.071</v>
          </cell>
          <cell r="Z69">
            <v>118.15300000000001</v>
          </cell>
          <cell r="AA69">
            <v>122.893</v>
          </cell>
          <cell r="AB69">
            <v>115.21599999999999</v>
          </cell>
          <cell r="AC69">
            <v>103.57</v>
          </cell>
          <cell r="AD69">
            <v>104.831</v>
          </cell>
          <cell r="AE69">
            <v>108.105</v>
          </cell>
          <cell r="AF69">
            <v>125.026</v>
          </cell>
          <cell r="AG69">
            <v>133.809</v>
          </cell>
          <cell r="AH69">
            <v>127.961</v>
          </cell>
          <cell r="AI69">
            <v>120.55692472964419</v>
          </cell>
          <cell r="AJ69">
            <v>119.05</v>
          </cell>
          <cell r="AK69">
            <v>126.99146833553714</v>
          </cell>
          <cell r="AL69">
            <v>125.7854497513004</v>
          </cell>
          <cell r="AM69">
            <v>128.642</v>
          </cell>
          <cell r="AN69">
            <v>116.18633729478144</v>
          </cell>
          <cell r="AO69">
            <v>108.39770109151607</v>
          </cell>
          <cell r="AP69">
            <v>107.94227239532354</v>
          </cell>
          <cell r="AQ69">
            <v>111.10586270027412</v>
          </cell>
          <cell r="AR69">
            <v>125.16411818228281</v>
          </cell>
          <cell r="AS69">
            <v>138.05279981014519</v>
          </cell>
          <cell r="AT69">
            <v>109.29569651679296</v>
          </cell>
          <cell r="AU69">
            <v>119.94573651183696</v>
          </cell>
          <cell r="AV69">
            <v>115.27874588050216</v>
          </cell>
          <cell r="AW69">
            <v>121.20790528093177</v>
          </cell>
          <cell r="AX69">
            <v>117.41792013002819</v>
          </cell>
          <cell r="AY69">
            <v>119.94773202961062</v>
          </cell>
        </row>
        <row r="70">
          <cell r="C70">
            <v>11042</v>
          </cell>
          <cell r="D70">
            <v>97.409636337903606</v>
          </cell>
          <cell r="E70">
            <v>71.987354602948926</v>
          </cell>
          <cell r="F70">
            <v>100.96518701867312</v>
          </cell>
          <cell r="G70">
            <v>102.4844016905833</v>
          </cell>
          <cell r="H70">
            <v>99.791425115884763</v>
          </cell>
          <cell r="I70">
            <v>97.83501747760873</v>
          </cell>
          <cell r="J70">
            <v>96.659450826899473</v>
          </cell>
          <cell r="K70">
            <v>108.67789584752344</v>
          </cell>
          <cell r="L70">
            <v>100.39892843667764</v>
          </cell>
          <cell r="M70">
            <v>109.47306526545738</v>
          </cell>
          <cell r="N70">
            <v>105.29797700409316</v>
          </cell>
          <cell r="O70">
            <v>109.01966037574624</v>
          </cell>
          <cell r="P70">
            <v>110.70361638046653</v>
          </cell>
          <cell r="Q70">
            <v>78.757000000000005</v>
          </cell>
          <cell r="R70">
            <v>103.247</v>
          </cell>
          <cell r="S70">
            <v>106.568</v>
          </cell>
          <cell r="T70">
            <v>109.23399999999999</v>
          </cell>
          <cell r="U70">
            <v>110.399</v>
          </cell>
          <cell r="V70">
            <v>105.098</v>
          </cell>
          <cell r="W70">
            <v>122.449</v>
          </cell>
          <cell r="X70">
            <v>114.04300000000001</v>
          </cell>
          <cell r="Y70">
            <v>123.17400000000001</v>
          </cell>
          <cell r="Z70">
            <v>115.724</v>
          </cell>
          <cell r="AA70">
            <v>119.378</v>
          </cell>
          <cell r="AB70">
            <v>116.556</v>
          </cell>
          <cell r="AC70">
            <v>92.228999999999999</v>
          </cell>
          <cell r="AD70">
            <v>122.54600000000001</v>
          </cell>
          <cell r="AE70">
            <v>116.746</v>
          </cell>
          <cell r="AF70">
            <v>122.102</v>
          </cell>
          <cell r="AG70">
            <v>118.932</v>
          </cell>
          <cell r="AH70">
            <v>114.10899999999999</v>
          </cell>
          <cell r="AI70">
            <v>136.11437224782614</v>
          </cell>
          <cell r="AJ70">
            <v>120.568</v>
          </cell>
          <cell r="AK70">
            <v>131.36761842380227</v>
          </cell>
          <cell r="AL70">
            <v>123.19989994269299</v>
          </cell>
          <cell r="AM70">
            <v>124.962</v>
          </cell>
          <cell r="AN70">
            <v>120.82448675898203</v>
          </cell>
          <cell r="AO70">
            <v>95.809622604596314</v>
          </cell>
          <cell r="AP70">
            <v>124.29580120390979</v>
          </cell>
          <cell r="AQ70">
            <v>128.67416856872839</v>
          </cell>
          <cell r="AR70">
            <v>135.37557599763423</v>
          </cell>
          <cell r="AS70">
            <v>122.9832869355085</v>
          </cell>
          <cell r="AT70">
            <v>139.63767030363942</v>
          </cell>
          <cell r="AU70">
            <v>131.58685426496046</v>
          </cell>
          <cell r="AV70">
            <v>139.220196900345</v>
          </cell>
          <cell r="AW70">
            <v>135.26597538228066</v>
          </cell>
          <cell r="AX70">
            <v>130.2452759388822</v>
          </cell>
          <cell r="AY70">
            <v>127.78539198187526</v>
          </cell>
        </row>
        <row r="71">
          <cell r="C71">
            <v>120</v>
          </cell>
          <cell r="D71">
            <v>98.092769272604031</v>
          </cell>
          <cell r="E71">
            <v>99.136474830002868</v>
          </cell>
          <cell r="F71">
            <v>101.32562439666378</v>
          </cell>
          <cell r="G71">
            <v>97.639826626634417</v>
          </cell>
          <cell r="H71">
            <v>101.39288200630148</v>
          </cell>
          <cell r="I71">
            <v>103.5412369047523</v>
          </cell>
          <cell r="J71">
            <v>99.8583371817939</v>
          </cell>
          <cell r="K71">
            <v>108.17358173758944</v>
          </cell>
          <cell r="L71">
            <v>101.26915059666464</v>
          </cell>
          <cell r="M71">
            <v>103.31669297866632</v>
          </cell>
          <cell r="N71">
            <v>90.032350966703419</v>
          </cell>
          <cell r="O71">
            <v>96.221072501623453</v>
          </cell>
          <cell r="P71">
            <v>106.86608340336551</v>
          </cell>
          <cell r="Q71">
            <v>106.774</v>
          </cell>
          <cell r="R71">
            <v>108.075</v>
          </cell>
          <cell r="S71">
            <v>103.08799999999999</v>
          </cell>
          <cell r="T71">
            <v>105.062</v>
          </cell>
          <cell r="U71">
            <v>107.98</v>
          </cell>
          <cell r="V71">
            <v>101.961</v>
          </cell>
          <cell r="W71">
            <v>109.947</v>
          </cell>
          <cell r="X71">
            <v>103.809</v>
          </cell>
          <cell r="Y71">
            <v>95.165000000000006</v>
          </cell>
          <cell r="Z71">
            <v>93.117000000000004</v>
          </cell>
          <cell r="AA71">
            <v>96.947000000000003</v>
          </cell>
          <cell r="AB71">
            <v>109.702</v>
          </cell>
          <cell r="AC71">
            <v>109.32</v>
          </cell>
          <cell r="AD71">
            <v>111.64400000000001</v>
          </cell>
          <cell r="AE71">
            <v>105.249</v>
          </cell>
          <cell r="AF71">
            <v>107.72799999999999</v>
          </cell>
          <cell r="AG71">
            <v>110.18300000000001</v>
          </cell>
          <cell r="AH71">
            <v>104.583</v>
          </cell>
          <cell r="AI71">
            <v>107.45609505415749</v>
          </cell>
          <cell r="AJ71">
            <v>99.84</v>
          </cell>
          <cell r="AK71">
            <v>95.616466518842827</v>
          </cell>
          <cell r="AL71">
            <v>103.67388786087108</v>
          </cell>
          <cell r="AM71">
            <v>99.253</v>
          </cell>
          <cell r="AN71">
            <v>110.07445019130037</v>
          </cell>
          <cell r="AO71">
            <v>109.52753981635391</v>
          </cell>
          <cell r="AP71">
            <v>110.30560573234622</v>
          </cell>
          <cell r="AQ71">
            <v>106.85057474497415</v>
          </cell>
          <cell r="AR71">
            <v>109.5880388005576</v>
          </cell>
          <cell r="AS71">
            <v>112.26907584867308</v>
          </cell>
          <cell r="AT71">
            <v>107.34457124161423</v>
          </cell>
          <cell r="AU71">
            <v>109.90167389879915</v>
          </cell>
          <cell r="AV71">
            <v>103.18310029547561</v>
          </cell>
          <cell r="AW71">
            <v>100.92015490700088</v>
          </cell>
          <cell r="AX71">
            <v>102.06763603364629</v>
          </cell>
          <cell r="AY71">
            <v>105.49277373155496</v>
          </cell>
        </row>
        <row r="72">
          <cell r="C72">
            <v>12000</v>
          </cell>
          <cell r="D72">
            <v>98.092769272604031</v>
          </cell>
          <cell r="E72">
            <v>99.136474830002868</v>
          </cell>
          <cell r="F72">
            <v>101.32562439666378</v>
          </cell>
          <cell r="G72">
            <v>97.639826626634417</v>
          </cell>
          <cell r="H72">
            <v>101.39288200630148</v>
          </cell>
          <cell r="I72">
            <v>103.5412369047523</v>
          </cell>
          <cell r="J72">
            <v>99.8583371817939</v>
          </cell>
          <cell r="K72">
            <v>108.17358173758944</v>
          </cell>
          <cell r="L72">
            <v>101.26915059666464</v>
          </cell>
          <cell r="M72">
            <v>103.31669297866632</v>
          </cell>
          <cell r="N72">
            <v>90.032350966703419</v>
          </cell>
          <cell r="O72">
            <v>96.221072501623453</v>
          </cell>
          <cell r="P72">
            <v>106.86608340336551</v>
          </cell>
          <cell r="Q72">
            <v>106.774</v>
          </cell>
          <cell r="R72">
            <v>108.075</v>
          </cell>
          <cell r="S72">
            <v>103.08799999999999</v>
          </cell>
          <cell r="T72">
            <v>105.062</v>
          </cell>
          <cell r="U72">
            <v>107.98</v>
          </cell>
          <cell r="V72">
            <v>101.961</v>
          </cell>
          <cell r="W72">
            <v>109.947</v>
          </cell>
          <cell r="X72">
            <v>103.809</v>
          </cell>
          <cell r="Y72">
            <v>95.165000000000006</v>
          </cell>
          <cell r="Z72">
            <v>93.117000000000004</v>
          </cell>
          <cell r="AA72">
            <v>96.947000000000003</v>
          </cell>
          <cell r="AB72">
            <v>109.702</v>
          </cell>
          <cell r="AC72">
            <v>109.32</v>
          </cell>
          <cell r="AD72">
            <v>111.64400000000001</v>
          </cell>
          <cell r="AE72">
            <v>105.249</v>
          </cell>
          <cell r="AF72">
            <v>107.72799999999999</v>
          </cell>
          <cell r="AG72">
            <v>110.18300000000001</v>
          </cell>
          <cell r="AH72">
            <v>104.583</v>
          </cell>
          <cell r="AI72">
            <v>107.45609505415749</v>
          </cell>
          <cell r="AJ72">
            <v>99.84</v>
          </cell>
          <cell r="AK72">
            <v>95.616466518842827</v>
          </cell>
          <cell r="AL72">
            <v>103.67388786087108</v>
          </cell>
          <cell r="AM72">
            <v>99.253</v>
          </cell>
          <cell r="AN72">
            <v>110.07445019130037</v>
          </cell>
          <cell r="AO72">
            <v>109.52753981635391</v>
          </cell>
          <cell r="AP72">
            <v>110.30560573234622</v>
          </cell>
          <cell r="AQ72">
            <v>106.85057474497415</v>
          </cell>
          <cell r="AR72">
            <v>109.5880388005576</v>
          </cell>
          <cell r="AS72">
            <v>112.26907584867308</v>
          </cell>
          <cell r="AT72">
            <v>107.34457124161423</v>
          </cell>
          <cell r="AU72">
            <v>109.90167389879915</v>
          </cell>
          <cell r="AV72">
            <v>103.18310029547561</v>
          </cell>
          <cell r="AW72">
            <v>100.92015490700088</v>
          </cell>
          <cell r="AX72">
            <v>102.06763603364629</v>
          </cell>
          <cell r="AY72">
            <v>105.49277373155496</v>
          </cell>
        </row>
        <row r="73">
          <cell r="C73">
            <v>131</v>
          </cell>
          <cell r="D73">
            <v>89.802737316249832</v>
          </cell>
          <cell r="E73">
            <v>91.700093545019442</v>
          </cell>
          <cell r="F73">
            <v>102.50111806653604</v>
          </cell>
          <cell r="G73">
            <v>102.31517708282773</v>
          </cell>
          <cell r="H73">
            <v>105.89893171499486</v>
          </cell>
          <cell r="I73">
            <v>98.288375798294496</v>
          </cell>
          <cell r="J73">
            <v>101.78991353622797</v>
          </cell>
          <cell r="K73">
            <v>97.287520101788445</v>
          </cell>
          <cell r="L73">
            <v>100.97509331067583</v>
          </cell>
          <cell r="M73">
            <v>102.08314278757756</v>
          </cell>
          <cell r="N73">
            <v>110.8606136998375</v>
          </cell>
          <cell r="O73">
            <v>96.497283039970398</v>
          </cell>
          <cell r="P73">
            <v>93.851861274003781</v>
          </cell>
          <cell r="Q73">
            <v>95.957319123519142</v>
          </cell>
          <cell r="R73">
            <v>106.36304847741005</v>
          </cell>
          <cell r="S73">
            <v>105.5408323797671</v>
          </cell>
          <cell r="T73">
            <v>109.34714478880532</v>
          </cell>
          <cell r="U73">
            <v>105.92250314435829</v>
          </cell>
          <cell r="V73">
            <v>105.42545510480237</v>
          </cell>
          <cell r="W73">
            <v>102.99744883632427</v>
          </cell>
          <cell r="X73">
            <v>106.88422837539015</v>
          </cell>
          <cell r="Y73">
            <v>108.51238092026459</v>
          </cell>
          <cell r="Z73">
            <v>118.1904663220737</v>
          </cell>
          <cell r="AA73">
            <v>101.03440828473637</v>
          </cell>
          <cell r="AB73">
            <v>98.19039823580566</v>
          </cell>
          <cell r="AC73">
            <v>101.83483457160609</v>
          </cell>
          <cell r="AD73">
            <v>110.66175933436884</v>
          </cell>
          <cell r="AE73">
            <v>109.31908147685049</v>
          </cell>
          <cell r="AF73">
            <v>115.64255903184174</v>
          </cell>
          <cell r="AG73">
            <v>110.70185026210066</v>
          </cell>
          <cell r="AH73">
            <v>110.65007245748764</v>
          </cell>
          <cell r="AI73">
            <v>108.28020251846479</v>
          </cell>
          <cell r="AJ73">
            <v>111.84438756450643</v>
          </cell>
          <cell r="AK73">
            <v>113.9567225970265</v>
          </cell>
          <cell r="AL73">
            <v>122.37956598455541</v>
          </cell>
          <cell r="AM73">
            <v>104.01989066145586</v>
          </cell>
          <cell r="AN73">
            <v>105.22483203533724</v>
          </cell>
          <cell r="AO73">
            <v>110.53038381002918</v>
          </cell>
          <cell r="AP73">
            <v>110.20636569856308</v>
          </cell>
          <cell r="AQ73">
            <v>110.32391469372885</v>
          </cell>
          <cell r="AR73">
            <v>115.84861050938171</v>
          </cell>
          <cell r="AS73">
            <v>114.54318735366225</v>
          </cell>
          <cell r="AT73">
            <v>110.79942251994635</v>
          </cell>
          <cell r="AU73">
            <v>109.32885268598623</v>
          </cell>
          <cell r="AV73">
            <v>114.45238813255155</v>
          </cell>
          <cell r="AW73">
            <v>110.32943608292943</v>
          </cell>
          <cell r="AX73">
            <v>122.37665104628795</v>
          </cell>
          <cell r="AY73">
            <v>103.24140828615089</v>
          </cell>
        </row>
        <row r="74">
          <cell r="C74">
            <v>13110</v>
          </cell>
          <cell r="D74">
            <v>73.14787178399304</v>
          </cell>
          <cell r="E74">
            <v>84.603278940276098</v>
          </cell>
          <cell r="F74">
            <v>118.50107706935451</v>
          </cell>
          <cell r="G74">
            <v>118.24368779113586</v>
          </cell>
          <cell r="H74">
            <v>105.54380356661289</v>
          </cell>
          <cell r="I74">
            <v>84.764436042281318</v>
          </cell>
          <cell r="J74">
            <v>108.2422918356489</v>
          </cell>
          <cell r="K74">
            <v>107.51333787125782</v>
          </cell>
          <cell r="L74">
            <v>108.43617970788715</v>
          </cell>
          <cell r="M74">
            <v>104.63737566794126</v>
          </cell>
          <cell r="N74">
            <v>97.385100174950225</v>
          </cell>
          <cell r="O74">
            <v>88.981559548660854</v>
          </cell>
          <cell r="P74">
            <v>76.446042963967614</v>
          </cell>
          <cell r="Q74">
            <v>88.531000000000006</v>
          </cell>
          <cell r="R74">
            <v>122.96599999999999</v>
          </cell>
          <cell r="S74">
            <v>121.97199999999999</v>
          </cell>
          <cell r="T74">
            <v>108.98099999999999</v>
          </cell>
          <cell r="U74">
            <v>91.347999999999999</v>
          </cell>
          <cell r="V74">
            <v>112.108</v>
          </cell>
          <cell r="W74">
            <v>113.82299999999999</v>
          </cell>
          <cell r="X74">
            <v>114.782</v>
          </cell>
          <cell r="Y74">
            <v>111.227</v>
          </cell>
          <cell r="Z74">
            <v>103.824</v>
          </cell>
          <cell r="AA74">
            <v>93.165000000000006</v>
          </cell>
          <cell r="AB74">
            <v>79.98</v>
          </cell>
          <cell r="AC74">
            <v>93.953000000000003</v>
          </cell>
          <cell r="AD74">
            <v>127.935</v>
          </cell>
          <cell r="AE74">
            <v>126.33799999999999</v>
          </cell>
          <cell r="AF74">
            <v>115.255</v>
          </cell>
          <cell r="AG74">
            <v>95.47</v>
          </cell>
          <cell r="AH74">
            <v>117.664</v>
          </cell>
          <cell r="AI74">
            <v>119.66145283542816</v>
          </cell>
          <cell r="AJ74">
            <v>120.10899999999999</v>
          </cell>
          <cell r="AK74">
            <v>116.80804554660979</v>
          </cell>
          <cell r="AL74">
            <v>107.50388163141054</v>
          </cell>
          <cell r="AM74">
            <v>95.918000000000006</v>
          </cell>
          <cell r="AN74">
            <v>105.24575125605355</v>
          </cell>
          <cell r="AO74">
            <v>110.32034438629672</v>
          </cell>
          <cell r="AP74">
            <v>115.20682703268616</v>
          </cell>
          <cell r="AQ74">
            <v>116.47039153880976</v>
          </cell>
          <cell r="AR74">
            <v>116.52320486958494</v>
          </cell>
          <cell r="AS74">
            <v>109.51388961591192</v>
          </cell>
          <cell r="AT74">
            <v>101.12827004760886</v>
          </cell>
          <cell r="AU74">
            <v>106.90753846556925</v>
          </cell>
          <cell r="AV74">
            <v>109.60356569510162</v>
          </cell>
          <cell r="AW74">
            <v>106.62789877897445</v>
          </cell>
          <cell r="AX74">
            <v>110.49187335872766</v>
          </cell>
          <cell r="AY74">
            <v>98.61734523730513</v>
          </cell>
        </row>
        <row r="75">
          <cell r="C75">
            <v>13120</v>
          </cell>
          <cell r="D75">
            <v>95.991187425020755</v>
          </cell>
          <cell r="E75">
            <v>94.045851329594328</v>
          </cell>
          <cell r="F75">
            <v>99.572360022487487</v>
          </cell>
          <cell r="G75">
            <v>94.288739051483546</v>
          </cell>
          <cell r="H75">
            <v>105.40310552807233</v>
          </cell>
          <cell r="I75">
            <v>101.63845833228122</v>
          </cell>
          <cell r="J75">
            <v>102.6582861254229</v>
          </cell>
          <cell r="K75">
            <v>93.746751203809978</v>
          </cell>
          <cell r="L75">
            <v>99.509576317568175</v>
          </cell>
          <cell r="M75">
            <v>99.137049269240038</v>
          </cell>
          <cell r="N75">
            <v>118.53000761515533</v>
          </cell>
          <cell r="O75">
            <v>95.47862777986397</v>
          </cell>
          <cell r="P75">
            <v>100.31934298410046</v>
          </cell>
          <cell r="Q75">
            <v>98.412000000000006</v>
          </cell>
          <cell r="R75">
            <v>103.324</v>
          </cell>
          <cell r="S75">
            <v>97.260999999999996</v>
          </cell>
          <cell r="T75">
            <v>108.83499999999999</v>
          </cell>
          <cell r="U75">
            <v>109.533</v>
          </cell>
          <cell r="V75">
            <v>106.325</v>
          </cell>
          <cell r="W75">
            <v>99.248999999999995</v>
          </cell>
          <cell r="X75">
            <v>105.333</v>
          </cell>
          <cell r="Y75">
            <v>105.381</v>
          </cell>
          <cell r="Z75">
            <v>126.367</v>
          </cell>
          <cell r="AA75">
            <v>99.968000000000004</v>
          </cell>
          <cell r="AB75">
            <v>104.95699999999999</v>
          </cell>
          <cell r="AC75">
            <v>104.44</v>
          </cell>
          <cell r="AD75">
            <v>107.5</v>
          </cell>
          <cell r="AE75">
            <v>100.74299999999999</v>
          </cell>
          <cell r="AF75">
            <v>115.101</v>
          </cell>
          <cell r="AG75">
            <v>114.47499999999999</v>
          </cell>
          <cell r="AH75">
            <v>111.59399999999999</v>
          </cell>
          <cell r="AI75">
            <v>104.33935611860736</v>
          </cell>
          <cell r="AJ75">
            <v>110.221</v>
          </cell>
          <cell r="AK75">
            <v>110.66796058748793</v>
          </cell>
          <cell r="AL75">
            <v>130.84584690613184</v>
          </cell>
          <cell r="AM75">
            <v>102.922</v>
          </cell>
          <cell r="AN75">
            <v>105.73024971491384</v>
          </cell>
          <cell r="AO75">
            <v>110.74097487461214</v>
          </cell>
          <cell r="AP75">
            <v>106.42403129638241</v>
          </cell>
          <cell r="AQ75">
            <v>104.59474232545242</v>
          </cell>
          <cell r="AR75">
            <v>113.16730363426558</v>
          </cell>
          <cell r="AS75">
            <v>114.66606146082414</v>
          </cell>
          <cell r="AT75">
            <v>114.12813534511892</v>
          </cell>
          <cell r="AU75">
            <v>111.82471492438493</v>
          </cell>
          <cell r="AV75">
            <v>118.40463013534232</v>
          </cell>
          <cell r="AW75">
            <v>116.30393424390371</v>
          </cell>
          <cell r="AX75">
            <v>133.98647798248643</v>
          </cell>
          <cell r="AY75">
            <v>107.3064014515603</v>
          </cell>
        </row>
        <row r="76">
          <cell r="C76">
            <v>13131</v>
          </cell>
          <cell r="D76">
            <v>117.3284715485232</v>
          </cell>
          <cell r="E76">
            <v>105.27398640571421</v>
          </cell>
          <cell r="F76">
            <v>71.137345044997531</v>
          </cell>
          <cell r="G76">
            <v>90.637856310217018</v>
          </cell>
          <cell r="H76">
            <v>102.10034516576371</v>
          </cell>
          <cell r="I76">
            <v>87.720738887911551</v>
          </cell>
          <cell r="J76">
            <v>106.45364565214017</v>
          </cell>
          <cell r="K76">
            <v>99.557560900639047</v>
          </cell>
          <cell r="L76">
            <v>100.85253938624399</v>
          </cell>
          <cell r="M76">
            <v>107.07350402413918</v>
          </cell>
          <cell r="N76">
            <v>110.70829133177908</v>
          </cell>
          <cell r="O76">
            <v>101.15571534193128</v>
          </cell>
          <cell r="P76">
            <v>122.61870589183441</v>
          </cell>
          <cell r="Q76">
            <v>110.16200000000001</v>
          </cell>
          <cell r="R76">
            <v>73.817999999999998</v>
          </cell>
          <cell r="S76">
            <v>93.495000000000005</v>
          </cell>
          <cell r="T76">
            <v>105.425</v>
          </cell>
          <cell r="U76">
            <v>94.534000000000006</v>
          </cell>
          <cell r="V76">
            <v>110.256</v>
          </cell>
          <cell r="W76">
            <v>105.4</v>
          </cell>
          <cell r="X76">
            <v>106.754</v>
          </cell>
          <cell r="Y76">
            <v>113.81699999999999</v>
          </cell>
          <cell r="Z76">
            <v>118.02800000000001</v>
          </cell>
          <cell r="AA76">
            <v>105.91200000000001</v>
          </cell>
          <cell r="AB76">
            <v>128.28700000000001</v>
          </cell>
          <cell r="AC76">
            <v>116.90900000000001</v>
          </cell>
          <cell r="AD76">
            <v>76.801000000000002</v>
          </cell>
          <cell r="AE76">
            <v>96.841999999999999</v>
          </cell>
          <cell r="AF76">
            <v>111.495</v>
          </cell>
          <cell r="AG76">
            <v>98.8</v>
          </cell>
          <cell r="AH76">
            <v>115.72</v>
          </cell>
          <cell r="AI76">
            <v>110.80673908931735</v>
          </cell>
          <cell r="AJ76">
            <v>111.709</v>
          </cell>
          <cell r="AK76">
            <v>119.52752689991877</v>
          </cell>
          <cell r="AL76">
            <v>122.21141658802401</v>
          </cell>
          <cell r="AM76">
            <v>109.041</v>
          </cell>
          <cell r="AN76">
            <v>107.33203954402244</v>
          </cell>
          <cell r="AO76">
            <v>114.52807322189418</v>
          </cell>
          <cell r="AP76">
            <v>116.28894413427872</v>
          </cell>
          <cell r="AQ76">
            <v>109.80092201691282</v>
          </cell>
          <cell r="AR76">
            <v>113.87629972840536</v>
          </cell>
          <cell r="AS76">
            <v>103.04032167686874</v>
          </cell>
          <cell r="AT76">
            <v>108.90584780739563</v>
          </cell>
          <cell r="AU76">
            <v>102.5027359486933</v>
          </cell>
          <cell r="AV76">
            <v>111.63969445129642</v>
          </cell>
          <cell r="AW76">
            <v>106.53999264041761</v>
          </cell>
          <cell r="AX76">
            <v>110.89405883719363</v>
          </cell>
          <cell r="AY76">
            <v>101.12641148474964</v>
          </cell>
        </row>
        <row r="77">
          <cell r="C77">
            <v>13132</v>
          </cell>
          <cell r="D77">
            <v>85.606588779537248</v>
          </cell>
          <cell r="E77">
            <v>90.362924977152517</v>
          </cell>
          <cell r="F77">
            <v>100.68958027956262</v>
          </cell>
          <cell r="G77">
            <v>109.48487472452483</v>
          </cell>
          <cell r="H77">
            <v>107.47255596980986</v>
          </cell>
          <cell r="I77">
            <v>101.0720002075136</v>
          </cell>
          <cell r="J77">
            <v>95.38246571163603</v>
          </cell>
          <cell r="K77">
            <v>97.743254803112933</v>
          </cell>
          <cell r="L77">
            <v>99.138449641485536</v>
          </cell>
          <cell r="M77">
            <v>106.10281960936867</v>
          </cell>
          <cell r="N77">
            <v>103.80290998743035</v>
          </cell>
          <cell r="O77">
            <v>103.14157530886591</v>
          </cell>
          <cell r="P77">
            <v>89.466512206460379</v>
          </cell>
          <cell r="Q77">
            <v>94.558000000000007</v>
          </cell>
          <cell r="R77">
            <v>104.483</v>
          </cell>
          <cell r="S77">
            <v>112.937</v>
          </cell>
          <cell r="T77">
            <v>110.97199999999999</v>
          </cell>
          <cell r="U77">
            <v>108.922</v>
          </cell>
          <cell r="V77">
            <v>98.789000000000001</v>
          </cell>
          <cell r="W77">
            <v>103.48</v>
          </cell>
          <cell r="X77">
            <v>104.94</v>
          </cell>
          <cell r="Y77">
            <v>112.785</v>
          </cell>
          <cell r="Z77">
            <v>110.666</v>
          </cell>
          <cell r="AA77">
            <v>107.991</v>
          </cell>
          <cell r="AB77">
            <v>93.602000000000004</v>
          </cell>
          <cell r="AC77">
            <v>100.35</v>
          </cell>
          <cell r="AD77">
            <v>108.706</v>
          </cell>
          <cell r="AE77">
            <v>116.98</v>
          </cell>
          <cell r="AF77">
            <v>117.361</v>
          </cell>
          <cell r="AG77">
            <v>113.837</v>
          </cell>
          <cell r="AH77">
            <v>103.685</v>
          </cell>
          <cell r="AI77">
            <v>108.78743145905734</v>
          </cell>
          <cell r="AJ77">
            <v>109.81</v>
          </cell>
          <cell r="AK77">
            <v>118.44393942834733</v>
          </cell>
          <cell r="AL77">
            <v>114.58853282727424</v>
          </cell>
          <cell r="AM77">
            <v>111.182</v>
          </cell>
          <cell r="AN77">
            <v>103.98985223435065</v>
          </cell>
          <cell r="AO77">
            <v>109.90114667674179</v>
          </cell>
          <cell r="AP77">
            <v>114.26733227366296</v>
          </cell>
          <cell r="AQ77">
            <v>118.21427676043059</v>
          </cell>
          <cell r="AR77">
            <v>121.12530451587556</v>
          </cell>
          <cell r="AS77">
            <v>118.53081272825135</v>
          </cell>
          <cell r="AT77">
            <v>110.38890455669397</v>
          </cell>
          <cell r="AU77">
            <v>106.30670231058257</v>
          </cell>
          <cell r="AV77">
            <v>109.66991583829608</v>
          </cell>
          <cell r="AW77">
            <v>100.68706805159604</v>
          </cell>
          <cell r="AX77">
            <v>107.05038477356328</v>
          </cell>
          <cell r="AY77">
            <v>98.020575016200922</v>
          </cell>
        </row>
        <row r="78">
          <cell r="C78">
            <v>139</v>
          </cell>
          <cell r="D78">
            <v>95.630113168200111</v>
          </cell>
          <cell r="E78">
            <v>102.69986433437735</v>
          </cell>
          <cell r="F78">
            <v>96.632676314329387</v>
          </cell>
          <cell r="G78">
            <v>101.37782854889841</v>
          </cell>
          <cell r="H78">
            <v>98.793577906451645</v>
          </cell>
          <cell r="I78">
            <v>98.663931884658268</v>
          </cell>
          <cell r="J78">
            <v>99.226050708524895</v>
          </cell>
          <cell r="K78">
            <v>98.24683145501902</v>
          </cell>
          <cell r="L78">
            <v>111.6192316678143</v>
          </cell>
          <cell r="M78">
            <v>97.226938611023016</v>
          </cell>
          <cell r="N78">
            <v>108.02960087252048</v>
          </cell>
          <cell r="O78">
            <v>91.853354528183047</v>
          </cell>
          <cell r="P78">
            <v>99.311796499090605</v>
          </cell>
          <cell r="Q78">
            <v>106.77104499852067</v>
          </cell>
          <cell r="R78">
            <v>99.741249292182147</v>
          </cell>
          <cell r="S78">
            <v>104.10703766173228</v>
          </cell>
          <cell r="T78">
            <v>101.54050351833828</v>
          </cell>
          <cell r="U78">
            <v>105.20733441153386</v>
          </cell>
          <cell r="V78">
            <v>102.25226581286543</v>
          </cell>
          <cell r="W78">
            <v>103.17019988780802</v>
          </cell>
          <cell r="X78">
            <v>117.19678244141113</v>
          </cell>
          <cell r="Y78">
            <v>102.45556348567271</v>
          </cell>
          <cell r="Z78">
            <v>114.12843299685869</v>
          </cell>
          <cell r="AA78">
            <v>95.540817890850192</v>
          </cell>
          <cell r="AB78">
            <v>103.23152353034425</v>
          </cell>
          <cell r="AC78">
            <v>112.35486814935686</v>
          </cell>
          <cell r="AD78">
            <v>103.18304042974493</v>
          </cell>
          <cell r="AE78">
            <v>107.28928889841444</v>
          </cell>
          <cell r="AF78">
            <v>106.5321727090724</v>
          </cell>
          <cell r="AG78">
            <v>109.26044055003233</v>
          </cell>
          <cell r="AH78">
            <v>106.5792688591475</v>
          </cell>
          <cell r="AI78">
            <v>107.68854930546861</v>
          </cell>
          <cell r="AJ78">
            <v>121.84064922764568</v>
          </cell>
          <cell r="AK78">
            <v>106.84453823056684</v>
          </cell>
          <cell r="AL78">
            <v>117.58227186212419</v>
          </cell>
          <cell r="AM78">
            <v>97.951279517880991</v>
          </cell>
          <cell r="AN78">
            <v>112.4092378379472</v>
          </cell>
          <cell r="AO78">
            <v>108.69684796024212</v>
          </cell>
          <cell r="AP78">
            <v>113.59085107611938</v>
          </cell>
          <cell r="AQ78">
            <v>112.86416641060345</v>
          </cell>
          <cell r="AR78">
            <v>112.40533854074508</v>
          </cell>
          <cell r="AS78">
            <v>114.11805114473209</v>
          </cell>
          <cell r="AT78">
            <v>113.02537822855201</v>
          </cell>
          <cell r="AU78">
            <v>112.80395273065092</v>
          </cell>
          <cell r="AV78">
            <v>124.71541777646324</v>
          </cell>
          <cell r="AW78">
            <v>122.39234141587336</v>
          </cell>
          <cell r="AX78">
            <v>126.96963009926961</v>
          </cell>
          <cell r="AY78">
            <v>107.30667383447768</v>
          </cell>
        </row>
        <row r="79">
          <cell r="C79">
            <v>13910</v>
          </cell>
          <cell r="D79">
            <v>85.108090795544854</v>
          </cell>
          <cell r="E79">
            <v>108.10948274132126</v>
          </cell>
          <cell r="F79">
            <v>95.35168725429989</v>
          </cell>
          <cell r="G79">
            <v>87.439250043568961</v>
          </cell>
          <cell r="H79">
            <v>103.37555500862337</v>
          </cell>
          <cell r="I79">
            <v>91.63461912558445</v>
          </cell>
          <cell r="J79">
            <v>94.915069705511542</v>
          </cell>
          <cell r="K79">
            <v>99.196740745488881</v>
          </cell>
          <cell r="L79">
            <v>136.80957773497877</v>
          </cell>
          <cell r="M79">
            <v>94.609913054113889</v>
          </cell>
          <cell r="N79">
            <v>114.06904582274235</v>
          </cell>
          <cell r="O79">
            <v>89.380967968221611</v>
          </cell>
          <cell r="P79">
            <v>88.384684630111892</v>
          </cell>
          <cell r="Q79">
            <v>112.395</v>
          </cell>
          <cell r="R79">
            <v>98.418999999999997</v>
          </cell>
          <cell r="S79">
            <v>89.793000000000006</v>
          </cell>
          <cell r="T79">
            <v>106.25</v>
          </cell>
          <cell r="U79">
            <v>97.712000000000003</v>
          </cell>
          <cell r="V79">
            <v>97.81</v>
          </cell>
          <cell r="W79">
            <v>104.16800000000001</v>
          </cell>
          <cell r="X79">
            <v>143.64599999999999</v>
          </cell>
          <cell r="Y79">
            <v>99.697999999999993</v>
          </cell>
          <cell r="Z79">
            <v>120.509</v>
          </cell>
          <cell r="AA79">
            <v>92.968999999999994</v>
          </cell>
          <cell r="AB79">
            <v>91.873000000000005</v>
          </cell>
          <cell r="AC79">
            <v>118.273</v>
          </cell>
          <cell r="AD79">
            <v>101.815</v>
          </cell>
          <cell r="AE79">
            <v>92.537999999999997</v>
          </cell>
          <cell r="AF79">
            <v>111.473</v>
          </cell>
          <cell r="AG79">
            <v>101.476</v>
          </cell>
          <cell r="AH79">
            <v>101.949</v>
          </cell>
          <cell r="AI79">
            <v>108.7297467868278</v>
          </cell>
          <cell r="AJ79">
            <v>149.33799999999999</v>
          </cell>
          <cell r="AK79">
            <v>103.96863890513185</v>
          </cell>
          <cell r="AL79">
            <v>124.15576331537235</v>
          </cell>
          <cell r="AM79">
            <v>95.314999999999998</v>
          </cell>
          <cell r="AN79">
            <v>108.24193500114487</v>
          </cell>
          <cell r="AO79">
            <v>107.92028924891879</v>
          </cell>
          <cell r="AP79">
            <v>113.035398134283</v>
          </cell>
          <cell r="AQ79">
            <v>107.69350659160651</v>
          </cell>
          <cell r="AR79">
            <v>114.43310301127374</v>
          </cell>
          <cell r="AS79">
            <v>107.91205286132069</v>
          </cell>
          <cell r="AT79">
            <v>106.25870777798025</v>
          </cell>
          <cell r="AU79">
            <v>114.23319751202989</v>
          </cell>
          <cell r="AV79">
            <v>134.75959198665757</v>
          </cell>
          <cell r="AW79">
            <v>113.36784994231502</v>
          </cell>
          <cell r="AX79">
            <v>123.42031413844229</v>
          </cell>
          <cell r="AY79">
            <v>90.72883557800516</v>
          </cell>
        </row>
        <row r="80">
          <cell r="C80">
            <v>13921</v>
          </cell>
          <cell r="D80">
            <v>105.20736046732122</v>
          </cell>
          <cell r="E80">
            <v>103.76044299997571</v>
          </cell>
          <cell r="F80">
            <v>95.817950623512687</v>
          </cell>
          <cell r="G80">
            <v>98.554470650297361</v>
          </cell>
          <cell r="H80">
            <v>96.414700201852114</v>
          </cell>
          <cell r="I80">
            <v>93.270553597238617</v>
          </cell>
          <cell r="J80">
            <v>101.11832033226041</v>
          </cell>
          <cell r="K80">
            <v>97.120126404019331</v>
          </cell>
          <cell r="L80">
            <v>109.83996225543005</v>
          </cell>
          <cell r="M80">
            <v>105.34948101865514</v>
          </cell>
          <cell r="N80">
            <v>94.019655000242494</v>
          </cell>
          <cell r="O80">
            <v>99.526976449195089</v>
          </cell>
          <cell r="P80">
            <v>109.25776020530175</v>
          </cell>
          <cell r="Q80">
            <v>107.874</v>
          </cell>
          <cell r="R80">
            <v>98.9</v>
          </cell>
          <cell r="S80">
            <v>101.208</v>
          </cell>
          <cell r="T80">
            <v>99.094999999999999</v>
          </cell>
          <cell r="U80">
            <v>99.456000000000003</v>
          </cell>
          <cell r="V80">
            <v>104.202</v>
          </cell>
          <cell r="W80">
            <v>101.98699999999999</v>
          </cell>
          <cell r="X80">
            <v>115.328</v>
          </cell>
          <cell r="Y80">
            <v>111.015</v>
          </cell>
          <cell r="Z80">
            <v>99.328000000000003</v>
          </cell>
          <cell r="AA80">
            <v>103.523</v>
          </cell>
          <cell r="AB80">
            <v>113.57</v>
          </cell>
          <cell r="AC80">
            <v>113.515</v>
          </cell>
          <cell r="AD80">
            <v>102.313</v>
          </cell>
          <cell r="AE80">
            <v>104.301</v>
          </cell>
          <cell r="AF80">
            <v>103.967</v>
          </cell>
          <cell r="AG80">
            <v>103.288</v>
          </cell>
          <cell r="AH80">
            <v>108.61199999999999</v>
          </cell>
          <cell r="AI80">
            <v>106.45356563586442</v>
          </cell>
          <cell r="AJ80">
            <v>119.898</v>
          </cell>
          <cell r="AK80">
            <v>115.7705550855628</v>
          </cell>
          <cell r="AL80">
            <v>102.33347661505353</v>
          </cell>
          <cell r="AM80">
            <v>106.134</v>
          </cell>
          <cell r="AN80">
            <v>129.37960697497726</v>
          </cell>
          <cell r="AO80">
            <v>113.40451083296706</v>
          </cell>
          <cell r="AP80">
            <v>109.98427414135936</v>
          </cell>
          <cell r="AQ80">
            <v>124.54197755653459</v>
          </cell>
          <cell r="AR80">
            <v>126.72267686411186</v>
          </cell>
          <cell r="AS80">
            <v>119.63195695236755</v>
          </cell>
          <cell r="AT80">
            <v>125.287126328396</v>
          </cell>
          <cell r="AU80">
            <v>116.60993395077791</v>
          </cell>
          <cell r="AV80">
            <v>122.2341439226941</v>
          </cell>
          <cell r="AW80">
            <v>134.45663135664074</v>
          </cell>
          <cell r="AX80">
            <v>125.51952463506616</v>
          </cell>
          <cell r="AY80">
            <v>126.98446463459932</v>
          </cell>
        </row>
        <row r="81">
          <cell r="C81">
            <v>13922</v>
          </cell>
          <cell r="D81">
            <v>94.80681346073888</v>
          </cell>
          <cell r="E81">
            <v>106.56074826649498</v>
          </cell>
          <cell r="F81">
            <v>97.781418376729221</v>
          </cell>
          <cell r="G81">
            <v>108.66182756894983</v>
          </cell>
          <cell r="H81">
            <v>94.79254858294027</v>
          </cell>
          <cell r="I81">
            <v>85.549156627813048</v>
          </cell>
          <cell r="J81">
            <v>111.33839452652199</v>
          </cell>
          <cell r="K81">
            <v>103.22151800452211</v>
          </cell>
          <cell r="L81">
            <v>95.496833279660251</v>
          </cell>
          <cell r="M81">
            <v>101.4474662462805</v>
          </cell>
          <cell r="N81">
            <v>104.5026549984284</v>
          </cell>
          <cell r="O81">
            <v>95.840620060920372</v>
          </cell>
          <cell r="P81">
            <v>98.456800407416651</v>
          </cell>
          <cell r="Q81">
            <v>110.785</v>
          </cell>
          <cell r="R81">
            <v>100.92700000000001</v>
          </cell>
          <cell r="S81">
            <v>111.587</v>
          </cell>
          <cell r="T81">
            <v>97.427999999999997</v>
          </cell>
          <cell r="U81">
            <v>91.222999999999999</v>
          </cell>
          <cell r="V81">
            <v>114.73399999999999</v>
          </cell>
          <cell r="W81">
            <v>108.39400000000001</v>
          </cell>
          <cell r="X81">
            <v>100.26900000000001</v>
          </cell>
          <cell r="Y81">
            <v>106.90300000000001</v>
          </cell>
          <cell r="Z81">
            <v>110.402</v>
          </cell>
          <cell r="AA81">
            <v>99.688000000000002</v>
          </cell>
          <cell r="AB81">
            <v>102.343</v>
          </cell>
          <cell r="AC81">
            <v>116.57899999999999</v>
          </cell>
          <cell r="AD81">
            <v>104.41</v>
          </cell>
          <cell r="AE81">
            <v>114.998</v>
          </cell>
          <cell r="AF81">
            <v>102.218</v>
          </cell>
          <cell r="AG81">
            <v>94.736999999999995</v>
          </cell>
          <cell r="AH81">
            <v>119.589</v>
          </cell>
          <cell r="AI81">
            <v>113.14131322499189</v>
          </cell>
          <cell r="AJ81">
            <v>104.242</v>
          </cell>
          <cell r="AK81">
            <v>111.48255658968142</v>
          </cell>
          <cell r="AL81">
            <v>113.74345078659454</v>
          </cell>
          <cell r="AM81">
            <v>102.203</v>
          </cell>
          <cell r="AN81">
            <v>107.77702187494722</v>
          </cell>
          <cell r="AO81">
            <v>108.80158663305154</v>
          </cell>
          <cell r="AP81">
            <v>107.77702187494722</v>
          </cell>
          <cell r="AQ81">
            <v>108.118543460982</v>
          </cell>
          <cell r="AR81">
            <v>100.98356657256249</v>
          </cell>
          <cell r="AS81">
            <v>101.70387932053157</v>
          </cell>
          <cell r="AT81">
            <v>105.95450995364369</v>
          </cell>
          <cell r="AU81">
            <v>107.87287079351879</v>
          </cell>
          <cell r="AV81">
            <v>118.66015787287067</v>
          </cell>
          <cell r="AW81">
            <v>130.52555047777301</v>
          </cell>
          <cell r="AX81">
            <v>136.72621520565002</v>
          </cell>
          <cell r="AY81">
            <v>112.26372036731618</v>
          </cell>
        </row>
        <row r="82">
          <cell r="C82">
            <v>13930</v>
          </cell>
          <cell r="D82">
            <v>113.11223122395413</v>
          </cell>
          <cell r="E82">
            <v>88.626468780207546</v>
          </cell>
          <cell r="F82">
            <v>92.043468774417718</v>
          </cell>
          <cell r="G82">
            <v>122.79200246743956</v>
          </cell>
          <cell r="H82">
            <v>103.82091193887123</v>
          </cell>
          <cell r="I82">
            <v>114.08507070184724</v>
          </cell>
          <cell r="J82">
            <v>97.507075260685824</v>
          </cell>
          <cell r="K82">
            <v>101.42467697707852</v>
          </cell>
          <cell r="L82">
            <v>95.667638235878016</v>
          </cell>
          <cell r="M82">
            <v>90.058354824087019</v>
          </cell>
          <cell r="N82">
            <v>95.781133420516227</v>
          </cell>
          <cell r="O82">
            <v>85.080967395017026</v>
          </cell>
          <cell r="P82">
            <v>117.46696220168076</v>
          </cell>
          <cell r="Q82">
            <v>92.14</v>
          </cell>
          <cell r="R82">
            <v>95.004999999999995</v>
          </cell>
          <cell r="S82">
            <v>126.098</v>
          </cell>
          <cell r="T82">
            <v>106.708</v>
          </cell>
          <cell r="U82">
            <v>121.651</v>
          </cell>
          <cell r="V82">
            <v>100.48099999999999</v>
          </cell>
          <cell r="W82">
            <v>106.50700000000001</v>
          </cell>
          <cell r="X82">
            <v>100.44799999999999</v>
          </cell>
          <cell r="Y82">
            <v>94.900999999999996</v>
          </cell>
          <cell r="Z82">
            <v>101.188</v>
          </cell>
          <cell r="AA82">
            <v>88.497</v>
          </cell>
          <cell r="AB82">
            <v>122.10299999999999</v>
          </cell>
          <cell r="AC82">
            <v>96.957999999999998</v>
          </cell>
          <cell r="AD82">
            <v>98.283000000000001</v>
          </cell>
          <cell r="AE82">
            <v>129.952</v>
          </cell>
          <cell r="AF82">
            <v>111.953</v>
          </cell>
          <cell r="AG82">
            <v>126.33799999999999</v>
          </cell>
          <cell r="AH82">
            <v>104.733</v>
          </cell>
          <cell r="AI82">
            <v>111.17179216551082</v>
          </cell>
          <cell r="AJ82">
            <v>104.428</v>
          </cell>
          <cell r="AK82">
            <v>98.966844708336879</v>
          </cell>
          <cell r="AL82">
            <v>104.25071626806583</v>
          </cell>
          <cell r="AM82">
            <v>90.728999999999999</v>
          </cell>
          <cell r="AN82">
            <v>105.78144702355561</v>
          </cell>
          <cell r="AO82">
            <v>99.932089352665884</v>
          </cell>
          <cell r="AP82">
            <v>115.93429172403677</v>
          </cell>
          <cell r="AQ82">
            <v>110.37451953874098</v>
          </cell>
          <cell r="AR82">
            <v>110.61765952437619</v>
          </cell>
          <cell r="AS82">
            <v>116.63188480493129</v>
          </cell>
          <cell r="AT82">
            <v>107.99238252562498</v>
          </cell>
          <cell r="AU82">
            <v>104.80623090876561</v>
          </cell>
          <cell r="AV82">
            <v>112.34265122037365</v>
          </cell>
          <cell r="AW82">
            <v>115.542390508464</v>
          </cell>
          <cell r="AX82">
            <v>116.65844677873477</v>
          </cell>
          <cell r="AY82">
            <v>105.46161227591979</v>
          </cell>
        </row>
        <row r="83">
          <cell r="C83">
            <v>13940</v>
          </cell>
          <cell r="D83">
            <v>111.0415038699868</v>
          </cell>
          <cell r="E83">
            <v>98.434315923399254</v>
          </cell>
          <cell r="F83">
            <v>103.84430026641608</v>
          </cell>
          <cell r="G83">
            <v>104.78588266155523</v>
          </cell>
          <cell r="H83">
            <v>91.091249316748133</v>
          </cell>
          <cell r="I83">
            <v>107.58192662023906</v>
          </cell>
          <cell r="J83">
            <v>94.392250309215015</v>
          </cell>
          <cell r="K83">
            <v>86.619541034016194</v>
          </cell>
          <cell r="L83">
            <v>92.823566021099651</v>
          </cell>
          <cell r="M83">
            <v>104.43709318381489</v>
          </cell>
          <cell r="N83">
            <v>106.28335590001137</v>
          </cell>
          <cell r="O83">
            <v>98.665014893498366</v>
          </cell>
          <cell r="P83">
            <v>115.3165134908171</v>
          </cell>
          <cell r="Q83">
            <v>102.336</v>
          </cell>
          <cell r="R83">
            <v>107.185</v>
          </cell>
          <cell r="S83">
            <v>107.607</v>
          </cell>
          <cell r="T83">
            <v>93.623999999999995</v>
          </cell>
          <cell r="U83">
            <v>114.717</v>
          </cell>
          <cell r="V83">
            <v>97.271000000000001</v>
          </cell>
          <cell r="W83">
            <v>90.96</v>
          </cell>
          <cell r="X83">
            <v>97.462000000000003</v>
          </cell>
          <cell r="Y83">
            <v>110.053</v>
          </cell>
          <cell r="Z83">
            <v>112.28400000000001</v>
          </cell>
          <cell r="AA83">
            <v>102.626</v>
          </cell>
          <cell r="AB83">
            <v>119.86799999999999</v>
          </cell>
          <cell r="AC83">
            <v>107.688</v>
          </cell>
          <cell r="AD83">
            <v>110.884</v>
          </cell>
          <cell r="AE83">
            <v>110.896</v>
          </cell>
          <cell r="AF83">
            <v>98.225999999999999</v>
          </cell>
          <cell r="AG83">
            <v>119.137</v>
          </cell>
          <cell r="AH83">
            <v>101.387</v>
          </cell>
          <cell r="AI83">
            <v>94.943852919362385</v>
          </cell>
          <cell r="AJ83">
            <v>101.324</v>
          </cell>
          <cell r="AK83">
            <v>114.76791468267307</v>
          </cell>
          <cell r="AL83">
            <v>115.68161269614498</v>
          </cell>
          <cell r="AM83">
            <v>105.215</v>
          </cell>
          <cell r="AN83">
            <v>112.81322548408427</v>
          </cell>
          <cell r="AO83">
            <v>112.11949294717287</v>
          </cell>
          <cell r="AP83">
            <v>112.81322548408427</v>
          </cell>
          <cell r="AQ83">
            <v>112.58198130511383</v>
          </cell>
          <cell r="AR83">
            <v>105.39826491645918</v>
          </cell>
          <cell r="AS83">
            <v>111.53457125063761</v>
          </cell>
          <cell r="AT83">
            <v>109.83827249073686</v>
          </cell>
          <cell r="AU83">
            <v>110.68642187068723</v>
          </cell>
          <cell r="AV83">
            <v>118.43447140163535</v>
          </cell>
          <cell r="AW83">
            <v>126.72302444429452</v>
          </cell>
          <cell r="AX83">
            <v>121.88467962686475</v>
          </cell>
          <cell r="AY83">
            <v>114.07523920197916</v>
          </cell>
        </row>
        <row r="84">
          <cell r="C84">
            <v>13990</v>
          </cell>
          <cell r="D84">
            <v>97.469254756315607</v>
          </cell>
          <cell r="E84">
            <v>95.61943637578176</v>
          </cell>
          <cell r="F84">
            <v>98.521956481896339</v>
          </cell>
          <cell r="G84">
            <v>106.97971217711124</v>
          </cell>
          <cell r="H84">
            <v>94.997587315888126</v>
          </cell>
          <cell r="I84">
            <v>123.18396668376596</v>
          </cell>
          <cell r="J84">
            <v>92.914666047207717</v>
          </cell>
          <cell r="K84">
            <v>91.46266521671572</v>
          </cell>
          <cell r="L84">
            <v>98.115569011095189</v>
          </cell>
          <cell r="M84">
            <v>95.021826545199801</v>
          </cell>
          <cell r="N84">
            <v>115.94324375789834</v>
          </cell>
          <cell r="O84">
            <v>89.770115631124213</v>
          </cell>
          <cell r="P84">
            <v>101.22174357622819</v>
          </cell>
          <cell r="Q84">
            <v>99.41</v>
          </cell>
          <cell r="R84">
            <v>101.691</v>
          </cell>
          <cell r="S84">
            <v>109.86</v>
          </cell>
          <cell r="T84">
            <v>97.638999999999996</v>
          </cell>
          <cell r="U84">
            <v>131.35300000000001</v>
          </cell>
          <cell r="V84">
            <v>95.748000000000005</v>
          </cell>
          <cell r="W84">
            <v>96.046000000000006</v>
          </cell>
          <cell r="X84">
            <v>103.018</v>
          </cell>
          <cell r="Y84">
            <v>100.13200000000001</v>
          </cell>
          <cell r="Z84">
            <v>122.489</v>
          </cell>
          <cell r="AA84">
            <v>93.373999999999995</v>
          </cell>
          <cell r="AB84">
            <v>105.217</v>
          </cell>
          <cell r="AC84">
            <v>104.60899999999999</v>
          </cell>
          <cell r="AD84">
            <v>105.2</v>
          </cell>
          <cell r="AE84">
            <v>113.218</v>
          </cell>
          <cell r="AF84">
            <v>102.43899999999999</v>
          </cell>
          <cell r="AG84">
            <v>136.41399999999999</v>
          </cell>
          <cell r="AH84">
            <v>99.8</v>
          </cell>
          <cell r="AI84">
            <v>100.25241106436404</v>
          </cell>
          <cell r="AJ84">
            <v>107.1</v>
          </cell>
          <cell r="AK84">
            <v>104.4212985010705</v>
          </cell>
          <cell r="AL84">
            <v>126.19568986656817</v>
          </cell>
          <cell r="AM84">
            <v>95.73</v>
          </cell>
          <cell r="AN84">
            <v>126.03104394361823</v>
          </cell>
          <cell r="AO84">
            <v>113.09445865139779</v>
          </cell>
          <cell r="AP84">
            <v>124.38947199948164</v>
          </cell>
          <cell r="AQ84">
            <v>128.85089664794015</v>
          </cell>
          <cell r="AR84">
            <v>122.92608533499602</v>
          </cell>
          <cell r="AS84">
            <v>144.88941092626041</v>
          </cell>
          <cell r="AT84">
            <v>139.3229389299606</v>
          </cell>
          <cell r="AU84">
            <v>122.16530605094439</v>
          </cell>
          <cell r="AV84">
            <v>123.54801046962602</v>
          </cell>
          <cell r="AW84">
            <v>128.34546792333853</v>
          </cell>
          <cell r="AX84">
            <v>130.67551082469387</v>
          </cell>
          <cell r="AY84">
            <v>127.65805470020524</v>
          </cell>
        </row>
        <row r="85">
          <cell r="C85">
            <v>141</v>
          </cell>
          <cell r="D85">
            <v>94.32804104397465</v>
          </cell>
          <cell r="E85">
            <v>89.003581407710598</v>
          </cell>
          <cell r="F85">
            <v>95.313192576869596</v>
          </cell>
          <cell r="G85">
            <v>100.29174030820677</v>
          </cell>
          <cell r="H85">
            <v>114.11938608991403</v>
          </cell>
          <cell r="I85">
            <v>88.659081729127848</v>
          </cell>
          <cell r="J85">
            <v>89.089676715407506</v>
          </cell>
          <cell r="K85">
            <v>89.1223579477182</v>
          </cell>
          <cell r="L85">
            <v>101.87141159684545</v>
          </cell>
          <cell r="M85">
            <v>114.01242693599698</v>
          </cell>
          <cell r="N85">
            <v>110.36630829408428</v>
          </cell>
          <cell r="O85">
            <v>113.82279535414405</v>
          </cell>
          <cell r="P85">
            <v>100.25383500058149</v>
          </cell>
          <cell r="Q85">
            <v>96.913879310191305</v>
          </cell>
          <cell r="R85">
            <v>107.36752180177652</v>
          </cell>
          <cell r="S85">
            <v>106.76661934296186</v>
          </cell>
          <cell r="T85">
            <v>122.1841441959012</v>
          </cell>
          <cell r="U85">
            <v>102.7804787028887</v>
          </cell>
          <cell r="V85">
            <v>95.252652899781651</v>
          </cell>
          <cell r="W85">
            <v>98.423693850904726</v>
          </cell>
          <cell r="X85">
            <v>109.12910930911154</v>
          </cell>
          <cell r="Y85">
            <v>119.3297708414042</v>
          </cell>
          <cell r="Z85">
            <v>118.50926587820391</v>
          </cell>
          <cell r="AA85">
            <v>122.10889838844156</v>
          </cell>
          <cell r="AB85">
            <v>108.400817068161</v>
          </cell>
          <cell r="AC85">
            <v>106.39544283732805</v>
          </cell>
          <cell r="AD85">
            <v>118.22258582299779</v>
          </cell>
          <cell r="AE85">
            <v>115.56750662943502</v>
          </cell>
          <cell r="AF85">
            <v>133.39957663566318</v>
          </cell>
          <cell r="AG85">
            <v>116.97749873242337</v>
          </cell>
          <cell r="AH85">
            <v>109.17509396157982</v>
          </cell>
          <cell r="AI85">
            <v>111.79841230685774</v>
          </cell>
          <cell r="AJ85">
            <v>123.61031287627974</v>
          </cell>
          <cell r="AK85">
            <v>135.97452027969638</v>
          </cell>
          <cell r="AL85">
            <v>133.77817514469058</v>
          </cell>
          <cell r="AM85">
            <v>137.11199817485519</v>
          </cell>
          <cell r="AN85">
            <v>122.2913037519743</v>
          </cell>
          <cell r="AO85">
            <v>117.21434013397423</v>
          </cell>
          <cell r="AP85">
            <v>122.4986149131604</v>
          </cell>
          <cell r="AQ85">
            <v>120.29457809526336</v>
          </cell>
          <cell r="AR85">
            <v>135.60726007686927</v>
          </cell>
          <cell r="AS85">
            <v>127.00388449290256</v>
          </cell>
          <cell r="AT85">
            <v>114.78872288858396</v>
          </cell>
          <cell r="AU85">
            <v>115.72582571659667</v>
          </cell>
          <cell r="AV85">
            <v>125.50916434289124</v>
          </cell>
          <cell r="AW85">
            <v>138.23552093955482</v>
          </cell>
          <cell r="AX85">
            <v>144.39524569457953</v>
          </cell>
          <cell r="AY85">
            <v>145.99102872766119</v>
          </cell>
        </row>
        <row r="86">
          <cell r="C86">
            <v>14101</v>
          </cell>
          <cell r="D86">
            <v>97.395594965675059</v>
          </cell>
          <cell r="E86">
            <v>99.470823798627009</v>
          </cell>
          <cell r="F86">
            <v>102.98913043478262</v>
          </cell>
          <cell r="G86">
            <v>100.88243707093822</v>
          </cell>
          <cell r="H86">
            <v>97.565789473684205</v>
          </cell>
          <cell r="I86">
            <v>98.421052631578945</v>
          </cell>
          <cell r="J86">
            <v>99.184782608695656</v>
          </cell>
          <cell r="K86">
            <v>103.55692219679634</v>
          </cell>
          <cell r="L86">
            <v>101.66046910755149</v>
          </cell>
          <cell r="M86">
            <v>98.692791762013726</v>
          </cell>
          <cell r="N86">
            <v>98.561212814645302</v>
          </cell>
          <cell r="O86">
            <v>101.61899313501144</v>
          </cell>
          <cell r="P86">
            <v>103.49183595516965</v>
          </cell>
          <cell r="Q86">
            <v>108.298</v>
          </cell>
          <cell r="R86">
            <v>116.014</v>
          </cell>
          <cell r="S86">
            <v>107.47199999999999</v>
          </cell>
          <cell r="T86">
            <v>104.55</v>
          </cell>
          <cell r="U86">
            <v>114.098</v>
          </cell>
          <cell r="V86">
            <v>106.04600000000001</v>
          </cell>
          <cell r="W86">
            <v>114.36499999999999</v>
          </cell>
          <cell r="X86">
            <v>108.904</v>
          </cell>
          <cell r="Y86">
            <v>103.29600000000001</v>
          </cell>
          <cell r="Z86">
            <v>105.833</v>
          </cell>
          <cell r="AA86">
            <v>109.01600000000001</v>
          </cell>
          <cell r="AB86">
            <v>111.923</v>
          </cell>
          <cell r="AC86">
            <v>118.90300000000001</v>
          </cell>
          <cell r="AD86">
            <v>127.74299999999999</v>
          </cell>
          <cell r="AE86">
            <v>116.331</v>
          </cell>
          <cell r="AF86">
            <v>114.146</v>
          </cell>
          <cell r="AG86">
            <v>129.857</v>
          </cell>
          <cell r="AH86">
            <v>121.547</v>
          </cell>
          <cell r="AI86">
            <v>129.90566847185903</v>
          </cell>
          <cell r="AJ86">
            <v>123.355</v>
          </cell>
          <cell r="AK86">
            <v>117.70387996772658</v>
          </cell>
          <cell r="AL86">
            <v>119.46887953574398</v>
          </cell>
          <cell r="AM86">
            <v>122.411</v>
          </cell>
          <cell r="AN86">
            <v>119.52299804612593</v>
          </cell>
          <cell r="AO86">
            <v>119.49064606041088</v>
          </cell>
          <cell r="AP86">
            <v>116.98171882785118</v>
          </cell>
          <cell r="AQ86">
            <v>107.39231890462099</v>
          </cell>
          <cell r="AR86">
            <v>106.21968235259496</v>
          </cell>
          <cell r="AS86">
            <v>112.90007401591534</v>
          </cell>
          <cell r="AT86">
            <v>98.202231121281471</v>
          </cell>
          <cell r="AU86">
            <v>101.9078947368421</v>
          </cell>
          <cell r="AV86">
            <v>102.67942269001745</v>
          </cell>
          <cell r="AW86">
            <v>117.26115560640733</v>
          </cell>
          <cell r="AX86">
            <v>135.00471456656442</v>
          </cell>
          <cell r="AY86">
            <v>138.35698517847862</v>
          </cell>
        </row>
        <row r="87">
          <cell r="C87">
            <v>14102</v>
          </cell>
          <cell r="D87">
            <v>93.807047926627774</v>
          </cell>
          <cell r="E87">
            <v>87.029469626979733</v>
          </cell>
          <cell r="F87">
            <v>94.821703452319539</v>
          </cell>
          <cell r="G87">
            <v>100.43800558849136</v>
          </cell>
          <cell r="H87">
            <v>119.17570904535485</v>
          </cell>
          <cell r="I87">
            <v>86.222764216390473</v>
          </cell>
          <cell r="J87">
            <v>87.513979591500416</v>
          </cell>
          <cell r="K87">
            <v>86.761116988636289</v>
          </cell>
          <cell r="L87">
            <v>102.65829243228431</v>
          </cell>
          <cell r="M87">
            <v>114.99867873891588</v>
          </cell>
          <cell r="N87">
            <v>108.38888895367171</v>
          </cell>
          <cell r="O87">
            <v>118.18434343882775</v>
          </cell>
          <cell r="P87">
            <v>99.706332106437529</v>
          </cell>
          <cell r="Q87">
            <v>94.768000000000001</v>
          </cell>
          <cell r="R87">
            <v>106.81399999999999</v>
          </cell>
          <cell r="S87">
            <v>106.901</v>
          </cell>
          <cell r="T87">
            <v>127.57299999999999</v>
          </cell>
          <cell r="U87">
            <v>99.956000000000003</v>
          </cell>
          <cell r="V87">
            <v>93.567999999999998</v>
          </cell>
          <cell r="W87">
            <v>95.816000000000003</v>
          </cell>
          <cell r="X87">
            <v>109.97199999999999</v>
          </cell>
          <cell r="Y87">
            <v>120.36199999999999</v>
          </cell>
          <cell r="Z87">
            <v>116.386</v>
          </cell>
          <cell r="AA87">
            <v>126.788</v>
          </cell>
          <cell r="AB87">
            <v>107.803</v>
          </cell>
          <cell r="AC87">
            <v>104.03700000000001</v>
          </cell>
          <cell r="AD87">
            <v>117.613</v>
          </cell>
          <cell r="AE87">
            <v>115.71299999999999</v>
          </cell>
          <cell r="AF87">
            <v>139.28299999999999</v>
          </cell>
          <cell r="AG87">
            <v>113.76300000000001</v>
          </cell>
          <cell r="AH87">
            <v>107.244</v>
          </cell>
          <cell r="AI87">
            <v>108.83638351432806</v>
          </cell>
          <cell r="AJ87">
            <v>124.565</v>
          </cell>
          <cell r="AK87">
            <v>137.15075272541182</v>
          </cell>
          <cell r="AL87">
            <v>131.38128831441512</v>
          </cell>
          <cell r="AM87">
            <v>142.36600000000001</v>
          </cell>
          <cell r="AN87">
            <v>122.98203863633208</v>
          </cell>
          <cell r="AO87">
            <v>116.59634149811295</v>
          </cell>
          <cell r="AP87">
            <v>121.41916017644789</v>
          </cell>
          <cell r="AQ87">
            <v>113.17319897006078</v>
          </cell>
          <cell r="AR87">
            <v>137.04079536759812</v>
          </cell>
          <cell r="AS87">
            <v>127.52093878671057</v>
          </cell>
          <cell r="AT87">
            <v>110.2286594126367</v>
          </cell>
          <cell r="AU87">
            <v>112.85644848646932</v>
          </cell>
          <cell r="AV87">
            <v>126.20154218769792</v>
          </cell>
          <cell r="AW87">
            <v>141.07484663157877</v>
          </cell>
          <cell r="AX87">
            <v>147.53481506211986</v>
          </cell>
          <cell r="AY87">
            <v>149.82994910115463</v>
          </cell>
        </row>
        <row r="88">
          <cell r="C88">
            <v>14103</v>
          </cell>
          <cell r="D88">
            <v>95.659816410233972</v>
          </cell>
          <cell r="E88">
            <v>94.153754514566785</v>
          </cell>
          <cell r="F88">
            <v>93.693080847795642</v>
          </cell>
          <cell r="G88">
            <v>98.720192094143059</v>
          </cell>
          <cell r="H88">
            <v>94.064121046959741</v>
          </cell>
          <cell r="I88">
            <v>97.133563276237751</v>
          </cell>
          <cell r="J88">
            <v>93.024953045287901</v>
          </cell>
          <cell r="K88">
            <v>95.880339251182718</v>
          </cell>
          <cell r="L88">
            <v>99.355638861800543</v>
          </cell>
          <cell r="M88">
            <v>115.11428194528396</v>
          </cell>
          <cell r="N88">
            <v>125.52862491686017</v>
          </cell>
          <cell r="O88">
            <v>97.671633789647586</v>
          </cell>
          <cell r="P88">
            <v>101.64741055197229</v>
          </cell>
          <cell r="Q88">
            <v>102.509</v>
          </cell>
          <cell r="R88">
            <v>105.542</v>
          </cell>
          <cell r="S88">
            <v>105.16800000000001</v>
          </cell>
          <cell r="T88">
            <v>100.797</v>
          </cell>
          <cell r="U88">
            <v>112.605</v>
          </cell>
          <cell r="V88">
            <v>99.46</v>
          </cell>
          <cell r="W88">
            <v>105.887</v>
          </cell>
          <cell r="X88">
            <v>106.434</v>
          </cell>
          <cell r="Y88">
            <v>120.483</v>
          </cell>
          <cell r="Z88">
            <v>134.79</v>
          </cell>
          <cell r="AA88">
            <v>104.782</v>
          </cell>
          <cell r="AB88">
            <v>109.928</v>
          </cell>
          <cell r="AC88">
            <v>112.547</v>
          </cell>
          <cell r="AD88">
            <v>116.21299999999999</v>
          </cell>
          <cell r="AE88">
            <v>113.837</v>
          </cell>
          <cell r="AF88">
            <v>110.05</v>
          </cell>
          <cell r="AG88">
            <v>128.15899999999999</v>
          </cell>
          <cell r="AH88">
            <v>113.998</v>
          </cell>
          <cell r="AI88">
            <v>120.27587629597234</v>
          </cell>
          <cell r="AJ88">
            <v>120.55800000000001</v>
          </cell>
          <cell r="AK88">
            <v>137.28862445528492</v>
          </cell>
          <cell r="AL88">
            <v>152.15685501641448</v>
          </cell>
          <cell r="AM88">
            <v>117.65600000000001</v>
          </cell>
          <cell r="AN88">
            <v>119.84033085507497</v>
          </cell>
          <cell r="AO88">
            <v>116.63160697947089</v>
          </cell>
          <cell r="AP88">
            <v>127.80566739008469</v>
          </cell>
          <cell r="AQ88">
            <v>152.43207587453142</v>
          </cell>
          <cell r="AR88">
            <v>132.86488907531563</v>
          </cell>
          <cell r="AS88">
            <v>129.06809043258534</v>
          </cell>
          <cell r="AT88">
            <v>138.12168512747746</v>
          </cell>
          <cell r="AU88">
            <v>131.01278184067161</v>
          </cell>
          <cell r="AV88">
            <v>128.1862372778366</v>
          </cell>
          <cell r="AW88">
            <v>130.70376076908028</v>
          </cell>
          <cell r="AX88">
            <v>133.46585360560726</v>
          </cell>
          <cell r="AY88">
            <v>129.44673100146554</v>
          </cell>
        </row>
        <row r="89">
          <cell r="C89">
            <v>14109</v>
          </cell>
          <cell r="D89">
            <v>96.766435974970165</v>
          </cell>
          <cell r="E89">
            <v>100.08915771219674</v>
          </cell>
          <cell r="F89">
            <v>105.6409723584014</v>
          </cell>
          <cell r="G89">
            <v>104.12081210104813</v>
          </cell>
          <cell r="H89">
            <v>107.39060980162714</v>
          </cell>
          <cell r="I89">
            <v>95.633119134154072</v>
          </cell>
          <cell r="J89">
            <v>95.281030755034408</v>
          </cell>
          <cell r="K89">
            <v>94.395386100631058</v>
          </cell>
          <cell r="L89">
            <v>91.811508177854535</v>
          </cell>
          <cell r="M89">
            <v>106.86594644037395</v>
          </cell>
          <cell r="N89">
            <v>105.84608359827847</v>
          </cell>
          <cell r="O89">
            <v>96.158937845430074</v>
          </cell>
          <cell r="P89">
            <v>102.82329628375328</v>
          </cell>
          <cell r="Q89">
            <v>108.971</v>
          </cell>
          <cell r="R89">
            <v>119.001</v>
          </cell>
          <cell r="S89">
            <v>110.922</v>
          </cell>
          <cell r="T89">
            <v>115.078</v>
          </cell>
          <cell r="U89">
            <v>110.866</v>
          </cell>
          <cell r="V89">
            <v>101.872</v>
          </cell>
          <cell r="W89">
            <v>104.247</v>
          </cell>
          <cell r="X89">
            <v>98.352999999999994</v>
          </cell>
          <cell r="Y89">
            <v>111.85</v>
          </cell>
          <cell r="Z89">
            <v>113.65600000000001</v>
          </cell>
          <cell r="AA89">
            <v>103.15900000000001</v>
          </cell>
          <cell r="AB89">
            <v>111.2</v>
          </cell>
          <cell r="AC89">
            <v>119.642</v>
          </cell>
          <cell r="AD89">
            <v>131.03299999999999</v>
          </cell>
          <cell r="AE89">
            <v>120.065</v>
          </cell>
          <cell r="AF89">
            <v>125.64100000000001</v>
          </cell>
          <cell r="AG89">
            <v>126.179</v>
          </cell>
          <cell r="AH89">
            <v>116.76300000000001</v>
          </cell>
          <cell r="AI89">
            <v>118.4130956379569</v>
          </cell>
          <cell r="AJ89">
            <v>111.404</v>
          </cell>
          <cell r="AK89">
            <v>127.4514207966369</v>
          </cell>
          <cell r="AL89">
            <v>128.29908084140413</v>
          </cell>
          <cell r="AM89">
            <v>115.834</v>
          </cell>
          <cell r="AN89">
            <v>120.62478343283234</v>
          </cell>
          <cell r="AO89">
            <v>136.91039491036526</v>
          </cell>
          <cell r="AP89">
            <v>137.03001430508323</v>
          </cell>
          <cell r="AQ89">
            <v>183.52824641661257</v>
          </cell>
          <cell r="AR89">
            <v>168.4962676748298</v>
          </cell>
          <cell r="AS89">
            <v>126.93070076003448</v>
          </cell>
          <cell r="AT89">
            <v>155.72992164612458</v>
          </cell>
          <cell r="AU89">
            <v>144.95938181646869</v>
          </cell>
          <cell r="AV89">
            <v>134.53487815046856</v>
          </cell>
          <cell r="AW89">
            <v>135.94605306555752</v>
          </cell>
          <cell r="AX89">
            <v>128.53619616752258</v>
          </cell>
          <cell r="AY89">
            <v>138.6006820121811</v>
          </cell>
        </row>
        <row r="90">
          <cell r="C90">
            <v>142</v>
          </cell>
          <cell r="D90">
            <v>91.345105272369594</v>
          </cell>
          <cell r="E90">
            <v>108.25028578517033</v>
          </cell>
          <cell r="F90">
            <v>113.16911060028838</v>
          </cell>
          <cell r="G90">
            <v>101.59088988045748</v>
          </cell>
          <cell r="H90">
            <v>90.880672268657108</v>
          </cell>
          <cell r="I90">
            <v>149.54081472343361</v>
          </cell>
          <cell r="J90">
            <v>90.578218600190112</v>
          </cell>
          <cell r="K90">
            <v>85.605623526913902</v>
          </cell>
          <cell r="L90">
            <v>93.104076315996338</v>
          </cell>
          <cell r="M90">
            <v>84.033490897167823</v>
          </cell>
          <cell r="N90">
            <v>94.234866102625958</v>
          </cell>
          <cell r="O90">
            <v>97.666846026729615</v>
          </cell>
          <cell r="P90">
            <v>97.062630537730627</v>
          </cell>
          <cell r="Q90">
            <v>117.857</v>
          </cell>
          <cell r="R90">
            <v>127.48099999999999</v>
          </cell>
          <cell r="S90">
            <v>108.227</v>
          </cell>
          <cell r="T90">
            <v>97.385999999999996</v>
          </cell>
          <cell r="U90">
            <v>173.36</v>
          </cell>
          <cell r="V90">
            <v>96.843999999999994</v>
          </cell>
          <cell r="W90">
            <v>94.54</v>
          </cell>
          <cell r="X90">
            <v>99.738</v>
          </cell>
          <cell r="Y90">
            <v>87.953000000000003</v>
          </cell>
          <cell r="Z90">
            <v>101.188</v>
          </cell>
          <cell r="AA90">
            <v>104.777</v>
          </cell>
          <cell r="AB90">
            <v>104.97</v>
          </cell>
          <cell r="AC90">
            <v>129.39699999999999</v>
          </cell>
          <cell r="AD90">
            <v>140.37</v>
          </cell>
          <cell r="AE90">
            <v>117.148</v>
          </cell>
          <cell r="AF90">
            <v>106.325</v>
          </cell>
          <cell r="AG90">
            <v>197.30500000000001</v>
          </cell>
          <cell r="AH90">
            <v>111</v>
          </cell>
          <cell r="AI90">
            <v>107.38688938708223</v>
          </cell>
          <cell r="AJ90">
            <v>112.97199999999999</v>
          </cell>
          <cell r="AK90">
            <v>100.22077346520355</v>
          </cell>
          <cell r="AL90">
            <v>114.22479031029869</v>
          </cell>
          <cell r="AM90">
            <v>117.65</v>
          </cell>
          <cell r="AN90">
            <v>136.45232636509428</v>
          </cell>
          <cell r="AO90">
            <v>128.6768836184896</v>
          </cell>
          <cell r="AP90">
            <v>143.85119757041886</v>
          </cell>
          <cell r="AQ90">
            <v>182.36254180186958</v>
          </cell>
          <cell r="AR90">
            <v>143.96835218749854</v>
          </cell>
          <cell r="AS90">
            <v>178.84466436304982</v>
          </cell>
          <cell r="AT90">
            <v>87.599074503257143</v>
          </cell>
          <cell r="AU90">
            <v>113.86956496652483</v>
          </cell>
          <cell r="AV90">
            <v>104.8280849410602</v>
          </cell>
          <cell r="AW90">
            <v>126.27029813227374</v>
          </cell>
          <cell r="AX90">
            <v>136.43508031266106</v>
          </cell>
          <cell r="AY90">
            <v>147.43676368744346</v>
          </cell>
        </row>
        <row r="91">
          <cell r="C91">
            <v>14200</v>
          </cell>
          <cell r="D91">
            <v>91.345105272369594</v>
          </cell>
          <cell r="E91">
            <v>108.25028578517033</v>
          </cell>
          <cell r="F91">
            <v>113.16911060028838</v>
          </cell>
          <cell r="G91">
            <v>101.59088988045748</v>
          </cell>
          <cell r="H91">
            <v>90.880672268657108</v>
          </cell>
          <cell r="I91">
            <v>149.54081472343361</v>
          </cell>
          <cell r="J91">
            <v>90.578218600190112</v>
          </cell>
          <cell r="K91">
            <v>85.605623526913902</v>
          </cell>
          <cell r="L91">
            <v>93.104076315996338</v>
          </cell>
          <cell r="M91">
            <v>84.033490897167823</v>
          </cell>
          <cell r="N91">
            <v>94.234866102625958</v>
          </cell>
          <cell r="O91">
            <v>97.666846026729615</v>
          </cell>
          <cell r="P91">
            <v>97.062630537730627</v>
          </cell>
          <cell r="Q91">
            <v>117.857</v>
          </cell>
          <cell r="R91">
            <v>127.48099999999999</v>
          </cell>
          <cell r="S91">
            <v>108.227</v>
          </cell>
          <cell r="T91">
            <v>97.385999999999996</v>
          </cell>
          <cell r="U91">
            <v>173.36</v>
          </cell>
          <cell r="V91">
            <v>96.843999999999994</v>
          </cell>
          <cell r="W91">
            <v>94.54</v>
          </cell>
          <cell r="X91">
            <v>99.738</v>
          </cell>
          <cell r="Y91">
            <v>87.953000000000003</v>
          </cell>
          <cell r="Z91">
            <v>101.188</v>
          </cell>
          <cell r="AA91">
            <v>104.777</v>
          </cell>
          <cell r="AB91">
            <v>104.97</v>
          </cell>
          <cell r="AC91">
            <v>129.39699999999999</v>
          </cell>
          <cell r="AD91">
            <v>140.37</v>
          </cell>
          <cell r="AE91">
            <v>117.148</v>
          </cell>
          <cell r="AF91">
            <v>106.325</v>
          </cell>
          <cell r="AG91">
            <v>197.30500000000001</v>
          </cell>
          <cell r="AH91">
            <v>111</v>
          </cell>
          <cell r="AI91">
            <v>107.38688938708223</v>
          </cell>
          <cell r="AJ91">
            <v>112.97199999999999</v>
          </cell>
          <cell r="AK91">
            <v>100.22077346520355</v>
          </cell>
          <cell r="AL91">
            <v>114.22479031029869</v>
          </cell>
          <cell r="AM91">
            <v>117.65</v>
          </cell>
          <cell r="AN91">
            <v>136.45232636509428</v>
          </cell>
          <cell r="AO91">
            <v>128.6768836184896</v>
          </cell>
          <cell r="AP91">
            <v>143.85119757041886</v>
          </cell>
          <cell r="AQ91">
            <v>182.36254180186958</v>
          </cell>
          <cell r="AR91">
            <v>143.96835218749854</v>
          </cell>
          <cell r="AS91">
            <v>178.84466436304982</v>
          </cell>
          <cell r="AT91">
            <v>87.599074503257143</v>
          </cell>
          <cell r="AU91">
            <v>113.86956496652483</v>
          </cell>
          <cell r="AV91">
            <v>104.8280849410602</v>
          </cell>
          <cell r="AW91">
            <v>126.27029813227374</v>
          </cell>
          <cell r="AX91">
            <v>136.43508031266106</v>
          </cell>
          <cell r="AY91">
            <v>147.43676368744346</v>
          </cell>
        </row>
        <row r="92">
          <cell r="C92">
            <v>143</v>
          </cell>
          <cell r="D92">
            <v>121.86824777182255</v>
          </cell>
          <cell r="E92">
            <v>95.767187672190047</v>
          </cell>
          <cell r="F92">
            <v>83.374414420937839</v>
          </cell>
          <cell r="G92">
            <v>89.774955812941897</v>
          </cell>
          <cell r="H92">
            <v>89.184626740231451</v>
          </cell>
          <cell r="I92">
            <v>100.02155871585342</v>
          </cell>
          <cell r="J92">
            <v>88.871188386982865</v>
          </cell>
          <cell r="K92">
            <v>89.970968780057106</v>
          </cell>
          <cell r="L92">
            <v>96.954336345760524</v>
          </cell>
          <cell r="M92">
            <v>93.040092749005098</v>
          </cell>
          <cell r="N92">
            <v>127.27755733103322</v>
          </cell>
          <cell r="O92">
            <v>123.89486527318407</v>
          </cell>
          <cell r="P92">
            <v>129.49629509415058</v>
          </cell>
          <cell r="Q92">
            <v>104.26600000000001</v>
          </cell>
          <cell r="R92">
            <v>93.918999999999997</v>
          </cell>
          <cell r="S92">
            <v>95.638999999999982</v>
          </cell>
          <cell r="T92">
            <v>95.567999999999998</v>
          </cell>
          <cell r="U92">
            <v>115.953</v>
          </cell>
          <cell r="V92">
            <v>95.019000000000005</v>
          </cell>
          <cell r="W92">
            <v>99.361000000000004</v>
          </cell>
          <cell r="X92">
            <v>103.86199999999999</v>
          </cell>
          <cell r="Y92">
            <v>97.38</v>
          </cell>
          <cell r="Z92">
            <v>136.66800000000001</v>
          </cell>
          <cell r="AA92">
            <v>132.91399999999999</v>
          </cell>
          <cell r="AB92">
            <v>140.04599999999999</v>
          </cell>
          <cell r="AC92">
            <v>114.476</v>
          </cell>
          <cell r="AD92">
            <v>103.414</v>
          </cell>
          <cell r="AE92">
            <v>103.52200000000001</v>
          </cell>
          <cell r="AF92">
            <v>104.34099999999999</v>
          </cell>
          <cell r="AG92">
            <v>131.96899999999999</v>
          </cell>
          <cell r="AH92">
            <v>108.908</v>
          </cell>
          <cell r="AI92">
            <v>112.86294140939283</v>
          </cell>
          <cell r="AJ92">
            <v>117.64399999999999</v>
          </cell>
          <cell r="AK92">
            <v>110.96230751606002</v>
          </cell>
          <cell r="AL92">
            <v>154.27678627474771</v>
          </cell>
          <cell r="AM92">
            <v>149.245</v>
          </cell>
          <cell r="AN92">
            <v>143.8524393037693</v>
          </cell>
          <cell r="AO92">
            <v>133.44890137097761</v>
          </cell>
          <cell r="AP92">
            <v>119.31183974752987</v>
          </cell>
          <cell r="AQ92">
            <v>132.20439347409223</v>
          </cell>
          <cell r="AR92">
            <v>122.83736001162217</v>
          </cell>
          <cell r="AS92">
            <v>134.16069315340511</v>
          </cell>
          <cell r="AT92">
            <v>129.73414887970648</v>
          </cell>
          <cell r="AU92">
            <v>128.879846072026</v>
          </cell>
          <cell r="AV92">
            <v>126.20569154064624</v>
          </cell>
          <cell r="AW92">
            <v>133.23248167896185</v>
          </cell>
          <cell r="AX92">
            <v>158.73824875462029</v>
          </cell>
          <cell r="AY92">
            <v>132.96418581703247</v>
          </cell>
        </row>
        <row r="93">
          <cell r="C93">
            <v>14300</v>
          </cell>
          <cell r="D93">
            <v>121.86824777182255</v>
          </cell>
          <cell r="E93">
            <v>95.767187672190047</v>
          </cell>
          <cell r="F93">
            <v>83.374414420937839</v>
          </cell>
          <cell r="G93">
            <v>89.774955812941897</v>
          </cell>
          <cell r="H93">
            <v>89.184626740231451</v>
          </cell>
          <cell r="I93">
            <v>100.02155871585342</v>
          </cell>
          <cell r="J93">
            <v>88.871188386982865</v>
          </cell>
          <cell r="K93">
            <v>89.970968780057106</v>
          </cell>
          <cell r="L93">
            <v>96.954336345760524</v>
          </cell>
          <cell r="M93">
            <v>93.040092749005098</v>
          </cell>
          <cell r="N93">
            <v>127.27755733103322</v>
          </cell>
          <cell r="O93">
            <v>123.89486527318407</v>
          </cell>
          <cell r="P93">
            <v>129.49629509415058</v>
          </cell>
          <cell r="Q93">
            <v>104.26600000000001</v>
          </cell>
          <cell r="R93">
            <v>93.918999999999997</v>
          </cell>
          <cell r="S93">
            <v>95.638999999999996</v>
          </cell>
          <cell r="T93">
            <v>95.567999999999998</v>
          </cell>
          <cell r="U93">
            <v>115.953</v>
          </cell>
          <cell r="V93">
            <v>95.019000000000005</v>
          </cell>
          <cell r="W93">
            <v>99.361000000000004</v>
          </cell>
          <cell r="X93">
            <v>103.86199999999999</v>
          </cell>
          <cell r="Y93">
            <v>97.38</v>
          </cell>
          <cell r="Z93">
            <v>136.66800000000001</v>
          </cell>
          <cell r="AA93">
            <v>132.91399999999999</v>
          </cell>
          <cell r="AB93">
            <v>140.04599999999999</v>
          </cell>
          <cell r="AC93">
            <v>114.476</v>
          </cell>
          <cell r="AD93">
            <v>103.414</v>
          </cell>
          <cell r="AE93">
            <v>103.52200000000001</v>
          </cell>
          <cell r="AF93">
            <v>104.34099999999999</v>
          </cell>
          <cell r="AG93">
            <v>131.96899999999999</v>
          </cell>
          <cell r="AH93">
            <v>108.908</v>
          </cell>
          <cell r="AI93">
            <v>112.86294140939283</v>
          </cell>
          <cell r="AJ93">
            <v>117.64400000000001</v>
          </cell>
          <cell r="AK93">
            <v>110.96230751606002</v>
          </cell>
          <cell r="AL93">
            <v>154.27678627474771</v>
          </cell>
          <cell r="AM93">
            <v>149.245</v>
          </cell>
          <cell r="AN93">
            <v>143.8524393037693</v>
          </cell>
          <cell r="AO93">
            <v>133.44890137097761</v>
          </cell>
          <cell r="AP93">
            <v>119.31183974752987</v>
          </cell>
          <cell r="AQ93">
            <v>132.20439347409223</v>
          </cell>
          <cell r="AR93">
            <v>122.83736001162217</v>
          </cell>
          <cell r="AS93">
            <v>134.16069315340511</v>
          </cell>
          <cell r="AT93">
            <v>129.73414887970648</v>
          </cell>
          <cell r="AU93">
            <v>128.879846072026</v>
          </cell>
          <cell r="AV93">
            <v>126.20569154064624</v>
          </cell>
          <cell r="AW93">
            <v>133.23248167896185</v>
          </cell>
          <cell r="AX93">
            <v>158.73824875462029</v>
          </cell>
          <cell r="AY93">
            <v>132.96418581703247</v>
          </cell>
        </row>
        <row r="94">
          <cell r="C94">
            <v>151</v>
          </cell>
          <cell r="D94">
            <v>73.81007123949442</v>
          </cell>
          <cell r="E94">
            <v>73.759237805091175</v>
          </cell>
          <cell r="F94">
            <v>86.423288253677541</v>
          </cell>
          <cell r="G94">
            <v>86.495660773378162</v>
          </cell>
          <cell r="H94">
            <v>100.86876922538161</v>
          </cell>
          <cell r="I94">
            <v>103.09050077841857</v>
          </cell>
          <cell r="J94">
            <v>106.42908271686525</v>
          </cell>
          <cell r="K94">
            <v>99.542611519930233</v>
          </cell>
          <cell r="L94">
            <v>108.93684414197914</v>
          </cell>
          <cell r="M94">
            <v>106.22183955497114</v>
          </cell>
          <cell r="N94">
            <v>122.80796961647238</v>
          </cell>
          <cell r="O94">
            <v>131.61412437434029</v>
          </cell>
          <cell r="P94">
            <v>108.21238741494643</v>
          </cell>
          <cell r="Q94">
            <v>108.28889512594844</v>
          </cell>
          <cell r="R94">
            <v>135.37810460882457</v>
          </cell>
          <cell r="S94">
            <v>111.09916386727666</v>
          </cell>
          <cell r="T94">
            <v>105.98726087831865</v>
          </cell>
          <cell r="U94">
            <v>93.723352476959306</v>
          </cell>
          <cell r="V94">
            <v>97.701911839231954</v>
          </cell>
          <cell r="W94">
            <v>104.68188301676092</v>
          </cell>
          <cell r="X94">
            <v>110.40505976963684</v>
          </cell>
          <cell r="Y94">
            <v>115.31210410085137</v>
          </cell>
          <cell r="Z94">
            <v>129.9705615956052</v>
          </cell>
          <cell r="AA94">
            <v>130.3373636244639</v>
          </cell>
          <cell r="AB94">
            <v>142.27774695589798</v>
          </cell>
          <cell r="AC94">
            <v>124.03340781824765</v>
          </cell>
          <cell r="AD94">
            <v>147.03561521795726</v>
          </cell>
          <cell r="AE94">
            <v>128.46228804575148</v>
          </cell>
          <cell r="AF94">
            <v>121.7706626867123</v>
          </cell>
          <cell r="AG94">
            <v>93.462749495985776</v>
          </cell>
          <cell r="AH94">
            <v>98.683709893451876</v>
          </cell>
          <cell r="AI94">
            <v>99.544858613168401</v>
          </cell>
          <cell r="AJ94">
            <v>123.01175063341618</v>
          </cell>
          <cell r="AK94">
            <v>122.78680575571038</v>
          </cell>
          <cell r="AL94">
            <v>138.83012413723606</v>
          </cell>
          <cell r="AM94">
            <v>147.8985597073445</v>
          </cell>
          <cell r="AN94">
            <v>139.56536362502365</v>
          </cell>
          <cell r="AO94">
            <v>138.90199752275541</v>
          </cell>
          <cell r="AP94">
            <v>157.20457963027337</v>
          </cell>
          <cell r="AQ94">
            <v>149.23682086914661</v>
          </cell>
          <cell r="AR94">
            <v>142.99943775331616</v>
          </cell>
          <cell r="AS94">
            <v>109.91199146955934</v>
          </cell>
          <cell r="AT94">
            <v>119.84239414862752</v>
          </cell>
          <cell r="AU94">
            <v>108.47358254635755</v>
          </cell>
          <cell r="AV94">
            <v>114.62197521490866</v>
          </cell>
          <cell r="AW94">
            <v>108.46300834969612</v>
          </cell>
          <cell r="AX94">
            <v>130.72323333656905</v>
          </cell>
          <cell r="AY94">
            <v>145.01537480868947</v>
          </cell>
        </row>
        <row r="95">
          <cell r="C95">
            <v>15110</v>
          </cell>
          <cell r="D95">
            <v>107.80054419059617</v>
          </cell>
          <cell r="E95">
            <v>100.89048001322574</v>
          </cell>
          <cell r="F95">
            <v>122.03901564739297</v>
          </cell>
          <cell r="G95">
            <v>89.022794372378783</v>
          </cell>
          <cell r="H95">
            <v>96.631376506589632</v>
          </cell>
          <cell r="I95">
            <v>93.406392358463862</v>
          </cell>
          <cell r="J95">
            <v>89.047929372246813</v>
          </cell>
          <cell r="K95">
            <v>92.669356289580946</v>
          </cell>
          <cell r="L95">
            <v>110.60247839513259</v>
          </cell>
          <cell r="M95">
            <v>69.969286248859362</v>
          </cell>
          <cell r="N95">
            <v>119.04066950352015</v>
          </cell>
          <cell r="O95">
            <v>108.87967710201296</v>
          </cell>
          <cell r="P95">
            <v>158.04556282900498</v>
          </cell>
          <cell r="Q95">
            <v>148.12200000000001</v>
          </cell>
          <cell r="R95">
            <v>191.16800000000001</v>
          </cell>
          <cell r="S95">
            <v>114.345</v>
          </cell>
          <cell r="T95">
            <v>101.535</v>
          </cell>
          <cell r="U95">
            <v>84.918999999999997</v>
          </cell>
          <cell r="V95">
            <v>81.745999999999995</v>
          </cell>
          <cell r="W95">
            <v>97.453000000000003</v>
          </cell>
          <cell r="X95">
            <v>112.093</v>
          </cell>
          <cell r="Y95">
            <v>75.956999999999994</v>
          </cell>
          <cell r="Z95">
            <v>125.98399999999999</v>
          </cell>
          <cell r="AA95">
            <v>107.82299999999999</v>
          </cell>
          <cell r="AB95">
            <v>207.79900000000001</v>
          </cell>
          <cell r="AC95">
            <v>169.65700000000001</v>
          </cell>
          <cell r="AD95">
            <v>207.631</v>
          </cell>
          <cell r="AE95">
            <v>132.21600000000001</v>
          </cell>
          <cell r="AF95">
            <v>116.655</v>
          </cell>
          <cell r="AG95">
            <v>84.683000000000007</v>
          </cell>
          <cell r="AH95">
            <v>82.566999999999993</v>
          </cell>
          <cell r="AI95">
            <v>92.671448224690167</v>
          </cell>
          <cell r="AJ95">
            <v>124.893</v>
          </cell>
          <cell r="AK95">
            <v>80.880779277582391</v>
          </cell>
          <cell r="AL95">
            <v>134.5713228234716</v>
          </cell>
          <cell r="AM95">
            <v>122.351</v>
          </cell>
          <cell r="AN95">
            <v>244.29530659340122</v>
          </cell>
          <cell r="AO95">
            <v>148.60381007518333</v>
          </cell>
          <cell r="AP95">
            <v>198.28720182174558</v>
          </cell>
          <cell r="AQ95">
            <v>183.26305890138431</v>
          </cell>
          <cell r="AR95">
            <v>160.29158291479999</v>
          </cell>
          <cell r="AS95">
            <v>102.03269271811317</v>
          </cell>
          <cell r="AT95">
            <v>83.625157032024873</v>
          </cell>
          <cell r="AU95">
            <v>107.58592658661541</v>
          </cell>
          <cell r="AV95">
            <v>117.42446558574402</v>
          </cell>
          <cell r="AW95">
            <v>102.87850344506941</v>
          </cell>
          <cell r="AX95">
            <v>116.66962792604407</v>
          </cell>
          <cell r="AY95">
            <v>118.19140568160118</v>
          </cell>
        </row>
        <row r="96">
          <cell r="C96">
            <v>15120</v>
          </cell>
          <cell r="D96">
            <v>69.116888593965129</v>
          </cell>
          <cell r="E96">
            <v>70.013132969596626</v>
          </cell>
          <cell r="F96">
            <v>81.505701082926819</v>
          </cell>
          <cell r="G96">
            <v>86.14673066090738</v>
          </cell>
          <cell r="H96">
            <v>101.45384075406365</v>
          </cell>
          <cell r="I96">
            <v>104.42761925980416</v>
          </cell>
          <cell r="J96">
            <v>108.82895892198886</v>
          </cell>
          <cell r="K96">
            <v>100.49162573964333</v>
          </cell>
          <cell r="L96">
            <v>108.70686423608184</v>
          </cell>
          <cell r="M96">
            <v>111.22735549107271</v>
          </cell>
          <cell r="N96">
            <v>123.32813382648625</v>
          </cell>
          <cell r="O96">
            <v>134.75314846346316</v>
          </cell>
          <cell r="P96">
            <v>101.33174782039512</v>
          </cell>
          <cell r="Q96">
            <v>102.789</v>
          </cell>
          <cell r="R96">
            <v>127.675</v>
          </cell>
          <cell r="S96">
            <v>110.651</v>
          </cell>
          <cell r="T96">
            <v>106.602</v>
          </cell>
          <cell r="U96">
            <v>94.938999999999993</v>
          </cell>
          <cell r="V96">
            <v>99.905000000000001</v>
          </cell>
          <cell r="W96">
            <v>105.68</v>
          </cell>
          <cell r="X96">
            <v>110.172</v>
          </cell>
          <cell r="Y96">
            <v>120.746</v>
          </cell>
          <cell r="Z96">
            <v>130.52099999999999</v>
          </cell>
          <cell r="AA96">
            <v>133.446</v>
          </cell>
          <cell r="AB96">
            <v>133.23099999999999</v>
          </cell>
          <cell r="AC96">
            <v>117.73399999999999</v>
          </cell>
          <cell r="AD96">
            <v>138.66900000000001</v>
          </cell>
          <cell r="AE96">
            <v>127.944</v>
          </cell>
          <cell r="AF96">
            <v>122.477</v>
          </cell>
          <cell r="AG96">
            <v>94.674999999999997</v>
          </cell>
          <cell r="AH96">
            <v>100.90900000000001</v>
          </cell>
          <cell r="AI96">
            <v>100.4938942561032</v>
          </cell>
          <cell r="AJ96">
            <v>122.752</v>
          </cell>
          <cell r="AK96">
            <v>128.57291636656217</v>
          </cell>
          <cell r="AL96">
            <v>139.41815162497565</v>
          </cell>
          <cell r="AM96">
            <v>151.42599999999999</v>
          </cell>
          <cell r="AN96">
            <v>125.10493668381717</v>
          </cell>
          <cell r="AO96">
            <v>137.56243457031474</v>
          </cell>
          <cell r="AP96">
            <v>151.53215930887256</v>
          </cell>
          <cell r="AQ96">
            <v>144.53870001465671</v>
          </cell>
          <cell r="AR96">
            <v>140.61185121715354</v>
          </cell>
          <cell r="AS96">
            <v>110.99991361210868</v>
          </cell>
          <cell r="AT96">
            <v>124.84303385579433</v>
          </cell>
          <cell r="AU96">
            <v>108.59614428745057</v>
          </cell>
          <cell r="AV96">
            <v>114.23502563666689</v>
          </cell>
          <cell r="AW96">
            <v>109.2340803362487</v>
          </cell>
          <cell r="AX96">
            <v>132.6636634422247</v>
          </cell>
          <cell r="AY96">
            <v>148.71905338275837</v>
          </cell>
        </row>
        <row r="97">
          <cell r="C97">
            <v>152</v>
          </cell>
          <cell r="D97">
            <v>113.2888396702153</v>
          </cell>
          <cell r="E97">
            <v>100.30417396415967</v>
          </cell>
          <cell r="F97">
            <v>101.20064117345228</v>
          </cell>
          <cell r="G97">
            <v>106.02350330493979</v>
          </cell>
          <cell r="H97">
            <v>110.59529982014409</v>
          </cell>
          <cell r="I97">
            <v>104.61862273102273</v>
          </cell>
          <cell r="J97">
            <v>93.468461455348617</v>
          </cell>
          <cell r="K97">
            <v>93.180302113430457</v>
          </cell>
          <cell r="L97">
            <v>87.662783454888384</v>
          </cell>
          <cell r="M97">
            <v>85.188318309093773</v>
          </cell>
          <cell r="N97">
            <v>99.491989925028264</v>
          </cell>
          <cell r="O97">
            <v>104.97706407827654</v>
          </cell>
          <cell r="P97">
            <v>113.40067124102471</v>
          </cell>
          <cell r="Q97">
            <v>103.73931739829153</v>
          </cell>
          <cell r="R97">
            <v>98.51732980560466</v>
          </cell>
          <cell r="S97">
            <v>109.13131730906404</v>
          </cell>
          <cell r="T97">
            <v>121.01255611155405</v>
          </cell>
          <cell r="U97">
            <v>118.77084623959684</v>
          </cell>
          <cell r="V97">
            <v>110.75680885278427</v>
          </cell>
          <cell r="W97">
            <v>105.67861664743488</v>
          </cell>
          <cell r="X97">
            <v>92.668831833323949</v>
          </cell>
          <cell r="Y97">
            <v>86.280543320102723</v>
          </cell>
          <cell r="Z97">
            <v>102.39043592962616</v>
          </cell>
          <cell r="AA97">
            <v>105.93308688622319</v>
          </cell>
          <cell r="AB97">
            <v>112.63528266257386</v>
          </cell>
          <cell r="AC97">
            <v>108.08532993307485</v>
          </cell>
          <cell r="AD97">
            <v>101.79919924204606</v>
          </cell>
          <cell r="AE97">
            <v>114.48133479305208</v>
          </cell>
          <cell r="AF97">
            <v>127.92502601400153</v>
          </cell>
          <cell r="AG97">
            <v>123.41246464724539</v>
          </cell>
          <cell r="AH97">
            <v>119.48913413453431</v>
          </cell>
          <cell r="AI97">
            <v>117.10066873691093</v>
          </cell>
          <cell r="AJ97">
            <v>95.159746951074879</v>
          </cell>
          <cell r="AK97">
            <v>90.698833786204773</v>
          </cell>
          <cell r="AL97">
            <v>103.56780232081695</v>
          </cell>
          <cell r="AM97">
            <v>101.86084420764649</v>
          </cell>
          <cell r="AN97">
            <v>122.72768477369233</v>
          </cell>
          <cell r="AO97">
            <v>104.90958469136621</v>
          </cell>
          <cell r="AP97">
            <v>106.51107610545178</v>
          </cell>
          <cell r="AQ97">
            <v>112.73054723401611</v>
          </cell>
          <cell r="AR97">
            <v>121.56400796412463</v>
          </cell>
          <cell r="AS97">
            <v>123.21405800578017</v>
          </cell>
          <cell r="AT97">
            <v>112.09694648660933</v>
          </cell>
          <cell r="AU97">
            <v>115.2140271421349</v>
          </cell>
          <cell r="AV97">
            <v>109.10781637738162</v>
          </cell>
          <cell r="AW97">
            <v>106.32917424584151</v>
          </cell>
          <cell r="AX97">
            <v>110.60147955897853</v>
          </cell>
          <cell r="AY97">
            <v>106.79381651613514</v>
          </cell>
        </row>
        <row r="98">
          <cell r="C98">
            <v>15201</v>
          </cell>
          <cell r="D98">
            <v>140.22615376260589</v>
          </cell>
          <cell r="E98">
            <v>97.693011044773357</v>
          </cell>
          <cell r="F98">
            <v>90.234125579084974</v>
          </cell>
          <cell r="G98">
            <v>92.060829694332156</v>
          </cell>
          <cell r="H98">
            <v>107.75973994267119</v>
          </cell>
          <cell r="I98">
            <v>106.58120873127301</v>
          </cell>
          <cell r="J98">
            <v>79.353587837247773</v>
          </cell>
          <cell r="K98">
            <v>98.227731232711491</v>
          </cell>
          <cell r="L98">
            <v>87.334525794169522</v>
          </cell>
          <cell r="M98">
            <v>86.035998299232006</v>
          </cell>
          <cell r="N98">
            <v>102.95707943563964</v>
          </cell>
          <cell r="O98">
            <v>111.53600864625899</v>
          </cell>
          <cell r="P98">
            <v>140.36457614462941</v>
          </cell>
          <cell r="Q98">
            <v>101.039</v>
          </cell>
          <cell r="R98">
            <v>87.841999999999999</v>
          </cell>
          <cell r="S98">
            <v>94.759</v>
          </cell>
          <cell r="T98">
            <v>117.91</v>
          </cell>
          <cell r="U98">
            <v>120.999</v>
          </cell>
          <cell r="V98">
            <v>94.031000000000006</v>
          </cell>
          <cell r="W98">
            <v>111.40300000000001</v>
          </cell>
          <cell r="X98">
            <v>92.322000000000003</v>
          </cell>
          <cell r="Y98">
            <v>87.138999999999996</v>
          </cell>
          <cell r="Z98">
            <v>105.95699999999999</v>
          </cell>
          <cell r="AA98">
            <v>112.55200000000001</v>
          </cell>
          <cell r="AB98">
            <v>139.417</v>
          </cell>
          <cell r="AC98">
            <v>105.27200000000001</v>
          </cell>
          <cell r="AD98">
            <v>90.768000000000001</v>
          </cell>
          <cell r="AE98">
            <v>99.405000000000001</v>
          </cell>
          <cell r="AF98">
            <v>124.645</v>
          </cell>
          <cell r="AG98">
            <v>125.727</v>
          </cell>
          <cell r="AH98">
            <v>101.44499999999999</v>
          </cell>
          <cell r="AI98">
            <v>123.44382616250566</v>
          </cell>
          <cell r="AJ98">
            <v>94.802999999999997</v>
          </cell>
          <cell r="AK98">
            <v>91.601347042194618</v>
          </cell>
          <cell r="AL98">
            <v>107.17484350804583</v>
          </cell>
          <cell r="AM98">
            <v>108.22499999999999</v>
          </cell>
          <cell r="AN98">
            <v>121.21414446580195</v>
          </cell>
          <cell r="AO98">
            <v>107.05392251459284</v>
          </cell>
          <cell r="AP98">
            <v>103.86371307599805</v>
          </cell>
          <cell r="AQ98">
            <v>101.43191853086233</v>
          </cell>
          <cell r="AR98">
            <v>118.74222555496546</v>
          </cell>
          <cell r="AS98">
            <v>132.2059996560659</v>
          </cell>
          <cell r="AT98">
            <v>104.61056270910565</v>
          </cell>
          <cell r="AU98">
            <v>104.45237999108619</v>
          </cell>
          <cell r="AV98">
            <v>103.30062733101528</v>
          </cell>
          <cell r="AW98">
            <v>100.03662001854072</v>
          </cell>
          <cell r="AX98">
            <v>97.551347891353046</v>
          </cell>
          <cell r="AY98">
            <v>105.60889901328326</v>
          </cell>
        </row>
        <row r="99">
          <cell r="C99">
            <v>15202</v>
          </cell>
          <cell r="D99">
            <v>106.48600576200612</v>
          </cell>
          <cell r="E99">
            <v>86.391310725717958</v>
          </cell>
          <cell r="F99">
            <v>96.158995128922825</v>
          </cell>
          <cell r="G99">
            <v>112.7526901078613</v>
          </cell>
          <cell r="H99">
            <v>99.426193042225208</v>
          </cell>
          <cell r="I99">
            <v>104.58636376452681</v>
          </cell>
          <cell r="J99">
            <v>96.377447115434833</v>
          </cell>
          <cell r="K99">
            <v>112.06930571306894</v>
          </cell>
          <cell r="L99">
            <v>92.514880677770137</v>
          </cell>
          <cell r="M99">
            <v>93.83120422032853</v>
          </cell>
          <cell r="N99">
            <v>109.72363286081114</v>
          </cell>
          <cell r="O99">
            <v>89.681970881326109</v>
          </cell>
          <cell r="P99">
            <v>106.59112200583252</v>
          </cell>
          <cell r="Q99">
            <v>89.35</v>
          </cell>
          <cell r="R99">
            <v>93.608999999999995</v>
          </cell>
          <cell r="S99">
            <v>116.05800000000001</v>
          </cell>
          <cell r="T99">
            <v>108.791</v>
          </cell>
          <cell r="U99">
            <v>118.73399999999999</v>
          </cell>
          <cell r="V99">
            <v>114.20399999999999</v>
          </cell>
          <cell r="W99">
            <v>127.101</v>
          </cell>
          <cell r="X99">
            <v>97.798000000000002</v>
          </cell>
          <cell r="Y99">
            <v>95.034000000000006</v>
          </cell>
          <cell r="Z99">
            <v>112.92</v>
          </cell>
          <cell r="AA99">
            <v>90.498999999999995</v>
          </cell>
          <cell r="AB99">
            <v>105.872</v>
          </cell>
          <cell r="AC99">
            <v>93.093000000000004</v>
          </cell>
          <cell r="AD99">
            <v>96.727999999999994</v>
          </cell>
          <cell r="AE99">
            <v>121.748</v>
          </cell>
          <cell r="AF99">
            <v>115.006</v>
          </cell>
          <cell r="AG99">
            <v>123.374</v>
          </cell>
          <cell r="AH99">
            <v>123.208</v>
          </cell>
          <cell r="AI99">
            <v>140.83867884337064</v>
          </cell>
          <cell r="AJ99">
            <v>100.42700000000001</v>
          </cell>
          <cell r="AK99">
            <v>99.900795842222152</v>
          </cell>
          <cell r="AL99">
            <v>114.21859716157604</v>
          </cell>
          <cell r="AM99">
            <v>87.02</v>
          </cell>
          <cell r="AN99">
            <v>112.73165846114726</v>
          </cell>
          <cell r="AO99">
            <v>104.67048197660212</v>
          </cell>
          <cell r="AP99">
            <v>101.56187403555454</v>
          </cell>
          <cell r="AQ99">
            <v>111.40051059057571</v>
          </cell>
          <cell r="AR99">
            <v>111.85928358946521</v>
          </cell>
          <cell r="AS99">
            <v>116.86599617332061</v>
          </cell>
          <cell r="AT99">
            <v>137.26507548994368</v>
          </cell>
          <cell r="AU99">
            <v>126.65678790332763</v>
          </cell>
          <cell r="AV99">
            <v>117.14131816964861</v>
          </cell>
          <cell r="AW99">
            <v>109.07129297003331</v>
          </cell>
          <cell r="AX99">
            <v>117.16895046275042</v>
          </cell>
          <cell r="AY99">
            <v>119.33917609175441</v>
          </cell>
        </row>
        <row r="100">
          <cell r="C100">
            <v>15203</v>
          </cell>
          <cell r="D100">
            <v>112.96185575776231</v>
          </cell>
          <cell r="E100">
            <v>109.7465247708694</v>
          </cell>
          <cell r="F100">
            <v>102.64883018172712</v>
          </cell>
          <cell r="G100">
            <v>111.53844860323638</v>
          </cell>
          <cell r="H100">
            <v>116.9071275808742</v>
          </cell>
          <cell r="I100">
            <v>109.31091970420567</v>
          </cell>
          <cell r="J100">
            <v>91.345498168974032</v>
          </cell>
          <cell r="K100">
            <v>86.825146730161279</v>
          </cell>
          <cell r="L100">
            <v>85.715314494375207</v>
          </cell>
          <cell r="M100">
            <v>80.622102798646679</v>
          </cell>
          <cell r="N100">
            <v>89.134403339078403</v>
          </cell>
          <cell r="O100">
            <v>103.24382787008911</v>
          </cell>
          <cell r="P100">
            <v>113.07336455075296</v>
          </cell>
          <cell r="Q100">
            <v>113.505</v>
          </cell>
          <cell r="R100">
            <v>99.927000000000007</v>
          </cell>
          <cell r="S100">
            <v>114.80800000000001</v>
          </cell>
          <cell r="T100">
            <v>127.919</v>
          </cell>
          <cell r="U100">
            <v>124.098</v>
          </cell>
          <cell r="V100">
            <v>108.241</v>
          </cell>
          <cell r="W100">
            <v>98.471000000000004</v>
          </cell>
          <cell r="X100">
            <v>90.61</v>
          </cell>
          <cell r="Y100">
            <v>81.656000000000006</v>
          </cell>
          <cell r="Z100">
            <v>91.730999999999995</v>
          </cell>
          <cell r="AA100">
            <v>104.184</v>
          </cell>
          <cell r="AB100">
            <v>112.31</v>
          </cell>
          <cell r="AC100">
            <v>118.26</v>
          </cell>
          <cell r="AD100">
            <v>103.256</v>
          </cell>
          <cell r="AE100">
            <v>120.43600000000001</v>
          </cell>
          <cell r="AF100">
            <v>135.226</v>
          </cell>
          <cell r="AG100">
            <v>128.94800000000001</v>
          </cell>
          <cell r="AH100">
            <v>116.77500000000001</v>
          </cell>
          <cell r="AI100">
            <v>109.11407791858672</v>
          </cell>
          <cell r="AJ100">
            <v>93.046000000000006</v>
          </cell>
          <cell r="AK100">
            <v>85.837246777158001</v>
          </cell>
          <cell r="AL100">
            <v>92.785904392524074</v>
          </cell>
          <cell r="AM100">
            <v>100.179</v>
          </cell>
          <cell r="AN100">
            <v>135.57229372045333</v>
          </cell>
          <cell r="AO100">
            <v>103.65964181279621</v>
          </cell>
          <cell r="AP100">
            <v>112.25171193334846</v>
          </cell>
          <cell r="AQ100">
            <v>125.04678700164673</v>
          </cell>
          <cell r="AR100">
            <v>134.62161609852512</v>
          </cell>
          <cell r="AS100">
            <v>133.05873502606909</v>
          </cell>
          <cell r="AT100">
            <v>104.3591141827826</v>
          </cell>
          <cell r="AU100">
            <v>115.50226056792457</v>
          </cell>
          <cell r="AV100">
            <v>106.56326141864096</v>
          </cell>
          <cell r="AW100">
            <v>101.74265830621727</v>
          </cell>
          <cell r="AX100">
            <v>105.11651006169862</v>
          </cell>
          <cell r="AY100">
            <v>103.93854540831981</v>
          </cell>
        </row>
        <row r="101">
          <cell r="C101">
            <v>15209</v>
          </cell>
          <cell r="D101">
            <v>89.559212523870386</v>
          </cell>
          <cell r="E101">
            <v>89.979650602110866</v>
          </cell>
          <cell r="F101">
            <v>113.280496915006</v>
          </cell>
          <cell r="G101">
            <v>102.83561131428384</v>
          </cell>
          <cell r="H101">
            <v>106.24000823087887</v>
          </cell>
          <cell r="I101">
            <v>90.9367748250951</v>
          </cell>
          <cell r="J101">
            <v>112.02907633100875</v>
          </cell>
          <cell r="K101">
            <v>89.630501757668171</v>
          </cell>
          <cell r="L101">
            <v>89.304033181508217</v>
          </cell>
          <cell r="M101">
            <v>89.247983594294979</v>
          </cell>
          <cell r="N101">
            <v>113.80381827395445</v>
          </cell>
          <cell r="O101">
            <v>113.15283245032039</v>
          </cell>
          <cell r="P101">
            <v>89.647619708957237</v>
          </cell>
          <cell r="Q101">
            <v>93.061000000000007</v>
          </cell>
          <cell r="R101">
            <v>110.277</v>
          </cell>
          <cell r="S101">
            <v>105.85</v>
          </cell>
          <cell r="T101">
            <v>116.247</v>
          </cell>
          <cell r="U101">
            <v>103.238</v>
          </cell>
          <cell r="V101">
            <v>132.751</v>
          </cell>
          <cell r="W101">
            <v>101.65300000000001</v>
          </cell>
          <cell r="X101">
            <v>94.403999999999996</v>
          </cell>
          <cell r="Y101">
            <v>90.391999999999996</v>
          </cell>
          <cell r="Z101">
            <v>117.119</v>
          </cell>
          <cell r="AA101">
            <v>114.18300000000001</v>
          </cell>
          <cell r="AB101">
            <v>89.043000000000006</v>
          </cell>
          <cell r="AC101">
            <v>96.96</v>
          </cell>
          <cell r="AD101">
            <v>113.95</v>
          </cell>
          <cell r="AE101">
            <v>111.039</v>
          </cell>
          <cell r="AF101">
            <v>122.887</v>
          </cell>
          <cell r="AG101">
            <v>107.273</v>
          </cell>
          <cell r="AH101">
            <v>143.21700000000001</v>
          </cell>
          <cell r="AI101">
            <v>112.63959717871543</v>
          </cell>
          <cell r="AJ101">
            <v>96.941000000000003</v>
          </cell>
          <cell r="AK101">
            <v>95.021103719907458</v>
          </cell>
          <cell r="AL101">
            <v>118.46593241559134</v>
          </cell>
          <cell r="AM101">
            <v>109.794</v>
          </cell>
          <cell r="AN101">
            <v>99.98430396348013</v>
          </cell>
          <cell r="AO101">
            <v>105.81638194383837</v>
          </cell>
          <cell r="AP101">
            <v>98.851066219318071</v>
          </cell>
          <cell r="AQ101">
            <v>95.713440769411434</v>
          </cell>
          <cell r="AR101">
            <v>99.515833719244213</v>
          </cell>
          <cell r="AS101">
            <v>93.727143076166911</v>
          </cell>
          <cell r="AT101">
            <v>121.11344678359586</v>
          </cell>
          <cell r="AU101">
            <v>117.98530449746271</v>
          </cell>
          <cell r="AV101">
            <v>115.90786642353082</v>
          </cell>
          <cell r="AW101">
            <v>122.52333941980181</v>
          </cell>
          <cell r="AX101">
            <v>133.62885869820366</v>
          </cell>
          <cell r="AY101">
            <v>106.03501179374639</v>
          </cell>
        </row>
        <row r="102">
          <cell r="C102">
            <v>161</v>
          </cell>
          <cell r="D102">
            <v>84.612772912327685</v>
          </cell>
          <cell r="E102">
            <v>81.865957161635464</v>
          </cell>
          <cell r="F102">
            <v>86.945286287620931</v>
          </cell>
          <cell r="G102">
            <v>90.856887261382937</v>
          </cell>
          <cell r="H102">
            <v>89.2998255206236</v>
          </cell>
          <cell r="I102">
            <v>94.336319314505857</v>
          </cell>
          <cell r="J102">
            <v>107.53122150056134</v>
          </cell>
          <cell r="K102">
            <v>107.50440194860369</v>
          </cell>
          <cell r="L102">
            <v>110.51637786224593</v>
          </cell>
          <cell r="M102">
            <v>114.70149641047132</v>
          </cell>
          <cell r="N102">
            <v>115.10013479019102</v>
          </cell>
          <cell r="O102">
            <v>116.72931902983009</v>
          </cell>
          <cell r="P102">
            <v>102.31411642161446</v>
          </cell>
          <cell r="Q102">
            <v>105.22100000000002</v>
          </cell>
          <cell r="R102">
            <v>107.306</v>
          </cell>
          <cell r="S102">
            <v>112.495</v>
          </cell>
          <cell r="T102">
            <v>102.81</v>
          </cell>
          <cell r="U102">
            <v>122.02500000000002</v>
          </cell>
          <cell r="V102">
            <v>102.941</v>
          </cell>
          <cell r="W102">
            <v>114.10299999999999</v>
          </cell>
          <cell r="X102">
            <v>125.16500000000001</v>
          </cell>
          <cell r="Y102">
            <v>120.64100000000001</v>
          </cell>
          <cell r="Z102">
            <v>117.39700000000001</v>
          </cell>
          <cell r="AA102">
            <v>118.54600000000001</v>
          </cell>
          <cell r="AB102">
            <v>136.327</v>
          </cell>
          <cell r="AC102">
            <v>129.12</v>
          </cell>
          <cell r="AD102">
            <v>134.33500000000001</v>
          </cell>
          <cell r="AE102">
            <v>125.55500000000002</v>
          </cell>
          <cell r="AF102">
            <v>116.29600000000001</v>
          </cell>
          <cell r="AG102">
            <v>132.459</v>
          </cell>
          <cell r="AH102">
            <v>112.96</v>
          </cell>
          <cell r="AI102">
            <v>110.59492030896838</v>
          </cell>
          <cell r="AJ102">
            <v>110.76300000000001</v>
          </cell>
          <cell r="AK102">
            <v>119.44073272449241</v>
          </cell>
          <cell r="AL102">
            <v>127.72146935145248</v>
          </cell>
          <cell r="AM102">
            <v>131.61000000000001</v>
          </cell>
          <cell r="AN102">
            <v>146.84448659083344</v>
          </cell>
          <cell r="AO102">
            <v>131.40420606740159</v>
          </cell>
          <cell r="AP102">
            <v>145.77553896862833</v>
          </cell>
          <cell r="AQ102">
            <v>133.33098280692124</v>
          </cell>
          <cell r="AR102">
            <v>130.06719457163206</v>
          </cell>
          <cell r="AS102">
            <v>135.9293317860124</v>
          </cell>
          <cell r="AT102">
            <v>120.68357910626442</v>
          </cell>
          <cell r="AU102">
            <v>123.24392649111256</v>
          </cell>
          <cell r="AV102">
            <v>119.84206245693977</v>
          </cell>
          <cell r="AW102">
            <v>129.25283620427672</v>
          </cell>
          <cell r="AX102">
            <v>125.81487963794072</v>
          </cell>
          <cell r="AY102">
            <v>125.16579750397176</v>
          </cell>
        </row>
        <row r="103">
          <cell r="C103">
            <v>16100</v>
          </cell>
          <cell r="D103">
            <v>84.612772912327685</v>
          </cell>
          <cell r="E103">
            <v>81.865957161635464</v>
          </cell>
          <cell r="F103">
            <v>86.945286287620931</v>
          </cell>
          <cell r="G103">
            <v>90.856887261382937</v>
          </cell>
          <cell r="H103">
            <v>89.2998255206236</v>
          </cell>
          <cell r="I103">
            <v>94.336319314505857</v>
          </cell>
          <cell r="J103">
            <v>107.53122150056134</v>
          </cell>
          <cell r="K103">
            <v>107.50440194860369</v>
          </cell>
          <cell r="L103">
            <v>110.51637786224593</v>
          </cell>
          <cell r="M103">
            <v>114.70149641047132</v>
          </cell>
          <cell r="N103">
            <v>115.10013479019102</v>
          </cell>
          <cell r="O103">
            <v>116.72931902983009</v>
          </cell>
          <cell r="P103">
            <v>102.31411642161446</v>
          </cell>
          <cell r="Q103">
            <v>105.221</v>
          </cell>
          <cell r="R103">
            <v>107.306</v>
          </cell>
          <cell r="S103">
            <v>112.495</v>
          </cell>
          <cell r="T103">
            <v>102.81</v>
          </cell>
          <cell r="U103">
            <v>122.02500000000001</v>
          </cell>
          <cell r="V103">
            <v>102.941</v>
          </cell>
          <cell r="W103">
            <v>114.10299999999999</v>
          </cell>
          <cell r="X103">
            <v>125.16500000000001</v>
          </cell>
          <cell r="Y103">
            <v>120.64100000000001</v>
          </cell>
          <cell r="Z103">
            <v>117.39700000000001</v>
          </cell>
          <cell r="AA103">
            <v>118.54600000000001</v>
          </cell>
          <cell r="AB103">
            <v>136.327</v>
          </cell>
          <cell r="AC103">
            <v>129.12</v>
          </cell>
          <cell r="AD103">
            <v>134.33500000000001</v>
          </cell>
          <cell r="AE103">
            <v>125.55500000000001</v>
          </cell>
          <cell r="AF103">
            <v>116.29600000000001</v>
          </cell>
          <cell r="AG103">
            <v>132.459</v>
          </cell>
          <cell r="AH103">
            <v>112.96</v>
          </cell>
          <cell r="AI103">
            <v>110.59492030896838</v>
          </cell>
          <cell r="AJ103">
            <v>110.76300000000001</v>
          </cell>
          <cell r="AK103">
            <v>119.44073272449241</v>
          </cell>
          <cell r="AL103">
            <v>127.72146935145248</v>
          </cell>
          <cell r="AM103">
            <v>131.61000000000001</v>
          </cell>
          <cell r="AN103">
            <v>146.84448659083344</v>
          </cell>
          <cell r="AO103">
            <v>131.40420606740159</v>
          </cell>
          <cell r="AP103">
            <v>145.77553896862833</v>
          </cell>
          <cell r="AQ103">
            <v>133.33098280692124</v>
          </cell>
          <cell r="AR103">
            <v>130.06719457163206</v>
          </cell>
          <cell r="AS103">
            <v>135.9293317860124</v>
          </cell>
          <cell r="AT103">
            <v>120.68357910626442</v>
          </cell>
          <cell r="AU103">
            <v>123.24392649111256</v>
          </cell>
          <cell r="AV103">
            <v>119.84206245693977</v>
          </cell>
          <cell r="AW103">
            <v>129.25283620427672</v>
          </cell>
          <cell r="AX103">
            <v>125.81487963794072</v>
          </cell>
          <cell r="AY103">
            <v>125.16579750397176</v>
          </cell>
        </row>
        <row r="104">
          <cell r="C104">
            <v>162</v>
          </cell>
          <cell r="D104">
            <v>95.19277132020693</v>
          </cell>
          <cell r="E104">
            <v>94.753467458233374</v>
          </cell>
          <cell r="F104">
            <v>110.46980662553223</v>
          </cell>
          <cell r="G104">
            <v>111.72217022494573</v>
          </cell>
          <cell r="H104">
            <v>94.460348743728545</v>
          </cell>
          <cell r="I104">
            <v>98.679071004655782</v>
          </cell>
          <cell r="J104">
            <v>93.803828366088126</v>
          </cell>
          <cell r="K104">
            <v>93.484835722528359</v>
          </cell>
          <cell r="L104">
            <v>99.692408321302707</v>
          </cell>
          <cell r="M104">
            <v>103.50650452872107</v>
          </cell>
          <cell r="N104">
            <v>102.35817332196754</v>
          </cell>
          <cell r="O104">
            <v>101.8766143620896</v>
          </cell>
          <cell r="P104">
            <v>99.693848546004517</v>
          </cell>
          <cell r="Q104">
            <v>94.056361843414734</v>
          </cell>
          <cell r="R104">
            <v>98.949996542931572</v>
          </cell>
          <cell r="S104">
            <v>99.839177058659729</v>
          </cell>
          <cell r="T104">
            <v>98.103125275432404</v>
          </cell>
          <cell r="U104">
            <v>102.96094445242601</v>
          </cell>
          <cell r="V104">
            <v>101.3494042245713</v>
          </cell>
          <cell r="W104">
            <v>98.622432333061923</v>
          </cell>
          <cell r="X104">
            <v>92.998800915522793</v>
          </cell>
          <cell r="Y104">
            <v>101.17978254318668</v>
          </cell>
          <cell r="Z104">
            <v>106.83717031330798</v>
          </cell>
          <cell r="AA104">
            <v>109.02132138439089</v>
          </cell>
          <cell r="AB104">
            <v>93.663965973756376</v>
          </cell>
          <cell r="AC104">
            <v>95.506919326271372</v>
          </cell>
          <cell r="AD104">
            <v>100.8394566829102</v>
          </cell>
          <cell r="AE104">
            <v>103.576044451173</v>
          </cell>
          <cell r="AF104">
            <v>103.40406750079892</v>
          </cell>
          <cell r="AG104">
            <v>98.119304957533515</v>
          </cell>
          <cell r="AH104">
            <v>100.59006464771797</v>
          </cell>
          <cell r="AI104">
            <v>100.75790540818481</v>
          </cell>
          <cell r="AJ104">
            <v>100.93743249005979</v>
          </cell>
          <cell r="AK104">
            <v>103.49663673539628</v>
          </cell>
          <cell r="AL104">
            <v>107.4969265809949</v>
          </cell>
          <cell r="AM104">
            <v>108.30761177401219</v>
          </cell>
          <cell r="AN104">
            <v>100.56644600008661</v>
          </cell>
          <cell r="AO104">
            <v>104.71615840792745</v>
          </cell>
          <cell r="AP104">
            <v>101.88943424932745</v>
          </cell>
          <cell r="AQ104">
            <v>106.23135376151724</v>
          </cell>
          <cell r="AR104">
            <v>103.54780674240041</v>
          </cell>
          <cell r="AS104">
            <v>103.54699981984571</v>
          </cell>
          <cell r="AT104">
            <v>104.94174330162492</v>
          </cell>
          <cell r="AU104">
            <v>107.13123430074049</v>
          </cell>
          <cell r="AV104">
            <v>109.39386553441774</v>
          </cell>
          <cell r="AW104">
            <v>112.46599522504438</v>
          </cell>
          <cell r="AX104">
            <v>113.52687937351418</v>
          </cell>
          <cell r="AY104">
            <v>118.5626896291749</v>
          </cell>
        </row>
        <row r="105">
          <cell r="C105">
            <v>16211</v>
          </cell>
          <cell r="D105">
            <v>90.063722542924296</v>
          </cell>
          <cell r="E105">
            <v>94.93545300606857</v>
          </cell>
          <cell r="F105">
            <v>120.49980005669187</v>
          </cell>
          <cell r="G105">
            <v>127.59895812952811</v>
          </cell>
          <cell r="H105">
            <v>89.971970025114814</v>
          </cell>
          <cell r="I105">
            <v>92.009461221064143</v>
          </cell>
          <cell r="J105">
            <v>89.472031099378356</v>
          </cell>
          <cell r="K105">
            <v>90.918898109546419</v>
          </cell>
          <cell r="L105">
            <v>101.00892578576855</v>
          </cell>
          <cell r="M105">
            <v>103.35967251178577</v>
          </cell>
          <cell r="N105">
            <v>104.00486783936728</v>
          </cell>
          <cell r="O105">
            <v>96.156239672761885</v>
          </cell>
          <cell r="P105">
            <v>93.022238939902039</v>
          </cell>
          <cell r="Q105">
            <v>87.378</v>
          </cell>
          <cell r="R105">
            <v>98.3</v>
          </cell>
          <cell r="S105">
            <v>97.180999999999997</v>
          </cell>
          <cell r="T105">
            <v>95.45</v>
          </cell>
          <cell r="U105">
            <v>94.343000000000004</v>
          </cell>
          <cell r="V105">
            <v>86.343000000000004</v>
          </cell>
          <cell r="W105">
            <v>86.307000000000002</v>
          </cell>
          <cell r="X105">
            <v>76.819999999999993</v>
          </cell>
          <cell r="Y105">
            <v>84.085999999999999</v>
          </cell>
          <cell r="Z105">
            <v>91.152000000000001</v>
          </cell>
          <cell r="AA105">
            <v>90.704999999999998</v>
          </cell>
          <cell r="AB105">
            <v>80.542000000000002</v>
          </cell>
          <cell r="AC105">
            <v>82.373999999999995</v>
          </cell>
          <cell r="AD105">
            <v>93.42</v>
          </cell>
          <cell r="AE105">
            <v>91.215000000000003</v>
          </cell>
          <cell r="AF105">
            <v>90</v>
          </cell>
          <cell r="AG105">
            <v>71.66</v>
          </cell>
          <cell r="AH105">
            <v>82.424999999999997</v>
          </cell>
          <cell r="AI105">
            <v>82.587836606144435</v>
          </cell>
          <cell r="AJ105">
            <v>80.03</v>
          </cell>
          <cell r="AK105">
            <v>83.788537843107463</v>
          </cell>
          <cell r="AL105">
            <v>88.608373252011432</v>
          </cell>
          <cell r="AM105">
            <v>90.768000000000001</v>
          </cell>
          <cell r="AN105">
            <v>85.445258933119675</v>
          </cell>
          <cell r="AO105">
            <v>83.368754683171971</v>
          </cell>
          <cell r="AP105">
            <v>91.803625144201519</v>
          </cell>
          <cell r="AQ105">
            <v>94.017442105286889</v>
          </cell>
          <cell r="AR105">
            <v>86.258302086838924</v>
          </cell>
          <cell r="AS105">
            <v>79.607506399276843</v>
          </cell>
          <cell r="AT105">
            <v>85.117352033941032</v>
          </cell>
          <cell r="AU105">
            <v>88.642300737330757</v>
          </cell>
          <cell r="AV105">
            <v>86.996250562806637</v>
          </cell>
          <cell r="AW105">
            <v>88.63928520222909</v>
          </cell>
          <cell r="AX105">
            <v>89.571065284419731</v>
          </cell>
          <cell r="AY105">
            <v>97.925534610403972</v>
          </cell>
        </row>
        <row r="106">
          <cell r="C106">
            <v>16212</v>
          </cell>
          <cell r="D106">
            <v>103.85223225692484</v>
          </cell>
          <cell r="E106">
            <v>95.010583228973132</v>
          </cell>
          <cell r="F106">
            <v>104.49763572872865</v>
          </cell>
          <cell r="G106">
            <v>90.947948178454368</v>
          </cell>
          <cell r="H106">
            <v>93.97339524495996</v>
          </cell>
          <cell r="I106">
            <v>97.565699612947185</v>
          </cell>
          <cell r="J106">
            <v>99.699694963266268</v>
          </cell>
          <cell r="K106">
            <v>97.474851030405887</v>
          </cell>
          <cell r="L106">
            <v>98.583014469529445</v>
          </cell>
          <cell r="M106">
            <v>104.14181211377525</v>
          </cell>
          <cell r="N106">
            <v>98.198800672531874</v>
          </cell>
          <cell r="O106">
            <v>116.05433249950319</v>
          </cell>
          <cell r="P106">
            <v>101.65942191280426</v>
          </cell>
          <cell r="Q106">
            <v>102.203</v>
          </cell>
          <cell r="R106">
            <v>104.479</v>
          </cell>
          <cell r="S106">
            <v>107.083</v>
          </cell>
          <cell r="T106">
            <v>103.85599999999999</v>
          </cell>
          <cell r="U106">
            <v>109.57899999999999</v>
          </cell>
          <cell r="V106">
            <v>118.836</v>
          </cell>
          <cell r="W106">
            <v>118.831</v>
          </cell>
          <cell r="X106">
            <v>115.19199999999999</v>
          </cell>
          <cell r="Y106">
            <v>109.96</v>
          </cell>
          <cell r="Z106">
            <v>124.01900000000001</v>
          </cell>
          <cell r="AA106">
            <v>135.18100000000001</v>
          </cell>
          <cell r="AB106">
            <v>108.145</v>
          </cell>
          <cell r="AC106">
            <v>110.56699999999999</v>
          </cell>
          <cell r="AD106">
            <v>115.509</v>
          </cell>
          <cell r="AE106">
            <v>124.887</v>
          </cell>
          <cell r="AF106">
            <v>119.84099999999999</v>
          </cell>
          <cell r="AG106">
            <v>122.276</v>
          </cell>
          <cell r="AH106">
            <v>126.093</v>
          </cell>
          <cell r="AI106">
            <v>129.27942563507267</v>
          </cell>
          <cell r="AJ106">
            <v>129.50700000000001</v>
          </cell>
          <cell r="AK106">
            <v>103.45003801129928</v>
          </cell>
          <cell r="AL106">
            <v>103.8039689474498</v>
          </cell>
          <cell r="AM106">
            <v>105.488</v>
          </cell>
          <cell r="AN106">
            <v>112.35319910034669</v>
          </cell>
          <cell r="AO106">
            <v>113.37129941863218</v>
          </cell>
          <cell r="AP106">
            <v>116.47261451495375</v>
          </cell>
          <cell r="AQ106">
            <v>128.60184662361874</v>
          </cell>
          <cell r="AR106">
            <v>131.69826914523469</v>
          </cell>
          <cell r="AS106">
            <v>125.40795114365118</v>
          </cell>
          <cell r="AT106">
            <v>134.19376614691606</v>
          </cell>
          <cell r="AU106">
            <v>136.84540914984024</v>
          </cell>
          <cell r="AV106">
            <v>141.59603294522904</v>
          </cell>
          <cell r="AW106">
            <v>123.74996451227244</v>
          </cell>
          <cell r="AX106">
            <v>89.774687214074774</v>
          </cell>
          <cell r="AY106">
            <v>117.35759187113193</v>
          </cell>
        </row>
        <row r="107">
          <cell r="C107">
            <v>16221</v>
          </cell>
          <cell r="D107">
            <v>102.17393554175337</v>
          </cell>
          <cell r="E107">
            <v>89.77442929547334</v>
          </cell>
          <cell r="F107">
            <v>100.40780876980442</v>
          </cell>
          <cell r="G107">
            <v>97.982930968931498</v>
          </cell>
          <cell r="H107">
            <v>97.582885223731054</v>
          </cell>
          <cell r="I107">
            <v>114.60747969153823</v>
          </cell>
          <cell r="J107">
            <v>95.677265791678749</v>
          </cell>
          <cell r="K107">
            <v>91.692335130803926</v>
          </cell>
          <cell r="L107">
            <v>94.991192693790168</v>
          </cell>
          <cell r="M107">
            <v>107.94958126004934</v>
          </cell>
          <cell r="N107">
            <v>100.66212742600013</v>
          </cell>
          <cell r="O107">
            <v>106.49802820644562</v>
          </cell>
          <cell r="P107">
            <v>121.69037937438317</v>
          </cell>
          <cell r="Q107">
            <v>92.581999999999994</v>
          </cell>
          <cell r="R107">
            <v>100.67700000000001</v>
          </cell>
          <cell r="S107">
            <v>104.788</v>
          </cell>
          <cell r="T107">
            <v>98.018000000000001</v>
          </cell>
          <cell r="U107">
            <v>115.51300000000001</v>
          </cell>
          <cell r="V107">
            <v>122.376</v>
          </cell>
          <cell r="W107">
            <v>97.206000000000003</v>
          </cell>
          <cell r="X107">
            <v>99.486999999999995</v>
          </cell>
          <cell r="Y107">
            <v>127.13500000000001</v>
          </cell>
          <cell r="Z107">
            <v>107.002</v>
          </cell>
          <cell r="AA107">
            <v>108.979</v>
          </cell>
          <cell r="AB107">
            <v>81.292000000000002</v>
          </cell>
          <cell r="AC107">
            <v>75.703000000000003</v>
          </cell>
          <cell r="AD107">
            <v>82.441999999999993</v>
          </cell>
          <cell r="AE107">
            <v>91.483000000000004</v>
          </cell>
          <cell r="AF107">
            <v>96.798000000000002</v>
          </cell>
          <cell r="AG107">
            <v>105.682</v>
          </cell>
          <cell r="AH107">
            <v>96.126000000000005</v>
          </cell>
          <cell r="AI107">
            <v>86.673872160810319</v>
          </cell>
          <cell r="AJ107">
            <v>90.421999999999997</v>
          </cell>
          <cell r="AK107">
            <v>103.87703431530718</v>
          </cell>
          <cell r="AL107">
            <v>105.43929460617832</v>
          </cell>
          <cell r="AM107">
            <v>105.999</v>
          </cell>
          <cell r="AN107">
            <v>93.63546949437341</v>
          </cell>
          <cell r="AO107">
            <v>102.23759189659415</v>
          </cell>
          <cell r="AP107">
            <v>85.499387126780974</v>
          </cell>
          <cell r="AQ107">
            <v>89.365948148158878</v>
          </cell>
          <cell r="AR107">
            <v>90.31446236648145</v>
          </cell>
          <cell r="AS107">
            <v>106.18128897668414</v>
          </cell>
          <cell r="AT107">
            <v>99.967386780869234</v>
          </cell>
          <cell r="AU107">
            <v>89.885581448638206</v>
          </cell>
          <cell r="AV107">
            <v>97.117871724236608</v>
          </cell>
          <cell r="AW107">
            <v>113.48243842311341</v>
          </cell>
          <cell r="AX107">
            <v>125.53527005295304</v>
          </cell>
          <cell r="AY107">
            <v>124.7407506658212</v>
          </cell>
        </row>
        <row r="108">
          <cell r="C108">
            <v>16222</v>
          </cell>
          <cell r="D108">
            <v>112.81963674201536</v>
          </cell>
          <cell r="E108">
            <v>102.70618656768573</v>
          </cell>
          <cell r="F108">
            <v>79.015988631686838</v>
          </cell>
          <cell r="G108">
            <v>106.03281590942623</v>
          </cell>
          <cell r="H108">
            <v>107.14169235667305</v>
          </cell>
          <cell r="I108">
            <v>92.188943849540678</v>
          </cell>
          <cell r="J108">
            <v>92.751147314391318</v>
          </cell>
          <cell r="K108">
            <v>103.20005590973685</v>
          </cell>
          <cell r="L108">
            <v>104.04802025174914</v>
          </cell>
          <cell r="M108">
            <v>92.176519463577137</v>
          </cell>
          <cell r="N108">
            <v>103.86476055878676</v>
          </cell>
          <cell r="O108">
            <v>104.05423244473089</v>
          </cell>
          <cell r="P108">
            <v>119.42429652335591</v>
          </cell>
          <cell r="Q108">
            <v>102.88500000000001</v>
          </cell>
          <cell r="R108">
            <v>71.956000000000003</v>
          </cell>
          <cell r="S108">
            <v>96.27</v>
          </cell>
          <cell r="T108">
            <v>110.733</v>
          </cell>
          <cell r="U108">
            <v>96.143000000000001</v>
          </cell>
          <cell r="V108">
            <v>102.477</v>
          </cell>
          <cell r="W108">
            <v>109.96299999999999</v>
          </cell>
          <cell r="X108">
            <v>99.742999999999995</v>
          </cell>
          <cell r="Y108">
            <v>92.641000000000005</v>
          </cell>
          <cell r="Z108">
            <v>110.173</v>
          </cell>
          <cell r="AA108">
            <v>112.056</v>
          </cell>
          <cell r="AB108">
            <v>110.322</v>
          </cell>
          <cell r="AC108">
            <v>103.377</v>
          </cell>
          <cell r="AD108">
            <v>72.771000000000001</v>
          </cell>
          <cell r="AE108">
            <v>99.879000000000005</v>
          </cell>
          <cell r="AF108">
            <v>117.664</v>
          </cell>
          <cell r="AG108">
            <v>93.400999999999996</v>
          </cell>
          <cell r="AH108">
            <v>100.6</v>
          </cell>
          <cell r="AI108">
            <v>111.74589126247892</v>
          </cell>
          <cell r="AJ108">
            <v>107.09699999999999</v>
          </cell>
          <cell r="AK108">
            <v>93.457857267386601</v>
          </cell>
          <cell r="AL108">
            <v>110.89095898687418</v>
          </cell>
          <cell r="AM108">
            <v>110.946</v>
          </cell>
          <cell r="AN108">
            <v>95.49001345383175</v>
          </cell>
          <cell r="AO108">
            <v>102.69614764510241</v>
          </cell>
          <cell r="AP108">
            <v>78.262568735929065</v>
          </cell>
          <cell r="AQ108">
            <v>86.566909201034321</v>
          </cell>
          <cell r="AR108">
            <v>88.057835516660319</v>
          </cell>
          <cell r="AS108">
            <v>81.427244275204373</v>
          </cell>
          <cell r="AT108">
            <v>86.570015297525217</v>
          </cell>
          <cell r="AU108">
            <v>107.22245086543613</v>
          </cell>
          <cell r="AV108">
            <v>110.82552279486562</v>
          </cell>
          <cell r="AW108">
            <v>107.75980555835967</v>
          </cell>
          <cell r="AX108">
            <v>104.71733512715136</v>
          </cell>
          <cell r="AY108">
            <v>121.1369326706271</v>
          </cell>
        </row>
        <row r="109">
          <cell r="C109">
            <v>16230</v>
          </cell>
          <cell r="D109">
            <v>81.814593294613374</v>
          </cell>
          <cell r="E109">
            <v>80.744239712983045</v>
          </cell>
          <cell r="F109">
            <v>94.020354705611226</v>
          </cell>
          <cell r="G109">
            <v>107.79732901398819</v>
          </cell>
          <cell r="H109">
            <v>130.74132303508321</v>
          </cell>
          <cell r="I109">
            <v>130.46110786237077</v>
          </cell>
          <cell r="J109">
            <v>98.893221550755456</v>
          </cell>
          <cell r="K109">
            <v>97.565050483062649</v>
          </cell>
          <cell r="L109">
            <v>95.682307858682108</v>
          </cell>
          <cell r="M109">
            <v>97.199390499351779</v>
          </cell>
          <cell r="N109">
            <v>97.774810574472497</v>
          </cell>
          <cell r="O109">
            <v>87.306271409025626</v>
          </cell>
          <cell r="P109">
            <v>93.465739408291427</v>
          </cell>
          <cell r="Q109">
            <v>103.878</v>
          </cell>
          <cell r="R109">
            <v>104.07</v>
          </cell>
          <cell r="S109">
            <v>105.086</v>
          </cell>
          <cell r="T109">
            <v>95.48</v>
          </cell>
          <cell r="U109">
            <v>127.498</v>
          </cell>
          <cell r="V109">
            <v>110.53400000000001</v>
          </cell>
          <cell r="W109">
            <v>124.86499999999999</v>
          </cell>
          <cell r="X109">
            <v>129.416</v>
          </cell>
          <cell r="Y109">
            <v>173.02</v>
          </cell>
          <cell r="Z109">
            <v>173.43</v>
          </cell>
          <cell r="AA109">
            <v>178.941</v>
          </cell>
          <cell r="AB109">
            <v>184.31700000000001</v>
          </cell>
          <cell r="AC109">
            <v>186.375</v>
          </cell>
          <cell r="AD109">
            <v>184.55699999999999</v>
          </cell>
          <cell r="AE109">
            <v>186.542</v>
          </cell>
          <cell r="AF109">
            <v>176.29499999999999</v>
          </cell>
          <cell r="AG109">
            <v>234.03899999999999</v>
          </cell>
          <cell r="AH109">
            <v>170.36</v>
          </cell>
          <cell r="AI109">
            <v>180.69754930818766</v>
          </cell>
          <cell r="AJ109">
            <v>199.387</v>
          </cell>
          <cell r="AK109">
            <v>308.25836647735349</v>
          </cell>
          <cell r="AL109">
            <v>308.133238233508</v>
          </cell>
          <cell r="AM109">
            <v>309.61</v>
          </cell>
          <cell r="AN109">
            <v>209.4945221762344</v>
          </cell>
          <cell r="AO109">
            <v>283.87401895102818</v>
          </cell>
          <cell r="AP109">
            <v>193.95440937736086</v>
          </cell>
          <cell r="AQ109">
            <v>197.65213280992788</v>
          </cell>
          <cell r="AR109">
            <v>200.85283948483735</v>
          </cell>
          <cell r="AS109">
            <v>248.10350584780775</v>
          </cell>
          <cell r="AT109">
            <v>182.06226447016905</v>
          </cell>
          <cell r="AU109">
            <v>193.84932178102204</v>
          </cell>
          <cell r="AV109">
            <v>211.01364238695655</v>
          </cell>
          <cell r="AW109">
            <v>300.08418274381921</v>
          </cell>
          <cell r="AX109">
            <v>436.79546378780634</v>
          </cell>
          <cell r="AY109">
            <v>321.84619996971315</v>
          </cell>
        </row>
        <row r="110">
          <cell r="C110">
            <v>16291</v>
          </cell>
          <cell r="D110">
            <v>88.894286602284694</v>
          </cell>
          <cell r="E110">
            <v>107.74993083640803</v>
          </cell>
          <cell r="F110">
            <v>113.2474760624129</v>
          </cell>
          <cell r="G110">
            <v>104.08878083115043</v>
          </cell>
          <cell r="H110">
            <v>99.563910457108278</v>
          </cell>
          <cell r="I110">
            <v>98.31931501464949</v>
          </cell>
          <cell r="J110">
            <v>86.067523066494431</v>
          </cell>
          <cell r="K110">
            <v>87.756317555756709</v>
          </cell>
          <cell r="L110">
            <v>109.46899045988647</v>
          </cell>
          <cell r="M110">
            <v>100.59152816810963</v>
          </cell>
          <cell r="N110">
            <v>112.08250120381511</v>
          </cell>
          <cell r="O110">
            <v>92.169439741923767</v>
          </cell>
          <cell r="P110">
            <v>94.098314344863127</v>
          </cell>
          <cell r="Q110">
            <v>107.937</v>
          </cell>
          <cell r="R110">
            <v>103.128</v>
          </cell>
          <cell r="S110">
            <v>94.504999999999995</v>
          </cell>
          <cell r="T110">
            <v>102.901</v>
          </cell>
          <cell r="U110">
            <v>102.53700000000001</v>
          </cell>
          <cell r="V110">
            <v>95.093000000000004</v>
          </cell>
          <cell r="W110">
            <v>93.507000000000005</v>
          </cell>
          <cell r="X110">
            <v>104.94</v>
          </cell>
          <cell r="Y110">
            <v>101.098</v>
          </cell>
          <cell r="Z110">
            <v>118.89</v>
          </cell>
          <cell r="AA110">
            <v>99.257000000000005</v>
          </cell>
          <cell r="AB110">
            <v>86.926000000000002</v>
          </cell>
          <cell r="AC110">
            <v>108.45399999999999</v>
          </cell>
          <cell r="AD110">
            <v>104.297</v>
          </cell>
          <cell r="AE110">
            <v>98.048000000000002</v>
          </cell>
          <cell r="AF110">
            <v>109.342</v>
          </cell>
          <cell r="AG110">
            <v>99.611999999999995</v>
          </cell>
          <cell r="AH110">
            <v>93.350999999999999</v>
          </cell>
          <cell r="AI110">
            <v>95.023281070295752</v>
          </cell>
          <cell r="AJ110">
            <v>112.676</v>
          </cell>
          <cell r="AK110">
            <v>101.98984227819807</v>
          </cell>
          <cell r="AL110">
            <v>119.66460979904575</v>
          </cell>
          <cell r="AM110">
            <v>98.274000000000001</v>
          </cell>
          <cell r="AN110">
            <v>109.20469900762828</v>
          </cell>
          <cell r="AO110">
            <v>110.77537775514882</v>
          </cell>
          <cell r="AP110">
            <v>112.65427943177598</v>
          </cell>
          <cell r="AQ110">
            <v>104.35604524715167</v>
          </cell>
          <cell r="AR110">
            <v>102.17194553983104</v>
          </cell>
          <cell r="AS110">
            <v>102.39756929340533</v>
          </cell>
          <cell r="AT110">
            <v>106.41103389190614</v>
          </cell>
          <cell r="AU110">
            <v>104.6763900523936</v>
          </cell>
          <cell r="AV110">
            <v>118.59835179183175</v>
          </cell>
          <cell r="AW110">
            <v>135.1594332349199</v>
          </cell>
          <cell r="AX110">
            <v>135.90896612909938</v>
          </cell>
          <cell r="AY110">
            <v>132.47585415630721</v>
          </cell>
        </row>
        <row r="111">
          <cell r="C111">
            <v>16292</v>
          </cell>
          <cell r="D111">
            <v>102.6759135461344</v>
          </cell>
          <cell r="E111">
            <v>114.44352580742705</v>
          </cell>
          <cell r="F111">
            <v>79.689474204086764</v>
          </cell>
          <cell r="G111">
            <v>83.71785800062257</v>
          </cell>
          <cell r="H111">
            <v>94.071815150211961</v>
          </cell>
          <cell r="I111">
            <v>102.48320850261516</v>
          </cell>
          <cell r="J111">
            <v>105.05769940477575</v>
          </cell>
          <cell r="K111">
            <v>102.32540852358242</v>
          </cell>
          <cell r="L111">
            <v>103.45473279748943</v>
          </cell>
          <cell r="M111">
            <v>100.41556822435233</v>
          </cell>
          <cell r="N111">
            <v>111.04294837908597</v>
          </cell>
          <cell r="O111">
            <v>100.62184745961629</v>
          </cell>
          <cell r="P111">
            <v>108.68674194705586</v>
          </cell>
          <cell r="Q111">
            <v>114.643</v>
          </cell>
          <cell r="R111">
            <v>72.569000000000003</v>
          </cell>
          <cell r="S111">
            <v>76.010000000000005</v>
          </cell>
          <cell r="T111">
            <v>97.224999999999994</v>
          </cell>
          <cell r="U111">
            <v>106.879</v>
          </cell>
          <cell r="V111">
            <v>116.074</v>
          </cell>
          <cell r="W111">
            <v>109.03100000000001</v>
          </cell>
          <cell r="X111">
            <v>99.174000000000007</v>
          </cell>
          <cell r="Y111">
            <v>100.922</v>
          </cell>
          <cell r="Z111">
            <v>117.78700000000001</v>
          </cell>
          <cell r="AA111">
            <v>108.35899999999999</v>
          </cell>
          <cell r="AB111">
            <v>100.40300000000001</v>
          </cell>
          <cell r="AC111">
            <v>115.191</v>
          </cell>
          <cell r="AD111">
            <v>73.391000000000005</v>
          </cell>
          <cell r="AE111">
            <v>78.858999999999995</v>
          </cell>
          <cell r="AF111">
            <v>103.31100000000001</v>
          </cell>
          <cell r="AG111">
            <v>103.83</v>
          </cell>
          <cell r="AH111">
            <v>113.94799999999999</v>
          </cell>
          <cell r="AI111">
            <v>110.7988156931429</v>
          </cell>
          <cell r="AJ111">
            <v>106.486</v>
          </cell>
          <cell r="AK111">
            <v>101.81143633052127</v>
          </cell>
          <cell r="AL111">
            <v>118.55473375416254</v>
          </cell>
          <cell r="AM111">
            <v>107.286</v>
          </cell>
          <cell r="AN111">
            <v>108.44820148227912</v>
          </cell>
          <cell r="AO111">
            <v>109.02510501215103</v>
          </cell>
          <cell r="AP111">
            <v>86.823439154796489</v>
          </cell>
          <cell r="AQ111">
            <v>80.876488792908944</v>
          </cell>
          <cell r="AR111">
            <v>88.605779010138434</v>
          </cell>
          <cell r="AS111">
            <v>101.51393812069047</v>
          </cell>
          <cell r="AT111">
            <v>112.68106244713992</v>
          </cell>
          <cell r="AU111">
            <v>117.44851250492115</v>
          </cell>
          <cell r="AV111">
            <v>116.69708403333675</v>
          </cell>
          <cell r="AW111">
            <v>107.26253597817303</v>
          </cell>
          <cell r="AX111">
            <v>108.72760498345015</v>
          </cell>
          <cell r="AY111">
            <v>110.4866752008364</v>
          </cell>
        </row>
        <row r="112">
          <cell r="C112">
            <v>170</v>
          </cell>
          <cell r="D112">
            <v>94.959931938890549</v>
          </cell>
          <cell r="E112">
            <v>88.233164772573005</v>
          </cell>
          <cell r="F112">
            <v>104.52073504721544</v>
          </cell>
          <cell r="G112">
            <v>99.623929672348055</v>
          </cell>
          <cell r="H112">
            <v>93.326558747325805</v>
          </cell>
          <cell r="I112">
            <v>95.927387003053525</v>
          </cell>
          <cell r="J112">
            <v>96.630034569220811</v>
          </cell>
          <cell r="K112">
            <v>96.025006584662862</v>
          </cell>
          <cell r="L112">
            <v>115.9217947775459</v>
          </cell>
          <cell r="M112">
            <v>100.88700000634957</v>
          </cell>
          <cell r="N112">
            <v>105.86283479365487</v>
          </cell>
          <cell r="O112">
            <v>108.08162208715967</v>
          </cell>
          <cell r="P112">
            <v>108.604824452496</v>
          </cell>
          <cell r="Q112">
            <v>96.854067163224158</v>
          </cell>
          <cell r="R112">
            <v>107.37905563009274</v>
          </cell>
          <cell r="S112">
            <v>105.13684753374473</v>
          </cell>
          <cell r="T112">
            <v>98.447617676203791</v>
          </cell>
          <cell r="U112">
            <v>101.09606551248028</v>
          </cell>
          <cell r="V112">
            <v>98.23325071886201</v>
          </cell>
          <cell r="W112">
            <v>98.98012198793397</v>
          </cell>
          <cell r="X112">
            <v>117.57612734171572</v>
          </cell>
          <cell r="Y112">
            <v>101.57137237883317</v>
          </cell>
          <cell r="Z112">
            <v>110.19978259365199</v>
          </cell>
          <cell r="AA112">
            <v>110.24551995952929</v>
          </cell>
          <cell r="AB112">
            <v>112.8869675806871</v>
          </cell>
          <cell r="AC112">
            <v>109.08593730691165</v>
          </cell>
          <cell r="AD112">
            <v>111.78896961540819</v>
          </cell>
          <cell r="AE112">
            <v>113.73868951079038</v>
          </cell>
          <cell r="AF112">
            <v>109.238849236506</v>
          </cell>
          <cell r="AG112">
            <v>103.41660125351194</v>
          </cell>
          <cell r="AH112">
            <v>103.24397133933414</v>
          </cell>
          <cell r="AI112">
            <v>100.05466984443254</v>
          </cell>
          <cell r="AJ112">
            <v>117.78528239913902</v>
          </cell>
          <cell r="AK112">
            <v>106.343354736208</v>
          </cell>
          <cell r="AL112">
            <v>115.33859303303548</v>
          </cell>
          <cell r="AM112">
            <v>121.02890081875536</v>
          </cell>
          <cell r="AN112">
            <v>117.82039657218911</v>
          </cell>
          <cell r="AO112">
            <v>111.77824126928715</v>
          </cell>
          <cell r="AP112">
            <v>116.68566451807389</v>
          </cell>
          <cell r="AQ112">
            <v>118.03906155228009</v>
          </cell>
          <cell r="AR112">
            <v>115.4836173543012</v>
          </cell>
          <cell r="AS112">
            <v>111.54748694929729</v>
          </cell>
          <cell r="AT112">
            <v>112.49022115779323</v>
          </cell>
          <cell r="AU112">
            <v>106.49183759703433</v>
          </cell>
          <cell r="AV112">
            <v>118.42807727485368</v>
          </cell>
          <cell r="AW112">
            <v>109.68681648021996</v>
          </cell>
          <cell r="AX112">
            <v>115.73757836719207</v>
          </cell>
          <cell r="AY112">
            <v>125.86404907173686</v>
          </cell>
        </row>
        <row r="113">
          <cell r="C113">
            <v>17010</v>
          </cell>
          <cell r="D113">
            <v>96.31913347221024</v>
          </cell>
          <cell r="E113">
            <v>91.081328745507889</v>
          </cell>
          <cell r="F113">
            <v>111.59731672944108</v>
          </cell>
          <cell r="G113">
            <v>97.627838158130672</v>
          </cell>
          <cell r="H113">
            <v>102.53792385198005</v>
          </cell>
          <cell r="I113">
            <v>98.225670133592843</v>
          </cell>
          <cell r="J113">
            <v>100.87302749647475</v>
          </cell>
          <cell r="K113">
            <v>98.003739606064556</v>
          </cell>
          <cell r="L113">
            <v>101.44293875176754</v>
          </cell>
          <cell r="M113">
            <v>98.812181137304592</v>
          </cell>
          <cell r="N113">
            <v>96.595134730169022</v>
          </cell>
          <cell r="O113">
            <v>106.8837671873566</v>
          </cell>
          <cell r="P113">
            <v>113.31058087020286</v>
          </cell>
          <cell r="Q113">
            <v>100.545</v>
          </cell>
          <cell r="R113">
            <v>113.11499999999999</v>
          </cell>
          <cell r="S113">
            <v>102.958</v>
          </cell>
          <cell r="T113">
            <v>107.795</v>
          </cell>
          <cell r="U113">
            <v>103.892</v>
          </cell>
          <cell r="V113">
            <v>102.976</v>
          </cell>
          <cell r="W113">
            <v>101.49</v>
          </cell>
          <cell r="X113">
            <v>102.40900000000001</v>
          </cell>
          <cell r="Y113">
            <v>98.962999999999994</v>
          </cell>
          <cell r="Z113">
            <v>99.320999999999998</v>
          </cell>
          <cell r="AA113">
            <v>106.58499999999999</v>
          </cell>
          <cell r="AB113">
            <v>117.714</v>
          </cell>
          <cell r="AC113">
            <v>111.117</v>
          </cell>
          <cell r="AD113">
            <v>118.56699999999999</v>
          </cell>
          <cell r="AE113">
            <v>111.337</v>
          </cell>
          <cell r="AF113">
            <v>119.435</v>
          </cell>
          <cell r="AG113">
            <v>104.581</v>
          </cell>
          <cell r="AH113">
            <v>106.428</v>
          </cell>
          <cell r="AI113">
            <v>101.16394826165077</v>
          </cell>
          <cell r="AJ113">
            <v>101.905</v>
          </cell>
          <cell r="AK113">
            <v>102.1334983196504</v>
          </cell>
          <cell r="AL113">
            <v>102.48084436787977</v>
          </cell>
          <cell r="AM113">
            <v>113.05800000000001</v>
          </cell>
          <cell r="AN113">
            <v>121.43832959616256</v>
          </cell>
          <cell r="AO113">
            <v>108.50672054797069</v>
          </cell>
          <cell r="AP113">
            <v>120.77450322026868</v>
          </cell>
          <cell r="AQ113">
            <v>112.83944461975352</v>
          </cell>
          <cell r="AR113">
            <v>111.74972576932727</v>
          </cell>
          <cell r="AS113">
            <v>105.59872690410458</v>
          </cell>
          <cell r="AT113">
            <v>111.25276363288219</v>
          </cell>
          <cell r="AU113">
            <v>103.7212574097248</v>
          </cell>
          <cell r="AV113">
            <v>107.10853936095656</v>
          </cell>
          <cell r="AW113">
            <v>101.65738155564857</v>
          </cell>
          <cell r="AX113">
            <v>105.77844075904017</v>
          </cell>
          <cell r="AY113">
            <v>119.1834347852277</v>
          </cell>
        </row>
        <row r="114">
          <cell r="C114">
            <v>17020</v>
          </cell>
          <cell r="D114">
            <v>82.936160899188891</v>
          </cell>
          <cell r="E114">
            <v>93.022165310500924</v>
          </cell>
          <cell r="F114">
            <v>101.45763834415197</v>
          </cell>
          <cell r="G114">
            <v>100.22467117702264</v>
          </cell>
          <cell r="H114">
            <v>92.96323670315364</v>
          </cell>
          <cell r="I114">
            <v>99.392828805063203</v>
          </cell>
          <cell r="J114">
            <v>99.219605890710127</v>
          </cell>
          <cell r="K114">
            <v>99.734259544629566</v>
          </cell>
          <cell r="L114">
            <v>105.62627230331286</v>
          </cell>
          <cell r="M114">
            <v>107.04931915240381</v>
          </cell>
          <cell r="N114">
            <v>108.33297127096772</v>
          </cell>
          <cell r="O114">
            <v>110.04087059889467</v>
          </cell>
          <cell r="P114">
            <v>100.44164858285167</v>
          </cell>
          <cell r="Q114">
            <v>97.135000000000005</v>
          </cell>
          <cell r="R114">
            <v>102.837</v>
          </cell>
          <cell r="S114">
            <v>105.696</v>
          </cell>
          <cell r="T114">
            <v>97.728999999999999</v>
          </cell>
          <cell r="U114">
            <v>105.126</v>
          </cell>
          <cell r="V114">
            <v>101.288</v>
          </cell>
          <cell r="W114">
            <v>103.282</v>
          </cell>
          <cell r="X114">
            <v>106.63200000000001</v>
          </cell>
          <cell r="Y114">
            <v>107.21299999999999</v>
          </cell>
          <cell r="Z114">
            <v>111.39</v>
          </cell>
          <cell r="AA114">
            <v>109.73399999999999</v>
          </cell>
          <cell r="AB114">
            <v>105.5</v>
          </cell>
          <cell r="AC114">
            <v>113.485</v>
          </cell>
          <cell r="AD114">
            <v>107.794</v>
          </cell>
          <cell r="AE114">
            <v>114.298</v>
          </cell>
          <cell r="AF114">
            <v>108.283</v>
          </cell>
          <cell r="AG114">
            <v>105.824</v>
          </cell>
          <cell r="AH114">
            <v>104.684</v>
          </cell>
          <cell r="AI114">
            <v>102.95027019420603</v>
          </cell>
          <cell r="AJ114">
            <v>104.749</v>
          </cell>
          <cell r="AK114">
            <v>110.64750653139963</v>
          </cell>
          <cell r="AL114">
            <v>113.57505186061471</v>
          </cell>
          <cell r="AM114">
            <v>116.39700000000001</v>
          </cell>
          <cell r="AN114">
            <v>114.73245479826468</v>
          </cell>
          <cell r="AO114">
            <v>113.79712100597374</v>
          </cell>
          <cell r="AP114">
            <v>115.34494946812896</v>
          </cell>
          <cell r="AQ114">
            <v>122.7797894651967</v>
          </cell>
          <cell r="AR114">
            <v>122.41914556259498</v>
          </cell>
          <cell r="AS114">
            <v>117.88550831458903</v>
          </cell>
          <cell r="AT114">
            <v>115.58955301690753</v>
          </cell>
          <cell r="AU114">
            <v>108.84735261049327</v>
          </cell>
          <cell r="AV114">
            <v>112.3905514215064</v>
          </cell>
          <cell r="AW114">
            <v>112.63954405825889</v>
          </cell>
          <cell r="AX114">
            <v>116.21475151749233</v>
          </cell>
          <cell r="AY114">
            <v>124.94491966240308</v>
          </cell>
        </row>
        <row r="115">
          <cell r="C115">
            <v>17091</v>
          </cell>
          <cell r="D115">
            <v>88.827565336564447</v>
          </cell>
          <cell r="E115">
            <v>107.60344482259347</v>
          </cell>
          <cell r="F115">
            <v>108.41856070672847</v>
          </cell>
          <cell r="G115">
            <v>93.885177134548599</v>
          </cell>
          <cell r="H115">
            <v>95.459999283730809</v>
          </cell>
          <cell r="I115">
            <v>88.918115172550188</v>
          </cell>
          <cell r="J115">
            <v>108.64126612380116</v>
          </cell>
          <cell r="K115">
            <v>107.70787954498769</v>
          </cell>
          <cell r="L115">
            <v>109.41755417371049</v>
          </cell>
          <cell r="M115">
            <v>102.62154871638917</v>
          </cell>
          <cell r="N115">
            <v>100.20792309077305</v>
          </cell>
          <cell r="O115">
            <v>88.290965893622356</v>
          </cell>
          <cell r="P115">
            <v>100.5911142356905</v>
          </cell>
          <cell r="Q115">
            <v>102.581</v>
          </cell>
          <cell r="R115">
            <v>107.247</v>
          </cell>
          <cell r="S115">
            <v>99.691000000000003</v>
          </cell>
          <cell r="T115">
            <v>100.625</v>
          </cell>
          <cell r="U115">
            <v>93.558999999999997</v>
          </cell>
          <cell r="V115">
            <v>92.856999999999999</v>
          </cell>
          <cell r="W115">
            <v>97.26</v>
          </cell>
          <cell r="X115">
            <v>97.218999999999994</v>
          </cell>
          <cell r="Y115">
            <v>91.53</v>
          </cell>
          <cell r="Z115">
            <v>87.426000000000002</v>
          </cell>
          <cell r="AA115">
            <v>82.192999999999998</v>
          </cell>
          <cell r="AB115">
            <v>88.707999999999998</v>
          </cell>
          <cell r="AC115">
            <v>89.994</v>
          </cell>
          <cell r="AD115">
            <v>86.004000000000005</v>
          </cell>
          <cell r="AE115">
            <v>95.575000000000003</v>
          </cell>
          <cell r="AF115">
            <v>106.499</v>
          </cell>
          <cell r="AG115">
            <v>91.838999999999999</v>
          </cell>
          <cell r="AH115">
            <v>92.643000000000001</v>
          </cell>
          <cell r="AI115">
            <v>91.528234981849877</v>
          </cell>
          <cell r="AJ115">
            <v>92.040999999999997</v>
          </cell>
          <cell r="AK115">
            <v>94.38798749018666</v>
          </cell>
          <cell r="AL115">
            <v>96.023867240429141</v>
          </cell>
          <cell r="AM115">
            <v>93.677000000000007</v>
          </cell>
          <cell r="AN115">
            <v>90.348765920135449</v>
          </cell>
          <cell r="AO115">
            <v>92.88912997217156</v>
          </cell>
          <cell r="AP115">
            <v>92.809916895265772</v>
          </cell>
          <cell r="AQ115">
            <v>93.609064538580483</v>
          </cell>
          <cell r="AR115">
            <v>94.776974050576854</v>
          </cell>
          <cell r="AS115">
            <v>86.56190665945735</v>
          </cell>
          <cell r="AT115">
            <v>91.332938210946864</v>
          </cell>
          <cell r="AU115">
            <v>95.939530090987745</v>
          </cell>
          <cell r="AV115">
            <v>99.854951364720606</v>
          </cell>
          <cell r="AW115">
            <v>99.057553666758167</v>
          </cell>
          <cell r="AX115">
            <v>97.866414049498474</v>
          </cell>
          <cell r="AY115">
            <v>99.117105269109047</v>
          </cell>
        </row>
        <row r="116">
          <cell r="C116">
            <v>17092</v>
          </cell>
          <cell r="D116">
            <v>112.90499840437144</v>
          </cell>
          <cell r="E116">
            <v>74.576978980046349</v>
          </cell>
          <cell r="F116">
            <v>98.382076746504097</v>
          </cell>
          <cell r="G116">
            <v>107.29245384004312</v>
          </cell>
          <cell r="H116">
            <v>84.882259747284678</v>
          </cell>
          <cell r="I116">
            <v>85.576874403998218</v>
          </cell>
          <cell r="J116">
            <v>82.812050743175618</v>
          </cell>
          <cell r="K116">
            <v>82.013519225004828</v>
          </cell>
          <cell r="L116">
            <v>159.11109551069885</v>
          </cell>
          <cell r="M116">
            <v>83.007803930111564</v>
          </cell>
          <cell r="N116">
            <v>112.89519949545155</v>
          </cell>
          <cell r="O116">
            <v>116.5446889733098</v>
          </cell>
          <cell r="P116">
            <v>117.14329833235161</v>
          </cell>
          <cell r="Q116">
            <v>94.143000000000001</v>
          </cell>
          <cell r="R116">
            <v>107.922</v>
          </cell>
          <cell r="S116">
            <v>113.42100000000001</v>
          </cell>
          <cell r="T116">
            <v>90.988</v>
          </cell>
          <cell r="U116">
            <v>88.647999999999996</v>
          </cell>
          <cell r="V116">
            <v>85.7</v>
          </cell>
          <cell r="W116">
            <v>85.123999999999995</v>
          </cell>
          <cell r="X116">
            <v>166.05</v>
          </cell>
          <cell r="Y116">
            <v>88.076999999999998</v>
          </cell>
          <cell r="Z116">
            <v>126.232</v>
          </cell>
          <cell r="AA116">
            <v>130.536</v>
          </cell>
          <cell r="AB116">
            <v>122.533</v>
          </cell>
          <cell r="AC116">
            <v>106.42700000000001</v>
          </cell>
          <cell r="AD116">
            <v>113.944</v>
          </cell>
          <cell r="AE116">
            <v>125.17700000000001</v>
          </cell>
          <cell r="AF116">
            <v>102.604</v>
          </cell>
          <cell r="AG116">
            <v>98.521000000000001</v>
          </cell>
          <cell r="AH116">
            <v>98.406000000000006</v>
          </cell>
          <cell r="AI116">
            <v>93.330795305399846</v>
          </cell>
          <cell r="AJ116">
            <v>173.203</v>
          </cell>
          <cell r="AK116">
            <v>99.055577634478766</v>
          </cell>
          <cell r="AL116">
            <v>140.79132870441998</v>
          </cell>
          <cell r="AM116">
            <v>159.18299999999999</v>
          </cell>
          <cell r="AN116">
            <v>130.14817108335646</v>
          </cell>
          <cell r="AO116">
            <v>116.05126011256927</v>
          </cell>
          <cell r="AP116">
            <v>118.11631560531428</v>
          </cell>
          <cell r="AQ116">
            <v>125.26339140290568</v>
          </cell>
          <cell r="AR116">
            <v>114.20726788648246</v>
          </cell>
          <cell r="AS116">
            <v>113.92987561370656</v>
          </cell>
          <cell r="AT116">
            <v>111.1086742459608</v>
          </cell>
          <cell r="AU116">
            <v>102.09035416848265</v>
          </cell>
          <cell r="AV116">
            <v>151.55005252806032</v>
          </cell>
          <cell r="AW116">
            <v>113.58915333433306</v>
          </cell>
          <cell r="AX116">
            <v>130.02847731043656</v>
          </cell>
          <cell r="AY116">
            <v>154.19472163141216</v>
          </cell>
        </row>
        <row r="117">
          <cell r="C117">
            <v>17093</v>
          </cell>
          <cell r="D117">
            <v>93.900766685438398</v>
          </cell>
          <cell r="E117">
            <v>81.112032375261137</v>
          </cell>
          <cell r="F117">
            <v>101.80100761608392</v>
          </cell>
          <cell r="G117">
            <v>97.901371160315222</v>
          </cell>
          <cell r="H117">
            <v>94.090884603873207</v>
          </cell>
          <cell r="I117">
            <v>98.970214993619322</v>
          </cell>
          <cell r="J117">
            <v>98.38957526223227</v>
          </cell>
          <cell r="K117">
            <v>101.7599462899458</v>
          </cell>
          <cell r="L117">
            <v>107.31100190756072</v>
          </cell>
          <cell r="M117">
            <v>110.41696688005304</v>
          </cell>
          <cell r="N117">
            <v>111.01859668854239</v>
          </cell>
          <cell r="O117">
            <v>103.32763553707473</v>
          </cell>
          <cell r="P117">
            <v>104.35739214566233</v>
          </cell>
          <cell r="Q117">
            <v>89.54</v>
          </cell>
          <cell r="R117">
            <v>103.185</v>
          </cell>
          <cell r="S117">
            <v>103.246</v>
          </cell>
          <cell r="T117">
            <v>98.915000000000006</v>
          </cell>
          <cell r="U117">
            <v>104.679</v>
          </cell>
          <cell r="V117">
            <v>100.441</v>
          </cell>
          <cell r="W117">
            <v>105.38</v>
          </cell>
          <cell r="X117">
            <v>108.33199999999999</v>
          </cell>
          <cell r="Y117">
            <v>110.586</v>
          </cell>
          <cell r="Z117">
            <v>114.152</v>
          </cell>
          <cell r="AA117">
            <v>103.039</v>
          </cell>
          <cell r="AB117">
            <v>108.413</v>
          </cell>
          <cell r="AC117">
            <v>98.954999999999998</v>
          </cell>
          <cell r="AD117">
            <v>108.15900000000001</v>
          </cell>
          <cell r="AE117">
            <v>111.648</v>
          </cell>
          <cell r="AF117">
            <v>109.596</v>
          </cell>
          <cell r="AG117">
            <v>105.374</v>
          </cell>
          <cell r="AH117">
            <v>103.80800000000001</v>
          </cell>
          <cell r="AI117">
            <v>105.04127682233272</v>
          </cell>
          <cell r="AJ117">
            <v>107.8</v>
          </cell>
          <cell r="AK117">
            <v>114.12834907099605</v>
          </cell>
          <cell r="AL117">
            <v>117.78315296065863</v>
          </cell>
          <cell r="AM117">
            <v>109.29600000000001</v>
          </cell>
          <cell r="AN117">
            <v>105.92047189555542</v>
          </cell>
          <cell r="AO117">
            <v>111.69821357610023</v>
          </cell>
          <cell r="AP117">
            <v>109.5556075811276</v>
          </cell>
          <cell r="AQ117">
            <v>114.32821958221264</v>
          </cell>
          <cell r="AR117">
            <v>114.75118364921866</v>
          </cell>
          <cell r="AS117">
            <v>114.45146988513093</v>
          </cell>
          <cell r="AT117">
            <v>113.90319397133796</v>
          </cell>
          <cell r="AU117">
            <v>117.04649588354535</v>
          </cell>
          <cell r="AV117">
            <v>115.99909386082335</v>
          </cell>
          <cell r="AW117">
            <v>117.34286757030186</v>
          </cell>
          <cell r="AX117">
            <v>119.69363527921138</v>
          </cell>
          <cell r="AY117">
            <v>110.24120581651803</v>
          </cell>
        </row>
        <row r="118">
          <cell r="C118">
            <v>17094</v>
          </cell>
          <cell r="D118">
            <v>96.8685715305744</v>
          </cell>
          <cell r="E118">
            <v>87.731539269788385</v>
          </cell>
          <cell r="F118">
            <v>120.98330080246681</v>
          </cell>
          <cell r="G118">
            <v>93.419432500850547</v>
          </cell>
          <cell r="H118">
            <v>88.235656862123918</v>
          </cell>
          <cell r="I118">
            <v>90.254101758102806</v>
          </cell>
          <cell r="J118">
            <v>114.98278914577278</v>
          </cell>
          <cell r="K118">
            <v>84.762120461606926</v>
          </cell>
          <cell r="L118">
            <v>107.10236358691662</v>
          </cell>
          <cell r="M118">
            <v>101.19401146514377</v>
          </cell>
          <cell r="N118">
            <v>119.60484187338749</v>
          </cell>
          <cell r="O118">
            <v>94.861270743265564</v>
          </cell>
          <cell r="P118">
            <v>107.65568655760437</v>
          </cell>
          <cell r="Q118">
            <v>96.846999999999994</v>
          </cell>
          <cell r="R118">
            <v>122.628</v>
          </cell>
          <cell r="S118">
            <v>98.519000000000005</v>
          </cell>
          <cell r="T118">
            <v>92.759</v>
          </cell>
          <cell r="U118">
            <v>95.46</v>
          </cell>
          <cell r="V118">
            <v>117.38</v>
          </cell>
          <cell r="W118">
            <v>87.777000000000001</v>
          </cell>
          <cell r="X118">
            <v>108.122</v>
          </cell>
          <cell r="Y118">
            <v>101.349</v>
          </cell>
          <cell r="Z118">
            <v>122.98</v>
          </cell>
          <cell r="AA118">
            <v>94.596000000000004</v>
          </cell>
          <cell r="AB118">
            <v>111.84</v>
          </cell>
          <cell r="AC118">
            <v>107.03</v>
          </cell>
          <cell r="AD118">
            <v>128.53899999999999</v>
          </cell>
          <cell r="AE118">
            <v>106.53700000000001</v>
          </cell>
          <cell r="AF118">
            <v>102.776</v>
          </cell>
          <cell r="AG118">
            <v>96.093999999999994</v>
          </cell>
          <cell r="AH118">
            <v>121.315</v>
          </cell>
          <cell r="AI118">
            <v>87.495342559307758</v>
          </cell>
          <cell r="AJ118">
            <v>107.59099999999999</v>
          </cell>
          <cell r="AK118">
            <v>104.59538774447776</v>
          </cell>
          <cell r="AL118">
            <v>126.89257300495558</v>
          </cell>
          <cell r="AM118">
            <v>100.34099999999999</v>
          </cell>
          <cell r="AN118">
            <v>116.55090684648609</v>
          </cell>
          <cell r="AO118">
            <v>110.89821170056581</v>
          </cell>
          <cell r="AP118">
            <v>114.40688554335988</v>
          </cell>
          <cell r="AQ118">
            <v>109.01771425879606</v>
          </cell>
          <cell r="AR118">
            <v>110.53126371861282</v>
          </cell>
          <cell r="AS118">
            <v>96.343850045450637</v>
          </cell>
          <cell r="AT118">
            <v>112.70738653337182</v>
          </cell>
          <cell r="AU118">
            <v>87.776923465365556</v>
          </cell>
          <cell r="AV118">
            <v>101.3891904314888</v>
          </cell>
          <cell r="AW118">
            <v>101.28362804909328</v>
          </cell>
          <cell r="AX118">
            <v>126.74549898239094</v>
          </cell>
          <cell r="AY118">
            <v>103.17927118445297</v>
          </cell>
        </row>
        <row r="119">
          <cell r="C119">
            <v>17099</v>
          </cell>
          <cell r="D119">
            <v>114.98962655601662</v>
          </cell>
          <cell r="E119">
            <v>89.470954356846477</v>
          </cell>
          <cell r="F119">
            <v>116.39004149377595</v>
          </cell>
          <cell r="G119">
            <v>87.914937759336112</v>
          </cell>
          <cell r="H119">
            <v>89.159751037344407</v>
          </cell>
          <cell r="I119">
            <v>97.328838174273869</v>
          </cell>
          <cell r="J119">
            <v>95.072614107883822</v>
          </cell>
          <cell r="K119">
            <v>94.60580912863071</v>
          </cell>
          <cell r="L119">
            <v>118.25726141078839</v>
          </cell>
          <cell r="M119">
            <v>105.96473029045643</v>
          </cell>
          <cell r="N119">
            <v>94.372406639004154</v>
          </cell>
          <cell r="O119">
            <v>96.473029045643159</v>
          </cell>
          <cell r="P119">
            <v>127.79467063766141</v>
          </cell>
          <cell r="Q119">
            <v>98.766999999999996</v>
          </cell>
          <cell r="R119">
            <v>117.973</v>
          </cell>
          <cell r="S119">
            <v>92.713999999999999</v>
          </cell>
          <cell r="T119">
            <v>93.730999999999995</v>
          </cell>
          <cell r="U119">
            <v>102.943</v>
          </cell>
          <cell r="V119">
            <v>97.055000000000007</v>
          </cell>
          <cell r="W119">
            <v>97.971000000000004</v>
          </cell>
          <cell r="X119">
            <v>119.383</v>
          </cell>
          <cell r="Y119">
            <v>106.127</v>
          </cell>
          <cell r="Z119">
            <v>97.036000000000001</v>
          </cell>
          <cell r="AA119">
            <v>96.203999999999994</v>
          </cell>
          <cell r="AB119">
            <v>132.761</v>
          </cell>
          <cell r="AC119">
            <v>109.152</v>
          </cell>
          <cell r="AD119">
            <v>123.65900000000001</v>
          </cell>
          <cell r="AE119">
            <v>100.26</v>
          </cell>
          <cell r="AF119">
            <v>103.852</v>
          </cell>
          <cell r="AG119">
            <v>103.626</v>
          </cell>
          <cell r="AH119">
            <v>100.30800000000001</v>
          </cell>
          <cell r="AI119">
            <v>97.656448809104063</v>
          </cell>
          <cell r="AJ119">
            <v>118.79600000000001</v>
          </cell>
          <cell r="AK119">
            <v>109.52646200597532</v>
          </cell>
          <cell r="AL119">
            <v>100.12268158650278</v>
          </cell>
          <cell r="AM119">
            <v>102.04600000000001</v>
          </cell>
          <cell r="AN119">
            <v>121.85751248915837</v>
          </cell>
          <cell r="AO119">
            <v>108.38805607109575</v>
          </cell>
          <cell r="AP119">
            <v>130.31639004149378</v>
          </cell>
          <cell r="AQ119">
            <v>106.19813278008299</v>
          </cell>
          <cell r="AR119">
            <v>103.00829875518673</v>
          </cell>
          <cell r="AS119">
            <v>97.943346619446189</v>
          </cell>
          <cell r="AT119">
            <v>110.94398340248964</v>
          </cell>
          <cell r="AU119">
            <v>106.74273858921161</v>
          </cell>
          <cell r="AV119">
            <v>112.96680497925311</v>
          </cell>
          <cell r="AW119">
            <v>102.54149377593362</v>
          </cell>
          <cell r="AX119">
            <v>106.32103446911745</v>
          </cell>
          <cell r="AY119">
            <v>113.69474459293833</v>
          </cell>
        </row>
        <row r="120">
          <cell r="C120">
            <v>181</v>
          </cell>
          <cell r="D120">
            <v>90.075675572629933</v>
          </cell>
          <cell r="E120">
            <v>79.15594229271889</v>
          </cell>
          <cell r="F120">
            <v>84.063936279168871</v>
          </cell>
          <cell r="G120">
            <v>101.68805522756908</v>
          </cell>
          <cell r="H120">
            <v>101.62553469467684</v>
          </cell>
          <cell r="I120">
            <v>108.21609911199154</v>
          </cell>
          <cell r="J120">
            <v>105.61560489742055</v>
          </cell>
          <cell r="K120">
            <v>100.98347125392347</v>
          </cell>
          <cell r="L120">
            <v>103.54596606003292</v>
          </cell>
          <cell r="M120">
            <v>110.84616806834291</v>
          </cell>
          <cell r="N120">
            <v>102.41973620608401</v>
          </cell>
          <cell r="O120">
            <v>111.76381033544091</v>
          </cell>
          <cell r="P120">
            <v>98.418538232769663</v>
          </cell>
          <cell r="Q120">
            <v>86.329837614621042</v>
          </cell>
          <cell r="R120">
            <v>85.355414798280492</v>
          </cell>
          <cell r="S120">
            <v>103.19704980859973</v>
          </cell>
          <cell r="T120">
            <v>102.12526338940343</v>
          </cell>
          <cell r="U120">
            <v>115.84041743001308</v>
          </cell>
          <cell r="V120">
            <v>112.12223601672561</v>
          </cell>
          <cell r="W120">
            <v>107.9074307258297</v>
          </cell>
          <cell r="X120">
            <v>106.67504424700813</v>
          </cell>
          <cell r="Y120">
            <v>112.85933065905871</v>
          </cell>
          <cell r="Z120">
            <v>110.61641742524927</v>
          </cell>
          <cell r="AA120">
            <v>122.54356989900596</v>
          </cell>
          <cell r="AB120">
            <v>110.28334906689538</v>
          </cell>
          <cell r="AC120">
            <v>102.27443304038064</v>
          </cell>
          <cell r="AD120">
            <v>96.848579659183102</v>
          </cell>
          <cell r="AE120">
            <v>107.31767987263541</v>
          </cell>
          <cell r="AF120">
            <v>105.30253929357889</v>
          </cell>
          <cell r="AG120">
            <v>116.47311908515191</v>
          </cell>
          <cell r="AH120">
            <v>114.97328936572859</v>
          </cell>
          <cell r="AI120">
            <v>109.42675566202145</v>
          </cell>
          <cell r="AJ120">
            <v>107.85067307090009</v>
          </cell>
          <cell r="AK120">
            <v>109.04468490269602</v>
          </cell>
          <cell r="AL120">
            <v>113.86172039663735</v>
          </cell>
          <cell r="AM120">
            <v>128.29558691525378</v>
          </cell>
          <cell r="AN120">
            <v>110.44933540985265</v>
          </cell>
          <cell r="AO120">
            <v>105.91003892736256</v>
          </cell>
          <cell r="AP120">
            <v>104.78755819148545</v>
          </cell>
          <cell r="AQ120">
            <v>107.94143064441833</v>
          </cell>
          <cell r="AR120">
            <v>108.68063617528253</v>
          </cell>
          <cell r="AS120">
            <v>121.2788638416076</v>
          </cell>
          <cell r="AT120">
            <v>119.82053233884703</v>
          </cell>
          <cell r="AU120">
            <v>115.31489402240948</v>
          </cell>
          <cell r="AV120">
            <v>112.88523458740374</v>
          </cell>
          <cell r="AW120">
            <v>114.55269048010391</v>
          </cell>
          <cell r="AX120">
            <v>120.18300852644283</v>
          </cell>
          <cell r="AY120">
            <v>131.34970711780679</v>
          </cell>
        </row>
        <row r="121">
          <cell r="C121">
            <v>18110</v>
          </cell>
          <cell r="D121">
            <v>94.838011270700491</v>
          </cell>
          <cell r="E121">
            <v>70.073441267909729</v>
          </cell>
          <cell r="F121">
            <v>80.887166884874247</v>
          </cell>
          <cell r="G121">
            <v>103.08793756734835</v>
          </cell>
          <cell r="H121">
            <v>102.33761218056345</v>
          </cell>
          <cell r="I121">
            <v>109.93926527401533</v>
          </cell>
          <cell r="J121">
            <v>107.7883622385564</v>
          </cell>
          <cell r="K121">
            <v>101.99430916418544</v>
          </cell>
          <cell r="L121">
            <v>105.959694424155</v>
          </cell>
          <cell r="M121">
            <v>112.79397957562809</v>
          </cell>
          <cell r="N121">
            <v>104.70152783632896</v>
          </cell>
          <cell r="O121">
            <v>105.59869231573457</v>
          </cell>
          <cell r="P121">
            <v>98.481794719238891</v>
          </cell>
          <cell r="Q121">
            <v>85.623000000000005</v>
          </cell>
          <cell r="R121">
            <v>81.602999999999994</v>
          </cell>
          <cell r="S121">
            <v>100.464</v>
          </cell>
          <cell r="T121">
            <v>98.802000000000007</v>
          </cell>
          <cell r="U121">
            <v>111.35299999999999</v>
          </cell>
          <cell r="V121">
            <v>108.437</v>
          </cell>
          <cell r="W121">
            <v>104.70099999999999</v>
          </cell>
          <cell r="X121">
            <v>102.245</v>
          </cell>
          <cell r="Y121">
            <v>111.04300000000001</v>
          </cell>
          <cell r="Z121">
            <v>107.47799999999999</v>
          </cell>
          <cell r="AA121">
            <v>123.99</v>
          </cell>
          <cell r="AB121">
            <v>107.369</v>
          </cell>
          <cell r="AC121">
            <v>100.562</v>
          </cell>
          <cell r="AD121">
            <v>93.507999999999996</v>
          </cell>
          <cell r="AE121">
            <v>104.845</v>
          </cell>
          <cell r="AF121">
            <v>102.137</v>
          </cell>
          <cell r="AG121">
            <v>116.27200000000001</v>
          </cell>
          <cell r="AH121">
            <v>113.274</v>
          </cell>
          <cell r="AI121">
            <v>106.71439558905539</v>
          </cell>
          <cell r="AJ121">
            <v>104.503</v>
          </cell>
          <cell r="AK121">
            <v>105.37692036840596</v>
          </cell>
          <cell r="AL121">
            <v>109.80300259267798</v>
          </cell>
          <cell r="AM121">
            <v>128.55699999999999</v>
          </cell>
          <cell r="AN121">
            <v>108.40159307352872</v>
          </cell>
          <cell r="AO121">
            <v>102.64963442049195</v>
          </cell>
          <cell r="AP121">
            <v>100.58728413276229</v>
          </cell>
          <cell r="AQ121">
            <v>103.23203015025631</v>
          </cell>
          <cell r="AR121">
            <v>103.41713515482272</v>
          </cell>
          <cell r="AS121">
            <v>120.24862275129027</v>
          </cell>
          <cell r="AT121">
            <v>118.39654322478272</v>
          </cell>
          <cell r="AU121">
            <v>111.62421415479412</v>
          </cell>
          <cell r="AV121">
            <v>108.5476677320539</v>
          </cell>
          <cell r="AW121">
            <v>110.77731807336991</v>
          </cell>
          <cell r="AX121">
            <v>116.22856136866145</v>
          </cell>
          <cell r="AY121">
            <v>129.19288203178377</v>
          </cell>
        </row>
        <row r="122">
          <cell r="C122">
            <v>18120</v>
          </cell>
          <cell r="D122">
            <v>72.011278494583266</v>
          </cell>
          <cell r="E122">
            <v>113.60750458816793</v>
          </cell>
          <cell r="F122">
            <v>96.113994780331197</v>
          </cell>
          <cell r="G122">
            <v>96.378049370870841</v>
          </cell>
          <cell r="H122">
            <v>98.924496533800422</v>
          </cell>
          <cell r="I122">
            <v>101.67981948876749</v>
          </cell>
          <cell r="J122">
            <v>97.373944953032222</v>
          </cell>
          <cell r="K122">
            <v>97.149180991707567</v>
          </cell>
          <cell r="L122">
            <v>94.390259622599189</v>
          </cell>
          <cell r="M122">
            <v>103.45776818820774</v>
          </cell>
          <cell r="N122">
            <v>93.764489564229663</v>
          </cell>
          <cell r="O122">
            <v>135.14921342370224</v>
          </cell>
          <cell r="P122">
            <v>98.178594986054605</v>
          </cell>
          <cell r="Q122">
            <v>89.010999999999996</v>
          </cell>
          <cell r="R122">
            <v>99.588999999999999</v>
          </cell>
          <cell r="S122">
            <v>113.56399999999999</v>
          </cell>
          <cell r="T122">
            <v>114.73099999999999</v>
          </cell>
          <cell r="U122">
            <v>132.86199999999999</v>
          </cell>
          <cell r="V122">
            <v>126.101</v>
          </cell>
          <cell r="W122">
            <v>120.07</v>
          </cell>
          <cell r="X122">
            <v>123.479</v>
          </cell>
          <cell r="Y122">
            <v>119.749</v>
          </cell>
          <cell r="Z122">
            <v>122.521</v>
          </cell>
          <cell r="AA122">
            <v>117.057</v>
          </cell>
          <cell r="AB122">
            <v>121.33799999999999</v>
          </cell>
          <cell r="AC122">
            <v>108.77</v>
          </cell>
          <cell r="AD122">
            <v>109.52</v>
          </cell>
          <cell r="AE122">
            <v>116.697</v>
          </cell>
          <cell r="AF122">
            <v>117.31</v>
          </cell>
          <cell r="AG122">
            <v>117.236</v>
          </cell>
          <cell r="AH122">
            <v>121.419</v>
          </cell>
          <cell r="AI122">
            <v>119.71522595960045</v>
          </cell>
          <cell r="AJ122">
            <v>120.54900000000001</v>
          </cell>
          <cell r="AK122">
            <v>122.95717640619002</v>
          </cell>
          <cell r="AL122">
            <v>129.25716806912388</v>
          </cell>
          <cell r="AM122">
            <v>127.304</v>
          </cell>
          <cell r="AN122">
            <v>118.21679092372368</v>
          </cell>
          <cell r="AO122">
            <v>118.27734047458985</v>
          </cell>
          <cell r="AP122">
            <v>120.71995423490901</v>
          </cell>
          <cell r="AQ122">
            <v>125.80503495953602</v>
          </cell>
          <cell r="AR122">
            <v>128.64604358929836</v>
          </cell>
          <cell r="AS122">
            <v>125.18675386060656</v>
          </cell>
          <cell r="AT122">
            <v>125.22197953243641</v>
          </cell>
          <cell r="AU122">
            <v>129.31430751263608</v>
          </cell>
          <cell r="AV122">
            <v>129.33840693713117</v>
          </cell>
          <cell r="AW122">
            <v>128.87335802573168</v>
          </cell>
          <cell r="AX122">
            <v>135.18293885711182</v>
          </cell>
          <cell r="AY122">
            <v>139.53093314889009</v>
          </cell>
        </row>
        <row r="123">
          <cell r="C123">
            <v>182</v>
          </cell>
          <cell r="D123">
            <v>85.805218331214917</v>
          </cell>
          <cell r="E123">
            <v>94.896764314380945</v>
          </cell>
          <cell r="F123">
            <v>96.728284476115178</v>
          </cell>
          <cell r="G123">
            <v>100.58348429196234</v>
          </cell>
          <cell r="H123">
            <v>97.983326160713403</v>
          </cell>
          <cell r="I123">
            <v>98.739954161954429</v>
          </cell>
          <cell r="J123">
            <v>113.007796471071</v>
          </cell>
          <cell r="K123">
            <v>109.63900037030736</v>
          </cell>
          <cell r="L123">
            <v>115.15157580792059</v>
          </cell>
          <cell r="M123">
            <v>97.574987239408713</v>
          </cell>
          <cell r="N123">
            <v>95.491257743927477</v>
          </cell>
          <cell r="O123">
            <v>94.39835063102376</v>
          </cell>
          <cell r="P123">
            <v>93.856569891054178</v>
          </cell>
          <cell r="Q123">
            <v>103.36199999999999</v>
          </cell>
          <cell r="R123">
            <v>98.206000000000003</v>
          </cell>
          <cell r="S123">
            <v>101.49</v>
          </cell>
          <cell r="T123">
            <v>98.573999999999998</v>
          </cell>
          <cell r="U123">
            <v>106.304</v>
          </cell>
          <cell r="V123">
            <v>120.604</v>
          </cell>
          <cell r="W123">
            <v>117.44499999999999</v>
          </cell>
          <cell r="X123">
            <v>118.991</v>
          </cell>
          <cell r="Y123">
            <v>99.436999999999998</v>
          </cell>
          <cell r="Z123">
            <v>103.271</v>
          </cell>
          <cell r="AA123">
            <v>104.648</v>
          </cell>
          <cell r="AB123">
            <v>105.232</v>
          </cell>
          <cell r="AC123">
            <v>122.46599999999999</v>
          </cell>
          <cell r="AD123">
            <v>111.444</v>
          </cell>
          <cell r="AE123">
            <v>105.526</v>
          </cell>
          <cell r="AF123">
            <v>101.633</v>
          </cell>
          <cell r="AG123">
            <v>106.471</v>
          </cell>
          <cell r="AH123">
            <v>123.45099999999999</v>
          </cell>
          <cell r="AI123">
            <v>119.06254569479071</v>
          </cell>
          <cell r="AJ123">
            <v>120.24299999999999</v>
          </cell>
          <cell r="AK123">
            <v>96.120988726412719</v>
          </cell>
          <cell r="AL123">
            <v>106.32121817822366</v>
          </cell>
          <cell r="AM123">
            <v>107.17700000000001</v>
          </cell>
          <cell r="AN123">
            <v>113.04751628470075</v>
          </cell>
          <cell r="AO123">
            <v>105.66669709461185</v>
          </cell>
          <cell r="AP123">
            <v>112.25116846982996</v>
          </cell>
          <cell r="AQ123">
            <v>113.47018024960718</v>
          </cell>
          <cell r="AR123">
            <v>109.84917481509653</v>
          </cell>
          <cell r="AS123">
            <v>110.88022799145251</v>
          </cell>
          <cell r="AT123">
            <v>112.80182291523926</v>
          </cell>
          <cell r="AU123">
            <v>119.25297997337792</v>
          </cell>
          <cell r="AV123">
            <v>125.25796411021149</v>
          </cell>
          <cell r="AW123">
            <v>119.10285536995708</v>
          </cell>
          <cell r="AX123">
            <v>119.11160332122903</v>
          </cell>
          <cell r="AY123">
            <v>107.1849372064589</v>
          </cell>
        </row>
        <row r="124">
          <cell r="C124">
            <v>18200</v>
          </cell>
          <cell r="D124">
            <v>85.805218331214917</v>
          </cell>
          <cell r="E124">
            <v>94.896764314380945</v>
          </cell>
          <cell r="F124">
            <v>96.728284476115178</v>
          </cell>
          <cell r="G124">
            <v>100.58348429196234</v>
          </cell>
          <cell r="H124">
            <v>97.983326160713403</v>
          </cell>
          <cell r="I124">
            <v>98.739954161954429</v>
          </cell>
          <cell r="J124">
            <v>113.007796471071</v>
          </cell>
          <cell r="K124">
            <v>109.63900037030736</v>
          </cell>
          <cell r="L124">
            <v>115.15157580792059</v>
          </cell>
          <cell r="M124">
            <v>97.574987239408713</v>
          </cell>
          <cell r="N124">
            <v>95.491257743927477</v>
          </cell>
          <cell r="O124">
            <v>94.39835063102376</v>
          </cell>
          <cell r="P124">
            <v>93.856569891054178</v>
          </cell>
          <cell r="Q124">
            <v>103.36199999999999</v>
          </cell>
          <cell r="R124">
            <v>98.206000000000003</v>
          </cell>
          <cell r="S124">
            <v>101.49</v>
          </cell>
          <cell r="T124">
            <v>98.573999999999998</v>
          </cell>
          <cell r="U124">
            <v>106.304</v>
          </cell>
          <cell r="V124">
            <v>120.604</v>
          </cell>
          <cell r="W124">
            <v>117.44499999999999</v>
          </cell>
          <cell r="X124">
            <v>118.991</v>
          </cell>
          <cell r="Y124">
            <v>99.436999999999998</v>
          </cell>
          <cell r="Z124">
            <v>103.271</v>
          </cell>
          <cell r="AA124">
            <v>104.648</v>
          </cell>
          <cell r="AB124">
            <v>105.232</v>
          </cell>
          <cell r="AC124">
            <v>122.46599999999999</v>
          </cell>
          <cell r="AD124">
            <v>111.444</v>
          </cell>
          <cell r="AE124">
            <v>105.526</v>
          </cell>
          <cell r="AF124">
            <v>101.633</v>
          </cell>
          <cell r="AG124">
            <v>106.471</v>
          </cell>
          <cell r="AH124">
            <v>123.45099999999999</v>
          </cell>
          <cell r="AI124">
            <v>119.06254569479071</v>
          </cell>
          <cell r="AJ124">
            <v>120.24299999999999</v>
          </cell>
          <cell r="AK124">
            <v>96.120988726412719</v>
          </cell>
          <cell r="AL124">
            <v>106.32121817822366</v>
          </cell>
          <cell r="AM124">
            <v>107.17700000000001</v>
          </cell>
          <cell r="AN124">
            <v>113.04751628470075</v>
          </cell>
          <cell r="AO124">
            <v>105.66669709461185</v>
          </cell>
          <cell r="AP124">
            <v>112.25116846982996</v>
          </cell>
          <cell r="AQ124">
            <v>113.47018024960718</v>
          </cell>
          <cell r="AR124">
            <v>109.84917481509653</v>
          </cell>
          <cell r="AS124">
            <v>110.88022799145251</v>
          </cell>
          <cell r="AT124">
            <v>112.80182291523926</v>
          </cell>
          <cell r="AU124">
            <v>119.25297997337792</v>
          </cell>
          <cell r="AV124">
            <v>125.25796411021149</v>
          </cell>
          <cell r="AW124">
            <v>119.10285536995708</v>
          </cell>
          <cell r="AX124">
            <v>119.11160332122903</v>
          </cell>
          <cell r="AY124">
            <v>107.1849372064589</v>
          </cell>
        </row>
        <row r="125">
          <cell r="C125">
            <v>192</v>
          </cell>
          <cell r="D125">
            <v>107.54097869777289</v>
          </cell>
          <cell r="E125">
            <v>100.0814804449798</v>
          </cell>
          <cell r="F125">
            <v>106.72695190260949</v>
          </cell>
          <cell r="G125">
            <v>91.084741644615917</v>
          </cell>
          <cell r="H125">
            <v>100.43798164805864</v>
          </cell>
          <cell r="I125">
            <v>102.68347895245449</v>
          </cell>
          <cell r="J125">
            <v>98.809155172177284</v>
          </cell>
          <cell r="K125">
            <v>88.845147560652094</v>
          </cell>
          <cell r="L125">
            <v>94.864988916407484</v>
          </cell>
          <cell r="M125">
            <v>106.56872465104755</v>
          </cell>
          <cell r="N125">
            <v>95.998886847400954</v>
          </cell>
          <cell r="O125">
            <v>106.35748356182347</v>
          </cell>
          <cell r="P125">
            <v>106.9064029361947</v>
          </cell>
          <cell r="Q125">
            <v>102.04441249651306</v>
          </cell>
          <cell r="R125">
            <v>109.20444203047734</v>
          </cell>
          <cell r="S125">
            <v>95.766218017340009</v>
          </cell>
          <cell r="T125">
            <v>105.19778405408186</v>
          </cell>
          <cell r="U125">
            <v>107.90424986952542</v>
          </cell>
          <cell r="V125">
            <v>102.37512142507282</v>
          </cell>
          <cell r="W125">
            <v>90.725089908691118</v>
          </cell>
          <cell r="X125">
            <v>98.295595857964798</v>
          </cell>
          <cell r="Y125">
            <v>108.80783413641565</v>
          </cell>
          <cell r="Z125">
            <v>101.05073732568015</v>
          </cell>
          <cell r="AA125">
            <v>108.75850401135848</v>
          </cell>
          <cell r="AB125">
            <v>108.78841375473516</v>
          </cell>
          <cell r="AC125">
            <v>104.29291753953964</v>
          </cell>
          <cell r="AD125">
            <v>112.85939108235587</v>
          </cell>
          <cell r="AE125">
            <v>97.278126077686409</v>
          </cell>
          <cell r="AF125">
            <v>107.60062745930814</v>
          </cell>
          <cell r="AG125">
            <v>109.476250990198</v>
          </cell>
          <cell r="AH125">
            <v>105.6191873303294</v>
          </cell>
          <cell r="AI125">
            <v>100.0242803681145</v>
          </cell>
          <cell r="AJ125">
            <v>103.28380340086001</v>
          </cell>
          <cell r="AK125">
            <v>109.54360706159387</v>
          </cell>
          <cell r="AL125">
            <v>110.55531538733203</v>
          </cell>
          <cell r="AM125">
            <v>110.55484797692102</v>
          </cell>
          <cell r="AN125">
            <v>116.1193511584148</v>
          </cell>
          <cell r="AO125">
            <v>112.34735890956865</v>
          </cell>
          <cell r="AP125">
            <v>111.79995285687778</v>
          </cell>
          <cell r="AQ125">
            <v>100.09063847053008</v>
          </cell>
          <cell r="AR125">
            <v>110.82949913411839</v>
          </cell>
          <cell r="AS125">
            <v>111.05539606899843</v>
          </cell>
          <cell r="AT125">
            <v>106.38591660871927</v>
          </cell>
          <cell r="AU125">
            <v>103.0048479292999</v>
          </cell>
          <cell r="AV125">
            <v>106.5442553424988</v>
          </cell>
          <cell r="AW125">
            <v>115.17549302722894</v>
          </cell>
          <cell r="AX125">
            <v>116.43674791382408</v>
          </cell>
          <cell r="AY125">
            <v>112.40685849414299</v>
          </cell>
        </row>
        <row r="126">
          <cell r="C126">
            <v>19201</v>
          </cell>
          <cell r="D126">
            <v>107.81538204432954</v>
          </cell>
          <cell r="E126">
            <v>99.881007387093845</v>
          </cell>
          <cell r="F126">
            <v>106.99136426092481</v>
          </cell>
          <cell r="G126">
            <v>91.090237893699694</v>
          </cell>
          <cell r="H126">
            <v>100.56993891607299</v>
          </cell>
          <cell r="I126">
            <v>102.61852714567478</v>
          </cell>
          <cell r="J126">
            <v>98.959599546827008</v>
          </cell>
          <cell r="K126">
            <v>88.552255982179247</v>
          </cell>
          <cell r="L126">
            <v>94.632791837649236</v>
          </cell>
          <cell r="M126">
            <v>106.48172301528933</v>
          </cell>
          <cell r="N126">
            <v>95.892737222955589</v>
          </cell>
          <cell r="O126">
            <v>106.51443474730408</v>
          </cell>
          <cell r="P126">
            <v>107.17918708870337</v>
          </cell>
          <cell r="Q126">
            <v>101.84</v>
          </cell>
          <cell r="R126">
            <v>109.47499999999999</v>
          </cell>
          <cell r="S126">
            <v>95.772000000000006</v>
          </cell>
          <cell r="T126">
            <v>105.336</v>
          </cell>
          <cell r="U126">
            <v>107.836</v>
          </cell>
          <cell r="V126">
            <v>102.53100000000001</v>
          </cell>
          <cell r="W126">
            <v>90.426000000000002</v>
          </cell>
          <cell r="X126">
            <v>98.055000000000007</v>
          </cell>
          <cell r="Y126">
            <v>108.71899999999999</v>
          </cell>
          <cell r="Z126">
            <v>100.93899999999999</v>
          </cell>
          <cell r="AA126">
            <v>108.919</v>
          </cell>
          <cell r="AB126">
            <v>109.066</v>
          </cell>
          <cell r="AC126">
            <v>104.084</v>
          </cell>
          <cell r="AD126">
            <v>113.139</v>
          </cell>
          <cell r="AE126">
            <v>97.284000000000006</v>
          </cell>
          <cell r="AF126">
            <v>107.742</v>
          </cell>
          <cell r="AG126">
            <v>109.407</v>
          </cell>
          <cell r="AH126">
            <v>105.78</v>
          </cell>
          <cell r="AI126">
            <v>99.694535073441799</v>
          </cell>
          <cell r="AJ126">
            <v>103.03100000000001</v>
          </cell>
          <cell r="AK126">
            <v>109.45417676173415</v>
          </cell>
          <cell r="AL126">
            <v>110.43307016559878</v>
          </cell>
          <cell r="AM126">
            <v>110.718</v>
          </cell>
          <cell r="AN126">
            <v>116.27400633893917</v>
          </cell>
          <cell r="AO126">
            <v>112.22640011764329</v>
          </cell>
          <cell r="AP126">
            <v>111.83538323657449</v>
          </cell>
          <cell r="AQ126">
            <v>100.29242734004835</v>
          </cell>
          <cell r="AR126">
            <v>111.13159633557154</v>
          </cell>
          <cell r="AS126">
            <v>111.09099048835036</v>
          </cell>
          <cell r="AT126">
            <v>106.55607973886856</v>
          </cell>
          <cell r="AU126">
            <v>103.10788518057581</v>
          </cell>
          <cell r="AV126">
            <v>106.55665575854576</v>
          </cell>
          <cell r="AW126">
            <v>115.17153891529414</v>
          </cell>
          <cell r="AX126">
            <v>116.25346657690923</v>
          </cell>
          <cell r="AY126">
            <v>112.44211082499743</v>
          </cell>
        </row>
        <row r="127">
          <cell r="C127">
            <v>19202</v>
          </cell>
          <cell r="D127">
            <v>80.953956944286602</v>
          </cell>
          <cell r="E127">
            <v>119.50537456976198</v>
          </cell>
          <cell r="F127">
            <v>81.107959967433459</v>
          </cell>
          <cell r="G127">
            <v>90.552208438346952</v>
          </cell>
          <cell r="H127">
            <v>87.652602755079954</v>
          </cell>
          <cell r="I127">
            <v>108.97667880387996</v>
          </cell>
          <cell r="J127">
            <v>84.232555026098382</v>
          </cell>
          <cell r="K127">
            <v>117.2234995960316</v>
          </cell>
          <cell r="L127">
            <v>117.36263284644373</v>
          </cell>
          <cell r="M127">
            <v>114.99833898162606</v>
          </cell>
          <cell r="N127">
            <v>106.28375548937771</v>
          </cell>
          <cell r="O127">
            <v>91.150436581633514</v>
          </cell>
          <cell r="P127">
            <v>80.476265374963432</v>
          </cell>
          <cell r="Q127">
            <v>121.85</v>
          </cell>
          <cell r="R127">
            <v>82.99</v>
          </cell>
          <cell r="S127">
            <v>95.206000000000003</v>
          </cell>
          <cell r="T127">
            <v>91.805999999999997</v>
          </cell>
          <cell r="U127">
            <v>114.517</v>
          </cell>
          <cell r="V127">
            <v>87.272000000000006</v>
          </cell>
          <cell r="W127">
            <v>119.70399999999999</v>
          </cell>
          <cell r="X127">
            <v>121.607</v>
          </cell>
          <cell r="Y127">
            <v>117.41500000000001</v>
          </cell>
          <cell r="Z127">
            <v>111.877</v>
          </cell>
          <cell r="AA127">
            <v>93.207999999999998</v>
          </cell>
          <cell r="AB127">
            <v>81.893000000000001</v>
          </cell>
          <cell r="AC127">
            <v>124.535</v>
          </cell>
          <cell r="AD127">
            <v>85.768000000000001</v>
          </cell>
          <cell r="AE127">
            <v>96.709000000000003</v>
          </cell>
          <cell r="AF127">
            <v>93.903000000000006</v>
          </cell>
          <cell r="AG127">
            <v>116.18600000000001</v>
          </cell>
          <cell r="AH127">
            <v>90.037999999999997</v>
          </cell>
          <cell r="AI127">
            <v>131.97339991270275</v>
          </cell>
          <cell r="AJ127">
            <v>127.77800000000001</v>
          </cell>
          <cell r="AK127">
            <v>118.20853537835208</v>
          </cell>
          <cell r="AL127">
            <v>122.39969123138175</v>
          </cell>
          <cell r="AM127">
            <v>94.747</v>
          </cell>
          <cell r="AN127">
            <v>101.13476478041233</v>
          </cell>
          <cell r="AO127">
            <v>124.06709218742513</v>
          </cell>
          <cell r="AP127">
            <v>108.3670928442332</v>
          </cell>
          <cell r="AQ127">
            <v>80.539254965860124</v>
          </cell>
          <cell r="AR127">
            <v>81.559211553844762</v>
          </cell>
          <cell r="AS127">
            <v>107.60664220543389</v>
          </cell>
          <cell r="AT127">
            <v>89.898760385256622</v>
          </cell>
          <cell r="AU127">
            <v>93.021538048178414</v>
          </cell>
          <cell r="AV127">
            <v>105.34277534843245</v>
          </cell>
          <cell r="AW127">
            <v>115.5586081070773</v>
          </cell>
          <cell r="AX127">
            <v>134.19493108728366</v>
          </cell>
          <cell r="AY127">
            <v>108.99124968671045</v>
          </cell>
        </row>
        <row r="128">
          <cell r="C128">
            <v>201</v>
          </cell>
          <cell r="D128">
            <v>95.536781246511893</v>
          </cell>
          <cell r="E128">
            <v>93.581595900306041</v>
          </cell>
          <cell r="F128">
            <v>100.84731116637323</v>
          </cell>
          <cell r="G128">
            <v>99.992869335011264</v>
          </cell>
          <cell r="H128">
            <v>100.12234260476244</v>
          </cell>
          <cell r="I128">
            <v>102.03410143598722</v>
          </cell>
          <cell r="J128">
            <v>102.13704985135004</v>
          </cell>
          <cell r="K128">
            <v>102.62966105807034</v>
          </cell>
          <cell r="L128">
            <v>99.87020501350419</v>
          </cell>
          <cell r="M128">
            <v>110.21453820442316</v>
          </cell>
          <cell r="N128">
            <v>94.006661326916173</v>
          </cell>
          <cell r="O128">
            <v>99.026882856783899</v>
          </cell>
          <cell r="P128">
            <v>99.26044689068253</v>
          </cell>
          <cell r="Q128">
            <v>96.693321421498112</v>
          </cell>
          <cell r="R128">
            <v>106.04008536072442</v>
          </cell>
          <cell r="S128">
            <v>105.14140355445494</v>
          </cell>
          <cell r="T128">
            <v>107.31994483575797</v>
          </cell>
          <cell r="U128">
            <v>107.72250545260675</v>
          </cell>
          <cell r="V128">
            <v>107.87900069507832</v>
          </cell>
          <cell r="W128">
            <v>113.7620936012441</v>
          </cell>
          <cell r="X128">
            <v>108.61871383859621</v>
          </cell>
          <cell r="Y128">
            <v>120.12224481558162</v>
          </cell>
          <cell r="Z128">
            <v>103.64807536943503</v>
          </cell>
          <cell r="AA128">
            <v>104.98592069734241</v>
          </cell>
          <cell r="AB128">
            <v>101.07728815824714</v>
          </cell>
          <cell r="AC128">
            <v>100.36339172633548</v>
          </cell>
          <cell r="AD128">
            <v>110.60519571903255</v>
          </cell>
          <cell r="AE128">
            <v>109.53476942061128</v>
          </cell>
          <cell r="AF128">
            <v>111.71721537067069</v>
          </cell>
          <cell r="AG128">
            <v>113.65791017634491</v>
          </cell>
          <cell r="AH128">
            <v>111.10125926505877</v>
          </cell>
          <cell r="AI128">
            <v>117.03087738566033</v>
          </cell>
          <cell r="AJ128">
            <v>115.05991035789452</v>
          </cell>
          <cell r="AK128">
            <v>122.77053648589045</v>
          </cell>
          <cell r="AL128">
            <v>112.13595275683836</v>
          </cell>
          <cell r="AM128">
            <v>113.81604559031494</v>
          </cell>
          <cell r="AN128">
            <v>108.64395207050084</v>
          </cell>
          <cell r="AO128">
            <v>111.04041144077637</v>
          </cell>
          <cell r="AP128">
            <v>115.38619906893044</v>
          </cell>
          <cell r="AQ128">
            <v>115.82834515478032</v>
          </cell>
          <cell r="AR128">
            <v>117.76394454509256</v>
          </cell>
          <cell r="AS128">
            <v>119.18185515518647</v>
          </cell>
          <cell r="AT128">
            <v>120.11013524812593</v>
          </cell>
          <cell r="AU128">
            <v>119.2405664234013</v>
          </cell>
          <cell r="AV128">
            <v>118.83775822852486</v>
          </cell>
          <cell r="AW128">
            <v>122.43903367612286</v>
          </cell>
          <cell r="AX128">
            <v>112.80464934275899</v>
          </cell>
          <cell r="AY128">
            <v>117.09979373835718</v>
          </cell>
        </row>
        <row r="129">
          <cell r="C129">
            <v>20111</v>
          </cell>
          <cell r="D129">
            <v>82.825271813002672</v>
          </cell>
          <cell r="E129">
            <v>96.243539259849044</v>
          </cell>
          <cell r="F129">
            <v>94.738772037406747</v>
          </cell>
          <cell r="G129">
            <v>110.77914335802245</v>
          </cell>
          <cell r="H129">
            <v>103.64958632039516</v>
          </cell>
          <cell r="I129">
            <v>105.37845254653574</v>
          </cell>
          <cell r="J129">
            <v>98.661856435830742</v>
          </cell>
          <cell r="K129">
            <v>98.194582707609797</v>
          </cell>
          <cell r="L129">
            <v>85.012204509827114</v>
          </cell>
          <cell r="M129">
            <v>118.25168539055667</v>
          </cell>
          <cell r="N129">
            <v>114.00039667377592</v>
          </cell>
          <cell r="O129">
            <v>92.264508947187792</v>
          </cell>
          <cell r="P129">
            <v>86.053490464449396</v>
          </cell>
          <cell r="Q129">
            <v>99.444000000000003</v>
          </cell>
          <cell r="R129">
            <v>99.617000000000004</v>
          </cell>
          <cell r="S129">
            <v>116.483</v>
          </cell>
          <cell r="T129">
            <v>111.101</v>
          </cell>
          <cell r="U129">
            <v>111.253</v>
          </cell>
          <cell r="V129">
            <v>104.208</v>
          </cell>
          <cell r="W129">
            <v>108.846</v>
          </cell>
          <cell r="X129">
            <v>92.459000000000003</v>
          </cell>
          <cell r="Y129">
            <v>128.88200000000001</v>
          </cell>
          <cell r="Z129">
            <v>125.69199999999999</v>
          </cell>
          <cell r="AA129">
            <v>97.816999999999993</v>
          </cell>
          <cell r="AB129">
            <v>87.629000000000005</v>
          </cell>
          <cell r="AC129">
            <v>103.218</v>
          </cell>
          <cell r="AD129">
            <v>103.90600000000001</v>
          </cell>
          <cell r="AE129">
            <v>121.35</v>
          </cell>
          <cell r="AF129">
            <v>115.65300000000001</v>
          </cell>
          <cell r="AG129">
            <v>117.383</v>
          </cell>
          <cell r="AH129">
            <v>107.321</v>
          </cell>
          <cell r="AI129">
            <v>111.97345923502593</v>
          </cell>
          <cell r="AJ129">
            <v>97.941999999999993</v>
          </cell>
          <cell r="AK129">
            <v>131.72330159231885</v>
          </cell>
          <cell r="AL129">
            <v>135.98550267853369</v>
          </cell>
          <cell r="AM129">
            <v>106.044</v>
          </cell>
          <cell r="AN129">
            <v>100.52729515079956</v>
          </cell>
          <cell r="AO129">
            <v>105.51136699320007</v>
          </cell>
          <cell r="AP129">
            <v>107.97446618412027</v>
          </cell>
          <cell r="AQ129">
            <v>126.12196149347511</v>
          </cell>
          <cell r="AR129">
            <v>123.36351949777421</v>
          </cell>
          <cell r="AS129">
            <v>120.96448817191632</v>
          </cell>
          <cell r="AT129">
            <v>117.1314556098837</v>
          </cell>
          <cell r="AU129">
            <v>119.0294392259658</v>
          </cell>
          <cell r="AV129">
            <v>116.76753628583297</v>
          </cell>
          <cell r="AW129">
            <v>127.67093813706798</v>
          </cell>
          <cell r="AX129">
            <v>131.63585924350122</v>
          </cell>
          <cell r="AY129">
            <v>128.86979261963526</v>
          </cell>
        </row>
        <row r="130">
          <cell r="C130">
            <v>20112</v>
          </cell>
          <cell r="D130">
            <v>99.6181775885467</v>
          </cell>
          <cell r="E130">
            <v>91.952212375255286</v>
          </cell>
          <cell r="F130">
            <v>102.9954938604146</v>
          </cell>
          <cell r="G130">
            <v>91.723408861728316</v>
          </cell>
          <cell r="H130">
            <v>98.426398568181554</v>
          </cell>
          <cell r="I130">
            <v>97.14519704202651</v>
          </cell>
          <cell r="J130">
            <v>105.6834854536222</v>
          </cell>
          <cell r="K130">
            <v>105.60853807851019</v>
          </cell>
          <cell r="L130">
            <v>103.69287967042652</v>
          </cell>
          <cell r="M130">
            <v>108.5117025043604</v>
          </cell>
          <cell r="N130">
            <v>84.907710738509593</v>
          </cell>
          <cell r="O130">
            <v>109.73479525841815</v>
          </cell>
          <cell r="P130">
            <v>103.50092076433171</v>
          </cell>
          <cell r="Q130">
            <v>95.01</v>
          </cell>
          <cell r="R130">
            <v>108.29900000000001</v>
          </cell>
          <cell r="S130">
            <v>96.445999999999998</v>
          </cell>
          <cell r="T130">
            <v>105.502</v>
          </cell>
          <cell r="U130">
            <v>102.56100000000001</v>
          </cell>
          <cell r="V130">
            <v>111.625</v>
          </cell>
          <cell r="W130">
            <v>117.06399999999999</v>
          </cell>
          <cell r="X130">
            <v>112.776</v>
          </cell>
          <cell r="Y130">
            <v>118.26600000000001</v>
          </cell>
          <cell r="Z130">
            <v>93.616</v>
          </cell>
          <cell r="AA130">
            <v>116.33799999999999</v>
          </cell>
          <cell r="AB130">
            <v>105.395</v>
          </cell>
          <cell r="AC130">
            <v>98.616</v>
          </cell>
          <cell r="AD130">
            <v>112.961</v>
          </cell>
          <cell r="AE130">
            <v>100.476</v>
          </cell>
          <cell r="AF130">
            <v>109.825</v>
          </cell>
          <cell r="AG130">
            <v>108.212</v>
          </cell>
          <cell r="AH130">
            <v>114.959</v>
          </cell>
          <cell r="AI130">
            <v>120.42775688162592</v>
          </cell>
          <cell r="AJ130">
            <v>119.464</v>
          </cell>
          <cell r="AK130">
            <v>120.87370821032958</v>
          </cell>
          <cell r="AL130">
            <v>101.28225921090849</v>
          </cell>
          <cell r="AM130">
            <v>126.123</v>
          </cell>
          <cell r="AN130">
            <v>110.36322572807339</v>
          </cell>
          <cell r="AO130">
            <v>114.63636559747462</v>
          </cell>
          <cell r="AP130">
            <v>118.4501274897877</v>
          </cell>
          <cell r="AQ130">
            <v>112.76887399358395</v>
          </cell>
          <cell r="AR130">
            <v>113.53975157591817</v>
          </cell>
          <cell r="AS130">
            <v>117.39538326419407</v>
          </cell>
          <cell r="AT130">
            <v>122.87885130507847</v>
          </cell>
          <cell r="AU130">
            <v>120.39615897987503</v>
          </cell>
          <cell r="AV130">
            <v>118.66590072290498</v>
          </cell>
          <cell r="AW130">
            <v>123.19367880125009</v>
          </cell>
          <cell r="AX130">
            <v>104.17102129451216</v>
          </cell>
          <cell r="AY130">
            <v>113.83236877382546</v>
          </cell>
        </row>
        <row r="131">
          <cell r="C131">
            <v>20113</v>
          </cell>
          <cell r="D131">
            <v>88.078980715823079</v>
          </cell>
          <cell r="E131">
            <v>88.640784397037763</v>
          </cell>
          <cell r="F131">
            <v>94.872189302450764</v>
          </cell>
          <cell r="G131">
            <v>97.876391273199502</v>
          </cell>
          <cell r="H131">
            <v>98.65467089201357</v>
          </cell>
          <cell r="I131">
            <v>112.92847612158525</v>
          </cell>
          <cell r="J131">
            <v>98.500872035448765</v>
          </cell>
          <cell r="K131">
            <v>104.19482402820159</v>
          </cell>
          <cell r="L131">
            <v>100.66704479623296</v>
          </cell>
          <cell r="M131">
            <v>121.83623340741882</v>
          </cell>
          <cell r="N131">
            <v>96.162315866391396</v>
          </cell>
          <cell r="O131">
            <v>97.587217164196502</v>
          </cell>
          <cell r="P131">
            <v>91.511969248467963</v>
          </cell>
          <cell r="Q131">
            <v>91.587999999999994</v>
          </cell>
          <cell r="R131">
            <v>99.757000000000005</v>
          </cell>
          <cell r="S131">
            <v>102.916</v>
          </cell>
          <cell r="T131">
            <v>105.747</v>
          </cell>
          <cell r="U131">
            <v>119.224</v>
          </cell>
          <cell r="V131">
            <v>104.038</v>
          </cell>
          <cell r="W131">
            <v>115.497</v>
          </cell>
          <cell r="X131">
            <v>109.485</v>
          </cell>
          <cell r="Y131">
            <v>132.78899999999999</v>
          </cell>
          <cell r="Z131">
            <v>106.02500000000001</v>
          </cell>
          <cell r="AA131">
            <v>103.46</v>
          </cell>
          <cell r="AB131">
            <v>93.186999999999998</v>
          </cell>
          <cell r="AC131">
            <v>95.064999999999998</v>
          </cell>
          <cell r="AD131">
            <v>104.05200000000001</v>
          </cell>
          <cell r="AE131">
            <v>107.21599999999999</v>
          </cell>
          <cell r="AF131">
            <v>110.07899999999999</v>
          </cell>
          <cell r="AG131">
            <v>125.794</v>
          </cell>
          <cell r="AH131">
            <v>107.146</v>
          </cell>
          <cell r="AI131">
            <v>118.81566741378253</v>
          </cell>
          <cell r="AJ131">
            <v>115.97799999999999</v>
          </cell>
          <cell r="AK131">
            <v>135.71621296552951</v>
          </cell>
          <cell r="AL131">
            <v>114.70732772310836</v>
          </cell>
          <cell r="AM131">
            <v>112.16200000000001</v>
          </cell>
          <cell r="AN131">
            <v>115.12975275121867</v>
          </cell>
          <cell r="AO131">
            <v>110.41597377426154</v>
          </cell>
          <cell r="AP131">
            <v>120.66679718153144</v>
          </cell>
          <cell r="AQ131">
            <v>109.71045924086367</v>
          </cell>
          <cell r="AR131">
            <v>117.50336300614798</v>
          </cell>
          <cell r="AS131">
            <v>120.84741385139392</v>
          </cell>
          <cell r="AT131">
            <v>120.67077024913148</v>
          </cell>
          <cell r="AU131">
            <v>125.73711751129333</v>
          </cell>
          <cell r="AV131">
            <v>126.57175606762269</v>
          </cell>
          <cell r="AW131">
            <v>126.29529976144802</v>
          </cell>
          <cell r="AX131">
            <v>111.34072655805409</v>
          </cell>
          <cell r="AY131">
            <v>114.48247335319243</v>
          </cell>
        </row>
        <row r="132">
          <cell r="C132">
            <v>20119</v>
          </cell>
          <cell r="D132">
            <v>107.96566462962306</v>
          </cell>
          <cell r="E132">
            <v>95.344236815147127</v>
          </cell>
          <cell r="F132">
            <v>105.65544526475679</v>
          </cell>
          <cell r="G132">
            <v>87.968490586032701</v>
          </cell>
          <cell r="H132">
            <v>104.61690628422056</v>
          </cell>
          <cell r="I132">
            <v>112.84043943622169</v>
          </cell>
          <cell r="J132">
            <v>86.28881274506341</v>
          </cell>
          <cell r="K132">
            <v>92.758486700342644</v>
          </cell>
          <cell r="L132">
            <v>105.43819986576706</v>
          </cell>
          <cell r="M132">
            <v>101.27344660708609</v>
          </cell>
          <cell r="N132">
            <v>115.62753894521177</v>
          </cell>
          <cell r="O132">
            <v>84.222332120527028</v>
          </cell>
          <cell r="P132">
            <v>112.17376156240579</v>
          </cell>
          <cell r="Q132">
            <v>98.515000000000001</v>
          </cell>
          <cell r="R132">
            <v>111.096</v>
          </cell>
          <cell r="S132">
            <v>92.498000000000005</v>
          </cell>
          <cell r="T132">
            <v>112.13800000000001</v>
          </cell>
          <cell r="U132">
            <v>119.131</v>
          </cell>
          <cell r="V132">
            <v>91.14</v>
          </cell>
          <cell r="W132">
            <v>102.82</v>
          </cell>
          <cell r="X132">
            <v>114.675</v>
          </cell>
          <cell r="Y132">
            <v>110.377</v>
          </cell>
          <cell r="Z132">
            <v>127.486</v>
          </cell>
          <cell r="AA132">
            <v>89.290999999999997</v>
          </cell>
          <cell r="AB132">
            <v>114.227</v>
          </cell>
          <cell r="AC132">
            <v>102.254</v>
          </cell>
          <cell r="AD132">
            <v>115.879</v>
          </cell>
          <cell r="AE132">
            <v>96.363</v>
          </cell>
          <cell r="AF132">
            <v>116.732</v>
          </cell>
          <cell r="AG132">
            <v>125.696</v>
          </cell>
          <cell r="AH132">
            <v>93.861999999999995</v>
          </cell>
          <cell r="AI132">
            <v>105.77455846185482</v>
          </cell>
          <cell r="AJ132">
            <v>121.47499999999999</v>
          </cell>
          <cell r="AK132">
            <v>112.81084668400092</v>
          </cell>
          <cell r="AL132">
            <v>137.92644118547483</v>
          </cell>
          <cell r="AM132">
            <v>96.801000000000002</v>
          </cell>
          <cell r="AN132">
            <v>110.78654369233456</v>
          </cell>
          <cell r="AO132">
            <v>114.58112088382224</v>
          </cell>
          <cell r="AP132">
            <v>131.09356349072013</v>
          </cell>
          <cell r="AQ132">
            <v>98.589062054408814</v>
          </cell>
          <cell r="AR132">
            <v>118.12324252355072</v>
          </cell>
          <cell r="AS132">
            <v>116.36935250273763</v>
          </cell>
          <cell r="AT132">
            <v>127.52304920696598</v>
          </cell>
          <cell r="AU132">
            <v>133.25375495164133</v>
          </cell>
          <cell r="AV132">
            <v>120.07842029036702</v>
          </cell>
          <cell r="AW132">
            <v>112.62849270550002</v>
          </cell>
          <cell r="AX132">
            <v>124.07051511552758</v>
          </cell>
          <cell r="AY132">
            <v>118.53328739892865</v>
          </cell>
        </row>
        <row r="133">
          <cell r="C133">
            <v>20121</v>
          </cell>
          <cell r="D133">
            <v>88.050417331802535</v>
          </cell>
          <cell r="E133">
            <v>85.329115665586698</v>
          </cell>
          <cell r="F133">
            <v>94.085514493465965</v>
          </cell>
          <cell r="G133">
            <v>111.97069539152501</v>
          </cell>
          <cell r="H133">
            <v>96.803181679283398</v>
          </cell>
          <cell r="I133">
            <v>106.52695095935707</v>
          </cell>
          <cell r="J133">
            <v>109.56363595169054</v>
          </cell>
          <cell r="K133">
            <v>111.76247905939714</v>
          </cell>
          <cell r="L133">
            <v>112.32320573248414</v>
          </cell>
          <cell r="M133">
            <v>116.14157821758812</v>
          </cell>
          <cell r="N133">
            <v>81.437875106910894</v>
          </cell>
          <cell r="O133">
            <v>86.00535041090842</v>
          </cell>
          <cell r="P133">
            <v>91.482292570798961</v>
          </cell>
          <cell r="Q133">
            <v>88.165999999999997</v>
          </cell>
          <cell r="R133">
            <v>98.93</v>
          </cell>
          <cell r="S133">
            <v>117.736</v>
          </cell>
          <cell r="T133">
            <v>103.762</v>
          </cell>
          <cell r="U133">
            <v>112.46599999999999</v>
          </cell>
          <cell r="V133">
            <v>115.723</v>
          </cell>
          <cell r="W133">
            <v>123.88500000000001</v>
          </cell>
          <cell r="X133">
            <v>122.163</v>
          </cell>
          <cell r="Y133">
            <v>126.58199999999999</v>
          </cell>
          <cell r="Z133">
            <v>89.79</v>
          </cell>
          <cell r="AA133">
            <v>91.180999999999997</v>
          </cell>
          <cell r="AB133">
            <v>93.156999999999996</v>
          </cell>
          <cell r="AC133">
            <v>91.513000000000005</v>
          </cell>
          <cell r="AD133">
            <v>103.18899999999999</v>
          </cell>
          <cell r="AE133">
            <v>122.65600000000001</v>
          </cell>
          <cell r="AF133">
            <v>108.01300000000001</v>
          </cell>
          <cell r="AG133">
            <v>118.663</v>
          </cell>
          <cell r="AH133">
            <v>119.18</v>
          </cell>
          <cell r="AI133">
            <v>127.44523218991193</v>
          </cell>
          <cell r="AJ133">
            <v>129.40700000000001</v>
          </cell>
          <cell r="AK133">
            <v>129.37280415442569</v>
          </cell>
          <cell r="AL133">
            <v>97.143261835968829</v>
          </cell>
          <cell r="AM133">
            <v>98.85</v>
          </cell>
          <cell r="AN133">
            <v>103.67242613349023</v>
          </cell>
          <cell r="AO133">
            <v>107.25961253158644</v>
          </cell>
          <cell r="AP133">
            <v>114.50348711260003</v>
          </cell>
          <cell r="AQ133">
            <v>114.61691003828801</v>
          </cell>
          <cell r="AR133">
            <v>120.0624377273809</v>
          </cell>
          <cell r="AS133">
            <v>122.98997248190044</v>
          </cell>
          <cell r="AT133">
            <v>115.738034951762</v>
          </cell>
          <cell r="AU133">
            <v>115.25404352673918</v>
          </cell>
          <cell r="AV133">
            <v>117.43551142871326</v>
          </cell>
          <cell r="AW133">
            <v>117.92235498411446</v>
          </cell>
          <cell r="AX133">
            <v>100.62571774484847</v>
          </cell>
          <cell r="AY133">
            <v>105.04834249293783</v>
          </cell>
        </row>
        <row r="134">
          <cell r="C134">
            <v>20129</v>
          </cell>
          <cell r="D134">
            <v>97.116180745177488</v>
          </cell>
          <cell r="E134">
            <v>82.233770809477676</v>
          </cell>
          <cell r="F134">
            <v>114.47194574121376</v>
          </cell>
          <cell r="G134">
            <v>115.59235444375935</v>
          </cell>
          <cell r="H134">
            <v>106.58680524971373</v>
          </cell>
          <cell r="I134">
            <v>117.91773099621246</v>
          </cell>
          <cell r="J134">
            <v>108.59508499955959</v>
          </cell>
          <cell r="K134">
            <v>83.988373117237728</v>
          </cell>
          <cell r="L134">
            <v>95.23473971637452</v>
          </cell>
          <cell r="M134">
            <v>90.245750022020616</v>
          </cell>
          <cell r="N134">
            <v>106.3754073813089</v>
          </cell>
          <cell r="O134">
            <v>81.641856777944156</v>
          </cell>
          <cell r="P134">
            <v>100.90140546193641</v>
          </cell>
          <cell r="Q134">
            <v>84.968000000000004</v>
          </cell>
          <cell r="R134">
            <v>120.366</v>
          </cell>
          <cell r="S134">
            <v>121.544</v>
          </cell>
          <cell r="T134">
            <v>114.249</v>
          </cell>
          <cell r="U134">
            <v>124.492</v>
          </cell>
          <cell r="V134">
            <v>114.7</v>
          </cell>
          <cell r="W134">
            <v>93.099000000000004</v>
          </cell>
          <cell r="X134">
            <v>103.577</v>
          </cell>
          <cell r="Y134">
            <v>98.358000000000004</v>
          </cell>
          <cell r="Z134">
            <v>117.285</v>
          </cell>
          <cell r="AA134">
            <v>86.555000000000007</v>
          </cell>
          <cell r="AB134">
            <v>102.748</v>
          </cell>
          <cell r="AC134">
            <v>88.192999999999998</v>
          </cell>
          <cell r="AD134">
            <v>125.548</v>
          </cell>
          <cell r="AE134">
            <v>126.623</v>
          </cell>
          <cell r="AF134">
            <v>118.93</v>
          </cell>
          <cell r="AG134">
            <v>131.351</v>
          </cell>
          <cell r="AH134">
            <v>118.126</v>
          </cell>
          <cell r="AI134">
            <v>95.773803545379764</v>
          </cell>
          <cell r="AJ134">
            <v>109.72</v>
          </cell>
          <cell r="AK134">
            <v>100.52683907475999</v>
          </cell>
          <cell r="AL134">
            <v>126.89002553890822</v>
          </cell>
          <cell r="AM134">
            <v>93.834999999999994</v>
          </cell>
          <cell r="AN134">
            <v>105.49664437458188</v>
          </cell>
          <cell r="AO134">
            <v>106.68707509314189</v>
          </cell>
          <cell r="AP134">
            <v>111.91403153351536</v>
          </cell>
          <cell r="AQ134">
            <v>112.23112833612259</v>
          </cell>
          <cell r="AR134">
            <v>114.64106403593763</v>
          </cell>
          <cell r="AS134">
            <v>113.03444023606096</v>
          </cell>
          <cell r="AT134">
            <v>113.33039725182769</v>
          </cell>
          <cell r="AU134">
            <v>113.64749405443494</v>
          </cell>
          <cell r="AV134">
            <v>113.9434510702017</v>
          </cell>
          <cell r="AW134">
            <v>113.64749405443494</v>
          </cell>
          <cell r="AX134">
            <v>105.42065421650626</v>
          </cell>
          <cell r="AY134">
            <v>105.91924895829048</v>
          </cell>
        </row>
        <row r="135">
          <cell r="C135">
            <v>20131</v>
          </cell>
          <cell r="D135">
            <v>103.70080119847907</v>
          </cell>
          <cell r="E135">
            <v>98.186605661577303</v>
          </cell>
          <cell r="F135">
            <v>105.10602296719438</v>
          </cell>
          <cell r="G135">
            <v>101.45774119857444</v>
          </cell>
          <cell r="H135">
            <v>102.11432740418509</v>
          </cell>
          <cell r="I135">
            <v>103.22007520723015</v>
          </cell>
          <cell r="J135">
            <v>99.160221733906525</v>
          </cell>
          <cell r="K135">
            <v>97.997696751278383</v>
          </cell>
          <cell r="L135">
            <v>101.58108950656727</v>
          </cell>
          <cell r="M135">
            <v>101.32676585373386</v>
          </cell>
          <cell r="N135">
            <v>93.986365207307401</v>
          </cell>
          <cell r="O135">
            <v>92.162287309965905</v>
          </cell>
          <cell r="P135">
            <v>107.74266974018114</v>
          </cell>
          <cell r="Q135">
            <v>101.45099999999999</v>
          </cell>
          <cell r="R135">
            <v>110.518</v>
          </cell>
          <cell r="S135">
            <v>106.682</v>
          </cell>
          <cell r="T135">
            <v>109.455</v>
          </cell>
          <cell r="U135">
            <v>108.97499999999999</v>
          </cell>
          <cell r="V135">
            <v>104.735</v>
          </cell>
          <cell r="W135">
            <v>108.628</v>
          </cell>
          <cell r="X135">
            <v>110.48</v>
          </cell>
          <cell r="Y135">
            <v>110.43600000000001</v>
          </cell>
          <cell r="Z135">
            <v>103.626</v>
          </cell>
          <cell r="AA135">
            <v>97.707999999999998</v>
          </cell>
          <cell r="AB135">
            <v>109.715</v>
          </cell>
          <cell r="AC135">
            <v>105.30200000000001</v>
          </cell>
          <cell r="AD135">
            <v>115.276</v>
          </cell>
          <cell r="AE135">
            <v>111.14</v>
          </cell>
          <cell r="AF135">
            <v>113.94</v>
          </cell>
          <cell r="AG135">
            <v>114.979</v>
          </cell>
          <cell r="AH135">
            <v>107.863</v>
          </cell>
          <cell r="AI135">
            <v>111.74894581486231</v>
          </cell>
          <cell r="AJ135">
            <v>117.03100000000001</v>
          </cell>
          <cell r="AK135">
            <v>112.87024023246209</v>
          </cell>
          <cell r="AL135">
            <v>112.11174250750635</v>
          </cell>
          <cell r="AM135">
            <v>105.926</v>
          </cell>
          <cell r="AN135">
            <v>111.88052136449127</v>
          </cell>
          <cell r="AO135">
            <v>110.66506430138141</v>
          </cell>
          <cell r="AP135">
            <v>114.76470096666162</v>
          </cell>
          <cell r="AQ135">
            <v>114.54236391182151</v>
          </cell>
          <cell r="AR135">
            <v>121.04163821536665</v>
          </cell>
          <cell r="AS135">
            <v>120.577715164252</v>
          </cell>
          <cell r="AT135">
            <v>120.52583998000834</v>
          </cell>
          <cell r="AU135">
            <v>117.9515303355147</v>
          </cell>
          <cell r="AV135">
            <v>119.94738903772569</v>
          </cell>
          <cell r="AW135">
            <v>117.63885480789385</v>
          </cell>
          <cell r="AX135">
            <v>114.40361129936831</v>
          </cell>
          <cell r="AY135">
            <v>116.95915974554545</v>
          </cell>
        </row>
        <row r="136">
          <cell r="C136">
            <v>20132</v>
          </cell>
          <cell r="D136">
            <v>99.891214558499158</v>
          </cell>
          <cell r="E136">
            <v>92.436493181894562</v>
          </cell>
          <cell r="F136">
            <v>120.40160401037971</v>
          </cell>
          <cell r="G136">
            <v>105.91456716660801</v>
          </cell>
          <cell r="H136">
            <v>81.300047936349017</v>
          </cell>
          <cell r="I136">
            <v>90.214793758722735</v>
          </cell>
          <cell r="J136">
            <v>86.47611230902848</v>
          </cell>
          <cell r="K136">
            <v>114.24452490832837</v>
          </cell>
          <cell r="L136">
            <v>112.21775484537433</v>
          </cell>
          <cell r="M136">
            <v>110.10643284577408</v>
          </cell>
          <cell r="N136">
            <v>93.326588046337292</v>
          </cell>
          <cell r="O136">
            <v>93.469866432704265</v>
          </cell>
          <cell r="P136">
            <v>103.78459969198191</v>
          </cell>
          <cell r="Q136">
            <v>95.51</v>
          </cell>
          <cell r="R136">
            <v>126.601</v>
          </cell>
          <cell r="S136">
            <v>111.36799999999999</v>
          </cell>
          <cell r="T136">
            <v>87.144999999999996</v>
          </cell>
          <cell r="U136">
            <v>95.244</v>
          </cell>
          <cell r="V136">
            <v>91.337999999999994</v>
          </cell>
          <cell r="W136">
            <v>126.637</v>
          </cell>
          <cell r="X136">
            <v>122.048</v>
          </cell>
          <cell r="Y136">
            <v>120.004</v>
          </cell>
          <cell r="Z136">
            <v>102.898</v>
          </cell>
          <cell r="AA136">
            <v>99.094999999999999</v>
          </cell>
          <cell r="AB136">
            <v>105.684</v>
          </cell>
          <cell r="AC136">
            <v>99.135999999999996</v>
          </cell>
          <cell r="AD136">
            <v>132.05199999999999</v>
          </cell>
          <cell r="AE136">
            <v>116.02200000000001</v>
          </cell>
          <cell r="AF136">
            <v>90.715000000000003</v>
          </cell>
          <cell r="AG136">
            <v>100.492</v>
          </cell>
          <cell r="AH136">
            <v>94.066000000000003</v>
          </cell>
          <cell r="AI136">
            <v>130.27556408828485</v>
          </cell>
          <cell r="AJ136">
            <v>129.286</v>
          </cell>
          <cell r="AK136">
            <v>122.65011541354764</v>
          </cell>
          <cell r="AL136">
            <v>111.32472657152606</v>
          </cell>
          <cell r="AM136">
            <v>107.429</v>
          </cell>
          <cell r="AN136">
            <v>129.97917169611483</v>
          </cell>
          <cell r="AO136">
            <v>117.845821968576</v>
          </cell>
          <cell r="AP136">
            <v>117.68957410941869</v>
          </cell>
          <cell r="AQ136">
            <v>118.2340319776132</v>
          </cell>
          <cell r="AR136">
            <v>88.675523983209885</v>
          </cell>
          <cell r="AS136">
            <v>94.808546467303344</v>
          </cell>
          <cell r="AT136">
            <v>91.04176708597079</v>
          </cell>
          <cell r="AU136">
            <v>88.893325759729365</v>
          </cell>
          <cell r="AV136">
            <v>111.03933433923015</v>
          </cell>
          <cell r="AW136">
            <v>116.19664870085418</v>
          </cell>
          <cell r="AX136">
            <v>116.14152241956704</v>
          </cell>
          <cell r="AY136">
            <v>112.50254274914077</v>
          </cell>
        </row>
        <row r="137">
          <cell r="C137">
            <v>202</v>
          </cell>
          <cell r="D137">
            <v>101.52260841333297</v>
          </cell>
          <cell r="E137">
            <v>92.112232394307526</v>
          </cell>
          <cell r="F137">
            <v>106.28105744627246</v>
          </cell>
          <cell r="G137">
            <v>96.565796641637419</v>
          </cell>
          <cell r="H137">
            <v>103.01870673000784</v>
          </cell>
          <cell r="I137">
            <v>104.95810844296456</v>
          </cell>
          <cell r="J137">
            <v>100.50426590604413</v>
          </cell>
          <cell r="K137">
            <v>97.76908808922424</v>
          </cell>
          <cell r="L137">
            <v>105.3856528113928</v>
          </cell>
          <cell r="M137">
            <v>106.18405147629755</v>
          </cell>
          <cell r="N137">
            <v>92.529124329566699</v>
          </cell>
          <cell r="O137">
            <v>93.169307318951894</v>
          </cell>
          <cell r="P137">
            <v>101.37433843179574</v>
          </cell>
          <cell r="Q137">
            <v>96.625317339816661</v>
          </cell>
          <cell r="R137">
            <v>108.33980602189841</v>
          </cell>
          <cell r="S137">
            <v>97.496885814192908</v>
          </cell>
          <cell r="T137">
            <v>108.0711735567011</v>
          </cell>
          <cell r="U137">
            <v>110.82441982356778</v>
          </cell>
          <cell r="V137">
            <v>102.13052596560853</v>
          </cell>
          <cell r="W137">
            <v>100.6944445397793</v>
          </cell>
          <cell r="X137">
            <v>109.06155700228503</v>
          </cell>
          <cell r="Y137">
            <v>107.35526201293926</v>
          </cell>
          <cell r="Z137">
            <v>98.879618863417491</v>
          </cell>
          <cell r="AA137">
            <v>99.019186794108847</v>
          </cell>
          <cell r="AB137">
            <v>106.17086332699373</v>
          </cell>
          <cell r="AC137">
            <v>104.56469585996025</v>
          </cell>
          <cell r="AD137">
            <v>111.62699311410476</v>
          </cell>
          <cell r="AE137">
            <v>102.33176541076884</v>
          </cell>
          <cell r="AF137">
            <v>109.88486306199326</v>
          </cell>
          <cell r="AG137">
            <v>109.20330487450842</v>
          </cell>
          <cell r="AH137">
            <v>106.15110994101946</v>
          </cell>
          <cell r="AI137">
            <v>106.75395822793506</v>
          </cell>
          <cell r="AJ137">
            <v>112.80666018523186</v>
          </cell>
          <cell r="AK137">
            <v>108.05896896653782</v>
          </cell>
          <cell r="AL137">
            <v>104.07886279080196</v>
          </cell>
          <cell r="AM137">
            <v>103.07302298420863</v>
          </cell>
          <cell r="AN137">
            <v>113.39992133247092</v>
          </cell>
          <cell r="AO137">
            <v>106.79851749349977</v>
          </cell>
          <cell r="AP137">
            <v>113.70462002721176</v>
          </cell>
          <cell r="AQ137">
            <v>109.76534520013367</v>
          </cell>
          <cell r="AR137">
            <v>116.01202748460915</v>
          </cell>
          <cell r="AS137">
            <v>114.25301573527018</v>
          </cell>
          <cell r="AT137">
            <v>113.37690838432968</v>
          </cell>
          <cell r="AU137">
            <v>112.04870473133899</v>
          </cell>
          <cell r="AV137">
            <v>114.6757551046352</v>
          </cell>
          <cell r="AW137">
            <v>114.49292194173935</v>
          </cell>
          <cell r="AX137">
            <v>103.48566880468843</v>
          </cell>
          <cell r="AY137">
            <v>106.14270022312762</v>
          </cell>
        </row>
        <row r="138">
          <cell r="C138">
            <v>20210</v>
          </cell>
          <cell r="D138">
            <v>103.22002334144599</v>
          </cell>
          <cell r="E138">
            <v>98.48661038666836</v>
          </cell>
          <cell r="F138">
            <v>107.78185829985011</v>
          </cell>
          <cell r="G138">
            <v>100.47643880443177</v>
          </cell>
          <cell r="H138">
            <v>96.053972487502207</v>
          </cell>
          <cell r="I138">
            <v>92.451743477750114</v>
          </cell>
          <cell r="J138">
            <v>93.902422301095868</v>
          </cell>
          <cell r="K138">
            <v>94.411776428351615</v>
          </cell>
          <cell r="L138">
            <v>115.12610018835559</v>
          </cell>
          <cell r="M138">
            <v>118.67399599677331</v>
          </cell>
          <cell r="N138">
            <v>89.548603571290002</v>
          </cell>
          <cell r="O138">
            <v>89.86645471648508</v>
          </cell>
          <cell r="P138">
            <v>103.06927434874083</v>
          </cell>
          <cell r="Q138">
            <v>103.312</v>
          </cell>
          <cell r="R138">
            <v>109.87</v>
          </cell>
          <cell r="S138">
            <v>101.44499999999999</v>
          </cell>
          <cell r="T138">
            <v>100.765</v>
          </cell>
          <cell r="U138">
            <v>97.619</v>
          </cell>
          <cell r="V138">
            <v>95.421999999999997</v>
          </cell>
          <cell r="W138">
            <v>97.236999999999995</v>
          </cell>
          <cell r="X138">
            <v>119.142</v>
          </cell>
          <cell r="Y138">
            <v>119.983</v>
          </cell>
          <cell r="Z138">
            <v>95.694999999999993</v>
          </cell>
          <cell r="AA138">
            <v>95.509</v>
          </cell>
          <cell r="AB138">
            <v>107.946</v>
          </cell>
          <cell r="AC138">
            <v>111.801</v>
          </cell>
          <cell r="AD138">
            <v>113.203</v>
          </cell>
          <cell r="AE138">
            <v>106.476</v>
          </cell>
          <cell r="AF138">
            <v>102.456</v>
          </cell>
          <cell r="AG138">
            <v>96.191000000000003</v>
          </cell>
          <cell r="AH138">
            <v>99.177999999999997</v>
          </cell>
          <cell r="AI138">
            <v>103.08811337034699</v>
          </cell>
          <cell r="AJ138">
            <v>123.233</v>
          </cell>
          <cell r="AK138">
            <v>120.76945145959975</v>
          </cell>
          <cell r="AL138">
            <v>100.72630527668429</v>
          </cell>
          <cell r="AM138">
            <v>99.418999999999997</v>
          </cell>
          <cell r="AN138">
            <v>117.61516700883327</v>
          </cell>
          <cell r="AO138">
            <v>108.846737937002</v>
          </cell>
          <cell r="AP138">
            <v>112.25175345635229</v>
          </cell>
          <cell r="AQ138">
            <v>103.31770617335837</v>
          </cell>
          <cell r="AR138">
            <v>109.94313853012439</v>
          </cell>
          <cell r="AS138">
            <v>106.93386727236008</v>
          </cell>
          <cell r="AT138">
            <v>108.42119017745351</v>
          </cell>
          <cell r="AU138">
            <v>111.14798070940026</v>
          </cell>
          <cell r="AV138">
            <v>104.81374901122913</v>
          </cell>
          <cell r="AW138">
            <v>116.3036992168111</v>
          </cell>
          <cell r="AX138">
            <v>112.22258708032403</v>
          </cell>
          <cell r="AY138">
            <v>109.77199978871539</v>
          </cell>
        </row>
        <row r="139">
          <cell r="C139">
            <v>20221</v>
          </cell>
          <cell r="D139">
            <v>102.65592847473627</v>
          </cell>
          <cell r="E139">
            <v>88.173723243195241</v>
          </cell>
          <cell r="F139">
            <v>108.45068490532262</v>
          </cell>
          <cell r="G139">
            <v>105.20351655294508</v>
          </cell>
          <cell r="H139">
            <v>112.2524780767465</v>
          </cell>
          <cell r="I139">
            <v>113.99737994801667</v>
          </cell>
          <cell r="J139">
            <v>102.77184164356589</v>
          </cell>
          <cell r="K139">
            <v>90.583775443281198</v>
          </cell>
          <cell r="L139">
            <v>88.887634486569738</v>
          </cell>
          <cell r="M139">
            <v>100.70687619413962</v>
          </cell>
          <cell r="N139">
            <v>95.419336151470645</v>
          </cell>
          <cell r="O139">
            <v>90.896824880010527</v>
          </cell>
          <cell r="P139">
            <v>102.5060033215362</v>
          </cell>
          <cell r="Q139">
            <v>92.494</v>
          </cell>
          <cell r="R139">
            <v>110.551</v>
          </cell>
          <cell r="S139">
            <v>106.218</v>
          </cell>
          <cell r="T139">
            <v>117.758</v>
          </cell>
          <cell r="U139">
            <v>120.369</v>
          </cell>
          <cell r="V139">
            <v>104.435</v>
          </cell>
          <cell r="W139">
            <v>93.293999999999997</v>
          </cell>
          <cell r="X139">
            <v>91.988</v>
          </cell>
          <cell r="Y139">
            <v>101.818</v>
          </cell>
          <cell r="Z139">
            <v>101.968</v>
          </cell>
          <cell r="AA139">
            <v>96.603999999999999</v>
          </cell>
          <cell r="AB139">
            <v>107.35599999999999</v>
          </cell>
          <cell r="AC139">
            <v>100.09399999999999</v>
          </cell>
          <cell r="AD139">
            <v>113.90600000000001</v>
          </cell>
          <cell r="AE139">
            <v>111.485</v>
          </cell>
          <cell r="AF139">
            <v>119.73399999999999</v>
          </cell>
          <cell r="AG139">
            <v>118.608</v>
          </cell>
          <cell r="AH139">
            <v>108.54600000000001</v>
          </cell>
          <cell r="AI139">
            <v>98.908323364698546</v>
          </cell>
          <cell r="AJ139">
            <v>95.147000000000006</v>
          </cell>
          <cell r="AK139">
            <v>102.48508187511236</v>
          </cell>
          <cell r="AL139">
            <v>107.32983876002093</v>
          </cell>
          <cell r="AM139">
            <v>100.559</v>
          </cell>
          <cell r="AN139">
            <v>115.77050260500252</v>
          </cell>
          <cell r="AO139">
            <v>106.23060492618482</v>
          </cell>
          <cell r="AP139">
            <v>118.50965468013872</v>
          </cell>
          <cell r="AQ139">
            <v>117.22194724202831</v>
          </cell>
          <cell r="AR139">
            <v>127.47327423681098</v>
          </cell>
          <cell r="AS139">
            <v>119.56296449050814</v>
          </cell>
          <cell r="AT139">
            <v>115.87250159795259</v>
          </cell>
          <cell r="AU139">
            <v>116.49863298800128</v>
          </cell>
          <cell r="AV139">
            <v>113.85307129253682</v>
          </cell>
          <cell r="AW139">
            <v>106.7064252166246</v>
          </cell>
          <cell r="AX139">
            <v>100.03710903550113</v>
          </cell>
          <cell r="AY139">
            <v>101.67058348243528</v>
          </cell>
        </row>
        <row r="140">
          <cell r="C140">
            <v>20222</v>
          </cell>
          <cell r="D140">
            <v>107.65244858440465</v>
          </cell>
          <cell r="E140">
            <v>92.724780854604887</v>
          </cell>
          <cell r="F140">
            <v>109.79349799140716</v>
          </cell>
          <cell r="G140">
            <v>95.174909958054158</v>
          </cell>
          <cell r="H140">
            <v>95.70959102942281</v>
          </cell>
          <cell r="I140">
            <v>100.16245710231514</v>
          </cell>
          <cell r="J140">
            <v>100.71141183639712</v>
          </cell>
          <cell r="K140">
            <v>90.413384002324264</v>
          </cell>
          <cell r="L140">
            <v>98.864425715973269</v>
          </cell>
          <cell r="M140">
            <v>107.3984290574743</v>
          </cell>
          <cell r="N140">
            <v>98.905470569612774</v>
          </cell>
          <cell r="O140">
            <v>102.48919329800944</v>
          </cell>
          <cell r="P140">
            <v>107.4952262000165</v>
          </cell>
          <cell r="Q140">
            <v>97.268000000000001</v>
          </cell>
          <cell r="R140">
            <v>111.92</v>
          </cell>
          <cell r="S140">
            <v>96.093000000000004</v>
          </cell>
          <cell r="T140">
            <v>100.40300000000001</v>
          </cell>
          <cell r="U140">
            <v>105.761</v>
          </cell>
          <cell r="V140">
            <v>102.34099999999999</v>
          </cell>
          <cell r="W140">
            <v>93.119</v>
          </cell>
          <cell r="X140">
            <v>102.313</v>
          </cell>
          <cell r="Y140">
            <v>108.583</v>
          </cell>
          <cell r="Z140">
            <v>105.694</v>
          </cell>
          <cell r="AA140">
            <v>108.92400000000001</v>
          </cell>
          <cell r="AB140">
            <v>112.581</v>
          </cell>
          <cell r="AC140">
            <v>105.26</v>
          </cell>
          <cell r="AD140">
            <v>115.316</v>
          </cell>
          <cell r="AE140">
            <v>100.858</v>
          </cell>
          <cell r="AF140">
            <v>102.089</v>
          </cell>
          <cell r="AG140">
            <v>104.214</v>
          </cell>
          <cell r="AH140">
            <v>106.37</v>
          </cell>
          <cell r="AI140">
            <v>98.722273140381091</v>
          </cell>
          <cell r="AJ140">
            <v>105.82599999999999</v>
          </cell>
          <cell r="AK140">
            <v>109.29478910650796</v>
          </cell>
          <cell r="AL140">
            <v>111.25112201440237</v>
          </cell>
          <cell r="AM140">
            <v>113.383</v>
          </cell>
          <cell r="AN140">
            <v>115.8965271239616</v>
          </cell>
          <cell r="AO140">
            <v>112.45642856062237</v>
          </cell>
          <cell r="AP140">
            <v>114.07055123733349</v>
          </cell>
          <cell r="AQ140">
            <v>114.78650239670955</v>
          </cell>
          <cell r="AR140">
            <v>111.66909602396686</v>
          </cell>
          <cell r="AS140">
            <v>108.63635311156051</v>
          </cell>
          <cell r="AT140">
            <v>112.04105088173237</v>
          </cell>
          <cell r="AU140">
            <v>103.40077011039051</v>
          </cell>
          <cell r="AV140">
            <v>111.89644124003468</v>
          </cell>
          <cell r="AW140">
            <v>111.50659586384562</v>
          </cell>
          <cell r="AX140">
            <v>110.83123156531485</v>
          </cell>
          <cell r="AY140">
            <v>112.62126558302367</v>
          </cell>
        </row>
        <row r="141">
          <cell r="C141">
            <v>20231</v>
          </cell>
          <cell r="D141">
            <v>118.74459585523633</v>
          </cell>
          <cell r="E141">
            <v>98.860578277981929</v>
          </cell>
          <cell r="F141">
            <v>93.682456354172032</v>
          </cell>
          <cell r="G141">
            <v>83.452655239525271</v>
          </cell>
          <cell r="H141">
            <v>99.423457922273727</v>
          </cell>
          <cell r="I141">
            <v>103.65176217742989</v>
          </cell>
          <cell r="J141">
            <v>102.22907638463397</v>
          </cell>
          <cell r="K141">
            <v>100.51055808245395</v>
          </cell>
          <cell r="L141">
            <v>129.92701829437917</v>
          </cell>
          <cell r="M141">
            <v>102.45618292859682</v>
          </cell>
          <cell r="N141">
            <v>83.978431631179348</v>
          </cell>
          <cell r="O141">
            <v>83.083226852137514</v>
          </cell>
          <cell r="P141">
            <v>118.57117380363358</v>
          </cell>
          <cell r="Q141">
            <v>103.70399999999999</v>
          </cell>
          <cell r="R141">
            <v>95.497</v>
          </cell>
          <cell r="S141">
            <v>84.257000000000005</v>
          </cell>
          <cell r="T141">
            <v>104.29900000000001</v>
          </cell>
          <cell r="U141">
            <v>109.44499999999999</v>
          </cell>
          <cell r="V141">
            <v>103.883</v>
          </cell>
          <cell r="W141">
            <v>103.518</v>
          </cell>
          <cell r="X141">
            <v>134.459</v>
          </cell>
          <cell r="Y141">
            <v>103.586</v>
          </cell>
          <cell r="Z141">
            <v>89.742000000000004</v>
          </cell>
          <cell r="AA141">
            <v>88.3</v>
          </cell>
          <cell r="AB141">
            <v>124.181</v>
          </cell>
          <cell r="AC141">
            <v>112.22499999999999</v>
          </cell>
          <cell r="AD141">
            <v>98.394999999999996</v>
          </cell>
          <cell r="AE141">
            <v>88.436000000000007</v>
          </cell>
          <cell r="AF141">
            <v>106.05</v>
          </cell>
          <cell r="AG141">
            <v>107.84399999999999</v>
          </cell>
          <cell r="AH141">
            <v>107.973</v>
          </cell>
          <cell r="AI141">
            <v>109.74736625556538</v>
          </cell>
          <cell r="AJ141">
            <v>139.07599999999999</v>
          </cell>
          <cell r="AK141">
            <v>104.26527654185905</v>
          </cell>
          <cell r="AL141">
            <v>94.460849234853967</v>
          </cell>
          <cell r="AM141">
            <v>91.915000000000006</v>
          </cell>
          <cell r="AN141">
            <v>114.38366725838046</v>
          </cell>
          <cell r="AO141">
            <v>100.88328071926054</v>
          </cell>
          <cell r="AP141">
            <v>106.84624687812003</v>
          </cell>
          <cell r="AQ141">
            <v>97.283611941713431</v>
          </cell>
          <cell r="AR141">
            <v>108.78614575780873</v>
          </cell>
          <cell r="AS141">
            <v>108.11889201133999</v>
          </cell>
          <cell r="AT141">
            <v>112.26656927199862</v>
          </cell>
          <cell r="AU141">
            <v>103.12635526152154</v>
          </cell>
          <cell r="AV141">
            <v>108.89387602014978</v>
          </cell>
          <cell r="AW141">
            <v>109.34701949918218</v>
          </cell>
          <cell r="AX141">
            <v>97.201373779102582</v>
          </cell>
          <cell r="AY141">
            <v>102.40250760494564</v>
          </cell>
        </row>
        <row r="142">
          <cell r="C142">
            <v>20232</v>
          </cell>
          <cell r="D142">
            <v>103.79111646140971</v>
          </cell>
          <cell r="E142">
            <v>94.688880127047298</v>
          </cell>
          <cell r="F142">
            <v>91.858610565434915</v>
          </cell>
          <cell r="G142">
            <v>94.298125003547483</v>
          </cell>
          <cell r="H142">
            <v>110.64080217496513</v>
          </cell>
          <cell r="I142">
            <v>107.69349872874501</v>
          </cell>
          <cell r="J142">
            <v>99.271527900946339</v>
          </cell>
          <cell r="K142">
            <v>105.37195496776452</v>
          </cell>
          <cell r="L142">
            <v>106.07495514616426</v>
          </cell>
          <cell r="M142">
            <v>116.80433397202199</v>
          </cell>
          <cell r="N142">
            <v>75.857061691448024</v>
          </cell>
          <cell r="O142">
            <v>93.649133260505167</v>
          </cell>
          <cell r="P142">
            <v>103.63953340851171</v>
          </cell>
          <cell r="Q142">
            <v>99.328000000000003</v>
          </cell>
          <cell r="R142">
            <v>93.638000000000005</v>
          </cell>
          <cell r="S142">
            <v>95.207999999999998</v>
          </cell>
          <cell r="T142">
            <v>116.06699999999999</v>
          </cell>
          <cell r="U142">
            <v>113.71299999999999</v>
          </cell>
          <cell r="V142">
            <v>100.878</v>
          </cell>
          <cell r="W142">
            <v>108.52500000000001</v>
          </cell>
          <cell r="X142">
            <v>109.77500000000001</v>
          </cell>
          <cell r="Y142">
            <v>118.093</v>
          </cell>
          <cell r="Z142">
            <v>81.063000000000002</v>
          </cell>
          <cell r="AA142">
            <v>99.528999999999996</v>
          </cell>
          <cell r="AB142">
            <v>108.54300000000001</v>
          </cell>
          <cell r="AC142">
            <v>107.49</v>
          </cell>
          <cell r="AD142">
            <v>96.478999999999999</v>
          </cell>
          <cell r="AE142">
            <v>99.929000000000002</v>
          </cell>
          <cell r="AF142">
            <v>118.015</v>
          </cell>
          <cell r="AG142">
            <v>112.04900000000001</v>
          </cell>
          <cell r="AH142">
            <v>104.849</v>
          </cell>
          <cell r="AI142">
            <v>115.05552009198294</v>
          </cell>
          <cell r="AJ142">
            <v>113.544</v>
          </cell>
          <cell r="AK142">
            <v>118.86677636007582</v>
          </cell>
          <cell r="AL142">
            <v>85.325747678937219</v>
          </cell>
          <cell r="AM142">
            <v>103.604</v>
          </cell>
          <cell r="AN142">
            <v>108.95021903001957</v>
          </cell>
          <cell r="AO142">
            <v>104.08406389313285</v>
          </cell>
          <cell r="AP142">
            <v>108.08750744160442</v>
          </cell>
          <cell r="AQ142">
            <v>105.48487859283713</v>
          </cell>
          <cell r="AR142">
            <v>108.7950392250229</v>
          </cell>
          <cell r="AS142">
            <v>111.42543663749575</v>
          </cell>
          <cell r="AT142">
            <v>112.63946887415162</v>
          </cell>
          <cell r="AU142">
            <v>111.41421260506014</v>
          </cell>
          <cell r="AV142">
            <v>113.51200234991005</v>
          </cell>
          <cell r="AW142">
            <v>121.45872943646177</v>
          </cell>
          <cell r="AX142">
            <v>90.814327497644896</v>
          </cell>
          <cell r="AY142">
            <v>99.492029874876195</v>
          </cell>
        </row>
        <row r="143">
          <cell r="C143">
            <v>20291</v>
          </cell>
          <cell r="D143">
            <v>91.5530327620245</v>
          </cell>
          <cell r="E143">
            <v>99.694592433664283</v>
          </cell>
          <cell r="F143">
            <v>94.756856464286031</v>
          </cell>
          <cell r="G143">
            <v>80.252203043173168</v>
          </cell>
          <cell r="H143">
            <v>75.176542209142028</v>
          </cell>
          <cell r="I143">
            <v>104.61310701155027</v>
          </cell>
          <cell r="J143">
            <v>94.404629223079084</v>
          </cell>
          <cell r="K143">
            <v>93.247889615015595</v>
          </cell>
          <cell r="L143">
            <v>170.04542170399645</v>
          </cell>
          <cell r="M143">
            <v>98.268167417892755</v>
          </cell>
          <cell r="N143">
            <v>105.34993845390468</v>
          </cell>
          <cell r="O143">
            <v>92.637619662271149</v>
          </cell>
          <cell r="P143">
            <v>91.419322973737366</v>
          </cell>
          <cell r="Q143">
            <v>104.57899999999999</v>
          </cell>
          <cell r="R143">
            <v>96.591999999999999</v>
          </cell>
          <cell r="S143">
            <v>81.025999999999996</v>
          </cell>
          <cell r="T143">
            <v>78.863</v>
          </cell>
          <cell r="U143">
            <v>110.46</v>
          </cell>
          <cell r="V143">
            <v>95.932000000000002</v>
          </cell>
          <cell r="W143">
            <v>96.037999999999997</v>
          </cell>
          <cell r="X143">
            <v>175.976</v>
          </cell>
          <cell r="Y143">
            <v>99.352000000000004</v>
          </cell>
          <cell r="Z143">
            <v>112.58</v>
          </cell>
          <cell r="AA143">
            <v>98.453999999999994</v>
          </cell>
          <cell r="AB143">
            <v>95.745000000000005</v>
          </cell>
          <cell r="AC143">
            <v>113.172</v>
          </cell>
          <cell r="AD143">
            <v>99.522999999999996</v>
          </cell>
          <cell r="AE143">
            <v>85.043999999999997</v>
          </cell>
          <cell r="AF143">
            <v>80.186999999999998</v>
          </cell>
          <cell r="AG143">
            <v>108.84399999999999</v>
          </cell>
          <cell r="AH143">
            <v>99.709000000000003</v>
          </cell>
          <cell r="AI143">
            <v>101.81726665712486</v>
          </cell>
          <cell r="AJ143">
            <v>182.01900000000001</v>
          </cell>
          <cell r="AK143">
            <v>100.00331222790966</v>
          </cell>
          <cell r="AL143">
            <v>118.50000601226618</v>
          </cell>
          <cell r="AM143">
            <v>102.485</v>
          </cell>
          <cell r="AN143">
            <v>105.25006194500057</v>
          </cell>
          <cell r="AO143">
            <v>107.85522642305023</v>
          </cell>
          <cell r="AP143">
            <v>112.7930530128381</v>
          </cell>
          <cell r="AQ143">
            <v>113.21579172494995</v>
          </cell>
          <cell r="AR143">
            <v>109.7357688375296</v>
          </cell>
          <cell r="AS143">
            <v>113.71543236067816</v>
          </cell>
          <cell r="AT143">
            <v>111.06166878266471</v>
          </cell>
          <cell r="AU143">
            <v>114.31220671072123</v>
          </cell>
          <cell r="AV143">
            <v>128.68109675658351</v>
          </cell>
          <cell r="AW143">
            <v>118.05676122288752</v>
          </cell>
          <cell r="AX143">
            <v>118.983543954967</v>
          </cell>
          <cell r="AY143">
            <v>128.76058157117052</v>
          </cell>
        </row>
        <row r="144">
          <cell r="C144">
            <v>20292</v>
          </cell>
          <cell r="D144">
            <v>83.357983409427035</v>
          </cell>
          <cell r="E144">
            <v>105.79866246543631</v>
          </cell>
          <cell r="F144">
            <v>111.41727220114461</v>
          </cell>
          <cell r="G144">
            <v>90.510256575139863</v>
          </cell>
          <cell r="H144">
            <v>117.81235933380488</v>
          </cell>
          <cell r="I144">
            <v>99.022570895762343</v>
          </cell>
          <cell r="J144">
            <v>105.14275609285575</v>
          </cell>
          <cell r="K144">
            <v>94.855636293485944</v>
          </cell>
          <cell r="L144">
            <v>104.32769596810493</v>
          </cell>
          <cell r="M144">
            <v>97.406919169185272</v>
          </cell>
          <cell r="N144">
            <v>87.119799369815439</v>
          </cell>
          <cell r="O144">
            <v>103.22808822583757</v>
          </cell>
          <cell r="P144">
            <v>83.236242184942569</v>
          </cell>
          <cell r="Q144">
            <v>110.982</v>
          </cell>
          <cell r="R144">
            <v>113.57599999999999</v>
          </cell>
          <cell r="S144">
            <v>91.382999999999996</v>
          </cell>
          <cell r="T144">
            <v>123.59</v>
          </cell>
          <cell r="U144">
            <v>104.557</v>
          </cell>
          <cell r="V144">
            <v>106.84399999999999</v>
          </cell>
          <cell r="W144">
            <v>97.694000000000003</v>
          </cell>
          <cell r="X144">
            <v>107.96599999999999</v>
          </cell>
          <cell r="Y144">
            <v>98.480999999999995</v>
          </cell>
          <cell r="Z144">
            <v>93.099000000000004</v>
          </cell>
          <cell r="AA144">
            <v>109.71</v>
          </cell>
          <cell r="AB144">
            <v>87.174999999999997</v>
          </cell>
          <cell r="AC144">
            <v>120.102</v>
          </cell>
          <cell r="AD144">
            <v>117.021</v>
          </cell>
          <cell r="AE144">
            <v>95.915000000000006</v>
          </cell>
          <cell r="AF144">
            <v>125.664</v>
          </cell>
          <cell r="AG144">
            <v>103.02800000000001</v>
          </cell>
          <cell r="AH144">
            <v>111.05</v>
          </cell>
          <cell r="AI144">
            <v>103.57276346198297</v>
          </cell>
          <cell r="AJ144">
            <v>111.67400000000001</v>
          </cell>
          <cell r="AK144">
            <v>99.126856710478748</v>
          </cell>
          <cell r="AL144">
            <v>97.994331089501614</v>
          </cell>
          <cell r="AM144">
            <v>114.20099999999999</v>
          </cell>
          <cell r="AN144">
            <v>108.09917838748277</v>
          </cell>
          <cell r="AO144">
            <v>104.8552694763175</v>
          </cell>
          <cell r="AP144">
            <v>108.54285898012988</v>
          </cell>
          <cell r="AQ144">
            <v>108.78882386984758</v>
          </cell>
          <cell r="AR144">
            <v>109.03961160054013</v>
          </cell>
          <cell r="AS144">
            <v>109.28557649025785</v>
          </cell>
          <cell r="AT144">
            <v>109.53636422095042</v>
          </cell>
          <cell r="AU144">
            <v>109.78232911066812</v>
          </cell>
          <cell r="AV144">
            <v>110.03311684136068</v>
          </cell>
          <cell r="AW144">
            <v>109.78232911066812</v>
          </cell>
          <cell r="AX144">
            <v>102.59382316159025</v>
          </cell>
          <cell r="AY144">
            <v>110.06205388720981</v>
          </cell>
        </row>
        <row r="145">
          <cell r="C145">
            <v>20299</v>
          </cell>
          <cell r="D145">
            <v>88.628678793469689</v>
          </cell>
          <cell r="E145">
            <v>88.154719527861147</v>
          </cell>
          <cell r="F145">
            <v>115.60621536578299</v>
          </cell>
          <cell r="G145">
            <v>97.227699303810383</v>
          </cell>
          <cell r="H145">
            <v>99.536982210530581</v>
          </cell>
          <cell r="I145">
            <v>102.9747310699882</v>
          </cell>
          <cell r="J145">
            <v>100.48418485754439</v>
          </cell>
          <cell r="K145">
            <v>101.87594691870071</v>
          </cell>
          <cell r="L145">
            <v>101.68624156811519</v>
          </cell>
          <cell r="M145">
            <v>104.3017653871525</v>
          </cell>
          <cell r="N145">
            <v>100.35063689608809</v>
          </cell>
          <cell r="O145">
            <v>99.172198100956152</v>
          </cell>
          <cell r="P145">
            <v>88.499239915038999</v>
          </cell>
          <cell r="Q145">
            <v>92.474000000000004</v>
          </cell>
          <cell r="R145">
            <v>117.846</v>
          </cell>
          <cell r="S145">
            <v>98.165000000000006</v>
          </cell>
          <cell r="T145">
            <v>104.419</v>
          </cell>
          <cell r="U145">
            <v>108.73</v>
          </cell>
          <cell r="V145">
            <v>102.11</v>
          </cell>
          <cell r="W145">
            <v>104.92400000000001</v>
          </cell>
          <cell r="X145">
            <v>105.233</v>
          </cell>
          <cell r="Y145">
            <v>105.452</v>
          </cell>
          <cell r="Z145">
            <v>107.238</v>
          </cell>
          <cell r="AA145">
            <v>105.399</v>
          </cell>
          <cell r="AB145">
            <v>92.686999999999998</v>
          </cell>
          <cell r="AC145">
            <v>100.072</v>
          </cell>
          <cell r="AD145">
            <v>121.42100000000001</v>
          </cell>
          <cell r="AE145">
            <v>103.033</v>
          </cell>
          <cell r="AF145">
            <v>106.17100000000001</v>
          </cell>
          <cell r="AG145">
            <v>107.14</v>
          </cell>
          <cell r="AH145">
            <v>106.13</v>
          </cell>
          <cell r="AI145">
            <v>111.23823280283803</v>
          </cell>
          <cell r="AJ145">
            <v>108.84699999999999</v>
          </cell>
          <cell r="AK145">
            <v>106.14344689646053</v>
          </cell>
          <cell r="AL145">
            <v>112.8766779557661</v>
          </cell>
          <cell r="AM145">
            <v>109.714</v>
          </cell>
          <cell r="AN145">
            <v>110.83680561620763</v>
          </cell>
          <cell r="AO145">
            <v>109.45436491019937</v>
          </cell>
          <cell r="AP145">
            <v>116.21868458979337</v>
          </cell>
          <cell r="AQ145">
            <v>113.32734699331026</v>
          </cell>
          <cell r="AR145">
            <v>116.89789143186611</v>
          </cell>
          <cell r="AS145">
            <v>118.26879874113352</v>
          </cell>
          <cell r="AT145">
            <v>114.31096781489381</v>
          </cell>
          <cell r="AU145">
            <v>115.99782351238187</v>
          </cell>
          <cell r="AV145">
            <v>122.54160455630442</v>
          </cell>
          <cell r="AW145">
            <v>120.76865025526617</v>
          </cell>
          <cell r="AX145">
            <v>109.35964245094021</v>
          </cell>
          <cell r="AY145">
            <v>110.98692088539805</v>
          </cell>
        </row>
        <row r="146">
          <cell r="C146">
            <v>203</v>
          </cell>
          <cell r="D146">
            <v>118.12282443870072</v>
          </cell>
          <cell r="E146">
            <v>98.123899896397575</v>
          </cell>
          <cell r="F146">
            <v>92.45265297489523</v>
          </cell>
          <cell r="G146">
            <v>103.28265537675077</v>
          </cell>
          <cell r="H146">
            <v>96.105194102189998</v>
          </cell>
          <cell r="I146">
            <v>87.535373596079609</v>
          </cell>
          <cell r="J146">
            <v>98.982258532860612</v>
          </cell>
          <cell r="K146">
            <v>96.545127997390225</v>
          </cell>
          <cell r="L146">
            <v>101.60293384859706</v>
          </cell>
          <cell r="M146">
            <v>99.552681295281246</v>
          </cell>
          <cell r="N146">
            <v>106.50874167864608</v>
          </cell>
          <cell r="O146">
            <v>101.18565626221094</v>
          </cell>
          <cell r="P146">
            <v>121.57937505837486</v>
          </cell>
          <cell r="Q146">
            <v>101.75000000000001</v>
          </cell>
          <cell r="R146">
            <v>96.457999999999998</v>
          </cell>
          <cell r="S146">
            <v>107.51899999999999</v>
          </cell>
          <cell r="T146">
            <v>102.446</v>
          </cell>
          <cell r="U146">
            <v>92.418000000000006</v>
          </cell>
          <cell r="V146">
            <v>103.59399999999999</v>
          </cell>
          <cell r="W146">
            <v>105.17099999999999</v>
          </cell>
          <cell r="X146">
            <v>109.17700000000001</v>
          </cell>
          <cell r="Y146">
            <v>106.568</v>
          </cell>
          <cell r="Z146">
            <v>116.54000000000002</v>
          </cell>
          <cell r="AA146">
            <v>107.33800000000001</v>
          </cell>
          <cell r="AB146">
            <v>124.627</v>
          </cell>
          <cell r="AC146">
            <v>106.681</v>
          </cell>
          <cell r="AD146">
            <v>100.307</v>
          </cell>
          <cell r="AE146">
            <v>112.21500000000002</v>
          </cell>
          <cell r="AF146">
            <v>106.012</v>
          </cell>
          <cell r="AG146">
            <v>95.903999999999982</v>
          </cell>
          <cell r="AH146">
            <v>106.91800000000001</v>
          </cell>
          <cell r="AI146">
            <v>108.95450168599186</v>
          </cell>
          <cell r="AJ146">
            <v>115.00100000000002</v>
          </cell>
          <cell r="AK146">
            <v>108.53370923848885</v>
          </cell>
          <cell r="AL146">
            <v>125.2604727759233</v>
          </cell>
          <cell r="AM146">
            <v>115.261</v>
          </cell>
          <cell r="AN146">
            <v>124.87767065138679</v>
          </cell>
          <cell r="AO146">
            <v>118.483290160821</v>
          </cell>
          <cell r="AP146">
            <v>115.59105362590563</v>
          </cell>
          <cell r="AQ146">
            <v>116.06712289972074</v>
          </cell>
          <cell r="AR146">
            <v>116.54347896225502</v>
          </cell>
          <cell r="AS146">
            <v>117.01954823607012</v>
          </cell>
          <cell r="AT146">
            <v>117.49561750988524</v>
          </cell>
          <cell r="AU146">
            <v>117.97197357241953</v>
          </cell>
          <cell r="AV146">
            <v>118.44804284623464</v>
          </cell>
          <cell r="AW146">
            <v>117.97197357241953</v>
          </cell>
          <cell r="AX146">
            <v>124.47023409777781</v>
          </cell>
          <cell r="AY146">
            <v>120.22986115841134</v>
          </cell>
        </row>
        <row r="147">
          <cell r="C147">
            <v>20300</v>
          </cell>
          <cell r="D147">
            <v>118.12282443870072</v>
          </cell>
          <cell r="E147">
            <v>98.123899896397575</v>
          </cell>
          <cell r="F147">
            <v>92.45265297489523</v>
          </cell>
          <cell r="G147">
            <v>103.28265537675077</v>
          </cell>
          <cell r="H147">
            <v>96.105194102189998</v>
          </cell>
          <cell r="I147">
            <v>87.535373596079609</v>
          </cell>
          <cell r="J147">
            <v>98.982258532860612</v>
          </cell>
          <cell r="K147">
            <v>96.545127997390225</v>
          </cell>
          <cell r="L147">
            <v>101.60293384859706</v>
          </cell>
          <cell r="M147">
            <v>99.552681295281246</v>
          </cell>
          <cell r="N147">
            <v>106.50874167864608</v>
          </cell>
          <cell r="O147">
            <v>101.18565626221094</v>
          </cell>
          <cell r="P147">
            <v>121.57937505837486</v>
          </cell>
          <cell r="Q147">
            <v>101.75</v>
          </cell>
          <cell r="R147">
            <v>96.457999999999998</v>
          </cell>
          <cell r="S147">
            <v>107.51900000000001</v>
          </cell>
          <cell r="T147">
            <v>102.446</v>
          </cell>
          <cell r="U147">
            <v>92.418000000000006</v>
          </cell>
          <cell r="V147">
            <v>103.59399999999999</v>
          </cell>
          <cell r="W147">
            <v>105.17100000000001</v>
          </cell>
          <cell r="X147">
            <v>109.17700000000001</v>
          </cell>
          <cell r="Y147">
            <v>106.568</v>
          </cell>
          <cell r="Z147">
            <v>116.54</v>
          </cell>
          <cell r="AA147">
            <v>107.33799999999999</v>
          </cell>
          <cell r="AB147">
            <v>124.627</v>
          </cell>
          <cell r="AC147">
            <v>106.681</v>
          </cell>
          <cell r="AD147">
            <v>100.307</v>
          </cell>
          <cell r="AE147">
            <v>112.215</v>
          </cell>
          <cell r="AF147">
            <v>106.012</v>
          </cell>
          <cell r="AG147">
            <v>95.903999999999996</v>
          </cell>
          <cell r="AH147">
            <v>106.91800000000001</v>
          </cell>
          <cell r="AI147">
            <v>108.95450168599186</v>
          </cell>
          <cell r="AJ147">
            <v>115.001</v>
          </cell>
          <cell r="AK147">
            <v>108.53370923848885</v>
          </cell>
          <cell r="AL147">
            <v>125.2604727759233</v>
          </cell>
          <cell r="AM147">
            <v>115.261</v>
          </cell>
          <cell r="AN147">
            <v>124.87767065138679</v>
          </cell>
          <cell r="AO147">
            <v>118.483290160821</v>
          </cell>
          <cell r="AP147">
            <v>115.59105362590563</v>
          </cell>
          <cell r="AQ147">
            <v>116.06712289972074</v>
          </cell>
          <cell r="AR147">
            <v>116.54347896225502</v>
          </cell>
          <cell r="AS147">
            <v>117.01954823607012</v>
          </cell>
          <cell r="AT147">
            <v>117.49561750988524</v>
          </cell>
          <cell r="AU147">
            <v>117.97197357241953</v>
          </cell>
          <cell r="AV147">
            <v>118.44804284623464</v>
          </cell>
          <cell r="AW147">
            <v>117.97197357241953</v>
          </cell>
          <cell r="AX147">
            <v>124.47023409777781</v>
          </cell>
          <cell r="AY147">
            <v>120.22986115841134</v>
          </cell>
        </row>
        <row r="148">
          <cell r="C148">
            <v>210</v>
          </cell>
          <cell r="D148">
            <v>83.827825999129402</v>
          </cell>
          <cell r="E148">
            <v>91.990432770568688</v>
          </cell>
          <cell r="F148">
            <v>93.49387497898509</v>
          </cell>
          <cell r="G148">
            <v>101.08466103654101</v>
          </cell>
          <cell r="H148">
            <v>116.78981437040628</v>
          </cell>
          <cell r="I148">
            <v>94.45548797607853</v>
          </cell>
          <cell r="J148">
            <v>105.64679519407429</v>
          </cell>
          <cell r="K148">
            <v>100.66036035606763</v>
          </cell>
          <cell r="L148">
            <v>114.1272855893699</v>
          </cell>
          <cell r="M148">
            <v>103.81707520891703</v>
          </cell>
          <cell r="N148">
            <v>90.993112124182318</v>
          </cell>
          <cell r="O148">
            <v>103.11327439567964</v>
          </cell>
          <cell r="P148">
            <v>87.113571245469231</v>
          </cell>
          <cell r="Q148">
            <v>95.970587995011073</v>
          </cell>
          <cell r="R148">
            <v>97.064020408053878</v>
          </cell>
          <cell r="S148">
            <v>106.42612779219095</v>
          </cell>
          <cell r="T148">
            <v>120.33953610493533</v>
          </cell>
          <cell r="U148">
            <v>97.569399919581883</v>
          </cell>
          <cell r="V148">
            <v>107.91257381214963</v>
          </cell>
          <cell r="W148">
            <v>107.05847690201313</v>
          </cell>
          <cell r="X148">
            <v>117.87011191066837</v>
          </cell>
          <cell r="Y148">
            <v>109.13466949930968</v>
          </cell>
          <cell r="Z148">
            <v>99.665679833568618</v>
          </cell>
          <cell r="AA148">
            <v>107.14923624568526</v>
          </cell>
          <cell r="AB148">
            <v>89.392678284106935</v>
          </cell>
          <cell r="AC148">
            <v>99.683596659348638</v>
          </cell>
          <cell r="AD148">
            <v>104.40473903796888</v>
          </cell>
          <cell r="AE148">
            <v>113.32188272053648</v>
          </cell>
          <cell r="AF148">
            <v>127.45464197145317</v>
          </cell>
          <cell r="AG148">
            <v>99.085684933631882</v>
          </cell>
          <cell r="AH148">
            <v>112.01178391329974</v>
          </cell>
          <cell r="AI148">
            <v>110.93138244196874</v>
          </cell>
          <cell r="AJ148">
            <v>121.24078829229977</v>
          </cell>
          <cell r="AK148">
            <v>119.23715084657636</v>
          </cell>
          <cell r="AL148">
            <v>111.13754645843942</v>
          </cell>
          <cell r="AM148">
            <v>105.45557683718847</v>
          </cell>
          <cell r="AN148">
            <v>97.231221462914945</v>
          </cell>
          <cell r="AO148">
            <v>108.32366775180462</v>
          </cell>
          <cell r="AP148">
            <v>110.84397993104959</v>
          </cell>
          <cell r="AQ148">
            <v>121.86280953306053</v>
          </cell>
          <cell r="AR148">
            <v>130.57338745499155</v>
          </cell>
          <cell r="AS148">
            <v>104.51810922112455</v>
          </cell>
          <cell r="AT148">
            <v>117.25061906592474</v>
          </cell>
          <cell r="AU148">
            <v>118.07891963453253</v>
          </cell>
          <cell r="AV148">
            <v>128.27996465395404</v>
          </cell>
          <cell r="AW148">
            <v>125.2226410535124</v>
          </cell>
          <cell r="AX148">
            <v>114.37677138295051</v>
          </cell>
          <cell r="AY148">
            <v>114.10831754162569</v>
          </cell>
        </row>
        <row r="149">
          <cell r="C149">
            <v>21001</v>
          </cell>
          <cell r="D149">
            <v>77.308025694589773</v>
          </cell>
          <cell r="E149">
            <v>86.762921916194117</v>
          </cell>
          <cell r="F149">
            <v>93.257723276733259</v>
          </cell>
          <cell r="G149">
            <v>101.74562558891702</v>
          </cell>
          <cell r="H149">
            <v>120.810057002439</v>
          </cell>
          <cell r="I149">
            <v>90.701882039402108</v>
          </cell>
          <cell r="J149">
            <v>108.96604596591004</v>
          </cell>
          <cell r="K149">
            <v>100.02631235293266</v>
          </cell>
          <cell r="L149">
            <v>121.14215358239078</v>
          </cell>
          <cell r="M149">
            <v>104.73253058904888</v>
          </cell>
          <cell r="N149">
            <v>91.341195523567123</v>
          </cell>
          <cell r="O149">
            <v>103.20552646787513</v>
          </cell>
          <cell r="P149">
            <v>80.338218532139365</v>
          </cell>
          <cell r="Q149">
            <v>90.516999999999996</v>
          </cell>
          <cell r="R149">
            <v>96.819000000000003</v>
          </cell>
          <cell r="S149">
            <v>107.122</v>
          </cell>
          <cell r="T149">
            <v>124.482</v>
          </cell>
          <cell r="U149">
            <v>93.691999999999993</v>
          </cell>
          <cell r="V149">
            <v>111.303</v>
          </cell>
          <cell r="W149">
            <v>106.384</v>
          </cell>
          <cell r="X149">
            <v>125.11499999999999</v>
          </cell>
          <cell r="Y149">
            <v>110.09699999999999</v>
          </cell>
          <cell r="Z149">
            <v>100.047</v>
          </cell>
          <cell r="AA149">
            <v>107.245</v>
          </cell>
          <cell r="AB149">
            <v>82.44</v>
          </cell>
          <cell r="AC149">
            <v>94.019000000000005</v>
          </cell>
          <cell r="AD149">
            <v>104.14100000000001</v>
          </cell>
          <cell r="AE149">
            <v>114.063</v>
          </cell>
          <cell r="AF149">
            <v>131.84200000000001</v>
          </cell>
          <cell r="AG149">
            <v>95.147999999999996</v>
          </cell>
          <cell r="AH149">
            <v>115.53100000000001</v>
          </cell>
          <cell r="AI149">
            <v>110.23263845502558</v>
          </cell>
          <cell r="AJ149">
            <v>128.69300000000001</v>
          </cell>
          <cell r="AK149">
            <v>120.28857992059362</v>
          </cell>
          <cell r="AL149">
            <v>111.56269001125851</v>
          </cell>
          <cell r="AM149">
            <v>105.55</v>
          </cell>
          <cell r="AN149">
            <v>91.722426333609121</v>
          </cell>
          <cell r="AO149">
            <v>107.62921337172405</v>
          </cell>
          <cell r="AP149">
            <v>109.44459903734278</v>
          </cell>
          <cell r="AQ149">
            <v>121.36889627516886</v>
          </cell>
          <cell r="AR149">
            <v>132.53758575226144</v>
          </cell>
          <cell r="AS149">
            <v>100.2793746015105</v>
          </cell>
          <cell r="AT149">
            <v>119.36883874541235</v>
          </cell>
          <cell r="AU149">
            <v>118.01569452730115</v>
          </cell>
          <cell r="AV149">
            <v>131.1902636979309</v>
          </cell>
          <cell r="AW149">
            <v>127.95183568708768</v>
          </cell>
          <cell r="AX149">
            <v>114.91694526599666</v>
          </cell>
          <cell r="AY149">
            <v>114.25115011439048</v>
          </cell>
        </row>
        <row r="150">
          <cell r="C150">
            <v>21003</v>
          </cell>
          <cell r="D150">
            <v>82.717695715783009</v>
          </cell>
          <cell r="E150">
            <v>96.195473621991638</v>
          </cell>
          <cell r="F150">
            <v>96.367677011518353</v>
          </cell>
          <cell r="G150">
            <v>119.4544926222902</v>
          </cell>
          <cell r="H150">
            <v>103.88568033578079</v>
          </cell>
          <cell r="I150">
            <v>102.83393959366688</v>
          </cell>
          <cell r="J150">
            <v>90.188441166431758</v>
          </cell>
          <cell r="K150">
            <v>119.94930849708192</v>
          </cell>
          <cell r="L150">
            <v>90.452613945203282</v>
          </cell>
          <cell r="M150">
            <v>91.484157798225922</v>
          </cell>
          <cell r="N150">
            <v>88.323273483947943</v>
          </cell>
          <cell r="O150">
            <v>118.14724620807823</v>
          </cell>
          <cell r="P150">
            <v>85.95992790118099</v>
          </cell>
          <cell r="Q150">
            <v>100.357</v>
          </cell>
          <cell r="R150">
            <v>100.047</v>
          </cell>
          <cell r="S150">
            <v>125.767</v>
          </cell>
          <cell r="T150">
            <v>107.04300000000001</v>
          </cell>
          <cell r="U150">
            <v>106.224</v>
          </cell>
          <cell r="V150">
            <v>92.123000000000005</v>
          </cell>
          <cell r="W150">
            <v>127.574</v>
          </cell>
          <cell r="X150">
            <v>93.418999999999997</v>
          </cell>
          <cell r="Y150">
            <v>96.17</v>
          </cell>
          <cell r="Z150">
            <v>96.741</v>
          </cell>
          <cell r="AA150">
            <v>122.77200000000001</v>
          </cell>
          <cell r="AB150">
            <v>88.209000000000003</v>
          </cell>
          <cell r="AC150">
            <v>104.24</v>
          </cell>
          <cell r="AD150">
            <v>107.614</v>
          </cell>
          <cell r="AE150">
            <v>133.91499999999999</v>
          </cell>
          <cell r="AF150">
            <v>113.372</v>
          </cell>
          <cell r="AG150">
            <v>107.875</v>
          </cell>
          <cell r="AH150">
            <v>95.622</v>
          </cell>
          <cell r="AI150">
            <v>132.18850565874624</v>
          </cell>
          <cell r="AJ150">
            <v>96.09</v>
          </cell>
          <cell r="AK150">
            <v>105.07241030926411</v>
          </cell>
          <cell r="AL150">
            <v>107.87664781469768</v>
          </cell>
          <cell r="AM150">
            <v>120.831</v>
          </cell>
          <cell r="AN150">
            <v>100.81170541589096</v>
          </cell>
          <cell r="AO150">
            <v>107.38264184989326</v>
          </cell>
          <cell r="AP150">
            <v>111.68031935862987</v>
          </cell>
          <cell r="AQ150">
            <v>135.76657256960115</v>
          </cell>
          <cell r="AR150">
            <v>132.97632960207042</v>
          </cell>
          <cell r="AS150">
            <v>117.00225498978419</v>
          </cell>
          <cell r="AT150">
            <v>102.94710128983237</v>
          </cell>
          <cell r="AU150">
            <v>128.92686981990494</v>
          </cell>
          <cell r="AV150">
            <v>118.25284889285686</v>
          </cell>
          <cell r="AW150">
            <v>111.75906666543128</v>
          </cell>
          <cell r="AX150">
            <v>114.58956285081747</v>
          </cell>
          <cell r="AY150">
            <v>118.78995645240194</v>
          </cell>
        </row>
        <row r="151">
          <cell r="C151">
            <v>21007</v>
          </cell>
          <cell r="D151">
            <v>110.6496048689976</v>
          </cell>
          <cell r="E151">
            <v>111.82284214879729</v>
          </cell>
          <cell r="F151">
            <v>102.95461023428419</v>
          </cell>
          <cell r="G151">
            <v>97.040010507019588</v>
          </cell>
          <cell r="H151">
            <v>96.144468724850228</v>
          </cell>
          <cell r="I151">
            <v>105.4341690512385</v>
          </cell>
          <cell r="J151">
            <v>120.42867801573817</v>
          </cell>
          <cell r="K151">
            <v>89.027499888223204</v>
          </cell>
          <cell r="L151">
            <v>103.51251620763659</v>
          </cell>
          <cell r="M151">
            <v>87.54974067781454</v>
          </cell>
          <cell r="N151">
            <v>81.17636703031387</v>
          </cell>
          <cell r="O151">
            <v>94.259492645086297</v>
          </cell>
          <cell r="P151">
            <v>114.98666608792347</v>
          </cell>
          <cell r="Q151">
            <v>116.661</v>
          </cell>
          <cell r="R151">
            <v>106.886</v>
          </cell>
          <cell r="S151">
            <v>102.16800000000001</v>
          </cell>
          <cell r="T151">
            <v>99.066999999999993</v>
          </cell>
          <cell r="U151">
            <v>108.91</v>
          </cell>
          <cell r="V151">
            <v>123.011</v>
          </cell>
          <cell r="W151">
            <v>94.686000000000007</v>
          </cell>
          <cell r="X151">
            <v>106.907</v>
          </cell>
          <cell r="Y151">
            <v>92.034000000000006</v>
          </cell>
          <cell r="Z151">
            <v>88.912999999999997</v>
          </cell>
          <cell r="AA151">
            <v>97.948999999999998</v>
          </cell>
          <cell r="AB151">
            <v>117.995</v>
          </cell>
          <cell r="AC151">
            <v>121.17400000000001</v>
          </cell>
          <cell r="AD151">
            <v>114.96899999999999</v>
          </cell>
          <cell r="AE151">
            <v>108.78700000000001</v>
          </cell>
          <cell r="AF151">
            <v>104.92400000000001</v>
          </cell>
          <cell r="AG151">
            <v>110.60299999999999</v>
          </cell>
          <cell r="AH151">
            <v>127.684</v>
          </cell>
          <cell r="AI151">
            <v>98.111546620918787</v>
          </cell>
          <cell r="AJ151">
            <v>109.964</v>
          </cell>
          <cell r="AK151">
            <v>100.55360945944447</v>
          </cell>
          <cell r="AL151">
            <v>99.147529428892028</v>
          </cell>
          <cell r="AM151">
            <v>96.400999999999996</v>
          </cell>
          <cell r="AN151">
            <v>128.52532874685636</v>
          </cell>
          <cell r="AO151">
            <v>106.15675163233125</v>
          </cell>
          <cell r="AP151">
            <v>109.37136725386749</v>
          </cell>
          <cell r="AQ151">
            <v>112.66661729857819</v>
          </cell>
          <cell r="AR151">
            <v>113.86614260552612</v>
          </cell>
          <cell r="AS151">
            <v>115.0784388733541</v>
          </cell>
          <cell r="AT151">
            <v>129.56433593400698</v>
          </cell>
          <cell r="AU151">
            <v>109.9505321959015</v>
          </cell>
          <cell r="AV151">
            <v>115.64743931755275</v>
          </cell>
          <cell r="AW151">
            <v>118.38735413127068</v>
          </cell>
          <cell r="AX151">
            <v>101.28694748603432</v>
          </cell>
          <cell r="AY151">
            <v>98.571071723987757</v>
          </cell>
        </row>
        <row r="152">
          <cell r="C152">
            <v>21009</v>
          </cell>
          <cell r="D152">
            <v>118.28725014947155</v>
          </cell>
          <cell r="E152">
            <v>117.53206418605473</v>
          </cell>
          <cell r="F152">
            <v>91.359015302915353</v>
          </cell>
          <cell r="G152">
            <v>89.028701216976145</v>
          </cell>
          <cell r="H152">
            <v>103.09468896861053</v>
          </cell>
          <cell r="I152">
            <v>110.94804266345113</v>
          </cell>
          <cell r="J152">
            <v>89.297821729004184</v>
          </cell>
          <cell r="K152">
            <v>97.888493291404444</v>
          </cell>
          <cell r="L152">
            <v>84.905242650502217</v>
          </cell>
          <cell r="M152">
            <v>107.94293253846581</v>
          </cell>
          <cell r="N152">
            <v>92.422334480386638</v>
          </cell>
          <cell r="O152">
            <v>97.293412822757219</v>
          </cell>
          <cell r="P152">
            <v>122.92367922596073</v>
          </cell>
          <cell r="Q152">
            <v>122.617</v>
          </cell>
          <cell r="R152">
            <v>94.846999999999994</v>
          </cell>
          <cell r="S152">
            <v>93.733000000000004</v>
          </cell>
          <cell r="T152">
            <v>106.22799999999999</v>
          </cell>
          <cell r="U152">
            <v>114.60599999999999</v>
          </cell>
          <cell r="V152">
            <v>91.212999999999994</v>
          </cell>
          <cell r="W152">
            <v>104.111</v>
          </cell>
          <cell r="X152">
            <v>87.69</v>
          </cell>
          <cell r="Y152">
            <v>113.47199999999999</v>
          </cell>
          <cell r="Z152">
            <v>101.23099999999999</v>
          </cell>
          <cell r="AA152">
            <v>101.102</v>
          </cell>
          <cell r="AB152">
            <v>126.14</v>
          </cell>
          <cell r="AC152">
            <v>127.361</v>
          </cell>
          <cell r="AD152">
            <v>102.021</v>
          </cell>
          <cell r="AE152">
            <v>99.805999999999997</v>
          </cell>
          <cell r="AF152">
            <v>112.509</v>
          </cell>
          <cell r="AG152">
            <v>116.387</v>
          </cell>
          <cell r="AH152">
            <v>94.677999999999997</v>
          </cell>
          <cell r="AI152">
            <v>107.87668400515837</v>
          </cell>
          <cell r="AJ152">
            <v>90.197000000000003</v>
          </cell>
          <cell r="AK152">
            <v>123.97582675114091</v>
          </cell>
          <cell r="AL152">
            <v>112.88317601549116</v>
          </cell>
          <cell r="AM152">
            <v>99.503</v>
          </cell>
          <cell r="AN152">
            <v>122.15168264291465</v>
          </cell>
          <cell r="AO152">
            <v>113.55806406080578</v>
          </cell>
          <cell r="AP152">
            <v>119.39352734841479</v>
          </cell>
          <cell r="AQ152">
            <v>120.27980763693985</v>
          </cell>
          <cell r="AR152">
            <v>121.18619306227261</v>
          </cell>
          <cell r="AS152">
            <v>122.09944779674019</v>
          </cell>
          <cell r="AT152">
            <v>108.30613379309588</v>
          </cell>
          <cell r="AU152">
            <v>115.08171227024881</v>
          </cell>
          <cell r="AV152">
            <v>118.16302399619597</v>
          </cell>
          <cell r="AW152">
            <v>116.54659697172687</v>
          </cell>
          <cell r="AX152">
            <v>113.98156834234871</v>
          </cell>
          <cell r="AY152">
            <v>114.55527756800964</v>
          </cell>
        </row>
        <row r="153">
          <cell r="C153">
            <v>221</v>
          </cell>
          <cell r="D153">
            <v>96.691591222198653</v>
          </cell>
          <cell r="E153">
            <v>87.556820338884222</v>
          </cell>
          <cell r="F153">
            <v>100.68653037759397</v>
          </cell>
          <cell r="G153">
            <v>98.626050324409647</v>
          </cell>
          <cell r="H153">
            <v>97.0807534894941</v>
          </cell>
          <cell r="I153">
            <v>94.037438354768497</v>
          </cell>
          <cell r="J153">
            <v>101.78843300528744</v>
          </cell>
          <cell r="K153">
            <v>103.57394509348323</v>
          </cell>
          <cell r="L153">
            <v>104.43567487578309</v>
          </cell>
          <cell r="M153">
            <v>106.44578383508467</v>
          </cell>
          <cell r="N153">
            <v>104.55124595810838</v>
          </cell>
          <cell r="O153">
            <v>104.52573312490416</v>
          </cell>
          <cell r="P153">
            <v>102.63092121852232</v>
          </cell>
          <cell r="Q153">
            <v>91.933279702400185</v>
          </cell>
          <cell r="R153">
            <v>107.98202452757882</v>
          </cell>
          <cell r="S153">
            <v>106.8783435056759</v>
          </cell>
          <cell r="T153">
            <v>98.900627617908071</v>
          </cell>
          <cell r="U153">
            <v>99.013589565353172</v>
          </cell>
          <cell r="V153">
            <v>105.33743985248969</v>
          </cell>
          <cell r="W153">
            <v>105.24368589122147</v>
          </cell>
          <cell r="X153">
            <v>106.62607876778496</v>
          </cell>
          <cell r="Y153">
            <v>104.23516867654908</v>
          </cell>
          <cell r="Z153">
            <v>105.40325433807594</v>
          </cell>
          <cell r="AA153">
            <v>109.6936624324632</v>
          </cell>
          <cell r="AB153">
            <v>108.12374777828178</v>
          </cell>
          <cell r="AC153">
            <v>102.22977566237405</v>
          </cell>
          <cell r="AD153">
            <v>113.34416922584624</v>
          </cell>
          <cell r="AE153">
            <v>114.55669622001669</v>
          </cell>
          <cell r="AF153">
            <v>108.92139722023124</v>
          </cell>
          <cell r="AG153">
            <v>104.38371885964376</v>
          </cell>
          <cell r="AH153">
            <v>111.53300274739676</v>
          </cell>
          <cell r="AI153">
            <v>111.99871518442357</v>
          </cell>
          <cell r="AJ153">
            <v>111.1464970424054</v>
          </cell>
          <cell r="AK153">
            <v>114.31878302905895</v>
          </cell>
          <cell r="AL153">
            <v>109.30480641118342</v>
          </cell>
          <cell r="AM153">
            <v>113.23623315464154</v>
          </cell>
          <cell r="AN153">
            <v>112.14065140454592</v>
          </cell>
          <cell r="AO153">
            <v>104.16564653085351</v>
          </cell>
          <cell r="AP153">
            <v>114.45893075051217</v>
          </cell>
          <cell r="AQ153">
            <v>114.33331628100314</v>
          </cell>
          <cell r="AR153">
            <v>116.16478405291146</v>
          </cell>
          <cell r="AS153">
            <v>111.69867217141729</v>
          </cell>
          <cell r="AT153">
            <v>118.27072621212808</v>
          </cell>
          <cell r="AU153">
            <v>119.79335322806308</v>
          </cell>
          <cell r="AV153">
            <v>118.16736009840379</v>
          </cell>
          <cell r="AW153">
            <v>122.8536209517717</v>
          </cell>
          <cell r="AX153">
            <v>114.03610275468398</v>
          </cell>
          <cell r="AY153">
            <v>125.3274041735247</v>
          </cell>
        </row>
        <row r="154">
          <cell r="C154">
            <v>22111</v>
          </cell>
          <cell r="D154">
            <v>85.698816345969504</v>
          </cell>
          <cell r="E154">
            <v>79.300813073892328</v>
          </cell>
          <cell r="F154">
            <v>100.92079576762106</v>
          </cell>
          <cell r="G154">
            <v>105.14843078125195</v>
          </cell>
          <cell r="H154">
            <v>106.45095595443928</v>
          </cell>
          <cell r="I154">
            <v>101.12611064346162</v>
          </cell>
          <cell r="J154">
            <v>93.515924388860867</v>
          </cell>
          <cell r="K154">
            <v>106.14970376959101</v>
          </cell>
          <cell r="L154">
            <v>107.72762013284117</v>
          </cell>
          <cell r="M154">
            <v>109.05622869321277</v>
          </cell>
          <cell r="N154">
            <v>105.22471586960289</v>
          </cell>
          <cell r="O154">
            <v>99.6798845792555</v>
          </cell>
          <cell r="P154">
            <v>94.718611030645619</v>
          </cell>
          <cell r="Q154">
            <v>84.537999999999997</v>
          </cell>
          <cell r="R154">
            <v>102.572</v>
          </cell>
          <cell r="S154">
            <v>108.57599999999999</v>
          </cell>
          <cell r="T154">
            <v>111.81399999999999</v>
          </cell>
          <cell r="U154">
            <v>106.28100000000001</v>
          </cell>
          <cell r="V154">
            <v>98.936999999999998</v>
          </cell>
          <cell r="W154">
            <v>111.423</v>
          </cell>
          <cell r="X154">
            <v>111.583</v>
          </cell>
          <cell r="Y154">
            <v>115.096</v>
          </cell>
          <cell r="Z154">
            <v>111.42</v>
          </cell>
          <cell r="AA154">
            <v>104.15600000000001</v>
          </cell>
          <cell r="AB154">
            <v>97.352000000000004</v>
          </cell>
          <cell r="AC154">
            <v>79.492000000000004</v>
          </cell>
          <cell r="AD154">
            <v>95.391000000000005</v>
          </cell>
          <cell r="AE154">
            <v>101.242</v>
          </cell>
          <cell r="AF154">
            <v>105.152</v>
          </cell>
          <cell r="AG154">
            <v>104.44199999999999</v>
          </cell>
          <cell r="AH154">
            <v>99.483999999999995</v>
          </cell>
          <cell r="AI154">
            <v>111.96570648219742</v>
          </cell>
          <cell r="AJ154">
            <v>118.018</v>
          </cell>
          <cell r="AK154">
            <v>127.33783561583215</v>
          </cell>
          <cell r="AL154">
            <v>127.16745415970972</v>
          </cell>
          <cell r="AM154">
            <v>106.709</v>
          </cell>
          <cell r="AN154">
            <v>102.01376961792334</v>
          </cell>
          <cell r="AO154">
            <v>104.24829407583111</v>
          </cell>
          <cell r="AP154">
            <v>101.42391034358442</v>
          </cell>
          <cell r="AQ154">
            <v>101.40343131287851</v>
          </cell>
          <cell r="AR154">
            <v>105.21435856258435</v>
          </cell>
          <cell r="AS154">
            <v>106.00606892227205</v>
          </cell>
          <cell r="AT154">
            <v>104.65546178942847</v>
          </cell>
          <cell r="AU154">
            <v>113.67620361706466</v>
          </cell>
          <cell r="AV154">
            <v>116.59146710861832</v>
          </cell>
          <cell r="AW154">
            <v>123.73452867154707</v>
          </cell>
          <cell r="AX154">
            <v>134.83704595788973</v>
          </cell>
          <cell r="AY154">
            <v>135.57282930942699</v>
          </cell>
        </row>
        <row r="155">
          <cell r="C155">
            <v>22112</v>
          </cell>
          <cell r="D155">
            <v>96.075627478719511</v>
          </cell>
          <cell r="E155">
            <v>89.135071421745479</v>
          </cell>
          <cell r="F155">
            <v>107.01739350619931</v>
          </cell>
          <cell r="G155">
            <v>103.23695150958328</v>
          </cell>
          <cell r="H155">
            <v>100.02406105660754</v>
          </cell>
          <cell r="I155">
            <v>98.216356902112182</v>
          </cell>
          <cell r="J155">
            <v>102.49237559425711</v>
          </cell>
          <cell r="K155">
            <v>107.77842245316661</v>
          </cell>
          <cell r="L155">
            <v>109.26292182232372</v>
          </cell>
          <cell r="M155">
            <v>101.91206455340648</v>
          </cell>
          <cell r="N155">
            <v>96.902080685291338</v>
          </cell>
          <cell r="O155">
            <v>87.946673016587454</v>
          </cell>
          <cell r="P155">
            <v>97.487321050522922</v>
          </cell>
          <cell r="Q155">
            <v>95.221000000000004</v>
          </cell>
          <cell r="R155">
            <v>97.903999999999996</v>
          </cell>
          <cell r="S155">
            <v>99.194000000000003</v>
          </cell>
          <cell r="T155">
            <v>100.831</v>
          </cell>
          <cell r="U155">
            <v>95.006</v>
          </cell>
          <cell r="V155">
            <v>98.376999999999995</v>
          </cell>
          <cell r="W155">
            <v>102.544</v>
          </cell>
          <cell r="X155">
            <v>98.98</v>
          </cell>
          <cell r="Y155">
            <v>96.477000000000004</v>
          </cell>
          <cell r="Z155">
            <v>97.013000000000005</v>
          </cell>
          <cell r="AA155">
            <v>98.29</v>
          </cell>
          <cell r="AB155">
            <v>100.401</v>
          </cell>
          <cell r="AC155">
            <v>91.991</v>
          </cell>
          <cell r="AD155">
            <v>96.763999999999996</v>
          </cell>
          <cell r="AE155">
            <v>95.31</v>
          </cell>
          <cell r="AF155">
            <v>92.475999999999999</v>
          </cell>
          <cell r="AG155">
            <v>93.742000000000004</v>
          </cell>
          <cell r="AH155">
            <v>96.179000000000002</v>
          </cell>
          <cell r="AI155">
            <v>101.57901234292122</v>
          </cell>
          <cell r="AJ155">
            <v>96.307000000000002</v>
          </cell>
          <cell r="AK155">
            <v>94.794263772245159</v>
          </cell>
          <cell r="AL155">
            <v>93.628251341096131</v>
          </cell>
          <cell r="AM155">
            <v>99.31</v>
          </cell>
          <cell r="AN155">
            <v>100.69283370513075</v>
          </cell>
          <cell r="AO155">
            <v>97.106303290892072</v>
          </cell>
          <cell r="AP155">
            <v>102.97393013272358</v>
          </cell>
          <cell r="AQ155">
            <v>96.381239555494588</v>
          </cell>
          <cell r="AR155">
            <v>92.399685761207465</v>
          </cell>
          <cell r="AS155">
            <v>95.926544057927856</v>
          </cell>
          <cell r="AT155">
            <v>101.3076154417833</v>
          </cell>
          <cell r="AU155">
            <v>106.07923311106251</v>
          </cell>
          <cell r="AV155">
            <v>104.89861125431662</v>
          </cell>
          <cell r="AW155">
            <v>104.4307277476796</v>
          </cell>
          <cell r="AX155">
            <v>86.402182824520324</v>
          </cell>
          <cell r="AY155">
            <v>96.45532769849008</v>
          </cell>
        </row>
        <row r="156">
          <cell r="C156">
            <v>22191</v>
          </cell>
          <cell r="D156">
            <v>106.32989986599843</v>
          </cell>
          <cell r="E156">
            <v>87.598461508403574</v>
          </cell>
          <cell r="F156">
            <v>97.023278814210784</v>
          </cell>
          <cell r="G156">
            <v>94.453844241536984</v>
          </cell>
          <cell r="H156">
            <v>92.476199394870761</v>
          </cell>
          <cell r="I156">
            <v>97.193216246460494</v>
          </cell>
          <cell r="J156">
            <v>93.72122149603419</v>
          </cell>
          <cell r="K156">
            <v>92.235279533736531</v>
          </cell>
          <cell r="L156">
            <v>89.547810398225181</v>
          </cell>
          <cell r="M156">
            <v>125.10758190163654</v>
          </cell>
          <cell r="N156">
            <v>112.01948917713338</v>
          </cell>
          <cell r="O156">
            <v>112.29371742175327</v>
          </cell>
          <cell r="P156">
            <v>112.77515119276158</v>
          </cell>
          <cell r="Q156">
            <v>91.897000000000006</v>
          </cell>
          <cell r="R156">
            <v>104.249</v>
          </cell>
          <cell r="S156">
            <v>102.506</v>
          </cell>
          <cell r="T156">
            <v>94.081999999999994</v>
          </cell>
          <cell r="U156">
            <v>102.435</v>
          </cell>
          <cell r="V156">
            <v>96.873000000000005</v>
          </cell>
          <cell r="W156">
            <v>93.444000000000003</v>
          </cell>
          <cell r="X156">
            <v>91.057000000000002</v>
          </cell>
          <cell r="Y156">
            <v>121.631</v>
          </cell>
          <cell r="Z156">
            <v>112.241</v>
          </cell>
          <cell r="AA156">
            <v>117.708</v>
          </cell>
          <cell r="AB156">
            <v>118.937</v>
          </cell>
          <cell r="AC156">
            <v>102.607</v>
          </cell>
          <cell r="AD156">
            <v>109.73</v>
          </cell>
          <cell r="AE156">
            <v>110.339</v>
          </cell>
          <cell r="AF156">
            <v>104.16800000000001</v>
          </cell>
          <cell r="AG156">
            <v>108.367</v>
          </cell>
          <cell r="AH156">
            <v>102.711</v>
          </cell>
          <cell r="AI156">
            <v>99.721695079950052</v>
          </cell>
          <cell r="AJ156">
            <v>94.852000000000004</v>
          </cell>
          <cell r="AK156">
            <v>133.49165020699664</v>
          </cell>
          <cell r="AL156">
            <v>115.66336928124264</v>
          </cell>
          <cell r="AM156">
            <v>120.967</v>
          </cell>
          <cell r="AN156">
            <v>119.15614121688223</v>
          </cell>
          <cell r="AO156">
            <v>101.13806436619754</v>
          </cell>
          <cell r="AP156">
            <v>105.81911742215749</v>
          </cell>
          <cell r="AQ156">
            <v>109.84459814214563</v>
          </cell>
          <cell r="AR156">
            <v>113.08351985910214</v>
          </cell>
          <cell r="AS156">
            <v>113.97740769959934</v>
          </cell>
          <cell r="AT156">
            <v>114.39731969917358</v>
          </cell>
          <cell r="AU156">
            <v>114.81723169874778</v>
          </cell>
          <cell r="AV156">
            <v>105.53567278016536</v>
          </cell>
          <cell r="AW156">
            <v>140.00451387882998</v>
          </cell>
          <cell r="AX156">
            <v>153.27831031912885</v>
          </cell>
          <cell r="AY156">
            <v>168.1356924390505</v>
          </cell>
        </row>
        <row r="157">
          <cell r="C157">
            <v>22192</v>
          </cell>
          <cell r="D157">
            <v>95.981911634913018</v>
          </cell>
          <cell r="E157">
            <v>88.459176075373705</v>
          </cell>
          <cell r="F157">
            <v>103.95477614122051</v>
          </cell>
          <cell r="G157">
            <v>101.8664306982121</v>
          </cell>
          <cell r="H157">
            <v>96.630154089146814</v>
          </cell>
          <cell r="I157">
            <v>88.803806073608072</v>
          </cell>
          <cell r="J157">
            <v>105.09902159145106</v>
          </cell>
          <cell r="K157">
            <v>101.4787957900332</v>
          </cell>
          <cell r="L157">
            <v>101.83128773578446</v>
          </cell>
          <cell r="M157">
            <v>103.73071418563343</v>
          </cell>
          <cell r="N157">
            <v>104.69342810500619</v>
          </cell>
          <cell r="O157">
            <v>107.47049787961745</v>
          </cell>
          <cell r="P157">
            <v>104.24968340369668</v>
          </cell>
          <cell r="Q157">
            <v>92.21</v>
          </cell>
          <cell r="R157">
            <v>115.62</v>
          </cell>
          <cell r="S157">
            <v>111.717</v>
          </cell>
          <cell r="T157">
            <v>96.614000000000004</v>
          </cell>
          <cell r="U157">
            <v>94.816000000000003</v>
          </cell>
          <cell r="V157">
            <v>109.376</v>
          </cell>
          <cell r="W157">
            <v>102.70699999999999</v>
          </cell>
          <cell r="X157">
            <v>104.167</v>
          </cell>
          <cell r="Y157">
            <v>97.468000000000004</v>
          </cell>
          <cell r="Z157">
            <v>102.473</v>
          </cell>
          <cell r="AA157">
            <v>115.178</v>
          </cell>
          <cell r="AB157">
            <v>111.134</v>
          </cell>
          <cell r="AC157">
            <v>104.76900000000001</v>
          </cell>
          <cell r="AD157">
            <v>120.229</v>
          </cell>
          <cell r="AE157">
            <v>121.074</v>
          </cell>
          <cell r="AF157">
            <v>108.929</v>
          </cell>
          <cell r="AG157">
            <v>101.462</v>
          </cell>
          <cell r="AH157">
            <v>115.523</v>
          </cell>
          <cell r="AI157">
            <v>111.55048521772048</v>
          </cell>
          <cell r="AJ157">
            <v>108.905</v>
          </cell>
          <cell r="AK157">
            <v>108.81002310955292</v>
          </cell>
          <cell r="AL157">
            <v>104.7305767234066</v>
          </cell>
          <cell r="AM157">
            <v>114.345</v>
          </cell>
          <cell r="AN157">
            <v>114.85562548303375</v>
          </cell>
          <cell r="AO157">
            <v>102.96142008650162</v>
          </cell>
          <cell r="AP157">
            <v>117.66494762142717</v>
          </cell>
          <cell r="AQ157">
            <v>115.79649402363465</v>
          </cell>
          <cell r="AR157">
            <v>119.64353002694013</v>
          </cell>
          <cell r="AS157">
            <v>110.1618457970727</v>
          </cell>
          <cell r="AT157">
            <v>122.22839489805652</v>
          </cell>
          <cell r="AU157">
            <v>121.21416727865792</v>
          </cell>
          <cell r="AV157">
            <v>118.54671548185107</v>
          </cell>
          <cell r="AW157">
            <v>123.22526090875067</v>
          </cell>
          <cell r="AX157">
            <v>108.42091544708074</v>
          </cell>
          <cell r="AY157">
            <v>124.48784642439037</v>
          </cell>
        </row>
        <row r="158">
          <cell r="C158">
            <v>22193</v>
          </cell>
          <cell r="D158">
            <v>89.465049496837011</v>
          </cell>
          <cell r="E158">
            <v>90.230805263711218</v>
          </cell>
          <cell r="F158">
            <v>96.924573644252021</v>
          </cell>
          <cell r="G158">
            <v>86.627907669387199</v>
          </cell>
          <cell r="H158">
            <v>90.727351628503996</v>
          </cell>
          <cell r="I158">
            <v>100.16081837073742</v>
          </cell>
          <cell r="J158">
            <v>99.850925312977452</v>
          </cell>
          <cell r="K158">
            <v>111.27772957601002</v>
          </cell>
          <cell r="L158">
            <v>121.69320598121389</v>
          </cell>
          <cell r="M158">
            <v>104.25971671793586</v>
          </cell>
          <cell r="N158">
            <v>107.39111985617572</v>
          </cell>
          <cell r="O158">
            <v>101.39079648225824</v>
          </cell>
          <cell r="P158">
            <v>91.177328404087064</v>
          </cell>
          <cell r="Q158">
            <v>93.572999999999993</v>
          </cell>
          <cell r="R158">
            <v>96.903999999999996</v>
          </cell>
          <cell r="S158">
            <v>94.927999999999997</v>
          </cell>
          <cell r="T158">
            <v>101.67400000000001</v>
          </cell>
          <cell r="U158">
            <v>106.657</v>
          </cell>
          <cell r="V158">
            <v>100.767</v>
          </cell>
          <cell r="W158">
            <v>109.562</v>
          </cell>
          <cell r="X158">
            <v>113.389</v>
          </cell>
          <cell r="Y158">
            <v>102.78400000000001</v>
          </cell>
          <cell r="Z158">
            <v>105.15900000000001</v>
          </cell>
          <cell r="AA158">
            <v>95.046999999999997</v>
          </cell>
          <cell r="AB158">
            <v>95.561999999999998</v>
          </cell>
          <cell r="AC158">
            <v>107.554</v>
          </cell>
          <cell r="AD158">
            <v>110.654</v>
          </cell>
          <cell r="AE158">
            <v>105.08199999999999</v>
          </cell>
          <cell r="AF158">
            <v>112.914</v>
          </cell>
          <cell r="AG158">
            <v>115.446</v>
          </cell>
          <cell r="AH158">
            <v>112.443</v>
          </cell>
          <cell r="AI158">
            <v>113.95550609326222</v>
          </cell>
          <cell r="AJ158">
            <v>117.676</v>
          </cell>
          <cell r="AK158">
            <v>112.12871400043905</v>
          </cell>
          <cell r="AL158">
            <v>105.17110665208889</v>
          </cell>
          <cell r="AM158">
            <v>97.391999999999996</v>
          </cell>
          <cell r="AN158">
            <v>105.79992495596022</v>
          </cell>
          <cell r="AO158">
            <v>104.53060835619442</v>
          </cell>
          <cell r="AP158">
            <v>121.69256520123552</v>
          </cell>
          <cell r="AQ158">
            <v>118.47825263688283</v>
          </cell>
          <cell r="AR158">
            <v>116.55780032793866</v>
          </cell>
          <cell r="AS158">
            <v>126.5077989455211</v>
          </cell>
          <cell r="AT158">
            <v>124.01225185432091</v>
          </cell>
          <cell r="AU158">
            <v>124.80807187828829</v>
          </cell>
          <cell r="AV158">
            <v>128.33903401322871</v>
          </cell>
          <cell r="AW158">
            <v>118.32518448899981</v>
          </cell>
          <cell r="AX158">
            <v>97.692350262115042</v>
          </cell>
          <cell r="AY158">
            <v>98.855294466217615</v>
          </cell>
        </row>
        <row r="159">
          <cell r="C159">
            <v>22199</v>
          </cell>
          <cell r="D159">
            <v>102.948399810487</v>
          </cell>
          <cell r="E159">
            <v>86.683320904846497</v>
          </cell>
          <cell r="F159">
            <v>94.483023004037634</v>
          </cell>
          <cell r="G159">
            <v>95.433648259035152</v>
          </cell>
          <cell r="H159">
            <v>100.74251678330772</v>
          </cell>
          <cell r="I159">
            <v>100.60046798022749</v>
          </cell>
          <cell r="J159">
            <v>101.48473769273622</v>
          </cell>
          <cell r="K159">
            <v>110.28758058459449</v>
          </cell>
          <cell r="L159">
            <v>108.24904215321358</v>
          </cell>
          <cell r="M159">
            <v>104.19891837977889</v>
          </cell>
          <cell r="N159">
            <v>98.193283166907364</v>
          </cell>
          <cell r="O159">
            <v>96.695061280827943</v>
          </cell>
          <cell r="P159">
            <v>103.15246474351858</v>
          </cell>
          <cell r="Q159">
            <v>93.143000000000001</v>
          </cell>
          <cell r="R159">
            <v>97.376000000000005</v>
          </cell>
          <cell r="S159">
            <v>102.33799999999999</v>
          </cell>
          <cell r="T159">
            <v>100.874</v>
          </cell>
          <cell r="U159">
            <v>101.97</v>
          </cell>
          <cell r="V159">
            <v>104.65</v>
          </cell>
          <cell r="W159">
            <v>114.84</v>
          </cell>
          <cell r="X159">
            <v>117.753</v>
          </cell>
          <cell r="Y159">
            <v>111.309</v>
          </cell>
          <cell r="Z159">
            <v>108.54</v>
          </cell>
          <cell r="AA159">
            <v>101.151</v>
          </cell>
          <cell r="AB159">
            <v>106.251</v>
          </cell>
          <cell r="AC159">
            <v>102.324</v>
          </cell>
          <cell r="AD159">
            <v>106.047</v>
          </cell>
          <cell r="AE159">
            <v>111.3</v>
          </cell>
          <cell r="AF159">
            <v>112.624</v>
          </cell>
          <cell r="AG159">
            <v>104.861</v>
          </cell>
          <cell r="AH159">
            <v>111.134</v>
          </cell>
          <cell r="AI159">
            <v>120.64780066569631</v>
          </cell>
          <cell r="AJ159">
            <v>122.036</v>
          </cell>
          <cell r="AK159">
            <v>117.09668770890654</v>
          </cell>
          <cell r="AL159">
            <v>115.58071590322272</v>
          </cell>
          <cell r="AM159">
            <v>119.922</v>
          </cell>
          <cell r="AN159">
            <v>109.50964744943894</v>
          </cell>
          <cell r="AO159">
            <v>110.18118143499545</v>
          </cell>
          <cell r="AP159">
            <v>112.31485461928408</v>
          </cell>
          <cell r="AQ159">
            <v>117.69732492715733</v>
          </cell>
          <cell r="AR159">
            <v>114.55103414145776</v>
          </cell>
          <cell r="AS159">
            <v>109.68624089977006</v>
          </cell>
          <cell r="AT159">
            <v>112.71061636120815</v>
          </cell>
          <cell r="AU159">
            <v>119.40233310744986</v>
          </cell>
          <cell r="AV159">
            <v>120.11973925016677</v>
          </cell>
          <cell r="AW159">
            <v>115.72227580853819</v>
          </cell>
          <cell r="AX159">
            <v>111.39405903332968</v>
          </cell>
          <cell r="AY159">
            <v>117.39027055334496</v>
          </cell>
        </row>
        <row r="160">
          <cell r="C160">
            <v>222</v>
          </cell>
          <cell r="D160">
            <v>98.864336995902619</v>
          </cell>
          <cell r="E160">
            <v>94.326572192663164</v>
          </cell>
          <cell r="F160">
            <v>94.798682120501155</v>
          </cell>
          <cell r="G160">
            <v>90.416155544425465</v>
          </cell>
          <cell r="H160">
            <v>104.33179877735147</v>
          </cell>
          <cell r="I160">
            <v>100.00745252740637</v>
          </cell>
          <cell r="J160">
            <v>103.39841005199531</v>
          </cell>
          <cell r="K160">
            <v>101.7567963440183</v>
          </cell>
          <cell r="L160">
            <v>104.8266390640923</v>
          </cell>
          <cell r="M160">
            <v>103.08448389685094</v>
          </cell>
          <cell r="N160">
            <v>102.48481187358398</v>
          </cell>
          <cell r="O160">
            <v>101.70386061120898</v>
          </cell>
          <cell r="P160">
            <v>99.41766258091566</v>
          </cell>
          <cell r="Q160">
            <v>98.150663924719893</v>
          </cell>
          <cell r="R160">
            <v>96.577995659763275</v>
          </cell>
          <cell r="S160">
            <v>92.105356031846483</v>
          </cell>
          <cell r="T160">
            <v>110.18312933806556</v>
          </cell>
          <cell r="U160">
            <v>103.56760801474623</v>
          </cell>
          <cell r="V160">
            <v>104.09132527138148</v>
          </cell>
          <cell r="W160">
            <v>107.40675915514881</v>
          </cell>
          <cell r="X160">
            <v>107.16375025541458</v>
          </cell>
          <cell r="Y160">
            <v>110.88815282873205</v>
          </cell>
          <cell r="Z160">
            <v>108.85829133945265</v>
          </cell>
          <cell r="AA160">
            <v>105.28052321154232</v>
          </cell>
          <cell r="AB160">
            <v>100.86529133190223</v>
          </cell>
          <cell r="AC160">
            <v>100.5179957533754</v>
          </cell>
          <cell r="AD160">
            <v>98.335033127068513</v>
          </cell>
          <cell r="AE160">
            <v>93.385624060562151</v>
          </cell>
          <cell r="AF160">
            <v>109.14095308020977</v>
          </cell>
          <cell r="AG160">
            <v>108.14287556074913</v>
          </cell>
          <cell r="AH160">
            <v>111.12145762123005</v>
          </cell>
          <cell r="AI160">
            <v>110.37515655418602</v>
          </cell>
          <cell r="AJ160">
            <v>111.30367200716124</v>
          </cell>
          <cell r="AK160">
            <v>113.89139473830164</v>
          </cell>
          <cell r="AL160">
            <v>111.73932284081475</v>
          </cell>
          <cell r="AM160">
            <v>110.06340711415069</v>
          </cell>
          <cell r="AN160">
            <v>103.80474909178072</v>
          </cell>
          <cell r="AO160">
            <v>104.43892256703833</v>
          </cell>
          <cell r="AP160">
            <v>103.01518175256648</v>
          </cell>
          <cell r="AQ160">
            <v>99.738133349807882</v>
          </cell>
          <cell r="AR160">
            <v>108.1479036902758</v>
          </cell>
          <cell r="AS160">
            <v>111.87104149818643</v>
          </cell>
          <cell r="AT160">
            <v>115.64761596908389</v>
          </cell>
          <cell r="AU160">
            <v>115.08485387422071</v>
          </cell>
          <cell r="AV160">
            <v>117.50333370773235</v>
          </cell>
          <cell r="AW160">
            <v>120.45911078443707</v>
          </cell>
          <cell r="AX160">
            <v>115.09619597930369</v>
          </cell>
          <cell r="AY160">
            <v>115.98445038332095</v>
          </cell>
        </row>
        <row r="161">
          <cell r="C161">
            <v>22201</v>
          </cell>
          <cell r="D161">
            <v>101.60410689795185</v>
          </cell>
          <cell r="E161">
            <v>96.09082699949731</v>
          </cell>
          <cell r="F161">
            <v>77.0718049351768</v>
          </cell>
          <cell r="G161">
            <v>78.617629580748343</v>
          </cell>
          <cell r="H161">
            <v>104.95310481420665</v>
          </cell>
          <cell r="I161">
            <v>106.52800589182627</v>
          </cell>
          <cell r="J161">
            <v>105.35624314358631</v>
          </cell>
          <cell r="K161">
            <v>103.49970830294866</v>
          </cell>
          <cell r="L161">
            <v>106.04580408842958</v>
          </cell>
          <cell r="M161">
            <v>112.15440816884288</v>
          </cell>
          <cell r="N161">
            <v>104.08721012289762</v>
          </cell>
          <cell r="O161">
            <v>103.99114705388756</v>
          </cell>
          <cell r="P161">
            <v>102.17698619119108</v>
          </cell>
          <cell r="Q161">
            <v>100.027</v>
          </cell>
          <cell r="R161">
            <v>81.634</v>
          </cell>
          <cell r="S161">
            <v>80.313000000000002</v>
          </cell>
          <cell r="T161">
            <v>111.149</v>
          </cell>
          <cell r="U161">
            <v>110.318</v>
          </cell>
          <cell r="V161">
            <v>106.057</v>
          </cell>
          <cell r="W161">
            <v>109.384</v>
          </cell>
          <cell r="X161">
            <v>108.548</v>
          </cell>
          <cell r="Y161">
            <v>120.41500000000001</v>
          </cell>
          <cell r="Z161">
            <v>110.961</v>
          </cell>
          <cell r="AA161">
            <v>107.688</v>
          </cell>
          <cell r="AB161">
            <v>103.752</v>
          </cell>
          <cell r="AC161">
            <v>102.426</v>
          </cell>
          <cell r="AD161">
            <v>80.772000000000006</v>
          </cell>
          <cell r="AE161">
            <v>81.734999999999999</v>
          </cell>
          <cell r="AF161">
            <v>110.848</v>
          </cell>
          <cell r="AG161">
            <v>115.30200000000001</v>
          </cell>
          <cell r="AH161">
            <v>113.27200000000001</v>
          </cell>
          <cell r="AI161">
            <v>112.24846236286336</v>
          </cell>
          <cell r="AJ161">
            <v>112.955</v>
          </cell>
          <cell r="AK161">
            <v>123.73834567773307</v>
          </cell>
          <cell r="AL161">
            <v>114.08747606499632</v>
          </cell>
          <cell r="AM161">
            <v>112.666</v>
          </cell>
          <cell r="AN161">
            <v>107.14818708532249</v>
          </cell>
          <cell r="AO161">
            <v>105.92885543966706</v>
          </cell>
          <cell r="AP161">
            <v>90.884075623073031</v>
          </cell>
          <cell r="AQ161">
            <v>89.568103972811087</v>
          </cell>
          <cell r="AR161">
            <v>116.21193243902452</v>
          </cell>
          <cell r="AS161">
            <v>109.96827325483444</v>
          </cell>
          <cell r="AT161">
            <v>110.59395094536424</v>
          </cell>
          <cell r="AU161">
            <v>111.36749667008198</v>
          </cell>
          <cell r="AV161">
            <v>113.3066071088854</v>
          </cell>
          <cell r="AW161">
            <v>124.38685576612137</v>
          </cell>
          <cell r="AX161">
            <v>125.40563300001099</v>
          </cell>
          <cell r="AY161">
            <v>124.14185818111623</v>
          </cell>
        </row>
        <row r="162">
          <cell r="C162">
            <v>22202</v>
          </cell>
          <cell r="D162">
            <v>101.73121146558225</v>
          </cell>
          <cell r="E162">
            <v>103.77051906876675</v>
          </cell>
          <cell r="F162">
            <v>86.79614521807963</v>
          </cell>
          <cell r="G162">
            <v>81.817276452709649</v>
          </cell>
          <cell r="H162">
            <v>104.99657549775981</v>
          </cell>
          <cell r="I162">
            <v>99.009323351557569</v>
          </cell>
          <cell r="J162">
            <v>98.985454855248889</v>
          </cell>
          <cell r="K162">
            <v>110.11582697710405</v>
          </cell>
          <cell r="L162">
            <v>106.71391846082018</v>
          </cell>
          <cell r="M162">
            <v>103.0561288037716</v>
          </cell>
          <cell r="N162">
            <v>104.82091012861285</v>
          </cell>
          <cell r="O162">
            <v>98.186709719986681</v>
          </cell>
          <cell r="P162">
            <v>102.30480741858153</v>
          </cell>
          <cell r="Q162">
            <v>108.021</v>
          </cell>
          <cell r="R162">
            <v>88.997</v>
          </cell>
          <cell r="S162">
            <v>83.581999999999994</v>
          </cell>
          <cell r="T162">
            <v>111.19499999999999</v>
          </cell>
          <cell r="U162">
            <v>102.532</v>
          </cell>
          <cell r="V162">
            <v>99.644000000000005</v>
          </cell>
          <cell r="W162">
            <v>116.377</v>
          </cell>
          <cell r="X162">
            <v>109.23099999999999</v>
          </cell>
          <cell r="Y162">
            <v>110.64700000000001</v>
          </cell>
          <cell r="Z162">
            <v>111.74299999999999</v>
          </cell>
          <cell r="AA162">
            <v>101.67700000000001</v>
          </cell>
          <cell r="AB162">
            <v>103.881</v>
          </cell>
          <cell r="AC162">
            <v>110.61199999999999</v>
          </cell>
          <cell r="AD162">
            <v>90.962999999999994</v>
          </cell>
          <cell r="AE162">
            <v>85.061999999999998</v>
          </cell>
          <cell r="AF162">
            <v>110.89400000000001</v>
          </cell>
          <cell r="AG162">
            <v>107.164</v>
          </cell>
          <cell r="AH162">
            <v>106.423</v>
          </cell>
          <cell r="AI162">
            <v>119.42383667223243</v>
          </cell>
          <cell r="AJ162">
            <v>113.667</v>
          </cell>
          <cell r="AK162">
            <v>113.70034489355585</v>
          </cell>
          <cell r="AL162">
            <v>114.89166691363268</v>
          </cell>
          <cell r="AM162">
            <v>106.377</v>
          </cell>
          <cell r="AN162">
            <v>107.12872048221617</v>
          </cell>
          <cell r="AO162">
            <v>110.29523281155379</v>
          </cell>
          <cell r="AP162">
            <v>89.661343970842196</v>
          </cell>
          <cell r="AQ162">
            <v>93.141715041237802</v>
          </cell>
          <cell r="AR162">
            <v>106.94623985543012</v>
          </cell>
          <cell r="AS162">
            <v>94.484112020574059</v>
          </cell>
          <cell r="AT162">
            <v>106.84869242531985</v>
          </cell>
          <cell r="AU162">
            <v>113.87312822695209</v>
          </cell>
          <cell r="AV162">
            <v>114.66565955537749</v>
          </cell>
          <cell r="AW162">
            <v>113.40971278028289</v>
          </cell>
          <cell r="AX162">
            <v>113.67386633680987</v>
          </cell>
          <cell r="AY162">
            <v>120.72023510566636</v>
          </cell>
        </row>
        <row r="163">
          <cell r="C163">
            <v>22203</v>
          </cell>
          <cell r="D163">
            <v>107.08231891354554</v>
          </cell>
          <cell r="E163">
            <v>96.260982556104793</v>
          </cell>
          <cell r="F163">
            <v>102.05694058209507</v>
          </cell>
          <cell r="G163">
            <v>97.432795480750386</v>
          </cell>
          <cell r="H163">
            <v>102.79423262289022</v>
          </cell>
          <cell r="I163">
            <v>97.906381782548621</v>
          </cell>
          <cell r="J163">
            <v>103.46623472731099</v>
          </cell>
          <cell r="K163">
            <v>104.29091667083259</v>
          </cell>
          <cell r="L163">
            <v>105.11558338402521</v>
          </cell>
          <cell r="M163">
            <v>99.728694637707704</v>
          </cell>
          <cell r="N163">
            <v>90.358374354840521</v>
          </cell>
          <cell r="O163">
            <v>93.506544287348419</v>
          </cell>
          <cell r="P163">
            <v>107.68608627148534</v>
          </cell>
          <cell r="Q163">
            <v>100.20399999999999</v>
          </cell>
          <cell r="R163">
            <v>104.645</v>
          </cell>
          <cell r="S163">
            <v>99.534000000000006</v>
          </cell>
          <cell r="T163">
            <v>108.863</v>
          </cell>
          <cell r="U163">
            <v>101.39</v>
          </cell>
          <cell r="V163">
            <v>104.154</v>
          </cell>
          <cell r="W163">
            <v>110.22</v>
          </cell>
          <cell r="X163">
            <v>107.595</v>
          </cell>
          <cell r="Y163">
            <v>107.074</v>
          </cell>
          <cell r="Z163">
            <v>96.325999999999993</v>
          </cell>
          <cell r="AA163">
            <v>96.831000000000003</v>
          </cell>
          <cell r="AB163">
            <v>109.346</v>
          </cell>
          <cell r="AC163">
            <v>102.607</v>
          </cell>
          <cell r="AD163">
            <v>108.91500000000001</v>
          </cell>
          <cell r="AE163">
            <v>101.297</v>
          </cell>
          <cell r="AF163">
            <v>108.568</v>
          </cell>
          <cell r="AG163">
            <v>105.97</v>
          </cell>
          <cell r="AH163">
            <v>111.24</v>
          </cell>
          <cell r="AI163">
            <v>113.10655099093606</v>
          </cell>
          <cell r="AJ163">
            <v>111.964</v>
          </cell>
          <cell r="AK163">
            <v>110.02923462885295</v>
          </cell>
          <cell r="AL163">
            <v>99.039630895170603</v>
          </cell>
          <cell r="AM163">
            <v>101.307</v>
          </cell>
          <cell r="AN163">
            <v>109.61268289852775</v>
          </cell>
          <cell r="AO163">
            <v>104.56488640591203</v>
          </cell>
          <cell r="AP163">
            <v>114.06307452248082</v>
          </cell>
          <cell r="AQ163">
            <v>110.58179917516881</v>
          </cell>
          <cell r="AR163">
            <v>113.21055808739804</v>
          </cell>
          <cell r="AS163">
            <v>110.37921717341553</v>
          </cell>
          <cell r="AT163">
            <v>110.46825602286847</v>
          </cell>
          <cell r="AU163">
            <v>111.73238646232168</v>
          </cell>
          <cell r="AV163">
            <v>116.46782454976906</v>
          </cell>
          <cell r="AW163">
            <v>116.20225697239898</v>
          </cell>
          <cell r="AX163">
            <v>99.229965122670777</v>
          </cell>
          <cell r="AY163">
            <v>103.27574050456388</v>
          </cell>
        </row>
        <row r="164">
          <cell r="C164">
            <v>22204</v>
          </cell>
          <cell r="D164">
            <v>101.8731282797264</v>
          </cell>
          <cell r="E164">
            <v>94.118724679812232</v>
          </cell>
          <cell r="F164">
            <v>93.760121698069895</v>
          </cell>
          <cell r="G164">
            <v>97.932224212383105</v>
          </cell>
          <cell r="H164">
            <v>104.77469154207795</v>
          </cell>
          <cell r="I164">
            <v>82.771682225291968</v>
          </cell>
          <cell r="J164">
            <v>95.663610837076419</v>
          </cell>
          <cell r="K164">
            <v>101.40375072002924</v>
          </cell>
          <cell r="L164">
            <v>108.4668090106061</v>
          </cell>
          <cell r="M164">
            <v>102.6576627393644</v>
          </cell>
          <cell r="N164">
            <v>110.44536293285125</v>
          </cell>
          <cell r="O164">
            <v>106.13223112271112</v>
          </cell>
          <cell r="P164">
            <v>102.44752440908341</v>
          </cell>
          <cell r="Q164">
            <v>97.974000000000004</v>
          </cell>
          <cell r="R164">
            <v>96.138000000000005</v>
          </cell>
          <cell r="S164">
            <v>100.044</v>
          </cell>
          <cell r="T164">
            <v>110.96</v>
          </cell>
          <cell r="U164">
            <v>85.716999999999999</v>
          </cell>
          <cell r="V164">
            <v>96.3</v>
          </cell>
          <cell r="W164">
            <v>107.169</v>
          </cell>
          <cell r="X164">
            <v>111.026</v>
          </cell>
          <cell r="Y164">
            <v>110.21899999999999</v>
          </cell>
          <cell r="Z164">
            <v>117.739</v>
          </cell>
          <cell r="AA164">
            <v>109.905</v>
          </cell>
          <cell r="AB164">
            <v>104.026</v>
          </cell>
          <cell r="AC164">
            <v>100.32299999999999</v>
          </cell>
          <cell r="AD164">
            <v>98.260999999999996</v>
          </cell>
          <cell r="AE164">
            <v>101.816</v>
          </cell>
          <cell r="AF164">
            <v>110.66</v>
          </cell>
          <cell r="AG164">
            <v>89.588999999999999</v>
          </cell>
          <cell r="AH164">
            <v>102.851</v>
          </cell>
          <cell r="AI164">
            <v>109.97533503025437</v>
          </cell>
          <cell r="AJ164">
            <v>115.53400000000001</v>
          </cell>
          <cell r="AK164">
            <v>113.26072301490228</v>
          </cell>
          <cell r="AL164">
            <v>121.05649373457071</v>
          </cell>
          <cell r="AM164">
            <v>114.986</v>
          </cell>
          <cell r="AN164">
            <v>110.04770361208628</v>
          </cell>
          <cell r="AO164">
            <v>111.20824500257773</v>
          </cell>
          <cell r="AP164">
            <v>111.82701739047729</v>
          </cell>
          <cell r="AQ164">
            <v>109.18790501073296</v>
          </cell>
          <cell r="AR164">
            <v>105.61673301210935</v>
          </cell>
          <cell r="AS164">
            <v>112.07171265991671</v>
          </cell>
          <cell r="AT164">
            <v>112.44231017722399</v>
          </cell>
          <cell r="AU164">
            <v>113.83998838428575</v>
          </cell>
          <cell r="AV164">
            <v>116.83380284089458</v>
          </cell>
          <cell r="AW164">
            <v>117.52813791776801</v>
          </cell>
          <cell r="AX164">
            <v>119.49803362786608</v>
          </cell>
          <cell r="AY164">
            <v>119.93958796290138</v>
          </cell>
        </row>
        <row r="165">
          <cell r="C165">
            <v>22205</v>
          </cell>
          <cell r="D165">
            <v>91.414266826114101</v>
          </cell>
          <cell r="E165">
            <v>79.337056366235132</v>
          </cell>
          <cell r="F165">
            <v>113.52599905209978</v>
          </cell>
          <cell r="G165">
            <v>96.069848822701957</v>
          </cell>
          <cell r="H165">
            <v>162.06347521234193</v>
          </cell>
          <cell r="I165">
            <v>97.794881550463643</v>
          </cell>
          <cell r="J165">
            <v>100.46472708620169</v>
          </cell>
          <cell r="K165">
            <v>85.880843095472812</v>
          </cell>
          <cell r="L165">
            <v>100.28176619941915</v>
          </cell>
          <cell r="M165">
            <v>82.080560331516025</v>
          </cell>
          <cell r="N165">
            <v>105.20908725622812</v>
          </cell>
          <cell r="O165">
            <v>85.877488201205807</v>
          </cell>
          <cell r="P165">
            <v>91.874479987451394</v>
          </cell>
          <cell r="Q165">
            <v>82.052999999999997</v>
          </cell>
          <cell r="R165">
            <v>101.218</v>
          </cell>
          <cell r="S165">
            <v>94.634</v>
          </cell>
          <cell r="T165">
            <v>167.49</v>
          </cell>
          <cell r="U165">
            <v>101.3</v>
          </cell>
          <cell r="V165">
            <v>101.203</v>
          </cell>
          <cell r="W165">
            <v>88.941000000000003</v>
          </cell>
          <cell r="X165">
            <v>100.82299999999999</v>
          </cell>
          <cell r="Y165">
            <v>90.966999999999999</v>
          </cell>
          <cell r="Z165">
            <v>106.852</v>
          </cell>
          <cell r="AA165">
            <v>88.406000000000006</v>
          </cell>
          <cell r="AB165">
            <v>92.153999999999996</v>
          </cell>
          <cell r="AC165">
            <v>84.203999999999994</v>
          </cell>
          <cell r="AD165">
            <v>98.066000000000003</v>
          </cell>
          <cell r="AE165">
            <v>91.596000000000004</v>
          </cell>
          <cell r="AF165">
            <v>157.03100000000001</v>
          </cell>
          <cell r="AG165">
            <v>104.488</v>
          </cell>
          <cell r="AH165">
            <v>107.395</v>
          </cell>
          <cell r="AI165">
            <v>93.367987536945932</v>
          </cell>
          <cell r="AJ165">
            <v>102.07299999999999</v>
          </cell>
          <cell r="AK165">
            <v>92.706668268146402</v>
          </cell>
          <cell r="AL165">
            <v>107.35919031837359</v>
          </cell>
          <cell r="AM165">
            <v>91.364999999999995</v>
          </cell>
          <cell r="AN165">
            <v>96.121972041285801</v>
          </cell>
          <cell r="AO165">
            <v>96.294551892694571</v>
          </cell>
          <cell r="AP165">
            <v>103.58376179245667</v>
          </cell>
          <cell r="AQ165">
            <v>99.498854550823268</v>
          </cell>
          <cell r="AR165">
            <v>113.32665477198735</v>
          </cell>
          <cell r="AS165">
            <v>129.69092654814932</v>
          </cell>
          <cell r="AT165">
            <v>127.44942847038813</v>
          </cell>
          <cell r="AU165">
            <v>105.48375100376549</v>
          </cell>
          <cell r="AV165">
            <v>107.04382219953767</v>
          </cell>
          <cell r="AW165">
            <v>109.44822007594991</v>
          </cell>
          <cell r="AX165">
            <v>109.02597188456129</v>
          </cell>
          <cell r="AY165">
            <v>95.41822833866398</v>
          </cell>
        </row>
        <row r="166">
          <cell r="C166">
            <v>22209</v>
          </cell>
          <cell r="D166">
            <v>92.367963644556298</v>
          </cell>
          <cell r="E166">
            <v>93.229167704420462</v>
          </cell>
          <cell r="F166">
            <v>95.024306427378392</v>
          </cell>
          <cell r="G166">
            <v>90.258093712169824</v>
          </cell>
          <cell r="H166">
            <v>93.723138927672807</v>
          </cell>
          <cell r="I166">
            <v>100.92219486678006</v>
          </cell>
          <cell r="J166">
            <v>104.66068192722504</v>
          </cell>
          <cell r="K166">
            <v>100.63768104938785</v>
          </cell>
          <cell r="L166">
            <v>104.29686529032418</v>
          </cell>
          <cell r="M166">
            <v>105.85670554209814</v>
          </cell>
          <cell r="N166">
            <v>108.91466463205455</v>
          </cell>
          <cell r="O166">
            <v>110.10853627593262</v>
          </cell>
          <cell r="P166">
            <v>92.88876634974406</v>
          </cell>
          <cell r="Q166">
            <v>97.048000000000002</v>
          </cell>
          <cell r="R166">
            <v>97.665000000000006</v>
          </cell>
          <cell r="S166">
            <v>92.204999999999998</v>
          </cell>
          <cell r="T166">
            <v>99.256</v>
          </cell>
          <cell r="U166">
            <v>104.51300000000001</v>
          </cell>
          <cell r="V166">
            <v>105.357</v>
          </cell>
          <cell r="W166">
            <v>106.36</v>
          </cell>
          <cell r="X166">
            <v>106.75700000000001</v>
          </cell>
          <cell r="Y166">
            <v>113.65300000000001</v>
          </cell>
          <cell r="Z166">
            <v>116.107</v>
          </cell>
          <cell r="AA166">
            <v>114.023</v>
          </cell>
          <cell r="AB166">
            <v>94.32</v>
          </cell>
          <cell r="AC166">
            <v>99.375</v>
          </cell>
          <cell r="AD166">
            <v>99.585999999999999</v>
          </cell>
          <cell r="AE166">
            <v>93.837000000000003</v>
          </cell>
          <cell r="AF166">
            <v>98.988</v>
          </cell>
          <cell r="AG166">
            <v>109.23399999999999</v>
          </cell>
          <cell r="AH166">
            <v>112.52500000000001</v>
          </cell>
          <cell r="AI166">
            <v>109.14451005497402</v>
          </cell>
          <cell r="AJ166">
            <v>111.092</v>
          </cell>
          <cell r="AK166">
            <v>116.7901809347961</v>
          </cell>
          <cell r="AL166">
            <v>119.37873231173418</v>
          </cell>
          <cell r="AM166">
            <v>119.294</v>
          </cell>
          <cell r="AN166">
            <v>98.475625763400771</v>
          </cell>
          <cell r="AO166">
            <v>103.54633569141045</v>
          </cell>
          <cell r="AP166">
            <v>101.91136754880864</v>
          </cell>
          <cell r="AQ166">
            <v>96.699837483855006</v>
          </cell>
          <cell r="AR166">
            <v>100.53339849879163</v>
          </cell>
          <cell r="AS166">
            <v>113.75209624149019</v>
          </cell>
          <cell r="AT166">
            <v>121.27259543732332</v>
          </cell>
          <cell r="AU166">
            <v>121.31008580076873</v>
          </cell>
          <cell r="AV166">
            <v>122.69427691842996</v>
          </cell>
          <cell r="AW166">
            <v>125.72411556505016</v>
          </cell>
          <cell r="AX166">
            <v>123.36494712985717</v>
          </cell>
          <cell r="AY166">
            <v>124.5007510125854</v>
          </cell>
        </row>
        <row r="167">
          <cell r="C167">
            <v>231</v>
          </cell>
          <cell r="D167">
            <v>83.476143434295182</v>
          </cell>
          <cell r="E167">
            <v>85.004799695871853</v>
          </cell>
          <cell r="F167">
            <v>90.540353688149452</v>
          </cell>
          <cell r="G167">
            <v>88.88808192902404</v>
          </cell>
          <cell r="H167">
            <v>98.932665633519179</v>
          </cell>
          <cell r="I167">
            <v>96.783884830691477</v>
          </cell>
          <cell r="J167">
            <v>101.22463351009822</v>
          </cell>
          <cell r="K167">
            <v>106.38637572414683</v>
          </cell>
          <cell r="L167">
            <v>112.52735031581152</v>
          </cell>
          <cell r="M167">
            <v>107.73293162951369</v>
          </cell>
          <cell r="N167">
            <v>112.5965633751741</v>
          </cell>
          <cell r="O167">
            <v>115.90621623370446</v>
          </cell>
          <cell r="P167">
            <v>107.24005878481739</v>
          </cell>
          <cell r="Q167">
            <v>106.2849626676214</v>
          </cell>
          <cell r="R167">
            <v>112.09887830412957</v>
          </cell>
          <cell r="S167">
            <v>108.63899903015792</v>
          </cell>
          <cell r="T167">
            <v>113.48902261494413</v>
          </cell>
          <cell r="U167">
            <v>116.8598268239038</v>
          </cell>
          <cell r="V167">
            <v>121.30165018397381</v>
          </cell>
          <cell r="W167">
            <v>113.92711980233933</v>
          </cell>
          <cell r="X167">
            <v>118.53855662974493</v>
          </cell>
          <cell r="Y167">
            <v>122.98513082501775</v>
          </cell>
          <cell r="Z167">
            <v>120.55621460348564</v>
          </cell>
          <cell r="AA167">
            <v>124.10748576748658</v>
          </cell>
          <cell r="AB167">
            <v>109.17811472204978</v>
          </cell>
          <cell r="AC167">
            <v>110.33780414736992</v>
          </cell>
          <cell r="AD167">
            <v>118.03367367645389</v>
          </cell>
          <cell r="AE167">
            <v>117.95564621214243</v>
          </cell>
          <cell r="AF167">
            <v>123.15246995703059</v>
          </cell>
          <cell r="AG167">
            <v>126.24684586727135</v>
          </cell>
          <cell r="AH167">
            <v>133.68973483997763</v>
          </cell>
          <cell r="AI167">
            <v>126.9814534643194</v>
          </cell>
          <cell r="AJ167">
            <v>130.87393743550609</v>
          </cell>
          <cell r="AK167">
            <v>136.0017817168451</v>
          </cell>
          <cell r="AL167">
            <v>131.98506977939476</v>
          </cell>
          <cell r="AM167">
            <v>139.09438068258171</v>
          </cell>
          <cell r="AN167">
            <v>120.48305432853918</v>
          </cell>
          <cell r="AO167">
            <v>120.16129429977778</v>
          </cell>
          <cell r="AP167">
            <v>123.72004023796957</v>
          </cell>
          <cell r="AQ167">
            <v>127.10939365925097</v>
          </cell>
          <cell r="AR167">
            <v>133.03747104610025</v>
          </cell>
          <cell r="AS167">
            <v>131.70208000143938</v>
          </cell>
          <cell r="AT167">
            <v>133.37691742759458</v>
          </cell>
          <cell r="AU167">
            <v>133.71851109948915</v>
          </cell>
          <cell r="AV167">
            <v>131.8227968523527</v>
          </cell>
          <cell r="AW167">
            <v>126.29583020709784</v>
          </cell>
          <cell r="AX167">
            <v>126.46493769400844</v>
          </cell>
          <cell r="AY167">
            <v>127.45258305187026</v>
          </cell>
        </row>
        <row r="168">
          <cell r="C168">
            <v>23101</v>
          </cell>
          <cell r="D168">
            <v>82.922522497216647</v>
          </cell>
          <cell r="E168">
            <v>82.889451661010966</v>
          </cell>
          <cell r="F168">
            <v>86.336381234758719</v>
          </cell>
          <cell r="G168">
            <v>82.653957310868009</v>
          </cell>
          <cell r="H168">
            <v>102.55650926728211</v>
          </cell>
          <cell r="I168">
            <v>95.759620759647078</v>
          </cell>
          <cell r="J168">
            <v>99.974014841152098</v>
          </cell>
          <cell r="K168">
            <v>104.37533428833882</v>
          </cell>
          <cell r="L168">
            <v>118.62202936114971</v>
          </cell>
          <cell r="M168">
            <v>105.43216264905804</v>
          </cell>
          <cell r="N168">
            <v>117.60228978635858</v>
          </cell>
          <cell r="O168">
            <v>120.8757263431592</v>
          </cell>
          <cell r="P168">
            <v>106.52883352459033</v>
          </cell>
          <cell r="Q168">
            <v>103.64</v>
          </cell>
          <cell r="R168">
            <v>106.89400000000001</v>
          </cell>
          <cell r="S168">
            <v>101.02</v>
          </cell>
          <cell r="T168">
            <v>117.646</v>
          </cell>
          <cell r="U168">
            <v>115.623</v>
          </cell>
          <cell r="V168">
            <v>119.803</v>
          </cell>
          <cell r="W168">
            <v>111.773</v>
          </cell>
          <cell r="X168">
            <v>124.959</v>
          </cell>
          <cell r="Y168">
            <v>120.35899999999999</v>
          </cell>
          <cell r="Z168">
            <v>125.916</v>
          </cell>
          <cell r="AA168">
            <v>129.429</v>
          </cell>
          <cell r="AB168">
            <v>108.45399999999999</v>
          </cell>
          <cell r="AC168">
            <v>107.592</v>
          </cell>
          <cell r="AD168">
            <v>112.553</v>
          </cell>
          <cell r="AE168">
            <v>109.68300000000001</v>
          </cell>
          <cell r="AF168">
            <v>127.663</v>
          </cell>
          <cell r="AG168">
            <v>124.911</v>
          </cell>
          <cell r="AH168">
            <v>132.03800000000001</v>
          </cell>
          <cell r="AI168">
            <v>124.58109944569941</v>
          </cell>
          <cell r="AJ168">
            <v>137.96199999999999</v>
          </cell>
          <cell r="AK168">
            <v>133.09729674713418</v>
          </cell>
          <cell r="AL168">
            <v>137.85275463470731</v>
          </cell>
          <cell r="AM168">
            <v>145.05799999999999</v>
          </cell>
          <cell r="AN168">
            <v>124.01111244650177</v>
          </cell>
          <cell r="AO168">
            <v>115.82534726718941</v>
          </cell>
          <cell r="AP168">
            <v>111.69931772182709</v>
          </cell>
          <cell r="AQ168">
            <v>119.84253852619106</v>
          </cell>
          <cell r="AR168">
            <v>123.32096050596979</v>
          </cell>
          <cell r="AS168">
            <v>128.21412589255942</v>
          </cell>
          <cell r="AT168">
            <v>122.1493551069388</v>
          </cell>
          <cell r="AU168">
            <v>127.53605196107338</v>
          </cell>
          <cell r="AV168">
            <v>135.87618203168213</v>
          </cell>
          <cell r="AW168">
            <v>129.53034662999571</v>
          </cell>
          <cell r="AX168">
            <v>132.69409519067841</v>
          </cell>
          <cell r="AY168">
            <v>139.08239216477193</v>
          </cell>
        </row>
        <row r="169">
          <cell r="C169">
            <v>23109</v>
          </cell>
          <cell r="D169">
            <v>83.833864494420581</v>
          </cell>
          <cell r="E169">
            <v>86.371627593598731</v>
          </cell>
          <cell r="F169">
            <v>93.256742072412436</v>
          </cell>
          <cell r="G169">
            <v>92.916249070116663</v>
          </cell>
          <cell r="H169">
            <v>96.591126324621115</v>
          </cell>
          <cell r="I169">
            <v>97.445711009585409</v>
          </cell>
          <cell r="J169">
            <v>102.03271825925675</v>
          </cell>
          <cell r="K169">
            <v>107.68580612172101</v>
          </cell>
          <cell r="L169">
            <v>108.58928565242041</v>
          </cell>
          <cell r="M169">
            <v>109.21956890001759</v>
          </cell>
          <cell r="N169">
            <v>109.36212327622125</v>
          </cell>
          <cell r="O169">
            <v>112.69517722560805</v>
          </cell>
          <cell r="P169">
            <v>107.69961556281601</v>
          </cell>
          <cell r="Q169">
            <v>107.994</v>
          </cell>
          <cell r="R169">
            <v>115.462</v>
          </cell>
          <cell r="S169">
            <v>113.562</v>
          </cell>
          <cell r="T169">
            <v>110.803</v>
          </cell>
          <cell r="U169">
            <v>117.65900000000001</v>
          </cell>
          <cell r="V169">
            <v>122.27</v>
          </cell>
          <cell r="W169">
            <v>115.319</v>
          </cell>
          <cell r="X169">
            <v>114.39</v>
          </cell>
          <cell r="Y169">
            <v>124.682</v>
          </cell>
          <cell r="Z169">
            <v>117.093</v>
          </cell>
          <cell r="AA169">
            <v>120.669</v>
          </cell>
          <cell r="AB169">
            <v>109.646</v>
          </cell>
          <cell r="AC169">
            <v>112.11199999999999</v>
          </cell>
          <cell r="AD169">
            <v>121.575</v>
          </cell>
          <cell r="AE169">
            <v>123.301</v>
          </cell>
          <cell r="AF169">
            <v>120.238</v>
          </cell>
          <cell r="AG169">
            <v>127.11</v>
          </cell>
          <cell r="AH169">
            <v>134.75700000000001</v>
          </cell>
          <cell r="AI169">
            <v>128.53243740786058</v>
          </cell>
          <cell r="AJ169">
            <v>126.294</v>
          </cell>
          <cell r="AK169">
            <v>137.87850886514642</v>
          </cell>
          <cell r="AL169">
            <v>128.19367695743861</v>
          </cell>
          <cell r="AM169">
            <v>135.24100000000001</v>
          </cell>
          <cell r="AN169">
            <v>118.20340663890967</v>
          </cell>
          <cell r="AO169">
            <v>122.96295779417174</v>
          </cell>
          <cell r="AP169">
            <v>131.48720602588091</v>
          </cell>
          <cell r="AQ169">
            <v>131.80485755498722</v>
          </cell>
          <cell r="AR169">
            <v>139.31577487882191</v>
          </cell>
          <cell r="AS169">
            <v>133.95581456588974</v>
          </cell>
          <cell r="AT169">
            <v>140.63158434312581</v>
          </cell>
          <cell r="AU169">
            <v>137.7132946942836</v>
          </cell>
          <cell r="AV169">
            <v>129.20371013374356</v>
          </cell>
          <cell r="AW169">
            <v>124.20585389605395</v>
          </cell>
          <cell r="AX169">
            <v>122.43998004851971</v>
          </cell>
          <cell r="AY169">
            <v>119.93800517684109</v>
          </cell>
        </row>
        <row r="170">
          <cell r="C170">
            <v>239</v>
          </cell>
          <cell r="D170">
            <v>96.412921341380425</v>
          </cell>
          <cell r="E170">
            <v>88.922895336924796</v>
          </cell>
          <cell r="F170">
            <v>101.80316544184738</v>
          </cell>
          <cell r="G170">
            <v>98.09017309611076</v>
          </cell>
          <cell r="H170">
            <v>98.326446389469325</v>
          </cell>
          <cell r="I170">
            <v>102.89975930014693</v>
          </cell>
          <cell r="J170">
            <v>99.259845054210714</v>
          </cell>
          <cell r="K170">
            <v>98.910847334168125</v>
          </cell>
          <cell r="L170">
            <v>99.162997279583436</v>
          </cell>
          <cell r="M170">
            <v>106.05623097663519</v>
          </cell>
          <cell r="N170">
            <v>102.87446064282985</v>
          </cell>
          <cell r="O170">
            <v>107.2802578066929</v>
          </cell>
          <cell r="P170">
            <v>100.67024266416912</v>
          </cell>
          <cell r="Q170">
            <v>89.401138618339843</v>
          </cell>
          <cell r="R170">
            <v>103.05908185776744</v>
          </cell>
          <cell r="S170">
            <v>100.08793719181085</v>
          </cell>
          <cell r="T170">
            <v>100.68124104190194</v>
          </cell>
          <cell r="U170">
            <v>105.08541038003911</v>
          </cell>
          <cell r="V170">
            <v>100.70719105980055</v>
          </cell>
          <cell r="W170">
            <v>105.05176018217544</v>
          </cell>
          <cell r="X170">
            <v>103.16743293806367</v>
          </cell>
          <cell r="Y170">
            <v>109.33280406699858</v>
          </cell>
          <cell r="Z170">
            <v>107.53017350808489</v>
          </cell>
          <cell r="AA170">
            <v>108.75855461644284</v>
          </cell>
          <cell r="AB170">
            <v>102.96454299410445</v>
          </cell>
          <cell r="AC170">
            <v>95.196368106430583</v>
          </cell>
          <cell r="AD170">
            <v>107.81632961025005</v>
          </cell>
          <cell r="AE170">
            <v>104.1216682482349</v>
          </cell>
          <cell r="AF170">
            <v>105.14108406425514</v>
          </cell>
          <cell r="AG170">
            <v>108.54597098842137</v>
          </cell>
          <cell r="AH170">
            <v>106.31890476028504</v>
          </cell>
          <cell r="AI170">
            <v>109.89027520469247</v>
          </cell>
          <cell r="AJ170">
            <v>105.94167143298125</v>
          </cell>
          <cell r="AK170">
            <v>112.36095341020524</v>
          </cell>
          <cell r="AL170">
            <v>111.05365112211096</v>
          </cell>
          <cell r="AM170">
            <v>111.85604519536113</v>
          </cell>
          <cell r="AN170">
            <v>110.1500186733013</v>
          </cell>
          <cell r="AO170">
            <v>100.00783714898523</v>
          </cell>
          <cell r="AP170">
            <v>113.43354082779619</v>
          </cell>
          <cell r="AQ170">
            <v>109.37793201712087</v>
          </cell>
          <cell r="AR170">
            <v>111.02482129232304</v>
          </cell>
          <cell r="AS170">
            <v>115.16722779815785</v>
          </cell>
          <cell r="AT170">
            <v>115.75513512035417</v>
          </cell>
          <cell r="AU170">
            <v>115.72280482891517</v>
          </cell>
          <cell r="AV170">
            <v>112.57747515667485</v>
          </cell>
          <cell r="AW170">
            <v>119.24005498663062</v>
          </cell>
          <cell r="AX170">
            <v>117.28111830513626</v>
          </cell>
          <cell r="AY170">
            <v>119.28155154874598</v>
          </cell>
        </row>
        <row r="171">
          <cell r="C171">
            <v>23911</v>
          </cell>
          <cell r="D171">
            <v>88.617761814308423</v>
          </cell>
          <cell r="E171">
            <v>99.048301578432245</v>
          </cell>
          <cell r="F171">
            <v>97.086686247997903</v>
          </cell>
          <cell r="G171">
            <v>113.41261388386292</v>
          </cell>
          <cell r="H171">
            <v>110.40830496961549</v>
          </cell>
          <cell r="I171">
            <v>90.525651657690844</v>
          </cell>
          <cell r="J171">
            <v>111.7775904547718</v>
          </cell>
          <cell r="K171">
            <v>108.91797837533271</v>
          </cell>
          <cell r="L171">
            <v>87.459028164046586</v>
          </cell>
          <cell r="M171">
            <v>107.06633835483001</v>
          </cell>
          <cell r="N171">
            <v>90.238353663101037</v>
          </cell>
          <cell r="O171">
            <v>95.441390836010015</v>
          </cell>
          <cell r="P171">
            <v>92.312659820965109</v>
          </cell>
          <cell r="Q171">
            <v>100.42700000000001</v>
          </cell>
          <cell r="R171">
            <v>99.227000000000004</v>
          </cell>
          <cell r="S171">
            <v>117.10899999999999</v>
          </cell>
          <cell r="T171">
            <v>113.995</v>
          </cell>
          <cell r="U171">
            <v>93.269000000000005</v>
          </cell>
          <cell r="V171">
            <v>113.994</v>
          </cell>
          <cell r="W171">
            <v>115.669</v>
          </cell>
          <cell r="X171">
            <v>91.108000000000004</v>
          </cell>
          <cell r="Y171">
            <v>109.724</v>
          </cell>
          <cell r="Z171">
            <v>94.111999999999995</v>
          </cell>
          <cell r="AA171">
            <v>96.899000000000001</v>
          </cell>
          <cell r="AB171">
            <v>94.521000000000001</v>
          </cell>
          <cell r="AC171">
            <v>107.16200000000001</v>
          </cell>
          <cell r="AD171">
            <v>104.461</v>
          </cell>
          <cell r="AE171">
            <v>122.262</v>
          </cell>
          <cell r="AF171">
            <v>119.327</v>
          </cell>
          <cell r="AG171">
            <v>97.397000000000006</v>
          </cell>
          <cell r="AH171">
            <v>121.518</v>
          </cell>
          <cell r="AI171">
            <v>122.13301470916218</v>
          </cell>
          <cell r="AJ171">
            <v>94.034000000000006</v>
          </cell>
          <cell r="AK171">
            <v>113.41335997565868</v>
          </cell>
          <cell r="AL171">
            <v>97.876817799897637</v>
          </cell>
          <cell r="AM171">
            <v>100.113</v>
          </cell>
          <cell r="AN171">
            <v>102.84194952628081</v>
          </cell>
          <cell r="AO171">
            <v>102.29117472347157</v>
          </cell>
          <cell r="AP171">
            <v>96.824996767183123</v>
          </cell>
          <cell r="AQ171">
            <v>119.4755446234703</v>
          </cell>
          <cell r="AR171">
            <v>121.04093448689657</v>
          </cell>
          <cell r="AS171">
            <v>99.592542032374524</v>
          </cell>
          <cell r="AT171">
            <v>104.45071365275919</v>
          </cell>
          <cell r="AU171">
            <v>115.08777266498339</v>
          </cell>
          <cell r="AV171">
            <v>90.675222524569207</v>
          </cell>
          <cell r="AW171">
            <v>104.78135401722248</v>
          </cell>
          <cell r="AX171">
            <v>113.08740823660408</v>
          </cell>
          <cell r="AY171">
            <v>106.82233510113575</v>
          </cell>
        </row>
        <row r="172">
          <cell r="C172">
            <v>23912</v>
          </cell>
          <cell r="D172">
            <v>103.39746339792025</v>
          </cell>
          <cell r="E172">
            <v>106.24736623689121</v>
          </cell>
          <cell r="F172">
            <v>103.67584913288367</v>
          </cell>
          <cell r="G172">
            <v>101.06669928620956</v>
          </cell>
          <cell r="H172">
            <v>92.055012383204783</v>
          </cell>
          <cell r="I172">
            <v>87.721307970124556</v>
          </cell>
          <cell r="J172">
            <v>95.692531822711061</v>
          </cell>
          <cell r="K172">
            <v>90.396111352476979</v>
          </cell>
          <cell r="L172">
            <v>91.497309049943922</v>
          </cell>
          <cell r="M172">
            <v>122.20115464096817</v>
          </cell>
          <cell r="N172">
            <v>101.7934618365949</v>
          </cell>
          <cell r="O172">
            <v>104.25573289007095</v>
          </cell>
          <cell r="P172">
            <v>107.7085977978487</v>
          </cell>
          <cell r="Q172">
            <v>107.726</v>
          </cell>
          <cell r="R172">
            <v>105.962</v>
          </cell>
          <cell r="S172">
            <v>104.361</v>
          </cell>
          <cell r="T172">
            <v>95.046000000000006</v>
          </cell>
          <cell r="U172">
            <v>90.379000000000005</v>
          </cell>
          <cell r="V172">
            <v>97.59</v>
          </cell>
          <cell r="W172">
            <v>95.998999999999995</v>
          </cell>
          <cell r="X172">
            <v>95.314999999999998</v>
          </cell>
          <cell r="Y172">
            <v>125.23399999999999</v>
          </cell>
          <cell r="Z172">
            <v>106.163</v>
          </cell>
          <cell r="AA172">
            <v>105.848</v>
          </cell>
          <cell r="AB172">
            <v>110.286</v>
          </cell>
          <cell r="AC172">
            <v>114.95099999999999</v>
          </cell>
          <cell r="AD172">
            <v>111.55</v>
          </cell>
          <cell r="AE172">
            <v>108.953</v>
          </cell>
          <cell r="AF172">
            <v>99.491</v>
          </cell>
          <cell r="AG172">
            <v>94.38</v>
          </cell>
          <cell r="AH172">
            <v>104.032</v>
          </cell>
          <cell r="AI172">
            <v>101.36388649647859</v>
          </cell>
          <cell r="AJ172">
            <v>98.376000000000005</v>
          </cell>
          <cell r="AK172">
            <v>129.4453864183358</v>
          </cell>
          <cell r="AL172">
            <v>110.41003866934741</v>
          </cell>
          <cell r="AM172">
            <v>109.35899999999999</v>
          </cell>
          <cell r="AN172">
            <v>112.39216841897502</v>
          </cell>
          <cell r="AO172">
            <v>115.19393501288512</v>
          </cell>
          <cell r="AP172">
            <v>114.51979479538754</v>
          </cell>
          <cell r="AQ172">
            <v>114.51979479538754</v>
          </cell>
          <cell r="AR172">
            <v>106.61936919471368</v>
          </cell>
          <cell r="AS172">
            <v>110.13532848993688</v>
          </cell>
          <cell r="AT172">
            <v>106.20028247918476</v>
          </cell>
          <cell r="AU172">
            <v>105.88135939132972</v>
          </cell>
          <cell r="AV172">
            <v>108.697595747173</v>
          </cell>
          <cell r="AW172">
            <v>111.5887367833259</v>
          </cell>
          <cell r="AX172">
            <v>113.34413158031616</v>
          </cell>
          <cell r="AY172">
            <v>114.89956572701701</v>
          </cell>
        </row>
        <row r="173">
          <cell r="C173">
            <v>23921</v>
          </cell>
          <cell r="D173">
            <v>116.78745390612663</v>
          </cell>
          <cell r="E173">
            <v>109.31630639814611</v>
          </cell>
          <cell r="F173">
            <v>120.2578032081049</v>
          </cell>
          <cell r="G173">
            <v>94.08162050156983</v>
          </cell>
          <cell r="H173">
            <v>94.242615112078511</v>
          </cell>
          <cell r="I173">
            <v>95.695162561020737</v>
          </cell>
          <cell r="J173">
            <v>104.4963787267224</v>
          </cell>
          <cell r="K173">
            <v>94.243731428535725</v>
          </cell>
          <cell r="L173">
            <v>93.449904811474568</v>
          </cell>
          <cell r="M173">
            <v>92.190441670688841</v>
          </cell>
          <cell r="N173">
            <v>91.170631317513326</v>
          </cell>
          <cell r="O173">
            <v>94.067950358018592</v>
          </cell>
          <cell r="P173">
            <v>121.65688100297058</v>
          </cell>
          <cell r="Q173">
            <v>110.83799999999999</v>
          </cell>
          <cell r="R173">
            <v>122.91</v>
          </cell>
          <cell r="S173">
            <v>97.147999999999996</v>
          </cell>
          <cell r="T173">
            <v>97.304000000000002</v>
          </cell>
          <cell r="U173">
            <v>98.594999999999999</v>
          </cell>
          <cell r="V173">
            <v>106.569</v>
          </cell>
          <cell r="W173">
            <v>100.08499999999999</v>
          </cell>
          <cell r="X173">
            <v>97.349000000000004</v>
          </cell>
          <cell r="Y173">
            <v>94.477999999999994</v>
          </cell>
          <cell r="Z173">
            <v>95.084000000000003</v>
          </cell>
          <cell r="AA173">
            <v>95.504999999999995</v>
          </cell>
          <cell r="AB173">
            <v>124.568</v>
          </cell>
          <cell r="AC173">
            <v>118.271</v>
          </cell>
          <cell r="AD173">
            <v>129.392</v>
          </cell>
          <cell r="AE173">
            <v>101.423</v>
          </cell>
          <cell r="AF173">
            <v>101.855</v>
          </cell>
          <cell r="AG173">
            <v>102.959</v>
          </cell>
          <cell r="AH173">
            <v>113.60299999999999</v>
          </cell>
          <cell r="AI173">
            <v>105.67833895285079</v>
          </cell>
          <cell r="AJ173">
            <v>100.476</v>
          </cell>
          <cell r="AK173">
            <v>97.655602201148056</v>
          </cell>
          <cell r="AL173">
            <v>98.888010562350928</v>
          </cell>
          <cell r="AM173">
            <v>98.671999999999997</v>
          </cell>
          <cell r="AN173">
            <v>125.6622785941656</v>
          </cell>
          <cell r="AO173">
            <v>104.51791047393873</v>
          </cell>
          <cell r="AP173">
            <v>130.19541260491758</v>
          </cell>
          <cell r="AQ173">
            <v>119.53894900997352</v>
          </cell>
          <cell r="AR173">
            <v>121.70023945689886</v>
          </cell>
          <cell r="AS173">
            <v>118.34396937696738</v>
          </cell>
          <cell r="AT173">
            <v>125.42420094900093</v>
          </cell>
          <cell r="AU173">
            <v>125.99850479920586</v>
          </cell>
          <cell r="AV173">
            <v>122.24671281999942</v>
          </cell>
          <cell r="AW173">
            <v>121.14413741351606</v>
          </cell>
          <cell r="AX173">
            <v>108.40185706091361</v>
          </cell>
          <cell r="AY173">
            <v>105.60386023126576</v>
          </cell>
        </row>
        <row r="174">
          <cell r="C174">
            <v>23929</v>
          </cell>
          <cell r="D174">
            <v>82.894402734825761</v>
          </cell>
          <cell r="E174">
            <v>112.35215043965461</v>
          </cell>
          <cell r="F174">
            <v>87.875710259116445</v>
          </cell>
          <cell r="G174">
            <v>104.10126284833309</v>
          </cell>
          <cell r="H174">
            <v>102.39108268009628</v>
          </cell>
          <cell r="I174">
            <v>102.3451653497512</v>
          </cell>
          <cell r="J174">
            <v>100.80124689592556</v>
          </cell>
          <cell r="K174">
            <v>97.942047038156801</v>
          </cell>
          <cell r="L174">
            <v>104.1707597631875</v>
          </cell>
          <cell r="M174">
            <v>106.58289770970063</v>
          </cell>
          <cell r="N174">
            <v>92.94580871184607</v>
          </cell>
          <cell r="O174">
            <v>105.59746556940613</v>
          </cell>
          <cell r="P174">
            <v>86.350666548729166</v>
          </cell>
          <cell r="Q174">
            <v>113.916</v>
          </cell>
          <cell r="R174">
            <v>89.813000000000002</v>
          </cell>
          <cell r="S174">
            <v>107.495</v>
          </cell>
          <cell r="T174">
            <v>105.718</v>
          </cell>
          <cell r="U174">
            <v>105.446</v>
          </cell>
          <cell r="V174">
            <v>102.8</v>
          </cell>
          <cell r="W174">
            <v>104.01300000000001</v>
          </cell>
          <cell r="X174">
            <v>108.517</v>
          </cell>
          <cell r="Y174">
            <v>109.22799999999999</v>
          </cell>
          <cell r="Z174">
            <v>96.935000000000002</v>
          </cell>
          <cell r="AA174">
            <v>107.211</v>
          </cell>
          <cell r="AB174">
            <v>88.417000000000002</v>
          </cell>
          <cell r="AC174">
            <v>121.556</v>
          </cell>
          <cell r="AD174">
            <v>94.55</v>
          </cell>
          <cell r="AE174">
            <v>112.224</v>
          </cell>
          <cell r="AF174">
            <v>110.66200000000001</v>
          </cell>
          <cell r="AG174">
            <v>110.114</v>
          </cell>
          <cell r="AH174">
            <v>109.58499999999999</v>
          </cell>
          <cell r="AI174">
            <v>109.82537180717406</v>
          </cell>
          <cell r="AJ174">
            <v>112.002</v>
          </cell>
          <cell r="AK174">
            <v>112.90126038623207</v>
          </cell>
          <cell r="AL174">
            <v>100.81345254277848</v>
          </cell>
          <cell r="AM174">
            <v>110.76600000000001</v>
          </cell>
          <cell r="AN174">
            <v>104.75715031184831</v>
          </cell>
          <cell r="AO174">
            <v>107.30951175519833</v>
          </cell>
          <cell r="AP174">
            <v>102.54182871892473</v>
          </cell>
          <cell r="AQ174">
            <v>116.41747338726044</v>
          </cell>
          <cell r="AR174">
            <v>104.84792735590847</v>
          </cell>
          <cell r="AS174">
            <v>114.02124369712311</v>
          </cell>
          <cell r="AT174">
            <v>109.43458552651579</v>
          </cell>
          <cell r="AU174">
            <v>111.42042900487044</v>
          </cell>
          <cell r="AV174">
            <v>109.77867684650845</v>
          </cell>
          <cell r="AW174">
            <v>109.94024177015622</v>
          </cell>
          <cell r="AX174">
            <v>100.8958543053475</v>
          </cell>
          <cell r="AY174">
            <v>115.65579600725771</v>
          </cell>
        </row>
        <row r="175">
          <cell r="C175">
            <v>23930</v>
          </cell>
          <cell r="D175">
            <v>101.21395708449195</v>
          </cell>
          <cell r="E175">
            <v>91.749272037708977</v>
          </cell>
          <cell r="F175">
            <v>100.96612485129562</v>
          </cell>
          <cell r="G175">
            <v>108.86811905813225</v>
          </cell>
          <cell r="H175">
            <v>103.79491887965132</v>
          </cell>
          <cell r="I175">
            <v>100.87190576342674</v>
          </cell>
          <cell r="J175">
            <v>103.82167813029322</v>
          </cell>
          <cell r="K175">
            <v>99.301562228813481</v>
          </cell>
          <cell r="L175">
            <v>92.728642357745102</v>
          </cell>
          <cell r="M175">
            <v>98.203109704655262</v>
          </cell>
          <cell r="N175">
            <v>95.150916077960332</v>
          </cell>
          <cell r="O175">
            <v>103.32979382582577</v>
          </cell>
          <cell r="P175">
            <v>104.37840869987366</v>
          </cell>
          <cell r="Q175">
            <v>91.072999999999993</v>
          </cell>
          <cell r="R175">
            <v>103.309</v>
          </cell>
          <cell r="S175">
            <v>112.503</v>
          </cell>
          <cell r="T175">
            <v>105.958</v>
          </cell>
          <cell r="U175">
            <v>111.742</v>
          </cell>
          <cell r="V175">
            <v>109.999</v>
          </cell>
          <cell r="W175">
            <v>108.812</v>
          </cell>
          <cell r="X175">
            <v>98.206999999999994</v>
          </cell>
          <cell r="Y175">
            <v>99.209000000000003</v>
          </cell>
          <cell r="Z175">
            <v>97.367999999999995</v>
          </cell>
          <cell r="AA175">
            <v>103.986</v>
          </cell>
          <cell r="AB175">
            <v>103.61199999999999</v>
          </cell>
          <cell r="AC175">
            <v>95.061999999999998</v>
          </cell>
          <cell r="AD175">
            <v>104.967</v>
          </cell>
          <cell r="AE175">
            <v>116.274</v>
          </cell>
          <cell r="AF175">
            <v>109.139</v>
          </cell>
          <cell r="AG175">
            <v>116.129</v>
          </cell>
          <cell r="AH175">
            <v>102.961</v>
          </cell>
          <cell r="AI175">
            <v>105.59260312892968</v>
          </cell>
          <cell r="AJ175">
            <v>94.317999999999998</v>
          </cell>
          <cell r="AK175">
            <v>97.74714154254346</v>
          </cell>
          <cell r="AL175">
            <v>97.617580364584995</v>
          </cell>
          <cell r="AM175">
            <v>104.47</v>
          </cell>
          <cell r="AN175">
            <v>106.4474772709998</v>
          </cell>
          <cell r="AO175">
            <v>101.57063754206712</v>
          </cell>
          <cell r="AP175">
            <v>107.56015780723443</v>
          </cell>
          <cell r="AQ175">
            <v>111.25783381842368</v>
          </cell>
          <cell r="AR175">
            <v>110.68185441192409</v>
          </cell>
          <cell r="AS175">
            <v>114.383066234059</v>
          </cell>
          <cell r="AT175">
            <v>106.49991405003823</v>
          </cell>
          <cell r="AU175">
            <v>101.80461619460912</v>
          </cell>
          <cell r="AV175">
            <v>91.006376301480373</v>
          </cell>
          <cell r="AW175">
            <v>94.23463461502223</v>
          </cell>
          <cell r="AX175">
            <v>92.735215384503476</v>
          </cell>
          <cell r="AY175">
            <v>94.4176591306245</v>
          </cell>
        </row>
        <row r="176">
          <cell r="C176">
            <v>23941</v>
          </cell>
          <cell r="D176">
            <v>92.471404315625435</v>
          </cell>
          <cell r="E176">
            <v>79.492975142774839</v>
          </cell>
          <cell r="F176">
            <v>102.57747238281091</v>
          </cell>
          <cell r="G176">
            <v>89.706959051587347</v>
          </cell>
          <cell r="H176">
            <v>95.533991914655971</v>
          </cell>
          <cell r="I176">
            <v>108.6728848276025</v>
          </cell>
          <cell r="J176">
            <v>101.5839791650627</v>
          </cell>
          <cell r="K176">
            <v>102.0306190219093</v>
          </cell>
          <cell r="L176">
            <v>99.620477746368834</v>
          </cell>
          <cell r="M176">
            <v>110.46270750791525</v>
          </cell>
          <cell r="N176">
            <v>106.99877950110798</v>
          </cell>
          <cell r="O176">
            <v>110.84774942257894</v>
          </cell>
          <cell r="P176">
            <v>96.326979095255879</v>
          </cell>
          <cell r="Q176">
            <v>80.599000000000004</v>
          </cell>
          <cell r="R176">
            <v>104.839</v>
          </cell>
          <cell r="S176">
            <v>92.631</v>
          </cell>
          <cell r="T176">
            <v>98.638000000000005</v>
          </cell>
          <cell r="U176">
            <v>111.96599999999999</v>
          </cell>
          <cell r="V176">
            <v>103.598</v>
          </cell>
          <cell r="W176">
            <v>108.355</v>
          </cell>
          <cell r="X176">
            <v>103.777</v>
          </cell>
          <cell r="Y176">
            <v>113.20399999999999</v>
          </cell>
          <cell r="Z176">
            <v>111.592</v>
          </cell>
          <cell r="AA176">
            <v>112.541</v>
          </cell>
          <cell r="AB176">
            <v>98.632000000000005</v>
          </cell>
          <cell r="AC176">
            <v>86.004999999999995</v>
          </cell>
          <cell r="AD176">
            <v>110.369</v>
          </cell>
          <cell r="AE176">
            <v>96.706999999999994</v>
          </cell>
          <cell r="AF176">
            <v>103.251</v>
          </cell>
          <cell r="AG176">
            <v>116.922</v>
          </cell>
          <cell r="AH176">
            <v>110.43600000000001</v>
          </cell>
          <cell r="AI176">
            <v>114.41001090605958</v>
          </cell>
          <cell r="AJ176">
            <v>107.11</v>
          </cell>
          <cell r="AK176">
            <v>117.01106998692761</v>
          </cell>
          <cell r="AL176">
            <v>116.05597421624633</v>
          </cell>
          <cell r="AM176">
            <v>116.273</v>
          </cell>
          <cell r="AN176">
            <v>106.80045727936009</v>
          </cell>
          <cell r="AO176">
            <v>103.1584058585839</v>
          </cell>
          <cell r="AP176">
            <v>116.50534696412686</v>
          </cell>
          <cell r="AQ176">
            <v>106.68768861578606</v>
          </cell>
          <cell r="AR176">
            <v>111.6148261347501</v>
          </cell>
          <cell r="AS176">
            <v>126.79159789217607</v>
          </cell>
          <cell r="AT176">
            <v>121.94946866148996</v>
          </cell>
          <cell r="AU176">
            <v>126.0137166086476</v>
          </cell>
          <cell r="AV176">
            <v>136.33562608994851</v>
          </cell>
          <cell r="AW176">
            <v>149.53695864357215</v>
          </cell>
          <cell r="AX176">
            <v>127.4144997226045</v>
          </cell>
          <cell r="AY176">
            <v>129.65082215495912</v>
          </cell>
        </row>
        <row r="177">
          <cell r="C177">
            <v>23942</v>
          </cell>
          <cell r="D177">
            <v>92.389831195354148</v>
          </cell>
          <cell r="E177">
            <v>86.550887093912692</v>
          </cell>
          <cell r="F177">
            <v>98.847635791337353</v>
          </cell>
          <cell r="G177">
            <v>92.720136763501401</v>
          </cell>
          <cell r="H177">
            <v>91.8101244863076</v>
          </cell>
          <cell r="I177">
            <v>92.999569575829099</v>
          </cell>
          <cell r="J177">
            <v>92.061247823172465</v>
          </cell>
          <cell r="K177">
            <v>97.129260886132954</v>
          </cell>
          <cell r="L177">
            <v>115.6194995760432</v>
          </cell>
          <cell r="M177">
            <v>112.38392373817804</v>
          </cell>
          <cell r="N177">
            <v>105.27553744275031</v>
          </cell>
          <cell r="O177">
            <v>122.21234562748083</v>
          </cell>
          <cell r="P177">
            <v>96.242004801751222</v>
          </cell>
          <cell r="Q177">
            <v>87.754999999999995</v>
          </cell>
          <cell r="R177">
            <v>101.027</v>
          </cell>
          <cell r="S177">
            <v>95.742000000000004</v>
          </cell>
          <cell r="T177">
            <v>94.793000000000006</v>
          </cell>
          <cell r="U177">
            <v>95.816999999999993</v>
          </cell>
          <cell r="V177">
            <v>93.887</v>
          </cell>
          <cell r="W177">
            <v>103.149</v>
          </cell>
          <cell r="X177">
            <v>120.444</v>
          </cell>
          <cell r="Y177">
            <v>115.173</v>
          </cell>
          <cell r="Z177">
            <v>109.794</v>
          </cell>
          <cell r="AA177">
            <v>124.07899999999999</v>
          </cell>
          <cell r="AB177">
            <v>98.545000000000002</v>
          </cell>
          <cell r="AC177">
            <v>93.641000000000005</v>
          </cell>
          <cell r="AD177">
            <v>106.355</v>
          </cell>
          <cell r="AE177">
            <v>99.954999999999998</v>
          </cell>
          <cell r="AF177">
            <v>99.225999999999999</v>
          </cell>
          <cell r="AG177">
            <v>100.059</v>
          </cell>
          <cell r="AH177">
            <v>100.084</v>
          </cell>
          <cell r="AI177">
            <v>108.91397017687156</v>
          </cell>
          <cell r="AJ177">
            <v>124.312</v>
          </cell>
          <cell r="AK177">
            <v>119.04617823161004</v>
          </cell>
          <cell r="AL177">
            <v>114.18686377568244</v>
          </cell>
          <cell r="AM177">
            <v>128.19399999999999</v>
          </cell>
          <cell r="AN177">
            <v>113.95126600144043</v>
          </cell>
          <cell r="AO177">
            <v>113.53863968282921</v>
          </cell>
          <cell r="AP177">
            <v>116.50922608051656</v>
          </cell>
          <cell r="AQ177">
            <v>119.33312776755126</v>
          </cell>
          <cell r="AR177">
            <v>123.63728532965014</v>
          </cell>
          <cell r="AS177">
            <v>118.39592117547562</v>
          </cell>
          <cell r="AT177">
            <v>110.24921640339655</v>
          </cell>
          <cell r="AU177">
            <v>110.06882509280142</v>
          </cell>
          <cell r="AV177">
            <v>108.99774229776176</v>
          </cell>
          <cell r="AW177">
            <v>107.2734789020231</v>
          </cell>
          <cell r="AX177">
            <v>100.18084374191064</v>
          </cell>
          <cell r="AY177">
            <v>110.41067031373711</v>
          </cell>
        </row>
        <row r="178">
          <cell r="C178">
            <v>23951</v>
          </cell>
          <cell r="D178">
            <v>100.26986620933009</v>
          </cell>
          <cell r="E178">
            <v>82.016104929911961</v>
          </cell>
          <cell r="F178">
            <v>91.873276785079796</v>
          </cell>
          <cell r="G178">
            <v>101.77808408931799</v>
          </cell>
          <cell r="H178">
            <v>97.503542057749399</v>
          </cell>
          <cell r="I178">
            <v>99.064495541954372</v>
          </cell>
          <cell r="J178">
            <v>100.15164461302912</v>
          </cell>
          <cell r="K178">
            <v>105.74722883070102</v>
          </cell>
          <cell r="L178">
            <v>99.797387836537993</v>
          </cell>
          <cell r="M178">
            <v>111.21326910764624</v>
          </cell>
          <cell r="N178">
            <v>101.48839527698432</v>
          </cell>
          <cell r="O178">
            <v>109.09670472175765</v>
          </cell>
          <cell r="P178">
            <v>104.45059613524394</v>
          </cell>
          <cell r="Q178">
            <v>83.156999999999996</v>
          </cell>
          <cell r="R178">
            <v>93.899000000000001</v>
          </cell>
          <cell r="S178">
            <v>105.096</v>
          </cell>
          <cell r="T178">
            <v>100.67100000000001</v>
          </cell>
          <cell r="U178">
            <v>102.066</v>
          </cell>
          <cell r="V178">
            <v>102.13800000000001</v>
          </cell>
          <cell r="W178">
            <v>112.30200000000001</v>
          </cell>
          <cell r="X178">
            <v>103.961</v>
          </cell>
          <cell r="Y178">
            <v>113.973</v>
          </cell>
          <cell r="Z178">
            <v>105.845</v>
          </cell>
          <cell r="AA178">
            <v>110.76300000000001</v>
          </cell>
          <cell r="AB178">
            <v>106.95</v>
          </cell>
          <cell r="AC178">
            <v>88.734999999999999</v>
          </cell>
          <cell r="AD178">
            <v>98.850999999999999</v>
          </cell>
          <cell r="AE178">
            <v>109.72</v>
          </cell>
          <cell r="AF178">
            <v>105.38</v>
          </cell>
          <cell r="AG178">
            <v>106.584</v>
          </cell>
          <cell r="AH178">
            <v>108.879</v>
          </cell>
          <cell r="AI178">
            <v>118.57755759776509</v>
          </cell>
          <cell r="AJ178">
            <v>107.3</v>
          </cell>
          <cell r="AK178">
            <v>117.8061257831956</v>
          </cell>
          <cell r="AL178">
            <v>110.07914894386192</v>
          </cell>
          <cell r="AM178">
            <v>114.437</v>
          </cell>
          <cell r="AN178">
            <v>103.2787882270981</v>
          </cell>
          <cell r="AO178">
            <v>88.959508464357555</v>
          </cell>
          <cell r="AP178">
            <v>107.53707727789079</v>
          </cell>
          <cell r="AQ178">
            <v>106.99717485405905</v>
          </cell>
          <cell r="AR178">
            <v>112.42792205738898</v>
          </cell>
          <cell r="AS178">
            <v>112.17260829074421</v>
          </cell>
          <cell r="AT178">
            <v>118.92031755606004</v>
          </cell>
          <cell r="AU178">
            <v>119.2425453582298</v>
          </cell>
          <cell r="AV178">
            <v>96.718424174463379</v>
          </cell>
          <cell r="AW178">
            <v>111.59996287087053</v>
          </cell>
          <cell r="AX178">
            <v>126.91442670192161</v>
          </cell>
          <cell r="AY178">
            <v>130.82945090397965</v>
          </cell>
        </row>
        <row r="179">
          <cell r="C179">
            <v>23952</v>
          </cell>
          <cell r="D179">
            <v>88.092617206829274</v>
          </cell>
          <cell r="E179">
            <v>95.114477603597152</v>
          </cell>
          <cell r="F179">
            <v>96.397758359782571</v>
          </cell>
          <cell r="G179">
            <v>101.1118410854708</v>
          </cell>
          <cell r="H179">
            <v>105.23638400110342</v>
          </cell>
          <cell r="I179">
            <v>110.64084522290024</v>
          </cell>
          <cell r="J179">
            <v>103.1389088267606</v>
          </cell>
          <cell r="K179">
            <v>99.284499750529008</v>
          </cell>
          <cell r="L179">
            <v>97.941639255099531</v>
          </cell>
          <cell r="M179">
            <v>100.56750686801148</v>
          </cell>
          <cell r="N179">
            <v>99.619095720969028</v>
          </cell>
          <cell r="O179">
            <v>102.8544260989469</v>
          </cell>
          <cell r="P179">
            <v>96.289722938620997</v>
          </cell>
          <cell r="Q179">
            <v>90.412999999999997</v>
          </cell>
          <cell r="R179">
            <v>95.152000000000001</v>
          </cell>
          <cell r="S179">
            <v>94.878</v>
          </cell>
          <cell r="T179">
            <v>99.47</v>
          </cell>
          <cell r="U179">
            <v>103.339</v>
          </cell>
          <cell r="V179">
            <v>95.364999999999995</v>
          </cell>
          <cell r="W179">
            <v>102.14400000000001</v>
          </cell>
          <cell r="X179">
            <v>100.279</v>
          </cell>
          <cell r="Y179">
            <v>104.486</v>
          </cell>
          <cell r="Z179">
            <v>102.193</v>
          </cell>
          <cell r="AA179">
            <v>101.26900000000001</v>
          </cell>
          <cell r="AB179">
            <v>96.528000000000006</v>
          </cell>
          <cell r="AC179">
            <v>94.727000000000004</v>
          </cell>
          <cell r="AD179">
            <v>94.290999999999997</v>
          </cell>
          <cell r="AE179">
            <v>94.37</v>
          </cell>
          <cell r="AF179">
            <v>100.48099999999999</v>
          </cell>
          <cell r="AG179">
            <v>101.471</v>
          </cell>
          <cell r="AH179">
            <v>98.105999999999995</v>
          </cell>
          <cell r="AI179">
            <v>103.34998725483888</v>
          </cell>
          <cell r="AJ179">
            <v>100.836</v>
          </cell>
          <cell r="AK179">
            <v>104.495282669216</v>
          </cell>
          <cell r="AL179">
            <v>102.75343476885833</v>
          </cell>
          <cell r="AM179">
            <v>101.69199999999999</v>
          </cell>
          <cell r="AN179">
            <v>97.369520826812618</v>
          </cell>
          <cell r="AO179">
            <v>95.57886280585987</v>
          </cell>
          <cell r="AP179">
            <v>113.06581215549019</v>
          </cell>
          <cell r="AQ179">
            <v>109.28756626240779</v>
          </cell>
          <cell r="AR179">
            <v>104.01791452365769</v>
          </cell>
          <cell r="AS179">
            <v>106.29042211284752</v>
          </cell>
          <cell r="AT179">
            <v>105.72047987736265</v>
          </cell>
          <cell r="AU179">
            <v>99.716484463804903</v>
          </cell>
          <cell r="AV179">
            <v>93.313266113577313</v>
          </cell>
          <cell r="AW179">
            <v>100.00341314510219</v>
          </cell>
          <cell r="AX179">
            <v>113.25028718473688</v>
          </cell>
          <cell r="AY179">
            <v>119.65947551873673</v>
          </cell>
        </row>
        <row r="180">
          <cell r="C180">
            <v>23953</v>
          </cell>
          <cell r="D180">
            <v>81.488374884532547</v>
          </cell>
          <cell r="E180">
            <v>75.036622033340478</v>
          </cell>
          <cell r="F180">
            <v>106.96653589120017</v>
          </cell>
          <cell r="G180">
            <v>111.45534380470525</v>
          </cell>
          <cell r="H180">
            <v>86.452899694273015</v>
          </cell>
          <cell r="I180">
            <v>97.753834693387773</v>
          </cell>
          <cell r="J180">
            <v>93.494068083494085</v>
          </cell>
          <cell r="K180">
            <v>102.0868056389843</v>
          </cell>
          <cell r="L180">
            <v>107.89815941882719</v>
          </cell>
          <cell r="M180">
            <v>109.95192953003868</v>
          </cell>
          <cell r="N180">
            <v>113.22174020613205</v>
          </cell>
          <cell r="O180">
            <v>114.19368612108454</v>
          </cell>
          <cell r="P180">
            <v>88.263286710412814</v>
          </cell>
          <cell r="Q180">
            <v>77.429000000000002</v>
          </cell>
          <cell r="R180">
            <v>109.154</v>
          </cell>
          <cell r="S180">
            <v>116.417</v>
          </cell>
          <cell r="T180">
            <v>91.683999999999997</v>
          </cell>
          <cell r="U180">
            <v>105.911</v>
          </cell>
          <cell r="V180">
            <v>99.998000000000005</v>
          </cell>
          <cell r="W180">
            <v>112.599</v>
          </cell>
          <cell r="X180">
            <v>114.56100000000001</v>
          </cell>
          <cell r="Y180">
            <v>113.83499999999999</v>
          </cell>
          <cell r="Z180">
            <v>117.979</v>
          </cell>
          <cell r="AA180">
            <v>116.846</v>
          </cell>
          <cell r="AB180">
            <v>88.153999999999996</v>
          </cell>
          <cell r="AC180">
            <v>81.447000000000003</v>
          </cell>
          <cell r="AD180">
            <v>113.98399999999999</v>
          </cell>
          <cell r="AE180">
            <v>119.242</v>
          </cell>
          <cell r="AF180">
            <v>94.766000000000005</v>
          </cell>
          <cell r="AG180">
            <v>107.023</v>
          </cell>
          <cell r="AH180">
            <v>103.459</v>
          </cell>
          <cell r="AI180">
            <v>114.95989629078781</v>
          </cell>
          <cell r="AJ180">
            <v>115.548</v>
          </cell>
          <cell r="AK180">
            <v>115.48573448867947</v>
          </cell>
          <cell r="AL180">
            <v>122.07167079411306</v>
          </cell>
          <cell r="AM180">
            <v>119.23399999999999</v>
          </cell>
          <cell r="AN180">
            <v>108.92109678116921</v>
          </cell>
          <cell r="AO180">
            <v>89.896596582822028</v>
          </cell>
          <cell r="AP180">
            <v>89.193605449024417</v>
          </cell>
          <cell r="AQ180">
            <v>104.88750510842665</v>
          </cell>
          <cell r="AR180">
            <v>107.2152575139456</v>
          </cell>
          <cell r="AS180">
            <v>103.36300871386976</v>
          </cell>
          <cell r="AT180">
            <v>114.47625916536559</v>
          </cell>
          <cell r="AU180">
            <v>125.75891524761394</v>
          </cell>
          <cell r="AV180">
            <v>117.96282171219849</v>
          </cell>
          <cell r="AW180">
            <v>110.79456424147743</v>
          </cell>
          <cell r="AX180">
            <v>113.45194422112492</v>
          </cell>
          <cell r="AY180">
            <v>100.59896223718218</v>
          </cell>
        </row>
        <row r="181">
          <cell r="C181">
            <v>23959</v>
          </cell>
          <cell r="D181">
            <v>119.59704730583043</v>
          </cell>
          <cell r="E181">
            <v>107.6544656216944</v>
          </cell>
          <cell r="F181">
            <v>110.69913438967828</v>
          </cell>
          <cell r="G181">
            <v>111.48378578798881</v>
          </cell>
          <cell r="H181">
            <v>101.97182514541525</v>
          </cell>
          <cell r="I181">
            <v>94.146584398638836</v>
          </cell>
          <cell r="J181">
            <v>86.6278086891882</v>
          </cell>
          <cell r="K181">
            <v>87.966398135282873</v>
          </cell>
          <cell r="L181">
            <v>89.999616862369308</v>
          </cell>
          <cell r="M181">
            <v>94.720642623851816</v>
          </cell>
          <cell r="N181">
            <v>95.001323474721005</v>
          </cell>
          <cell r="O181">
            <v>100.13136756534077</v>
          </cell>
          <cell r="P181">
            <v>115.69733532040934</v>
          </cell>
          <cell r="Q181">
            <v>110.434</v>
          </cell>
          <cell r="R181">
            <v>106.446</v>
          </cell>
          <cell r="S181">
            <v>116.699</v>
          </cell>
          <cell r="T181">
            <v>110.6</v>
          </cell>
          <cell r="U181">
            <v>97.796000000000006</v>
          </cell>
          <cell r="V181">
            <v>95.126000000000005</v>
          </cell>
          <cell r="W181">
            <v>94.924000000000007</v>
          </cell>
          <cell r="X181">
            <v>92.757999999999996</v>
          </cell>
          <cell r="Y181">
            <v>102.541</v>
          </cell>
          <cell r="Z181">
            <v>106.744</v>
          </cell>
          <cell r="AA181">
            <v>105.39400000000001</v>
          </cell>
          <cell r="AB181">
            <v>124.571</v>
          </cell>
          <cell r="AC181">
            <v>120.624</v>
          </cell>
          <cell r="AD181">
            <v>117.111</v>
          </cell>
          <cell r="AE181">
            <v>129.02099999999999</v>
          </cell>
          <cell r="AF181">
            <v>121.672</v>
          </cell>
          <cell r="AG181">
            <v>102.526</v>
          </cell>
          <cell r="AH181">
            <v>102.997</v>
          </cell>
          <cell r="AI181">
            <v>102.62872069190892</v>
          </cell>
          <cell r="AJ181">
            <v>99.111999999999995</v>
          </cell>
          <cell r="AK181">
            <v>108.18690569300938</v>
          </cell>
          <cell r="AL181">
            <v>109.49196241853041</v>
          </cell>
          <cell r="AM181">
            <v>110.459</v>
          </cell>
          <cell r="AN181">
            <v>145.8668086809069</v>
          </cell>
          <cell r="AO181">
            <v>113.73439941060096</v>
          </cell>
          <cell r="AP181">
            <v>141.44969128288835</v>
          </cell>
          <cell r="AQ181">
            <v>116.80344004915844</v>
          </cell>
          <cell r="AR181">
            <v>119.39469081066461</v>
          </cell>
          <cell r="AS181">
            <v>115.79054999538684</v>
          </cell>
          <cell r="AT181">
            <v>112.12267479140216</v>
          </cell>
          <cell r="AU181">
            <v>105.13978545058256</v>
          </cell>
          <cell r="AV181">
            <v>100.02783274088694</v>
          </cell>
          <cell r="AW181">
            <v>101.96301851107572</v>
          </cell>
          <cell r="AX181">
            <v>104.79655384017246</v>
          </cell>
          <cell r="AY181">
            <v>93.21824579766907</v>
          </cell>
        </row>
        <row r="182">
          <cell r="C182">
            <v>23960</v>
          </cell>
          <cell r="D182">
            <v>103.448505548778</v>
          </cell>
          <cell r="E182">
            <v>104.38290676591997</v>
          </cell>
          <cell r="F182">
            <v>118.23161193497708</v>
          </cell>
          <cell r="G182">
            <v>92.313249391092782</v>
          </cell>
          <cell r="H182">
            <v>97.218883442632361</v>
          </cell>
          <cell r="I182">
            <v>93.393044718139649</v>
          </cell>
          <cell r="J182">
            <v>91.734171130590155</v>
          </cell>
          <cell r="K182">
            <v>98.556450618278348</v>
          </cell>
          <cell r="L182">
            <v>91.396840716227274</v>
          </cell>
          <cell r="M182">
            <v>107.5628007198998</v>
          </cell>
          <cell r="N182">
            <v>103.49407855635187</v>
          </cell>
          <cell r="O182">
            <v>98.267456457112814</v>
          </cell>
          <cell r="P182">
            <v>107.76176813991326</v>
          </cell>
          <cell r="Q182">
            <v>105.836</v>
          </cell>
          <cell r="R182">
            <v>120.839</v>
          </cell>
          <cell r="S182">
            <v>95.322000000000003</v>
          </cell>
          <cell r="T182">
            <v>100.377</v>
          </cell>
          <cell r="U182">
            <v>96.222999999999999</v>
          </cell>
          <cell r="V182">
            <v>93.552999999999997</v>
          </cell>
          <cell r="W182">
            <v>104.66500000000001</v>
          </cell>
          <cell r="X182">
            <v>95.21</v>
          </cell>
          <cell r="Y182">
            <v>110.232</v>
          </cell>
          <cell r="Z182">
            <v>107.937</v>
          </cell>
          <cell r="AA182">
            <v>99.769000000000005</v>
          </cell>
          <cell r="AB182">
            <v>110.34</v>
          </cell>
          <cell r="AC182">
            <v>112.934</v>
          </cell>
          <cell r="AD182">
            <v>127.212</v>
          </cell>
          <cell r="AE182">
            <v>99.516999999999996</v>
          </cell>
          <cell r="AF182">
            <v>105.072</v>
          </cell>
          <cell r="AG182">
            <v>100.482</v>
          </cell>
          <cell r="AH182">
            <v>99.727999999999994</v>
          </cell>
          <cell r="AI182">
            <v>110.51432107530832</v>
          </cell>
          <cell r="AJ182">
            <v>98.268000000000001</v>
          </cell>
          <cell r="AK182">
            <v>113.93925322828328</v>
          </cell>
          <cell r="AL182">
            <v>112.25460858967806</v>
          </cell>
          <cell r="AM182">
            <v>103.077</v>
          </cell>
          <cell r="AN182">
            <v>129.48662124696054</v>
          </cell>
          <cell r="AO182">
            <v>114.68946826624473</v>
          </cell>
          <cell r="AP182">
            <v>123.79482529077839</v>
          </cell>
          <cell r="AQ182">
            <v>128.89968036497905</v>
          </cell>
          <cell r="AR182">
            <v>107.17902250024284</v>
          </cell>
          <cell r="AS182">
            <v>126.65642059042818</v>
          </cell>
          <cell r="AT182">
            <v>106.6058321551012</v>
          </cell>
          <cell r="AU182">
            <v>116.32421411734667</v>
          </cell>
          <cell r="AV182">
            <v>114.28677424988417</v>
          </cell>
          <cell r="AW182">
            <v>113.33649217783746</v>
          </cell>
          <cell r="AX182">
            <v>113.1035402600709</v>
          </cell>
          <cell r="AY182">
            <v>110.66910210316347</v>
          </cell>
        </row>
        <row r="183">
          <cell r="C183">
            <v>23990</v>
          </cell>
          <cell r="D183">
            <v>87.490250937396354</v>
          </cell>
          <cell r="E183">
            <v>84.06059965454422</v>
          </cell>
          <cell r="F183">
            <v>93.546850248944196</v>
          </cell>
          <cell r="G183">
            <v>93.368727554891223</v>
          </cell>
          <cell r="H183">
            <v>111.02782347113481</v>
          </cell>
          <cell r="I183">
            <v>108.02722640168321</v>
          </cell>
          <cell r="J183">
            <v>96.035249070491133</v>
          </cell>
          <cell r="K183">
            <v>90.946069129815157</v>
          </cell>
          <cell r="L183">
            <v>104.9281842611548</v>
          </cell>
          <cell r="M183">
            <v>106.79430707104929</v>
          </cell>
          <cell r="N183">
            <v>111.14396020594451</v>
          </cell>
          <cell r="O183">
            <v>112.63075199295099</v>
          </cell>
          <cell r="P183">
            <v>91.138137627063159</v>
          </cell>
          <cell r="Q183">
            <v>85.23</v>
          </cell>
          <cell r="R183">
            <v>95.61</v>
          </cell>
          <cell r="S183">
            <v>96.412000000000006</v>
          </cell>
          <cell r="T183">
            <v>114.63500000000001</v>
          </cell>
          <cell r="U183">
            <v>111.3</v>
          </cell>
          <cell r="V183">
            <v>97.94</v>
          </cell>
          <cell r="W183">
            <v>96.582999999999998</v>
          </cell>
          <cell r="X183">
            <v>109.306</v>
          </cell>
          <cell r="Y183">
            <v>109.44499999999999</v>
          </cell>
          <cell r="Z183">
            <v>115.91500000000001</v>
          </cell>
          <cell r="AA183">
            <v>114.351</v>
          </cell>
          <cell r="AB183">
            <v>93.319000000000003</v>
          </cell>
          <cell r="AC183">
            <v>90.947000000000003</v>
          </cell>
          <cell r="AD183">
            <v>100.652</v>
          </cell>
          <cell r="AE183">
            <v>100.654</v>
          </cell>
          <cell r="AF183">
            <v>119.996</v>
          </cell>
          <cell r="AG183">
            <v>116.227</v>
          </cell>
          <cell r="AH183">
            <v>104.404</v>
          </cell>
          <cell r="AI183">
            <v>101.98057074191695</v>
          </cell>
          <cell r="AJ183">
            <v>112.81699999999999</v>
          </cell>
          <cell r="AK183">
            <v>113.12520234940442</v>
          </cell>
          <cell r="AL183">
            <v>120.55203470633077</v>
          </cell>
          <cell r="AM183">
            <v>118.14400000000001</v>
          </cell>
          <cell r="AN183">
            <v>106.5357158417346</v>
          </cell>
          <cell r="AO183">
            <v>91.924756909696711</v>
          </cell>
          <cell r="AP183">
            <v>91.890022799012854</v>
          </cell>
          <cell r="AQ183">
            <v>98.11653358317939</v>
          </cell>
          <cell r="AR183">
            <v>100.46582366277468</v>
          </cell>
          <cell r="AS183">
            <v>101.63590938634802</v>
          </cell>
          <cell r="AT183">
            <v>112.67346997986262</v>
          </cell>
          <cell r="AU183">
            <v>103.5233221311461</v>
          </cell>
          <cell r="AV183">
            <v>98.369457960924279</v>
          </cell>
          <cell r="AW183">
            <v>100.02889394023063</v>
          </cell>
          <cell r="AX183">
            <v>116.52161770389398</v>
          </cell>
          <cell r="AY183">
            <v>133.34890014551928</v>
          </cell>
        </row>
        <row r="184">
          <cell r="C184">
            <v>241</v>
          </cell>
          <cell r="D184">
            <v>99.409110817781368</v>
          </cell>
          <cell r="E184">
            <v>102.42482385443141</v>
          </cell>
          <cell r="F184">
            <v>111.5923472789223</v>
          </cell>
          <cell r="G184">
            <v>105.24236088212557</v>
          </cell>
          <cell r="H184">
            <v>98.885181082172309</v>
          </cell>
          <cell r="I184">
            <v>106.33957666389735</v>
          </cell>
          <cell r="J184">
            <v>108.09551218035097</v>
          </cell>
          <cell r="K184">
            <v>91.961942018778998</v>
          </cell>
          <cell r="L184">
            <v>99.512427983054579</v>
          </cell>
          <cell r="M184">
            <v>95.519223266728886</v>
          </cell>
          <cell r="N184">
            <v>90.407672857242986</v>
          </cell>
          <cell r="O184">
            <v>90.60982111451321</v>
          </cell>
          <cell r="P184">
            <v>93.06365969178006</v>
          </cell>
          <cell r="Q184">
            <v>89.775938844727037</v>
          </cell>
          <cell r="R184">
            <v>109.29436594780968</v>
          </cell>
          <cell r="S184">
            <v>99.674038382587213</v>
          </cell>
          <cell r="T184">
            <v>100.24399395120562</v>
          </cell>
          <cell r="U184">
            <v>111.3328972298592</v>
          </cell>
          <cell r="V184">
            <v>107.3002943641106</v>
          </cell>
          <cell r="W184">
            <v>95.7850284058825</v>
          </cell>
          <cell r="X184">
            <v>102.10391568884158</v>
          </cell>
          <cell r="Y184">
            <v>95.245774866287192</v>
          </cell>
          <cell r="Z184">
            <v>101.5409021794286</v>
          </cell>
          <cell r="AA184">
            <v>99.269108438555946</v>
          </cell>
          <cell r="AB184">
            <v>100.22801806097328</v>
          </cell>
          <cell r="AC184">
            <v>97.227907721657374</v>
          </cell>
          <cell r="AD184">
            <v>116.45702722826974</v>
          </cell>
          <cell r="AE184">
            <v>107.81591728371681</v>
          </cell>
          <cell r="AF184">
            <v>108.43924577252481</v>
          </cell>
          <cell r="AG184">
            <v>117.50364108569676</v>
          </cell>
          <cell r="AH184">
            <v>120.86840915743367</v>
          </cell>
          <cell r="AI184">
            <v>108.37438556257214</v>
          </cell>
          <cell r="AJ184">
            <v>111.05135554740023</v>
          </cell>
          <cell r="AK184">
            <v>104.39476409402542</v>
          </cell>
          <cell r="AL184">
            <v>108.91352040404824</v>
          </cell>
          <cell r="AM184">
            <v>106.50326821212515</v>
          </cell>
          <cell r="AN184">
            <v>110.1614627183268</v>
          </cell>
          <cell r="AO184">
            <v>102.72749759909605</v>
          </cell>
          <cell r="AP184">
            <v>117.04536477885019</v>
          </cell>
          <cell r="AQ184">
            <v>112.81202740959108</v>
          </cell>
          <cell r="AR184">
            <v>104.23653921286454</v>
          </cell>
          <cell r="AS184">
            <v>111.60044533600816</v>
          </cell>
          <cell r="AT184">
            <v>118.23947325002716</v>
          </cell>
          <cell r="AU184">
            <v>115.23955464916899</v>
          </cell>
          <cell r="AV184">
            <v>112.89698774087708</v>
          </cell>
          <cell r="AW184">
            <v>111.91702164364798</v>
          </cell>
          <cell r="AX184">
            <v>113.02526885564241</v>
          </cell>
          <cell r="AY184">
            <v>109.34695794196681</v>
          </cell>
        </row>
        <row r="185">
          <cell r="C185">
            <v>24101</v>
          </cell>
          <cell r="D185">
            <v>104.25027235043704</v>
          </cell>
          <cell r="E185">
            <v>100.68477562882157</v>
          </cell>
          <cell r="F185">
            <v>92.916682425944359</v>
          </cell>
          <cell r="G185">
            <v>89.924994340144707</v>
          </cell>
          <cell r="H185">
            <v>92.00008756008107</v>
          </cell>
          <cell r="I185">
            <v>94.00244881757267</v>
          </cell>
          <cell r="J185">
            <v>113.55540566603611</v>
          </cell>
          <cell r="K185">
            <v>87.450637632881865</v>
          </cell>
          <cell r="L185">
            <v>88.968161380310619</v>
          </cell>
          <cell r="M185">
            <v>103.13403329058283</v>
          </cell>
          <cell r="N185">
            <v>116.14163264150136</v>
          </cell>
          <cell r="O185">
            <v>116.97086826568577</v>
          </cell>
          <cell r="P185">
            <v>97.595801722643259</v>
          </cell>
          <cell r="Q185">
            <v>88.251000000000005</v>
          </cell>
          <cell r="R185">
            <v>91.003</v>
          </cell>
          <cell r="S185">
            <v>85.167000000000002</v>
          </cell>
          <cell r="T185">
            <v>93.263999999999996</v>
          </cell>
          <cell r="U185">
            <v>98.417000000000002</v>
          </cell>
          <cell r="V185">
            <v>112.72</v>
          </cell>
          <cell r="W185">
            <v>91.085999999999999</v>
          </cell>
          <cell r="X185">
            <v>91.284999999999997</v>
          </cell>
          <cell r="Y185">
            <v>102.839</v>
          </cell>
          <cell r="Z185">
            <v>130.44399999999999</v>
          </cell>
          <cell r="AA185">
            <v>128.149</v>
          </cell>
          <cell r="AB185">
            <v>105.10899999999999</v>
          </cell>
          <cell r="AC185">
            <v>95.575999999999993</v>
          </cell>
          <cell r="AD185">
            <v>96.966999999999999</v>
          </cell>
          <cell r="AE185">
            <v>92.123999999999995</v>
          </cell>
          <cell r="AF185">
            <v>100.889</v>
          </cell>
          <cell r="AG185">
            <v>103.871</v>
          </cell>
          <cell r="AH185">
            <v>126.973</v>
          </cell>
          <cell r="AI185">
            <v>103.05794889132935</v>
          </cell>
          <cell r="AJ185">
            <v>99.284000000000006</v>
          </cell>
          <cell r="AK185">
            <v>112.71713386289633</v>
          </cell>
          <cell r="AL185">
            <v>139.91505009130682</v>
          </cell>
          <cell r="AM185">
            <v>137.488</v>
          </cell>
          <cell r="AN185">
            <v>99.527543912270261</v>
          </cell>
          <cell r="AO185">
            <v>122.41205551877556</v>
          </cell>
          <cell r="AP185">
            <v>107.24548021780255</v>
          </cell>
          <cell r="AQ185">
            <v>104.80534650009807</v>
          </cell>
          <cell r="AR185">
            <v>105.23120812980574</v>
          </cell>
          <cell r="AS185">
            <v>111.28973477318782</v>
          </cell>
          <cell r="AT185">
            <v>113.62601372144482</v>
          </cell>
          <cell r="AU185">
            <v>115.37246574585168</v>
          </cell>
          <cell r="AV185">
            <v>112.39743781647304</v>
          </cell>
          <cell r="AW185">
            <v>123.64987006423412</v>
          </cell>
          <cell r="AX185">
            <v>152.26904179537456</v>
          </cell>
          <cell r="AY185">
            <v>133.31093123253916</v>
          </cell>
        </row>
        <row r="186">
          <cell r="C186">
            <v>24102</v>
          </cell>
          <cell r="D186">
            <v>97.846093514578257</v>
          </cell>
          <cell r="E186">
            <v>100.91447802154215</v>
          </cell>
          <cell r="F186">
            <v>115.69240697807125</v>
          </cell>
          <cell r="G186">
            <v>121.1268839642823</v>
          </cell>
          <cell r="H186">
            <v>111.81035733875952</v>
          </cell>
          <cell r="I186">
            <v>104.18222332306674</v>
          </cell>
          <cell r="J186">
            <v>106.85189232176278</v>
          </cell>
          <cell r="K186">
            <v>91.018252490195678</v>
          </cell>
          <cell r="L186">
            <v>100.46460390853026</v>
          </cell>
          <cell r="M186">
            <v>94.188731458005392</v>
          </cell>
          <cell r="N186">
            <v>77.831287304614918</v>
          </cell>
          <cell r="O186">
            <v>78.072789376590748</v>
          </cell>
          <cell r="P186">
            <v>91.600412417953322</v>
          </cell>
          <cell r="Q186">
            <v>88.451999999999998</v>
          </cell>
          <cell r="R186">
            <v>113.31</v>
          </cell>
          <cell r="S186">
            <v>114.718</v>
          </cell>
          <cell r="T186">
            <v>113.34699999999999</v>
          </cell>
          <cell r="U186">
            <v>109.074</v>
          </cell>
          <cell r="V186">
            <v>106.066</v>
          </cell>
          <cell r="W186">
            <v>94.802000000000007</v>
          </cell>
          <cell r="X186">
            <v>103.081</v>
          </cell>
          <cell r="Y186">
            <v>93.918999999999997</v>
          </cell>
          <cell r="Z186">
            <v>87.415999999999997</v>
          </cell>
          <cell r="AA186">
            <v>85.534000000000006</v>
          </cell>
          <cell r="AB186">
            <v>98.652000000000001</v>
          </cell>
          <cell r="AC186">
            <v>95.793999999999997</v>
          </cell>
          <cell r="AD186">
            <v>120.736</v>
          </cell>
          <cell r="AE186">
            <v>124.089</v>
          </cell>
          <cell r="AF186">
            <v>122.613</v>
          </cell>
          <cell r="AG186">
            <v>115.12</v>
          </cell>
          <cell r="AH186">
            <v>119.47799999999999</v>
          </cell>
          <cell r="AI186">
            <v>107.26227580741748</v>
          </cell>
          <cell r="AJ186">
            <v>112.114</v>
          </cell>
          <cell r="AK186">
            <v>102.94064445453813</v>
          </cell>
          <cell r="AL186">
            <v>93.76283262273347</v>
          </cell>
          <cell r="AM186">
            <v>91.766999999999996</v>
          </cell>
          <cell r="AN186">
            <v>108.83830475209349</v>
          </cell>
          <cell r="AO186">
            <v>94.203623481007796</v>
          </cell>
          <cell r="AP186">
            <v>116.83279674898779</v>
          </cell>
          <cell r="AQ186">
            <v>117.61533234841616</v>
          </cell>
          <cell r="AR186">
            <v>105.85717360567054</v>
          </cell>
          <cell r="AS186">
            <v>107.85472943347395</v>
          </cell>
          <cell r="AT186">
            <v>120.96295261851067</v>
          </cell>
          <cell r="AU186">
            <v>117.36314022499873</v>
          </cell>
          <cell r="AV186">
            <v>113.7237402401249</v>
          </cell>
          <cell r="AW186">
            <v>107.13489272069984</v>
          </cell>
          <cell r="AX186">
            <v>101.63225072676411</v>
          </cell>
          <cell r="AY186">
            <v>101.4634603770056</v>
          </cell>
        </row>
        <row r="187">
          <cell r="C187">
            <v>24103</v>
          </cell>
          <cell r="D187">
            <v>89.417476719404576</v>
          </cell>
          <cell r="E187">
            <v>79.030492970692492</v>
          </cell>
          <cell r="F187">
            <v>97.754474113999819</v>
          </cell>
          <cell r="G187">
            <v>106.40298434902741</v>
          </cell>
          <cell r="H187">
            <v>112.10819034668052</v>
          </cell>
          <cell r="I187">
            <v>118.86565727311911</v>
          </cell>
          <cell r="J187">
            <v>106.23880959419378</v>
          </cell>
          <cell r="K187">
            <v>104.81858169134888</v>
          </cell>
          <cell r="L187">
            <v>99.856305414561689</v>
          </cell>
          <cell r="M187">
            <v>96.588073832167424</v>
          </cell>
          <cell r="N187">
            <v>100.07851375199009</v>
          </cell>
          <cell r="O187">
            <v>88.840439942814285</v>
          </cell>
          <cell r="P187">
            <v>83.709808441661053</v>
          </cell>
          <cell r="Q187">
            <v>69.271000000000001</v>
          </cell>
          <cell r="R187">
            <v>95.742000000000004</v>
          </cell>
          <cell r="S187">
            <v>100.773</v>
          </cell>
          <cell r="T187">
            <v>113.649</v>
          </cell>
          <cell r="U187">
            <v>124.447</v>
          </cell>
          <cell r="V187">
            <v>105.45699999999999</v>
          </cell>
          <cell r="W187">
            <v>109.176</v>
          </cell>
          <cell r="X187">
            <v>102.45699999999999</v>
          </cell>
          <cell r="Y187">
            <v>96.311999999999998</v>
          </cell>
          <cell r="Z187">
            <v>112.402</v>
          </cell>
          <cell r="AA187">
            <v>97.331000000000003</v>
          </cell>
          <cell r="AB187">
            <v>90.153999999999996</v>
          </cell>
          <cell r="AC187">
            <v>75.021000000000001</v>
          </cell>
          <cell r="AD187">
            <v>102.01600000000001</v>
          </cell>
          <cell r="AE187">
            <v>109.005</v>
          </cell>
          <cell r="AF187">
            <v>122.94</v>
          </cell>
          <cell r="AG187">
            <v>131.345</v>
          </cell>
          <cell r="AH187">
            <v>118.792</v>
          </cell>
          <cell r="AI187">
            <v>123.52554912357681</v>
          </cell>
          <cell r="AJ187">
            <v>111.435</v>
          </cell>
          <cell r="AK187">
            <v>105.56293107460419</v>
          </cell>
          <cell r="AL187">
            <v>120.56391791817866</v>
          </cell>
          <cell r="AM187">
            <v>104.42400000000001</v>
          </cell>
          <cell r="AN187">
            <v>102.93118960036118</v>
          </cell>
          <cell r="AO187">
            <v>108.3704505839935</v>
          </cell>
          <cell r="AP187">
            <v>111.7743107512224</v>
          </cell>
          <cell r="AQ187">
            <v>125.45669913062061</v>
          </cell>
          <cell r="AR187">
            <v>114.17897944302854</v>
          </cell>
          <cell r="AS187">
            <v>129.62578444746887</v>
          </cell>
          <cell r="AT187">
            <v>119.61565535054631</v>
          </cell>
          <cell r="AU187">
            <v>109.94500325917119</v>
          </cell>
          <cell r="AV187">
            <v>103.59096224594965</v>
          </cell>
          <cell r="AW187">
            <v>100.23522373028163</v>
          </cell>
          <cell r="AX187">
            <v>113.56181953024883</v>
          </cell>
          <cell r="AY187">
            <v>117.08154152961768</v>
          </cell>
        </row>
        <row r="188">
          <cell r="C188">
            <v>24104</v>
          </cell>
          <cell r="D188">
            <v>95.290251916757953</v>
          </cell>
          <cell r="E188">
            <v>118.94852135815992</v>
          </cell>
          <cell r="F188">
            <v>87.404162102957315</v>
          </cell>
          <cell r="G188">
            <v>92.990142387732774</v>
          </cell>
          <cell r="H188">
            <v>88.061336254107346</v>
          </cell>
          <cell r="I188">
            <v>99.233296823658279</v>
          </cell>
          <cell r="J188">
            <v>100.5476451259584</v>
          </cell>
          <cell r="K188">
            <v>97.918948521358161</v>
          </cell>
          <cell r="L188">
            <v>97.918948521358161</v>
          </cell>
          <cell r="M188">
            <v>121.24863088718512</v>
          </cell>
          <cell r="N188">
            <v>90.361445783132538</v>
          </cell>
          <cell r="O188">
            <v>110.07667031763418</v>
          </cell>
          <cell r="P188">
            <v>89.207714497924258</v>
          </cell>
          <cell r="Q188">
            <v>104.259</v>
          </cell>
          <cell r="R188">
            <v>85.603999999999999</v>
          </cell>
          <cell r="S188">
            <v>88.07</v>
          </cell>
          <cell r="T188">
            <v>89.271000000000001</v>
          </cell>
          <cell r="U188">
            <v>103.893</v>
          </cell>
          <cell r="V188">
            <v>99.808000000000007</v>
          </cell>
          <cell r="W188">
            <v>101.99</v>
          </cell>
          <cell r="X188">
            <v>100.46899999999999</v>
          </cell>
          <cell r="Y188">
            <v>120.902</v>
          </cell>
          <cell r="Z188">
            <v>101.489</v>
          </cell>
          <cell r="AA188">
            <v>120.596</v>
          </cell>
          <cell r="AB188">
            <v>96.075000000000003</v>
          </cell>
          <cell r="AC188">
            <v>112.913</v>
          </cell>
          <cell r="AD188">
            <v>91.213999999999999</v>
          </cell>
          <cell r="AE188">
            <v>95.263999999999996</v>
          </cell>
          <cell r="AF188">
            <v>96.57</v>
          </cell>
          <cell r="AG188">
            <v>109.651</v>
          </cell>
          <cell r="AH188">
            <v>112.429</v>
          </cell>
          <cell r="AI188">
            <v>115.39453874047514</v>
          </cell>
          <cell r="AJ188">
            <v>109.273</v>
          </cell>
          <cell r="AK188">
            <v>132.51491988000885</v>
          </cell>
          <cell r="AL188">
            <v>108.85783095623667</v>
          </cell>
          <cell r="AM188">
            <v>129.38499999999999</v>
          </cell>
          <cell r="AN188">
            <v>100.06758583875084</v>
          </cell>
          <cell r="AO188">
            <v>117.70633386721127</v>
          </cell>
          <cell r="AP188">
            <v>105.4764512595838</v>
          </cell>
          <cell r="AQ188">
            <v>91.018619934282583</v>
          </cell>
          <cell r="AR188">
            <v>91.347207009857627</v>
          </cell>
          <cell r="AS188">
            <v>105.14786418400877</v>
          </cell>
          <cell r="AT188">
            <v>94.633077765607894</v>
          </cell>
          <cell r="AU188">
            <v>120.92004381161007</v>
          </cell>
          <cell r="AV188">
            <v>103.1763417305586</v>
          </cell>
          <cell r="AW188">
            <v>106.24315443592552</v>
          </cell>
          <cell r="AX188">
            <v>106.79079956188392</v>
          </cell>
          <cell r="AY188">
            <v>98.576122672508234</v>
          </cell>
        </row>
        <row r="189">
          <cell r="C189">
            <v>24109</v>
          </cell>
          <cell r="D189">
            <v>103.26693326132443</v>
          </cell>
          <cell r="E189">
            <v>114.62446966886806</v>
          </cell>
          <cell r="F189">
            <v>120.74749585873923</v>
          </cell>
          <cell r="G189">
            <v>77.94138788643842</v>
          </cell>
          <cell r="H189">
            <v>68.525774695978342</v>
          </cell>
          <cell r="I189">
            <v>116.43536709777439</v>
          </cell>
          <cell r="J189">
            <v>108.10763505607714</v>
          </cell>
          <cell r="K189">
            <v>92.879348864755727</v>
          </cell>
          <cell r="L189">
            <v>104.72898124288362</v>
          </cell>
          <cell r="M189">
            <v>91.892163109606187</v>
          </cell>
          <cell r="N189">
            <v>99.036529111914149</v>
          </cell>
          <cell r="O189">
            <v>101.81391414564027</v>
          </cell>
          <cell r="P189">
            <v>96.675230825288111</v>
          </cell>
          <cell r="Q189">
            <v>100.46899999999999</v>
          </cell>
          <cell r="R189">
            <v>118.261</v>
          </cell>
          <cell r="S189">
            <v>73.817999999999998</v>
          </cell>
          <cell r="T189">
            <v>69.466999999999999</v>
          </cell>
          <cell r="U189">
            <v>121.90300000000001</v>
          </cell>
          <cell r="V189">
            <v>107.312</v>
          </cell>
          <cell r="W189">
            <v>96.741</v>
          </cell>
          <cell r="X189">
            <v>107.456</v>
          </cell>
          <cell r="Y189">
            <v>91.629000000000005</v>
          </cell>
          <cell r="Z189">
            <v>111.232</v>
          </cell>
          <cell r="AA189">
            <v>111.544</v>
          </cell>
          <cell r="AB189">
            <v>104.11799999999999</v>
          </cell>
          <cell r="AC189">
            <v>108.809</v>
          </cell>
          <cell r="AD189">
            <v>126.011</v>
          </cell>
          <cell r="AE189">
            <v>79.846999999999994</v>
          </cell>
          <cell r="AF189">
            <v>75.147000000000006</v>
          </cell>
          <cell r="AG189">
            <v>128.65899999999999</v>
          </cell>
          <cell r="AH189">
            <v>120.88200000000001</v>
          </cell>
          <cell r="AI189">
            <v>109.45552196596957</v>
          </cell>
          <cell r="AJ189">
            <v>116.873</v>
          </cell>
          <cell r="AK189">
            <v>100.43068150930499</v>
          </cell>
          <cell r="AL189">
            <v>119.30864597309926</v>
          </cell>
          <cell r="AM189">
            <v>119.673</v>
          </cell>
          <cell r="AN189">
            <v>123.84880313462176</v>
          </cell>
          <cell r="AO189">
            <v>106.68520603130862</v>
          </cell>
          <cell r="AP189">
            <v>126.84208178775249</v>
          </cell>
          <cell r="AQ189">
            <v>103.51337724267398</v>
          </cell>
          <cell r="AR189">
            <v>96.73376660064153</v>
          </cell>
          <cell r="AS189">
            <v>115.00422188265917</v>
          </cell>
          <cell r="AT189">
            <v>115.43063606346433</v>
          </cell>
          <cell r="AU189">
            <v>111.58801173659768</v>
          </cell>
          <cell r="AV189">
            <v>114.80187698663205</v>
          </cell>
          <cell r="AW189">
            <v>119.24081315429035</v>
          </cell>
          <cell r="AX189">
            <v>112.43987069085733</v>
          </cell>
          <cell r="AY189">
            <v>108.98508072417474</v>
          </cell>
        </row>
        <row r="190">
          <cell r="C190">
            <v>242</v>
          </cell>
          <cell r="D190">
            <v>78.895987714796547</v>
          </cell>
          <cell r="E190">
            <v>80.96099903678352</v>
          </cell>
          <cell r="F190">
            <v>81.300474241635868</v>
          </cell>
          <cell r="G190">
            <v>99.051702283253661</v>
          </cell>
          <cell r="H190">
            <v>96.381871395944344</v>
          </cell>
          <cell r="I190">
            <v>101.35129143205693</v>
          </cell>
          <cell r="J190">
            <v>107.83840467611172</v>
          </cell>
          <cell r="K190">
            <v>122.26648849770238</v>
          </cell>
          <cell r="L190">
            <v>115.36554810867429</v>
          </cell>
          <cell r="M190">
            <v>111.81304938401577</v>
          </cell>
          <cell r="N190">
            <v>101.76986797066354</v>
          </cell>
          <cell r="O190">
            <v>103.00431525836149</v>
          </cell>
          <cell r="P190">
            <v>95.242886255043672</v>
          </cell>
          <cell r="Q190">
            <v>99.301902098099561</v>
          </cell>
          <cell r="R190">
            <v>87.055292497017575</v>
          </cell>
          <cell r="S190">
            <v>110.03266354968288</v>
          </cell>
          <cell r="T190">
            <v>105.1577583586849</v>
          </cell>
          <cell r="U190">
            <v>103.97271142984863</v>
          </cell>
          <cell r="V190">
            <v>113.61606869698528</v>
          </cell>
          <cell r="W190">
            <v>119.36848006781744</v>
          </cell>
          <cell r="X190">
            <v>112.55847766720726</v>
          </cell>
          <cell r="Y190">
            <v>115.90323103820232</v>
          </cell>
          <cell r="Z190">
            <v>103.46226648016766</v>
          </cell>
          <cell r="AA190">
            <v>100.94632658540652</v>
          </cell>
          <cell r="AB190">
            <v>94.059170107125667</v>
          </cell>
          <cell r="AC190">
            <v>94.766816782479964</v>
          </cell>
          <cell r="AD190">
            <v>89.259872333482647</v>
          </cell>
          <cell r="AE190">
            <v>109.00972960383535</v>
          </cell>
          <cell r="AF190">
            <v>104.98627886705798</v>
          </cell>
          <cell r="AG190">
            <v>104.69839963256668</v>
          </cell>
          <cell r="AH190">
            <v>114.20382217707545</v>
          </cell>
          <cell r="AI190">
            <v>118.23904193626947</v>
          </cell>
          <cell r="AJ190">
            <v>110.73575725415006</v>
          </cell>
          <cell r="AK190">
            <v>114.62262916359296</v>
          </cell>
          <cell r="AL190">
            <v>104.19658553178363</v>
          </cell>
          <cell r="AM190">
            <v>102.98266315073015</v>
          </cell>
          <cell r="AN190">
            <v>94.713032692486649</v>
          </cell>
          <cell r="AO190">
            <v>104.12874378894749</v>
          </cell>
          <cell r="AP190">
            <v>101.17097780223931</v>
          </cell>
          <cell r="AQ190">
            <v>106.8913534858832</v>
          </cell>
          <cell r="AR190">
            <v>119.32815491989091</v>
          </cell>
          <cell r="AS190">
            <v>124.24581195656414</v>
          </cell>
          <cell r="AT190">
            <v>127.10107063170089</v>
          </cell>
          <cell r="AU190">
            <v>117.08041138715926</v>
          </cell>
          <cell r="AV190">
            <v>117.27774559748758</v>
          </cell>
          <cell r="AW190">
            <v>115.58399752542009</v>
          </cell>
          <cell r="AX190">
            <v>108.7784127606195</v>
          </cell>
          <cell r="AY190">
            <v>109.61598973804469</v>
          </cell>
        </row>
        <row r="191">
          <cell r="C191">
            <v>24201</v>
          </cell>
          <cell r="D191">
            <v>76.404345959512568</v>
          </cell>
          <cell r="E191">
            <v>92.810673359532387</v>
          </cell>
          <cell r="F191">
            <v>120.90749975231992</v>
          </cell>
          <cell r="G191">
            <v>95.782834120405539</v>
          </cell>
          <cell r="H191">
            <v>107.47333311317328</v>
          </cell>
          <cell r="I191">
            <v>111.91175984941052</v>
          </cell>
          <cell r="J191">
            <v>113.14025296390479</v>
          </cell>
          <cell r="K191">
            <v>106.68075691027379</v>
          </cell>
          <cell r="L191">
            <v>101.0138370595423</v>
          </cell>
          <cell r="M191">
            <v>81.873121759519179</v>
          </cell>
          <cell r="N191">
            <v>94.395825765331395</v>
          </cell>
          <cell r="O191">
            <v>97.605759387074414</v>
          </cell>
          <cell r="P191">
            <v>93.243313814384976</v>
          </cell>
          <cell r="Q191">
            <v>114.669</v>
          </cell>
          <cell r="R191">
            <v>129.607</v>
          </cell>
          <cell r="S191">
            <v>107.399</v>
          </cell>
          <cell r="T191">
            <v>117.661</v>
          </cell>
          <cell r="U191">
            <v>114.642</v>
          </cell>
          <cell r="V191">
            <v>118.297</v>
          </cell>
          <cell r="W191">
            <v>103.86799999999999</v>
          </cell>
          <cell r="X191">
            <v>98.358000000000004</v>
          </cell>
          <cell r="Y191">
            <v>85.450999999999993</v>
          </cell>
          <cell r="Z191">
            <v>96.754999999999995</v>
          </cell>
          <cell r="AA191">
            <v>95.771000000000001</v>
          </cell>
          <cell r="AB191">
            <v>92.525999999999996</v>
          </cell>
          <cell r="AC191">
            <v>109.63</v>
          </cell>
          <cell r="AD191">
            <v>133.048</v>
          </cell>
          <cell r="AE191">
            <v>107.26300000000001</v>
          </cell>
          <cell r="AF191">
            <v>118.232</v>
          </cell>
          <cell r="AG191">
            <v>117.04</v>
          </cell>
          <cell r="AH191">
            <v>120.755</v>
          </cell>
          <cell r="AI191">
            <v>104.06641474564273</v>
          </cell>
          <cell r="AJ191">
            <v>97.165999999999997</v>
          </cell>
          <cell r="AK191">
            <v>85.263207152698811</v>
          </cell>
          <cell r="AL191">
            <v>98.012466591981749</v>
          </cell>
          <cell r="AM191">
            <v>97.759</v>
          </cell>
          <cell r="AN191">
            <v>111.73468098668597</v>
          </cell>
          <cell r="AO191">
            <v>98.192309459268174</v>
          </cell>
          <cell r="AP191">
            <v>104.0652554407054</v>
          </cell>
          <cell r="AQ191">
            <v>108.78108384795749</v>
          </cell>
          <cell r="AR191">
            <v>112.34767676100526</v>
          </cell>
          <cell r="AS191">
            <v>121.22453023347974</v>
          </cell>
          <cell r="AT191">
            <v>130.29952775667911</v>
          </cell>
          <cell r="AU191">
            <v>109.61328886100193</v>
          </cell>
          <cell r="AV191">
            <v>113.85357154651433</v>
          </cell>
          <cell r="AW191">
            <v>102.40084541461643</v>
          </cell>
          <cell r="AX191">
            <v>107.96762946290916</v>
          </cell>
          <cell r="AY191">
            <v>87.122700487611354</v>
          </cell>
        </row>
        <row r="192">
          <cell r="C192">
            <v>24202</v>
          </cell>
          <cell r="D192">
            <v>70.330495278186291</v>
          </cell>
          <cell r="E192">
            <v>77.214841091571614</v>
          </cell>
          <cell r="F192">
            <v>75.999170383000546</v>
          </cell>
          <cell r="G192">
            <v>88.613077627409226</v>
          </cell>
          <cell r="H192">
            <v>93.627120162124598</v>
          </cell>
          <cell r="I192">
            <v>94.731167116655115</v>
          </cell>
          <cell r="J192">
            <v>109.67161922057521</v>
          </cell>
          <cell r="K192">
            <v>130.49856052302815</v>
          </cell>
          <cell r="L192">
            <v>133.67103274864536</v>
          </cell>
          <cell r="M192">
            <v>111.95435580056987</v>
          </cell>
          <cell r="N192">
            <v>101.24587982589667</v>
          </cell>
          <cell r="O192">
            <v>112.44268022233746</v>
          </cell>
          <cell r="P192">
            <v>85.830830165343116</v>
          </cell>
          <cell r="Q192">
            <v>95.4</v>
          </cell>
          <cell r="R192">
            <v>81.466999999999999</v>
          </cell>
          <cell r="S192">
            <v>99.358999999999995</v>
          </cell>
          <cell r="T192">
            <v>102.502</v>
          </cell>
          <cell r="U192">
            <v>97.042000000000002</v>
          </cell>
          <cell r="V192">
            <v>114.67100000000001</v>
          </cell>
          <cell r="W192">
            <v>127.05800000000001</v>
          </cell>
          <cell r="X192">
            <v>130.15700000000001</v>
          </cell>
          <cell r="Y192">
            <v>116.846</v>
          </cell>
          <cell r="Z192">
            <v>103.776</v>
          </cell>
          <cell r="AA192">
            <v>110.32899999999999</v>
          </cell>
          <cell r="AB192">
            <v>85.171000000000006</v>
          </cell>
          <cell r="AC192">
            <v>91.207999999999998</v>
          </cell>
          <cell r="AD192">
            <v>83.63</v>
          </cell>
          <cell r="AE192">
            <v>99.233999999999995</v>
          </cell>
          <cell r="AF192">
            <v>102.999</v>
          </cell>
          <cell r="AG192">
            <v>99.072999999999993</v>
          </cell>
          <cell r="AH192">
            <v>117.053</v>
          </cell>
          <cell r="AI192">
            <v>127.30053400840606</v>
          </cell>
          <cell r="AJ192">
            <v>128.57900000000001</v>
          </cell>
          <cell r="AK192">
            <v>116.59000200711284</v>
          </cell>
          <cell r="AL192">
            <v>105.12497066004831</v>
          </cell>
          <cell r="AM192">
            <v>112.619</v>
          </cell>
          <cell r="AN192">
            <v>86.669621591179208</v>
          </cell>
          <cell r="AO192">
            <v>105.25091858270417</v>
          </cell>
          <cell r="AP192">
            <v>99.694040974186791</v>
          </cell>
          <cell r="AQ192">
            <v>101.5687494142378</v>
          </cell>
          <cell r="AR192">
            <v>123.78572924882889</v>
          </cell>
          <cell r="AS192">
            <v>132.29379656020078</v>
          </cell>
          <cell r="AT192">
            <v>130.67274136176638</v>
          </cell>
          <cell r="AU192">
            <v>120.18994779486955</v>
          </cell>
          <cell r="AV192">
            <v>127.88517126638992</v>
          </cell>
          <cell r="AW192">
            <v>123.56713442864741</v>
          </cell>
          <cell r="AX192">
            <v>113.63567615732788</v>
          </cell>
          <cell r="AY192">
            <v>112.94559265190794</v>
          </cell>
        </row>
        <row r="193">
          <cell r="C193">
            <v>24209</v>
          </cell>
          <cell r="D193">
            <v>94.220256878637514</v>
          </cell>
          <cell r="E193">
            <v>86.658167947234887</v>
          </cell>
          <cell r="F193">
            <v>87.588928908748485</v>
          </cell>
          <cell r="G193">
            <v>117.74518258314184</v>
          </cell>
          <cell r="H193">
            <v>100.38663116063869</v>
          </cell>
          <cell r="I193">
            <v>112.22538664811225</v>
          </cell>
          <cell r="J193">
            <v>104.18829107668621</v>
          </cell>
          <cell r="K193">
            <v>108.93522364634825</v>
          </cell>
          <cell r="L193">
            <v>84.143983363736623</v>
          </cell>
          <cell r="M193">
            <v>113.88879455439289</v>
          </cell>
          <cell r="N193">
            <v>103.26820476360058</v>
          </cell>
          <cell r="O193">
            <v>86.750948468721788</v>
          </cell>
          <cell r="P193">
            <v>112.02437325123368</v>
          </cell>
          <cell r="Q193">
            <v>105.001</v>
          </cell>
          <cell r="R193">
            <v>93.622</v>
          </cell>
          <cell r="S193">
            <v>129.09200000000001</v>
          </cell>
          <cell r="T193">
            <v>108.878</v>
          </cell>
          <cell r="U193">
            <v>115.387</v>
          </cell>
          <cell r="V193">
            <v>111.389</v>
          </cell>
          <cell r="W193">
            <v>106.989</v>
          </cell>
          <cell r="X193">
            <v>82.573999999999998</v>
          </cell>
          <cell r="Y193">
            <v>116.60299999999999</v>
          </cell>
          <cell r="Z193">
            <v>103.429</v>
          </cell>
          <cell r="AA193">
            <v>84.774000000000001</v>
          </cell>
          <cell r="AB193">
            <v>109.879</v>
          </cell>
          <cell r="AC193">
            <v>99.899000000000001</v>
          </cell>
          <cell r="AD193">
            <v>95.804000000000002</v>
          </cell>
          <cell r="AE193">
            <v>126.414</v>
          </cell>
          <cell r="AF193">
            <v>107.468</v>
          </cell>
          <cell r="AG193">
            <v>113.67700000000001</v>
          </cell>
          <cell r="AH193">
            <v>108.66200000000001</v>
          </cell>
          <cell r="AI193">
            <v>103.33287293952947</v>
          </cell>
          <cell r="AJ193">
            <v>80.27</v>
          </cell>
          <cell r="AK193">
            <v>113.42758267548716</v>
          </cell>
          <cell r="AL193">
            <v>103.03691925457829</v>
          </cell>
          <cell r="AM193">
            <v>86.366</v>
          </cell>
          <cell r="AN193">
            <v>107.59950818701974</v>
          </cell>
          <cell r="AO193">
            <v>102.60751538260608</v>
          </cell>
          <cell r="AP193">
            <v>103.55516210487454</v>
          </cell>
          <cell r="AQ193">
            <v>116.1468430812496</v>
          </cell>
          <cell r="AR193">
            <v>111.99610661940434</v>
          </cell>
          <cell r="AS193">
            <v>110.26388379439116</v>
          </cell>
          <cell r="AT193">
            <v>120.54337848542596</v>
          </cell>
          <cell r="AU193">
            <v>112.16743818263741</v>
          </cell>
          <cell r="AV193">
            <v>98.805914064135976</v>
          </cell>
          <cell r="AW193">
            <v>102.50586858537262</v>
          </cell>
          <cell r="AX193">
            <v>100.26113785342042</v>
          </cell>
          <cell r="AY193">
            <v>105.48131903249694</v>
          </cell>
        </row>
        <row r="194">
          <cell r="C194">
            <v>243</v>
          </cell>
          <cell r="D194">
            <v>93.348484152986316</v>
          </cell>
          <cell r="E194">
            <v>109.08224893792159</v>
          </cell>
          <cell r="F194">
            <v>105.66226860016094</v>
          </cell>
          <cell r="G194">
            <v>96.697198724845862</v>
          </cell>
          <cell r="H194">
            <v>100.3395202675807</v>
          </cell>
          <cell r="I194">
            <v>102.99836758308366</v>
          </cell>
          <cell r="J194">
            <v>101.83098571678779</v>
          </cell>
          <cell r="K194">
            <v>95.006146563258142</v>
          </cell>
          <cell r="L194">
            <v>99.241138605516781</v>
          </cell>
          <cell r="M194">
            <v>96.647419677297407</v>
          </cell>
          <cell r="N194">
            <v>95.891831459567214</v>
          </cell>
          <cell r="O194">
            <v>103.25438971099355</v>
          </cell>
          <cell r="P194">
            <v>96.688302009068735</v>
          </cell>
          <cell r="Q194">
            <v>110.24311980010867</v>
          </cell>
          <cell r="R194">
            <v>106.99328628834938</v>
          </cell>
          <cell r="S194">
            <v>97.74057147380914</v>
          </cell>
          <cell r="T194">
            <v>103.94623508643342</v>
          </cell>
          <cell r="U194">
            <v>106.1149858312441</v>
          </cell>
          <cell r="V194">
            <v>102.94651650229662</v>
          </cell>
          <cell r="W194">
            <v>95.773400198890926</v>
          </cell>
          <cell r="X194">
            <v>99.50491863419623</v>
          </cell>
          <cell r="Y194">
            <v>98.025341732708782</v>
          </cell>
          <cell r="Z194">
            <v>101.96708048127462</v>
          </cell>
          <cell r="AA194">
            <v>106.64784019733197</v>
          </cell>
          <cell r="AB194">
            <v>99.785431200347972</v>
          </cell>
          <cell r="AC194">
            <v>112.51098439841127</v>
          </cell>
          <cell r="AD194">
            <v>111.23595604221191</v>
          </cell>
          <cell r="AE194">
            <v>101.4315522864115</v>
          </cell>
          <cell r="AF194">
            <v>108.14443061871935</v>
          </cell>
          <cell r="AG194">
            <v>109.63713715202553</v>
          </cell>
          <cell r="AH194">
            <v>109.805087756879</v>
          </cell>
          <cell r="AI194">
            <v>101.44319062054684</v>
          </cell>
          <cell r="AJ194">
            <v>103.13892811813371</v>
          </cell>
          <cell r="AK194">
            <v>102.14968552115204</v>
          </cell>
          <cell r="AL194">
            <v>105.76222446226905</v>
          </cell>
          <cell r="AM194">
            <v>110.88358550808806</v>
          </cell>
          <cell r="AN194">
            <v>107.84421159721686</v>
          </cell>
          <cell r="AO194">
            <v>106.65987994079182</v>
          </cell>
          <cell r="AP194">
            <v>118.08030338903141</v>
          </cell>
          <cell r="AQ194">
            <v>119.08319598598628</v>
          </cell>
          <cell r="AR194">
            <v>131.23221471781895</v>
          </cell>
          <cell r="AS194">
            <v>131.4839505862094</v>
          </cell>
          <cell r="AT194">
            <v>135.87202124503611</v>
          </cell>
          <cell r="AU194">
            <v>108.41982151296573</v>
          </cell>
          <cell r="AV194">
            <v>116.94447677828087</v>
          </cell>
          <cell r="AW194">
            <v>103.12413628511479</v>
          </cell>
          <cell r="AX194">
            <v>110.42178846644751</v>
          </cell>
          <cell r="AY194">
            <v>108.47378712924015</v>
          </cell>
        </row>
        <row r="195">
          <cell r="C195">
            <v>24311</v>
          </cell>
          <cell r="D195">
            <v>102.71125972395859</v>
          </cell>
          <cell r="E195">
            <v>109.19095584634623</v>
          </cell>
          <cell r="F195">
            <v>100.74300979953703</v>
          </cell>
          <cell r="G195">
            <v>90.360893299054695</v>
          </cell>
          <cell r="H195">
            <v>87.450882926015282</v>
          </cell>
          <cell r="I195">
            <v>115.8337871023906</v>
          </cell>
          <cell r="J195">
            <v>98.466199322026341</v>
          </cell>
          <cell r="K195">
            <v>99.905922223523945</v>
          </cell>
          <cell r="L195">
            <v>97.741310517119928</v>
          </cell>
          <cell r="M195">
            <v>87.686695553292338</v>
          </cell>
          <cell r="N195">
            <v>94.833761679965747</v>
          </cell>
          <cell r="O195">
            <v>115.07532200676935</v>
          </cell>
          <cell r="P195">
            <v>106.38605854216546</v>
          </cell>
          <cell r="Q195">
            <v>110.35299999999999</v>
          </cell>
          <cell r="R195">
            <v>102.012</v>
          </cell>
          <cell r="S195">
            <v>91.335999999999999</v>
          </cell>
          <cell r="T195">
            <v>90.593999999999994</v>
          </cell>
          <cell r="U195">
            <v>119.339</v>
          </cell>
          <cell r="V195">
            <v>99.545000000000002</v>
          </cell>
          <cell r="W195">
            <v>100.71299999999999</v>
          </cell>
          <cell r="X195">
            <v>98.001000000000005</v>
          </cell>
          <cell r="Y195">
            <v>88.936999999999998</v>
          </cell>
          <cell r="Z195">
            <v>100.842</v>
          </cell>
          <cell r="AA195">
            <v>118.857</v>
          </cell>
          <cell r="AB195">
            <v>109.794</v>
          </cell>
          <cell r="AC195">
            <v>112.623</v>
          </cell>
          <cell r="AD195">
            <v>106.057</v>
          </cell>
          <cell r="AE195">
            <v>94.784999999999997</v>
          </cell>
          <cell r="AF195">
            <v>94.253</v>
          </cell>
          <cell r="AG195">
            <v>123.3</v>
          </cell>
          <cell r="AH195">
            <v>106.17700000000001</v>
          </cell>
          <cell r="AI195">
            <v>106.67494555727937</v>
          </cell>
          <cell r="AJ195">
            <v>101.58</v>
          </cell>
          <cell r="AK195">
            <v>92.678815482767234</v>
          </cell>
          <cell r="AL195">
            <v>104.59524483716783</v>
          </cell>
          <cell r="AM195">
            <v>123.578</v>
          </cell>
          <cell r="AN195">
            <v>109.49145929799384</v>
          </cell>
          <cell r="AO195">
            <v>107.58581157652577</v>
          </cell>
          <cell r="AP195">
            <v>113.59098681610573</v>
          </cell>
          <cell r="AQ195">
            <v>112.37193905749963</v>
          </cell>
          <cell r="AR195">
            <v>120.7794799810445</v>
          </cell>
          <cell r="AS195">
            <v>135.52652928715995</v>
          </cell>
          <cell r="AT195">
            <v>140.51971169115376</v>
          </cell>
          <cell r="AU195">
            <v>109.95370276448122</v>
          </cell>
          <cell r="AV195">
            <v>113.53306814672111</v>
          </cell>
          <cell r="AW195">
            <v>99.960453948078595</v>
          </cell>
          <cell r="AX195">
            <v>107.27992123353637</v>
          </cell>
          <cell r="AY195">
            <v>109.889899494951</v>
          </cell>
        </row>
        <row r="196">
          <cell r="C196">
            <v>24312</v>
          </cell>
          <cell r="D196">
            <v>88.973436654693955</v>
          </cell>
          <cell r="E196">
            <v>102.68735153011384</v>
          </cell>
          <cell r="F196">
            <v>99.944568555029861</v>
          </cell>
          <cell r="G196">
            <v>102.10567920823998</v>
          </cell>
          <cell r="H196">
            <v>101.31596004257186</v>
          </cell>
          <cell r="I196">
            <v>100.40169905087718</v>
          </cell>
          <cell r="J196">
            <v>98.116046571640553</v>
          </cell>
          <cell r="K196">
            <v>97.991504745614009</v>
          </cell>
          <cell r="L196">
            <v>87.144914671304633</v>
          </cell>
          <cell r="M196">
            <v>110.91570045536579</v>
          </cell>
          <cell r="N196">
            <v>98.573177067487876</v>
          </cell>
          <cell r="O196">
            <v>111.82996144706044</v>
          </cell>
          <cell r="P196">
            <v>92.156724258693671</v>
          </cell>
          <cell r="Q196">
            <v>103.78</v>
          </cell>
          <cell r="R196">
            <v>101.20399999999999</v>
          </cell>
          <cell r="S196">
            <v>103.20699999999999</v>
          </cell>
          <cell r="T196">
            <v>104.958</v>
          </cell>
          <cell r="U196">
            <v>103.44</v>
          </cell>
          <cell r="V196">
            <v>99.191000000000003</v>
          </cell>
          <cell r="W196">
            <v>98.783000000000001</v>
          </cell>
          <cell r="X196">
            <v>87.376999999999995</v>
          </cell>
          <cell r="Y196">
            <v>112.497</v>
          </cell>
          <cell r="Z196">
            <v>104.818</v>
          </cell>
          <cell r="AA196">
            <v>115.505</v>
          </cell>
          <cell r="AB196">
            <v>95.108999999999995</v>
          </cell>
          <cell r="AC196">
            <v>105.91500000000001</v>
          </cell>
          <cell r="AD196">
            <v>105.217</v>
          </cell>
          <cell r="AE196">
            <v>107.105</v>
          </cell>
          <cell r="AF196">
            <v>109.197</v>
          </cell>
          <cell r="AG196">
            <v>106.873</v>
          </cell>
          <cell r="AH196">
            <v>105.79900000000001</v>
          </cell>
          <cell r="AI196">
            <v>104.63081868587092</v>
          </cell>
          <cell r="AJ196">
            <v>90.567999999999998</v>
          </cell>
          <cell r="AK196">
            <v>117.23027845652199</v>
          </cell>
          <cell r="AL196">
            <v>108.71956787441775</v>
          </cell>
          <cell r="AM196">
            <v>120.093</v>
          </cell>
          <cell r="AN196">
            <v>102.08022348242811</v>
          </cell>
          <cell r="AO196">
            <v>112.03066266435631</v>
          </cell>
          <cell r="AP196">
            <v>110.12598128969765</v>
          </cell>
          <cell r="AQ196">
            <v>107.25865648858715</v>
          </cell>
          <cell r="AR196">
            <v>108.29745930630834</v>
          </cell>
          <cell r="AS196">
            <v>110.12598128969765</v>
          </cell>
          <cell r="AT196">
            <v>103.9342011916293</v>
          </cell>
          <cell r="AU196">
            <v>107.13411466256059</v>
          </cell>
          <cell r="AV196">
            <v>94.916133100709246</v>
          </cell>
          <cell r="AW196">
            <v>101.99481631829973</v>
          </cell>
          <cell r="AX196">
            <v>104.05874301765586</v>
          </cell>
          <cell r="AY196">
            <v>101.31596004257186</v>
          </cell>
        </row>
        <row r="197">
          <cell r="C197">
            <v>24320</v>
          </cell>
          <cell r="D197">
            <v>83.587543017376902</v>
          </cell>
          <cell r="E197">
            <v>112.83511067680674</v>
          </cell>
          <cell r="F197">
            <v>115.6760278143632</v>
          </cell>
          <cell r="G197">
            <v>101.81133251193157</v>
          </cell>
          <cell r="H197">
            <v>116.85148206370113</v>
          </cell>
          <cell r="I197">
            <v>87.544433586834913</v>
          </cell>
          <cell r="J197">
            <v>108.56098908102136</v>
          </cell>
          <cell r="K197">
            <v>86.683377943946411</v>
          </cell>
          <cell r="L197">
            <v>108.60347537919021</v>
          </cell>
          <cell r="M197">
            <v>99.845633116653204</v>
          </cell>
          <cell r="N197">
            <v>95.662148956961374</v>
          </cell>
          <cell r="O197">
            <v>82.338445851212981</v>
          </cell>
          <cell r="P197">
            <v>86.578134361720245</v>
          </cell>
          <cell r="Q197">
            <v>114.036</v>
          </cell>
          <cell r="R197">
            <v>117.133</v>
          </cell>
          <cell r="S197">
            <v>102.91</v>
          </cell>
          <cell r="T197">
            <v>121.05200000000001</v>
          </cell>
          <cell r="U197">
            <v>90.192999999999998</v>
          </cell>
          <cell r="V197">
            <v>109.75</v>
          </cell>
          <cell r="W197">
            <v>87.382999999999996</v>
          </cell>
          <cell r="X197">
            <v>108.892</v>
          </cell>
          <cell r="Y197">
            <v>101.26900000000001</v>
          </cell>
          <cell r="Z197">
            <v>101.723</v>
          </cell>
          <cell r="AA197">
            <v>85.045000000000002</v>
          </cell>
          <cell r="AB197">
            <v>89.350999999999999</v>
          </cell>
          <cell r="AC197">
            <v>116.38200000000001</v>
          </cell>
          <cell r="AD197">
            <v>121.77800000000001</v>
          </cell>
          <cell r="AE197">
            <v>106.79600000000001</v>
          </cell>
          <cell r="AF197">
            <v>125.941</v>
          </cell>
          <cell r="AG197">
            <v>93.186999999999998</v>
          </cell>
          <cell r="AH197">
            <v>117.062</v>
          </cell>
          <cell r="AI197">
            <v>92.556521346181611</v>
          </cell>
          <cell r="AJ197">
            <v>112.869</v>
          </cell>
          <cell r="AK197">
            <v>105.52997749532524</v>
          </cell>
          <cell r="AL197">
            <v>105.50890014855106</v>
          </cell>
          <cell r="AM197">
            <v>88.421999999999997</v>
          </cell>
          <cell r="AN197">
            <v>109.17049068499448</v>
          </cell>
          <cell r="AO197">
            <v>102.15785910334685</v>
          </cell>
          <cell r="AP197">
            <v>128.88643412499471</v>
          </cell>
          <cell r="AQ197">
            <v>135.19706561300646</v>
          </cell>
          <cell r="AR197">
            <v>159.08286244352863</v>
          </cell>
          <cell r="AS197">
            <v>139.13412924331902</v>
          </cell>
          <cell r="AT197">
            <v>149.16656045092125</v>
          </cell>
          <cell r="AU197">
            <v>107.1674385010834</v>
          </cell>
          <cell r="AV197">
            <v>134.89682910594667</v>
          </cell>
          <cell r="AW197">
            <v>108.01149962470437</v>
          </cell>
          <cell r="AX197">
            <v>118.46970872078712</v>
          </cell>
          <cell r="AY197">
            <v>110.95627759356985</v>
          </cell>
        </row>
        <row r="198">
          <cell r="C198">
            <v>251</v>
          </cell>
          <cell r="D198">
            <v>92.002219400985467</v>
          </cell>
          <cell r="E198">
            <v>90.825208135437208</v>
          </cell>
          <cell r="F198">
            <v>101.27284069601249</v>
          </cell>
          <cell r="G198">
            <v>101.17172080393135</v>
          </cell>
          <cell r="H198">
            <v>97.507604335663132</v>
          </cell>
          <cell r="I198">
            <v>100.97532714446731</v>
          </cell>
          <cell r="J198">
            <v>99.848158940803103</v>
          </cell>
          <cell r="K198">
            <v>92.286278038045793</v>
          </cell>
          <cell r="L198">
            <v>109.19620256612336</v>
          </cell>
          <cell r="M198">
            <v>105.69714057568345</v>
          </cell>
          <cell r="N198">
            <v>98.936914670136574</v>
          </cell>
          <cell r="O198">
            <v>110.28038469271077</v>
          </cell>
          <cell r="P198">
            <v>90.236222556059218</v>
          </cell>
          <cell r="Q198">
            <v>89.33579039387719</v>
          </cell>
          <cell r="R198">
            <v>99.93005244060609</v>
          </cell>
          <cell r="S198">
            <v>100.25487901437629</v>
          </cell>
          <cell r="T198">
            <v>107.72555614456319</v>
          </cell>
          <cell r="U198">
            <v>115.95932804789885</v>
          </cell>
          <cell r="V198">
            <v>109.0837992292215</v>
          </cell>
          <cell r="W198">
            <v>99.05801422392932</v>
          </cell>
          <cell r="X198">
            <v>111.41832589556134</v>
          </cell>
          <cell r="Y198">
            <v>106.81344857932689</v>
          </cell>
          <cell r="Z198">
            <v>101.04255391949749</v>
          </cell>
          <cell r="AA198">
            <v>104.16291086688211</v>
          </cell>
          <cell r="AB198">
            <v>89.86505048300252</v>
          </cell>
          <cell r="AC198">
            <v>88.96031690516071</v>
          </cell>
          <cell r="AD198">
            <v>102.76447785604904</v>
          </cell>
          <cell r="AE198">
            <v>104.01056830228862</v>
          </cell>
          <cell r="AF198">
            <v>111.21823024950622</v>
          </cell>
          <cell r="AG198">
            <v>117.43516392215405</v>
          </cell>
          <cell r="AH198">
            <v>121.34433480931719</v>
          </cell>
          <cell r="AI198">
            <v>104.42245815067353</v>
          </cell>
          <cell r="AJ198">
            <v>113.43989617719974</v>
          </cell>
          <cell r="AK198">
            <v>113.43799593843713</v>
          </cell>
          <cell r="AL198">
            <v>106.25078887167854</v>
          </cell>
          <cell r="AM198">
            <v>107.69714451179428</v>
          </cell>
          <cell r="AN198">
            <v>103.42000090576458</v>
          </cell>
          <cell r="AO198">
            <v>99.178525693486748</v>
          </cell>
          <cell r="AP198">
            <v>113.4318288697762</v>
          </cell>
          <cell r="AQ198">
            <v>112.30661285726654</v>
          </cell>
          <cell r="AR198">
            <v>114.9384789751992</v>
          </cell>
          <cell r="AS198">
            <v>125.43947328593124</v>
          </cell>
          <cell r="AT198">
            <v>127.73617421034946</v>
          </cell>
          <cell r="AU198">
            <v>120.64486055102256</v>
          </cell>
          <cell r="AV198">
            <v>120.17816022930465</v>
          </cell>
          <cell r="AW198">
            <v>118.96921996557855</v>
          </cell>
          <cell r="AX198">
            <v>114.39213940844868</v>
          </cell>
          <cell r="AY198">
            <v>113.02555483189552</v>
          </cell>
        </row>
        <row r="199">
          <cell r="C199">
            <v>25111</v>
          </cell>
          <cell r="D199">
            <v>76.735479108339902</v>
          </cell>
          <cell r="E199">
            <v>86.97276067714958</v>
          </cell>
          <cell r="F199">
            <v>109.09080995002243</v>
          </cell>
          <cell r="G199">
            <v>89.307399746897048</v>
          </cell>
          <cell r="H199">
            <v>103.48138926192216</v>
          </cell>
          <cell r="I199">
            <v>85.851801615634329</v>
          </cell>
          <cell r="J199">
            <v>90.677261153020254</v>
          </cell>
          <cell r="K199">
            <v>87.654219492156045</v>
          </cell>
          <cell r="L199">
            <v>136.47253060080899</v>
          </cell>
          <cell r="M199">
            <v>158.68896125523483</v>
          </cell>
          <cell r="N199">
            <v>87.852838091192353</v>
          </cell>
          <cell r="O199">
            <v>87.214549047621929</v>
          </cell>
          <cell r="P199">
            <v>74.558279912627995</v>
          </cell>
          <cell r="Q199">
            <v>85.247</v>
          </cell>
          <cell r="R199">
            <v>108.741</v>
          </cell>
          <cell r="S199">
            <v>90.594999999999999</v>
          </cell>
          <cell r="T199">
            <v>117.68</v>
          </cell>
          <cell r="U199">
            <v>98.817999999999998</v>
          </cell>
          <cell r="V199">
            <v>101.342</v>
          </cell>
          <cell r="W199">
            <v>95.655000000000001</v>
          </cell>
          <cell r="X199">
            <v>140.25299999999999</v>
          </cell>
          <cell r="Y199">
            <v>158.44300000000001</v>
          </cell>
          <cell r="Z199">
            <v>88.358999999999995</v>
          </cell>
          <cell r="AA199">
            <v>81.122</v>
          </cell>
          <cell r="AB199">
            <v>73.992000000000004</v>
          </cell>
          <cell r="AC199">
            <v>84.956000000000003</v>
          </cell>
          <cell r="AD199">
            <v>111.89400000000001</v>
          </cell>
          <cell r="AE199">
            <v>93.894000000000005</v>
          </cell>
          <cell r="AF199">
            <v>121.6</v>
          </cell>
          <cell r="AG199">
            <v>101.31699999999999</v>
          </cell>
          <cell r="AH199">
            <v>110.24299999999999</v>
          </cell>
          <cell r="AI199">
            <v>98.710959055630767</v>
          </cell>
          <cell r="AJ199">
            <v>139.95599999999999</v>
          </cell>
          <cell r="AK199">
            <v>166.79198719482454</v>
          </cell>
          <cell r="AL199">
            <v>92.051933964771763</v>
          </cell>
          <cell r="AM199">
            <v>84.072000000000003</v>
          </cell>
          <cell r="AN199">
            <v>95.093795821399269</v>
          </cell>
          <cell r="AO199">
            <v>90.249106428352931</v>
          </cell>
          <cell r="AP199">
            <v>113.69612027211787</v>
          </cell>
          <cell r="AQ199">
            <v>109.81906379877697</v>
          </cell>
          <cell r="AR199">
            <v>111.39967139265352</v>
          </cell>
          <cell r="AS199">
            <v>110.61682828689774</v>
          </cell>
          <cell r="AT199">
            <v>111.00824983977562</v>
          </cell>
          <cell r="AU199">
            <v>97.821983576371352</v>
          </cell>
          <cell r="AV199">
            <v>146.49668805478359</v>
          </cell>
          <cell r="AW199">
            <v>171.94553887970741</v>
          </cell>
          <cell r="AX199">
            <v>107.94658095205332</v>
          </cell>
          <cell r="AY199">
            <v>106.74631796840085</v>
          </cell>
        </row>
        <row r="200">
          <cell r="C200">
            <v>25112</v>
          </cell>
          <cell r="D200">
            <v>75.485094752303837</v>
          </cell>
          <cell r="E200">
            <v>85.555562522975862</v>
          </cell>
          <cell r="F200">
            <v>107.31320402726243</v>
          </cell>
          <cell r="G200">
            <v>93.525019382752959</v>
          </cell>
          <cell r="H200">
            <v>101.79518736708152</v>
          </cell>
          <cell r="I200">
            <v>84.452869193173768</v>
          </cell>
          <cell r="J200">
            <v>88.056086958935893</v>
          </cell>
          <cell r="K200">
            <v>99.740602822868027</v>
          </cell>
          <cell r="L200">
            <v>134.24874677519452</v>
          </cell>
          <cell r="M200">
            <v>156.1031665624173</v>
          </cell>
          <cell r="N200">
            <v>87.931048619194172</v>
          </cell>
          <cell r="O200">
            <v>85.79341101583978</v>
          </cell>
          <cell r="P200">
            <v>73.343372442198515</v>
          </cell>
          <cell r="Q200">
            <v>83.858000000000004</v>
          </cell>
          <cell r="R200">
            <v>106.96899999999999</v>
          </cell>
          <cell r="S200">
            <v>94.873999999999995</v>
          </cell>
          <cell r="T200">
            <v>115.762</v>
          </cell>
          <cell r="U200">
            <v>97.207999999999998</v>
          </cell>
          <cell r="V200">
            <v>98.412000000000006</v>
          </cell>
          <cell r="W200">
            <v>108.84399999999999</v>
          </cell>
          <cell r="X200">
            <v>137.96700000000001</v>
          </cell>
          <cell r="Y200">
            <v>155.86199999999999</v>
          </cell>
          <cell r="Z200">
            <v>88.436999999999998</v>
          </cell>
          <cell r="AA200">
            <v>79.8</v>
          </cell>
          <cell r="AB200">
            <v>72.786000000000001</v>
          </cell>
          <cell r="AC200">
            <v>83.570999999999998</v>
          </cell>
          <cell r="AD200">
            <v>110.07</v>
          </cell>
          <cell r="AE200">
            <v>98.328000000000003</v>
          </cell>
          <cell r="AF200">
            <v>119.61799999999999</v>
          </cell>
          <cell r="AG200">
            <v>99.665999999999997</v>
          </cell>
          <cell r="AH200">
            <v>107.056</v>
          </cell>
          <cell r="AI200">
            <v>112.32192378728678</v>
          </cell>
          <cell r="AJ200">
            <v>137.67500000000001</v>
          </cell>
          <cell r="AK200">
            <v>164.074155835407</v>
          </cell>
          <cell r="AL200">
            <v>92.133882715835455</v>
          </cell>
          <cell r="AM200">
            <v>82.701999999999998</v>
          </cell>
          <cell r="AN200">
            <v>89.623665952708819</v>
          </cell>
          <cell r="AO200">
            <v>105.8306114628423</v>
          </cell>
          <cell r="AP200">
            <v>97.727136051851744</v>
          </cell>
          <cell r="AQ200">
            <v>101.7844620578131</v>
          </cell>
          <cell r="AR200">
            <v>122.5403657114464</v>
          </cell>
          <cell r="AS200">
            <v>107.27653019922923</v>
          </cell>
          <cell r="AT200">
            <v>116.87722621080653</v>
          </cell>
          <cell r="AU200">
            <v>115.56471280259609</v>
          </cell>
          <cell r="AV200">
            <v>122.58044631074661</v>
          </cell>
          <cell r="AW200">
            <v>118.34079510804973</v>
          </cell>
          <cell r="AX200">
            <v>105.2172969864898</v>
          </cell>
          <cell r="AY200">
            <v>98.749997506159431</v>
          </cell>
        </row>
        <row r="201">
          <cell r="C201">
            <v>25113</v>
          </cell>
          <cell r="D201">
            <v>75.442266713069301</v>
          </cell>
          <cell r="E201">
            <v>81.233513074985552</v>
          </cell>
          <cell r="F201">
            <v>99.010764903982292</v>
          </cell>
          <cell r="G201">
            <v>106.14922045391944</v>
          </cell>
          <cell r="H201">
            <v>101.79831374772755</v>
          </cell>
          <cell r="I201">
            <v>108.16529455457855</v>
          </cell>
          <cell r="J201">
            <v>109.21633206192652</v>
          </cell>
          <cell r="K201">
            <v>101.39797458008061</v>
          </cell>
          <cell r="L201">
            <v>119.378422938254</v>
          </cell>
          <cell r="M201">
            <v>91.365231436153977</v>
          </cell>
          <cell r="N201">
            <v>100.8451558390192</v>
          </cell>
          <cell r="O201">
            <v>105.99750969630276</v>
          </cell>
          <cell r="P201">
            <v>91.382537368037177</v>
          </cell>
          <cell r="Q201">
            <v>83.686000000000007</v>
          </cell>
          <cell r="R201">
            <v>89.203000000000003</v>
          </cell>
          <cell r="S201">
            <v>95.51</v>
          </cell>
          <cell r="T201">
            <v>101.456</v>
          </cell>
          <cell r="U201">
            <v>107.98399999999999</v>
          </cell>
          <cell r="V201">
            <v>102.85</v>
          </cell>
          <cell r="W201">
            <v>102.871</v>
          </cell>
          <cell r="X201">
            <v>106.498</v>
          </cell>
          <cell r="Y201">
            <v>100.157</v>
          </cell>
          <cell r="Z201">
            <v>108.15</v>
          </cell>
          <cell r="AA201">
            <v>99.715000000000003</v>
          </cell>
          <cell r="AB201">
            <v>95.376999999999995</v>
          </cell>
          <cell r="AC201">
            <v>87.554000000000002</v>
          </cell>
          <cell r="AD201">
            <v>91.784000000000006</v>
          </cell>
          <cell r="AE201">
            <v>98.061000000000007</v>
          </cell>
          <cell r="AF201">
            <v>103.923</v>
          </cell>
          <cell r="AG201">
            <v>113.04900000000001</v>
          </cell>
          <cell r="AH201">
            <v>121.842</v>
          </cell>
          <cell r="AI201">
            <v>109.08510741139065</v>
          </cell>
          <cell r="AJ201">
            <v>111.146</v>
          </cell>
          <cell r="AK201">
            <v>106.67083396280204</v>
          </cell>
          <cell r="AL201">
            <v>112.78781710276138</v>
          </cell>
          <cell r="AM201">
            <v>103.508</v>
          </cell>
          <cell r="AN201">
            <v>111.57181705453534</v>
          </cell>
          <cell r="AO201">
            <v>101.81016563653586</v>
          </cell>
          <cell r="AP201">
            <v>101.35181508500273</v>
          </cell>
          <cell r="AQ201">
            <v>101.50074575558139</v>
          </cell>
          <cell r="AR201">
            <v>105.45561058807816</v>
          </cell>
          <cell r="AS201">
            <v>106.44691541690622</v>
          </cell>
          <cell r="AT201">
            <v>115.30292626262086</v>
          </cell>
          <cell r="AU201">
            <v>111.14919001280028</v>
          </cell>
          <cell r="AV201">
            <v>108.75825000899918</v>
          </cell>
          <cell r="AW201">
            <v>108.41852253637823</v>
          </cell>
          <cell r="AX201">
            <v>115.6843313416005</v>
          </cell>
          <cell r="AY201">
            <v>117.36833883502737</v>
          </cell>
        </row>
        <row r="202">
          <cell r="C202">
            <v>25119</v>
          </cell>
          <cell r="D202">
            <v>103.84457771374606</v>
          </cell>
          <cell r="E202">
            <v>103.25395546387109</v>
          </cell>
          <cell r="F202">
            <v>114.53147088622183</v>
          </cell>
          <cell r="G202">
            <v>97.260263409755439</v>
          </cell>
          <cell r="H202">
            <v>89.036294178241803</v>
          </cell>
          <cell r="I202">
            <v>93.893100091279919</v>
          </cell>
          <cell r="J202">
            <v>88.993163720880119</v>
          </cell>
          <cell r="K202">
            <v>87.268578170464011</v>
          </cell>
          <cell r="L202">
            <v>100.7059573608152</v>
          </cell>
          <cell r="M202">
            <v>105.84699543916986</v>
          </cell>
          <cell r="N202">
            <v>102.71610609444113</v>
          </cell>
          <cell r="O202">
            <v>112.64953747111375</v>
          </cell>
          <cell r="P202">
            <v>96.566399848835459</v>
          </cell>
          <cell r="Q202">
            <v>99.879000000000005</v>
          </cell>
          <cell r="R202">
            <v>118.294</v>
          </cell>
          <cell r="S202">
            <v>105.902</v>
          </cell>
          <cell r="T202">
            <v>111.494</v>
          </cell>
          <cell r="U202">
            <v>110.465</v>
          </cell>
          <cell r="V202">
            <v>108.645</v>
          </cell>
          <cell r="W202">
            <v>99.757999999999996</v>
          </cell>
          <cell r="X202">
            <v>107.33799999999999</v>
          </cell>
          <cell r="Y202">
            <v>101.40600000000001</v>
          </cell>
          <cell r="Z202">
            <v>98.953000000000003</v>
          </cell>
          <cell r="AA202">
            <v>101.931</v>
          </cell>
          <cell r="AB202">
            <v>94.49</v>
          </cell>
          <cell r="AC202">
            <v>99.165999999999997</v>
          </cell>
          <cell r="AD202">
            <v>121.99</v>
          </cell>
          <cell r="AE202">
            <v>109.64</v>
          </cell>
          <cell r="AF202">
            <v>115.60899999999999</v>
          </cell>
          <cell r="AG202">
            <v>116.937</v>
          </cell>
          <cell r="AH202">
            <v>109.46</v>
          </cell>
          <cell r="AI202">
            <v>97.676958974723192</v>
          </cell>
          <cell r="AJ202">
            <v>101.17400000000001</v>
          </cell>
          <cell r="AK202">
            <v>103.87388195779839</v>
          </cell>
          <cell r="AL202">
            <v>100.93652258587316</v>
          </cell>
          <cell r="AM202">
            <v>106.018</v>
          </cell>
          <cell r="AN202">
            <v>108.2449892418398</v>
          </cell>
          <cell r="AO202">
            <v>104.38872394652482</v>
          </cell>
          <cell r="AP202">
            <v>129.38899096939494</v>
          </cell>
          <cell r="AQ202">
            <v>123.75468099426081</v>
          </cell>
          <cell r="AR202">
            <v>116.91792534598807</v>
          </cell>
          <cell r="AS202">
            <v>136.99050784519662</v>
          </cell>
          <cell r="AT202">
            <v>133.08756407711658</v>
          </cell>
          <cell r="AU202">
            <v>123.45517462587051</v>
          </cell>
          <cell r="AV202">
            <v>119.19489190524847</v>
          </cell>
          <cell r="AW202">
            <v>116.60440744807408</v>
          </cell>
          <cell r="AX202">
            <v>108.0632062195133</v>
          </cell>
          <cell r="AY202">
            <v>111.53982975787901</v>
          </cell>
        </row>
        <row r="203">
          <cell r="C203">
            <v>25120</v>
          </cell>
          <cell r="D203">
            <v>99.957330128711561</v>
          </cell>
          <cell r="E203">
            <v>82.970092543158728</v>
          </cell>
          <cell r="F203">
            <v>76.80809323987107</v>
          </cell>
          <cell r="G203">
            <v>111.24017547228719</v>
          </cell>
          <cell r="H203">
            <v>105.15163538258719</v>
          </cell>
          <cell r="I203">
            <v>117.45162062464436</v>
          </cell>
          <cell r="J203">
            <v>111.70607463998653</v>
          </cell>
          <cell r="K203">
            <v>94.745517837613477</v>
          </cell>
          <cell r="L203">
            <v>96.726382465048246</v>
          </cell>
          <cell r="M203">
            <v>86.024455873498596</v>
          </cell>
          <cell r="N203">
            <v>89.641350402067275</v>
          </cell>
          <cell r="O203">
            <v>127.57727139052584</v>
          </cell>
          <cell r="P203">
            <v>89.889051455336471</v>
          </cell>
          <cell r="Q203">
            <v>80.853999999999999</v>
          </cell>
          <cell r="R203">
            <v>74.593000000000004</v>
          </cell>
          <cell r="S203">
            <v>102.205</v>
          </cell>
          <cell r="T203">
            <v>102.44499999999999</v>
          </cell>
          <cell r="U203">
            <v>146.75</v>
          </cell>
          <cell r="V203">
            <v>117.447</v>
          </cell>
          <cell r="W203">
            <v>96.183999999999997</v>
          </cell>
          <cell r="X203">
            <v>105.735</v>
          </cell>
          <cell r="Y203">
            <v>89.846999999999994</v>
          </cell>
          <cell r="Z203">
            <v>97.641000000000005</v>
          </cell>
          <cell r="AA203">
            <v>129.49199999999999</v>
          </cell>
          <cell r="AB203">
            <v>88.134</v>
          </cell>
          <cell r="AC203">
            <v>76.664000000000001</v>
          </cell>
          <cell r="AD203">
            <v>76.021000000000001</v>
          </cell>
          <cell r="AE203">
            <v>107.545</v>
          </cell>
          <cell r="AF203">
            <v>105.67100000000001</v>
          </cell>
          <cell r="AG203">
            <v>135.24199999999999</v>
          </cell>
          <cell r="AH203">
            <v>144.58699999999999</v>
          </cell>
          <cell r="AI203">
            <v>115.14845347392203</v>
          </cell>
          <cell r="AJ203">
            <v>120.828</v>
          </cell>
          <cell r="AK203">
            <v>102.71772108578048</v>
          </cell>
          <cell r="AL203">
            <v>109.70016730552187</v>
          </cell>
          <cell r="AM203">
            <v>132.24600000000001</v>
          </cell>
          <cell r="AN203">
            <v>95.160388032384404</v>
          </cell>
          <cell r="AO203">
            <v>86.999256793945733</v>
          </cell>
          <cell r="AP203">
            <v>98.056630936390988</v>
          </cell>
          <cell r="AQ203">
            <v>102.80044567211917</v>
          </cell>
          <cell r="AR203">
            <v>119.30728200813884</v>
          </cell>
          <cell r="AS203">
            <v>130.37763941570532</v>
          </cell>
          <cell r="AT203">
            <v>136.46884246409778</v>
          </cell>
          <cell r="AU203">
            <v>134.03462154065156</v>
          </cell>
          <cell r="AV203">
            <v>122.2011437548816</v>
          </cell>
          <cell r="AW203">
            <v>105.17654875455955</v>
          </cell>
          <cell r="AX203">
            <v>122.06970559277157</v>
          </cell>
          <cell r="AY203">
            <v>111.21494317514622</v>
          </cell>
        </row>
        <row r="204">
          <cell r="C204">
            <v>25130</v>
          </cell>
          <cell r="D204">
            <v>72.727272727272791</v>
          </cell>
          <cell r="E204">
            <v>82.429819414829552</v>
          </cell>
          <cell r="F204">
            <v>103.39255295549567</v>
          </cell>
          <cell r="G204">
            <v>87.176132965451387</v>
          </cell>
          <cell r="H204">
            <v>98.076135139826675</v>
          </cell>
          <cell r="I204">
            <v>81.367412607310612</v>
          </cell>
          <cell r="J204">
            <v>105.98990599461449</v>
          </cell>
          <cell r="K204">
            <v>84.877056767435732</v>
          </cell>
          <cell r="L204">
            <v>129.34401489528722</v>
          </cell>
          <cell r="M204">
            <v>150.39999095754351</v>
          </cell>
          <cell r="N204">
            <v>121.56072738027956</v>
          </cell>
          <cell r="O204">
            <v>82.65897819465286</v>
          </cell>
          <cell r="P204">
            <v>70.663797506578831</v>
          </cell>
          <cell r="Q204">
            <v>80.793999999999997</v>
          </cell>
          <cell r="R204">
            <v>103.06100000000001</v>
          </cell>
          <cell r="S204">
            <v>88.433000000000007</v>
          </cell>
          <cell r="T204">
            <v>111.533</v>
          </cell>
          <cell r="U204">
            <v>93.656999999999996</v>
          </cell>
          <cell r="V204">
            <v>118.455</v>
          </cell>
          <cell r="W204">
            <v>92.623999999999995</v>
          </cell>
          <cell r="X204">
            <v>132.92699999999999</v>
          </cell>
          <cell r="Y204">
            <v>150.167</v>
          </cell>
          <cell r="Z204">
            <v>122.261</v>
          </cell>
          <cell r="AA204">
            <v>76.884</v>
          </cell>
          <cell r="AB204">
            <v>70.126999999999995</v>
          </cell>
          <cell r="AC204">
            <v>80.518000000000001</v>
          </cell>
          <cell r="AD204">
            <v>106.04900000000001</v>
          </cell>
          <cell r="AE204">
            <v>91.653000000000006</v>
          </cell>
          <cell r="AF204">
            <v>115.248</v>
          </cell>
          <cell r="AG204">
            <v>96.025000000000006</v>
          </cell>
          <cell r="AH204">
            <v>128.85900000000001</v>
          </cell>
          <cell r="AI204">
            <v>95.583483874185333</v>
          </cell>
          <cell r="AJ204">
            <v>132.64500000000001</v>
          </cell>
          <cell r="AK204">
            <v>158.07976287364349</v>
          </cell>
          <cell r="AL204">
            <v>127.37095684835886</v>
          </cell>
          <cell r="AM204">
            <v>79.680999999999997</v>
          </cell>
          <cell r="AN204">
            <v>85.564731507584469</v>
          </cell>
          <cell r="AO204">
            <v>112.67407705493162</v>
          </cell>
          <cell r="AP204">
            <v>117.48251748251755</v>
          </cell>
          <cell r="AQ204">
            <v>121.67832167832178</v>
          </cell>
          <cell r="AR204">
            <v>125.87412587412597</v>
          </cell>
          <cell r="AS204">
            <v>130.06993006993017</v>
          </cell>
          <cell r="AT204">
            <v>134.26573426573438</v>
          </cell>
          <cell r="AU204">
            <v>121.67832167832178</v>
          </cell>
          <cell r="AV204">
            <v>125.87412587412597</v>
          </cell>
          <cell r="AW204">
            <v>155.24475524475537</v>
          </cell>
          <cell r="AX204">
            <v>134.26573426573438</v>
          </cell>
          <cell r="AY204">
            <v>125.87412587412597</v>
          </cell>
        </row>
        <row r="205">
          <cell r="C205">
            <v>252</v>
          </cell>
          <cell r="D205">
            <v>82.762581063206525</v>
          </cell>
          <cell r="E205">
            <v>92.356732552705793</v>
          </cell>
          <cell r="F205">
            <v>75.072566175247431</v>
          </cell>
          <cell r="G205">
            <v>94.582281401964053</v>
          </cell>
          <cell r="H205">
            <v>73.477061796346817</v>
          </cell>
          <cell r="I205">
            <v>77.29647844640705</v>
          </cell>
          <cell r="J205">
            <v>100.96873463661839</v>
          </cell>
          <cell r="K205">
            <v>131.59584402748703</v>
          </cell>
          <cell r="L205">
            <v>120.07074225641971</v>
          </cell>
          <cell r="M205">
            <v>141.83248451827157</v>
          </cell>
          <cell r="N205">
            <v>126.86101671000303</v>
          </cell>
          <cell r="O205">
            <v>83.123476415322742</v>
          </cell>
          <cell r="P205">
            <v>87.193493788176127</v>
          </cell>
          <cell r="Q205">
            <v>97.935000000000002</v>
          </cell>
          <cell r="R205">
            <v>78.75</v>
          </cell>
          <cell r="S205">
            <v>98.649000000000001</v>
          </cell>
          <cell r="T205">
            <v>79.266999999999996</v>
          </cell>
          <cell r="U205">
            <v>81.522000000000006</v>
          </cell>
          <cell r="V205">
            <v>106.443</v>
          </cell>
          <cell r="W205">
            <v>139.36099999999999</v>
          </cell>
          <cell r="X205">
            <v>125.208</v>
          </cell>
          <cell r="Y205">
            <v>149.37799999999999</v>
          </cell>
          <cell r="Z205">
            <v>134.57</v>
          </cell>
          <cell r="AA205">
            <v>83.516999999999996</v>
          </cell>
          <cell r="AB205">
            <v>89.747</v>
          </cell>
          <cell r="AC205">
            <v>101.06</v>
          </cell>
          <cell r="AD205">
            <v>80.846999999999994</v>
          </cell>
          <cell r="AE205">
            <v>102.23000000000002</v>
          </cell>
          <cell r="AF205">
            <v>82.076999999999998</v>
          </cell>
          <cell r="AG205">
            <v>84.531000000000006</v>
          </cell>
          <cell r="AH205">
            <v>115.60400000000001</v>
          </cell>
          <cell r="AI205">
            <v>151.21672518121497</v>
          </cell>
          <cell r="AJ205">
            <v>131.33699999999999</v>
          </cell>
          <cell r="AK205">
            <v>157.25942610697612</v>
          </cell>
          <cell r="AL205">
            <v>140.83552481542864</v>
          </cell>
          <cell r="AM205">
            <v>87.507999999999996</v>
          </cell>
          <cell r="AN205">
            <v>90.551146478887475</v>
          </cell>
          <cell r="AO205">
            <v>119.03856654546499</v>
          </cell>
          <cell r="AP205">
            <v>85.99090151570401</v>
          </cell>
          <cell r="AQ205">
            <v>102.51437790089702</v>
          </cell>
          <cell r="AR205">
            <v>94.253579931151606</v>
          </cell>
          <cell r="AS205">
            <v>98.384919138875418</v>
          </cell>
          <cell r="AT205">
            <v>96.320189757864611</v>
          </cell>
          <cell r="AU205">
            <v>122.31359069931483</v>
          </cell>
          <cell r="AV205">
            <v>110.29942310798694</v>
          </cell>
          <cell r="AW205">
            <v>109.64440118838878</v>
          </cell>
          <cell r="AX205">
            <v>138.1187161186424</v>
          </cell>
          <cell r="AY205">
            <v>112.42996808857457</v>
          </cell>
        </row>
        <row r="206">
          <cell r="C206">
            <v>25200</v>
          </cell>
          <cell r="D206">
            <v>82.762581063206525</v>
          </cell>
          <cell r="E206">
            <v>92.356732552705793</v>
          </cell>
          <cell r="F206">
            <v>75.072566175247431</v>
          </cell>
          <cell r="G206">
            <v>94.582281401964053</v>
          </cell>
          <cell r="H206">
            <v>73.477061796346817</v>
          </cell>
          <cell r="I206">
            <v>77.29647844640705</v>
          </cell>
          <cell r="J206">
            <v>100.96873463661839</v>
          </cell>
          <cell r="K206">
            <v>131.59584402748703</v>
          </cell>
          <cell r="L206">
            <v>120.07074225641971</v>
          </cell>
          <cell r="M206">
            <v>141.83248451827157</v>
          </cell>
          <cell r="N206">
            <v>126.86101671000303</v>
          </cell>
          <cell r="O206">
            <v>83.123476415322742</v>
          </cell>
          <cell r="P206">
            <v>87.193493788176127</v>
          </cell>
          <cell r="Q206">
            <v>97.935000000000002</v>
          </cell>
          <cell r="R206">
            <v>78.75</v>
          </cell>
          <cell r="S206">
            <v>98.649000000000001</v>
          </cell>
          <cell r="T206">
            <v>79.266999999999996</v>
          </cell>
          <cell r="U206">
            <v>81.522000000000006</v>
          </cell>
          <cell r="V206">
            <v>106.443</v>
          </cell>
          <cell r="W206">
            <v>139.36099999999999</v>
          </cell>
          <cell r="X206">
            <v>125.208</v>
          </cell>
          <cell r="Y206">
            <v>149.37799999999999</v>
          </cell>
          <cell r="Z206">
            <v>134.57</v>
          </cell>
          <cell r="AA206">
            <v>83.516999999999996</v>
          </cell>
          <cell r="AB206">
            <v>89.747</v>
          </cell>
          <cell r="AC206">
            <v>101.06</v>
          </cell>
          <cell r="AD206">
            <v>80.846999999999994</v>
          </cell>
          <cell r="AE206">
            <v>102.23</v>
          </cell>
          <cell r="AF206">
            <v>82.076999999999998</v>
          </cell>
          <cell r="AG206">
            <v>84.531000000000006</v>
          </cell>
          <cell r="AH206">
            <v>115.604</v>
          </cell>
          <cell r="AI206">
            <v>151.21672518121497</v>
          </cell>
          <cell r="AJ206">
            <v>131.33699999999999</v>
          </cell>
          <cell r="AK206">
            <v>157.25942610697612</v>
          </cell>
          <cell r="AL206">
            <v>140.83552481542864</v>
          </cell>
          <cell r="AM206">
            <v>87.507999999999996</v>
          </cell>
          <cell r="AN206">
            <v>90.551146478887475</v>
          </cell>
          <cell r="AO206">
            <v>119.03856654546499</v>
          </cell>
          <cell r="AP206">
            <v>85.99090151570401</v>
          </cell>
          <cell r="AQ206">
            <v>102.51437790089702</v>
          </cell>
          <cell r="AR206">
            <v>94.253579931151606</v>
          </cell>
          <cell r="AS206">
            <v>98.384919138875418</v>
          </cell>
          <cell r="AT206">
            <v>96.320189757864611</v>
          </cell>
          <cell r="AU206">
            <v>122.31359069931483</v>
          </cell>
          <cell r="AV206">
            <v>110.29942310798694</v>
          </cell>
          <cell r="AW206">
            <v>109.64440118838878</v>
          </cell>
          <cell r="AX206">
            <v>138.1187161186424</v>
          </cell>
          <cell r="AY206">
            <v>112.42996808857457</v>
          </cell>
        </row>
        <row r="207">
          <cell r="C207">
            <v>259</v>
          </cell>
          <cell r="D207">
            <v>116.70104951221261</v>
          </cell>
          <cell r="E207">
            <v>86.411719095916041</v>
          </cell>
          <cell r="F207">
            <v>100.5447180938697</v>
          </cell>
          <cell r="G207">
            <v>101.8049241386437</v>
          </cell>
          <cell r="H207">
            <v>103.00986728443817</v>
          </cell>
          <cell r="I207">
            <v>103.19988417650382</v>
          </cell>
          <cell r="J207">
            <v>100.51279482893325</v>
          </cell>
          <cell r="K207">
            <v>97.567926686582595</v>
          </cell>
          <cell r="L207">
            <v>96.162304483054356</v>
          </cell>
          <cell r="M207">
            <v>97.200575688768808</v>
          </cell>
          <cell r="N207">
            <v>97.992195008238951</v>
          </cell>
          <cell r="O207">
            <v>98.892041002837956</v>
          </cell>
          <cell r="P207">
            <v>128.44339526577457</v>
          </cell>
          <cell r="Q207">
            <v>96.084058618709918</v>
          </cell>
          <cell r="R207">
            <v>108.5619841707823</v>
          </cell>
          <cell r="S207">
            <v>107.72254424299946</v>
          </cell>
          <cell r="T207">
            <v>108.27954500137584</v>
          </cell>
          <cell r="U207">
            <v>103.88049629860153</v>
          </cell>
          <cell r="V207">
            <v>102.75303612251597</v>
          </cell>
          <cell r="W207">
            <v>101.73695621907133</v>
          </cell>
          <cell r="X207">
            <v>101.09203840067309</v>
          </cell>
          <cell r="Y207">
            <v>105.22121479249479</v>
          </cell>
          <cell r="Z207">
            <v>106.81288910854593</v>
          </cell>
          <cell r="AA207">
            <v>103.58776703673666</v>
          </cell>
          <cell r="AB207">
            <v>134.60810567898301</v>
          </cell>
          <cell r="AC207">
            <v>101.07187089495741</v>
          </cell>
          <cell r="AD207">
            <v>111.31271591458062</v>
          </cell>
          <cell r="AE207">
            <v>111.62714815194485</v>
          </cell>
          <cell r="AF207">
            <v>112.23764773490407</v>
          </cell>
          <cell r="AG207">
            <v>108.40418754460414</v>
          </cell>
          <cell r="AH207">
            <v>111.49600750851474</v>
          </cell>
          <cell r="AI207">
            <v>113.24561948160596</v>
          </cell>
          <cell r="AJ207">
            <v>108.87522148372449</v>
          </cell>
          <cell r="AK207">
            <v>110.77644207976597</v>
          </cell>
          <cell r="AL207">
            <v>112.03548802899259</v>
          </cell>
          <cell r="AM207">
            <v>109.14064798459512</v>
          </cell>
          <cell r="AN207">
            <v>135.59952455375421</v>
          </cell>
          <cell r="AO207">
            <v>101.2275698599794</v>
          </cell>
          <cell r="AP207">
            <v>112.50527201149625</v>
          </cell>
          <cell r="AQ207">
            <v>117.08848446771886</v>
          </cell>
          <cell r="AR207">
            <v>119.59597534095398</v>
          </cell>
          <cell r="AS207">
            <v>113.96333698109699</v>
          </cell>
          <cell r="AT207">
            <v>117.94505185726474</v>
          </cell>
          <cell r="AU207">
            <v>112.93003391026498</v>
          </cell>
          <cell r="AV207">
            <v>113.07754629214089</v>
          </cell>
          <cell r="AW207">
            <v>116.41200035053328</v>
          </cell>
          <cell r="AX207">
            <v>114.52184695373913</v>
          </cell>
          <cell r="AY207">
            <v>113.17469052057936</v>
          </cell>
        </row>
        <row r="208">
          <cell r="C208">
            <v>25910</v>
          </cell>
          <cell r="D208">
            <v>76.945998512392435</v>
          </cell>
          <cell r="E208">
            <v>89.826183398833436</v>
          </cell>
          <cell r="F208">
            <v>90.660044155063858</v>
          </cell>
          <cell r="G208">
            <v>87.66347512214881</v>
          </cell>
          <cell r="H208">
            <v>95.969687458460939</v>
          </cell>
          <cell r="I208">
            <v>106.4719996619371</v>
          </cell>
          <cell r="J208">
            <v>106.03253852881423</v>
          </cell>
          <cell r="K208">
            <v>110.34389261457167</v>
          </cell>
          <cell r="L208">
            <v>111.03016842071621</v>
          </cell>
          <cell r="M208">
            <v>111.10061600807614</v>
          </cell>
          <cell r="N208">
            <v>105.18136878904183</v>
          </cell>
          <cell r="O208">
            <v>108.77402732994332</v>
          </cell>
          <cell r="P208">
            <v>84.688229817613248</v>
          </cell>
          <cell r="Q208">
            <v>99.881</v>
          </cell>
          <cell r="R208">
            <v>97.888999999999996</v>
          </cell>
          <cell r="S208">
            <v>92.759</v>
          </cell>
          <cell r="T208">
            <v>100.879</v>
          </cell>
          <cell r="U208">
            <v>107.17400000000001</v>
          </cell>
          <cell r="V208">
            <v>108.396</v>
          </cell>
          <cell r="W208">
            <v>115.059</v>
          </cell>
          <cell r="X208">
            <v>116.72199999999999</v>
          </cell>
          <cell r="Y208">
            <v>120.268</v>
          </cell>
          <cell r="Z208">
            <v>114.649</v>
          </cell>
          <cell r="AA208">
            <v>113.93899999999999</v>
          </cell>
          <cell r="AB208">
            <v>88.753</v>
          </cell>
          <cell r="AC208">
            <v>105.066</v>
          </cell>
          <cell r="AD208">
            <v>100.369</v>
          </cell>
          <cell r="AE208">
            <v>96.120999999999995</v>
          </cell>
          <cell r="AF208">
            <v>104.56699999999999</v>
          </cell>
          <cell r="AG208">
            <v>111.84099999999999</v>
          </cell>
          <cell r="AH208">
            <v>117.619</v>
          </cell>
          <cell r="AI208">
            <v>128.07449025015924</v>
          </cell>
          <cell r="AJ208">
            <v>125.709</v>
          </cell>
          <cell r="AK208">
            <v>126.61788129375284</v>
          </cell>
          <cell r="AL208">
            <v>120.25494461928297</v>
          </cell>
          <cell r="AM208">
            <v>120.047</v>
          </cell>
          <cell r="AN208">
            <v>103.35375729142366</v>
          </cell>
          <cell r="AO208">
            <v>103.67446873358848</v>
          </cell>
          <cell r="AP208">
            <v>116.31630387542303</v>
          </cell>
          <cell r="AQ208">
            <v>121.81433113195712</v>
          </cell>
          <cell r="AR208">
            <v>119.50868618264235</v>
          </cell>
          <cell r="AS208">
            <v>115.6732652845569</v>
          </cell>
          <cell r="AT208">
            <v>124.73591619799583</v>
          </cell>
          <cell r="AU208">
            <v>113.07385965053615</v>
          </cell>
          <cell r="AV208">
            <v>124.64536751558242</v>
          </cell>
          <cell r="AW208">
            <v>123.4404047092324</v>
          </cell>
          <cell r="AX208">
            <v>124.42937060969959</v>
          </cell>
          <cell r="AY208">
            <v>134.3717866102248</v>
          </cell>
        </row>
        <row r="209">
          <cell r="C209">
            <v>25920</v>
          </cell>
          <cell r="D209">
            <v>99.946902633354767</v>
          </cell>
          <cell r="E209">
            <v>96.885995724461381</v>
          </cell>
          <cell r="F209">
            <v>106.84625054301694</v>
          </cell>
          <cell r="G209">
            <v>122.3914991842377</v>
          </cell>
          <cell r="H209">
            <v>121.01104095528221</v>
          </cell>
          <cell r="I209">
            <v>108.85702045160588</v>
          </cell>
          <cell r="J209">
            <v>95.361131421978612</v>
          </cell>
          <cell r="K209">
            <v>93.07408165485721</v>
          </cell>
          <cell r="L209">
            <v>88.270076297884202</v>
          </cell>
          <cell r="M209">
            <v>85.574026234440453</v>
          </cell>
          <cell r="N209">
            <v>86.84569567158583</v>
          </cell>
          <cell r="O209">
            <v>94.936279227294762</v>
          </cell>
          <cell r="P209">
            <v>110.00346247256707</v>
          </cell>
          <cell r="Q209">
            <v>107.73099999999999</v>
          </cell>
          <cell r="R209">
            <v>115.366</v>
          </cell>
          <cell r="S209">
            <v>129.506</v>
          </cell>
          <cell r="T209">
            <v>127.202</v>
          </cell>
          <cell r="U209">
            <v>109.575</v>
          </cell>
          <cell r="V209">
            <v>97.486999999999995</v>
          </cell>
          <cell r="W209">
            <v>97.051000000000002</v>
          </cell>
          <cell r="X209">
            <v>92.795000000000002</v>
          </cell>
          <cell r="Y209">
            <v>92.635000000000005</v>
          </cell>
          <cell r="Z209">
            <v>94.662999999999997</v>
          </cell>
          <cell r="AA209">
            <v>99.444000000000003</v>
          </cell>
          <cell r="AB209">
            <v>115.283</v>
          </cell>
          <cell r="AC209">
            <v>113.32299999999999</v>
          </cell>
          <cell r="AD209">
            <v>118.289</v>
          </cell>
          <cell r="AE209">
            <v>134.19999999999999</v>
          </cell>
          <cell r="AF209">
            <v>131.851</v>
          </cell>
          <cell r="AG209">
            <v>114.34699999999999</v>
          </cell>
          <cell r="AH209">
            <v>105.782</v>
          </cell>
          <cell r="AI209">
            <v>108.02968139872711</v>
          </cell>
          <cell r="AJ209">
            <v>99.94</v>
          </cell>
          <cell r="AK209">
            <v>97.526028971731719</v>
          </cell>
          <cell r="AL209">
            <v>99.291580283158581</v>
          </cell>
          <cell r="AM209">
            <v>104.77500000000001</v>
          </cell>
          <cell r="AN209">
            <v>119.13721797230161</v>
          </cell>
          <cell r="AO209">
            <v>98.086373160716377</v>
          </cell>
          <cell r="AP209">
            <v>137.6276860583836</v>
          </cell>
          <cell r="AQ209">
            <v>157.79104799659854</v>
          </cell>
          <cell r="AR209">
            <v>159.06590608649788</v>
          </cell>
          <cell r="AS209">
            <v>138.017033655354</v>
          </cell>
          <cell r="AT209">
            <v>134.55549374500032</v>
          </cell>
          <cell r="AU209">
            <v>120.90257498791522</v>
          </cell>
          <cell r="AV209">
            <v>110.33004402134902</v>
          </cell>
          <cell r="AW209">
            <v>119.33359032970463</v>
          </cell>
          <cell r="AX209">
            <v>107.39128093482503</v>
          </cell>
          <cell r="AY209">
            <v>114.20914212128078</v>
          </cell>
        </row>
        <row r="210">
          <cell r="C210">
            <v>25930</v>
          </cell>
          <cell r="D210">
            <v>106.58000796181007</v>
          </cell>
          <cell r="E210">
            <v>109.83024451558356</v>
          </cell>
          <cell r="F210">
            <v>110.12055260634818</v>
          </cell>
          <cell r="G210">
            <v>106.91184341160296</v>
          </cell>
          <cell r="H210">
            <v>89.28124225515333</v>
          </cell>
          <cell r="I210">
            <v>85.456741007570642</v>
          </cell>
          <cell r="J210">
            <v>108.24393233214606</v>
          </cell>
          <cell r="K210">
            <v>96.513714206579721</v>
          </cell>
          <cell r="L210">
            <v>86.459813581452622</v>
          </cell>
          <cell r="M210">
            <v>96.720773208196448</v>
          </cell>
          <cell r="N210">
            <v>98.946239260990481</v>
          </cell>
          <cell r="O210">
            <v>104.9348956525658</v>
          </cell>
          <cell r="P210">
            <v>117.30398438820882</v>
          </cell>
          <cell r="Q210">
            <v>122.124</v>
          </cell>
          <cell r="R210">
            <v>118.901</v>
          </cell>
          <cell r="S210">
            <v>113.126</v>
          </cell>
          <cell r="T210">
            <v>93.849000000000004</v>
          </cell>
          <cell r="U210">
            <v>86.02</v>
          </cell>
          <cell r="V210">
            <v>110.657</v>
          </cell>
          <cell r="W210">
            <v>100.63800000000001</v>
          </cell>
          <cell r="X210">
            <v>90.891999999999996</v>
          </cell>
          <cell r="Y210">
            <v>104.702</v>
          </cell>
          <cell r="Z210">
            <v>107.85299999999999</v>
          </cell>
          <cell r="AA210">
            <v>109.91800000000001</v>
          </cell>
          <cell r="AB210">
            <v>122.934</v>
          </cell>
          <cell r="AC210">
            <v>128.464</v>
          </cell>
          <cell r="AD210">
            <v>121.914</v>
          </cell>
          <cell r="AE210">
            <v>117.227</v>
          </cell>
          <cell r="AF210">
            <v>97.278999999999996</v>
          </cell>
          <cell r="AG210">
            <v>89.766000000000005</v>
          </cell>
          <cell r="AH210">
            <v>120.072</v>
          </cell>
          <cell r="AI210">
            <v>112.02201097195028</v>
          </cell>
          <cell r="AJ210">
            <v>97.89</v>
          </cell>
          <cell r="AK210">
            <v>110.22962626800536</v>
          </cell>
          <cell r="AL210">
            <v>113.12625667081441</v>
          </cell>
          <cell r="AM210">
            <v>115.81</v>
          </cell>
          <cell r="AN210">
            <v>127.06923378193602</v>
          </cell>
          <cell r="AO210">
            <v>111.95268853861977</v>
          </cell>
          <cell r="AP210">
            <v>125.11227138584889</v>
          </cell>
          <cell r="AQ210">
            <v>151.57969541143206</v>
          </cell>
          <cell r="AR210">
            <v>130.95795045912058</v>
          </cell>
          <cell r="AS210">
            <v>109.90192498132967</v>
          </cell>
          <cell r="AT210">
            <v>88.439255011498915</v>
          </cell>
          <cell r="AU210">
            <v>91.071258196222786</v>
          </cell>
          <cell r="AV210">
            <v>101.77298314531002</v>
          </cell>
          <cell r="AW210">
            <v>118.42073114683257</v>
          </cell>
          <cell r="AX210">
            <v>130.31514070927196</v>
          </cell>
          <cell r="AY210">
            <v>123.11721297182818</v>
          </cell>
        </row>
        <row r="211">
          <cell r="C211">
            <v>25991</v>
          </cell>
          <cell r="D211">
            <v>92.887325262851746</v>
          </cell>
          <cell r="E211">
            <v>83.894061090838179</v>
          </cell>
          <cell r="F211">
            <v>102.63405474641935</v>
          </cell>
          <cell r="G211">
            <v>105.0606594717309</v>
          </cell>
          <cell r="H211">
            <v>101.94637898071798</v>
          </cell>
          <cell r="I211">
            <v>103.59478782258034</v>
          </cell>
          <cell r="J211">
            <v>99.790032960385375</v>
          </cell>
          <cell r="K211">
            <v>98.747695970216029</v>
          </cell>
          <cell r="L211">
            <v>104.33885171199188</v>
          </cell>
          <cell r="M211">
            <v>103.05466157293729</v>
          </cell>
          <cell r="N211">
            <v>102.80485075377173</v>
          </cell>
          <cell r="O211">
            <v>101.24663965555916</v>
          </cell>
          <cell r="P211">
            <v>102.23355731405394</v>
          </cell>
          <cell r="Q211">
            <v>93.284000000000006</v>
          </cell>
          <cell r="R211">
            <v>110.818</v>
          </cell>
          <cell r="S211">
            <v>111.167</v>
          </cell>
          <cell r="T211">
            <v>107.16200000000001</v>
          </cell>
          <cell r="U211">
            <v>104.27800000000001</v>
          </cell>
          <cell r="V211">
            <v>102.014</v>
          </cell>
          <cell r="W211">
            <v>102.967</v>
          </cell>
          <cell r="X211">
            <v>109.688</v>
          </cell>
          <cell r="Y211">
            <v>111.55800000000001</v>
          </cell>
          <cell r="Z211">
            <v>112.059</v>
          </cell>
          <cell r="AA211">
            <v>106.054</v>
          </cell>
          <cell r="AB211">
            <v>107.14</v>
          </cell>
          <cell r="AC211">
            <v>98.126999999999995</v>
          </cell>
          <cell r="AD211">
            <v>113.626</v>
          </cell>
          <cell r="AE211">
            <v>115.197</v>
          </cell>
          <cell r="AF211">
            <v>111.07899999999999</v>
          </cell>
          <cell r="AG211">
            <v>108.819</v>
          </cell>
          <cell r="AH211">
            <v>110.694</v>
          </cell>
          <cell r="AI211">
            <v>114.61495987765247</v>
          </cell>
          <cell r="AJ211">
            <v>118.133</v>
          </cell>
          <cell r="AK211">
            <v>117.44815982713831</v>
          </cell>
          <cell r="AL211">
            <v>117.53784701912406</v>
          </cell>
          <cell r="AM211">
            <v>111.739</v>
          </cell>
          <cell r="AN211">
            <v>111.91389532969001</v>
          </cell>
          <cell r="AO211">
            <v>98.382227514150486</v>
          </cell>
          <cell r="AP211">
            <v>100.16753486502552</v>
          </cell>
          <cell r="AQ211">
            <v>99.317647469687785</v>
          </cell>
          <cell r="AR211">
            <v>99.386823078629945</v>
          </cell>
          <cell r="AS211">
            <v>99.964155113953424</v>
          </cell>
          <cell r="AT211">
            <v>108.86299574491078</v>
          </cell>
          <cell r="AU211">
            <v>110.75110921771257</v>
          </cell>
          <cell r="AV211">
            <v>113.41663521853884</v>
          </cell>
          <cell r="AW211">
            <v>112.84194389309209</v>
          </cell>
          <cell r="AX211">
            <v>105.39987808247076</v>
          </cell>
          <cell r="AY211">
            <v>106.85981406888712</v>
          </cell>
        </row>
        <row r="212">
          <cell r="C212">
            <v>25992</v>
          </cell>
          <cell r="D212">
            <v>237.21545302880023</v>
          </cell>
          <cell r="E212">
            <v>84.647765614943722</v>
          </cell>
          <cell r="F212">
            <v>94.714474004839786</v>
          </cell>
          <cell r="G212">
            <v>93.743726429748506</v>
          </cell>
          <cell r="H212">
            <v>91.94755551473763</v>
          </cell>
          <cell r="I212">
            <v>92.06786962572653</v>
          </cell>
          <cell r="J212">
            <v>84.812725150757842</v>
          </cell>
          <cell r="K212">
            <v>89.948204963826157</v>
          </cell>
          <cell r="L212">
            <v>85.596915271371387</v>
          </cell>
          <cell r="M212">
            <v>81.246821680917662</v>
          </cell>
          <cell r="N212">
            <v>85.713413228863502</v>
          </cell>
          <cell r="O212">
            <v>78.345075485467092</v>
          </cell>
          <cell r="P212">
            <v>261.08384049570572</v>
          </cell>
          <cell r="Q212">
            <v>94.123000000000005</v>
          </cell>
          <cell r="R212">
            <v>102.267</v>
          </cell>
          <cell r="S212">
            <v>99.192999999999998</v>
          </cell>
          <cell r="T212">
            <v>96.650999999999996</v>
          </cell>
          <cell r="U212">
            <v>92.674999999999997</v>
          </cell>
          <cell r="V212">
            <v>86.703000000000003</v>
          </cell>
          <cell r="W212">
            <v>93.792000000000002</v>
          </cell>
          <cell r="X212">
            <v>89.984999999999999</v>
          </cell>
          <cell r="Y212">
            <v>87.950999999999993</v>
          </cell>
          <cell r="Z212">
            <v>93.429000000000002</v>
          </cell>
          <cell r="AA212">
            <v>82.064999999999998</v>
          </cell>
          <cell r="AB212">
            <v>273.61500000000001</v>
          </cell>
          <cell r="AC212">
            <v>99.009</v>
          </cell>
          <cell r="AD212">
            <v>104.858</v>
          </cell>
          <cell r="AE212">
            <v>102.788</v>
          </cell>
          <cell r="AF212">
            <v>100.184</v>
          </cell>
          <cell r="AG212">
            <v>96.710999999999999</v>
          </cell>
          <cell r="AH212">
            <v>94.08</v>
          </cell>
          <cell r="AI212">
            <v>104.40152351610598</v>
          </cell>
          <cell r="AJ212">
            <v>96.912999999999997</v>
          </cell>
          <cell r="AK212">
            <v>92.594449902432004</v>
          </cell>
          <cell r="AL212">
            <v>97.997030078967413</v>
          </cell>
          <cell r="AM212">
            <v>86.463999999999999</v>
          </cell>
          <cell r="AN212">
            <v>262.67553420629793</v>
          </cell>
          <cell r="AO212">
            <v>100.43683105982521</v>
          </cell>
          <cell r="AP212">
            <v>101.06805718361446</v>
          </cell>
          <cell r="AQ212">
            <v>91.373733956723342</v>
          </cell>
          <cell r="AR212">
            <v>94.001751780273679</v>
          </cell>
          <cell r="AS212">
            <v>83.414148715058531</v>
          </cell>
          <cell r="AT212">
            <v>99.237333035535755</v>
          </cell>
          <cell r="AU212">
            <v>91.889473923585001</v>
          </cell>
          <cell r="AV212">
            <v>99.373630279803507</v>
          </cell>
          <cell r="AW212">
            <v>100.59625215206205</v>
          </cell>
          <cell r="AX212">
            <v>103.26308592492202</v>
          </cell>
          <cell r="AY212">
            <v>103.04656116244684</v>
          </cell>
        </row>
        <row r="213">
          <cell r="C213">
            <v>25993</v>
          </cell>
          <cell r="D213">
            <v>106.49222084376973</v>
          </cell>
          <cell r="E213">
            <v>76.28354481812157</v>
          </cell>
          <cell r="F213">
            <v>95.802814496593186</v>
          </cell>
          <cell r="G213">
            <v>94.987502819599698</v>
          </cell>
          <cell r="H213">
            <v>98.516556381346177</v>
          </cell>
          <cell r="I213">
            <v>116.32314453610046</v>
          </cell>
          <cell r="J213">
            <v>110.62057425920892</v>
          </cell>
          <cell r="K213">
            <v>93.615117414200384</v>
          </cell>
          <cell r="L213">
            <v>99.761435010153463</v>
          </cell>
          <cell r="M213">
            <v>98.86961782358398</v>
          </cell>
          <cell r="N213">
            <v>100.58671623615452</v>
          </cell>
          <cell r="O213">
            <v>108.14075536116796</v>
          </cell>
          <cell r="P213">
            <v>117.20736421599246</v>
          </cell>
          <cell r="Q213">
            <v>84.822000000000003</v>
          </cell>
          <cell r="R213">
            <v>103.44199999999999</v>
          </cell>
          <cell r="S213">
            <v>100.509</v>
          </cell>
          <cell r="T213">
            <v>103.556</v>
          </cell>
          <cell r="U213">
            <v>117.09099999999999</v>
          </cell>
          <cell r="V213">
            <v>113.086</v>
          </cell>
          <cell r="W213">
            <v>97.614999999999995</v>
          </cell>
          <cell r="X213">
            <v>104.876</v>
          </cell>
          <cell r="Y213">
            <v>107.02800000000001</v>
          </cell>
          <cell r="Z213">
            <v>109.64100000000001</v>
          </cell>
          <cell r="AA213">
            <v>113.276</v>
          </cell>
          <cell r="AB213">
            <v>122.833</v>
          </cell>
          <cell r="AC213">
            <v>89.224999999999994</v>
          </cell>
          <cell r="AD213">
            <v>106.063</v>
          </cell>
          <cell r="AE213">
            <v>104.152</v>
          </cell>
          <cell r="AF213">
            <v>107.342</v>
          </cell>
          <cell r="AG213">
            <v>122.18899999999999</v>
          </cell>
          <cell r="AH213">
            <v>122.708</v>
          </cell>
          <cell r="AI213">
            <v>108.65765343635519</v>
          </cell>
          <cell r="AJ213">
            <v>112.95</v>
          </cell>
          <cell r="AK213">
            <v>112.67859695967174</v>
          </cell>
          <cell r="AL213">
            <v>115.00183092953343</v>
          </cell>
          <cell r="AM213">
            <v>119.348</v>
          </cell>
          <cell r="AN213">
            <v>116.80395933394809</v>
          </cell>
          <cell r="AO213">
            <v>94.168747151495978</v>
          </cell>
          <cell r="AP213">
            <v>106.6733685742504</v>
          </cell>
          <cell r="AQ213">
            <v>107.93078555375116</v>
          </cell>
          <cell r="AR213">
            <v>104.53207702782736</v>
          </cell>
          <cell r="AS213">
            <v>111.66795886238567</v>
          </cell>
          <cell r="AT213">
            <v>122.88186387213774</v>
          </cell>
          <cell r="AU213">
            <v>119.34680393806886</v>
          </cell>
          <cell r="AV213">
            <v>109.0135955789827</v>
          </cell>
          <cell r="AW213">
            <v>121.18843729204379</v>
          </cell>
          <cell r="AX213">
            <v>125.76834337484041</v>
          </cell>
          <cell r="AY213">
            <v>122.14712082794618</v>
          </cell>
        </row>
        <row r="214">
          <cell r="C214">
            <v>25994</v>
          </cell>
          <cell r="D214">
            <v>128.09697057022592</v>
          </cell>
          <cell r="E214">
            <v>77.597287498117538</v>
          </cell>
          <cell r="F214">
            <v>83.3442767331033</v>
          </cell>
          <cell r="G214">
            <v>82.527104808404644</v>
          </cell>
          <cell r="H214">
            <v>149.55384671292828</v>
          </cell>
          <cell r="I214">
            <v>118.16301431427692</v>
          </cell>
          <cell r="J214">
            <v>102.33474487300896</v>
          </cell>
          <cell r="K214">
            <v>108.78208351605639</v>
          </cell>
          <cell r="L214">
            <v>74.75998308662659</v>
          </cell>
          <cell r="M214">
            <v>99.888030883519548</v>
          </cell>
          <cell r="N214">
            <v>93.16747388298586</v>
          </cell>
          <cell r="O214">
            <v>81.78518312074597</v>
          </cell>
          <cell r="P214">
            <v>140.98596278329109</v>
          </cell>
          <cell r="Q214">
            <v>86.283000000000001</v>
          </cell>
          <cell r="R214">
            <v>89.99</v>
          </cell>
          <cell r="S214">
            <v>87.323999999999998</v>
          </cell>
          <cell r="T214">
            <v>157.20500000000001</v>
          </cell>
          <cell r="U214">
            <v>118.943</v>
          </cell>
          <cell r="V214">
            <v>104.616</v>
          </cell>
          <cell r="W214">
            <v>113.43</v>
          </cell>
          <cell r="X214">
            <v>78.593000000000004</v>
          </cell>
          <cell r="Y214">
            <v>108.131</v>
          </cell>
          <cell r="Z214">
            <v>101.554</v>
          </cell>
          <cell r="AA214">
            <v>85.668999999999997</v>
          </cell>
          <cell r="AB214">
            <v>147.75299999999999</v>
          </cell>
          <cell r="AC214">
            <v>90.762</v>
          </cell>
          <cell r="AD214">
            <v>92.27</v>
          </cell>
          <cell r="AE214">
            <v>90.489000000000004</v>
          </cell>
          <cell r="AF214">
            <v>162.95099999999999</v>
          </cell>
          <cell r="AG214">
            <v>124.122</v>
          </cell>
          <cell r="AH214">
            <v>113.517</v>
          </cell>
          <cell r="AI214">
            <v>126.26172200879317</v>
          </cell>
          <cell r="AJ214">
            <v>84.643000000000001</v>
          </cell>
          <cell r="AK214">
            <v>113.83925032564011</v>
          </cell>
          <cell r="AL214">
            <v>106.51933456568796</v>
          </cell>
          <cell r="AM214">
            <v>90.260999999999996</v>
          </cell>
          <cell r="AN214">
            <v>110.26164261061142</v>
          </cell>
          <cell r="AO214">
            <v>105.22027259568374</v>
          </cell>
          <cell r="AP214">
            <v>98.728431972911679</v>
          </cell>
          <cell r="AQ214">
            <v>81.221858002233375</v>
          </cell>
          <cell r="AR214">
            <v>140.0093656568568</v>
          </cell>
          <cell r="AS214">
            <v>132.66092720002888</v>
          </cell>
          <cell r="AT214">
            <v>121.63826951478698</v>
          </cell>
          <cell r="AU214">
            <v>113.33885666942838</v>
          </cell>
          <cell r="AV214">
            <v>112.94982169230221</v>
          </cell>
          <cell r="AW214">
            <v>125.7879759374663</v>
          </cell>
          <cell r="AX214">
            <v>117.35888476639896</v>
          </cell>
          <cell r="AY214">
            <v>100.25064957021961</v>
          </cell>
        </row>
        <row r="215">
          <cell r="C215">
            <v>25999</v>
          </cell>
          <cell r="D215">
            <v>94.123448177583967</v>
          </cell>
          <cell r="E215">
            <v>77.777132064300943</v>
          </cell>
          <cell r="F215">
            <v>107.49079320206312</v>
          </cell>
          <cell r="G215">
            <v>108.6737869818365</v>
          </cell>
          <cell r="H215">
            <v>110.70007827679581</v>
          </cell>
          <cell r="I215">
            <v>104.11062103584921</v>
          </cell>
          <cell r="J215">
            <v>100.91819060806844</v>
          </cell>
          <cell r="K215">
            <v>97.188352563692661</v>
          </cell>
          <cell r="L215">
            <v>96.484005274414727</v>
          </cell>
          <cell r="M215">
            <v>99.250723076543807</v>
          </cell>
          <cell r="N215">
            <v>102.46869269180061</v>
          </cell>
          <cell r="O215">
            <v>100.81417604705013</v>
          </cell>
          <cell r="P215">
            <v>103.59405771055994</v>
          </cell>
          <cell r="Q215">
            <v>86.483000000000004</v>
          </cell>
          <cell r="R215">
            <v>116.062</v>
          </cell>
          <cell r="S215">
            <v>114.991</v>
          </cell>
          <cell r="T215">
            <v>116.363</v>
          </cell>
          <cell r="U215">
            <v>104.797</v>
          </cell>
          <cell r="V215">
            <v>103.167</v>
          </cell>
          <cell r="W215">
            <v>101.34099999999999</v>
          </cell>
          <cell r="X215">
            <v>101.43</v>
          </cell>
          <cell r="Y215">
            <v>107.441</v>
          </cell>
          <cell r="Z215">
            <v>111.69199999999999</v>
          </cell>
          <cell r="AA215">
            <v>105.601</v>
          </cell>
          <cell r="AB215">
            <v>108.566</v>
          </cell>
          <cell r="AC215">
            <v>90.971999999999994</v>
          </cell>
          <cell r="AD215">
            <v>119.003</v>
          </cell>
          <cell r="AE215">
            <v>119.15900000000001</v>
          </cell>
          <cell r="AF215">
            <v>120.617</v>
          </cell>
          <cell r="AG215">
            <v>109.361</v>
          </cell>
          <cell r="AH215">
            <v>111.946</v>
          </cell>
          <cell r="AI215">
            <v>112.80505352775579</v>
          </cell>
          <cell r="AJ215">
            <v>109.239</v>
          </cell>
          <cell r="AK215">
            <v>113.11293064217975</v>
          </cell>
          <cell r="AL215">
            <v>117.15351403704679</v>
          </cell>
          <cell r="AM215">
            <v>111.262</v>
          </cell>
          <cell r="AN215">
            <v>112.98040437118885</v>
          </cell>
          <cell r="AO215">
            <v>102.9181067555471</v>
          </cell>
          <cell r="AP215">
            <v>115.48681596439842</v>
          </cell>
          <cell r="AQ215">
            <v>120.9148086512586</v>
          </cell>
          <cell r="AR215">
            <v>137.14648692732243</v>
          </cell>
          <cell r="AS215">
            <v>136.55085117025456</v>
          </cell>
          <cell r="AT215">
            <v>138.24095071793283</v>
          </cell>
          <cell r="AU215">
            <v>133.65198229560627</v>
          </cell>
          <cell r="AV215">
            <v>125.2290656670402</v>
          </cell>
          <cell r="AW215">
            <v>119.45701610291476</v>
          </cell>
          <cell r="AX215">
            <v>111.99587731849877</v>
          </cell>
          <cell r="AY215">
            <v>101.7527456090597</v>
          </cell>
        </row>
        <row r="216">
          <cell r="C216">
            <v>261</v>
          </cell>
          <cell r="D216">
            <v>101.24598927445692</v>
          </cell>
          <cell r="E216">
            <v>75.006913543009631</v>
          </cell>
          <cell r="F216">
            <v>97.487690890781963</v>
          </cell>
          <cell r="G216">
            <v>88.605936289728433</v>
          </cell>
          <cell r="H216">
            <v>95.436307823081563</v>
          </cell>
          <cell r="I216">
            <v>107.27899931410133</v>
          </cell>
          <cell r="J216">
            <v>100.55163775192996</v>
          </cell>
          <cell r="K216">
            <v>101.19947023084656</v>
          </cell>
          <cell r="L216">
            <v>106.95571170353374</v>
          </cell>
          <cell r="M216">
            <v>104.47703605200472</v>
          </cell>
          <cell r="N216">
            <v>105.59815985165623</v>
          </cell>
          <cell r="O216">
            <v>116.15614727486904</v>
          </cell>
          <cell r="P216">
            <v>103.48130885403781</v>
          </cell>
          <cell r="Q216">
            <v>82.995486290065998</v>
          </cell>
          <cell r="R216">
            <v>104.59710901101467</v>
          </cell>
          <cell r="S216">
            <v>101.84353643487155</v>
          </cell>
          <cell r="T216">
            <v>105.43299438699665</v>
          </cell>
          <cell r="U216">
            <v>120.84910501773179</v>
          </cell>
          <cell r="V216">
            <v>112.42813559963757</v>
          </cell>
          <cell r="W216">
            <v>112.90890585690956</v>
          </cell>
          <cell r="X216">
            <v>119.16104511504274</v>
          </cell>
          <cell r="Y216">
            <v>121.60095192415011</v>
          </cell>
          <cell r="Z216">
            <v>116.44131965337974</v>
          </cell>
          <cell r="AA216">
            <v>125.77090654645072</v>
          </cell>
          <cell r="AB216">
            <v>115.50788561741459</v>
          </cell>
          <cell r="AC216">
            <v>96.893851495891752</v>
          </cell>
          <cell r="AD216">
            <v>119.18109655702676</v>
          </cell>
          <cell r="AE216">
            <v>119.53536728262735</v>
          </cell>
          <cell r="AF216">
            <v>126.46005058587208</v>
          </cell>
          <cell r="AG216">
            <v>138.18108226207144</v>
          </cell>
          <cell r="AH216">
            <v>133.74983899852685</v>
          </cell>
          <cell r="AI216">
            <v>130.32800921472375</v>
          </cell>
          <cell r="AJ216">
            <v>135.83001036739117</v>
          </cell>
          <cell r="AK216">
            <v>136.65101164445073</v>
          </cell>
          <cell r="AL216">
            <v>128.6818773720793</v>
          </cell>
          <cell r="AM216">
            <v>132.58403377794494</v>
          </cell>
          <cell r="AN216">
            <v>123.1400326324915</v>
          </cell>
          <cell r="AO216">
            <v>101.90564503188979</v>
          </cell>
          <cell r="AP216">
            <v>129.93930361734928</v>
          </cell>
          <cell r="AQ216">
            <v>129.70510661510144</v>
          </cell>
          <cell r="AR216">
            <v>133.64460998713474</v>
          </cell>
          <cell r="AS216">
            <v>143.70411696778501</v>
          </cell>
          <cell r="AT216">
            <v>143.62301913388674</v>
          </cell>
          <cell r="AU216">
            <v>137.56011254064759</v>
          </cell>
          <cell r="AV216">
            <v>147.14124689092972</v>
          </cell>
          <cell r="AW216">
            <v>149.78354221305847</v>
          </cell>
          <cell r="AX216">
            <v>139.31969159016703</v>
          </cell>
          <cell r="AY216">
            <v>141.6480250683789</v>
          </cell>
        </row>
        <row r="217">
          <cell r="C217">
            <v>26101</v>
          </cell>
          <cell r="D217">
            <v>100.1355514688541</v>
          </cell>
          <cell r="E217">
            <v>83.218186702344909</v>
          </cell>
          <cell r="F217">
            <v>102.3782879870885</v>
          </cell>
          <cell r="G217">
            <v>96.41805522387746</v>
          </cell>
          <cell r="H217">
            <v>101.7110409927935</v>
          </cell>
          <cell r="I217">
            <v>115.74146340089079</v>
          </cell>
          <cell r="J217">
            <v>96.934949021733388</v>
          </cell>
          <cell r="K217">
            <v>98.084191376773973</v>
          </cell>
          <cell r="L217">
            <v>96.652436189554791</v>
          </cell>
          <cell r="M217">
            <v>101.66844974695223</v>
          </cell>
          <cell r="N217">
            <v>101.04735010978051</v>
          </cell>
          <cell r="O217">
            <v>106.01003777935603</v>
          </cell>
          <cell r="P217">
            <v>100.06381408546071</v>
          </cell>
          <cell r="Q217">
            <v>90.816000000000003</v>
          </cell>
          <cell r="R217">
            <v>104.65900000000001</v>
          </cell>
          <cell r="S217">
            <v>100.399</v>
          </cell>
          <cell r="T217">
            <v>104.76</v>
          </cell>
          <cell r="U217">
            <v>127.36499999999999</v>
          </cell>
          <cell r="V217">
            <v>106.04600000000001</v>
          </cell>
          <cell r="W217">
            <v>108.709</v>
          </cell>
          <cell r="X217">
            <v>105.464</v>
          </cell>
          <cell r="Y217">
            <v>109.65</v>
          </cell>
          <cell r="Z217">
            <v>112.86</v>
          </cell>
          <cell r="AA217">
            <v>114.919</v>
          </cell>
          <cell r="AB217">
            <v>109.128</v>
          </cell>
          <cell r="AC217">
            <v>103.71</v>
          </cell>
          <cell r="AD217">
            <v>111.813</v>
          </cell>
          <cell r="AE217">
            <v>113.023</v>
          </cell>
          <cell r="AF217">
            <v>121.57299999999999</v>
          </cell>
          <cell r="AG217">
            <v>138.55000000000001</v>
          </cell>
          <cell r="AH217">
            <v>124.85</v>
          </cell>
          <cell r="AI217">
            <v>120.36092316891761</v>
          </cell>
          <cell r="AJ217">
            <v>118.581</v>
          </cell>
          <cell r="AK217">
            <v>123.99981070141952</v>
          </cell>
          <cell r="AL217">
            <v>121.999672168091</v>
          </cell>
          <cell r="AM217">
            <v>119.423</v>
          </cell>
          <cell r="AN217">
            <v>111.62368650130696</v>
          </cell>
          <cell r="AO217">
            <v>109.68608947522056</v>
          </cell>
          <cell r="AP217">
            <v>133.8739565892304</v>
          </cell>
          <cell r="AQ217">
            <v>121.76590538555465</v>
          </cell>
          <cell r="AR217">
            <v>126.22124461146309</v>
          </cell>
          <cell r="AS217">
            <v>142.3206420510034</v>
          </cell>
          <cell r="AT217">
            <v>139.95257930005718</v>
          </cell>
          <cell r="AU217">
            <v>133.5853333301803</v>
          </cell>
          <cell r="AV217">
            <v>139.66749340167556</v>
          </cell>
          <cell r="AW217">
            <v>144.49592906312822</v>
          </cell>
          <cell r="AX217">
            <v>137.13180501555152</v>
          </cell>
          <cell r="AY217">
            <v>133.40854386127222</v>
          </cell>
        </row>
        <row r="218">
          <cell r="C218">
            <v>26102</v>
          </cell>
          <cell r="D218">
            <v>105.51797445851457</v>
          </cell>
          <cell r="E218">
            <v>59.556511489272189</v>
          </cell>
          <cell r="F218">
            <v>105.13710660931824</v>
          </cell>
          <cell r="G218">
            <v>88.866956685732958</v>
          </cell>
          <cell r="H218">
            <v>99.110889541595157</v>
          </cell>
          <cell r="I218">
            <v>101.31365994035642</v>
          </cell>
          <cell r="J218">
            <v>110.46136883589234</v>
          </cell>
          <cell r="K218">
            <v>99.575893456425845</v>
          </cell>
          <cell r="L218">
            <v>107.63323834576812</v>
          </cell>
          <cell r="M218">
            <v>110.05423866171378</v>
          </cell>
          <cell r="N218">
            <v>99.670426995877321</v>
          </cell>
          <cell r="O218">
            <v>113.10173497953313</v>
          </cell>
          <cell r="P218">
            <v>109.17723939340243</v>
          </cell>
          <cell r="Q218">
            <v>66.793999999999997</v>
          </cell>
          <cell r="R218">
            <v>122.601</v>
          </cell>
          <cell r="S218">
            <v>112.97</v>
          </cell>
          <cell r="T218">
            <v>111.563</v>
          </cell>
          <cell r="U218">
            <v>122.47499999999999</v>
          </cell>
          <cell r="V218">
            <v>122.473</v>
          </cell>
          <cell r="W218">
            <v>114.587</v>
          </cell>
          <cell r="X218">
            <v>136.529</v>
          </cell>
          <cell r="Y218">
            <v>134.13200000000001</v>
          </cell>
          <cell r="Z218">
            <v>109.81399999999999</v>
          </cell>
          <cell r="AA218">
            <v>127.895</v>
          </cell>
          <cell r="AB218">
            <v>132.233</v>
          </cell>
          <cell r="AC218">
            <v>80.739000000000004</v>
          </cell>
          <cell r="AD218">
            <v>129.91399999999999</v>
          </cell>
          <cell r="AE218">
            <v>129.649</v>
          </cell>
          <cell r="AF218">
            <v>134.44800000000001</v>
          </cell>
          <cell r="AG218">
            <v>142.88900000000001</v>
          </cell>
          <cell r="AH218">
            <v>147.66499999999999</v>
          </cell>
          <cell r="AI218">
            <v>136.93352602259219</v>
          </cell>
          <cell r="AJ218">
            <v>159.11099999999999</v>
          </cell>
          <cell r="AK218">
            <v>159.57130970061669</v>
          </cell>
          <cell r="AL218">
            <v>131.80170757692929</v>
          </cell>
          <cell r="AM218">
            <v>145.81</v>
          </cell>
          <cell r="AN218">
            <v>136.38897463589754</v>
          </cell>
          <cell r="AO218">
            <v>84.565433251459879</v>
          </cell>
          <cell r="AP218">
            <v>133.07206921794426</v>
          </cell>
          <cell r="AQ218">
            <v>145.57043603953349</v>
          </cell>
          <cell r="AR218">
            <v>145.3924259913943</v>
          </cell>
          <cell r="AS218">
            <v>155.26660591883345</v>
          </cell>
          <cell r="AT218">
            <v>157.68572254225506</v>
          </cell>
          <cell r="AU218">
            <v>141.55201890569907</v>
          </cell>
          <cell r="AV218">
            <v>165.92529883346512</v>
          </cell>
          <cell r="AW218">
            <v>170.02709958260201</v>
          </cell>
          <cell r="AX218">
            <v>142.51895336702734</v>
          </cell>
          <cell r="AY218">
            <v>155.50461738763545</v>
          </cell>
        </row>
        <row r="219">
          <cell r="C219">
            <v>26103</v>
          </cell>
          <cell r="D219">
            <v>94.768736317483544</v>
          </cell>
          <cell r="E219">
            <v>78.244304207989444</v>
          </cell>
          <cell r="F219">
            <v>105.40475142388395</v>
          </cell>
          <cell r="G219">
            <v>100.25158646997922</v>
          </cell>
          <cell r="H219">
            <v>92.394939347710761</v>
          </cell>
          <cell r="I219">
            <v>89.77460855480733</v>
          </cell>
          <cell r="J219">
            <v>97.642830357778834</v>
          </cell>
          <cell r="K219">
            <v>110.48921558739413</v>
          </cell>
          <cell r="L219">
            <v>111.97481073388438</v>
          </cell>
          <cell r="M219">
            <v>112.20153826404312</v>
          </cell>
          <cell r="N219">
            <v>112.45378407240548</v>
          </cell>
          <cell r="O219">
            <v>94.39889466263989</v>
          </cell>
          <cell r="P219">
            <v>81.251189164968366</v>
          </cell>
          <cell r="Q219">
            <v>72.832999999999998</v>
          </cell>
          <cell r="R219">
            <v>125.071</v>
          </cell>
          <cell r="S219">
            <v>122.973</v>
          </cell>
          <cell r="T219">
            <v>118.849</v>
          </cell>
          <cell r="U219">
            <v>118.84</v>
          </cell>
          <cell r="V219">
            <v>121.8</v>
          </cell>
          <cell r="W219">
            <v>131.49100000000001</v>
          </cell>
          <cell r="X219">
            <v>129.99</v>
          </cell>
          <cell r="Y219">
            <v>112.905</v>
          </cell>
          <cell r="Z219">
            <v>119.965</v>
          </cell>
          <cell r="AA219">
            <v>126.268</v>
          </cell>
          <cell r="AB219">
            <v>87.738</v>
          </cell>
          <cell r="AC219">
            <v>83.96</v>
          </cell>
          <cell r="AD219">
            <v>126.134</v>
          </cell>
          <cell r="AE219">
            <v>116.901</v>
          </cell>
          <cell r="AF219">
            <v>125.014</v>
          </cell>
          <cell r="AG219">
            <v>128.56100000000001</v>
          </cell>
          <cell r="AH219">
            <v>129.21</v>
          </cell>
          <cell r="AI219">
            <v>122.28337449009454</v>
          </cell>
          <cell r="AJ219">
            <v>141.286</v>
          </cell>
          <cell r="AK219">
            <v>137.65846292483769</v>
          </cell>
          <cell r="AL219">
            <v>137.55084439213513</v>
          </cell>
          <cell r="AM219">
            <v>141.71100000000001</v>
          </cell>
          <cell r="AN219">
            <v>99.391670008435938</v>
          </cell>
          <cell r="AO219">
            <v>121.53761906803771</v>
          </cell>
          <cell r="AP219">
            <v>129.8346894465972</v>
          </cell>
          <cell r="AQ219">
            <v>133.92272614840496</v>
          </cell>
          <cell r="AR219">
            <v>138.20382347371071</v>
          </cell>
          <cell r="AS219">
            <v>144.31952939276357</v>
          </cell>
          <cell r="AT219">
            <v>135.14456116404909</v>
          </cell>
          <cell r="AU219">
            <v>124.85742813171812</v>
          </cell>
          <cell r="AV219">
            <v>147.65922557091628</v>
          </cell>
          <cell r="AW219">
            <v>137.82147356771884</v>
          </cell>
          <cell r="AX219">
            <v>138.76475644780231</v>
          </cell>
          <cell r="AY219">
            <v>142.44086682052762</v>
          </cell>
        </row>
        <row r="220">
          <cell r="C220">
            <v>26104</v>
          </cell>
          <cell r="D220">
            <v>101.22465501278049</v>
          </cell>
          <cell r="E220">
            <v>73.760847235328981</v>
          </cell>
          <cell r="F220">
            <v>83.700727962572188</v>
          </cell>
          <cell r="G220">
            <v>74.446231848915147</v>
          </cell>
          <cell r="H220">
            <v>82.961909013678138</v>
          </cell>
          <cell r="I220">
            <v>102.0431480868241</v>
          </cell>
          <cell r="J220">
            <v>98.564389727930418</v>
          </cell>
          <cell r="K220">
            <v>106.44796839737143</v>
          </cell>
          <cell r="L220">
            <v>121.49872673619974</v>
          </cell>
          <cell r="M220">
            <v>102.67697284912212</v>
          </cell>
          <cell r="N220">
            <v>115.85836917110504</v>
          </cell>
          <cell r="O220">
            <v>136.81605395817223</v>
          </cell>
          <cell r="P220">
            <v>106.07368145789937</v>
          </cell>
          <cell r="Q220">
            <v>82.980999999999995</v>
          </cell>
          <cell r="R220">
            <v>86.741</v>
          </cell>
          <cell r="S220">
            <v>91.932000000000002</v>
          </cell>
          <cell r="T220">
            <v>99.968999999999994</v>
          </cell>
          <cell r="U220">
            <v>111.42100000000001</v>
          </cell>
          <cell r="V220">
            <v>113.485</v>
          </cell>
          <cell r="W220">
            <v>116.55800000000001</v>
          </cell>
          <cell r="X220">
            <v>124.788</v>
          </cell>
          <cell r="Y220">
            <v>130.078</v>
          </cell>
          <cell r="Z220">
            <v>126.676</v>
          </cell>
          <cell r="AA220">
            <v>137.429</v>
          </cell>
          <cell r="AB220">
            <v>115.077</v>
          </cell>
          <cell r="AC220">
            <v>99.715000000000003</v>
          </cell>
          <cell r="AD220">
            <v>121.182</v>
          </cell>
          <cell r="AE220">
            <v>122.414</v>
          </cell>
          <cell r="AF220">
            <v>129.06399999999999</v>
          </cell>
          <cell r="AG220">
            <v>137.46899999999999</v>
          </cell>
          <cell r="AH220">
            <v>138.62700000000001</v>
          </cell>
          <cell r="AI220">
            <v>143.25182050483397</v>
          </cell>
          <cell r="AJ220">
            <v>144.17099999999999</v>
          </cell>
          <cell r="AK220">
            <v>138.42652604319039</v>
          </cell>
          <cell r="AL220">
            <v>135.63366913074088</v>
          </cell>
          <cell r="AM220">
            <v>140.79900000000001</v>
          </cell>
          <cell r="AN220">
            <v>133.3602517360313</v>
          </cell>
          <cell r="AO220">
            <v>99.987321522370706</v>
          </cell>
          <cell r="AP220">
            <v>121.79543921426728</v>
          </cell>
          <cell r="AQ220">
            <v>129.42927868405695</v>
          </cell>
          <cell r="AR220">
            <v>136.11073285170298</v>
          </cell>
          <cell r="AS220">
            <v>139.27044819801634</v>
          </cell>
          <cell r="AT220">
            <v>141.8467439347624</v>
          </cell>
          <cell r="AU220">
            <v>144.89496171687682</v>
          </cell>
          <cell r="AV220">
            <v>145.78901575317784</v>
          </cell>
          <cell r="AW220">
            <v>145.88943892323817</v>
          </cell>
          <cell r="AX220">
            <v>141.98145485010477</v>
          </cell>
          <cell r="AY220">
            <v>143.68560319959772</v>
          </cell>
        </row>
        <row r="221">
          <cell r="C221">
            <v>26105</v>
          </cell>
          <cell r="D221">
            <v>81.16425200339873</v>
          </cell>
          <cell r="E221">
            <v>114.62592690741459</v>
          </cell>
          <cell r="F221">
            <v>177.46590556943434</v>
          </cell>
          <cell r="G221">
            <v>91.510923693516204</v>
          </cell>
          <cell r="H221">
            <v>74.604822906588296</v>
          </cell>
          <cell r="I221">
            <v>115.47043668350737</v>
          </cell>
          <cell r="J221">
            <v>77.207861250654247</v>
          </cell>
          <cell r="K221">
            <v>82.297878915528841</v>
          </cell>
          <cell r="L221">
            <v>82.957879656917555</v>
          </cell>
          <cell r="M221">
            <v>104.43817567475661</v>
          </cell>
          <cell r="N221">
            <v>100.46331175284142</v>
          </cell>
          <cell r="O221">
            <v>97.792624985441577</v>
          </cell>
          <cell r="P221">
            <v>78.330268547393359</v>
          </cell>
          <cell r="Q221">
            <v>129.065</v>
          </cell>
          <cell r="R221">
            <v>178.07</v>
          </cell>
          <cell r="S221">
            <v>81.102000000000004</v>
          </cell>
          <cell r="T221">
            <v>59.462000000000003</v>
          </cell>
          <cell r="U221">
            <v>117.02200000000001</v>
          </cell>
          <cell r="V221">
            <v>81.284000000000006</v>
          </cell>
          <cell r="W221">
            <v>93.918000000000006</v>
          </cell>
          <cell r="X221">
            <v>90.747</v>
          </cell>
          <cell r="Y221">
            <v>118.717</v>
          </cell>
          <cell r="Z221">
            <v>109.157</v>
          </cell>
          <cell r="AA221">
            <v>108.03400000000001</v>
          </cell>
          <cell r="AB221">
            <v>78.2</v>
          </cell>
          <cell r="AC221">
            <v>118.432</v>
          </cell>
          <cell r="AD221">
            <v>174.34100000000001</v>
          </cell>
          <cell r="AE221">
            <v>90.406000000000006</v>
          </cell>
          <cell r="AF221">
            <v>72.424999999999997</v>
          </cell>
          <cell r="AG221">
            <v>141.44800000000001</v>
          </cell>
          <cell r="AH221">
            <v>90.491</v>
          </cell>
          <cell r="AI221">
            <v>100.72559526491442</v>
          </cell>
          <cell r="AJ221">
            <v>92.903999999999996</v>
          </cell>
          <cell r="AK221">
            <v>117.85253395031793</v>
          </cell>
          <cell r="AL221">
            <v>120.45516146456863</v>
          </cell>
          <cell r="AM221">
            <v>114.015</v>
          </cell>
          <cell r="AN221">
            <v>97.359315848567505</v>
          </cell>
          <cell r="AO221">
            <v>108.28057257792695</v>
          </cell>
          <cell r="AP221">
            <v>109.80175929965851</v>
          </cell>
          <cell r="AQ221">
            <v>106.90165671581235</v>
          </cell>
          <cell r="AR221">
            <v>88.004318655595824</v>
          </cell>
          <cell r="AS221">
            <v>108.44386769041483</v>
          </cell>
          <cell r="AT221">
            <v>93.80350880340346</v>
          </cell>
          <cell r="AU221">
            <v>101.53922860152393</v>
          </cell>
          <cell r="AV221">
            <v>100.88417648744328</v>
          </cell>
          <cell r="AW221">
            <v>115.84075779424559</v>
          </cell>
          <cell r="AX221">
            <v>120.39637428543223</v>
          </cell>
          <cell r="AY221">
            <v>115.92957948145366</v>
          </cell>
        </row>
        <row r="222">
          <cell r="C222">
            <v>26109</v>
          </cell>
          <cell r="D222">
            <v>91.656703516924864</v>
          </cell>
          <cell r="E222">
            <v>85.280360502996501</v>
          </cell>
          <cell r="F222">
            <v>86.192303265692331</v>
          </cell>
          <cell r="G222">
            <v>97.368541688113311</v>
          </cell>
          <cell r="H222">
            <v>103.233061247263</v>
          </cell>
          <cell r="I222">
            <v>104.62883435962813</v>
          </cell>
          <cell r="J222">
            <v>99.079685267745987</v>
          </cell>
          <cell r="K222">
            <v>95.351144414072252</v>
          </cell>
          <cell r="L222">
            <v>102.76727307068049</v>
          </cell>
          <cell r="M222">
            <v>109.80508841911903</v>
          </cell>
          <cell r="N222">
            <v>109.8671662876344</v>
          </cell>
          <cell r="O222">
            <v>114.76983796012973</v>
          </cell>
          <cell r="P222">
            <v>115.12081266117549</v>
          </cell>
          <cell r="Q222">
            <v>113.607</v>
          </cell>
          <cell r="R222">
            <v>108.05200000000001</v>
          </cell>
          <cell r="S222">
            <v>105.82</v>
          </cell>
          <cell r="T222">
            <v>104.05800000000001</v>
          </cell>
          <cell r="U222">
            <v>105.786</v>
          </cell>
          <cell r="V222">
            <v>103.131</v>
          </cell>
          <cell r="W222">
            <v>98.959000000000003</v>
          </cell>
          <cell r="X222">
            <v>112.46</v>
          </cell>
          <cell r="Y222">
            <v>126.44799999999999</v>
          </cell>
          <cell r="Z222">
            <v>116.05200000000001</v>
          </cell>
          <cell r="AA222">
            <v>158.17099999999999</v>
          </cell>
          <cell r="AB222">
            <v>119.605</v>
          </cell>
          <cell r="AC222">
            <v>116.691</v>
          </cell>
          <cell r="AD222">
            <v>110.017</v>
          </cell>
          <cell r="AE222">
            <v>109.40600000000001</v>
          </cell>
          <cell r="AF222">
            <v>110.327</v>
          </cell>
          <cell r="AG222">
            <v>110.88800000000001</v>
          </cell>
          <cell r="AH222">
            <v>109.607</v>
          </cell>
          <cell r="AI222">
            <v>104.33338637069313</v>
          </cell>
          <cell r="AJ222">
            <v>112.64700000000001</v>
          </cell>
          <cell r="AK222">
            <v>119.73702546877558</v>
          </cell>
          <cell r="AL222">
            <v>120.6466013248457</v>
          </cell>
          <cell r="AM222">
            <v>127.517</v>
          </cell>
          <cell r="AN222">
            <v>117.90952916694705</v>
          </cell>
          <cell r="AO222">
            <v>120.72721982086988</v>
          </cell>
          <cell r="AP222">
            <v>128.23289931763372</v>
          </cell>
          <cell r="AQ222">
            <v>116.19335589954935</v>
          </cell>
          <cell r="AR222">
            <v>118.12469211975771</v>
          </cell>
          <cell r="AS222">
            <v>111.35568159062153</v>
          </cell>
          <cell r="AT222">
            <v>111.39020294276095</v>
          </cell>
          <cell r="AU222">
            <v>104.82928052901643</v>
          </cell>
          <cell r="AV222">
            <v>117.42815696936202</v>
          </cell>
          <cell r="AW222">
            <v>117.25348560269653</v>
          </cell>
          <cell r="AX222">
            <v>117.7903334486585</v>
          </cell>
          <cell r="AY222">
            <v>130.69406862200159</v>
          </cell>
        </row>
        <row r="223">
          <cell r="C223">
            <v>262</v>
          </cell>
          <cell r="D223">
            <v>107.958184266846</v>
          </cell>
          <cell r="E223">
            <v>85.239016263302815</v>
          </cell>
          <cell r="F223">
            <v>84.071203148040794</v>
          </cell>
          <cell r="G223">
            <v>101.40976786508246</v>
          </cell>
          <cell r="H223">
            <v>98.518447344130237</v>
          </cell>
          <cell r="I223">
            <v>108.99633679011433</v>
          </cell>
          <cell r="J223">
            <v>117.09965781694764</v>
          </cell>
          <cell r="K223">
            <v>101.85333928239402</v>
          </cell>
          <cell r="L223">
            <v>102.30227236754976</v>
          </cell>
          <cell r="M223">
            <v>108.34084248264571</v>
          </cell>
          <cell r="N223">
            <v>89.734891038499143</v>
          </cell>
          <cell r="O223">
            <v>94.476041334447018</v>
          </cell>
          <cell r="P223">
            <v>102.85602657492826</v>
          </cell>
          <cell r="Q223">
            <v>93.759373236003285</v>
          </cell>
          <cell r="R223">
            <v>98.435692640345337</v>
          </cell>
          <cell r="S223">
            <v>110.2598352272739</v>
          </cell>
          <cell r="T223">
            <v>101.28963490361205</v>
          </cell>
          <cell r="U223">
            <v>110.12980194253899</v>
          </cell>
          <cell r="V223">
            <v>110.20982804445939</v>
          </cell>
          <cell r="W223">
            <v>101.9717895568164</v>
          </cell>
          <cell r="X223">
            <v>104.23978396918312</v>
          </cell>
          <cell r="Y223">
            <v>117.07827998199984</v>
          </cell>
          <cell r="Z223">
            <v>102.39647471751522</v>
          </cell>
          <cell r="AA223">
            <v>97.567686535377234</v>
          </cell>
          <cell r="AB223">
            <v>95.593251372300614</v>
          </cell>
          <cell r="AC223">
            <v>97.611445018918772</v>
          </cell>
          <cell r="AD223">
            <v>99.633174199639839</v>
          </cell>
          <cell r="AE223">
            <v>98.764562735971353</v>
          </cell>
          <cell r="AF223">
            <v>92.537440365984708</v>
          </cell>
          <cell r="AG223">
            <v>103.73130827276547</v>
          </cell>
          <cell r="AH223">
            <v>94.506167577850164</v>
          </cell>
          <cell r="AI223">
            <v>83.347993166438997</v>
          </cell>
          <cell r="AJ223">
            <v>91.408889333665513</v>
          </cell>
          <cell r="AK223">
            <v>102.56239042515914</v>
          </cell>
          <cell r="AL223">
            <v>103.46320830975347</v>
          </cell>
          <cell r="AM223">
            <v>99.208168864635368</v>
          </cell>
          <cell r="AN223">
            <v>108.28594676559609</v>
          </cell>
          <cell r="AO223">
            <v>91.385217448396887</v>
          </cell>
          <cell r="AP223">
            <v>98.094834162385354</v>
          </cell>
          <cell r="AQ223">
            <v>96.846742327731263</v>
          </cell>
          <cell r="AR223">
            <v>95.666505603663197</v>
          </cell>
          <cell r="AS223">
            <v>110.74873430996004</v>
          </cell>
          <cell r="AT223">
            <v>97.096558623501295</v>
          </cell>
          <cell r="AU223">
            <v>94.653104827074728</v>
          </cell>
          <cell r="AV223">
            <v>97.173731358216884</v>
          </cell>
          <cell r="AW223">
            <v>110.20465470673632</v>
          </cell>
          <cell r="AX223">
            <v>103.72159902003217</v>
          </cell>
          <cell r="AY223">
            <v>104.42262625769193</v>
          </cell>
        </row>
        <row r="224">
          <cell r="C224">
            <v>26201</v>
          </cell>
          <cell r="D224">
            <v>121.96300645362318</v>
          </cell>
          <cell r="E224">
            <v>90.630155777673394</v>
          </cell>
          <cell r="F224">
            <v>96.520332329256703</v>
          </cell>
          <cell r="G224">
            <v>121.03809471977581</v>
          </cell>
          <cell r="H224">
            <v>88.936216163889696</v>
          </cell>
          <cell r="I224">
            <v>111.51761548480745</v>
          </cell>
          <cell r="J224">
            <v>124.94747410347586</v>
          </cell>
          <cell r="K224">
            <v>75.566981816691026</v>
          </cell>
          <cell r="L224">
            <v>90.512013498530948</v>
          </cell>
          <cell r="M224">
            <v>112.43184921208315</v>
          </cell>
          <cell r="N224">
            <v>82.604610524254099</v>
          </cell>
          <cell r="O224">
            <v>83.33164991593857</v>
          </cell>
          <cell r="P224">
            <v>116.19897387255774</v>
          </cell>
          <cell r="Q224">
            <v>99.688999999999993</v>
          </cell>
          <cell r="R224">
            <v>113.012</v>
          </cell>
          <cell r="S224">
            <v>131.601</v>
          </cell>
          <cell r="T224">
            <v>91.438000000000002</v>
          </cell>
          <cell r="U224">
            <v>112.67700000000001</v>
          </cell>
          <cell r="V224">
            <v>117.596</v>
          </cell>
          <cell r="W224">
            <v>75.655000000000001</v>
          </cell>
          <cell r="X224">
            <v>92.225999999999999</v>
          </cell>
          <cell r="Y224">
            <v>121.499</v>
          </cell>
          <cell r="Z224">
            <v>94.26</v>
          </cell>
          <cell r="AA224">
            <v>86.058999999999997</v>
          </cell>
          <cell r="AB224">
            <v>107.994</v>
          </cell>
          <cell r="AC224">
            <v>103.785</v>
          </cell>
          <cell r="AD224">
            <v>114.387</v>
          </cell>
          <cell r="AE224">
            <v>117.881</v>
          </cell>
          <cell r="AF224">
            <v>83.537000000000006</v>
          </cell>
          <cell r="AG224">
            <v>106.131</v>
          </cell>
          <cell r="AH224">
            <v>100.84</v>
          </cell>
          <cell r="AI224">
            <v>61.83750408617869</v>
          </cell>
          <cell r="AJ224">
            <v>80.873999999999995</v>
          </cell>
          <cell r="AK224">
            <v>106.43519979050745</v>
          </cell>
          <cell r="AL224">
            <v>95.242083955394989</v>
          </cell>
          <cell r="AM224">
            <v>87.506</v>
          </cell>
          <cell r="AN224">
            <v>116.69162711131784</v>
          </cell>
          <cell r="AO224">
            <v>87.854688747288776</v>
          </cell>
          <cell r="AP224">
            <v>102.17579024601177</v>
          </cell>
          <cell r="AQ224">
            <v>102.30560286406687</v>
          </cell>
          <cell r="AR224">
            <v>97.127351577529652</v>
          </cell>
          <cell r="AS224">
            <v>119.1631539821076</v>
          </cell>
          <cell r="AT224">
            <v>104.64323946302402</v>
          </cell>
          <cell r="AU224">
            <v>87.147235545486097</v>
          </cell>
          <cell r="AV224">
            <v>92.248052862194001</v>
          </cell>
          <cell r="AW224">
            <v>117.66105657117023</v>
          </cell>
          <cell r="AX224">
            <v>100.30542041910124</v>
          </cell>
          <cell r="AY224">
            <v>101.84066732715792</v>
          </cell>
        </row>
        <row r="225">
          <cell r="C225">
            <v>26202</v>
          </cell>
          <cell r="D225">
            <v>100.03097194243981</v>
          </cell>
          <cell r="E225">
            <v>82.187445380720519</v>
          </cell>
          <cell r="F225">
            <v>77.024566714010518</v>
          </cell>
          <cell r="G225">
            <v>90.299457967902313</v>
          </cell>
          <cell r="H225">
            <v>103.94232064250249</v>
          </cell>
          <cell r="I225">
            <v>107.56920610075042</v>
          </cell>
          <cell r="J225">
            <v>112.65752316100178</v>
          </cell>
          <cell r="K225">
            <v>116.73232411253417</v>
          </cell>
          <cell r="L225">
            <v>108.97596548324462</v>
          </cell>
          <cell r="M225">
            <v>106.0251915923799</v>
          </cell>
          <cell r="N225">
            <v>93.770875702578905</v>
          </cell>
          <cell r="O225">
            <v>100.78415119993448</v>
          </cell>
          <cell r="P225">
            <v>95.303458263026599</v>
          </cell>
          <cell r="Q225">
            <v>90.403000000000006</v>
          </cell>
          <cell r="R225">
            <v>90.185000000000002</v>
          </cell>
          <cell r="S225">
            <v>98.18</v>
          </cell>
          <cell r="T225">
            <v>106.866</v>
          </cell>
          <cell r="U225">
            <v>108.688</v>
          </cell>
          <cell r="V225">
            <v>106.029</v>
          </cell>
          <cell r="W225">
            <v>116.86799999999999</v>
          </cell>
          <cell r="X225">
            <v>111.04</v>
          </cell>
          <cell r="Y225">
            <v>114.57599999999999</v>
          </cell>
          <cell r="Z225">
            <v>107.002</v>
          </cell>
          <cell r="AA225">
            <v>104.08199999999999</v>
          </cell>
          <cell r="AB225">
            <v>88.573999999999998</v>
          </cell>
          <cell r="AC225">
            <v>94.117000000000004</v>
          </cell>
          <cell r="AD225">
            <v>91.281999999999996</v>
          </cell>
          <cell r="AE225">
            <v>87.944000000000003</v>
          </cell>
          <cell r="AF225">
            <v>97.632000000000005</v>
          </cell>
          <cell r="AG225">
            <v>102.373</v>
          </cell>
          <cell r="AH225">
            <v>90.921000000000006</v>
          </cell>
          <cell r="AI225">
            <v>95.523671791051697</v>
          </cell>
          <cell r="AJ225">
            <v>97.372</v>
          </cell>
          <cell r="AK225">
            <v>100.37024676766586</v>
          </cell>
          <cell r="AL225">
            <v>108.11664820589711</v>
          </cell>
          <cell r="AM225">
            <v>105.83199999999999</v>
          </cell>
          <cell r="AN225">
            <v>103.52804181379048</v>
          </cell>
          <cell r="AO225">
            <v>93.383618446127429</v>
          </cell>
          <cell r="AP225">
            <v>95.784872284252529</v>
          </cell>
          <cell r="AQ225">
            <v>93.756839011307051</v>
          </cell>
          <cell r="AR225">
            <v>94.839616404096844</v>
          </cell>
          <cell r="AS225">
            <v>105.98588259801525</v>
          </cell>
          <cell r="AT225">
            <v>92.824877015440009</v>
          </cell>
          <cell r="AU225">
            <v>98.901685685928442</v>
          </cell>
          <cell r="AV225">
            <v>99.961835252645614</v>
          </cell>
          <cell r="AW225">
            <v>105.98407411191278</v>
          </cell>
          <cell r="AX225">
            <v>105.65527391761431</v>
          </cell>
          <cell r="AY225">
            <v>105.88410405314474</v>
          </cell>
        </row>
        <row r="226">
          <cell r="C226">
            <v>263</v>
          </cell>
          <cell r="D226">
            <v>103.16781659895956</v>
          </cell>
          <cell r="E226">
            <v>79.978125653849133</v>
          </cell>
          <cell r="F226">
            <v>119.24134520825366</v>
          </cell>
          <cell r="G226">
            <v>113.14187956191842</v>
          </cell>
          <cell r="H226">
            <v>87.142393740626204</v>
          </cell>
          <cell r="I226">
            <v>101.36065346541002</v>
          </cell>
          <cell r="J226">
            <v>94.901420727538934</v>
          </cell>
          <cell r="K226">
            <v>89.457028489358905</v>
          </cell>
          <cell r="L226">
            <v>116.26669533367694</v>
          </cell>
          <cell r="M226">
            <v>106.87317489524862</v>
          </cell>
          <cell r="N226">
            <v>86.638485497083082</v>
          </cell>
          <cell r="O226">
            <v>101.83098082807642</v>
          </cell>
          <cell r="P226">
            <v>88.232870380326077</v>
          </cell>
          <cell r="Q226">
            <v>78.284999999999997</v>
          </cell>
          <cell r="R226">
            <v>112.307</v>
          </cell>
          <cell r="S226">
            <v>119.601</v>
          </cell>
          <cell r="T226">
            <v>91.686000000000007</v>
          </cell>
          <cell r="U226">
            <v>101.71</v>
          </cell>
          <cell r="V226">
            <v>105.056</v>
          </cell>
          <cell r="W226">
            <v>102.98999999999998</v>
          </cell>
          <cell r="X226">
            <v>118.871</v>
          </cell>
          <cell r="Y226">
            <v>117.258</v>
          </cell>
          <cell r="Z226">
            <v>92.302000000000007</v>
          </cell>
          <cell r="AA226">
            <v>107.80200000000001</v>
          </cell>
          <cell r="AB226">
            <v>93.155000000000001</v>
          </cell>
          <cell r="AC226">
            <v>79.441999999999993</v>
          </cell>
          <cell r="AD226">
            <v>111.069</v>
          </cell>
          <cell r="AE226">
            <v>102.224</v>
          </cell>
          <cell r="AF226">
            <v>87.86</v>
          </cell>
          <cell r="AG226">
            <v>102.496</v>
          </cell>
          <cell r="AH226">
            <v>111.545</v>
          </cell>
          <cell r="AI226">
            <v>101.42064481317533</v>
          </cell>
          <cell r="AJ226">
            <v>115.596</v>
          </cell>
          <cell r="AK226">
            <v>121.78108679304304</v>
          </cell>
          <cell r="AL226">
            <v>110.60254698621254</v>
          </cell>
          <cell r="AM226">
            <v>109.13800000000002</v>
          </cell>
          <cell r="AN226">
            <v>105.46622133970679</v>
          </cell>
          <cell r="AO226">
            <v>94.461395705506462</v>
          </cell>
          <cell r="AP226">
            <v>99.677967773601068</v>
          </cell>
          <cell r="AQ226">
            <v>110.07257208858141</v>
          </cell>
          <cell r="AR226">
            <v>101.68445169635515</v>
          </cell>
          <cell r="AS226">
            <v>112.89276261387825</v>
          </cell>
          <cell r="AT226">
            <v>115.85892552407248</v>
          </cell>
          <cell r="AU226">
            <v>106.9777950709688</v>
          </cell>
          <cell r="AV226">
            <v>119.17365622067837</v>
          </cell>
          <cell r="AW226">
            <v>122.70831058142477</v>
          </cell>
          <cell r="AX226">
            <v>114.25185121132442</v>
          </cell>
          <cell r="AY226">
            <v>123.95926109023141</v>
          </cell>
        </row>
        <row r="227">
          <cell r="C227">
            <v>26300</v>
          </cell>
          <cell r="D227">
            <v>103.16781659895956</v>
          </cell>
          <cell r="E227">
            <v>79.978125653849133</v>
          </cell>
          <cell r="F227">
            <v>119.24134520825366</v>
          </cell>
          <cell r="G227">
            <v>113.14187956191842</v>
          </cell>
          <cell r="H227">
            <v>87.142393740626204</v>
          </cell>
          <cell r="I227">
            <v>101.36065346541002</v>
          </cell>
          <cell r="J227">
            <v>94.901420727538934</v>
          </cell>
          <cell r="K227">
            <v>89.457028489358905</v>
          </cell>
          <cell r="L227">
            <v>116.26669533367694</v>
          </cell>
          <cell r="M227">
            <v>106.87317489524862</v>
          </cell>
          <cell r="N227">
            <v>86.638485497083082</v>
          </cell>
          <cell r="O227">
            <v>101.83098082807642</v>
          </cell>
          <cell r="P227">
            <v>88.232870380326077</v>
          </cell>
          <cell r="Q227">
            <v>78.284999999999997</v>
          </cell>
          <cell r="R227">
            <v>112.307</v>
          </cell>
          <cell r="S227">
            <v>119.601</v>
          </cell>
          <cell r="T227">
            <v>91.686000000000007</v>
          </cell>
          <cell r="U227">
            <v>101.71</v>
          </cell>
          <cell r="V227">
            <v>105.056</v>
          </cell>
          <cell r="W227">
            <v>102.99</v>
          </cell>
          <cell r="X227">
            <v>118.871</v>
          </cell>
          <cell r="Y227">
            <v>117.258</v>
          </cell>
          <cell r="Z227">
            <v>92.302000000000007</v>
          </cell>
          <cell r="AA227">
            <v>107.80200000000001</v>
          </cell>
          <cell r="AB227">
            <v>93.155000000000001</v>
          </cell>
          <cell r="AC227">
            <v>79.441999999999993</v>
          </cell>
          <cell r="AD227">
            <v>111.069</v>
          </cell>
          <cell r="AE227">
            <v>102.224</v>
          </cell>
          <cell r="AF227">
            <v>87.86</v>
          </cell>
          <cell r="AG227">
            <v>102.496</v>
          </cell>
          <cell r="AH227">
            <v>111.545</v>
          </cell>
          <cell r="AI227">
            <v>101.42064481317533</v>
          </cell>
          <cell r="AJ227">
            <v>115.596</v>
          </cell>
          <cell r="AK227">
            <v>121.78108679304304</v>
          </cell>
          <cell r="AL227">
            <v>110.60254698621254</v>
          </cell>
          <cell r="AM227">
            <v>109.13800000000001</v>
          </cell>
          <cell r="AN227">
            <v>105.46622133970679</v>
          </cell>
          <cell r="AO227">
            <v>94.461395705506462</v>
          </cell>
          <cell r="AP227">
            <v>99.677967773601068</v>
          </cell>
          <cell r="AQ227">
            <v>110.07257208858141</v>
          </cell>
          <cell r="AR227">
            <v>101.68445169635515</v>
          </cell>
          <cell r="AS227">
            <v>112.89276261387825</v>
          </cell>
          <cell r="AT227">
            <v>115.85892552407248</v>
          </cell>
          <cell r="AU227">
            <v>106.9777950709688</v>
          </cell>
          <cell r="AV227">
            <v>119.17365622067837</v>
          </cell>
          <cell r="AW227">
            <v>122.70831058142477</v>
          </cell>
          <cell r="AX227">
            <v>114.25185121132442</v>
          </cell>
          <cell r="AY227">
            <v>123.95926109023141</v>
          </cell>
        </row>
        <row r="228">
          <cell r="C228">
            <v>264</v>
          </cell>
          <cell r="D228">
            <v>90.94894120521792</v>
          </cell>
          <cell r="E228">
            <v>79.344450233876429</v>
          </cell>
          <cell r="F228">
            <v>63.650468666362549</v>
          </cell>
          <cell r="G228">
            <v>66.868213838671821</v>
          </cell>
          <cell r="H228">
            <v>86.543511947907433</v>
          </cell>
          <cell r="I228">
            <v>93.638884859473123</v>
          </cell>
          <cell r="J228">
            <v>110.33972342662356</v>
          </cell>
          <cell r="K228">
            <v>114.99022990058808</v>
          </cell>
          <cell r="L228">
            <v>133.30269753069297</v>
          </cell>
          <cell r="M228">
            <v>139.4191456429061</v>
          </cell>
          <cell r="N228">
            <v>121.76474861609761</v>
          </cell>
          <cell r="O228">
            <v>99.188984131582401</v>
          </cell>
          <cell r="P228">
            <v>141.34665647742938</v>
          </cell>
          <cell r="Q228">
            <v>74.94</v>
          </cell>
          <cell r="R228">
            <v>66.587000000000003</v>
          </cell>
          <cell r="S228">
            <v>66.180999999999997</v>
          </cell>
          <cell r="T228">
            <v>99.47</v>
          </cell>
          <cell r="U228">
            <v>102.837</v>
          </cell>
          <cell r="V228">
            <v>99.786000000000001</v>
          </cell>
          <cell r="W228">
            <v>115.328</v>
          </cell>
          <cell r="X228">
            <v>133.00399999999999</v>
          </cell>
          <cell r="Y228">
            <v>126.46899999999999</v>
          </cell>
          <cell r="Z228">
            <v>126.89299999999999</v>
          </cell>
          <cell r="AA228">
            <v>97.918999999999997</v>
          </cell>
          <cell r="AB228">
            <v>144.65700000000001</v>
          </cell>
          <cell r="AC228">
            <v>68.326999999999998</v>
          </cell>
          <cell r="AD228">
            <v>67.974000000000004</v>
          </cell>
          <cell r="AE228">
            <v>71.846999999999994</v>
          </cell>
          <cell r="AF228">
            <v>103.94199999999999</v>
          </cell>
          <cell r="AG228">
            <v>105.175</v>
          </cell>
          <cell r="AH228">
            <v>101.395</v>
          </cell>
          <cell r="AI228">
            <v>125.96707218833551</v>
          </cell>
          <cell r="AJ228">
            <v>133.21100000000001</v>
          </cell>
          <cell r="AK228">
            <v>126.50023250006488</v>
          </cell>
          <cell r="AL228">
            <v>125.99807474554328</v>
          </cell>
          <cell r="AM228">
            <v>104.395</v>
          </cell>
          <cell r="AN228">
            <v>136.58480927412324</v>
          </cell>
          <cell r="AO228">
            <v>80.751724806373502</v>
          </cell>
          <cell r="AP228">
            <v>83.214594044182149</v>
          </cell>
          <cell r="AQ228">
            <v>82.789555627675014</v>
          </cell>
          <cell r="AR228">
            <v>106.39164437800203</v>
          </cell>
          <cell r="AS228">
            <v>115.2336809848593</v>
          </cell>
          <cell r="AT228">
            <v>126.91173736117661</v>
          </cell>
          <cell r="AU228">
            <v>126.0939497664842</v>
          </cell>
          <cell r="AV228">
            <v>135.58182190653721</v>
          </cell>
          <cell r="AW228">
            <v>130.46006271065434</v>
          </cell>
          <cell r="AX228">
            <v>129.09062375202484</v>
          </cell>
          <cell r="AY228">
            <v>116.73847178810847</v>
          </cell>
        </row>
        <row r="229">
          <cell r="C229">
            <v>26400</v>
          </cell>
          <cell r="D229">
            <v>90.94894120521792</v>
          </cell>
          <cell r="E229">
            <v>79.344450233876429</v>
          </cell>
          <cell r="F229">
            <v>63.650468666362549</v>
          </cell>
          <cell r="G229">
            <v>66.868213838671821</v>
          </cell>
          <cell r="H229">
            <v>86.543511947907433</v>
          </cell>
          <cell r="I229">
            <v>93.638884859473123</v>
          </cell>
          <cell r="J229">
            <v>110.33972342662356</v>
          </cell>
          <cell r="K229">
            <v>114.99022990058808</v>
          </cell>
          <cell r="L229">
            <v>133.30269753069297</v>
          </cell>
          <cell r="M229">
            <v>139.4191456429061</v>
          </cell>
          <cell r="N229">
            <v>121.76474861609761</v>
          </cell>
          <cell r="O229">
            <v>99.188984131582401</v>
          </cell>
          <cell r="P229">
            <v>141.34665647742938</v>
          </cell>
          <cell r="Q229">
            <v>74.94</v>
          </cell>
          <cell r="R229">
            <v>66.587000000000003</v>
          </cell>
          <cell r="S229">
            <v>66.180999999999997</v>
          </cell>
          <cell r="T229">
            <v>99.47</v>
          </cell>
          <cell r="U229">
            <v>102.837</v>
          </cell>
          <cell r="V229">
            <v>99.786000000000001</v>
          </cell>
          <cell r="W229">
            <v>115.328</v>
          </cell>
          <cell r="X229">
            <v>133.00399999999999</v>
          </cell>
          <cell r="Y229">
            <v>126.46899999999999</v>
          </cell>
          <cell r="Z229">
            <v>126.893</v>
          </cell>
          <cell r="AA229">
            <v>97.918999999999997</v>
          </cell>
          <cell r="AB229">
            <v>144.65700000000001</v>
          </cell>
          <cell r="AC229">
            <v>68.326999999999998</v>
          </cell>
          <cell r="AD229">
            <v>67.974000000000004</v>
          </cell>
          <cell r="AE229">
            <v>71.846999999999994</v>
          </cell>
          <cell r="AF229">
            <v>103.94199999999999</v>
          </cell>
          <cell r="AG229">
            <v>105.175</v>
          </cell>
          <cell r="AH229">
            <v>101.395</v>
          </cell>
          <cell r="AI229">
            <v>125.96707218833551</v>
          </cell>
          <cell r="AJ229">
            <v>133.21100000000001</v>
          </cell>
          <cell r="AK229">
            <v>126.50023250006488</v>
          </cell>
          <cell r="AL229">
            <v>125.99807474554328</v>
          </cell>
          <cell r="AM229">
            <v>104.395</v>
          </cell>
          <cell r="AN229">
            <v>136.58480927412324</v>
          </cell>
          <cell r="AO229">
            <v>80.751724806373502</v>
          </cell>
          <cell r="AP229">
            <v>83.214594044182149</v>
          </cell>
          <cell r="AQ229">
            <v>82.789555627675014</v>
          </cell>
          <cell r="AR229">
            <v>106.39164437800203</v>
          </cell>
          <cell r="AS229">
            <v>115.2336809848593</v>
          </cell>
          <cell r="AT229">
            <v>126.91173736117661</v>
          </cell>
          <cell r="AU229">
            <v>126.0939497664842</v>
          </cell>
          <cell r="AV229">
            <v>135.58182190653721</v>
          </cell>
          <cell r="AW229">
            <v>130.46006271065434</v>
          </cell>
          <cell r="AX229">
            <v>129.09062375202484</v>
          </cell>
          <cell r="AY229">
            <v>116.73847178810847</v>
          </cell>
        </row>
        <row r="230">
          <cell r="C230">
            <v>265</v>
          </cell>
          <cell r="D230">
            <v>88.020433588948237</v>
          </cell>
          <cell r="E230">
            <v>94.973443997778276</v>
          </cell>
          <cell r="F230">
            <v>101.82256310707419</v>
          </cell>
          <cell r="G230">
            <v>99.570399101256655</v>
          </cell>
          <cell r="H230">
            <v>104.63551258143283</v>
          </cell>
          <cell r="I230">
            <v>106.6440632454093</v>
          </cell>
          <cell r="J230">
            <v>105.75883922266144</v>
          </cell>
          <cell r="K230">
            <v>73.198583142601549</v>
          </cell>
          <cell r="L230">
            <v>110.2212668045354</v>
          </cell>
          <cell r="M230">
            <v>107.91815510763578</v>
          </cell>
          <cell r="N230">
            <v>111.24083430874128</v>
          </cell>
          <cell r="O230">
            <v>95.995905791925139</v>
          </cell>
          <cell r="P230">
            <v>88.606017109500016</v>
          </cell>
          <cell r="Q230">
            <v>103.04214354838523</v>
          </cell>
          <cell r="R230">
            <v>120.46456316917863</v>
          </cell>
          <cell r="S230">
            <v>104.36369004130147</v>
          </cell>
          <cell r="T230">
            <v>116.28323644557183</v>
          </cell>
          <cell r="U230">
            <v>119.28080391166125</v>
          </cell>
          <cell r="V230">
            <v>109.80054642082075</v>
          </cell>
          <cell r="W230">
            <v>89.664240810929925</v>
          </cell>
          <cell r="X230">
            <v>122.6866298975676</v>
          </cell>
          <cell r="Y230">
            <v>112.56039597749732</v>
          </cell>
          <cell r="Z230">
            <v>129.23450067384306</v>
          </cell>
          <cell r="AA230">
            <v>114.84376756212963</v>
          </cell>
          <cell r="AB230">
            <v>86.474374285446842</v>
          </cell>
          <cell r="AC230">
            <v>104.97524895669505</v>
          </cell>
          <cell r="AD230">
            <v>122.93059330927888</v>
          </cell>
          <cell r="AE230">
            <v>99.928173666170295</v>
          </cell>
          <cell r="AF230">
            <v>114.42636408602036</v>
          </cell>
          <cell r="AG230">
            <v>112.31018791808826</v>
          </cell>
          <cell r="AH230">
            <v>109.58702166301212</v>
          </cell>
          <cell r="AI230">
            <v>92.068144174229872</v>
          </cell>
          <cell r="AJ230">
            <v>119.86122350126374</v>
          </cell>
          <cell r="AK230">
            <v>114.53273216175386</v>
          </cell>
          <cell r="AL230">
            <v>131.10965847476257</v>
          </cell>
          <cell r="AM230">
            <v>112.01338430325856</v>
          </cell>
          <cell r="AN230">
            <v>108.52005148772069</v>
          </cell>
          <cell r="AO230">
            <v>117.81879957344671</v>
          </cell>
          <cell r="AP230">
            <v>119.50416020256135</v>
          </cell>
          <cell r="AQ230">
            <v>111.00346642732313</v>
          </cell>
          <cell r="AR230">
            <v>120.06587007856966</v>
          </cell>
          <cell r="AS230">
            <v>123.02307011072399</v>
          </cell>
          <cell r="AT230">
            <v>115.95241741091117</v>
          </cell>
          <cell r="AU230">
            <v>111.53988323922015</v>
          </cell>
          <cell r="AV230">
            <v>129.29887599414945</v>
          </cell>
          <cell r="AW230">
            <v>130.94190082518477</v>
          </cell>
          <cell r="AX230">
            <v>136.60806398469967</v>
          </cell>
          <cell r="AY230">
            <v>121.28568818034066</v>
          </cell>
        </row>
        <row r="231">
          <cell r="C231">
            <v>26511</v>
          </cell>
          <cell r="D231">
            <v>82.769498177459894</v>
          </cell>
          <cell r="E231">
            <v>72.630886190524308</v>
          </cell>
          <cell r="F231">
            <v>102.38846201790432</v>
          </cell>
          <cell r="G231">
            <v>102.85154663249955</v>
          </cell>
          <cell r="H231">
            <v>106.30590591658162</v>
          </cell>
          <cell r="I231">
            <v>109.77940246525709</v>
          </cell>
          <cell r="J231">
            <v>110.6876001652989</v>
          </cell>
          <cell r="K231">
            <v>70.497628102352834</v>
          </cell>
          <cell r="L231">
            <v>117.65847909755793</v>
          </cell>
          <cell r="M231">
            <v>119.54608674356649</v>
          </cell>
          <cell r="N231">
            <v>109.18458215777773</v>
          </cell>
          <cell r="O231">
            <v>95.699922333219405</v>
          </cell>
          <cell r="P231">
            <v>85.400923528525809</v>
          </cell>
          <cell r="Q231">
            <v>83.513000000000005</v>
          </cell>
          <cell r="R231">
            <v>125.306</v>
          </cell>
          <cell r="S231">
            <v>110.36199999999999</v>
          </cell>
          <cell r="T231">
            <v>120.96299999999999</v>
          </cell>
          <cell r="U231">
            <v>125.331</v>
          </cell>
          <cell r="V231">
            <v>115.172</v>
          </cell>
          <cell r="W231">
            <v>89.683000000000007</v>
          </cell>
          <cell r="X231">
            <v>133.36500000000001</v>
          </cell>
          <cell r="Y231">
            <v>126.744</v>
          </cell>
          <cell r="Z231">
            <v>130.625</v>
          </cell>
          <cell r="AA231">
            <v>118.273</v>
          </cell>
          <cell r="AB231">
            <v>84.025000000000006</v>
          </cell>
          <cell r="AC231">
            <v>83.894000000000005</v>
          </cell>
          <cell r="AD231">
            <v>127.511</v>
          </cell>
          <cell r="AE231">
            <v>105.959</v>
          </cell>
          <cell r="AF231">
            <v>119.55</v>
          </cell>
          <cell r="AG231">
            <v>118.61</v>
          </cell>
          <cell r="AH231">
            <v>115.989</v>
          </cell>
          <cell r="AI231">
            <v>91.953757145898024</v>
          </cell>
          <cell r="AJ231">
            <v>130.399</v>
          </cell>
          <cell r="AK231">
            <v>129.00654014261488</v>
          </cell>
          <cell r="AL231">
            <v>132.38817887558926</v>
          </cell>
          <cell r="AM231">
            <v>114.35</v>
          </cell>
          <cell r="AN231">
            <v>101.60349359000085</v>
          </cell>
          <cell r="AO231">
            <v>117.44903497604253</v>
          </cell>
          <cell r="AP231">
            <v>121.75852840259732</v>
          </cell>
          <cell r="AQ231">
            <v>111.89374558799616</v>
          </cell>
          <cell r="AR231">
            <v>124.2718738611851</v>
          </cell>
          <cell r="AS231">
            <v>128.09828186378289</v>
          </cell>
          <cell r="AT231">
            <v>120.77949273405295</v>
          </cell>
          <cell r="AU231">
            <v>111.96323605576237</v>
          </cell>
          <cell r="AV231">
            <v>136.37510567388313</v>
          </cell>
          <cell r="AW231">
            <v>139.51356170014392</v>
          </cell>
          <cell r="AX231">
            <v>139.82852335981761</v>
          </cell>
          <cell r="AY231">
            <v>125.19736042727976</v>
          </cell>
        </row>
        <row r="232">
          <cell r="C232">
            <v>26512</v>
          </cell>
          <cell r="D232">
            <v>89.652357141305188</v>
          </cell>
          <cell r="E232">
            <v>85.497711481216498</v>
          </cell>
          <cell r="F232">
            <v>114.06206902834937</v>
          </cell>
          <cell r="G232">
            <v>116.11214417584668</v>
          </cell>
          <cell r="H232">
            <v>106.96039110415414</v>
          </cell>
          <cell r="I232">
            <v>84.286424627552591</v>
          </cell>
          <cell r="J232">
            <v>84.068228316771481</v>
          </cell>
          <cell r="K232">
            <v>114.82512843453638</v>
          </cell>
          <cell r="L232">
            <v>121.68738584755778</v>
          </cell>
          <cell r="M232">
            <v>91.494906794807477</v>
          </cell>
          <cell r="N232">
            <v>99.201513397735098</v>
          </cell>
          <cell r="O232">
            <v>92.151739650167286</v>
          </cell>
          <cell r="P232">
            <v>92.50260379688649</v>
          </cell>
          <cell r="Q232">
            <v>98.307000000000002</v>
          </cell>
          <cell r="R232">
            <v>139.59200000000001</v>
          </cell>
          <cell r="S232">
            <v>124.59099999999999</v>
          </cell>
          <cell r="T232">
            <v>121.708</v>
          </cell>
          <cell r="U232">
            <v>96.227000000000004</v>
          </cell>
          <cell r="V232">
            <v>87.474000000000004</v>
          </cell>
          <cell r="W232">
            <v>146.07400000000001</v>
          </cell>
          <cell r="X232">
            <v>137.93100000000001</v>
          </cell>
          <cell r="Y232">
            <v>97.004000000000005</v>
          </cell>
          <cell r="Z232">
            <v>118.682</v>
          </cell>
          <cell r="AA232">
            <v>113.887</v>
          </cell>
          <cell r="AB232">
            <v>91.013000000000005</v>
          </cell>
          <cell r="AC232">
            <v>98.756</v>
          </cell>
          <cell r="AD232">
            <v>142.048</v>
          </cell>
          <cell r="AE232">
            <v>119.621</v>
          </cell>
          <cell r="AF232">
            <v>120.286</v>
          </cell>
          <cell r="AG232">
            <v>91.066999999999993</v>
          </cell>
          <cell r="AH232">
            <v>88.094999999999999</v>
          </cell>
          <cell r="AI232">
            <v>149.77244282582492</v>
          </cell>
          <cell r="AJ232">
            <v>134.864</v>
          </cell>
          <cell r="AK232">
            <v>98.735489281119087</v>
          </cell>
          <cell r="AL232">
            <v>120.28353674926791</v>
          </cell>
          <cell r="AM232">
            <v>110.111</v>
          </cell>
          <cell r="AN232">
            <v>131.30082975509708</v>
          </cell>
          <cell r="AO232">
            <v>115.1076301518748</v>
          </cell>
          <cell r="AP232">
            <v>128.91499801251163</v>
          </cell>
          <cell r="AQ232">
            <v>132.99883858974499</v>
          </cell>
          <cell r="AR232">
            <v>134.58102911447295</v>
          </cell>
          <cell r="AS232">
            <v>121.6840058197576</v>
          </cell>
          <cell r="AT232">
            <v>106.14277992618524</v>
          </cell>
          <cell r="AU232">
            <v>153.43857346015875</v>
          </cell>
          <cell r="AV232">
            <v>146.05899093167952</v>
          </cell>
          <cell r="AW232">
            <v>140.25195130675218</v>
          </cell>
          <cell r="AX232">
            <v>131.04796270682345</v>
          </cell>
          <cell r="AY232">
            <v>116.74268209024284</v>
          </cell>
        </row>
        <row r="233">
          <cell r="C233">
            <v>26520</v>
          </cell>
          <cell r="D233">
            <v>103.4754722486478</v>
          </cell>
          <cell r="E233">
            <v>164.27936148259232</v>
          </cell>
          <cell r="F233">
            <v>97.476278198959875</v>
          </cell>
          <cell r="G233">
            <v>86.121217372078959</v>
          </cell>
          <cell r="H233">
            <v>99.104988093705273</v>
          </cell>
          <cell r="I233">
            <v>102.03282072993504</v>
          </cell>
          <cell r="J233">
            <v>95.604664480981157</v>
          </cell>
          <cell r="K233">
            <v>72.341692297774202</v>
          </cell>
          <cell r="L233">
            <v>85.35659145326153</v>
          </cell>
          <cell r="M233">
            <v>76.459513334303239</v>
          </cell>
          <cell r="N233">
            <v>120.03045009443179</v>
          </cell>
          <cell r="O233">
            <v>97.716950213328715</v>
          </cell>
          <cell r="P233">
            <v>97.413283949205606</v>
          </cell>
          <cell r="Q233">
            <v>162.85499999999999</v>
          </cell>
          <cell r="R233">
            <v>101.76</v>
          </cell>
          <cell r="S233">
            <v>81.938999999999993</v>
          </cell>
          <cell r="T233">
            <v>101.024</v>
          </cell>
          <cell r="U233">
            <v>106.045</v>
          </cell>
          <cell r="V233">
            <v>98.450999999999993</v>
          </cell>
          <cell r="W233">
            <v>77.427999999999997</v>
          </cell>
          <cell r="X233">
            <v>87.248999999999995</v>
          </cell>
          <cell r="Y233">
            <v>73.221000000000004</v>
          </cell>
          <cell r="Z233">
            <v>127.327</v>
          </cell>
          <cell r="AA233">
            <v>104.727</v>
          </cell>
          <cell r="AB233">
            <v>92.867999999999995</v>
          </cell>
          <cell r="AC233">
            <v>169.78100000000001</v>
          </cell>
          <cell r="AD233">
            <v>105.014</v>
          </cell>
          <cell r="AE233">
            <v>77.521000000000001</v>
          </cell>
          <cell r="AF233">
            <v>97.736999999999995</v>
          </cell>
          <cell r="AG233">
            <v>97.932000000000002</v>
          </cell>
          <cell r="AH233">
            <v>94.954999999999998</v>
          </cell>
          <cell r="AI233">
            <v>79.953214504377641</v>
          </cell>
          <cell r="AJ233">
            <v>84.899000000000001</v>
          </cell>
          <cell r="AK233">
            <v>74.37170992874853</v>
          </cell>
          <cell r="AL233">
            <v>129.5983379103499</v>
          </cell>
          <cell r="AM233">
            <v>105.39</v>
          </cell>
          <cell r="AN233">
            <v>124.42289846447966</v>
          </cell>
          <cell r="AO233">
            <v>119.51732237597696</v>
          </cell>
          <cell r="AP233">
            <v>110.68566807158233</v>
          </cell>
          <cell r="AQ233">
            <v>103.57422100291483</v>
          </cell>
          <cell r="AR233">
            <v>104.27007672820675</v>
          </cell>
          <cell r="AS233">
            <v>108.0337963253739</v>
          </cell>
          <cell r="AT233">
            <v>103.53906471843041</v>
          </cell>
          <cell r="AU233">
            <v>101.21882685145978</v>
          </cell>
          <cell r="AV233">
            <v>104.377843109184</v>
          </cell>
          <cell r="AW233">
            <v>103.12761520193331</v>
          </cell>
          <cell r="AX233">
            <v>128.11371939024772</v>
          </cell>
          <cell r="AY233">
            <v>110.49091174902961</v>
          </cell>
        </row>
        <row r="234">
          <cell r="C234">
            <v>266</v>
          </cell>
          <cell r="D234">
            <v>99.623526723525089</v>
          </cell>
          <cell r="E234">
            <v>101.85647700521173</v>
          </cell>
          <cell r="F234">
            <v>142.34759003113146</v>
          </cell>
          <cell r="G234">
            <v>83.323799040613494</v>
          </cell>
          <cell r="H234">
            <v>80.692576236280289</v>
          </cell>
          <cell r="I234">
            <v>81.350118125047075</v>
          </cell>
          <cell r="J234">
            <v>110.44684554387706</v>
          </cell>
          <cell r="K234">
            <v>138.31860878992364</v>
          </cell>
          <cell r="L234">
            <v>85.574286068986893</v>
          </cell>
          <cell r="M234">
            <v>104.28604092115056</v>
          </cell>
          <cell r="N234">
            <v>79.682465213711325</v>
          </cell>
          <cell r="O234">
            <v>92.497666300541198</v>
          </cell>
          <cell r="P234">
            <v>101.97739504267369</v>
          </cell>
          <cell r="Q234">
            <v>121.28700000000001</v>
          </cell>
          <cell r="R234">
            <v>177.345</v>
          </cell>
          <cell r="S234">
            <v>91.904999999999987</v>
          </cell>
          <cell r="T234">
            <v>99.231999999999999</v>
          </cell>
          <cell r="U234">
            <v>100.123</v>
          </cell>
          <cell r="V234">
            <v>121.376</v>
          </cell>
          <cell r="W234">
            <v>154.64599999999999</v>
          </cell>
          <cell r="X234">
            <v>85.662000000000006</v>
          </cell>
          <cell r="Y234">
            <v>98.12</v>
          </cell>
          <cell r="Z234">
            <v>78.447999999999993</v>
          </cell>
          <cell r="AA234">
            <v>92.013999999999996</v>
          </cell>
          <cell r="AB234">
            <v>101.55</v>
          </cell>
          <cell r="AC234">
            <v>129.946</v>
          </cell>
          <cell r="AD234">
            <v>155.273</v>
          </cell>
          <cell r="AE234">
            <v>90.867000000000004</v>
          </cell>
          <cell r="AF234">
            <v>102.49</v>
          </cell>
          <cell r="AG234">
            <v>102.75599999999999</v>
          </cell>
          <cell r="AH234">
            <v>131.63499999999999</v>
          </cell>
          <cell r="AI234">
            <v>149.00842358746027</v>
          </cell>
          <cell r="AJ234">
            <v>91.551000000000002</v>
          </cell>
          <cell r="AK234">
            <v>97.411493738225985</v>
          </cell>
          <cell r="AL234">
            <v>88.001146859695439</v>
          </cell>
          <cell r="AM234">
            <v>80.334000000000003</v>
          </cell>
          <cell r="AN234">
            <v>129.14459135710715</v>
          </cell>
          <cell r="AO234">
            <v>122.33557907358419</v>
          </cell>
          <cell r="AP234">
            <v>123.94764912840022</v>
          </cell>
          <cell r="AQ234">
            <v>100.21098675405086</v>
          </cell>
          <cell r="AR234">
            <v>104.73491675420239</v>
          </cell>
          <cell r="AS234">
            <v>108.28091635237085</v>
          </cell>
          <cell r="AT234">
            <v>139.97470337923974</v>
          </cell>
          <cell r="AU234">
            <v>154.55622341930311</v>
          </cell>
          <cell r="AV234">
            <v>101.15927091194413</v>
          </cell>
          <cell r="AW234">
            <v>113.62333636851433</v>
          </cell>
          <cell r="AX234">
            <v>96.323824450608129</v>
          </cell>
          <cell r="AY234">
            <v>89.095019571745866</v>
          </cell>
        </row>
        <row r="235">
          <cell r="C235">
            <v>26600</v>
          </cell>
          <cell r="D235">
            <v>99.623526723525089</v>
          </cell>
          <cell r="E235">
            <v>101.85647700521173</v>
          </cell>
          <cell r="F235">
            <v>142.34759003113146</v>
          </cell>
          <cell r="G235">
            <v>83.323799040613494</v>
          </cell>
          <cell r="H235">
            <v>80.692576236280289</v>
          </cell>
          <cell r="I235">
            <v>81.350118125047075</v>
          </cell>
          <cell r="J235">
            <v>110.44684554387706</v>
          </cell>
          <cell r="K235">
            <v>138.31860878992364</v>
          </cell>
          <cell r="L235">
            <v>85.574286068986893</v>
          </cell>
          <cell r="M235">
            <v>104.28604092115056</v>
          </cell>
          <cell r="N235">
            <v>79.682465213711325</v>
          </cell>
          <cell r="O235">
            <v>92.497666300541198</v>
          </cell>
          <cell r="P235">
            <v>101.97739504267369</v>
          </cell>
          <cell r="Q235">
            <v>121.28700000000001</v>
          </cell>
          <cell r="R235">
            <v>177.345</v>
          </cell>
          <cell r="S235">
            <v>91.905000000000001</v>
          </cell>
          <cell r="T235">
            <v>99.231999999999999</v>
          </cell>
          <cell r="U235">
            <v>100.123</v>
          </cell>
          <cell r="V235">
            <v>121.376</v>
          </cell>
          <cell r="W235">
            <v>154.64599999999999</v>
          </cell>
          <cell r="X235">
            <v>85.662000000000006</v>
          </cell>
          <cell r="Y235">
            <v>98.12</v>
          </cell>
          <cell r="Z235">
            <v>78.447999999999993</v>
          </cell>
          <cell r="AA235">
            <v>92.013999999999996</v>
          </cell>
          <cell r="AB235">
            <v>101.55</v>
          </cell>
          <cell r="AC235">
            <v>129.946</v>
          </cell>
          <cell r="AD235">
            <v>155.273</v>
          </cell>
          <cell r="AE235">
            <v>90.867000000000004</v>
          </cell>
          <cell r="AF235">
            <v>102.49</v>
          </cell>
          <cell r="AG235">
            <v>102.756</v>
          </cell>
          <cell r="AH235">
            <v>131.63499999999999</v>
          </cell>
          <cell r="AI235">
            <v>149.00842358746027</v>
          </cell>
          <cell r="AJ235">
            <v>91.551000000000002</v>
          </cell>
          <cell r="AK235">
            <v>97.411493738225985</v>
          </cell>
          <cell r="AL235">
            <v>88.001146859695439</v>
          </cell>
          <cell r="AM235">
            <v>80.334000000000003</v>
          </cell>
          <cell r="AN235">
            <v>129.14459135710715</v>
          </cell>
          <cell r="AO235">
            <v>122.33557907358419</v>
          </cell>
          <cell r="AP235">
            <v>123.94764912840022</v>
          </cell>
          <cell r="AQ235">
            <v>100.21098675405086</v>
          </cell>
          <cell r="AR235">
            <v>104.73491675420239</v>
          </cell>
          <cell r="AS235">
            <v>108.28091635237085</v>
          </cell>
          <cell r="AT235">
            <v>139.97470337923974</v>
          </cell>
          <cell r="AU235">
            <v>154.55622341930311</v>
          </cell>
          <cell r="AV235">
            <v>101.15927091194413</v>
          </cell>
          <cell r="AW235">
            <v>113.62333636851433</v>
          </cell>
          <cell r="AX235">
            <v>96.323824450608129</v>
          </cell>
          <cell r="AY235">
            <v>89.095019571745866</v>
          </cell>
        </row>
        <row r="236">
          <cell r="C236">
            <v>267</v>
          </cell>
          <cell r="D236">
            <v>86.946477755903686</v>
          </cell>
          <cell r="E236">
            <v>77.250487374491442</v>
          </cell>
          <cell r="F236">
            <v>81.652324185829841</v>
          </cell>
          <cell r="G236">
            <v>82.347179346334073</v>
          </cell>
          <cell r="H236">
            <v>83.243312430235008</v>
          </cell>
          <cell r="I236">
            <v>102.70097054274028</v>
          </cell>
          <cell r="J236">
            <v>93.3915469842173</v>
          </cell>
          <cell r="K236">
            <v>104.62382359621537</v>
          </cell>
          <cell r="L236">
            <v>133.91240102492924</v>
          </cell>
          <cell r="M236">
            <v>116.17513923555708</v>
          </cell>
          <cell r="N236">
            <v>138.4009250643557</v>
          </cell>
          <cell r="O236">
            <v>99.355412459190831</v>
          </cell>
          <cell r="P236">
            <v>86.740218528625022</v>
          </cell>
          <cell r="Q236">
            <v>85.04373373129846</v>
          </cell>
          <cell r="R236">
            <v>87.759303074439174</v>
          </cell>
          <cell r="S236">
            <v>90.611968270586303</v>
          </cell>
          <cell r="T236">
            <v>84.098488890718045</v>
          </cell>
          <cell r="U236">
            <v>95.526373133700289</v>
          </cell>
          <cell r="V236">
            <v>99.23946900967394</v>
          </cell>
          <cell r="W236">
            <v>119.82377322990577</v>
          </cell>
          <cell r="X236">
            <v>122.75084061926444</v>
          </cell>
          <cell r="Y236">
            <v>121.12384746021182</v>
          </cell>
          <cell r="Z236">
            <v>109.15893263360853</v>
          </cell>
          <cell r="AA236">
            <v>93.05236086107908</v>
          </cell>
          <cell r="AB236">
            <v>92.848770869418729</v>
          </cell>
          <cell r="AC236">
            <v>96.187270416779256</v>
          </cell>
          <cell r="AD236">
            <v>92.449287937336322</v>
          </cell>
          <cell r="AE236">
            <v>98.010319712684534</v>
          </cell>
          <cell r="AF236">
            <v>100.73744080950715</v>
          </cell>
          <cell r="AG236">
            <v>114.30362989155201</v>
          </cell>
          <cell r="AH236">
            <v>106.98741113116505</v>
          </cell>
          <cell r="AI236">
            <v>122.58811616426426</v>
          </cell>
          <cell r="AJ236">
            <v>120.40880054776083</v>
          </cell>
          <cell r="AK236">
            <v>124.06711573481513</v>
          </cell>
          <cell r="AL236">
            <v>128.5319729136987</v>
          </cell>
          <cell r="AM236">
            <v>114.17776996413977</v>
          </cell>
          <cell r="AN236">
            <v>103.01369226096064</v>
          </cell>
          <cell r="AO236">
            <v>118.27399165830484</v>
          </cell>
          <cell r="AP236">
            <v>128.71008054965012</v>
          </cell>
          <cell r="AQ236">
            <v>121.93344041222088</v>
          </cell>
          <cell r="AR236">
            <v>117.69399923370571</v>
          </cell>
          <cell r="AS236">
            <v>116.499828771792</v>
          </cell>
          <cell r="AT236">
            <v>105.93161926250201</v>
          </cell>
          <cell r="AU236">
            <v>120.83239673328136</v>
          </cell>
          <cell r="AV236">
            <v>118.64199221033302</v>
          </cell>
          <cell r="AW236">
            <v>124.93484035556421</v>
          </cell>
          <cell r="AX236">
            <v>127.03613776734096</v>
          </cell>
          <cell r="AY236">
            <v>122.1291470348413</v>
          </cell>
        </row>
        <row r="237">
          <cell r="C237">
            <v>26701</v>
          </cell>
          <cell r="D237">
            <v>88.302700116928847</v>
          </cell>
          <cell r="E237">
            <v>82.87075761220909</v>
          </cell>
          <cell r="F237">
            <v>86.394290868442852</v>
          </cell>
          <cell r="G237">
            <v>83.631660200295556</v>
          </cell>
          <cell r="H237">
            <v>84.541771489619066</v>
          </cell>
          <cell r="I237">
            <v>99.88764772170336</v>
          </cell>
          <cell r="J237">
            <v>98.122300510810106</v>
          </cell>
          <cell r="K237">
            <v>114.20330448659477</v>
          </cell>
          <cell r="L237">
            <v>121.0525985210999</v>
          </cell>
          <cell r="M237">
            <v>117.98728074712939</v>
          </cell>
          <cell r="N237">
            <v>122.10049388846814</v>
          </cell>
          <cell r="O237">
            <v>100.90519383669893</v>
          </cell>
          <cell r="P237">
            <v>88.093223584206385</v>
          </cell>
          <cell r="Q237">
            <v>83.590999999999994</v>
          </cell>
          <cell r="R237">
            <v>89.176000000000002</v>
          </cell>
          <cell r="S237">
            <v>93.152000000000001</v>
          </cell>
          <cell r="T237">
            <v>85.884</v>
          </cell>
          <cell r="U237">
            <v>97.67</v>
          </cell>
          <cell r="V237">
            <v>101.53400000000001</v>
          </cell>
          <cell r="W237">
            <v>120.107</v>
          </cell>
          <cell r="X237">
            <v>123.886</v>
          </cell>
          <cell r="Y237">
            <v>123.41500000000001</v>
          </cell>
          <cell r="Z237">
            <v>110.20399999999999</v>
          </cell>
          <cell r="AA237">
            <v>86.701999999999998</v>
          </cell>
          <cell r="AB237">
            <v>94.296999999999997</v>
          </cell>
          <cell r="AC237">
            <v>97.024000000000001</v>
          </cell>
          <cell r="AD237">
            <v>93.941999999999993</v>
          </cell>
          <cell r="AE237">
            <v>100.75700000000001</v>
          </cell>
          <cell r="AF237">
            <v>102.876</v>
          </cell>
          <cell r="AG237">
            <v>116.869</v>
          </cell>
          <cell r="AH237">
            <v>109.461</v>
          </cell>
          <cell r="AI237">
            <v>122.87800520437384</v>
          </cell>
          <cell r="AJ237">
            <v>121.52200000000001</v>
          </cell>
          <cell r="AK237">
            <v>126.41393955011519</v>
          </cell>
          <cell r="AL237">
            <v>121.23529514692008</v>
          </cell>
          <cell r="AM237">
            <v>114.40300000000001</v>
          </cell>
          <cell r="AN237">
            <v>115.35869991150423</v>
          </cell>
          <cell r="AO237">
            <v>121.64206462767196</v>
          </cell>
          <cell r="AP237">
            <v>130.6329567662207</v>
          </cell>
          <cell r="AQ237">
            <v>121.51346375261193</v>
          </cell>
          <cell r="AR237">
            <v>118.17416720783977</v>
          </cell>
          <cell r="AS237">
            <v>119.61171363759544</v>
          </cell>
          <cell r="AT237">
            <v>110.77998213067117</v>
          </cell>
          <cell r="AU237">
            <v>122.22971670469933</v>
          </cell>
          <cell r="AV237">
            <v>120.12561443753967</v>
          </cell>
          <cell r="AW237">
            <v>127.88717285395224</v>
          </cell>
          <cell r="AX237">
            <v>130.12194953142597</v>
          </cell>
          <cell r="AY237">
            <v>123.62290072805638</v>
          </cell>
        </row>
        <row r="238">
          <cell r="C238">
            <v>26702</v>
          </cell>
          <cell r="D238">
            <v>85.894100649552669</v>
          </cell>
          <cell r="E238">
            <v>72.889370864652065</v>
          </cell>
          <cell r="F238">
            <v>77.97273791791936</v>
          </cell>
          <cell r="G238">
            <v>81.350470928082132</v>
          </cell>
          <cell r="H238">
            <v>82.235757454812713</v>
          </cell>
          <cell r="I238">
            <v>104.88400233363056</v>
          </cell>
          <cell r="J238">
            <v>89.720661700028046</v>
          </cell>
          <cell r="K238">
            <v>97.190509805295306</v>
          </cell>
          <cell r="L238">
            <v>143.89111995491061</v>
          </cell>
          <cell r="M238">
            <v>114.76898616283711</v>
          </cell>
          <cell r="N238">
            <v>151.04944132992449</v>
          </cell>
          <cell r="O238">
            <v>98.152840898354839</v>
          </cell>
          <cell r="P238">
            <v>85.690337929255804</v>
          </cell>
          <cell r="Q238">
            <v>86.171000000000006</v>
          </cell>
          <cell r="R238">
            <v>86.66</v>
          </cell>
          <cell r="S238">
            <v>88.641000000000005</v>
          </cell>
          <cell r="T238">
            <v>82.712999999999994</v>
          </cell>
          <cell r="U238">
            <v>93.863</v>
          </cell>
          <cell r="V238">
            <v>97.459000000000003</v>
          </cell>
          <cell r="W238">
            <v>119.604</v>
          </cell>
          <cell r="X238">
            <v>121.87</v>
          </cell>
          <cell r="Y238">
            <v>119.346</v>
          </cell>
          <cell r="Z238">
            <v>108.348</v>
          </cell>
          <cell r="AA238">
            <v>97.98</v>
          </cell>
          <cell r="AB238">
            <v>91.724999999999994</v>
          </cell>
          <cell r="AC238">
            <v>95.537999999999997</v>
          </cell>
          <cell r="AD238">
            <v>91.290999999999997</v>
          </cell>
          <cell r="AE238">
            <v>95.879000000000005</v>
          </cell>
          <cell r="AF238">
            <v>99.078000000000003</v>
          </cell>
          <cell r="AG238">
            <v>112.313</v>
          </cell>
          <cell r="AH238">
            <v>105.068</v>
          </cell>
          <cell r="AI238">
            <v>122.36317326554763</v>
          </cell>
          <cell r="AJ238">
            <v>119.545</v>
          </cell>
          <cell r="AK238">
            <v>122.24606947659366</v>
          </cell>
          <cell r="AL238">
            <v>134.19391807464859</v>
          </cell>
          <cell r="AM238">
            <v>114.003</v>
          </cell>
          <cell r="AN238">
            <v>93.434434609331731</v>
          </cell>
          <cell r="AO238">
            <v>115.66049479573837</v>
          </cell>
          <cell r="AP238">
            <v>127.21800154636915</v>
          </cell>
          <cell r="AQ238">
            <v>122.25932636903417</v>
          </cell>
          <cell r="AR238">
            <v>117.32140710006793</v>
          </cell>
          <cell r="AS238">
            <v>114.08512415956575</v>
          </cell>
          <cell r="AT238">
            <v>102.16947359054384</v>
          </cell>
          <cell r="AU238">
            <v>119.74812944022788</v>
          </cell>
          <cell r="AV238">
            <v>117.49075764050509</v>
          </cell>
          <cell r="AW238">
            <v>122.64394232812631</v>
          </cell>
          <cell r="AX238">
            <v>124.64166489301299</v>
          </cell>
          <cell r="AY238">
            <v>120.97005083170941</v>
          </cell>
        </row>
        <row r="239">
          <cell r="C239">
            <v>268</v>
          </cell>
          <cell r="D239">
            <v>136.40072143473637</v>
          </cell>
          <cell r="E239">
            <v>80.344627831830181</v>
          </cell>
          <cell r="F239">
            <v>79.827897234764265</v>
          </cell>
          <cell r="G239">
            <v>108.84337532111167</v>
          </cell>
          <cell r="H239">
            <v>75.845902777692928</v>
          </cell>
          <cell r="I239">
            <v>79.516010215997653</v>
          </cell>
          <cell r="J239">
            <v>135.62016230018023</v>
          </cell>
          <cell r="K239">
            <v>140.36328604921312</v>
          </cell>
          <cell r="L239">
            <v>142.92654543107884</v>
          </cell>
          <cell r="M239">
            <v>74.317187089911329</v>
          </cell>
          <cell r="N239">
            <v>73.520074457824791</v>
          </cell>
          <cell r="O239">
            <v>72.474209855658799</v>
          </cell>
          <cell r="P239">
            <v>145.82200465117401</v>
          </cell>
          <cell r="Q239">
            <v>84.986000000000004</v>
          </cell>
          <cell r="R239">
            <v>84.575999999999993</v>
          </cell>
          <cell r="S239">
            <v>118.352</v>
          </cell>
          <cell r="T239">
            <v>82.784000000000006</v>
          </cell>
          <cell r="U239">
            <v>86.97699999999999</v>
          </cell>
          <cell r="V239">
            <v>141.34899999999999</v>
          </cell>
          <cell r="W239">
            <v>151.66999999999999</v>
          </cell>
          <cell r="X239">
            <v>152.24</v>
          </cell>
          <cell r="Y239">
            <v>80.499999999999986</v>
          </cell>
          <cell r="Z239">
            <v>80.221000000000004</v>
          </cell>
          <cell r="AA239">
            <v>76.293000000000006</v>
          </cell>
          <cell r="AB239">
            <v>155.49299999999999</v>
          </cell>
          <cell r="AC239">
            <v>91.841999999999999</v>
          </cell>
          <cell r="AD239">
            <v>91.754000000000005</v>
          </cell>
          <cell r="AE239">
            <v>130.285</v>
          </cell>
          <cell r="AF239">
            <v>92.805999999999997</v>
          </cell>
          <cell r="AG239">
            <v>94.52</v>
          </cell>
          <cell r="AH239">
            <v>156.68899999999999</v>
          </cell>
          <cell r="AI239">
            <v>165.22249130092379</v>
          </cell>
          <cell r="AJ239">
            <v>162.851</v>
          </cell>
          <cell r="AK239">
            <v>85.504410914131398</v>
          </cell>
          <cell r="AL239">
            <v>86.209210107031637</v>
          </cell>
          <cell r="AM239">
            <v>79.700999999999993</v>
          </cell>
          <cell r="AN239">
            <v>136.15950762882147</v>
          </cell>
          <cell r="AO239">
            <v>96.89356147489049</v>
          </cell>
          <cell r="AP239">
            <v>107.18687565565509</v>
          </cell>
          <cell r="AQ239">
            <v>113.4789390826173</v>
          </cell>
          <cell r="AR239">
            <v>106.68291942649246</v>
          </cell>
          <cell r="AS239">
            <v>112.08663015983382</v>
          </cell>
          <cell r="AT239">
            <v>158.92460343701319</v>
          </cell>
          <cell r="AU239">
            <v>159.27508120371286</v>
          </cell>
          <cell r="AV239">
            <v>152.2791120692421</v>
          </cell>
          <cell r="AW239">
            <v>100.91217468130441</v>
          </cell>
          <cell r="AX239">
            <v>92.727844715080437</v>
          </cell>
          <cell r="AY239">
            <v>91.362937877571667</v>
          </cell>
        </row>
        <row r="240">
          <cell r="C240">
            <v>26800</v>
          </cell>
          <cell r="D240">
            <v>136.40072143473637</v>
          </cell>
          <cell r="E240">
            <v>80.344627831830181</v>
          </cell>
          <cell r="F240">
            <v>79.827897234764265</v>
          </cell>
          <cell r="G240">
            <v>108.84337532111167</v>
          </cell>
          <cell r="H240">
            <v>75.845902777692928</v>
          </cell>
          <cell r="I240">
            <v>79.516010215997653</v>
          </cell>
          <cell r="J240">
            <v>135.62016230018023</v>
          </cell>
          <cell r="K240">
            <v>140.36328604921312</v>
          </cell>
          <cell r="L240">
            <v>142.92654543107884</v>
          </cell>
          <cell r="M240">
            <v>74.317187089911329</v>
          </cell>
          <cell r="N240">
            <v>73.520074457824791</v>
          </cell>
          <cell r="O240">
            <v>72.474209855658799</v>
          </cell>
          <cell r="P240">
            <v>145.82200465117401</v>
          </cell>
          <cell r="Q240">
            <v>84.986000000000004</v>
          </cell>
          <cell r="R240">
            <v>84.575999999999993</v>
          </cell>
          <cell r="S240">
            <v>118.352</v>
          </cell>
          <cell r="T240">
            <v>82.784000000000006</v>
          </cell>
          <cell r="U240">
            <v>86.977000000000004</v>
          </cell>
          <cell r="V240">
            <v>141.34899999999999</v>
          </cell>
          <cell r="W240">
            <v>151.66999999999999</v>
          </cell>
          <cell r="X240">
            <v>152.24</v>
          </cell>
          <cell r="Y240">
            <v>80.5</v>
          </cell>
          <cell r="Z240">
            <v>80.221000000000004</v>
          </cell>
          <cell r="AA240">
            <v>76.293000000000006</v>
          </cell>
          <cell r="AB240">
            <v>155.49299999999999</v>
          </cell>
          <cell r="AC240">
            <v>91.841999999999999</v>
          </cell>
          <cell r="AD240">
            <v>91.754000000000005</v>
          </cell>
          <cell r="AE240">
            <v>130.285</v>
          </cell>
          <cell r="AF240">
            <v>92.805999999999997</v>
          </cell>
          <cell r="AG240">
            <v>94.52</v>
          </cell>
          <cell r="AH240">
            <v>156.68899999999999</v>
          </cell>
          <cell r="AI240">
            <v>165.22249130092379</v>
          </cell>
          <cell r="AJ240">
            <v>162.851</v>
          </cell>
          <cell r="AK240">
            <v>85.504410914131398</v>
          </cell>
          <cell r="AL240">
            <v>86.209210107031637</v>
          </cell>
          <cell r="AM240">
            <v>79.700999999999993</v>
          </cell>
          <cell r="AN240">
            <v>136.15950762882147</v>
          </cell>
          <cell r="AO240">
            <v>96.89356147489049</v>
          </cell>
          <cell r="AP240">
            <v>107.18687565565509</v>
          </cell>
          <cell r="AQ240">
            <v>113.4789390826173</v>
          </cell>
          <cell r="AR240">
            <v>106.68291942649246</v>
          </cell>
          <cell r="AS240">
            <v>112.08663015983382</v>
          </cell>
          <cell r="AT240">
            <v>158.92460343701319</v>
          </cell>
          <cell r="AU240">
            <v>159.27508120371286</v>
          </cell>
          <cell r="AV240">
            <v>152.2791120692421</v>
          </cell>
          <cell r="AW240">
            <v>100.91217468130441</v>
          </cell>
          <cell r="AX240">
            <v>92.727844715080437</v>
          </cell>
          <cell r="AY240">
            <v>91.362937877571667</v>
          </cell>
        </row>
        <row r="241">
          <cell r="C241">
            <v>271</v>
          </cell>
          <cell r="D241">
            <v>93.285581308639564</v>
          </cell>
          <cell r="E241">
            <v>87.931772965008577</v>
          </cell>
          <cell r="F241">
            <v>103.51491059567698</v>
          </cell>
          <cell r="G241">
            <v>108.19958587606388</v>
          </cell>
          <cell r="H241">
            <v>98.266184380684606</v>
          </cell>
          <cell r="I241">
            <v>100.71233659208363</v>
          </cell>
          <cell r="J241">
            <v>100.17390829263043</v>
          </cell>
          <cell r="K241">
            <v>95.192108681520068</v>
          </cell>
          <cell r="L241">
            <v>103.78687373082666</v>
          </cell>
          <cell r="M241">
            <v>100.08944178340477</v>
          </cell>
          <cell r="N241">
            <v>99.676729620704251</v>
          </cell>
          <cell r="O241">
            <v>109.17056617275651</v>
          </cell>
          <cell r="P241">
            <v>100.91570694696702</v>
          </cell>
          <cell r="Q241">
            <v>99.165674039457144</v>
          </cell>
          <cell r="R241">
            <v>106.74928536605913</v>
          </cell>
          <cell r="S241">
            <v>106.31065828918091</v>
          </cell>
          <cell r="T241">
            <v>98.557237899042946</v>
          </cell>
          <cell r="U241">
            <v>104.2817731311616</v>
          </cell>
          <cell r="V241">
            <v>99.436736130387985</v>
          </cell>
          <cell r="W241">
            <v>101.03205998389471</v>
          </cell>
          <cell r="X241">
            <v>110.87148340534306</v>
          </cell>
          <cell r="Y241">
            <v>104.43609204684694</v>
          </cell>
          <cell r="Z241">
            <v>99.482478569346483</v>
          </cell>
          <cell r="AA241">
            <v>109.31659964783523</v>
          </cell>
          <cell r="AB241">
            <v>102.61627504394149</v>
          </cell>
          <cell r="AC241">
            <v>105.35520699065245</v>
          </cell>
          <cell r="AD241">
            <v>115.7438748938641</v>
          </cell>
          <cell r="AE241">
            <v>119.12501130435435</v>
          </cell>
          <cell r="AF241">
            <v>115.19009282699629</v>
          </cell>
          <cell r="AG241">
            <v>113.85670595828446</v>
          </cell>
          <cell r="AH241">
            <v>109.043295428127</v>
          </cell>
          <cell r="AI241">
            <v>112.68067346092755</v>
          </cell>
          <cell r="AJ241">
            <v>116.77584534212269</v>
          </cell>
          <cell r="AK241">
            <v>114.06326514499963</v>
          </cell>
          <cell r="AL241">
            <v>106.3019021139912</v>
          </cell>
          <cell r="AM241">
            <v>113.81392250500521</v>
          </cell>
          <cell r="AN241">
            <v>108.02435642360969</v>
          </cell>
          <cell r="AO241">
            <v>105.46359415502876</v>
          </cell>
          <cell r="AP241">
            <v>110.17652373918918</v>
          </cell>
          <cell r="AQ241">
            <v>117.53354681507665</v>
          </cell>
          <cell r="AR241">
            <v>117.66811879270091</v>
          </cell>
          <cell r="AS241">
            <v>113.05636989208395</v>
          </cell>
          <cell r="AT241">
            <v>106.31111433977439</v>
          </cell>
          <cell r="AU241">
            <v>106.24013222614596</v>
          </cell>
          <cell r="AV241">
            <v>115.06661761188933</v>
          </cell>
          <cell r="AW241">
            <v>111.92836163813415</v>
          </cell>
          <cell r="AX241">
            <v>106.95400240504961</v>
          </cell>
          <cell r="AY241">
            <v>118.69085453828694</v>
          </cell>
        </row>
        <row r="242">
          <cell r="C242">
            <v>27101</v>
          </cell>
          <cell r="D242">
            <v>96.160624502645831</v>
          </cell>
          <cell r="E242">
            <v>96.799975883736877</v>
          </cell>
          <cell r="F242">
            <v>95.034691980154392</v>
          </cell>
          <cell r="G242">
            <v>103.55660404162199</v>
          </cell>
          <cell r="H242">
            <v>95.918125016438609</v>
          </cell>
          <cell r="I242">
            <v>102.43185468211298</v>
          </cell>
          <cell r="J242">
            <v>98.900450720584246</v>
          </cell>
          <cell r="K242">
            <v>100.73159532692597</v>
          </cell>
          <cell r="L242">
            <v>100.14235007411339</v>
          </cell>
          <cell r="M242">
            <v>103.58076325660201</v>
          </cell>
          <cell r="N242">
            <v>101.45434472172779</v>
          </cell>
          <cell r="O242">
            <v>105.28861979333585</v>
          </cell>
          <cell r="P242">
            <v>115.24012099197176</v>
          </cell>
          <cell r="Q242">
            <v>116.13500000000001</v>
          </cell>
          <cell r="R242">
            <v>116.08799999999999</v>
          </cell>
          <cell r="S242">
            <v>120.729</v>
          </cell>
          <cell r="T242">
            <v>111.04</v>
          </cell>
          <cell r="U242">
            <v>114.003</v>
          </cell>
          <cell r="V242">
            <v>106.303</v>
          </cell>
          <cell r="W242">
            <v>111.607</v>
          </cell>
          <cell r="X242">
            <v>112.91200000000001</v>
          </cell>
          <cell r="Y242">
            <v>101.42</v>
          </cell>
          <cell r="Z242">
            <v>108.176</v>
          </cell>
          <cell r="AA242">
            <v>111.873</v>
          </cell>
          <cell r="AB242">
            <v>110.756</v>
          </cell>
          <cell r="AC242">
            <v>120.741</v>
          </cell>
          <cell r="AD242">
            <v>125.742</v>
          </cell>
          <cell r="AE242">
            <v>137.03200000000001</v>
          </cell>
          <cell r="AF242">
            <v>129.58000000000001</v>
          </cell>
          <cell r="AG242">
            <v>124.43300000000001</v>
          </cell>
          <cell r="AH242">
            <v>113.779</v>
          </cell>
          <cell r="AI242">
            <v>125.73552502936076</v>
          </cell>
          <cell r="AJ242">
            <v>118.291</v>
          </cell>
          <cell r="AK242">
            <v>112.21084628188105</v>
          </cell>
          <cell r="AL242">
            <v>116.87810186859768</v>
          </cell>
          <cell r="AM242">
            <v>113.47</v>
          </cell>
          <cell r="AN242">
            <v>120.88312861556462</v>
          </cell>
          <cell r="AO242">
            <v>112.89696867403418</v>
          </cell>
          <cell r="AP242">
            <v>126.69638558379197</v>
          </cell>
          <cell r="AQ242">
            <v>138.66082307226563</v>
          </cell>
          <cell r="AR242">
            <v>139.20065767654864</v>
          </cell>
          <cell r="AS242">
            <v>133.45792579909744</v>
          </cell>
          <cell r="AT242">
            <v>108.9300861408212</v>
          </cell>
          <cell r="AU242">
            <v>117.4724274328471</v>
          </cell>
          <cell r="AV242">
            <v>120.46141571659246</v>
          </cell>
          <cell r="AW242">
            <v>114.43459102100303</v>
          </cell>
          <cell r="AX242">
            <v>118.93762895739877</v>
          </cell>
          <cell r="AY242">
            <v>134.74319273162831</v>
          </cell>
        </row>
        <row r="243">
          <cell r="C243">
            <v>27102</v>
          </cell>
          <cell r="D243">
            <v>91.913964510061078</v>
          </cell>
          <cell r="E243">
            <v>83.700957886512057</v>
          </cell>
          <cell r="F243">
            <v>107.56062731148762</v>
          </cell>
          <cell r="G243">
            <v>110.41464542469664</v>
          </cell>
          <cell r="H243">
            <v>99.386389348308569</v>
          </cell>
          <cell r="I243">
            <v>99.89199416986861</v>
          </cell>
          <cell r="J243">
            <v>100.7814455295446</v>
          </cell>
          <cell r="K243">
            <v>92.549347364340576</v>
          </cell>
          <cell r="L243">
            <v>105.52559191105642</v>
          </cell>
          <cell r="M243">
            <v>98.423812831513402</v>
          </cell>
          <cell r="N243">
            <v>98.828670454478967</v>
          </cell>
          <cell r="O243">
            <v>111.0225532581313</v>
          </cell>
          <cell r="P243">
            <v>94.081859380821811</v>
          </cell>
          <cell r="Q243">
            <v>91.07</v>
          </cell>
          <cell r="R243">
            <v>102.294</v>
          </cell>
          <cell r="S243">
            <v>99.432000000000002</v>
          </cell>
          <cell r="T243">
            <v>92.602000000000004</v>
          </cell>
          <cell r="U243">
            <v>99.644000000000005</v>
          </cell>
          <cell r="V243">
            <v>96.161000000000001</v>
          </cell>
          <cell r="W243">
            <v>95.986999999999995</v>
          </cell>
          <cell r="X243">
            <v>109.898</v>
          </cell>
          <cell r="Y243">
            <v>105.875</v>
          </cell>
          <cell r="Z243">
            <v>95.334999999999994</v>
          </cell>
          <cell r="AA243">
            <v>108.09699999999999</v>
          </cell>
          <cell r="AB243">
            <v>98.733000000000004</v>
          </cell>
          <cell r="AC243">
            <v>98.015000000000001</v>
          </cell>
          <cell r="AD243">
            <v>110.974</v>
          </cell>
          <cell r="AE243">
            <v>110.58199999999999</v>
          </cell>
          <cell r="AF243">
            <v>108.325</v>
          </cell>
          <cell r="AG243">
            <v>108.81100000000001</v>
          </cell>
          <cell r="AH243">
            <v>106.78400000000001</v>
          </cell>
          <cell r="AI243">
            <v>106.45250487148108</v>
          </cell>
          <cell r="AJ243">
            <v>116.053</v>
          </cell>
          <cell r="AK243">
            <v>114.94701146086507</v>
          </cell>
          <cell r="AL243">
            <v>101.2562411379119</v>
          </cell>
          <cell r="AM243">
            <v>113.97799999999999</v>
          </cell>
          <cell r="AN243">
            <v>101.889732782355</v>
          </cell>
          <cell r="AO243">
            <v>101.91730261351431</v>
          </cell>
          <cell r="AP243">
            <v>102.29527866311832</v>
          </cell>
          <cell r="AQ243">
            <v>107.45421058702219</v>
          </cell>
          <cell r="AR243">
            <v>107.39544111234407</v>
          </cell>
          <cell r="AS243">
            <v>103.32325810526439</v>
          </cell>
          <cell r="AT243">
            <v>105.06166329680988</v>
          </cell>
          <cell r="AU243">
            <v>100.88146324189476</v>
          </cell>
          <cell r="AV243">
            <v>112.49288386041857</v>
          </cell>
          <cell r="AW243">
            <v>110.73269740261922</v>
          </cell>
          <cell r="AX243">
            <v>101.23689056430923</v>
          </cell>
          <cell r="AY243">
            <v>111.03265421338358</v>
          </cell>
        </row>
        <row r="244">
          <cell r="C244">
            <v>272</v>
          </cell>
          <cell r="D244">
            <v>100.73021232619219</v>
          </cell>
          <cell r="E244">
            <v>86.126868370523624</v>
          </cell>
          <cell r="F244">
            <v>90.729632481226204</v>
          </cell>
          <cell r="G244">
            <v>105.80591848775362</v>
          </cell>
          <cell r="H244">
            <v>98.041166155818601</v>
          </cell>
          <cell r="I244">
            <v>98.585559409313959</v>
          </cell>
          <cell r="J244">
            <v>98.35528859662432</v>
          </cell>
          <cell r="K244">
            <v>91.220010906529936</v>
          </cell>
          <cell r="L244">
            <v>124.58346419750866</v>
          </cell>
          <cell r="M244">
            <v>117.59929887013347</v>
          </cell>
          <cell r="N244">
            <v>96.731928477624351</v>
          </cell>
          <cell r="O244">
            <v>91.490651720751131</v>
          </cell>
          <cell r="P244">
            <v>103.26888331863759</v>
          </cell>
          <cell r="Q244">
            <v>90.481999999999999</v>
          </cell>
          <cell r="R244">
            <v>94.117999999999995</v>
          </cell>
          <cell r="S244">
            <v>109.979</v>
          </cell>
          <cell r="T244">
            <v>102.779</v>
          </cell>
          <cell r="U244">
            <v>108.634</v>
          </cell>
          <cell r="V244">
            <v>103.256</v>
          </cell>
          <cell r="W244">
            <v>99.436999999999998</v>
          </cell>
          <cell r="X244">
            <v>133.19900000000001</v>
          </cell>
          <cell r="Y244">
            <v>125.961</v>
          </cell>
          <cell r="Z244">
            <v>105.631</v>
          </cell>
          <cell r="AA244">
            <v>97.385999999999996</v>
          </cell>
          <cell r="AB244">
            <v>112.62199999999999</v>
          </cell>
          <cell r="AC244">
            <v>100.91800000000001</v>
          </cell>
          <cell r="AD244">
            <v>102.26799999999999</v>
          </cell>
          <cell r="AE244">
            <v>119.151</v>
          </cell>
          <cell r="AF244">
            <v>114.37699999999998</v>
          </cell>
          <cell r="AG244">
            <v>116.56800000000001</v>
          </cell>
          <cell r="AH244">
            <v>113.363</v>
          </cell>
          <cell r="AI244">
            <v>107.80773130212975</v>
          </cell>
          <cell r="AJ244">
            <v>139.37299999999999</v>
          </cell>
          <cell r="AK244">
            <v>130.7740498468963</v>
          </cell>
          <cell r="AL244">
            <v>108.87236369796396</v>
          </cell>
          <cell r="AM244">
            <v>98.415000000000006</v>
          </cell>
          <cell r="AN244">
            <v>105.2693185425595</v>
          </cell>
          <cell r="AO244">
            <v>100.8052481617348</v>
          </cell>
          <cell r="AP244">
            <v>101.94907959738333</v>
          </cell>
          <cell r="AQ244">
            <v>115.52977985813841</v>
          </cell>
          <cell r="AR244">
            <v>115.83562988614959</v>
          </cell>
          <cell r="AS244">
            <v>116.87627791541945</v>
          </cell>
          <cell r="AT244">
            <v>115.77396679466149</v>
          </cell>
          <cell r="AU244">
            <v>111.40264310044252</v>
          </cell>
          <cell r="AV244">
            <v>133.07732207707184</v>
          </cell>
          <cell r="AW244">
            <v>133.07595141309517</v>
          </cell>
          <cell r="AX244">
            <v>110.26394946630447</v>
          </cell>
          <cell r="AY244">
            <v>110.35408232648128</v>
          </cell>
        </row>
        <row r="245">
          <cell r="C245">
            <v>27200</v>
          </cell>
          <cell r="D245">
            <v>100.73021232619219</v>
          </cell>
          <cell r="E245">
            <v>86.126868370523624</v>
          </cell>
          <cell r="F245">
            <v>90.729632481226204</v>
          </cell>
          <cell r="G245">
            <v>105.80591848775362</v>
          </cell>
          <cell r="H245">
            <v>98.041166155818601</v>
          </cell>
          <cell r="I245">
            <v>98.585559409313959</v>
          </cell>
          <cell r="J245">
            <v>98.35528859662432</v>
          </cell>
          <cell r="K245">
            <v>91.220010906529936</v>
          </cell>
          <cell r="L245">
            <v>124.58346419750866</v>
          </cell>
          <cell r="M245">
            <v>117.59929887013347</v>
          </cell>
          <cell r="N245">
            <v>96.731928477624351</v>
          </cell>
          <cell r="O245">
            <v>91.490651720751131</v>
          </cell>
          <cell r="P245">
            <v>103.26888331863759</v>
          </cell>
          <cell r="Q245">
            <v>90.481999999999999</v>
          </cell>
          <cell r="R245">
            <v>94.117999999999995</v>
          </cell>
          <cell r="S245">
            <v>109.979</v>
          </cell>
          <cell r="T245">
            <v>102.779</v>
          </cell>
          <cell r="U245">
            <v>108.634</v>
          </cell>
          <cell r="V245">
            <v>103.256</v>
          </cell>
          <cell r="W245">
            <v>99.436999999999998</v>
          </cell>
          <cell r="X245">
            <v>133.19900000000001</v>
          </cell>
          <cell r="Y245">
            <v>125.961</v>
          </cell>
          <cell r="Z245">
            <v>105.631</v>
          </cell>
          <cell r="AA245">
            <v>97.385999999999996</v>
          </cell>
          <cell r="AB245">
            <v>112.622</v>
          </cell>
          <cell r="AC245">
            <v>100.91800000000001</v>
          </cell>
          <cell r="AD245">
            <v>102.268</v>
          </cell>
          <cell r="AE245">
            <v>119.151</v>
          </cell>
          <cell r="AF245">
            <v>114.377</v>
          </cell>
          <cell r="AG245">
            <v>116.568</v>
          </cell>
          <cell r="AH245">
            <v>113.363</v>
          </cell>
          <cell r="AI245">
            <v>107.80773130212975</v>
          </cell>
          <cell r="AJ245">
            <v>139.37299999999999</v>
          </cell>
          <cell r="AK245">
            <v>130.7740498468963</v>
          </cell>
          <cell r="AL245">
            <v>108.87236369796396</v>
          </cell>
          <cell r="AM245">
            <v>98.415000000000006</v>
          </cell>
          <cell r="AN245">
            <v>105.2693185425595</v>
          </cell>
          <cell r="AO245">
            <v>100.8052481617348</v>
          </cell>
          <cell r="AP245">
            <v>101.94907959738333</v>
          </cell>
          <cell r="AQ245">
            <v>115.52977985813841</v>
          </cell>
          <cell r="AR245">
            <v>115.83562988614959</v>
          </cell>
          <cell r="AS245">
            <v>116.87627791541945</v>
          </cell>
          <cell r="AT245">
            <v>115.77396679466149</v>
          </cell>
          <cell r="AU245">
            <v>111.40264310044252</v>
          </cell>
          <cell r="AV245">
            <v>133.07732207707184</v>
          </cell>
          <cell r="AW245">
            <v>133.07595141309517</v>
          </cell>
          <cell r="AX245">
            <v>110.26394946630447</v>
          </cell>
          <cell r="AY245">
            <v>110.35408232648128</v>
          </cell>
        </row>
        <row r="246">
          <cell r="C246">
            <v>273</v>
          </cell>
          <cell r="D246">
            <v>97.154621007485446</v>
          </cell>
          <cell r="E246">
            <v>92.831472007989248</v>
          </cell>
          <cell r="F246">
            <v>106.36870584432597</v>
          </cell>
          <cell r="G246">
            <v>107.5920105303518</v>
          </cell>
          <cell r="H246">
            <v>105.66224070351747</v>
          </cell>
          <cell r="I246">
            <v>95.332268588190828</v>
          </cell>
          <cell r="J246">
            <v>93.196009849796283</v>
          </cell>
          <cell r="K246">
            <v>99.302411678949753</v>
          </cell>
          <cell r="L246">
            <v>102.94855968248112</v>
          </cell>
          <cell r="M246">
            <v>99.693782156339054</v>
          </cell>
          <cell r="N246">
            <v>94.257988891023857</v>
          </cell>
          <cell r="O246">
            <v>105.65992905954914</v>
          </cell>
          <cell r="P246">
            <v>95.294404216828426</v>
          </cell>
          <cell r="Q246">
            <v>93.398505569213157</v>
          </cell>
          <cell r="R246">
            <v>108.14790672327041</v>
          </cell>
          <cell r="S246">
            <v>109.58918267362706</v>
          </cell>
          <cell r="T246">
            <v>108.80935565051149</v>
          </cell>
          <cell r="U246">
            <v>108.28575500391327</v>
          </cell>
          <cell r="V246">
            <v>103.73992240428706</v>
          </cell>
          <cell r="W246">
            <v>113.3300647525098</v>
          </cell>
          <cell r="X246">
            <v>118.86620958566743</v>
          </cell>
          <cell r="Y246">
            <v>115.75146871995112</v>
          </cell>
          <cell r="Z246">
            <v>108.63621363704203</v>
          </cell>
          <cell r="AA246">
            <v>113.46147586736387</v>
          </cell>
          <cell r="AB246">
            <v>109.4262785874168</v>
          </cell>
          <cell r="AC246">
            <v>108.27906478431511</v>
          </cell>
          <cell r="AD246">
            <v>122.90115462846695</v>
          </cell>
          <cell r="AE246">
            <v>121.60710078704132</v>
          </cell>
          <cell r="AF246">
            <v>123.18521140948675</v>
          </cell>
          <cell r="AG246">
            <v>122.16932869017387</v>
          </cell>
          <cell r="AH246">
            <v>117.8322338689042</v>
          </cell>
          <cell r="AI246">
            <v>127.09969639669045</v>
          </cell>
          <cell r="AJ246">
            <v>128.40508519303776</v>
          </cell>
          <cell r="AK246">
            <v>119.0581169293925</v>
          </cell>
          <cell r="AL246">
            <v>108.44203728662141</v>
          </cell>
          <cell r="AM246">
            <v>117.46391451308416</v>
          </cell>
          <cell r="AN246">
            <v>125.11173341618009</v>
          </cell>
          <cell r="AO246">
            <v>115.64305472371197</v>
          </cell>
          <cell r="AP246">
            <v>119.11132973827806</v>
          </cell>
          <cell r="AQ246">
            <v>127.66829578305342</v>
          </cell>
          <cell r="AR246">
            <v>124.11503100175922</v>
          </cell>
          <cell r="AS246">
            <v>119.43508874551723</v>
          </cell>
          <cell r="AT246">
            <v>125.20799183237969</v>
          </cell>
          <cell r="AU246">
            <v>129.32858550482823</v>
          </cell>
          <cell r="AV246">
            <v>126.14363398164168</v>
          </cell>
          <cell r="AW246">
            <v>128.23238755178559</v>
          </cell>
          <cell r="AX246">
            <v>110.36965743056997</v>
          </cell>
          <cell r="AY246">
            <v>110.61681926225438</v>
          </cell>
        </row>
        <row r="247">
          <cell r="C247">
            <v>27310</v>
          </cell>
          <cell r="D247">
            <v>84.621176909078741</v>
          </cell>
          <cell r="E247">
            <v>90.102762261389842</v>
          </cell>
          <cell r="F247">
            <v>107.37352517041219</v>
          </cell>
          <cell r="G247">
            <v>113.71378381725204</v>
          </cell>
          <cell r="H247">
            <v>109.74714500488452</v>
          </cell>
          <cell r="I247">
            <v>102.15563044125415</v>
          </cell>
          <cell r="J247">
            <v>94.856358870303666</v>
          </cell>
          <cell r="K247">
            <v>104.9055079430473</v>
          </cell>
          <cell r="L247">
            <v>89.529729177403283</v>
          </cell>
          <cell r="M247">
            <v>93.77020333218978</v>
          </cell>
          <cell r="N247">
            <v>105.81435565163117</v>
          </cell>
          <cell r="O247">
            <v>103.40982142115347</v>
          </cell>
          <cell r="P247">
            <v>83.950587660803606</v>
          </cell>
          <cell r="Q247">
            <v>80.103999999999999</v>
          </cell>
          <cell r="R247">
            <v>127.006</v>
          </cell>
          <cell r="S247">
            <v>125.517</v>
          </cell>
          <cell r="T247">
            <v>117.03400000000001</v>
          </cell>
          <cell r="U247">
            <v>100.113</v>
          </cell>
          <cell r="V247">
            <v>96.076999999999998</v>
          </cell>
          <cell r="W247">
            <v>105.914</v>
          </cell>
          <cell r="X247">
            <v>85.081000000000003</v>
          </cell>
          <cell r="Y247">
            <v>87.316999999999993</v>
          </cell>
          <cell r="Z247">
            <v>110.71599999999999</v>
          </cell>
          <cell r="AA247">
            <v>107.80800000000001</v>
          </cell>
          <cell r="AB247">
            <v>84.59</v>
          </cell>
          <cell r="AC247">
            <v>78.67</v>
          </cell>
          <cell r="AD247">
            <v>116.342</v>
          </cell>
          <cell r="AE247">
            <v>119.708</v>
          </cell>
          <cell r="AF247">
            <v>122.746</v>
          </cell>
          <cell r="AG247">
            <v>107.58799999999999</v>
          </cell>
          <cell r="AH247">
            <v>100.28</v>
          </cell>
          <cell r="AI247">
            <v>112.4580858940851</v>
          </cell>
          <cell r="AJ247">
            <v>99.373000000000005</v>
          </cell>
          <cell r="AK247">
            <v>103.37300982098111</v>
          </cell>
          <cell r="AL247">
            <v>113.87169087428843</v>
          </cell>
          <cell r="AM247">
            <v>114.872</v>
          </cell>
          <cell r="AN247">
            <v>119.40036657447475</v>
          </cell>
          <cell r="AO247">
            <v>112.87915214067638</v>
          </cell>
          <cell r="AP247">
            <v>115.11109268470426</v>
          </cell>
          <cell r="AQ247">
            <v>122.5776922697996</v>
          </cell>
          <cell r="AR247">
            <v>126.3320886686874</v>
          </cell>
          <cell r="AS247">
            <v>104.38643032588369</v>
          </cell>
          <cell r="AT247">
            <v>104.41910350399009</v>
          </cell>
          <cell r="AU247">
            <v>123.07224172159874</v>
          </cell>
          <cell r="AV247">
            <v>101.3754668748326</v>
          </cell>
          <cell r="AW247">
            <v>108.60139921130281</v>
          </cell>
          <cell r="AX247">
            <v>116.40603919784168</v>
          </cell>
          <cell r="AY247">
            <v>114.77533357465578</v>
          </cell>
        </row>
        <row r="248">
          <cell r="C248">
            <v>27320</v>
          </cell>
          <cell r="D248">
            <v>98.518067773311259</v>
          </cell>
          <cell r="E248">
            <v>92.891961942047146</v>
          </cell>
          <cell r="F248">
            <v>105.11552775558248</v>
          </cell>
          <cell r="G248">
            <v>108.06230148285356</v>
          </cell>
          <cell r="H248">
            <v>106.07729159806404</v>
          </cell>
          <cell r="I248">
            <v>95.372761842813816</v>
          </cell>
          <cell r="J248">
            <v>93.552482645412766</v>
          </cell>
          <cell r="K248">
            <v>99.809925324891523</v>
          </cell>
          <cell r="L248">
            <v>103.06034994538253</v>
          </cell>
          <cell r="M248">
            <v>100.36322645824285</v>
          </cell>
          <cell r="N248">
            <v>92.575408563687162</v>
          </cell>
          <cell r="O248">
            <v>104.60069466771077</v>
          </cell>
          <cell r="P248">
            <v>96.572208801500267</v>
          </cell>
          <cell r="Q248">
            <v>94.120999999999995</v>
          </cell>
          <cell r="R248">
            <v>105.756</v>
          </cell>
          <cell r="S248">
            <v>109.46</v>
          </cell>
          <cell r="T248">
            <v>108.985</v>
          </cell>
          <cell r="U248">
            <v>109.331</v>
          </cell>
          <cell r="V248">
            <v>104.73399999999999</v>
          </cell>
          <cell r="W248">
            <v>114.777</v>
          </cell>
          <cell r="X248">
            <v>120.143</v>
          </cell>
          <cell r="Y248">
            <v>117.88</v>
          </cell>
          <cell r="Z248">
            <v>107.402</v>
          </cell>
          <cell r="AA248">
            <v>112.527</v>
          </cell>
          <cell r="AB248">
            <v>111.634</v>
          </cell>
          <cell r="AC248">
            <v>110.00700000000001</v>
          </cell>
          <cell r="AD248">
            <v>121.937</v>
          </cell>
          <cell r="AE248">
            <v>122.69199999999999</v>
          </cell>
          <cell r="AF248">
            <v>123.995</v>
          </cell>
          <cell r="AG248">
            <v>123.685</v>
          </cell>
          <cell r="AH248">
            <v>119.517</v>
          </cell>
          <cell r="AI248">
            <v>129.11980706644363</v>
          </cell>
          <cell r="AJ248">
            <v>129.316</v>
          </cell>
          <cell r="AK248">
            <v>120.39736490205757</v>
          </cell>
          <cell r="AL248">
            <v>106.99967115037657</v>
          </cell>
          <cell r="AM248">
            <v>116.292</v>
          </cell>
          <cell r="AN248">
            <v>125.37107206063469</v>
          </cell>
          <cell r="AO248">
            <v>115.20840443549518</v>
          </cell>
          <cell r="AP248">
            <v>118.59729007755928</v>
          </cell>
          <cell r="AQ248">
            <v>127.75590661367927</v>
          </cell>
          <cell r="AR248">
            <v>123.14779427745385</v>
          </cell>
          <cell r="AS248">
            <v>119.77618167903019</v>
          </cell>
          <cell r="AT248">
            <v>126.43166571788397</v>
          </cell>
          <cell r="AU248">
            <v>129.89991718910471</v>
          </cell>
          <cell r="AV248">
            <v>127.41938857132743</v>
          </cell>
          <cell r="AW248">
            <v>128.81508094631647</v>
          </cell>
          <cell r="AX248">
            <v>108.49500906642213</v>
          </cell>
          <cell r="AY248">
            <v>109.13246475124522</v>
          </cell>
        </row>
        <row r="249">
          <cell r="C249">
            <v>27330</v>
          </cell>
          <cell r="D249">
            <v>79.976079424480517</v>
          </cell>
          <cell r="E249">
            <v>96.133302254388582</v>
          </cell>
          <cell r="F249">
            <v>141.82624672628305</v>
          </cell>
          <cell r="G249">
            <v>82.129411996794701</v>
          </cell>
          <cell r="H249">
            <v>85.655429321760451</v>
          </cell>
          <cell r="I249">
            <v>81.362694546888193</v>
          </cell>
          <cell r="J249">
            <v>79.469607438669399</v>
          </cell>
          <cell r="K249">
            <v>73.700991232772679</v>
          </cell>
          <cell r="L249">
            <v>124.71786143646632</v>
          </cell>
          <cell r="M249">
            <v>90.828502438916701</v>
          </cell>
          <cell r="N249">
            <v>122.77238951946923</v>
          </cell>
          <cell r="O249">
            <v>141.42748366310997</v>
          </cell>
          <cell r="P249">
            <v>78.442274487111561</v>
          </cell>
          <cell r="Q249">
            <v>96.74</v>
          </cell>
          <cell r="R249">
            <v>144.13800000000001</v>
          </cell>
          <cell r="S249">
            <v>83.644999999999996</v>
          </cell>
          <cell r="T249">
            <v>88.191999999999993</v>
          </cell>
          <cell r="U249">
            <v>92.430999999999997</v>
          </cell>
          <cell r="V249">
            <v>88.456000000000003</v>
          </cell>
          <cell r="W249">
            <v>84.091999999999999</v>
          </cell>
          <cell r="X249">
            <v>144.02099999999999</v>
          </cell>
          <cell r="Y249">
            <v>105.521</v>
          </cell>
          <cell r="Z249">
            <v>141.518</v>
          </cell>
          <cell r="AA249">
            <v>151.87799999999999</v>
          </cell>
          <cell r="AB249">
            <v>90.105999999999995</v>
          </cell>
          <cell r="AC249">
            <v>112.181</v>
          </cell>
          <cell r="AD249">
            <v>163.89599999999999</v>
          </cell>
          <cell r="AE249">
            <v>92.835999999999999</v>
          </cell>
          <cell r="AF249">
            <v>99.88</v>
          </cell>
          <cell r="AG249">
            <v>104.286</v>
          </cell>
          <cell r="AH249">
            <v>100.468</v>
          </cell>
          <cell r="AI249">
            <v>94.299910697575058</v>
          </cell>
          <cell r="AJ249">
            <v>155.57</v>
          </cell>
          <cell r="AK249">
            <v>108.49574836821832</v>
          </cell>
          <cell r="AL249">
            <v>141.25955943219853</v>
          </cell>
          <cell r="AM249">
            <v>157.22800000000001</v>
          </cell>
          <cell r="AN249">
            <v>128.06815617546482</v>
          </cell>
          <cell r="AO249">
            <v>133.76287009356386</v>
          </cell>
          <cell r="AP249">
            <v>141.90903184414609</v>
          </cell>
          <cell r="AQ249">
            <v>134.58001937105828</v>
          </cell>
          <cell r="AR249">
            <v>148.78576826251248</v>
          </cell>
          <cell r="AS249">
            <v>137.42116914934911</v>
          </cell>
          <cell r="AT249">
            <v>127.63566632511684</v>
          </cell>
          <cell r="AU249">
            <v>124.0089010331743</v>
          </cell>
          <cell r="AV249">
            <v>134.46287619253818</v>
          </cell>
          <cell r="AW249">
            <v>147.5915128212163</v>
          </cell>
          <cell r="AX249">
            <v>154.93166458455806</v>
          </cell>
          <cell r="AY249">
            <v>147.06300917710186</v>
          </cell>
        </row>
        <row r="250">
          <cell r="C250">
            <v>274</v>
          </cell>
          <cell r="D250">
            <v>110.22155290423869</v>
          </cell>
          <cell r="E250">
            <v>83.359490998539727</v>
          </cell>
          <cell r="F250">
            <v>116.66966331492202</v>
          </cell>
          <cell r="G250">
            <v>78.770739525024638</v>
          </cell>
          <cell r="H250">
            <v>76.800421221068376</v>
          </cell>
          <cell r="I250">
            <v>107.87537322518175</v>
          </cell>
          <cell r="J250">
            <v>94.736845406449305</v>
          </cell>
          <cell r="K250">
            <v>99.81524932659093</v>
          </cell>
          <cell r="L250">
            <v>136.32238603420913</v>
          </cell>
          <cell r="M250">
            <v>128.68013521049014</v>
          </cell>
          <cell r="N250">
            <v>79.724462134352891</v>
          </cell>
          <cell r="O250">
            <v>87.023680698932296</v>
          </cell>
          <cell r="P250">
            <v>112.99943108634906</v>
          </cell>
          <cell r="Q250">
            <v>87.575000000000003</v>
          </cell>
          <cell r="R250">
            <v>121.027</v>
          </cell>
          <cell r="S250">
            <v>81.878</v>
          </cell>
          <cell r="T250">
            <v>80.512</v>
          </cell>
          <cell r="U250">
            <v>118.871</v>
          </cell>
          <cell r="V250">
            <v>99.456999999999994</v>
          </cell>
          <cell r="W250">
            <v>108.806</v>
          </cell>
          <cell r="X250">
            <v>145.749</v>
          </cell>
          <cell r="Y250">
            <v>137.83000000000001</v>
          </cell>
          <cell r="Z250">
            <v>87.058999999999997</v>
          </cell>
          <cell r="AA250">
            <v>92.631</v>
          </cell>
          <cell r="AB250">
            <v>123.23399999999999</v>
          </cell>
          <cell r="AC250">
            <v>97.674999999999997</v>
          </cell>
          <cell r="AD250">
            <v>131.50700000000001</v>
          </cell>
          <cell r="AE250">
            <v>88.706000000000003</v>
          </cell>
          <cell r="AF250">
            <v>89.596999999999994</v>
          </cell>
          <cell r="AG250">
            <v>127.55200000000002</v>
          </cell>
          <cell r="AH250">
            <v>109.19199999999999</v>
          </cell>
          <cell r="AI250">
            <v>117.96595365771756</v>
          </cell>
          <cell r="AJ250">
            <v>152.506</v>
          </cell>
          <cell r="AK250">
            <v>143.09628184863087</v>
          </cell>
          <cell r="AL250">
            <v>89.730358669770567</v>
          </cell>
          <cell r="AM250">
            <v>93.61</v>
          </cell>
          <cell r="AN250">
            <v>127.27002841370614</v>
          </cell>
          <cell r="AO250">
            <v>113.42670898649976</v>
          </cell>
          <cell r="AP250">
            <v>113.43385431594324</v>
          </cell>
          <cell r="AQ250">
            <v>107.17251566271545</v>
          </cell>
          <cell r="AR250">
            <v>102.19429786024563</v>
          </cell>
          <cell r="AS250">
            <v>128.27262991099499</v>
          </cell>
          <cell r="AT250">
            <v>137.05636341954514</v>
          </cell>
          <cell r="AU250">
            <v>124.07851894713369</v>
          </cell>
          <cell r="AV250">
            <v>142.43030243332245</v>
          </cell>
          <cell r="AW250">
            <v>169.62314224980437</v>
          </cell>
          <cell r="AX250">
            <v>107.05766799226568</v>
          </cell>
          <cell r="AY250">
            <v>109.1103558475057</v>
          </cell>
        </row>
        <row r="251">
          <cell r="C251">
            <v>27400</v>
          </cell>
          <cell r="D251">
            <v>110.22155290423869</v>
          </cell>
          <cell r="E251">
            <v>83.359490998539727</v>
          </cell>
          <cell r="F251">
            <v>116.66966331492202</v>
          </cell>
          <cell r="G251">
            <v>78.770739525024638</v>
          </cell>
          <cell r="H251">
            <v>76.800421221068376</v>
          </cell>
          <cell r="I251">
            <v>107.87537322518175</v>
          </cell>
          <cell r="J251">
            <v>94.736845406449305</v>
          </cell>
          <cell r="K251">
            <v>99.81524932659093</v>
          </cell>
          <cell r="L251">
            <v>136.32238603420913</v>
          </cell>
          <cell r="M251">
            <v>128.68013521049014</v>
          </cell>
          <cell r="N251">
            <v>79.724462134352891</v>
          </cell>
          <cell r="O251">
            <v>87.023680698932296</v>
          </cell>
          <cell r="P251">
            <v>112.99943108634906</v>
          </cell>
          <cell r="Q251">
            <v>87.575000000000003</v>
          </cell>
          <cell r="R251">
            <v>121.027</v>
          </cell>
          <cell r="S251">
            <v>81.878</v>
          </cell>
          <cell r="T251">
            <v>80.512</v>
          </cell>
          <cell r="U251">
            <v>118.871</v>
          </cell>
          <cell r="V251">
            <v>99.456999999999994</v>
          </cell>
          <cell r="W251">
            <v>108.806</v>
          </cell>
          <cell r="X251">
            <v>145.749</v>
          </cell>
          <cell r="Y251">
            <v>137.83000000000001</v>
          </cell>
          <cell r="Z251">
            <v>87.058999999999997</v>
          </cell>
          <cell r="AA251">
            <v>92.631</v>
          </cell>
          <cell r="AB251">
            <v>123.23399999999999</v>
          </cell>
          <cell r="AC251">
            <v>97.674999999999997</v>
          </cell>
          <cell r="AD251">
            <v>131.50700000000001</v>
          </cell>
          <cell r="AE251">
            <v>88.706000000000003</v>
          </cell>
          <cell r="AF251">
            <v>89.596999999999994</v>
          </cell>
          <cell r="AG251">
            <v>127.55200000000001</v>
          </cell>
          <cell r="AH251">
            <v>109.19199999999999</v>
          </cell>
          <cell r="AI251">
            <v>117.96595365771756</v>
          </cell>
          <cell r="AJ251">
            <v>152.506</v>
          </cell>
          <cell r="AK251">
            <v>143.09628184863087</v>
          </cell>
          <cell r="AL251">
            <v>89.730358669770567</v>
          </cell>
          <cell r="AM251">
            <v>93.61</v>
          </cell>
          <cell r="AN251">
            <v>127.27002841370614</v>
          </cell>
          <cell r="AO251">
            <v>113.42670898649976</v>
          </cell>
          <cell r="AP251">
            <v>113.43385431594324</v>
          </cell>
          <cell r="AQ251">
            <v>107.17251566271545</v>
          </cell>
          <cell r="AR251">
            <v>102.19429786024563</v>
          </cell>
          <cell r="AS251">
            <v>128.27262991099499</v>
          </cell>
          <cell r="AT251">
            <v>137.05636341954514</v>
          </cell>
          <cell r="AU251">
            <v>124.07851894713369</v>
          </cell>
          <cell r="AV251">
            <v>142.43030243332245</v>
          </cell>
          <cell r="AW251">
            <v>169.62314224980437</v>
          </cell>
          <cell r="AX251">
            <v>107.05766799226568</v>
          </cell>
          <cell r="AY251">
            <v>109.1103558475057</v>
          </cell>
        </row>
        <row r="252">
          <cell r="C252">
            <v>275</v>
          </cell>
          <cell r="D252">
            <v>103.89070063922392</v>
          </cell>
          <cell r="E252">
            <v>67.372458324759009</v>
          </cell>
          <cell r="F252">
            <v>93.360862848698901</v>
          </cell>
          <cell r="G252">
            <v>77.939961304942315</v>
          </cell>
          <cell r="H252">
            <v>107.04442308779089</v>
          </cell>
          <cell r="I252">
            <v>116.61449269724727</v>
          </cell>
          <cell r="J252">
            <v>104.37993369766326</v>
          </cell>
          <cell r="K252">
            <v>102.45964332424148</v>
          </cell>
          <cell r="L252">
            <v>115.84483631356282</v>
          </cell>
          <cell r="M252">
            <v>117.2878043419331</v>
          </cell>
          <cell r="N252">
            <v>87.347510899920124</v>
          </cell>
          <cell r="O252">
            <v>106.4573725200171</v>
          </cell>
          <cell r="P252">
            <v>107.07297414048475</v>
          </cell>
          <cell r="Q252">
            <v>68.798000000000002</v>
          </cell>
          <cell r="R252">
            <v>101.194</v>
          </cell>
          <cell r="S252">
            <v>92.832999999999998</v>
          </cell>
          <cell r="T252">
            <v>123.88200000000001</v>
          </cell>
          <cell r="U252">
            <v>132.20599999999999</v>
          </cell>
          <cell r="V252">
            <v>105.589</v>
          </cell>
          <cell r="W252">
            <v>105.304</v>
          </cell>
          <cell r="X252">
            <v>106.053</v>
          </cell>
          <cell r="Y252">
            <v>111.215</v>
          </cell>
          <cell r="Z252">
            <v>98.265999999999991</v>
          </cell>
          <cell r="AA252">
            <v>122.254</v>
          </cell>
          <cell r="AB252">
            <v>116.977</v>
          </cell>
          <cell r="AC252">
            <v>76.287000000000006</v>
          </cell>
          <cell r="AD252">
            <v>98.563999999999993</v>
          </cell>
          <cell r="AE252">
            <v>89.808000000000007</v>
          </cell>
          <cell r="AF252">
            <v>122.636</v>
          </cell>
          <cell r="AG252">
            <v>123.553</v>
          </cell>
          <cell r="AH252">
            <v>107.95399999999999</v>
          </cell>
          <cell r="AI252">
            <v>100.17680371937895</v>
          </cell>
          <cell r="AJ252">
            <v>102.021</v>
          </cell>
          <cell r="AK252">
            <v>108.16124710445962</v>
          </cell>
          <cell r="AL252">
            <v>102.36149436588974</v>
          </cell>
          <cell r="AM252">
            <v>111.72799999999999</v>
          </cell>
          <cell r="AN252">
            <v>107.50141029002587</v>
          </cell>
          <cell r="AO252">
            <v>86.500526489442365</v>
          </cell>
          <cell r="AP252">
            <v>113.2507907990428</v>
          </cell>
          <cell r="AQ252">
            <v>104.59088383163783</v>
          </cell>
          <cell r="AR252">
            <v>124.46432583470563</v>
          </cell>
          <cell r="AS252">
            <v>146.83555038810627</v>
          </cell>
          <cell r="AT252">
            <v>125.20196473489018</v>
          </cell>
          <cell r="AU252">
            <v>124.48865507988839</v>
          </cell>
          <cell r="AV252">
            <v>120.43038297598952</v>
          </cell>
          <cell r="AW252">
            <v>114.45508677177186</v>
          </cell>
          <cell r="AX252">
            <v>108.10466883784785</v>
          </cell>
          <cell r="AY252">
            <v>119.83232339459218</v>
          </cell>
        </row>
        <row r="253">
          <cell r="C253">
            <v>27500</v>
          </cell>
          <cell r="D253">
            <v>103.89070063922392</v>
          </cell>
          <cell r="E253">
            <v>67.372458324759009</v>
          </cell>
          <cell r="F253">
            <v>93.360862848698901</v>
          </cell>
          <cell r="G253">
            <v>77.939961304942315</v>
          </cell>
          <cell r="H253">
            <v>107.04442308779089</v>
          </cell>
          <cell r="I253">
            <v>116.61449269724727</v>
          </cell>
          <cell r="J253">
            <v>104.37993369766326</v>
          </cell>
          <cell r="K253">
            <v>102.45964332424148</v>
          </cell>
          <cell r="L253">
            <v>115.84483631356282</v>
          </cell>
          <cell r="M253">
            <v>117.2878043419331</v>
          </cell>
          <cell r="N253">
            <v>87.347510899920124</v>
          </cell>
          <cell r="O253">
            <v>106.4573725200171</v>
          </cell>
          <cell r="P253">
            <v>107.07297414048475</v>
          </cell>
          <cell r="Q253">
            <v>68.798000000000002</v>
          </cell>
          <cell r="R253">
            <v>101.194</v>
          </cell>
          <cell r="S253">
            <v>92.832999999999998</v>
          </cell>
          <cell r="T253">
            <v>123.88200000000001</v>
          </cell>
          <cell r="U253">
            <v>132.20599999999999</v>
          </cell>
          <cell r="V253">
            <v>105.589</v>
          </cell>
          <cell r="W253">
            <v>105.304</v>
          </cell>
          <cell r="X253">
            <v>106.053</v>
          </cell>
          <cell r="Y253">
            <v>111.215</v>
          </cell>
          <cell r="Z253">
            <v>98.266000000000005</v>
          </cell>
          <cell r="AA253">
            <v>122.254</v>
          </cell>
          <cell r="AB253">
            <v>116.977</v>
          </cell>
          <cell r="AC253">
            <v>76.287000000000006</v>
          </cell>
          <cell r="AD253">
            <v>98.563999999999993</v>
          </cell>
          <cell r="AE253">
            <v>89.808000000000007</v>
          </cell>
          <cell r="AF253">
            <v>122.636</v>
          </cell>
          <cell r="AG253">
            <v>123.553</v>
          </cell>
          <cell r="AH253">
            <v>107.95399999999999</v>
          </cell>
          <cell r="AI253">
            <v>100.17680371937895</v>
          </cell>
          <cell r="AJ253">
            <v>102.021</v>
          </cell>
          <cell r="AK253">
            <v>108.16124710445962</v>
          </cell>
          <cell r="AL253">
            <v>102.36149436588974</v>
          </cell>
          <cell r="AM253">
            <v>111.72799999999999</v>
          </cell>
          <cell r="AN253">
            <v>107.50141029002587</v>
          </cell>
          <cell r="AO253">
            <v>86.500526489442365</v>
          </cell>
          <cell r="AP253">
            <v>113.2507907990428</v>
          </cell>
          <cell r="AQ253">
            <v>104.59088383163783</v>
          </cell>
          <cell r="AR253">
            <v>124.46432583470563</v>
          </cell>
          <cell r="AS253">
            <v>146.83555038810627</v>
          </cell>
          <cell r="AT253">
            <v>125.20196473489018</v>
          </cell>
          <cell r="AU253">
            <v>124.48865507988839</v>
          </cell>
          <cell r="AV253">
            <v>120.43038297598952</v>
          </cell>
          <cell r="AW253">
            <v>114.45508677177186</v>
          </cell>
          <cell r="AX253">
            <v>108.10466883784785</v>
          </cell>
          <cell r="AY253">
            <v>119.83232339459218</v>
          </cell>
        </row>
        <row r="254">
          <cell r="C254">
            <v>279</v>
          </cell>
          <cell r="D254">
            <v>103.72848753370967</v>
          </cell>
          <cell r="E254">
            <v>89.623883098958103</v>
          </cell>
          <cell r="F254">
            <v>94.913937353580664</v>
          </cell>
          <cell r="G254">
            <v>120.22472651130958</v>
          </cell>
          <cell r="H254">
            <v>93.581876641156583</v>
          </cell>
          <cell r="I254">
            <v>102.91137923565216</v>
          </cell>
          <cell r="J254">
            <v>99.02765806314477</v>
          </cell>
          <cell r="K254">
            <v>100.56914768151222</v>
          </cell>
          <cell r="L254">
            <v>111.65266557327671</v>
          </cell>
          <cell r="M254">
            <v>109.33248844143525</v>
          </cell>
          <cell r="N254">
            <v>88.52029319608603</v>
          </cell>
          <cell r="O254">
            <v>85.913456670178007</v>
          </cell>
          <cell r="P254">
            <v>106.34272308738166</v>
          </cell>
          <cell r="Q254">
            <v>94.156000000000006</v>
          </cell>
          <cell r="R254">
            <v>98.459000000000003</v>
          </cell>
          <cell r="S254">
            <v>124.967</v>
          </cell>
          <cell r="T254">
            <v>98.105000000000004</v>
          </cell>
          <cell r="U254">
            <v>113.401</v>
          </cell>
          <cell r="V254">
            <v>103.96199999999999</v>
          </cell>
          <cell r="W254">
            <v>109.628</v>
          </cell>
          <cell r="X254">
            <v>119.37399999999998</v>
          </cell>
          <cell r="Y254">
            <v>117.107</v>
          </cell>
          <cell r="Z254">
            <v>96.664000000000016</v>
          </cell>
          <cell r="AA254">
            <v>91.448999999999998</v>
          </cell>
          <cell r="AB254">
            <v>115.97499999999998</v>
          </cell>
          <cell r="AC254">
            <v>105.01500000000001</v>
          </cell>
          <cell r="AD254">
            <v>106.98399999999998</v>
          </cell>
          <cell r="AE254">
            <v>135.38800000000001</v>
          </cell>
          <cell r="AF254">
            <v>109.17499999999998</v>
          </cell>
          <cell r="AG254">
            <v>121.68300000000001</v>
          </cell>
          <cell r="AH254">
            <v>114.13800000000001</v>
          </cell>
          <cell r="AI254">
            <v>118.85694315079883</v>
          </cell>
          <cell r="AJ254">
            <v>124.907</v>
          </cell>
          <cell r="AK254">
            <v>121.58110150907262</v>
          </cell>
          <cell r="AL254">
            <v>99.630119105130561</v>
          </cell>
          <cell r="AM254">
            <v>92.415999999999997</v>
          </cell>
          <cell r="AN254">
            <v>115.64861865580562</v>
          </cell>
          <cell r="AO254">
            <v>91.509229846117861</v>
          </cell>
          <cell r="AP254">
            <v>124.96973198122221</v>
          </cell>
          <cell r="AQ254">
            <v>124.38528902736168</v>
          </cell>
          <cell r="AR254">
            <v>113.50365962310487</v>
          </cell>
          <cell r="AS254">
            <v>114.39296829435376</v>
          </cell>
          <cell r="AT254">
            <v>115.03206695050443</v>
          </cell>
          <cell r="AU254">
            <v>105.76196152791326</v>
          </cell>
          <cell r="AV254">
            <v>118.2229915608247</v>
          </cell>
          <cell r="AW254">
            <v>118.92287639588758</v>
          </cell>
          <cell r="AX254">
            <v>100.29019876359956</v>
          </cell>
          <cell r="AY254">
            <v>104.65565202527738</v>
          </cell>
        </row>
        <row r="255">
          <cell r="C255">
            <v>27900</v>
          </cell>
          <cell r="D255">
            <v>103.72848753370967</v>
          </cell>
          <cell r="E255">
            <v>89.623883098958103</v>
          </cell>
          <cell r="F255">
            <v>94.913937353580664</v>
          </cell>
          <cell r="G255">
            <v>120.22472651130958</v>
          </cell>
          <cell r="H255">
            <v>93.581876641156583</v>
          </cell>
          <cell r="I255">
            <v>102.91137923565216</v>
          </cell>
          <cell r="J255">
            <v>99.02765806314477</v>
          </cell>
          <cell r="K255">
            <v>100.56914768151222</v>
          </cell>
          <cell r="L255">
            <v>111.65266557327671</v>
          </cell>
          <cell r="M255">
            <v>109.33248844143525</v>
          </cell>
          <cell r="N255">
            <v>88.52029319608603</v>
          </cell>
          <cell r="O255">
            <v>85.913456670178007</v>
          </cell>
          <cell r="P255">
            <v>106.34272308738166</v>
          </cell>
          <cell r="Q255">
            <v>94.156000000000006</v>
          </cell>
          <cell r="R255">
            <v>98.459000000000003</v>
          </cell>
          <cell r="S255">
            <v>124.967</v>
          </cell>
          <cell r="T255">
            <v>98.105000000000004</v>
          </cell>
          <cell r="U255">
            <v>113.401</v>
          </cell>
          <cell r="V255">
            <v>103.962</v>
          </cell>
          <cell r="W255">
            <v>109.628</v>
          </cell>
          <cell r="X255">
            <v>119.374</v>
          </cell>
          <cell r="Y255">
            <v>117.107</v>
          </cell>
          <cell r="Z255">
            <v>96.664000000000001</v>
          </cell>
          <cell r="AA255">
            <v>91.448999999999998</v>
          </cell>
          <cell r="AB255">
            <v>115.97499999999999</v>
          </cell>
          <cell r="AC255">
            <v>105.015</v>
          </cell>
          <cell r="AD255">
            <v>106.98399999999999</v>
          </cell>
          <cell r="AE255">
            <v>135.38800000000001</v>
          </cell>
          <cell r="AF255">
            <v>109.175</v>
          </cell>
          <cell r="AG255">
            <v>121.68300000000001</v>
          </cell>
          <cell r="AH255">
            <v>114.13800000000001</v>
          </cell>
          <cell r="AI255">
            <v>118.85694315079883</v>
          </cell>
          <cell r="AJ255">
            <v>124.907</v>
          </cell>
          <cell r="AK255">
            <v>121.58110150907262</v>
          </cell>
          <cell r="AL255">
            <v>99.630119105130561</v>
          </cell>
          <cell r="AM255">
            <v>92.415999999999997</v>
          </cell>
          <cell r="AN255">
            <v>115.64861865580562</v>
          </cell>
          <cell r="AO255">
            <v>91.509229846117861</v>
          </cell>
          <cell r="AP255">
            <v>124.96973198122221</v>
          </cell>
          <cell r="AQ255">
            <v>124.38528902736168</v>
          </cell>
          <cell r="AR255">
            <v>113.50365962310487</v>
          </cell>
          <cell r="AS255">
            <v>114.39296829435376</v>
          </cell>
          <cell r="AT255">
            <v>115.03206695050443</v>
          </cell>
          <cell r="AU255">
            <v>105.76196152791326</v>
          </cell>
          <cell r="AV255">
            <v>118.2229915608247</v>
          </cell>
          <cell r="AW255">
            <v>118.92287639588758</v>
          </cell>
          <cell r="AX255">
            <v>100.29019876359956</v>
          </cell>
          <cell r="AY255">
            <v>104.65565202527738</v>
          </cell>
        </row>
        <row r="256">
          <cell r="C256">
            <v>281</v>
          </cell>
          <cell r="D256">
            <v>108.16228300393122</v>
          </cell>
          <cell r="E256">
            <v>88.812744677565121</v>
          </cell>
          <cell r="F256">
            <v>116.35219175775131</v>
          </cell>
          <cell r="G256">
            <v>130.39746027320456</v>
          </cell>
          <cell r="H256">
            <v>124.07313146867477</v>
          </cell>
          <cell r="I256">
            <v>108.62728812052174</v>
          </cell>
          <cell r="J256">
            <v>84.740778509447168</v>
          </cell>
          <cell r="K256">
            <v>101.57028076699329</v>
          </cell>
          <cell r="L256">
            <v>86.478330321275351</v>
          </cell>
          <cell r="M256">
            <v>78.799514327339253</v>
          </cell>
          <cell r="N256">
            <v>84.320543417298609</v>
          </cell>
          <cell r="O256">
            <v>87.665453355997585</v>
          </cell>
          <cell r="P256">
            <v>108.07531418232605</v>
          </cell>
          <cell r="Q256">
            <v>100.07544630507144</v>
          </cell>
          <cell r="R256">
            <v>123.33435373116895</v>
          </cell>
          <cell r="S256">
            <v>127.51807917005814</v>
          </cell>
          <cell r="T256">
            <v>131.15368975626046</v>
          </cell>
          <cell r="U256">
            <v>120.88715144398058</v>
          </cell>
          <cell r="V256">
            <v>92.923118659676931</v>
          </cell>
          <cell r="W256">
            <v>112.50355880181502</v>
          </cell>
          <cell r="X256">
            <v>93.073413460424533</v>
          </cell>
          <cell r="Y256">
            <v>87.230503581892648</v>
          </cell>
          <cell r="Z256">
            <v>93.958857774421261</v>
          </cell>
          <cell r="AA256">
            <v>96.181223137503636</v>
          </cell>
          <cell r="AB256">
            <v>110.37059631913255</v>
          </cell>
          <cell r="AC256">
            <v>102.78193756605717</v>
          </cell>
          <cell r="AD256">
            <v>125.33918855243988</v>
          </cell>
          <cell r="AE256">
            <v>129.47280472005991</v>
          </cell>
          <cell r="AF256">
            <v>129.40254127236892</v>
          </cell>
          <cell r="AG256">
            <v>115.47304543738473</v>
          </cell>
          <cell r="AH256">
            <v>108.69063689444285</v>
          </cell>
          <cell r="AI256">
            <v>118.79525092485289</v>
          </cell>
          <cell r="AJ256">
            <v>107.56852831999115</v>
          </cell>
          <cell r="AK256">
            <v>104.73991696954461</v>
          </cell>
          <cell r="AL256">
            <v>108.01219193116378</v>
          </cell>
          <cell r="AM256">
            <v>103.71020834257054</v>
          </cell>
          <cell r="AN256">
            <v>117.32169001741052</v>
          </cell>
          <cell r="AO256">
            <v>103.6997319945292</v>
          </cell>
          <cell r="AP256">
            <v>137.18494278593005</v>
          </cell>
          <cell r="AQ256">
            <v>140.80344450186246</v>
          </cell>
          <cell r="AR256">
            <v>139.76692743793475</v>
          </cell>
          <cell r="AS256">
            <v>126.95630199668429</v>
          </cell>
          <cell r="AT256">
            <v>115.48026549235838</v>
          </cell>
          <cell r="AU256">
            <v>114.77538999728085</v>
          </cell>
          <cell r="AV256">
            <v>109.75409814947088</v>
          </cell>
          <cell r="AW256">
            <v>109.08025580581143</v>
          </cell>
          <cell r="AX256">
            <v>113.79301786825664</v>
          </cell>
          <cell r="AY256">
            <v>112.11847824640145</v>
          </cell>
        </row>
        <row r="257">
          <cell r="C257">
            <v>28110</v>
          </cell>
          <cell r="D257">
            <v>70.496120842827921</v>
          </cell>
          <cell r="E257">
            <v>83.858130675782235</v>
          </cell>
          <cell r="F257">
            <v>85.24040755505338</v>
          </cell>
          <cell r="G257">
            <v>113.80746305999018</v>
          </cell>
          <cell r="H257">
            <v>85.70116651481041</v>
          </cell>
          <cell r="I257">
            <v>82.015094836754059</v>
          </cell>
          <cell r="J257">
            <v>72.33915668185611</v>
          </cell>
          <cell r="K257">
            <v>135.56607611778955</v>
          </cell>
          <cell r="L257">
            <v>131.31630353075789</v>
          </cell>
          <cell r="M257">
            <v>132.34984580278035</v>
          </cell>
          <cell r="N257">
            <v>129.69564017511794</v>
          </cell>
          <cell r="O257">
            <v>77.614594206480135</v>
          </cell>
          <cell r="P257">
            <v>70.504594259975178</v>
          </cell>
          <cell r="Q257">
            <v>94.751000000000005</v>
          </cell>
          <cell r="R257">
            <v>90.497</v>
          </cell>
          <cell r="S257">
            <v>111.383</v>
          </cell>
          <cell r="T257">
            <v>90.686999999999998</v>
          </cell>
          <cell r="U257">
            <v>91.356999999999999</v>
          </cell>
          <cell r="V257">
            <v>79.385000000000005</v>
          </cell>
          <cell r="W257">
            <v>150.22399999999999</v>
          </cell>
          <cell r="X257">
            <v>141.67599999999999</v>
          </cell>
          <cell r="Y257">
            <v>147.00899999999999</v>
          </cell>
          <cell r="Z257">
            <v>144.773</v>
          </cell>
          <cell r="AA257">
            <v>85.302999999999997</v>
          </cell>
          <cell r="AB257">
            <v>72.010999999999996</v>
          </cell>
          <cell r="AC257">
            <v>97.311000000000007</v>
          </cell>
          <cell r="AD257">
            <v>91.994</v>
          </cell>
          <cell r="AE257">
            <v>113.116</v>
          </cell>
          <cell r="AF257">
            <v>89.501000000000005</v>
          </cell>
          <cell r="AG257">
            <v>87.296000000000006</v>
          </cell>
          <cell r="AH257">
            <v>92.86</v>
          </cell>
          <cell r="AI257">
            <v>158.61988941745309</v>
          </cell>
          <cell r="AJ257">
            <v>163.66</v>
          </cell>
          <cell r="AK257">
            <v>176.48145908925329</v>
          </cell>
          <cell r="AL257">
            <v>166.56480576686923</v>
          </cell>
          <cell r="AM257">
            <v>92.013999999999996</v>
          </cell>
          <cell r="AN257">
            <v>87.105214366935385</v>
          </cell>
          <cell r="AO257">
            <v>130.54133698233574</v>
          </cell>
          <cell r="AP257">
            <v>132.31598555021182</v>
          </cell>
          <cell r="AQ257">
            <v>126.71482993111451</v>
          </cell>
          <cell r="AR257">
            <v>136.3846520880854</v>
          </cell>
          <cell r="AS257">
            <v>123.08811114475797</v>
          </cell>
          <cell r="AT257">
            <v>120.6677819210515</v>
          </cell>
          <cell r="AU257">
            <v>122.56188329537403</v>
          </cell>
          <cell r="AV257">
            <v>130.13805511832081</v>
          </cell>
          <cell r="AW257">
            <v>124.45590677824879</v>
          </cell>
          <cell r="AX257">
            <v>125.78719601367337</v>
          </cell>
          <cell r="AY257">
            <v>125.09076626897659</v>
          </cell>
        </row>
        <row r="258">
          <cell r="C258">
            <v>28120</v>
          </cell>
          <cell r="D258">
            <v>136.92632453281871</v>
          </cell>
          <cell r="E258">
            <v>84.056414885381429</v>
          </cell>
          <cell r="F258">
            <v>98.116003046472841</v>
          </cell>
          <cell r="G258">
            <v>86.403760280933412</v>
          </cell>
          <cell r="H258">
            <v>94.520439015825445</v>
          </cell>
          <cell r="I258">
            <v>82.657661504904581</v>
          </cell>
          <cell r="J258">
            <v>100.50584624332602</v>
          </cell>
          <cell r="K258">
            <v>90.098004891036055</v>
          </cell>
          <cell r="L258">
            <v>95.97537517445636</v>
          </cell>
          <cell r="M258">
            <v>90.046150725109825</v>
          </cell>
          <cell r="N258">
            <v>138.73179442703582</v>
          </cell>
          <cell r="O258">
            <v>101.96222527269954</v>
          </cell>
          <cell r="P258">
            <v>129.2558894589807</v>
          </cell>
          <cell r="Q258">
            <v>79.382000000000005</v>
          </cell>
          <cell r="R258">
            <v>94.63</v>
          </cell>
          <cell r="S258">
            <v>90.537999999999997</v>
          </cell>
          <cell r="T258">
            <v>97.173000000000002</v>
          </cell>
          <cell r="U258">
            <v>95.536000000000001</v>
          </cell>
          <cell r="V258">
            <v>112.488</v>
          </cell>
          <cell r="W258">
            <v>101.72199999999999</v>
          </cell>
          <cell r="X258">
            <v>108.61199999999999</v>
          </cell>
          <cell r="Y258">
            <v>109.636</v>
          </cell>
          <cell r="Z258">
            <v>186.47</v>
          </cell>
          <cell r="AA258">
            <v>132.52600000000001</v>
          </cell>
          <cell r="AB258">
            <v>140.82499999999999</v>
          </cell>
          <cell r="AC258">
            <v>86.251999999999995</v>
          </cell>
          <cell r="AD258">
            <v>96.456000000000003</v>
          </cell>
          <cell r="AE258">
            <v>91.816999999999993</v>
          </cell>
          <cell r="AF258">
            <v>99.599000000000004</v>
          </cell>
          <cell r="AG258">
            <v>88.74</v>
          </cell>
          <cell r="AH258">
            <v>103.02500000000001</v>
          </cell>
          <cell r="AI258">
            <v>107.1327773190594</v>
          </cell>
          <cell r="AJ258">
            <v>129.267</v>
          </cell>
          <cell r="AK258">
            <v>127.13234830943316</v>
          </cell>
          <cell r="AL258">
            <v>191.68832153584648</v>
          </cell>
          <cell r="AM258">
            <v>136.393</v>
          </cell>
          <cell r="AN258">
            <v>121.52943072774799</v>
          </cell>
          <cell r="AO258">
            <v>144.18576262641776</v>
          </cell>
          <cell r="AP258">
            <v>111.0346895724776</v>
          </cell>
          <cell r="AQ258">
            <v>125.14564732629425</v>
          </cell>
          <cell r="AR258">
            <v>122.62760341203588</v>
          </cell>
          <cell r="AS258">
            <v>107.86182349761012</v>
          </cell>
          <cell r="AT258">
            <v>103.86935572462082</v>
          </cell>
          <cell r="AU258">
            <v>115.30730889595702</v>
          </cell>
          <cell r="AV258">
            <v>135.73939586827822</v>
          </cell>
          <cell r="AW258">
            <v>120.47257203151389</v>
          </cell>
          <cell r="AX258">
            <v>178.04532640526133</v>
          </cell>
          <cell r="AY258">
            <v>139.58462086588159</v>
          </cell>
        </row>
        <row r="259">
          <cell r="C259">
            <v>28130</v>
          </cell>
          <cell r="D259">
            <v>119.10056583250281</v>
          </cell>
          <cell r="E259">
            <v>98.252234879091247</v>
          </cell>
          <cell r="F259">
            <v>125.29228439593193</v>
          </cell>
          <cell r="G259">
            <v>136.15518158067752</v>
          </cell>
          <cell r="H259">
            <v>97.694344631886707</v>
          </cell>
          <cell r="I259">
            <v>92.641141240706446</v>
          </cell>
          <cell r="J259">
            <v>72.542413361764687</v>
          </cell>
          <cell r="K259">
            <v>87.791044922510537</v>
          </cell>
          <cell r="L259">
            <v>102.66644500733217</v>
          </cell>
          <cell r="M259">
            <v>85.902161984385756</v>
          </cell>
          <cell r="N259">
            <v>88.454318464654875</v>
          </cell>
          <cell r="O259">
            <v>93.507863698555397</v>
          </cell>
          <cell r="P259">
            <v>119.11488135461532</v>
          </cell>
          <cell r="Q259">
            <v>111.015</v>
          </cell>
          <cell r="R259">
            <v>133.01900000000001</v>
          </cell>
          <cell r="S259">
            <v>133.255</v>
          </cell>
          <cell r="T259">
            <v>103.378</v>
          </cell>
          <cell r="U259">
            <v>103.193</v>
          </cell>
          <cell r="V259">
            <v>79.608000000000004</v>
          </cell>
          <cell r="W259">
            <v>97.284000000000006</v>
          </cell>
          <cell r="X259">
            <v>110.76600000000001</v>
          </cell>
          <cell r="Y259">
            <v>95.415999999999997</v>
          </cell>
          <cell r="Z259">
            <v>98.736999999999995</v>
          </cell>
          <cell r="AA259">
            <v>102.77</v>
          </cell>
          <cell r="AB259">
            <v>121.65900000000001</v>
          </cell>
          <cell r="AC259">
            <v>114.014</v>
          </cell>
          <cell r="AD259">
            <v>135.21899999999999</v>
          </cell>
          <cell r="AE259">
            <v>135.328</v>
          </cell>
          <cell r="AF259">
            <v>102.026</v>
          </cell>
          <cell r="AG259">
            <v>98.605999999999995</v>
          </cell>
          <cell r="AH259">
            <v>93.120999999999995</v>
          </cell>
          <cell r="AI259">
            <v>102.72043151379471</v>
          </cell>
          <cell r="AJ259">
            <v>127.95399999999999</v>
          </cell>
          <cell r="AK259">
            <v>114.54595049937946</v>
          </cell>
          <cell r="AL259">
            <v>113.59962720730397</v>
          </cell>
          <cell r="AM259">
            <v>110.85599999999999</v>
          </cell>
          <cell r="AN259">
            <v>156.46087577357289</v>
          </cell>
          <cell r="AO259">
            <v>123.86553876428371</v>
          </cell>
          <cell r="AP259">
            <v>152.27714388753216</v>
          </cell>
          <cell r="AQ259">
            <v>160.10633806570669</v>
          </cell>
          <cell r="AR259">
            <v>130.3615986602409</v>
          </cell>
          <cell r="AS259">
            <v>107.14322874043896</v>
          </cell>
          <cell r="AT259">
            <v>107.71066014599199</v>
          </cell>
          <cell r="AU259">
            <v>103.6667359976431</v>
          </cell>
          <cell r="AV259">
            <v>125.23080462603384</v>
          </cell>
          <cell r="AW259">
            <v>101.78383273308461</v>
          </cell>
          <cell r="AX259">
            <v>106.24547820878081</v>
          </cell>
          <cell r="AY259">
            <v>108.15833805840629</v>
          </cell>
        </row>
        <row r="260">
          <cell r="C260">
            <v>28140</v>
          </cell>
          <cell r="D260">
            <v>106.57149695165592</v>
          </cell>
          <cell r="E260">
            <v>101.87385080808167</v>
          </cell>
          <cell r="F260">
            <v>120.2028613166848</v>
          </cell>
          <cell r="G260">
            <v>117.68233522043873</v>
          </cell>
          <cell r="H260">
            <v>111.67791345305443</v>
          </cell>
          <cell r="I260">
            <v>102.88880650719256</v>
          </cell>
          <cell r="J260">
            <v>83.073435724792816</v>
          </cell>
          <cell r="K260">
            <v>86.257347684610494</v>
          </cell>
          <cell r="L260">
            <v>91.929075131782625</v>
          </cell>
          <cell r="M260">
            <v>92.196204121192878</v>
          </cell>
          <cell r="N260">
            <v>92.302018723994451</v>
          </cell>
          <cell r="O260">
            <v>93.344654356518632</v>
          </cell>
          <cell r="P260">
            <v>104.30961138188839</v>
          </cell>
          <cell r="Q260">
            <v>108.71299999999999</v>
          </cell>
          <cell r="R260">
            <v>123.074</v>
          </cell>
          <cell r="S260">
            <v>112.486</v>
          </cell>
          <cell r="T260">
            <v>114.834</v>
          </cell>
          <cell r="U260">
            <v>111.685</v>
          </cell>
          <cell r="V260">
            <v>89.320999999999998</v>
          </cell>
          <cell r="W260">
            <v>94.308999999999997</v>
          </cell>
          <cell r="X260">
            <v>93.379000000000005</v>
          </cell>
          <cell r="Y260">
            <v>94.754999999999995</v>
          </cell>
          <cell r="Z260">
            <v>98.069000000000003</v>
          </cell>
          <cell r="AA260">
            <v>97.847999999999999</v>
          </cell>
          <cell r="AB260">
            <v>105.958</v>
          </cell>
          <cell r="AC260">
            <v>111.59399999999999</v>
          </cell>
          <cell r="AD260">
            <v>124.23099999999999</v>
          </cell>
          <cell r="AE260">
            <v>113.508</v>
          </cell>
          <cell r="AF260">
            <v>112.33</v>
          </cell>
          <cell r="AG260">
            <v>105.783</v>
          </cell>
          <cell r="AH260">
            <v>105.139</v>
          </cell>
          <cell r="AI260">
            <v>99.69216621331212</v>
          </cell>
          <cell r="AJ260">
            <v>109.075</v>
          </cell>
          <cell r="AK260">
            <v>114.40375054196778</v>
          </cell>
          <cell r="AL260">
            <v>111.23300699468324</v>
          </cell>
          <cell r="AM260">
            <v>104.77</v>
          </cell>
          <cell r="AN260">
            <v>114.04248112163721</v>
          </cell>
          <cell r="AO260">
            <v>111.0514682359875</v>
          </cell>
          <cell r="AP260">
            <v>137.80492533331511</v>
          </cell>
          <cell r="AQ260">
            <v>133.23906896058122</v>
          </cell>
          <cell r="AR260">
            <v>121.05994439868175</v>
          </cell>
          <cell r="AS260">
            <v>109.49803656001369</v>
          </cell>
          <cell r="AT260">
            <v>106.35931261854277</v>
          </cell>
          <cell r="AU260">
            <v>104.81932133494088</v>
          </cell>
          <cell r="AV260">
            <v>109.26964053346718</v>
          </cell>
          <cell r="AW260">
            <v>113.1283138813202</v>
          </cell>
          <cell r="AX260">
            <v>115.45186767092848</v>
          </cell>
          <cell r="AY260">
            <v>110.69535070788598</v>
          </cell>
        </row>
        <row r="261">
          <cell r="C261">
            <v>28150</v>
          </cell>
          <cell r="D261">
            <v>87.626510837096973</v>
          </cell>
          <cell r="E261">
            <v>130.45933113449658</v>
          </cell>
          <cell r="F261">
            <v>90.406732505563681</v>
          </cell>
          <cell r="G261">
            <v>83.37276622816465</v>
          </cell>
          <cell r="H261">
            <v>101.54604001156467</v>
          </cell>
          <cell r="I261">
            <v>141.76802877380237</v>
          </cell>
          <cell r="J261">
            <v>81.240071953879522</v>
          </cell>
          <cell r="K261">
            <v>121.57096744535585</v>
          </cell>
          <cell r="L261">
            <v>105.20363658164214</v>
          </cell>
          <cell r="M261">
            <v>81.560520327439676</v>
          </cell>
          <cell r="N261">
            <v>98.965743855987483</v>
          </cell>
          <cell r="O261">
            <v>76.279650345006587</v>
          </cell>
          <cell r="P261">
            <v>87.637043274493607</v>
          </cell>
          <cell r="Q261">
            <v>147.40600000000001</v>
          </cell>
          <cell r="R261">
            <v>95.981999999999999</v>
          </cell>
          <cell r="S261">
            <v>81.596999999999994</v>
          </cell>
          <cell r="T261">
            <v>107.453</v>
          </cell>
          <cell r="U261">
            <v>157.916</v>
          </cell>
          <cell r="V261">
            <v>89.153000000000006</v>
          </cell>
          <cell r="W261">
            <v>134.71600000000001</v>
          </cell>
          <cell r="X261">
            <v>113.503</v>
          </cell>
          <cell r="Y261">
            <v>90.593999999999994</v>
          </cell>
          <cell r="Z261">
            <v>110.471</v>
          </cell>
          <cell r="AA261">
            <v>83.834999999999994</v>
          </cell>
          <cell r="AB261">
            <v>89.509</v>
          </cell>
          <cell r="AC261">
            <v>151.38800000000001</v>
          </cell>
          <cell r="AD261">
            <v>97.569000000000003</v>
          </cell>
          <cell r="AE261">
            <v>82.866</v>
          </cell>
          <cell r="AF261">
            <v>106.048</v>
          </cell>
          <cell r="AG261">
            <v>150.89699999999999</v>
          </cell>
          <cell r="AH261">
            <v>104.286</v>
          </cell>
          <cell r="AI261">
            <v>142.24482971536466</v>
          </cell>
          <cell r="AJ261">
            <v>131.11600000000001</v>
          </cell>
          <cell r="AK261">
            <v>108.75660295754479</v>
          </cell>
          <cell r="AL261">
            <v>127.09918298478607</v>
          </cell>
          <cell r="AM261">
            <v>90.430999999999997</v>
          </cell>
          <cell r="AN261">
            <v>112.82231844947295</v>
          </cell>
          <cell r="AO261">
            <v>109.77734168845225</v>
          </cell>
          <cell r="AP261">
            <v>106.72302286103051</v>
          </cell>
          <cell r="AQ261">
            <v>109.77422766631858</v>
          </cell>
          <cell r="AR261">
            <v>113.75758825205959</v>
          </cell>
          <cell r="AS261">
            <v>127.95284059846129</v>
          </cell>
          <cell r="AT261">
            <v>124.39070710919829</v>
          </cell>
          <cell r="AU261">
            <v>147.00732818542221</v>
          </cell>
          <cell r="AV261">
            <v>137.70759507937848</v>
          </cell>
          <cell r="AW261">
            <v>103.78407187668917</v>
          </cell>
          <cell r="AX261">
            <v>147.48137064723863</v>
          </cell>
          <cell r="AY261">
            <v>122.43674635907171</v>
          </cell>
        </row>
        <row r="262">
          <cell r="C262">
            <v>28160</v>
          </cell>
          <cell r="D262">
            <v>89.308769661242721</v>
          </cell>
          <cell r="E262">
            <v>120.83280542755438</v>
          </cell>
          <cell r="F262">
            <v>123.35969041829591</v>
          </cell>
          <cell r="G262">
            <v>116.73613036948622</v>
          </cell>
          <cell r="H262">
            <v>122.74946537205717</v>
          </cell>
          <cell r="I262">
            <v>114.55456150558014</v>
          </cell>
          <cell r="J262">
            <v>82.387811177284036</v>
          </cell>
          <cell r="K262">
            <v>98.59752358663016</v>
          </cell>
          <cell r="L262">
            <v>82.690104176326386</v>
          </cell>
          <cell r="M262">
            <v>73.212430085279081</v>
          </cell>
          <cell r="N262">
            <v>78.200016708206988</v>
          </cell>
          <cell r="O262">
            <v>97.370691512056794</v>
          </cell>
          <cell r="P262">
            <v>89.319504300981762</v>
          </cell>
          <cell r="Q262">
            <v>136.529</v>
          </cell>
          <cell r="R262">
            <v>130.96700000000001</v>
          </cell>
          <cell r="S262">
            <v>114.249</v>
          </cell>
          <cell r="T262">
            <v>129.88999999999999</v>
          </cell>
          <cell r="U262">
            <v>127.60299999999999</v>
          </cell>
          <cell r="V262">
            <v>90.412999999999997</v>
          </cell>
          <cell r="W262">
            <v>109.259</v>
          </cell>
          <cell r="X262">
            <v>89.213999999999999</v>
          </cell>
          <cell r="Y262">
            <v>81.320999999999998</v>
          </cell>
          <cell r="Z262">
            <v>87.290999999999997</v>
          </cell>
          <cell r="AA262">
            <v>107.01600000000001</v>
          </cell>
          <cell r="AB262">
            <v>91.227999999999994</v>
          </cell>
          <cell r="AC262">
            <v>140.21799999999999</v>
          </cell>
          <cell r="AD262">
            <v>133.13300000000001</v>
          </cell>
          <cell r="AE262">
            <v>116.027</v>
          </cell>
          <cell r="AF262">
            <v>128.19200000000001</v>
          </cell>
          <cell r="AG262">
            <v>121.931</v>
          </cell>
          <cell r="AH262">
            <v>105.76</v>
          </cell>
          <cell r="AI262">
            <v>115.36461580961635</v>
          </cell>
          <cell r="AJ262">
            <v>103.057</v>
          </cell>
          <cell r="AK262">
            <v>97.624869953936596</v>
          </cell>
          <cell r="AL262">
            <v>100.43028876206849</v>
          </cell>
          <cell r="AM262">
            <v>115.435</v>
          </cell>
          <cell r="AN262">
            <v>128.72380785068714</v>
          </cell>
          <cell r="AO262">
            <v>197.24582693996251</v>
          </cell>
          <cell r="AP262">
            <v>200.11848713311622</v>
          </cell>
          <cell r="AQ262">
            <v>167.47276955713522</v>
          </cell>
          <cell r="AR262">
            <v>158.66979762813364</v>
          </cell>
          <cell r="AS262">
            <v>127.97908159730974</v>
          </cell>
          <cell r="AT262">
            <v>113.7837676120225</v>
          </cell>
          <cell r="AU262">
            <v>113.83421085587187</v>
          </cell>
          <cell r="AV262">
            <v>106.82113265113067</v>
          </cell>
          <cell r="AW262">
            <v>101.40048742777688</v>
          </cell>
          <cell r="AX262">
            <v>103.90039511417922</v>
          </cell>
          <cell r="AY262">
            <v>108.74480909489459</v>
          </cell>
        </row>
        <row r="263">
          <cell r="C263">
            <v>28170</v>
          </cell>
          <cell r="D263">
            <v>135.20699283717406</v>
          </cell>
          <cell r="E263">
            <v>91.981074481639652</v>
          </cell>
          <cell r="F263">
            <v>116.6800312829707</v>
          </cell>
          <cell r="G263">
            <v>96.350704935323478</v>
          </cell>
          <cell r="H263">
            <v>108.00838833291762</v>
          </cell>
          <cell r="I263">
            <v>85.780415545061899</v>
          </cell>
          <cell r="J263">
            <v>88.865510843009631</v>
          </cell>
          <cell r="K263">
            <v>101.83980228122513</v>
          </cell>
          <cell r="L263">
            <v>82.457788592045617</v>
          </cell>
          <cell r="M263">
            <v>99.725250871649934</v>
          </cell>
          <cell r="N263">
            <v>110.53098416422567</v>
          </cell>
          <cell r="O263">
            <v>82.573055832756523</v>
          </cell>
          <cell r="P263">
            <v>135.22324430233039</v>
          </cell>
          <cell r="Q263">
            <v>103.93</v>
          </cell>
          <cell r="R263">
            <v>123.876</v>
          </cell>
          <cell r="S263">
            <v>94.298000000000002</v>
          </cell>
          <cell r="T263">
            <v>114.292</v>
          </cell>
          <cell r="U263">
            <v>95.551000000000002</v>
          </cell>
          <cell r="V263">
            <v>97.521000000000001</v>
          </cell>
          <cell r="W263">
            <v>112.851</v>
          </cell>
          <cell r="X263">
            <v>88.962999999999994</v>
          </cell>
          <cell r="Y263">
            <v>110.771</v>
          </cell>
          <cell r="Z263">
            <v>123.381</v>
          </cell>
          <cell r="AA263">
            <v>90.751999999999995</v>
          </cell>
          <cell r="AB263">
            <v>138.11199999999999</v>
          </cell>
          <cell r="AC263">
            <v>106.73699999999999</v>
          </cell>
          <cell r="AD263">
            <v>125.92400000000001</v>
          </cell>
          <cell r="AE263">
            <v>95.765000000000001</v>
          </cell>
          <cell r="AF263">
            <v>112.797</v>
          </cell>
          <cell r="AG263">
            <v>91.304000000000002</v>
          </cell>
          <cell r="AH263">
            <v>114.075</v>
          </cell>
          <cell r="AI263">
            <v>119.15826317867031</v>
          </cell>
          <cell r="AJ263">
            <v>102.768</v>
          </cell>
          <cell r="AK263">
            <v>132.97830212886339</v>
          </cell>
          <cell r="AL263">
            <v>141.95212640669172</v>
          </cell>
          <cell r="AM263">
            <v>97.891999999999996</v>
          </cell>
          <cell r="AN263">
            <v>123.59113426278358</v>
          </cell>
          <cell r="AO263">
            <v>124.1034501665298</v>
          </cell>
          <cell r="AP263">
            <v>107.71995270452959</v>
          </cell>
          <cell r="AQ263">
            <v>101.38016322603936</v>
          </cell>
          <cell r="AR263">
            <v>129.19752337013614</v>
          </cell>
          <cell r="AS263">
            <v>116.35642217534998</v>
          </cell>
          <cell r="AT263">
            <v>102.73679081428604</v>
          </cell>
          <cell r="AU263">
            <v>84.253975962107205</v>
          </cell>
          <cell r="AV263">
            <v>101.92056468732613</v>
          </cell>
          <cell r="AW263">
            <v>117.93128566223479</v>
          </cell>
          <cell r="AX263">
            <v>188.53209777395821</v>
          </cell>
          <cell r="AY263">
            <v>110.15551097058605</v>
          </cell>
        </row>
        <row r="264">
          <cell r="C264">
            <v>28180</v>
          </cell>
          <cell r="D264">
            <v>119.76795221029147</v>
          </cell>
          <cell r="E264">
            <v>99.473007348379454</v>
          </cell>
          <cell r="F264">
            <v>120.43808313138618</v>
          </cell>
          <cell r="G264">
            <v>115.7830665544962</v>
          </cell>
          <cell r="H264">
            <v>104.17544167124868</v>
          </cell>
          <cell r="I264">
            <v>105.91508957578692</v>
          </cell>
          <cell r="J264">
            <v>100.21448926263534</v>
          </cell>
          <cell r="K264">
            <v>106.30550067044257</v>
          </cell>
          <cell r="L264">
            <v>89.954605361321583</v>
          </cell>
          <cell r="M264">
            <v>84.390125391517373</v>
          </cell>
          <cell r="N264">
            <v>76.791319411247102</v>
          </cell>
          <cell r="O264">
            <v>76.791319411247102</v>
          </cell>
          <cell r="P264">
            <v>119.78234795019625</v>
          </cell>
          <cell r="Q264">
            <v>112.395</v>
          </cell>
          <cell r="R264">
            <v>127.866</v>
          </cell>
          <cell r="S264">
            <v>113.316</v>
          </cell>
          <cell r="T264">
            <v>110.236</v>
          </cell>
          <cell r="U264">
            <v>117.979</v>
          </cell>
          <cell r="V264">
            <v>109.976</v>
          </cell>
          <cell r="W264">
            <v>117.8</v>
          </cell>
          <cell r="X264">
            <v>97.051000000000002</v>
          </cell>
          <cell r="Y264">
            <v>93.736999999999995</v>
          </cell>
          <cell r="Z264">
            <v>85.718999999999994</v>
          </cell>
          <cell r="AA264">
            <v>84.397999999999996</v>
          </cell>
          <cell r="AB264">
            <v>122.34099999999999</v>
          </cell>
          <cell r="AC264">
            <v>115.431</v>
          </cell>
          <cell r="AD264">
            <v>129.97999999999999</v>
          </cell>
          <cell r="AE264">
            <v>115.08</v>
          </cell>
          <cell r="AF264">
            <v>108.794</v>
          </cell>
          <cell r="AG264">
            <v>112.735</v>
          </cell>
          <cell r="AH264">
            <v>128.643</v>
          </cell>
          <cell r="AI264">
            <v>124.38337999959164</v>
          </cell>
          <cell r="AJ264">
            <v>112.111</v>
          </cell>
          <cell r="AK264">
            <v>112.52973036336664</v>
          </cell>
          <cell r="AL264">
            <v>98.621134720069676</v>
          </cell>
          <cell r="AM264">
            <v>91.037999999999997</v>
          </cell>
          <cell r="AN264">
            <v>130.21281523843379</v>
          </cell>
          <cell r="AO264">
            <v>108.10038450313586</v>
          </cell>
          <cell r="AP264">
            <v>122.56024741856145</v>
          </cell>
          <cell r="AQ264">
            <v>120.90681586203993</v>
          </cell>
          <cell r="AR264">
            <v>112.87846784337634</v>
          </cell>
          <cell r="AS264">
            <v>116.00061781938957</v>
          </cell>
          <cell r="AT264">
            <v>132.20147403374222</v>
          </cell>
          <cell r="AU264">
            <v>103.64487149778374</v>
          </cell>
          <cell r="AV264">
            <v>104.3482784483986</v>
          </cell>
          <cell r="AW264">
            <v>111.49844267281993</v>
          </cell>
          <cell r="AX264">
            <v>105.52844576627622</v>
          </cell>
          <cell r="AY264">
            <v>107.42005416218781</v>
          </cell>
        </row>
        <row r="265">
          <cell r="C265">
            <v>28191</v>
          </cell>
          <cell r="D265">
            <v>117.71700292107434</v>
          </cell>
          <cell r="E265">
            <v>90.736609515751013</v>
          </cell>
          <cell r="F265">
            <v>101.08277462158804</v>
          </cell>
          <cell r="G265">
            <v>81.29776021096761</v>
          </cell>
          <cell r="H265">
            <v>122.80431773239815</v>
          </cell>
          <cell r="I265">
            <v>85.391991479643167</v>
          </cell>
          <cell r="J265">
            <v>82.891217944778603</v>
          </cell>
          <cell r="K265">
            <v>86.98544921345416</v>
          </cell>
          <cell r="L265">
            <v>85.735062446021857</v>
          </cell>
          <cell r="M265">
            <v>108.58509522618178</v>
          </cell>
          <cell r="N265">
            <v>126.20996102740422</v>
          </cell>
          <cell r="O265">
            <v>110.56275766073692</v>
          </cell>
          <cell r="P265">
            <v>117.73115214317542</v>
          </cell>
          <cell r="Q265">
            <v>102.523</v>
          </cell>
          <cell r="R265">
            <v>107.31699999999999</v>
          </cell>
          <cell r="S265">
            <v>79.566000000000003</v>
          </cell>
          <cell r="T265">
            <v>129.94800000000001</v>
          </cell>
          <cell r="U265">
            <v>95.119</v>
          </cell>
          <cell r="V265">
            <v>90.965000000000003</v>
          </cell>
          <cell r="W265">
            <v>96.391000000000005</v>
          </cell>
          <cell r="X265">
            <v>92.498999999999995</v>
          </cell>
          <cell r="Y265">
            <v>120.61199999999999</v>
          </cell>
          <cell r="Z265">
            <v>140.88200000000001</v>
          </cell>
          <cell r="AA265">
            <v>121.514</v>
          </cell>
          <cell r="AB265">
            <v>120.246</v>
          </cell>
          <cell r="AC265">
            <v>105.29300000000001</v>
          </cell>
          <cell r="AD265">
            <v>109.09099999999999</v>
          </cell>
          <cell r="AE265">
            <v>80.804000000000002</v>
          </cell>
          <cell r="AF265">
            <v>128.249</v>
          </cell>
          <cell r="AG265">
            <v>90.89</v>
          </cell>
          <cell r="AH265">
            <v>106.40600000000001</v>
          </cell>
          <cell r="AI265">
            <v>101.7778394882302</v>
          </cell>
          <cell r="AJ265">
            <v>106.852</v>
          </cell>
          <cell r="AK265">
            <v>144.79243194146201</v>
          </cell>
          <cell r="AL265">
            <v>162.0882368596906</v>
          </cell>
          <cell r="AM265">
            <v>131.07499999999999</v>
          </cell>
          <cell r="AN265">
            <v>111.54351540610207</v>
          </cell>
          <cell r="AO265">
            <v>137.37471272851997</v>
          </cell>
          <cell r="AP265">
            <v>117.2141283673744</v>
          </cell>
          <cell r="AQ265">
            <v>110.0980511490767</v>
          </cell>
          <cell r="AR265">
            <v>114.61585519504703</v>
          </cell>
          <cell r="AS265">
            <v>102.24796953713211</v>
          </cell>
          <cell r="AT265">
            <v>111.39473003414622</v>
          </cell>
          <cell r="AU265">
            <v>138.49510087434302</v>
          </cell>
          <cell r="AV265">
            <v>111.782503075855</v>
          </cell>
          <cell r="AW265">
            <v>115.23724472291572</v>
          </cell>
          <cell r="AX265">
            <v>170.51304392766346</v>
          </cell>
          <cell r="AY265">
            <v>157.97902191670718</v>
          </cell>
        </row>
        <row r="266">
          <cell r="C266">
            <v>28192</v>
          </cell>
          <cell r="D266">
            <v>112.44981187933145</v>
          </cell>
          <cell r="E266">
            <v>80.921876894444907</v>
          </cell>
          <cell r="F266">
            <v>120.04502941202928</v>
          </cell>
          <cell r="G266">
            <v>149.84756149054175</v>
          </cell>
          <cell r="H266">
            <v>137.95343960104481</v>
          </cell>
          <cell r="I266">
            <v>115.29753607146635</v>
          </cell>
          <cell r="J266">
            <v>81.616332982382772</v>
          </cell>
          <cell r="K266">
            <v>100.66560663710911</v>
          </cell>
          <cell r="L266">
            <v>83.296351255926169</v>
          </cell>
          <cell r="M266">
            <v>69.537856555096511</v>
          </cell>
          <cell r="N266">
            <v>67.513487175466096</v>
          </cell>
          <cell r="O266">
            <v>80.855110045160345</v>
          </cell>
          <cell r="P266">
            <v>112.46332800125123</v>
          </cell>
          <cell r="Q266">
            <v>91.433999999999997</v>
          </cell>
          <cell r="R266">
            <v>127.44799999999999</v>
          </cell>
          <cell r="S266">
            <v>146.655</v>
          </cell>
          <cell r="T266">
            <v>145.97900000000001</v>
          </cell>
          <cell r="U266">
            <v>128.43100000000001</v>
          </cell>
          <cell r="V266">
            <v>89.566000000000003</v>
          </cell>
          <cell r="W266">
            <v>111.55</v>
          </cell>
          <cell r="X266">
            <v>89.867999999999995</v>
          </cell>
          <cell r="Y266">
            <v>77.239999999999995</v>
          </cell>
          <cell r="Z266">
            <v>75.361999999999995</v>
          </cell>
          <cell r="AA266">
            <v>88.864000000000004</v>
          </cell>
          <cell r="AB266">
            <v>114.866</v>
          </cell>
          <cell r="AC266">
            <v>93.903999999999996</v>
          </cell>
          <cell r="AD266">
            <v>129.55600000000001</v>
          </cell>
          <cell r="AE266">
            <v>148.93700000000001</v>
          </cell>
          <cell r="AF266">
            <v>144.07</v>
          </cell>
          <cell r="AG266">
            <v>122.72199999999999</v>
          </cell>
          <cell r="AH266">
            <v>104.76900000000001</v>
          </cell>
          <cell r="AI266">
            <v>117.78438861832448</v>
          </cell>
          <cell r="AJ266">
            <v>103.813</v>
          </cell>
          <cell r="AK266">
            <v>92.725022173957214</v>
          </cell>
          <cell r="AL266">
            <v>86.705851197787197</v>
          </cell>
          <cell r="AM266">
            <v>95.855999999999995</v>
          </cell>
          <cell r="AN266">
            <v>114.67914237401905</v>
          </cell>
          <cell r="AO266">
            <v>83.100287109009486</v>
          </cell>
          <cell r="AP266">
            <v>137.43317933511943</v>
          </cell>
          <cell r="AQ266">
            <v>150.13605735990811</v>
          </cell>
          <cell r="AR266">
            <v>151.07101936417101</v>
          </cell>
          <cell r="AS266">
            <v>138.0737880631508</v>
          </cell>
          <cell r="AT266">
            <v>113.14691704859194</v>
          </cell>
          <cell r="AU266">
            <v>117.66518581455479</v>
          </cell>
          <cell r="AV266">
            <v>109.30404418582208</v>
          </cell>
          <cell r="AW266">
            <v>108.25264866261256</v>
          </cell>
          <cell r="AX266">
            <v>100.11600207770257</v>
          </cell>
          <cell r="AY266">
            <v>104.58813252363092</v>
          </cell>
        </row>
        <row r="267">
          <cell r="C267">
            <v>28199</v>
          </cell>
          <cell r="D267">
            <v>91.88424287207576</v>
          </cell>
          <cell r="E267">
            <v>88.400480109153463</v>
          </cell>
          <cell r="F267">
            <v>99.432395525074085</v>
          </cell>
          <cell r="G267">
            <v>89.271420799884055</v>
          </cell>
          <cell r="H267">
            <v>111.62556519530216</v>
          </cell>
          <cell r="I267">
            <v>106.25476426913025</v>
          </cell>
          <cell r="J267">
            <v>101.75490403368896</v>
          </cell>
          <cell r="K267">
            <v>116.85120933968558</v>
          </cell>
          <cell r="L267">
            <v>80.416857110789834</v>
          </cell>
          <cell r="M267">
            <v>88.835950454518738</v>
          </cell>
          <cell r="N267">
            <v>124.53340372952719</v>
          </cell>
          <cell r="O267">
            <v>100.73880656116995</v>
          </cell>
          <cell r="P267">
            <v>91.895287075782377</v>
          </cell>
          <cell r="Q267">
            <v>99.884</v>
          </cell>
          <cell r="R267">
            <v>105.56399999999999</v>
          </cell>
          <cell r="S267">
            <v>87.37</v>
          </cell>
          <cell r="T267">
            <v>118.119</v>
          </cell>
          <cell r="U267">
            <v>118.358</v>
          </cell>
          <cell r="V267">
            <v>111.666</v>
          </cell>
          <cell r="W267">
            <v>129.48599999999999</v>
          </cell>
          <cell r="X267">
            <v>86.760999999999996</v>
          </cell>
          <cell r="Y267">
            <v>98.674999999999997</v>
          </cell>
          <cell r="Z267">
            <v>139.011</v>
          </cell>
          <cell r="AA267">
            <v>110.717</v>
          </cell>
          <cell r="AB267">
            <v>93.858000000000004</v>
          </cell>
          <cell r="AC267">
            <v>102.58199999999999</v>
          </cell>
          <cell r="AD267">
            <v>107.31</v>
          </cell>
          <cell r="AE267">
            <v>88.728999999999999</v>
          </cell>
          <cell r="AF267">
            <v>116.575</v>
          </cell>
          <cell r="AG267">
            <v>113.09699999999999</v>
          </cell>
          <cell r="AH267">
            <v>130.62100000000001</v>
          </cell>
          <cell r="AI267">
            <v>136.72244882010244</v>
          </cell>
          <cell r="AJ267">
            <v>100.224</v>
          </cell>
          <cell r="AK267">
            <v>118.4580009194444</v>
          </cell>
          <cell r="AL267">
            <v>159.93507704413429</v>
          </cell>
          <cell r="AM267">
            <v>119.428</v>
          </cell>
          <cell r="AN267">
            <v>95.443971847699061</v>
          </cell>
          <cell r="AO267">
            <v>104.4459180673644</v>
          </cell>
          <cell r="AP267">
            <v>110.17399737741786</v>
          </cell>
          <cell r="AQ267">
            <v>103.35462909749376</v>
          </cell>
          <cell r="AR267">
            <v>119.5202208435887</v>
          </cell>
          <cell r="AS267">
            <v>116.9959911091138</v>
          </cell>
          <cell r="AT267">
            <v>127.86200978822082</v>
          </cell>
          <cell r="AU267">
            <v>115.54479830358974</v>
          </cell>
          <cell r="AV267">
            <v>101.11037337863237</v>
          </cell>
          <cell r="AW267">
            <v>114.83906049014763</v>
          </cell>
          <cell r="AX267">
            <v>152.61957987601571</v>
          </cell>
          <cell r="AY267">
            <v>132.5901965670102</v>
          </cell>
        </row>
        <row r="268">
          <cell r="C268">
            <v>282</v>
          </cell>
          <cell r="D268">
            <v>79.383398787887828</v>
          </cell>
          <cell r="E268">
            <v>92.231233466628211</v>
          </cell>
          <cell r="F268">
            <v>98.619091473748512</v>
          </cell>
          <cell r="G268">
            <v>96.261360064624654</v>
          </cell>
          <cell r="H268">
            <v>99.696154673945614</v>
          </cell>
          <cell r="I268">
            <v>98.29510244835231</v>
          </cell>
          <cell r="J268">
            <v>137.31407435720274</v>
          </cell>
          <cell r="K268">
            <v>114.07826269736972</v>
          </cell>
          <cell r="L268">
            <v>95.072920820896059</v>
          </cell>
          <cell r="M268">
            <v>92.720831346393467</v>
          </cell>
          <cell r="N268">
            <v>93.765580506599818</v>
          </cell>
          <cell r="O268">
            <v>102.56198935635118</v>
          </cell>
          <cell r="P268">
            <v>82.359091860528267</v>
          </cell>
          <cell r="Q268">
            <v>93.059846807569784</v>
          </cell>
          <cell r="R268">
            <v>97.367483423278728</v>
          </cell>
          <cell r="S268">
            <v>104.86002971379637</v>
          </cell>
          <cell r="T268">
            <v>100.53058349043009</v>
          </cell>
          <cell r="U268">
            <v>99.686114782247785</v>
          </cell>
          <cell r="V268">
            <v>135.87302585359222</v>
          </cell>
          <cell r="W268">
            <v>120.19711650078744</v>
          </cell>
          <cell r="X268">
            <v>101.26209688697048</v>
          </cell>
          <cell r="Y268">
            <v>97.74795722320026</v>
          </cell>
          <cell r="Z268">
            <v>98.699750984642918</v>
          </cell>
          <cell r="AA268">
            <v>104.26161477566444</v>
          </cell>
          <cell r="AB268">
            <v>93.322174972990936</v>
          </cell>
          <cell r="AC268">
            <v>113.27282495882967</v>
          </cell>
          <cell r="AD268">
            <v>112.46704922576095</v>
          </cell>
          <cell r="AE268">
            <v>117.45872333841444</v>
          </cell>
          <cell r="AF268">
            <v>115.54590090050135</v>
          </cell>
          <cell r="AG268">
            <v>112.72846988919071</v>
          </cell>
          <cell r="AH268">
            <v>139.97030685223908</v>
          </cell>
          <cell r="AI268">
            <v>130.75767820491862</v>
          </cell>
          <cell r="AJ268">
            <v>99.613215252717495</v>
          </cell>
          <cell r="AK268">
            <v>93.270260861887763</v>
          </cell>
          <cell r="AL268">
            <v>96.497661792292035</v>
          </cell>
          <cell r="AM268">
            <v>103.91293163681438</v>
          </cell>
          <cell r="AN268">
            <v>99.298462747884415</v>
          </cell>
          <cell r="AO268">
            <v>125.48368191203241</v>
          </cell>
          <cell r="AP268">
            <v>111.25954354029896</v>
          </cell>
          <cell r="AQ268">
            <v>118.67581622476497</v>
          </cell>
          <cell r="AR268">
            <v>112.98468130725396</v>
          </cell>
          <cell r="AS268">
            <v>114.75376379086939</v>
          </cell>
          <cell r="AT268">
            <v>138.47372944060527</v>
          </cell>
          <cell r="AU268">
            <v>136.78570042328596</v>
          </cell>
          <cell r="AV268">
            <v>102.78135180967446</v>
          </cell>
          <cell r="AW268">
            <v>98.121586045056858</v>
          </cell>
          <cell r="AX268">
            <v>98.048215456841916</v>
          </cell>
          <cell r="AY268">
            <v>103.99815245014292</v>
          </cell>
        </row>
        <row r="269">
          <cell r="C269">
            <v>28210</v>
          </cell>
          <cell r="D269">
            <v>73.457434572576801</v>
          </cell>
          <cell r="E269">
            <v>72.554299418207364</v>
          </cell>
          <cell r="F269">
            <v>128.26679668031852</v>
          </cell>
          <cell r="G269">
            <v>112.00410677825377</v>
          </cell>
          <cell r="H269">
            <v>136.65495226278318</v>
          </cell>
          <cell r="I269">
            <v>143.90896447074562</v>
          </cell>
          <cell r="J269">
            <v>121.47675156703887</v>
          </cell>
          <cell r="K269">
            <v>104.42884114009333</v>
          </cell>
          <cell r="L269">
            <v>79.646650913055268</v>
          </cell>
          <cell r="M269">
            <v>73.357976086822859</v>
          </cell>
          <cell r="N269">
            <v>72.090782256460656</v>
          </cell>
          <cell r="O269">
            <v>82.152443853643803</v>
          </cell>
          <cell r="P269">
            <v>76.713378375714896</v>
          </cell>
          <cell r="Q269">
            <v>74.222999999999999</v>
          </cell>
          <cell r="R269">
            <v>128.49799999999999</v>
          </cell>
          <cell r="S269">
            <v>122.108</v>
          </cell>
          <cell r="T269">
            <v>137.80799999999999</v>
          </cell>
          <cell r="U269">
            <v>145.834</v>
          </cell>
          <cell r="V269">
            <v>119.764</v>
          </cell>
          <cell r="W269">
            <v>106.78700000000001</v>
          </cell>
          <cell r="X269">
            <v>83.085999999999999</v>
          </cell>
          <cell r="Y269">
            <v>75.003</v>
          </cell>
          <cell r="Z269">
            <v>74.435000000000002</v>
          </cell>
          <cell r="AA269">
            <v>83.004000000000005</v>
          </cell>
          <cell r="AB269">
            <v>85.882000000000005</v>
          </cell>
          <cell r="AC269">
            <v>87.192999999999998</v>
          </cell>
          <cell r="AD269">
            <v>146.23099999999999</v>
          </cell>
          <cell r="AE269">
            <v>136.393</v>
          </cell>
          <cell r="AF269">
            <v>158.65199999999999</v>
          </cell>
          <cell r="AG269">
            <v>165.33</v>
          </cell>
          <cell r="AH269">
            <v>122.34099999999999</v>
          </cell>
          <cell r="AI269">
            <v>113.00580903546664</v>
          </cell>
          <cell r="AJ269">
            <v>81.111000000000004</v>
          </cell>
          <cell r="AK269">
            <v>71.281053894399676</v>
          </cell>
          <cell r="AL269">
            <v>72.219954983463793</v>
          </cell>
          <cell r="AM269">
            <v>82.757999999999996</v>
          </cell>
          <cell r="AN269">
            <v>106.43545516586124</v>
          </cell>
          <cell r="AO269">
            <v>83.173720238529157</v>
          </cell>
          <cell r="AP269">
            <v>126.81053988100517</v>
          </cell>
          <cell r="AQ269">
            <v>118.21366983362857</v>
          </cell>
          <cell r="AR269">
            <v>108.65834627975603</v>
          </cell>
          <cell r="AS269">
            <v>125.8035058888444</v>
          </cell>
          <cell r="AT269">
            <v>141.64504329777861</v>
          </cell>
          <cell r="AU269">
            <v>135.09104099941581</v>
          </cell>
          <cell r="AV269">
            <v>96.650151286687773</v>
          </cell>
          <cell r="AW269">
            <v>82.972797308977192</v>
          </cell>
          <cell r="AX269">
            <v>83.233869276853127</v>
          </cell>
          <cell r="AY269">
            <v>88.498096483653654</v>
          </cell>
        </row>
        <row r="270">
          <cell r="C270">
            <v>28220</v>
          </cell>
          <cell r="D270">
            <v>94.711632525923875</v>
          </cell>
          <cell r="E270">
            <v>70.824211183945337</v>
          </cell>
          <cell r="F270">
            <v>96.792112482763415</v>
          </cell>
          <cell r="G270">
            <v>92.815507345582191</v>
          </cell>
          <cell r="H270">
            <v>93.07605772665751</v>
          </cell>
          <cell r="I270">
            <v>94.024850363462107</v>
          </cell>
          <cell r="J270">
            <v>117.74796228087419</v>
          </cell>
          <cell r="K270">
            <v>124.80071029806875</v>
          </cell>
          <cell r="L270">
            <v>111.66504445339707</v>
          </cell>
          <cell r="M270">
            <v>103.6761447940054</v>
          </cell>
          <cell r="N270">
            <v>96.94859683581204</v>
          </cell>
          <cell r="O270">
            <v>102.91716970950806</v>
          </cell>
          <cell r="P270">
            <v>100.37767761991267</v>
          </cell>
          <cell r="Q270">
            <v>73.231999999999999</v>
          </cell>
          <cell r="R270">
            <v>96.968999999999994</v>
          </cell>
          <cell r="S270">
            <v>100.45399999999999</v>
          </cell>
          <cell r="T270">
            <v>93.903000000000006</v>
          </cell>
          <cell r="U270">
            <v>95.022000000000006</v>
          </cell>
          <cell r="V270">
            <v>115.872</v>
          </cell>
          <cell r="W270">
            <v>126.361</v>
          </cell>
          <cell r="X270">
            <v>112.5</v>
          </cell>
          <cell r="Y270">
            <v>103.988</v>
          </cell>
          <cell r="Z270">
            <v>98.784999999999997</v>
          </cell>
          <cell r="AA270">
            <v>103.105</v>
          </cell>
          <cell r="AB270">
            <v>109.349</v>
          </cell>
          <cell r="AC270">
            <v>83.649000000000001</v>
          </cell>
          <cell r="AD270">
            <v>110.229</v>
          </cell>
          <cell r="AE270">
            <v>115.072</v>
          </cell>
          <cell r="AF270">
            <v>109.251</v>
          </cell>
          <cell r="AG270">
            <v>108.697</v>
          </cell>
          <cell r="AH270">
            <v>117.857</v>
          </cell>
          <cell r="AI270">
            <v>130.81298864123278</v>
          </cell>
          <cell r="AJ270">
            <v>108.967</v>
          </cell>
          <cell r="AK270">
            <v>98.626411783985844</v>
          </cell>
          <cell r="AL270">
            <v>95.332421960030217</v>
          </cell>
          <cell r="AM270">
            <v>102.854</v>
          </cell>
          <cell r="AN270">
            <v>109.06714103920443</v>
          </cell>
          <cell r="AO270">
            <v>89.611149987060372</v>
          </cell>
          <cell r="AP270">
            <v>111.43887879688869</v>
          </cell>
          <cell r="AQ270">
            <v>122.32175940067742</v>
          </cell>
          <cell r="AR270">
            <v>114.87539552657233</v>
          </cell>
          <cell r="AS270">
            <v>115.56375621364478</v>
          </cell>
          <cell r="AT270">
            <v>116.04830890229877</v>
          </cell>
          <cell r="AU270">
            <v>128.66242936816792</v>
          </cell>
          <cell r="AV270">
            <v>111.00848696066372</v>
          </cell>
          <cell r="AW270">
            <v>95.007213716913697</v>
          </cell>
          <cell r="AX270">
            <v>93.575289976427086</v>
          </cell>
          <cell r="AY270">
            <v>104.55845034852898</v>
          </cell>
        </row>
        <row r="271">
          <cell r="C271">
            <v>28230</v>
          </cell>
          <cell r="D271">
            <v>112.84886982784164</v>
          </cell>
          <cell r="E271">
            <v>98.847960892060485</v>
          </cell>
          <cell r="F271">
            <v>88.540398034284152</v>
          </cell>
          <cell r="G271">
            <v>119.90638676003509</v>
          </cell>
          <cell r="H271">
            <v>95.630760015552212</v>
          </cell>
          <cell r="I271">
            <v>91.650690236564628</v>
          </cell>
          <cell r="J271">
            <v>104.12956184989392</v>
          </cell>
          <cell r="K271">
            <v>90.097197773313667</v>
          </cell>
          <cell r="L271">
            <v>92.503758907490209</v>
          </cell>
          <cell r="M271">
            <v>82.544844662900161</v>
          </cell>
          <cell r="N271">
            <v>93.200755959162422</v>
          </cell>
          <cell r="O271">
            <v>130.09881508090146</v>
          </cell>
          <cell r="P271">
            <v>117.85080844093156</v>
          </cell>
          <cell r="Q271">
            <v>101.122</v>
          </cell>
          <cell r="R271">
            <v>88.7</v>
          </cell>
          <cell r="S271">
            <v>130.72300000000001</v>
          </cell>
          <cell r="T271">
            <v>96.438000000000002</v>
          </cell>
          <cell r="U271">
            <v>92.876999999999995</v>
          </cell>
          <cell r="V271">
            <v>102.661</v>
          </cell>
          <cell r="W271">
            <v>92.132000000000005</v>
          </cell>
          <cell r="X271">
            <v>96.498999999999995</v>
          </cell>
          <cell r="Y271">
            <v>84.396000000000001</v>
          </cell>
          <cell r="Z271">
            <v>96.231999999999999</v>
          </cell>
          <cell r="AA271">
            <v>131.44800000000001</v>
          </cell>
          <cell r="AB271">
            <v>131.93600000000001</v>
          </cell>
          <cell r="AC271">
            <v>118.792</v>
          </cell>
          <cell r="AD271">
            <v>100.941</v>
          </cell>
          <cell r="AE271">
            <v>146.01599999999999</v>
          </cell>
          <cell r="AF271">
            <v>111.024</v>
          </cell>
          <cell r="AG271">
            <v>105.29300000000001</v>
          </cell>
          <cell r="AH271">
            <v>104.87</v>
          </cell>
          <cell r="AI271">
            <v>97.497076622185887</v>
          </cell>
          <cell r="AJ271">
            <v>94.204999999999998</v>
          </cell>
          <cell r="AK271">
            <v>80.207822448061592</v>
          </cell>
          <cell r="AL271">
            <v>93.367753672728227</v>
          </cell>
          <cell r="AM271">
            <v>131.05799999999999</v>
          </cell>
          <cell r="AN271">
            <v>117.22305848996888</v>
          </cell>
          <cell r="AO271">
            <v>105.46427122220264</v>
          </cell>
          <cell r="AP271">
            <v>107.87602260154438</v>
          </cell>
          <cell r="AQ271">
            <v>110.18778410457197</v>
          </cell>
          <cell r="AR271">
            <v>109.69756935713852</v>
          </cell>
          <cell r="AS271">
            <v>109.98560765896653</v>
          </cell>
          <cell r="AT271">
            <v>105.1714793833749</v>
          </cell>
          <cell r="AU271">
            <v>104.93105597272452</v>
          </cell>
          <cell r="AV271">
            <v>107.44642809305114</v>
          </cell>
          <cell r="AW271">
            <v>102.60049480043911</v>
          </cell>
          <cell r="AX271">
            <v>100.77917399765376</v>
          </cell>
          <cell r="AY271">
            <v>121.188283909806</v>
          </cell>
        </row>
        <row r="272">
          <cell r="C272">
            <v>28240</v>
          </cell>
          <cell r="D272">
            <v>69.512055765055649</v>
          </cell>
          <cell r="E272">
            <v>114.43711016040278</v>
          </cell>
          <cell r="F272">
            <v>109.78702083550733</v>
          </cell>
          <cell r="G272">
            <v>132.98708708817688</v>
          </cell>
          <cell r="H272">
            <v>123.76375089213536</v>
          </cell>
          <cell r="I272">
            <v>116.01816393553612</v>
          </cell>
          <cell r="J272">
            <v>102.5617961394443</v>
          </cell>
          <cell r="K272">
            <v>87.713734995676091</v>
          </cell>
          <cell r="L272">
            <v>76.212042351910895</v>
          </cell>
          <cell r="M272">
            <v>79.441160297757705</v>
          </cell>
          <cell r="N272">
            <v>90.023098807260865</v>
          </cell>
          <cell r="O272">
            <v>97.542978731135989</v>
          </cell>
          <cell r="P272">
            <v>72.593123713161148</v>
          </cell>
          <cell r="Q272">
            <v>117.069</v>
          </cell>
          <cell r="R272">
            <v>102.854</v>
          </cell>
          <cell r="S272">
            <v>144.98400000000001</v>
          </cell>
          <cell r="T272">
            <v>124.80800000000001</v>
          </cell>
          <cell r="U272">
            <v>117.57</v>
          </cell>
          <cell r="V272">
            <v>101.11499999999999</v>
          </cell>
          <cell r="W272">
            <v>96.551000000000002</v>
          </cell>
          <cell r="X272">
            <v>72.350999999999999</v>
          </cell>
          <cell r="Y272">
            <v>77.296999999999997</v>
          </cell>
          <cell r="Z272">
            <v>92.950999999999993</v>
          </cell>
          <cell r="AA272">
            <v>98.555000000000007</v>
          </cell>
          <cell r="AB272">
            <v>81.27</v>
          </cell>
          <cell r="AC272">
            <v>137.52699999999999</v>
          </cell>
          <cell r="AD272">
            <v>125.163</v>
          </cell>
          <cell r="AE272">
            <v>161.94399999999999</v>
          </cell>
          <cell r="AF272">
            <v>143.685</v>
          </cell>
          <cell r="AG272">
            <v>133.28800000000001</v>
          </cell>
          <cell r="AH272">
            <v>103.291</v>
          </cell>
          <cell r="AI272">
            <v>94.917854861680823</v>
          </cell>
          <cell r="AJ272">
            <v>70.631</v>
          </cell>
          <cell r="AK272">
            <v>73.461155115709033</v>
          </cell>
          <cell r="AL272">
            <v>90.184402774317846</v>
          </cell>
          <cell r="AM272">
            <v>98.262</v>
          </cell>
          <cell r="AN272">
            <v>87.227572080335406</v>
          </cell>
          <cell r="AO272">
            <v>82.347322688065276</v>
          </cell>
          <cell r="AP272">
            <v>125.67140607013727</v>
          </cell>
          <cell r="AQ272">
            <v>134.71804869736738</v>
          </cell>
          <cell r="AR272">
            <v>130.80270891294435</v>
          </cell>
          <cell r="AS272">
            <v>133.52954707158594</v>
          </cell>
          <cell r="AT272">
            <v>119.1574327456137</v>
          </cell>
          <cell r="AU272">
            <v>119.43777853959507</v>
          </cell>
          <cell r="AV272">
            <v>94.192614160595653</v>
          </cell>
          <cell r="AW272">
            <v>97.216556602149709</v>
          </cell>
          <cell r="AX272">
            <v>104.11840476118745</v>
          </cell>
          <cell r="AY272">
            <v>104.41581510231327</v>
          </cell>
        </row>
        <row r="273">
          <cell r="C273">
            <v>28250</v>
          </cell>
          <cell r="D273">
            <v>102.46693775973078</v>
          </cell>
          <cell r="E273">
            <v>100.32336452767665</v>
          </cell>
          <cell r="F273">
            <v>101.46996106132001</v>
          </cell>
          <cell r="G273">
            <v>100.48953972946917</v>
          </cell>
          <cell r="H273">
            <v>102.38097679161643</v>
          </cell>
          <cell r="I273">
            <v>74.225672812665579</v>
          </cell>
          <cell r="J273">
            <v>100.44132366433023</v>
          </cell>
          <cell r="K273">
            <v>80.37822599225008</v>
          </cell>
          <cell r="L273">
            <v>68.179036537934593</v>
          </cell>
          <cell r="M273">
            <v>92.970228326150334</v>
          </cell>
          <cell r="N273">
            <v>123.02821850415503</v>
          </cell>
          <cell r="O273">
            <v>153.646514292701</v>
          </cell>
          <cell r="P273">
            <v>107.00870528764121</v>
          </cell>
          <cell r="Q273">
            <v>102.631</v>
          </cell>
          <cell r="R273">
            <v>101.65300000000001</v>
          </cell>
          <cell r="S273">
            <v>109.55500000000001</v>
          </cell>
          <cell r="T273">
            <v>103.245</v>
          </cell>
          <cell r="U273">
            <v>75.218999999999994</v>
          </cell>
          <cell r="V273">
            <v>99.025000000000006</v>
          </cell>
          <cell r="W273">
            <v>82.192999999999998</v>
          </cell>
          <cell r="X273">
            <v>71.123000000000005</v>
          </cell>
          <cell r="Y273">
            <v>95.055000000000007</v>
          </cell>
          <cell r="Z273">
            <v>127.029</v>
          </cell>
          <cell r="AA273">
            <v>155.24</v>
          </cell>
          <cell r="AB273">
            <v>119.798</v>
          </cell>
          <cell r="AC273">
            <v>120.565</v>
          </cell>
          <cell r="AD273">
            <v>115.681</v>
          </cell>
          <cell r="AE273">
            <v>122.371</v>
          </cell>
          <cell r="AF273">
            <v>118.861</v>
          </cell>
          <cell r="AG273">
            <v>85.274000000000001</v>
          </cell>
          <cell r="AH273">
            <v>101.15600000000001</v>
          </cell>
          <cell r="AI273">
            <v>86.97986454627511</v>
          </cell>
          <cell r="AJ273">
            <v>69.433000000000007</v>
          </cell>
          <cell r="AK273">
            <v>90.338041061105017</v>
          </cell>
          <cell r="AL273">
            <v>123.24866125682188</v>
          </cell>
          <cell r="AM273">
            <v>154.78</v>
          </cell>
          <cell r="AN273">
            <v>118.68156357524553</v>
          </cell>
          <cell r="AO273">
            <v>121.76202699484749</v>
          </cell>
          <cell r="AP273">
            <v>124.14495853537093</v>
          </cell>
          <cell r="AQ273">
            <v>128.1242896640828</v>
          </cell>
          <cell r="AR273">
            <v>120.42397726410731</v>
          </cell>
          <cell r="AS273">
            <v>114.50003684586822</v>
          </cell>
          <cell r="AT273">
            <v>103.68130546897321</v>
          </cell>
          <cell r="AU273">
            <v>205.42875919296108</v>
          </cell>
          <cell r="AV273">
            <v>79.015219245363198</v>
          </cell>
          <cell r="AW273">
            <v>97.239500551079814</v>
          </cell>
          <cell r="AX273">
            <v>129.4106793363114</v>
          </cell>
          <cell r="AY273">
            <v>150.34176474614077</v>
          </cell>
        </row>
        <row r="274">
          <cell r="C274">
            <v>28260</v>
          </cell>
          <cell r="D274">
            <v>87.746024752025576</v>
          </cell>
          <cell r="E274">
            <v>108.63134431558674</v>
          </cell>
          <cell r="F274">
            <v>114.40442416401616</v>
          </cell>
          <cell r="G274">
            <v>107.34019730347435</v>
          </cell>
          <cell r="H274">
            <v>87.208472020016131</v>
          </cell>
          <cell r="I274">
            <v>119.09780044246901</v>
          </cell>
          <cell r="J274">
            <v>119.94625056986983</v>
          </cell>
          <cell r="K274">
            <v>115.98864817150259</v>
          </cell>
          <cell r="L274">
            <v>79.320933155496249</v>
          </cell>
          <cell r="M274">
            <v>72.622100751818209</v>
          </cell>
          <cell r="N274">
            <v>100.18324479474437</v>
          </cell>
          <cell r="O274">
            <v>87.510559558980901</v>
          </cell>
          <cell r="P274">
            <v>91.635299230554892</v>
          </cell>
          <cell r="Q274">
            <v>111.13</v>
          </cell>
          <cell r="R274">
            <v>114.61</v>
          </cell>
          <cell r="S274">
            <v>117.023</v>
          </cell>
          <cell r="T274">
            <v>87.944000000000003</v>
          </cell>
          <cell r="U274">
            <v>120.691</v>
          </cell>
          <cell r="V274">
            <v>118.255</v>
          </cell>
          <cell r="W274">
            <v>118.608</v>
          </cell>
          <cell r="X274">
            <v>82.745999999999995</v>
          </cell>
          <cell r="Y274">
            <v>74.251000000000005</v>
          </cell>
          <cell r="Z274">
            <v>103.441</v>
          </cell>
          <cell r="AA274">
            <v>88.418000000000006</v>
          </cell>
          <cell r="AB274">
            <v>102.58799999999999</v>
          </cell>
          <cell r="AC274">
            <v>130.54900000000001</v>
          </cell>
          <cell r="AD274">
            <v>130.42699999999999</v>
          </cell>
          <cell r="AE274">
            <v>130.71299999999999</v>
          </cell>
          <cell r="AF274">
            <v>101.246</v>
          </cell>
          <cell r="AG274">
            <v>136.82599999999999</v>
          </cell>
          <cell r="AH274">
            <v>120.8</v>
          </cell>
          <cell r="AI274">
            <v>125.51504816535243</v>
          </cell>
          <cell r="AJ274">
            <v>80.78</v>
          </cell>
          <cell r="AK274">
            <v>70.566012773963848</v>
          </cell>
          <cell r="AL274">
            <v>100.36275377668501</v>
          </cell>
          <cell r="AM274">
            <v>88.156000000000006</v>
          </cell>
          <cell r="AN274">
            <v>121.18801850552157</v>
          </cell>
          <cell r="AO274">
            <v>95.068210054508796</v>
          </cell>
          <cell r="AP274">
            <v>115.56110826898595</v>
          </cell>
          <cell r="AQ274">
            <v>110.60577894300542</v>
          </cell>
          <cell r="AR274">
            <v>126.07742423945669</v>
          </cell>
          <cell r="AS274">
            <v>148.60731412541108</v>
          </cell>
          <cell r="AT274">
            <v>143.2922433928191</v>
          </cell>
          <cell r="AU274">
            <v>105.58229817256735</v>
          </cell>
          <cell r="AV274">
            <v>99.901570879571679</v>
          </cell>
          <cell r="AW274">
            <v>91.222825727787438</v>
          </cell>
          <cell r="AX274">
            <v>106.02818383405449</v>
          </cell>
          <cell r="AY274">
            <v>95.836710428226425</v>
          </cell>
        </row>
        <row r="275">
          <cell r="C275">
            <v>28290</v>
          </cell>
          <cell r="D275">
            <v>65.183097753070925</v>
          </cell>
          <cell r="E275">
            <v>108.14946640583263</v>
          </cell>
          <cell r="F275">
            <v>84.856867322443236</v>
          </cell>
          <cell r="G275">
            <v>70.141003532133041</v>
          </cell>
          <cell r="H275">
            <v>82.022626074674847</v>
          </cell>
          <cell r="I275">
            <v>80.690856973648721</v>
          </cell>
          <cell r="J275">
            <v>194.09294569515112</v>
          </cell>
          <cell r="K275">
            <v>124.42893116725133</v>
          </cell>
          <cell r="L275">
            <v>93.954402749319115</v>
          </cell>
          <cell r="M275">
            <v>94.217883013631948</v>
          </cell>
          <cell r="N275">
            <v>95.706971358606594</v>
          </cell>
          <cell r="O275">
            <v>106.55494795423643</v>
          </cell>
          <cell r="P275">
            <v>64.419738096784698</v>
          </cell>
          <cell r="Q275">
            <v>105.34</v>
          </cell>
          <cell r="R275">
            <v>85.004000000000005</v>
          </cell>
          <cell r="S275">
            <v>77.102999999999994</v>
          </cell>
          <cell r="T275">
            <v>82.64</v>
          </cell>
          <cell r="U275">
            <v>82.350999999999999</v>
          </cell>
          <cell r="V275">
            <v>193.28200000000001</v>
          </cell>
          <cell r="W275">
            <v>136.066</v>
          </cell>
          <cell r="X275">
            <v>114.759</v>
          </cell>
          <cell r="Y275">
            <v>111.336</v>
          </cell>
          <cell r="Z275">
            <v>106.76900000000001</v>
          </cell>
          <cell r="AA275">
            <v>110.887</v>
          </cell>
          <cell r="AB275">
            <v>79.649000000000001</v>
          </cell>
          <cell r="AC275">
            <v>139.93700000000001</v>
          </cell>
          <cell r="AD275">
            <v>97.010999999999996</v>
          </cell>
          <cell r="AE275">
            <v>83.644999999999996</v>
          </cell>
          <cell r="AF275">
            <v>93.070999999999998</v>
          </cell>
          <cell r="AG275">
            <v>91.192999999999998</v>
          </cell>
          <cell r="AH275">
            <v>202.001</v>
          </cell>
          <cell r="AI275">
            <v>164.3936482363994</v>
          </cell>
          <cell r="AJ275">
            <v>115.64100000000001</v>
          </cell>
          <cell r="AK275">
            <v>107.31001061003947</v>
          </cell>
          <cell r="AL275">
            <v>106.69172459175643</v>
          </cell>
          <cell r="AM275">
            <v>110.358</v>
          </cell>
          <cell r="AN275">
            <v>90.310175695721284</v>
          </cell>
          <cell r="AO275">
            <v>212.89084956058133</v>
          </cell>
          <cell r="AP275">
            <v>96.038306592269549</v>
          </cell>
          <cell r="AQ275">
            <v>103.28635064866347</v>
          </cell>
          <cell r="AR275">
            <v>98.955100111148852</v>
          </cell>
          <cell r="AS275">
            <v>97.188820123003708</v>
          </cell>
          <cell r="AT275">
            <v>182.36682804707758</v>
          </cell>
          <cell r="AU275">
            <v>155.61780514446846</v>
          </cell>
          <cell r="AV275">
            <v>101.77433096116322</v>
          </cell>
          <cell r="AW275">
            <v>106.94148840976059</v>
          </cell>
          <cell r="AX275">
            <v>100.77932769876612</v>
          </cell>
          <cell r="AY275">
            <v>103.24466580471554</v>
          </cell>
        </row>
        <row r="276">
          <cell r="C276">
            <v>291</v>
          </cell>
          <cell r="D276">
            <v>105.93861366247347</v>
          </cell>
          <cell r="E276">
            <v>97.777567468176301</v>
          </cell>
          <cell r="F276">
            <v>113.65360574293344</v>
          </cell>
          <cell r="G276">
            <v>119.56300242578394</v>
          </cell>
          <cell r="H276">
            <v>99.711915793432311</v>
          </cell>
          <cell r="I276">
            <v>99.762426699593121</v>
          </cell>
          <cell r="J276">
            <v>80.677556924773569</v>
          </cell>
          <cell r="K276">
            <v>94.34132753525725</v>
          </cell>
          <cell r="L276">
            <v>87.736829656873681</v>
          </cell>
          <cell r="M276">
            <v>107.7158326458667</v>
          </cell>
          <cell r="N276">
            <v>97.398734468946515</v>
          </cell>
          <cell r="O276">
            <v>95.722586975889797</v>
          </cell>
          <cell r="P276">
            <v>85.458990784719418</v>
          </cell>
          <cell r="Q276">
            <v>80.383203019496932</v>
          </cell>
          <cell r="R276">
            <v>87.435189320664833</v>
          </cell>
          <cell r="S276">
            <v>79.252818866698064</v>
          </cell>
          <cell r="T276">
            <v>71.899996198190209</v>
          </cell>
          <cell r="U276">
            <v>85.140901666747567</v>
          </cell>
          <cell r="V276">
            <v>68.68703922055505</v>
          </cell>
          <cell r="W276">
            <v>72.914965013673026</v>
          </cell>
          <cell r="X276">
            <v>72.165815580447443</v>
          </cell>
          <cell r="Y276">
            <v>85.214613986216705</v>
          </cell>
          <cell r="Z276">
            <v>73.645665847871825</v>
          </cell>
          <cell r="AA276">
            <v>81.907613891418947</v>
          </cell>
          <cell r="AB276">
            <v>87.179180143754024</v>
          </cell>
          <cell r="AC276">
            <v>91.261031252701272</v>
          </cell>
          <cell r="AD276">
            <v>88.050995356667329</v>
          </cell>
          <cell r="AE276">
            <v>73.709507264349085</v>
          </cell>
          <cell r="AF276">
            <v>70.533966018177765</v>
          </cell>
          <cell r="AG276">
            <v>69.405297156791761</v>
          </cell>
          <cell r="AH276">
            <v>66.345860801417246</v>
          </cell>
          <cell r="AI276">
            <v>72.180326429411835</v>
          </cell>
          <cell r="AJ276">
            <v>67.783793383245595</v>
          </cell>
          <cell r="AK276">
            <v>76.953972286451076</v>
          </cell>
          <cell r="AL276">
            <v>68.015256838861404</v>
          </cell>
          <cell r="AM276">
            <v>71.778111148991172</v>
          </cell>
          <cell r="AN276">
            <v>95.395601830105292</v>
          </cell>
          <cell r="AO276">
            <v>75.476835775840485</v>
          </cell>
          <cell r="AP276">
            <v>94.291221831424394</v>
          </cell>
          <cell r="AQ276">
            <v>79.512608042143142</v>
          </cell>
          <cell r="AR276">
            <v>71.50621409609596</v>
          </cell>
          <cell r="AS276">
            <v>75.606092506707029</v>
          </cell>
          <cell r="AT276">
            <v>83.854757869656254</v>
          </cell>
          <cell r="AU276">
            <v>83.627243919760474</v>
          </cell>
          <cell r="AV276">
            <v>61.080043263704482</v>
          </cell>
          <cell r="AW276">
            <v>97.71750014078431</v>
          </cell>
          <cell r="AX276">
            <v>91.925145011623215</v>
          </cell>
          <cell r="AY276">
            <v>87.097643384049263</v>
          </cell>
        </row>
        <row r="277">
          <cell r="C277">
            <v>29101</v>
          </cell>
          <cell r="D277">
            <v>106.42687312918163</v>
          </cell>
          <cell r="E277">
            <v>97.950043268669276</v>
          </cell>
          <cell r="F277">
            <v>113.3166962096839</v>
          </cell>
          <cell r="G277">
            <v>121.32538407520279</v>
          </cell>
          <cell r="H277">
            <v>99.055965693252247</v>
          </cell>
          <cell r="I277">
            <v>99.257520019516548</v>
          </cell>
          <cell r="J277">
            <v>79.155272678854743</v>
          </cell>
          <cell r="K277">
            <v>93.926045744827888</v>
          </cell>
          <cell r="L277">
            <v>88.156476483141773</v>
          </cell>
          <cell r="M277">
            <v>107.65817725631298</v>
          </cell>
          <cell r="N277">
            <v>97.817076303407944</v>
          </cell>
          <cell r="O277">
            <v>95.954469137948337</v>
          </cell>
          <cell r="P277">
            <v>85.852861912756893</v>
          </cell>
          <cell r="Q277">
            <v>80.525000000000006</v>
          </cell>
          <cell r="R277">
            <v>87.176000000000002</v>
          </cell>
          <cell r="S277">
            <v>80.421000000000006</v>
          </cell>
          <cell r="T277">
            <v>71.427000000000007</v>
          </cell>
          <cell r="U277">
            <v>84.71</v>
          </cell>
          <cell r="V277">
            <v>67.391000000000005</v>
          </cell>
          <cell r="W277">
            <v>72.593999999999994</v>
          </cell>
          <cell r="X277">
            <v>72.510999999999996</v>
          </cell>
          <cell r="Y277">
            <v>85.168999999999997</v>
          </cell>
          <cell r="Z277">
            <v>73.962000000000003</v>
          </cell>
          <cell r="AA277">
            <v>82.105999999999995</v>
          </cell>
          <cell r="AB277">
            <v>87.581000000000003</v>
          </cell>
          <cell r="AC277">
            <v>91.421999999999997</v>
          </cell>
          <cell r="AD277">
            <v>87.79</v>
          </cell>
          <cell r="AE277">
            <v>74.796000000000006</v>
          </cell>
          <cell r="AF277">
            <v>70.069999999999993</v>
          </cell>
          <cell r="AG277">
            <v>69.054000000000002</v>
          </cell>
          <cell r="AH277">
            <v>65.093999999999994</v>
          </cell>
          <cell r="AI277">
            <v>71.862595314358572</v>
          </cell>
          <cell r="AJ277">
            <v>68.108000000000004</v>
          </cell>
          <cell r="AK277">
            <v>76.912782322627777</v>
          </cell>
          <cell r="AL277">
            <v>68.30739233191963</v>
          </cell>
          <cell r="AM277">
            <v>71.951999999999998</v>
          </cell>
          <cell r="AN277">
            <v>95.814984444108106</v>
          </cell>
          <cell r="AO277">
            <v>75.441150958180131</v>
          </cell>
          <cell r="AP277">
            <v>95.374933597409566</v>
          </cell>
          <cell r="AQ277">
            <v>79.989921742263093</v>
          </cell>
          <cell r="AR277">
            <v>71.234472742967213</v>
          </cell>
          <cell r="AS277">
            <v>75.845820850862765</v>
          </cell>
          <cell r="AT277">
            <v>84.379674237423927</v>
          </cell>
          <cell r="AU277">
            <v>83.819109867360353</v>
          </cell>
          <cell r="AV277">
            <v>60.91720575395378</v>
          </cell>
          <cell r="AW277">
            <v>99.386542346816611</v>
          </cell>
          <cell r="AX277">
            <v>93.477207294575251</v>
          </cell>
          <cell r="AY277">
            <v>87.903742319161594</v>
          </cell>
        </row>
        <row r="278">
          <cell r="C278">
            <v>29102</v>
          </cell>
          <cell r="D278">
            <v>95.883274233378913</v>
          </cell>
          <cell r="E278">
            <v>94.225557040289814</v>
          </cell>
          <cell r="F278">
            <v>120.59200621381815</v>
          </cell>
          <cell r="G278">
            <v>83.26806725946463</v>
          </cell>
          <cell r="H278">
            <v>113.22071870580186</v>
          </cell>
          <cell r="I278">
            <v>110.16060306761368</v>
          </cell>
          <cell r="J278">
            <v>112.02786520139007</v>
          </cell>
          <cell r="K278">
            <v>102.89374616964146</v>
          </cell>
          <cell r="L278">
            <v>79.094516366120445</v>
          </cell>
          <cell r="M278">
            <v>108.90320237734932</v>
          </cell>
          <cell r="N278">
            <v>88.783296510804419</v>
          </cell>
          <cell r="O278">
            <v>90.94714685432713</v>
          </cell>
          <cell r="P278">
            <v>77.347508767916224</v>
          </cell>
          <cell r="Q278">
            <v>77.462999999999994</v>
          </cell>
          <cell r="R278">
            <v>92.772999999999996</v>
          </cell>
          <cell r="S278">
            <v>55.195</v>
          </cell>
          <cell r="T278">
            <v>81.641000000000005</v>
          </cell>
          <cell r="U278">
            <v>94.015000000000001</v>
          </cell>
          <cell r="V278">
            <v>95.378</v>
          </cell>
          <cell r="W278">
            <v>79.525000000000006</v>
          </cell>
          <cell r="X278">
            <v>65.057000000000002</v>
          </cell>
          <cell r="Y278">
            <v>86.153999999999996</v>
          </cell>
          <cell r="Z278">
            <v>67.131</v>
          </cell>
          <cell r="AA278">
            <v>77.822000000000003</v>
          </cell>
          <cell r="AB278">
            <v>78.903999999999996</v>
          </cell>
          <cell r="AC278">
            <v>87.945999999999998</v>
          </cell>
          <cell r="AD278">
            <v>93.426000000000002</v>
          </cell>
          <cell r="AE278">
            <v>51.334000000000003</v>
          </cell>
          <cell r="AF278">
            <v>80.088999999999999</v>
          </cell>
          <cell r="AG278">
            <v>76.64</v>
          </cell>
          <cell r="AH278">
            <v>92.126999999999995</v>
          </cell>
          <cell r="AI278">
            <v>78.723761686459</v>
          </cell>
          <cell r="AJ278">
            <v>61.106999999999999</v>
          </cell>
          <cell r="AK278">
            <v>77.80224885978167</v>
          </cell>
          <cell r="AL278">
            <v>61.998944320045901</v>
          </cell>
          <cell r="AM278">
            <v>68.197000000000003</v>
          </cell>
          <cell r="AN278">
            <v>86.758729793827953</v>
          </cell>
          <cell r="AO278">
            <v>76.21173797130507</v>
          </cell>
          <cell r="AP278">
            <v>71.972986562474802</v>
          </cell>
          <cell r="AQ278">
            <v>69.68268850935489</v>
          </cell>
          <cell r="AR278">
            <v>77.102524519021614</v>
          </cell>
          <cell r="AS278">
            <v>70.669066118846516</v>
          </cell>
          <cell r="AT278">
            <v>73.044496912757324</v>
          </cell>
          <cell r="AU278">
            <v>79.675907879091653</v>
          </cell>
          <cell r="AV278">
            <v>64.433560284830648</v>
          </cell>
          <cell r="AW278">
            <v>63.344821170954852</v>
          </cell>
          <cell r="AX278">
            <v>59.961580279540811</v>
          </cell>
          <cell r="AY278">
            <v>70.496637241487008</v>
          </cell>
        </row>
        <row r="279">
          <cell r="C279">
            <v>292</v>
          </cell>
          <cell r="D279">
            <v>94.665217251442769</v>
          </cell>
          <cell r="E279">
            <v>96.08827075419228</v>
          </cell>
          <cell r="F279">
            <v>101.00732424167417</v>
          </cell>
          <cell r="G279">
            <v>77.142522937720216</v>
          </cell>
          <cell r="H279">
            <v>98.189232172388301</v>
          </cell>
          <cell r="I279">
            <v>112.54783208890709</v>
          </cell>
          <cell r="J279">
            <v>133.03110701389474</v>
          </cell>
          <cell r="K279">
            <v>115.57240067491546</v>
          </cell>
          <cell r="L279">
            <v>79.819405822555254</v>
          </cell>
          <cell r="M279">
            <v>78.164451947571962</v>
          </cell>
          <cell r="N279">
            <v>94.932958968028643</v>
          </cell>
          <cell r="O279">
            <v>118.83927612670925</v>
          </cell>
          <cell r="P279">
            <v>76.364921618662123</v>
          </cell>
          <cell r="Q279">
            <v>78.994</v>
          </cell>
          <cell r="R279">
            <v>77.706999999999994</v>
          </cell>
          <cell r="S279">
            <v>51.134</v>
          </cell>
          <cell r="T279">
            <v>70.802000000000007</v>
          </cell>
          <cell r="U279">
            <v>96.052999999999997</v>
          </cell>
          <cell r="V279">
            <v>113.259</v>
          </cell>
          <cell r="W279">
            <v>89.325000000000003</v>
          </cell>
          <cell r="X279">
            <v>65.653000000000006</v>
          </cell>
          <cell r="Y279">
            <v>61.835999999999999</v>
          </cell>
          <cell r="Z279">
            <v>71.781000000000006</v>
          </cell>
          <cell r="AA279">
            <v>101.68899999999999</v>
          </cell>
          <cell r="AB279">
            <v>77.902000000000001</v>
          </cell>
          <cell r="AC279">
            <v>89.683999999999997</v>
          </cell>
          <cell r="AD279">
            <v>78.253</v>
          </cell>
          <cell r="AE279">
            <v>47.558</v>
          </cell>
          <cell r="AF279">
            <v>69.456999999999994</v>
          </cell>
          <cell r="AG279">
            <v>78.3</v>
          </cell>
          <cell r="AH279">
            <v>109.4</v>
          </cell>
          <cell r="AI279">
            <v>88.424170243190432</v>
          </cell>
          <cell r="AJ279">
            <v>61.667000000000002</v>
          </cell>
          <cell r="AK279">
            <v>55.841977183935391</v>
          </cell>
          <cell r="AL279">
            <v>66.293362248379097</v>
          </cell>
          <cell r="AM279">
            <v>89.111999999999995</v>
          </cell>
          <cell r="AN279">
            <v>81.946524827348426</v>
          </cell>
          <cell r="AO279">
            <v>81.144023022957057</v>
          </cell>
          <cell r="AP279">
            <v>85.490614455972462</v>
          </cell>
          <cell r="AQ279">
            <v>61.701277953745929</v>
          </cell>
          <cell r="AR279">
            <v>64.444420296556984</v>
          </cell>
          <cell r="AS279">
            <v>77.965325352624419</v>
          </cell>
          <cell r="AT279">
            <v>75.977430654134281</v>
          </cell>
          <cell r="AU279">
            <v>71.661390041514821</v>
          </cell>
          <cell r="AV279">
            <v>76.132465341137035</v>
          </cell>
          <cell r="AW279">
            <v>73.797537184520877</v>
          </cell>
          <cell r="AX279">
            <v>67.359233661106444</v>
          </cell>
          <cell r="AY279">
            <v>89.761678905734072</v>
          </cell>
        </row>
        <row r="280">
          <cell r="C280">
            <v>29200</v>
          </cell>
          <cell r="D280">
            <v>94.665217251442769</v>
          </cell>
          <cell r="E280">
            <v>96.08827075419228</v>
          </cell>
          <cell r="F280">
            <v>101.00732424167417</v>
          </cell>
          <cell r="G280">
            <v>77.142522937720216</v>
          </cell>
          <cell r="H280">
            <v>98.189232172388301</v>
          </cell>
          <cell r="I280">
            <v>112.54783208890709</v>
          </cell>
          <cell r="J280">
            <v>133.03110701389474</v>
          </cell>
          <cell r="K280">
            <v>115.57240067491546</v>
          </cell>
          <cell r="L280">
            <v>79.819405822555254</v>
          </cell>
          <cell r="M280">
            <v>78.164451947571962</v>
          </cell>
          <cell r="N280">
            <v>94.932958968028643</v>
          </cell>
          <cell r="O280">
            <v>118.83927612670925</v>
          </cell>
          <cell r="P280">
            <v>76.364921618662123</v>
          </cell>
          <cell r="Q280">
            <v>78.994</v>
          </cell>
          <cell r="R280">
            <v>77.706999999999994</v>
          </cell>
          <cell r="S280">
            <v>51.134</v>
          </cell>
          <cell r="T280">
            <v>70.802000000000007</v>
          </cell>
          <cell r="U280">
            <v>96.052999999999997</v>
          </cell>
          <cell r="V280">
            <v>113.259</v>
          </cell>
          <cell r="W280">
            <v>89.325000000000003</v>
          </cell>
          <cell r="X280">
            <v>65.653000000000006</v>
          </cell>
          <cell r="Y280">
            <v>61.835999999999999</v>
          </cell>
          <cell r="Z280">
            <v>71.781000000000006</v>
          </cell>
          <cell r="AA280">
            <v>101.68899999999999</v>
          </cell>
          <cell r="AB280">
            <v>77.902000000000001</v>
          </cell>
          <cell r="AC280">
            <v>89.683999999999997</v>
          </cell>
          <cell r="AD280">
            <v>78.253</v>
          </cell>
          <cell r="AE280">
            <v>47.558</v>
          </cell>
          <cell r="AF280">
            <v>69.456999999999994</v>
          </cell>
          <cell r="AG280">
            <v>78.3</v>
          </cell>
          <cell r="AH280">
            <v>109.4</v>
          </cell>
          <cell r="AI280">
            <v>88.424170243190432</v>
          </cell>
          <cell r="AJ280">
            <v>61.667000000000002</v>
          </cell>
          <cell r="AK280">
            <v>55.841977183935391</v>
          </cell>
          <cell r="AL280">
            <v>66.293362248379097</v>
          </cell>
          <cell r="AM280">
            <v>89.111999999999995</v>
          </cell>
          <cell r="AN280">
            <v>81.946524827348426</v>
          </cell>
          <cell r="AO280">
            <v>81.144023022957057</v>
          </cell>
          <cell r="AP280">
            <v>85.490614455972462</v>
          </cell>
          <cell r="AQ280">
            <v>61.701277953745929</v>
          </cell>
          <cell r="AR280">
            <v>64.444420296556984</v>
          </cell>
          <cell r="AS280">
            <v>77.965325352624419</v>
          </cell>
          <cell r="AT280">
            <v>75.977430654134281</v>
          </cell>
          <cell r="AU280">
            <v>71.661390041514821</v>
          </cell>
          <cell r="AV280">
            <v>76.132465341137035</v>
          </cell>
          <cell r="AW280">
            <v>73.797537184520877</v>
          </cell>
          <cell r="AX280">
            <v>67.359233661106444</v>
          </cell>
          <cell r="AY280">
            <v>89.761678905734072</v>
          </cell>
        </row>
        <row r="281">
          <cell r="C281">
            <v>293</v>
          </cell>
          <cell r="D281">
            <v>108.60573731122429</v>
          </cell>
          <cell r="E281">
            <v>98.791253687228377</v>
          </cell>
          <cell r="F281">
            <v>95.902664646794889</v>
          </cell>
          <cell r="G281">
            <v>101.550252272972</v>
          </cell>
          <cell r="H281">
            <v>96.751096606903971</v>
          </cell>
          <cell r="I281">
            <v>107.91312810961598</v>
          </cell>
          <cell r="J281">
            <v>101.73141326999939</v>
          </cell>
          <cell r="K281">
            <v>104.49644204384974</v>
          </cell>
          <cell r="L281">
            <v>98.510389090606893</v>
          </cell>
          <cell r="M281">
            <v>97.748993511316186</v>
          </cell>
          <cell r="N281">
            <v>90.330872287719004</v>
          </cell>
          <cell r="O281">
            <v>97.667757161769515</v>
          </cell>
          <cell r="P281">
            <v>128.87543406202619</v>
          </cell>
          <cell r="Q281">
            <v>115.03700000000001</v>
          </cell>
          <cell r="R281">
            <v>112.821</v>
          </cell>
          <cell r="S281">
            <v>116.232</v>
          </cell>
          <cell r="T281">
            <v>108.188</v>
          </cell>
          <cell r="U281">
            <v>119.986</v>
          </cell>
          <cell r="V281">
            <v>103.11899999999999</v>
          </cell>
          <cell r="W281">
            <v>118.70999999999998</v>
          </cell>
          <cell r="X281">
            <v>111.098</v>
          </cell>
          <cell r="Y281">
            <v>118.788</v>
          </cell>
          <cell r="Z281">
            <v>118.39400000000002</v>
          </cell>
          <cell r="AA281">
            <v>118.53400000000002</v>
          </cell>
          <cell r="AB281">
            <v>159.97800000000001</v>
          </cell>
          <cell r="AC281">
            <v>135.506</v>
          </cell>
          <cell r="AD281">
            <v>133.69200000000001</v>
          </cell>
          <cell r="AE281">
            <v>128.786</v>
          </cell>
          <cell r="AF281">
            <v>122.869</v>
          </cell>
          <cell r="AG281">
            <v>122.21000000000001</v>
          </cell>
          <cell r="AH281">
            <v>115.36800000000001</v>
          </cell>
          <cell r="AI281">
            <v>129.42016439082457</v>
          </cell>
          <cell r="AJ281">
            <v>123.24599999999998</v>
          </cell>
          <cell r="AK281">
            <v>128.48776830267281</v>
          </cell>
          <cell r="AL281">
            <v>133.97626270863006</v>
          </cell>
          <cell r="AM281">
            <v>129.982</v>
          </cell>
          <cell r="AN281">
            <v>154.96091201055336</v>
          </cell>
          <cell r="AO281">
            <v>136.78735194041158</v>
          </cell>
          <cell r="AP281">
            <v>142.6386023942591</v>
          </cell>
          <cell r="AQ281">
            <v>142.54860771634554</v>
          </cell>
          <cell r="AR281">
            <v>133.42253912126802</v>
          </cell>
          <cell r="AS281">
            <v>128.34429924641188</v>
          </cell>
          <cell r="AT281">
            <v>137.50875213322868</v>
          </cell>
          <cell r="AU281">
            <v>136.60861498121221</v>
          </cell>
          <cell r="AV281">
            <v>133.69698317258405</v>
          </cell>
          <cell r="AW281">
            <v>126.78873049865366</v>
          </cell>
          <cell r="AX281">
            <v>125.70798205764299</v>
          </cell>
          <cell r="AY281">
            <v>131.77216000148297</v>
          </cell>
        </row>
        <row r="282">
          <cell r="C282">
            <v>29300</v>
          </cell>
          <cell r="D282">
            <v>108.60573731122429</v>
          </cell>
          <cell r="E282">
            <v>98.791253687228377</v>
          </cell>
          <cell r="F282">
            <v>95.902664646794889</v>
          </cell>
          <cell r="G282">
            <v>101.550252272972</v>
          </cell>
          <cell r="H282">
            <v>96.751096606903971</v>
          </cell>
          <cell r="I282">
            <v>107.91312810961598</v>
          </cell>
          <cell r="J282">
            <v>101.73141326999939</v>
          </cell>
          <cell r="K282">
            <v>104.49644204384974</v>
          </cell>
          <cell r="L282">
            <v>98.510389090606893</v>
          </cell>
          <cell r="M282">
            <v>97.748993511316186</v>
          </cell>
          <cell r="N282">
            <v>90.330872287719004</v>
          </cell>
          <cell r="O282">
            <v>97.667757161769515</v>
          </cell>
          <cell r="P282">
            <v>128.87543406202619</v>
          </cell>
          <cell r="Q282">
            <v>115.03700000000001</v>
          </cell>
          <cell r="R282">
            <v>112.821</v>
          </cell>
          <cell r="S282">
            <v>116.232</v>
          </cell>
          <cell r="T282">
            <v>108.188</v>
          </cell>
          <cell r="U282">
            <v>119.986</v>
          </cell>
          <cell r="V282">
            <v>103.119</v>
          </cell>
          <cell r="W282">
            <v>118.71</v>
          </cell>
          <cell r="X282">
            <v>111.098</v>
          </cell>
          <cell r="Y282">
            <v>118.788</v>
          </cell>
          <cell r="Z282">
            <v>118.39400000000001</v>
          </cell>
          <cell r="AA282">
            <v>118.53400000000001</v>
          </cell>
          <cell r="AB282">
            <v>159.97800000000001</v>
          </cell>
          <cell r="AC282">
            <v>135.506</v>
          </cell>
          <cell r="AD282">
            <v>133.69200000000001</v>
          </cell>
          <cell r="AE282">
            <v>128.786</v>
          </cell>
          <cell r="AF282">
            <v>122.869</v>
          </cell>
          <cell r="AG282">
            <v>122.21</v>
          </cell>
          <cell r="AH282">
            <v>115.36799999999999</v>
          </cell>
          <cell r="AI282">
            <v>129.42016439082457</v>
          </cell>
          <cell r="AJ282">
            <v>123.246</v>
          </cell>
          <cell r="AK282">
            <v>128.48776830267281</v>
          </cell>
          <cell r="AL282">
            <v>133.97626270863006</v>
          </cell>
          <cell r="AM282">
            <v>129.982</v>
          </cell>
          <cell r="AN282">
            <v>154.96091201055336</v>
          </cell>
          <cell r="AO282">
            <v>136.78735194041158</v>
          </cell>
          <cell r="AP282">
            <v>142.6386023942591</v>
          </cell>
          <cell r="AQ282">
            <v>142.54860771634554</v>
          </cell>
          <cell r="AR282">
            <v>133.42253912126802</v>
          </cell>
          <cell r="AS282">
            <v>128.34429924641188</v>
          </cell>
          <cell r="AT282">
            <v>137.50875213322868</v>
          </cell>
          <cell r="AU282">
            <v>136.60861498121221</v>
          </cell>
          <cell r="AV282">
            <v>133.69698317258405</v>
          </cell>
          <cell r="AW282">
            <v>126.78873049865366</v>
          </cell>
          <cell r="AX282">
            <v>125.70798205764299</v>
          </cell>
          <cell r="AY282">
            <v>131.77216000148297</v>
          </cell>
        </row>
        <row r="283">
          <cell r="C283">
            <v>301</v>
          </cell>
          <cell r="D283">
            <v>99.718389927904695</v>
          </cell>
          <cell r="E283">
            <v>88.917656307290798</v>
          </cell>
          <cell r="F283">
            <v>98.403026871148555</v>
          </cell>
          <cell r="G283">
            <v>73.80683218366876</v>
          </cell>
          <cell r="H283">
            <v>113.20386025195189</v>
          </cell>
          <cell r="I283">
            <v>96.32707095698639</v>
          </cell>
          <cell r="J283">
            <v>71.319141167274424</v>
          </cell>
          <cell r="K283">
            <v>123.73073319606164</v>
          </cell>
          <cell r="L283">
            <v>124.11793125214744</v>
          </cell>
          <cell r="M283">
            <v>88.854629483414683</v>
          </cell>
          <cell r="N283">
            <v>111.30926316928827</v>
          </cell>
          <cell r="O283">
            <v>110.29146523286236</v>
          </cell>
          <cell r="P283">
            <v>100.99904464969848</v>
          </cell>
          <cell r="Q283">
            <v>94.83193667507058</v>
          </cell>
          <cell r="R283">
            <v>127.17987360000033</v>
          </cell>
          <cell r="S283">
            <v>70.14757043595651</v>
          </cell>
          <cell r="T283">
            <v>92.451647308690283</v>
          </cell>
          <cell r="U283">
            <v>91.535644056563314</v>
          </cell>
          <cell r="V283">
            <v>67.003801672869074</v>
          </cell>
          <cell r="W283">
            <v>138.28029005646133</v>
          </cell>
          <cell r="X283">
            <v>127.35194175549721</v>
          </cell>
          <cell r="Y283">
            <v>69.204127153534969</v>
          </cell>
          <cell r="Z283">
            <v>82.146932471129929</v>
          </cell>
          <cell r="AA283">
            <v>105.28916433466931</v>
          </cell>
          <cell r="AB283">
            <v>85.815768826541671</v>
          </cell>
          <cell r="AC283">
            <v>81.089584047215126</v>
          </cell>
          <cell r="AD283">
            <v>126.26005862522824</v>
          </cell>
          <cell r="AE283">
            <v>76.886191854668695</v>
          </cell>
          <cell r="AF283">
            <v>99.001615707700935</v>
          </cell>
          <cell r="AG283">
            <v>100.60926466224376</v>
          </cell>
          <cell r="AH283">
            <v>73.847515824306186</v>
          </cell>
          <cell r="AI283">
            <v>170.55667200943654</v>
          </cell>
          <cell r="AJ283">
            <v>151.08318120992834</v>
          </cell>
          <cell r="AK283">
            <v>83.604551308931718</v>
          </cell>
          <cell r="AL283">
            <v>91.626365441117073</v>
          </cell>
          <cell r="AM283">
            <v>122.81442642299375</v>
          </cell>
          <cell r="AN283">
            <v>98.804666156966007</v>
          </cell>
          <cell r="AO283">
            <v>82.552838542314802</v>
          </cell>
          <cell r="AP283">
            <v>111.83317223464169</v>
          </cell>
          <cell r="AQ283">
            <v>59.68019293820597</v>
          </cell>
          <cell r="AR283">
            <v>88.346099612567897</v>
          </cell>
          <cell r="AS283">
            <v>80.023830061290326</v>
          </cell>
          <cell r="AT283">
            <v>70.640649248242738</v>
          </cell>
          <cell r="AU283">
            <v>195.21753698946651</v>
          </cell>
          <cell r="AV283">
            <v>152.87601059639658</v>
          </cell>
          <cell r="AW283">
            <v>97.812848617611579</v>
          </cell>
          <cell r="AX283">
            <v>102.82209179924314</v>
          </cell>
          <cell r="AY283">
            <v>94.611619925883687</v>
          </cell>
        </row>
        <row r="284">
          <cell r="C284">
            <v>30110</v>
          </cell>
          <cell r="D284">
            <v>100.20313679241146</v>
          </cell>
          <cell r="E284">
            <v>88.981695499260724</v>
          </cell>
          <cell r="F284">
            <v>98.093064313583724</v>
          </cell>
          <cell r="G284">
            <v>73.035856209270975</v>
          </cell>
          <cell r="H284">
            <v>112.92252987990051</v>
          </cell>
          <cell r="I284">
            <v>96.71875045180883</v>
          </cell>
          <cell r="J284">
            <v>70.610782358167995</v>
          </cell>
          <cell r="K284">
            <v>124.01396830658112</v>
          </cell>
          <cell r="L284">
            <v>124.38563221658721</v>
          </cell>
          <cell r="M284">
            <v>89.048271033341791</v>
          </cell>
          <cell r="N284">
            <v>111.75320117226352</v>
          </cell>
          <cell r="O284">
            <v>110.23311176682211</v>
          </cell>
          <cell r="P284">
            <v>101.49479655912313</v>
          </cell>
          <cell r="Q284">
            <v>95.007999999999996</v>
          </cell>
          <cell r="R284">
            <v>127.446</v>
          </cell>
          <cell r="S284">
            <v>69.477000000000004</v>
          </cell>
          <cell r="T284">
            <v>92.028999999999996</v>
          </cell>
          <cell r="U284">
            <v>91.869</v>
          </cell>
          <cell r="V284">
            <v>66.319000000000003</v>
          </cell>
          <cell r="W284">
            <v>138.91399999999999</v>
          </cell>
          <cell r="X284">
            <v>127.687</v>
          </cell>
          <cell r="Y284">
            <v>69.042000000000002</v>
          </cell>
          <cell r="Z284">
            <v>82.043999999999997</v>
          </cell>
          <cell r="AA284">
            <v>105.13800000000001</v>
          </cell>
          <cell r="AB284">
            <v>85.899000000000001</v>
          </cell>
          <cell r="AC284">
            <v>80.912000000000006</v>
          </cell>
          <cell r="AD284">
            <v>126.339</v>
          </cell>
          <cell r="AE284">
            <v>76.256</v>
          </cell>
          <cell r="AF284">
            <v>98.555000000000007</v>
          </cell>
          <cell r="AG284">
            <v>101.172</v>
          </cell>
          <cell r="AH284">
            <v>73.17</v>
          </cell>
          <cell r="AI284">
            <v>171.6854638641457</v>
          </cell>
          <cell r="AJ284">
            <v>151.755</v>
          </cell>
          <cell r="AK284">
            <v>83.691567839670981</v>
          </cell>
          <cell r="AL284">
            <v>91.604683370667786</v>
          </cell>
          <cell r="AM284">
            <v>122.931</v>
          </cell>
          <cell r="AN284">
            <v>98.824681512340163</v>
          </cell>
          <cell r="AO284">
            <v>82.862236696983999</v>
          </cell>
          <cell r="AP284">
            <v>111.87709505019299</v>
          </cell>
          <cell r="AQ284">
            <v>58.487098481473012</v>
          </cell>
          <cell r="AR284">
            <v>87.182194521121588</v>
          </cell>
          <cell r="AS284">
            <v>79.099615999206634</v>
          </cell>
          <cell r="AT284">
            <v>69.498515675263832</v>
          </cell>
          <cell r="AU284">
            <v>196.53566563752346</v>
          </cell>
          <cell r="AV284">
            <v>153.21077924042331</v>
          </cell>
          <cell r="AW284">
            <v>97.404753442241443</v>
          </cell>
          <cell r="AX284">
            <v>101.99438412313992</v>
          </cell>
          <cell r="AY284">
            <v>93.943096180191532</v>
          </cell>
        </row>
        <row r="285">
          <cell r="C285">
            <v>30120</v>
          </cell>
          <cell r="D285">
            <v>78.846153846153967</v>
          </cell>
          <cell r="E285">
            <v>86.160256040987349</v>
          </cell>
          <cell r="F285">
            <v>111.74939824908306</v>
          </cell>
          <cell r="G285">
            <v>107.00352457973496</v>
          </cell>
          <cell r="H285">
            <v>125.31738665587895</v>
          </cell>
          <cell r="I285">
            <v>79.462130752302258</v>
          </cell>
          <cell r="J285">
            <v>101.81966293816045</v>
          </cell>
          <cell r="K285">
            <v>111.53519254121152</v>
          </cell>
          <cell r="L285">
            <v>112.59126003832789</v>
          </cell>
          <cell r="M285">
            <v>80.51680939369227</v>
          </cell>
          <cell r="N285">
            <v>92.194175517945041</v>
          </cell>
          <cell r="O285">
            <v>112.8040494465222</v>
          </cell>
          <cell r="P285">
            <v>79.652953216969308</v>
          </cell>
          <cell r="Q285">
            <v>87.251000000000005</v>
          </cell>
          <cell r="R285">
            <v>115.721</v>
          </cell>
          <cell r="S285">
            <v>99.021000000000001</v>
          </cell>
          <cell r="T285">
            <v>110.65</v>
          </cell>
          <cell r="U285">
            <v>77.182000000000002</v>
          </cell>
          <cell r="V285">
            <v>96.49</v>
          </cell>
          <cell r="W285">
            <v>110.994</v>
          </cell>
          <cell r="X285">
            <v>112.925</v>
          </cell>
          <cell r="Y285">
            <v>76.185000000000002</v>
          </cell>
          <cell r="Z285">
            <v>86.578999999999994</v>
          </cell>
          <cell r="AA285">
            <v>111.798</v>
          </cell>
          <cell r="AB285">
            <v>82.231999999999999</v>
          </cell>
          <cell r="AC285">
            <v>88.736000000000004</v>
          </cell>
          <cell r="AD285">
            <v>122.861</v>
          </cell>
          <cell r="AE285">
            <v>104.021</v>
          </cell>
          <cell r="AF285">
            <v>118.232</v>
          </cell>
          <cell r="AG285">
            <v>76.379000000000005</v>
          </cell>
          <cell r="AH285">
            <v>103.02</v>
          </cell>
          <cell r="AI285">
            <v>121.95313931280013</v>
          </cell>
          <cell r="AJ285">
            <v>122.15600000000001</v>
          </cell>
          <cell r="AK285">
            <v>79.857792524936912</v>
          </cell>
          <cell r="AL285">
            <v>92.559952280548075</v>
          </cell>
          <cell r="AM285">
            <v>117.795</v>
          </cell>
          <cell r="AN285">
            <v>97.942844754460396</v>
          </cell>
          <cell r="AO285">
            <v>69.230769230769269</v>
          </cell>
          <cell r="AP285">
            <v>109.94194313614182</v>
          </cell>
          <cell r="AQ285">
            <v>111.05246781428464</v>
          </cell>
          <cell r="AR285">
            <v>138.46153846153854</v>
          </cell>
          <cell r="AS285">
            <v>119.81864980398834</v>
          </cell>
          <cell r="AT285">
            <v>119.81864980398834</v>
          </cell>
          <cell r="AU285">
            <v>138.46153846153854</v>
          </cell>
          <cell r="AV285">
            <v>138.46153846153854</v>
          </cell>
          <cell r="AW285">
            <v>115.38461538461544</v>
          </cell>
          <cell r="AX285">
            <v>138.46153846153854</v>
          </cell>
          <cell r="AY285">
            <v>123.39692307692316</v>
          </cell>
        </row>
        <row r="286">
          <cell r="C286">
            <v>302</v>
          </cell>
          <cell r="D286">
            <v>137.36404196607219</v>
          </cell>
          <cell r="E286">
            <v>100.32945265776823</v>
          </cell>
          <cell r="F286">
            <v>121.9097378536127</v>
          </cell>
          <cell r="G286">
            <v>119.24576004346262</v>
          </cell>
          <cell r="H286">
            <v>83.281802381357664</v>
          </cell>
          <cell r="I286">
            <v>75.209539640127957</v>
          </cell>
          <cell r="J286">
            <v>73.420928150182846</v>
          </cell>
          <cell r="K286">
            <v>90.317372281880125</v>
          </cell>
          <cell r="L286">
            <v>104.2325118037167</v>
          </cell>
          <cell r="M286">
            <v>108.37819164457126</v>
          </cell>
          <cell r="N286">
            <v>81.329031560784657</v>
          </cell>
          <cell r="O286">
            <v>104.98163001646301</v>
          </cell>
          <cell r="P286">
            <v>138.76963015553699</v>
          </cell>
          <cell r="Q286">
            <v>101.599</v>
          </cell>
          <cell r="R286">
            <v>126.24299999999999</v>
          </cell>
          <cell r="S286">
            <v>110.35000000000001</v>
          </cell>
          <cell r="T286">
            <v>73.534000000000006</v>
          </cell>
          <cell r="U286">
            <v>73.051000000000002</v>
          </cell>
          <cell r="V286">
            <v>69.578000000000003</v>
          </cell>
          <cell r="W286">
            <v>89.879000000000005</v>
          </cell>
          <cell r="X286">
            <v>104.542</v>
          </cell>
          <cell r="Y286">
            <v>102.548</v>
          </cell>
          <cell r="Z286">
            <v>76.376000000000005</v>
          </cell>
          <cell r="AA286">
            <v>104.045</v>
          </cell>
          <cell r="AB286">
            <v>143.262</v>
          </cell>
          <cell r="AC286">
            <v>103.32899999999999</v>
          </cell>
          <cell r="AD286">
            <v>134.03100000000001</v>
          </cell>
          <cell r="AE286">
            <v>115.92199999999998</v>
          </cell>
          <cell r="AF286">
            <v>78.572999999999993</v>
          </cell>
          <cell r="AG286">
            <v>72.292000000000002</v>
          </cell>
          <cell r="AH286">
            <v>74.286000000000001</v>
          </cell>
          <cell r="AI286">
            <v>98.753468150318383</v>
          </cell>
          <cell r="AJ286">
            <v>113.08700000000002</v>
          </cell>
          <cell r="AK286">
            <v>107.49113393529534</v>
          </cell>
          <cell r="AL286">
            <v>81.651701292389902</v>
          </cell>
          <cell r="AM286">
            <v>109.626</v>
          </cell>
          <cell r="AN286">
            <v>135.98363455955072</v>
          </cell>
          <cell r="AO286">
            <v>108.68822379737931</v>
          </cell>
          <cell r="AP286">
            <v>128.74078565371983</v>
          </cell>
          <cell r="AQ286">
            <v>130.04119763002004</v>
          </cell>
          <cell r="AR286">
            <v>125.62403848177085</v>
          </cell>
          <cell r="AS286">
            <v>128.1353405885036</v>
          </cell>
          <cell r="AT286">
            <v>118.10805326971297</v>
          </cell>
          <cell r="AU286">
            <v>122.4960023602063</v>
          </cell>
          <cell r="AV286">
            <v>117.27379384451034</v>
          </cell>
          <cell r="AW286">
            <v>118.57233833794965</v>
          </cell>
          <cell r="AX286">
            <v>118.83111291279283</v>
          </cell>
          <cell r="AY286">
            <v>114.26106200414468</v>
          </cell>
        </row>
        <row r="287">
          <cell r="C287">
            <v>30200</v>
          </cell>
          <cell r="D287">
            <v>137.36404196607219</v>
          </cell>
          <cell r="E287">
            <v>100.32945265776823</v>
          </cell>
          <cell r="F287">
            <v>121.9097378536127</v>
          </cell>
          <cell r="G287">
            <v>119.24576004346262</v>
          </cell>
          <cell r="H287">
            <v>83.281802381357664</v>
          </cell>
          <cell r="I287">
            <v>75.209539640127957</v>
          </cell>
          <cell r="J287">
            <v>73.420928150182846</v>
          </cell>
          <cell r="K287">
            <v>90.317372281880125</v>
          </cell>
          <cell r="L287">
            <v>104.2325118037167</v>
          </cell>
          <cell r="M287">
            <v>108.37819164457126</v>
          </cell>
          <cell r="N287">
            <v>81.329031560784657</v>
          </cell>
          <cell r="O287">
            <v>104.98163001646301</v>
          </cell>
          <cell r="P287">
            <v>138.76963015553699</v>
          </cell>
          <cell r="Q287">
            <v>101.599</v>
          </cell>
          <cell r="R287">
            <v>126.24299999999999</v>
          </cell>
          <cell r="S287">
            <v>110.35</v>
          </cell>
          <cell r="T287">
            <v>73.534000000000006</v>
          </cell>
          <cell r="U287">
            <v>73.051000000000002</v>
          </cell>
          <cell r="V287">
            <v>69.578000000000003</v>
          </cell>
          <cell r="W287">
            <v>89.879000000000005</v>
          </cell>
          <cell r="X287">
            <v>104.542</v>
          </cell>
          <cell r="Y287">
            <v>102.548</v>
          </cell>
          <cell r="Z287">
            <v>76.376000000000005</v>
          </cell>
          <cell r="AA287">
            <v>104.045</v>
          </cell>
          <cell r="AB287">
            <v>143.262</v>
          </cell>
          <cell r="AC287">
            <v>103.32899999999999</v>
          </cell>
          <cell r="AD287">
            <v>134.03100000000001</v>
          </cell>
          <cell r="AE287">
            <v>115.922</v>
          </cell>
          <cell r="AF287">
            <v>78.572999999999993</v>
          </cell>
          <cell r="AG287">
            <v>72.292000000000002</v>
          </cell>
          <cell r="AH287">
            <v>74.286000000000001</v>
          </cell>
          <cell r="AI287">
            <v>98.753468150318383</v>
          </cell>
          <cell r="AJ287">
            <v>113.087</v>
          </cell>
          <cell r="AK287">
            <v>107.49113393529534</v>
          </cell>
          <cell r="AL287">
            <v>81.651701292389902</v>
          </cell>
          <cell r="AM287">
            <v>109.626</v>
          </cell>
          <cell r="AN287">
            <v>135.98363455955072</v>
          </cell>
          <cell r="AO287">
            <v>108.68822379737931</v>
          </cell>
          <cell r="AP287">
            <v>128.74078565371983</v>
          </cell>
          <cell r="AQ287">
            <v>130.04119763002004</v>
          </cell>
          <cell r="AR287">
            <v>125.62403848177085</v>
          </cell>
          <cell r="AS287">
            <v>128.1353405885036</v>
          </cell>
          <cell r="AT287">
            <v>118.10805326971297</v>
          </cell>
          <cell r="AU287">
            <v>122.4960023602063</v>
          </cell>
          <cell r="AV287">
            <v>117.27379384451034</v>
          </cell>
          <cell r="AW287">
            <v>118.57233833794965</v>
          </cell>
          <cell r="AX287">
            <v>118.83111291279283</v>
          </cell>
          <cell r="AY287">
            <v>114.26106200414468</v>
          </cell>
        </row>
        <row r="288">
          <cell r="C288">
            <v>303</v>
          </cell>
          <cell r="D288">
            <v>79.897829088997568</v>
          </cell>
          <cell r="E288">
            <v>94.759330739432016</v>
          </cell>
          <cell r="F288">
            <v>112.20857597590623</v>
          </cell>
          <cell r="G288">
            <v>86.599675617986051</v>
          </cell>
          <cell r="H288">
            <v>93.30038978043946</v>
          </cell>
          <cell r="I288">
            <v>108.1976445941563</v>
          </cell>
          <cell r="J288">
            <v>88.192532509200049</v>
          </cell>
          <cell r="K288">
            <v>98.023392705276251</v>
          </cell>
          <cell r="L288">
            <v>116.29604812381682</v>
          </cell>
          <cell r="M288">
            <v>103.7559006578373</v>
          </cell>
          <cell r="N288">
            <v>103.44794200741875</v>
          </cell>
          <cell r="O288">
            <v>115.32073819953321</v>
          </cell>
          <cell r="P288">
            <v>96.279440546385132</v>
          </cell>
          <cell r="Q288">
            <v>94.573999999999998</v>
          </cell>
          <cell r="R288">
            <v>90.251000000000005</v>
          </cell>
          <cell r="S288">
            <v>95.668000000000006</v>
          </cell>
          <cell r="T288">
            <v>89.995999999999995</v>
          </cell>
          <cell r="U288">
            <v>110.01900000000001</v>
          </cell>
          <cell r="V288">
            <v>82.822000000000003</v>
          </cell>
          <cell r="W288">
            <v>93.322999999999993</v>
          </cell>
          <cell r="X288">
            <v>113.07599999999999</v>
          </cell>
          <cell r="Y288">
            <v>107.422</v>
          </cell>
          <cell r="Z288">
            <v>121.25099999999999</v>
          </cell>
          <cell r="AA288">
            <v>113.102</v>
          </cell>
          <cell r="AB288">
            <v>108.083</v>
          </cell>
          <cell r="AC288">
            <v>91.025000000000006</v>
          </cell>
          <cell r="AD288">
            <v>115.623</v>
          </cell>
          <cell r="AE288">
            <v>110.703</v>
          </cell>
          <cell r="AF288">
            <v>91.488</v>
          </cell>
          <cell r="AG288">
            <v>101.05800000000001</v>
          </cell>
          <cell r="AH288">
            <v>84.094999999999999</v>
          </cell>
          <cell r="AI288">
            <v>89.920432318546219</v>
          </cell>
          <cell r="AJ288">
            <v>113.434</v>
          </cell>
          <cell r="AK288">
            <v>98.705214436563892</v>
          </cell>
          <cell r="AL288">
            <v>134.36019684673695</v>
          </cell>
          <cell r="AM288">
            <v>98.623999999999995</v>
          </cell>
          <cell r="AN288">
            <v>105.07339694861204</v>
          </cell>
          <cell r="AO288">
            <v>95.586797341076263</v>
          </cell>
          <cell r="AP288">
            <v>143.27583566364518</v>
          </cell>
          <cell r="AQ288">
            <v>136.47093929817575</v>
          </cell>
          <cell r="AR288">
            <v>121.14301618563682</v>
          </cell>
          <cell r="AS288">
            <v>132.15616157741206</v>
          </cell>
          <cell r="AT288">
            <v>125.52015571648232</v>
          </cell>
          <cell r="AU288">
            <v>99.889970247983427</v>
          </cell>
          <cell r="AV288">
            <v>112.38842081687103</v>
          </cell>
          <cell r="AW288">
            <v>125.28646167179687</v>
          </cell>
          <cell r="AX288">
            <v>149.19176455537632</v>
          </cell>
          <cell r="AY288">
            <v>146.68723300736812</v>
          </cell>
        </row>
        <row r="289">
          <cell r="C289">
            <v>30300</v>
          </cell>
          <cell r="D289">
            <v>79.897829088997568</v>
          </cell>
          <cell r="E289">
            <v>94.759330739432016</v>
          </cell>
          <cell r="F289">
            <v>112.20857597590623</v>
          </cell>
          <cell r="G289">
            <v>86.599675617986051</v>
          </cell>
          <cell r="H289">
            <v>93.30038978043946</v>
          </cell>
          <cell r="I289">
            <v>108.1976445941563</v>
          </cell>
          <cell r="J289">
            <v>88.192532509200049</v>
          </cell>
          <cell r="K289">
            <v>98.023392705276251</v>
          </cell>
          <cell r="L289">
            <v>116.29604812381682</v>
          </cell>
          <cell r="M289">
            <v>103.7559006578373</v>
          </cell>
          <cell r="N289">
            <v>103.44794200741875</v>
          </cell>
          <cell r="O289">
            <v>115.32073819953321</v>
          </cell>
          <cell r="P289">
            <v>96.279440546385132</v>
          </cell>
          <cell r="Q289">
            <v>94.573999999999998</v>
          </cell>
          <cell r="R289">
            <v>90.251000000000005</v>
          </cell>
          <cell r="S289">
            <v>95.668000000000006</v>
          </cell>
          <cell r="T289">
            <v>89.995999999999995</v>
          </cell>
          <cell r="U289">
            <v>110.01900000000001</v>
          </cell>
          <cell r="V289">
            <v>82.822000000000003</v>
          </cell>
          <cell r="W289">
            <v>93.322999999999993</v>
          </cell>
          <cell r="X289">
            <v>113.07599999999999</v>
          </cell>
          <cell r="Y289">
            <v>107.422</v>
          </cell>
          <cell r="Z289">
            <v>121.251</v>
          </cell>
          <cell r="AA289">
            <v>113.102</v>
          </cell>
          <cell r="AB289">
            <v>108.083</v>
          </cell>
          <cell r="AC289">
            <v>91.025000000000006</v>
          </cell>
          <cell r="AD289">
            <v>115.623</v>
          </cell>
          <cell r="AE289">
            <v>110.703</v>
          </cell>
          <cell r="AF289">
            <v>91.488</v>
          </cell>
          <cell r="AG289">
            <v>101.05800000000001</v>
          </cell>
          <cell r="AH289">
            <v>84.094999999999999</v>
          </cell>
          <cell r="AI289">
            <v>89.920432318546219</v>
          </cell>
          <cell r="AJ289">
            <v>113.434</v>
          </cell>
          <cell r="AK289">
            <v>98.705214436563892</v>
          </cell>
          <cell r="AL289">
            <v>134.36019684673695</v>
          </cell>
          <cell r="AM289">
            <v>98.623999999999995</v>
          </cell>
          <cell r="AN289">
            <v>105.07339694861204</v>
          </cell>
          <cell r="AO289">
            <v>95.586797341076263</v>
          </cell>
          <cell r="AP289">
            <v>143.27583566364518</v>
          </cell>
          <cell r="AQ289">
            <v>136.47093929817575</v>
          </cell>
          <cell r="AR289">
            <v>121.14301618563682</v>
          </cell>
          <cell r="AS289">
            <v>132.15616157741206</v>
          </cell>
          <cell r="AT289">
            <v>125.52015571648232</v>
          </cell>
          <cell r="AU289">
            <v>99.889970247983427</v>
          </cell>
          <cell r="AV289">
            <v>112.38842081687103</v>
          </cell>
          <cell r="AW289">
            <v>125.28646167179687</v>
          </cell>
          <cell r="AX289">
            <v>149.19176455537632</v>
          </cell>
          <cell r="AY289">
            <v>146.68723300736812</v>
          </cell>
        </row>
        <row r="290">
          <cell r="C290">
            <v>304</v>
          </cell>
          <cell r="D290">
            <v>146.01581846166536</v>
          </cell>
          <cell r="E290">
            <v>100.06261827710195</v>
          </cell>
          <cell r="F290">
            <v>121.58550894041089</v>
          </cell>
          <cell r="G290">
            <v>118.9286161970109</v>
          </cell>
          <cell r="H290">
            <v>109.51917756144273</v>
          </cell>
          <cell r="I290">
            <v>93.207803505890737</v>
          </cell>
          <cell r="J290">
            <v>73.225659190052824</v>
          </cell>
          <cell r="K290">
            <v>112.46004287064555</v>
          </cell>
          <cell r="L290">
            <v>81.11630231333902</v>
          </cell>
          <cell r="M290">
            <v>78.864297685255536</v>
          </cell>
          <cell r="N290">
            <v>81.112730353194735</v>
          </cell>
          <cell r="O290">
            <v>83.901424643989714</v>
          </cell>
          <cell r="P290">
            <v>147.50993662364723</v>
          </cell>
          <cell r="Q290">
            <v>101.33499999999999</v>
          </cell>
          <cell r="R290">
            <v>125.90700000000001</v>
          </cell>
          <cell r="S290">
            <v>110.057</v>
          </cell>
          <cell r="T290">
            <v>96.7</v>
          </cell>
          <cell r="U290">
            <v>90.533000000000001</v>
          </cell>
          <cell r="V290">
            <v>69.391999999999996</v>
          </cell>
          <cell r="W290">
            <v>111.91500000000001</v>
          </cell>
          <cell r="X290">
            <v>81.356999999999999</v>
          </cell>
          <cell r="Y290">
            <v>74.622</v>
          </cell>
          <cell r="Z290">
            <v>76.171999999999997</v>
          </cell>
          <cell r="AA290">
            <v>83.153000000000006</v>
          </cell>
          <cell r="AB290">
            <v>152.285</v>
          </cell>
          <cell r="AC290">
            <v>103.06</v>
          </cell>
          <cell r="AD290">
            <v>133.67500000000001</v>
          </cell>
          <cell r="AE290">
            <v>115.614</v>
          </cell>
          <cell r="AF290">
            <v>103.327</v>
          </cell>
          <cell r="AG290">
            <v>89.591999999999999</v>
          </cell>
          <cell r="AH290">
            <v>74.088999999999999</v>
          </cell>
          <cell r="AI290">
            <v>122.96437530476994</v>
          </cell>
          <cell r="AJ290">
            <v>88.006999999999991</v>
          </cell>
          <cell r="AK290">
            <v>78.218806353588349</v>
          </cell>
          <cell r="AL290">
            <v>81.434541918272487</v>
          </cell>
          <cell r="AM290">
            <v>87.614000000000004</v>
          </cell>
          <cell r="AN290">
            <v>138.87665681658547</v>
          </cell>
          <cell r="AO290">
            <v>96.535888722937699</v>
          </cell>
          <cell r="AP290">
            <v>129.67349312425242</v>
          </cell>
          <cell r="AQ290">
            <v>130.98332638813375</v>
          </cell>
          <cell r="AR290">
            <v>110.56357651274969</v>
          </cell>
          <cell r="AS290">
            <v>123.74013200837865</v>
          </cell>
          <cell r="AT290">
            <v>99.198362162156855</v>
          </cell>
          <cell r="AU290">
            <v>106.54787453304124</v>
          </cell>
          <cell r="AV290">
            <v>92.636532092521719</v>
          </cell>
          <cell r="AW290">
            <v>99.460922929239928</v>
          </cell>
          <cell r="AX290">
            <v>99.643229866922923</v>
          </cell>
          <cell r="AY290">
            <v>87.77414109377078</v>
          </cell>
        </row>
        <row r="291">
          <cell r="C291">
            <v>30400</v>
          </cell>
          <cell r="D291">
            <v>146.01581846166536</v>
          </cell>
          <cell r="E291">
            <v>100.06261827710195</v>
          </cell>
          <cell r="F291">
            <v>121.58550894041089</v>
          </cell>
          <cell r="G291">
            <v>118.9286161970109</v>
          </cell>
          <cell r="H291">
            <v>109.51917756144273</v>
          </cell>
          <cell r="I291">
            <v>93.207803505890737</v>
          </cell>
          <cell r="J291">
            <v>73.225659190052824</v>
          </cell>
          <cell r="K291">
            <v>112.46004287064555</v>
          </cell>
          <cell r="L291">
            <v>81.11630231333902</v>
          </cell>
          <cell r="M291">
            <v>78.864297685255536</v>
          </cell>
          <cell r="N291">
            <v>81.112730353194735</v>
          </cell>
          <cell r="O291">
            <v>83.901424643989714</v>
          </cell>
          <cell r="P291">
            <v>147.50993662364723</v>
          </cell>
          <cell r="Q291">
            <v>101.33499999999999</v>
          </cell>
          <cell r="R291">
            <v>125.907</v>
          </cell>
          <cell r="S291">
            <v>110.057</v>
          </cell>
          <cell r="T291">
            <v>96.7</v>
          </cell>
          <cell r="U291">
            <v>90.533000000000001</v>
          </cell>
          <cell r="V291">
            <v>69.391999999999996</v>
          </cell>
          <cell r="W291">
            <v>111.91500000000001</v>
          </cell>
          <cell r="X291">
            <v>81.356999999999999</v>
          </cell>
          <cell r="Y291">
            <v>74.622</v>
          </cell>
          <cell r="Z291">
            <v>76.171999999999997</v>
          </cell>
          <cell r="AA291">
            <v>83.153000000000006</v>
          </cell>
          <cell r="AB291">
            <v>152.285</v>
          </cell>
          <cell r="AC291">
            <v>103.06</v>
          </cell>
          <cell r="AD291">
            <v>133.67500000000001</v>
          </cell>
          <cell r="AE291">
            <v>115.614</v>
          </cell>
          <cell r="AF291">
            <v>103.327</v>
          </cell>
          <cell r="AG291">
            <v>89.591999999999999</v>
          </cell>
          <cell r="AH291">
            <v>74.088999999999999</v>
          </cell>
          <cell r="AI291">
            <v>122.96437530476994</v>
          </cell>
          <cell r="AJ291">
            <v>88.007000000000005</v>
          </cell>
          <cell r="AK291">
            <v>78.218806353588349</v>
          </cell>
          <cell r="AL291">
            <v>81.434541918272487</v>
          </cell>
          <cell r="AM291">
            <v>87.614000000000004</v>
          </cell>
          <cell r="AN291">
            <v>138.87665681658547</v>
          </cell>
          <cell r="AO291">
            <v>96.535888722937699</v>
          </cell>
          <cell r="AP291">
            <v>129.67349312425242</v>
          </cell>
          <cell r="AQ291">
            <v>130.98332638813375</v>
          </cell>
          <cell r="AR291">
            <v>110.56357651274969</v>
          </cell>
          <cell r="AS291">
            <v>123.74013200837865</v>
          </cell>
          <cell r="AT291">
            <v>99.198362162156855</v>
          </cell>
          <cell r="AU291">
            <v>106.54787453304124</v>
          </cell>
          <cell r="AV291">
            <v>92.636532092521719</v>
          </cell>
          <cell r="AW291">
            <v>99.460922929239928</v>
          </cell>
          <cell r="AX291">
            <v>99.643229866922923</v>
          </cell>
          <cell r="AY291">
            <v>87.77414109377078</v>
          </cell>
        </row>
        <row r="292">
          <cell r="C292">
            <v>309</v>
          </cell>
          <cell r="D292">
            <v>103.17336715770422</v>
          </cell>
          <cell r="E292">
            <v>100.49043694889077</v>
          </cell>
          <cell r="F292">
            <v>111.67560694216115</v>
          </cell>
          <cell r="G292">
            <v>96.599538668599095</v>
          </cell>
          <cell r="H292">
            <v>108.65807252591482</v>
          </cell>
          <cell r="I292">
            <v>113.83532767431238</v>
          </cell>
          <cell r="J292">
            <v>102.66210557386259</v>
          </cell>
          <cell r="K292">
            <v>96.020015646184035</v>
          </cell>
          <cell r="L292">
            <v>81.343549150260301</v>
          </cell>
          <cell r="M292">
            <v>96.25750190041677</v>
          </cell>
          <cell r="N292">
            <v>95.878569003543063</v>
          </cell>
          <cell r="O292">
            <v>93.405908808150798</v>
          </cell>
          <cell r="P292">
            <v>103.391689483259</v>
          </cell>
          <cell r="Q292">
            <v>97.433972167297142</v>
          </cell>
          <cell r="R292">
            <v>104.26313740838961</v>
          </cell>
          <cell r="S292">
            <v>96.276166307236991</v>
          </cell>
          <cell r="T292">
            <v>97.149496932014856</v>
          </cell>
          <cell r="U292">
            <v>100.6161367624657</v>
          </cell>
          <cell r="V292">
            <v>88.340206131257332</v>
          </cell>
          <cell r="W292">
            <v>91.276719560069708</v>
          </cell>
          <cell r="X292">
            <v>81.681282685701376</v>
          </cell>
          <cell r="Y292">
            <v>92.226071092500405</v>
          </cell>
          <cell r="Z292">
            <v>92.721599993978458</v>
          </cell>
          <cell r="AA292">
            <v>84.229371109904548</v>
          </cell>
          <cell r="AB292">
            <v>90.843349247543358</v>
          </cell>
          <cell r="AC292">
            <v>83.220936454000409</v>
          </cell>
          <cell r="AD292">
            <v>85.080816727176654</v>
          </cell>
          <cell r="AE292">
            <v>89.935839686535431</v>
          </cell>
          <cell r="AF292">
            <v>100.72139967619255</v>
          </cell>
          <cell r="AG292">
            <v>96.725264021093835</v>
          </cell>
          <cell r="AH292">
            <v>94.648602580648543</v>
          </cell>
          <cell r="AI292">
            <v>101.22485563772914</v>
          </cell>
          <cell r="AJ292">
            <v>87.345856463173376</v>
          </cell>
          <cell r="AK292">
            <v>94.438458041579167</v>
          </cell>
          <cell r="AL292">
            <v>95.301766472318874</v>
          </cell>
          <cell r="AM292">
            <v>84.848315136733049</v>
          </cell>
          <cell r="AN292">
            <v>92.953703605739392</v>
          </cell>
          <cell r="AO292">
            <v>86.540160826328432</v>
          </cell>
          <cell r="AP292">
            <v>95.244106083494884</v>
          </cell>
          <cell r="AQ292">
            <v>93.573030262722298</v>
          </cell>
          <cell r="AR292">
            <v>93.658894016059278</v>
          </cell>
          <cell r="AS292">
            <v>91.890846148018539</v>
          </cell>
          <cell r="AT292">
            <v>81.886620183955685</v>
          </cell>
          <cell r="AU292">
            <v>82.643823846105008</v>
          </cell>
          <cell r="AV292">
            <v>77.994469943202063</v>
          </cell>
          <cell r="AW292">
            <v>71.154286965660148</v>
          </cell>
          <cell r="AX292">
            <v>88.677899572399809</v>
          </cell>
          <cell r="AY292">
            <v>94.087696277621774</v>
          </cell>
        </row>
        <row r="293">
          <cell r="C293">
            <v>30910</v>
          </cell>
          <cell r="D293">
            <v>101.64157029279583</v>
          </cell>
          <cell r="E293">
            <v>102.89722530713166</v>
          </cell>
          <cell r="F293">
            <v>113.11537803251839</v>
          </cell>
          <cell r="G293">
            <v>98.49715500024061</v>
          </cell>
          <cell r="H293">
            <v>104.03731527759982</v>
          </cell>
          <cell r="I293">
            <v>107.68664775445241</v>
          </cell>
          <cell r="J293">
            <v>103.07619521669677</v>
          </cell>
          <cell r="K293">
            <v>100.23683407400632</v>
          </cell>
          <cell r="L293">
            <v>81.73390448156853</v>
          </cell>
          <cell r="M293">
            <v>97.866879066738392</v>
          </cell>
          <cell r="N293">
            <v>93.447983157267103</v>
          </cell>
          <cell r="O293">
            <v>95.762912338984165</v>
          </cell>
          <cell r="P293">
            <v>101.85665122512057</v>
          </cell>
          <cell r="Q293">
            <v>99.183000000000007</v>
          </cell>
          <cell r="R293">
            <v>104.072</v>
          </cell>
          <cell r="S293">
            <v>100.52800000000001</v>
          </cell>
          <cell r="T293">
            <v>93.018000000000001</v>
          </cell>
          <cell r="U293">
            <v>91.778000000000006</v>
          </cell>
          <cell r="V293">
            <v>88.853999999999999</v>
          </cell>
          <cell r="W293">
            <v>96.370999999999995</v>
          </cell>
          <cell r="X293">
            <v>80.980999999999995</v>
          </cell>
          <cell r="Y293">
            <v>93.768000000000001</v>
          </cell>
          <cell r="Z293">
            <v>90.370999999999995</v>
          </cell>
          <cell r="AA293">
            <v>85.379000000000005</v>
          </cell>
          <cell r="AB293">
            <v>83.793000000000006</v>
          </cell>
          <cell r="AC293">
            <v>81.614000000000004</v>
          </cell>
          <cell r="AD293">
            <v>77.263999999999996</v>
          </cell>
          <cell r="AE293">
            <v>91.414000000000001</v>
          </cell>
          <cell r="AF293">
            <v>95.317999999999998</v>
          </cell>
          <cell r="AG293">
            <v>90.727000000000004</v>
          </cell>
          <cell r="AH293">
            <v>94.486000000000004</v>
          </cell>
          <cell r="AI293">
            <v>102.37521010951613</v>
          </cell>
          <cell r="AJ293">
            <v>86.596999999999994</v>
          </cell>
          <cell r="AK293">
            <v>96.017421706686306</v>
          </cell>
          <cell r="AL293">
            <v>92.714835434420266</v>
          </cell>
          <cell r="AM293">
            <v>85.272000000000006</v>
          </cell>
          <cell r="AN293">
            <v>82.789977490992186</v>
          </cell>
          <cell r="AO293">
            <v>82.413221116918209</v>
          </cell>
          <cell r="AP293">
            <v>89.444865963537822</v>
          </cell>
          <cell r="AQ293">
            <v>90.348349458119003</v>
          </cell>
          <cell r="AR293">
            <v>89.12228792510399</v>
          </cell>
          <cell r="AS293">
            <v>87.131141169460506</v>
          </cell>
          <cell r="AT293">
            <v>76.401327179700516</v>
          </cell>
          <cell r="AU293">
            <v>77.053761810169377</v>
          </cell>
          <cell r="AV293">
            <v>73.24508076244841</v>
          </cell>
          <cell r="AW293">
            <v>71.489717537179743</v>
          </cell>
          <cell r="AX293">
            <v>88.766865756806226</v>
          </cell>
          <cell r="AY293">
            <v>97.828121843541766</v>
          </cell>
        </row>
        <row r="294">
          <cell r="C294">
            <v>30920</v>
          </cell>
          <cell r="D294">
            <v>104.76670029724376</v>
          </cell>
          <cell r="E294">
            <v>94.533818584070829</v>
          </cell>
          <cell r="F294">
            <v>107.83746148554933</v>
          </cell>
          <cell r="G294">
            <v>86.793047331639301</v>
          </cell>
          <cell r="H294">
            <v>130.91651868325076</v>
          </cell>
          <cell r="I294">
            <v>141.99768900709259</v>
          </cell>
          <cell r="J294">
            <v>95.808524783171734</v>
          </cell>
          <cell r="K294">
            <v>78.618560791422979</v>
          </cell>
          <cell r="L294">
            <v>74.65752040308206</v>
          </cell>
          <cell r="M294">
            <v>87.276154747377589</v>
          </cell>
          <cell r="N294">
            <v>109.65852002664357</v>
          </cell>
          <cell r="O294">
            <v>87.135483859455377</v>
          </cell>
          <cell r="P294">
            <v>104.98839423124741</v>
          </cell>
          <cell r="Q294">
            <v>93.899000000000001</v>
          </cell>
          <cell r="R294">
            <v>106.46</v>
          </cell>
          <cell r="S294">
            <v>78.010000000000005</v>
          </cell>
          <cell r="T294">
            <v>117.051</v>
          </cell>
          <cell r="U294">
            <v>138.636</v>
          </cell>
          <cell r="V294">
            <v>83.772000000000006</v>
          </cell>
          <cell r="W294">
            <v>71.400999999999996</v>
          </cell>
          <cell r="X294">
            <v>79.956000000000003</v>
          </cell>
          <cell r="Y294">
            <v>83.620999999999995</v>
          </cell>
          <cell r="Z294">
            <v>106.048</v>
          </cell>
          <cell r="AA294">
            <v>81.727000000000004</v>
          </cell>
          <cell r="AB294">
            <v>112.616</v>
          </cell>
          <cell r="AC294">
            <v>90.960999999999999</v>
          </cell>
          <cell r="AD294">
            <v>115.715</v>
          </cell>
          <cell r="AE294">
            <v>81.843999999999994</v>
          </cell>
          <cell r="AF294">
            <v>125.681</v>
          </cell>
          <cell r="AG294">
            <v>122.29900000000001</v>
          </cell>
          <cell r="AH294">
            <v>88.703000000000003</v>
          </cell>
          <cell r="AI294">
            <v>91.356775934060508</v>
          </cell>
          <cell r="AJ294">
            <v>85.501000000000005</v>
          </cell>
          <cell r="AK294">
            <v>85.626837549426369</v>
          </cell>
          <cell r="AL294">
            <v>109.34349734683779</v>
          </cell>
          <cell r="AM294">
            <v>85.33</v>
          </cell>
          <cell r="AN294">
            <v>129.59199852268969</v>
          </cell>
          <cell r="AO294">
            <v>102.47301757620185</v>
          </cell>
          <cell r="AP294">
            <v>114.15706571275058</v>
          </cell>
          <cell r="AQ294">
            <v>100.80964801641707</v>
          </cell>
          <cell r="AR294">
            <v>108.58298177682505</v>
          </cell>
          <cell r="AS294">
            <v>106.23872968308653</v>
          </cell>
          <cell r="AT294">
            <v>97.815195448763362</v>
          </cell>
          <cell r="AU294">
            <v>96.418824460450054</v>
          </cell>
          <cell r="AV294">
            <v>90.337677974796676</v>
          </cell>
          <cell r="AW294">
            <v>59.196803359850236</v>
          </cell>
          <cell r="AX294">
            <v>81.753778606100468</v>
          </cell>
          <cell r="AY294">
            <v>73.293359024062056</v>
          </cell>
        </row>
        <row r="295">
          <cell r="C295">
            <v>30990</v>
          </cell>
          <cell r="D295">
            <v>133.12800281682684</v>
          </cell>
          <cell r="E295">
            <v>73.899613586718559</v>
          </cell>
          <cell r="F295">
            <v>97.398120078600897</v>
          </cell>
          <cell r="G295">
            <v>105.93273917261705</v>
          </cell>
          <cell r="H295">
            <v>95.540794834093006</v>
          </cell>
          <cell r="I295">
            <v>105.01461079829559</v>
          </cell>
          <cell r="J295">
            <v>132.6470616755492</v>
          </cell>
          <cell r="K295">
            <v>90.72946395484604</v>
          </cell>
          <cell r="L295">
            <v>110.94556042981054</v>
          </cell>
          <cell r="M295">
            <v>108.11250932208833</v>
          </cell>
          <cell r="N295">
            <v>76.695209809700813</v>
          </cell>
          <cell r="O295">
            <v>69.95631352085347</v>
          </cell>
          <cell r="P295">
            <v>133.4097113233158</v>
          </cell>
          <cell r="Q295">
            <v>73.403999999999996</v>
          </cell>
          <cell r="R295">
            <v>96.153999999999996</v>
          </cell>
          <cell r="S295">
            <v>95.212000000000003</v>
          </cell>
          <cell r="T295">
            <v>85.421999999999997</v>
          </cell>
          <cell r="U295">
            <v>102.52800000000001</v>
          </cell>
          <cell r="V295">
            <v>102.21</v>
          </cell>
          <cell r="W295">
            <v>78.085999999999999</v>
          </cell>
          <cell r="X295">
            <v>109.92400000000001</v>
          </cell>
          <cell r="Y295">
            <v>103.58499999999999</v>
          </cell>
          <cell r="Z295">
            <v>74.17</v>
          </cell>
          <cell r="AA295">
            <v>69.495000000000005</v>
          </cell>
          <cell r="AB295">
            <v>143.102</v>
          </cell>
          <cell r="AC295">
            <v>78.662999999999997</v>
          </cell>
          <cell r="AD295">
            <v>104.51300000000001</v>
          </cell>
          <cell r="AE295">
            <v>99.891999999999996</v>
          </cell>
          <cell r="AF295">
            <v>91.72</v>
          </cell>
          <cell r="AG295">
            <v>99.384</v>
          </cell>
          <cell r="AH295">
            <v>134.084</v>
          </cell>
          <cell r="AI295">
            <v>130.14478052479157</v>
          </cell>
          <cell r="AJ295">
            <v>117.547</v>
          </cell>
          <cell r="AK295">
            <v>106.06943327852629</v>
          </cell>
          <cell r="AL295">
            <v>78.587867216766099</v>
          </cell>
          <cell r="AM295">
            <v>71.093999999999994</v>
          </cell>
          <cell r="AN295">
            <v>137.15486617708348</v>
          </cell>
          <cell r="AO295">
            <v>98.226445836859654</v>
          </cell>
          <cell r="AP295">
            <v>132.27667695834805</v>
          </cell>
          <cell r="AQ295">
            <v>133.61280500843239</v>
          </cell>
          <cell r="AR295">
            <v>121.86410325335926</v>
          </cell>
          <cell r="AS295">
            <v>129.2511950733799</v>
          </cell>
          <cell r="AT295">
            <v>128.53873326089354</v>
          </cell>
          <cell r="AU295">
            <v>144.75990716587106</v>
          </cell>
          <cell r="AV295">
            <v>126.97564580385826</v>
          </cell>
          <cell r="AW295">
            <v>133.42476207687429</v>
          </cell>
          <cell r="AX295">
            <v>127.44414032332465</v>
          </cell>
          <cell r="AY295">
            <v>121.16840062718637</v>
          </cell>
        </row>
        <row r="296">
          <cell r="C296">
            <v>310</v>
          </cell>
          <cell r="D296">
            <v>95.632694701036158</v>
          </cell>
          <cell r="E296">
            <v>98.911096353542248</v>
          </cell>
          <cell r="F296">
            <v>99.531425817557633</v>
          </cell>
          <cell r="G296">
            <v>85.32385269753658</v>
          </cell>
          <cell r="H296">
            <v>102.12886683540394</v>
          </cell>
          <cell r="I296">
            <v>96.127255552278427</v>
          </cell>
          <cell r="J296">
            <v>95.2193800478139</v>
          </cell>
          <cell r="K296">
            <v>98.328843014864219</v>
          </cell>
          <cell r="L296">
            <v>99.82209943132672</v>
          </cell>
          <cell r="M296">
            <v>112.20890814568388</v>
          </cell>
          <cell r="N296">
            <v>111.03340740399624</v>
          </cell>
          <cell r="O296">
            <v>105.76664412844052</v>
          </cell>
          <cell r="P296">
            <v>103.75473594393981</v>
          </cell>
          <cell r="Q296">
            <v>108.41532723200612</v>
          </cell>
          <cell r="R296">
            <v>110.52316505810849</v>
          </cell>
          <cell r="S296">
            <v>93.636906232806169</v>
          </cell>
          <cell r="T296">
            <v>109.19944225529548</v>
          </cell>
          <cell r="U296">
            <v>108.26990665808987</v>
          </cell>
          <cell r="V296">
            <v>106.10156703818316</v>
          </cell>
          <cell r="W296">
            <v>111.10724818623294</v>
          </cell>
          <cell r="X296">
            <v>108.88694152129268</v>
          </cell>
          <cell r="Y296">
            <v>118.28371633508748</v>
          </cell>
          <cell r="Z296">
            <v>124.70390761242473</v>
          </cell>
          <cell r="AA296">
            <v>117.10149947067453</v>
          </cell>
          <cell r="AB296">
            <v>118.18543229377424</v>
          </cell>
          <cell r="AC296">
            <v>119.15371565914236</v>
          </cell>
          <cell r="AD296">
            <v>125.69436822886844</v>
          </cell>
          <cell r="AE296">
            <v>102.27716026297023</v>
          </cell>
          <cell r="AF296">
            <v>119.29249312432518</v>
          </cell>
          <cell r="AG296">
            <v>114.99361917965355</v>
          </cell>
          <cell r="AH296">
            <v>115.10663460199757</v>
          </cell>
          <cell r="AI296">
            <v>120.52551157814261</v>
          </cell>
          <cell r="AJ296">
            <v>115.419392616254</v>
          </cell>
          <cell r="AK296">
            <v>118.52920139994357</v>
          </cell>
          <cell r="AL296">
            <v>119.17317314263339</v>
          </cell>
          <cell r="AM296">
            <v>112.25045977706931</v>
          </cell>
          <cell r="AN296">
            <v>122.64522478817423</v>
          </cell>
          <cell r="AO296">
            <v>119.76787999590222</v>
          </cell>
          <cell r="AP296">
            <v>128.6651606093009</v>
          </cell>
          <cell r="AQ296">
            <v>105.94030396068044</v>
          </cell>
          <cell r="AR296">
            <v>117.38845019574892</v>
          </cell>
          <cell r="AS296">
            <v>120.86028297617585</v>
          </cell>
          <cell r="AT296">
            <v>122.05021692199207</v>
          </cell>
          <cell r="AU296">
            <v>127.19406527131665</v>
          </cell>
          <cell r="AV296">
            <v>129.24998056931469</v>
          </cell>
          <cell r="AW296">
            <v>128.68056288656038</v>
          </cell>
          <cell r="AX296">
            <v>121.67601362858551</v>
          </cell>
          <cell r="AY296">
            <v>121.54894310335864</v>
          </cell>
        </row>
        <row r="297">
          <cell r="C297">
            <v>31001</v>
          </cell>
          <cell r="D297">
            <v>101.80641965358848</v>
          </cell>
          <cell r="E297">
            <v>98.853691434372891</v>
          </cell>
          <cell r="F297">
            <v>92.604566259076165</v>
          </cell>
          <cell r="G297">
            <v>91.707690973314044</v>
          </cell>
          <cell r="H297">
            <v>97.148307459692063</v>
          </cell>
          <cell r="I297">
            <v>93.367649270401557</v>
          </cell>
          <cell r="J297">
            <v>96.591863627149067</v>
          </cell>
          <cell r="K297">
            <v>99.063294257681676</v>
          </cell>
          <cell r="L297">
            <v>100.53107104102418</v>
          </cell>
          <cell r="M297">
            <v>108.30942939789503</v>
          </cell>
          <cell r="N297">
            <v>106.55768170722392</v>
          </cell>
          <cell r="O297">
            <v>113.45833491858114</v>
          </cell>
          <cell r="P297">
            <v>111.39768168206028</v>
          </cell>
          <cell r="Q297">
            <v>109.062</v>
          </cell>
          <cell r="R297">
            <v>103.27</v>
          </cell>
          <cell r="S297">
            <v>100.96899999999999</v>
          </cell>
          <cell r="T297">
            <v>104.23099999999999</v>
          </cell>
          <cell r="U297">
            <v>105.702</v>
          </cell>
          <cell r="V297">
            <v>108.218</v>
          </cell>
          <cell r="W297">
            <v>112.304</v>
          </cell>
          <cell r="X297">
            <v>109.96599999999999</v>
          </cell>
          <cell r="Y297">
            <v>114.36</v>
          </cell>
          <cell r="Z297">
            <v>119.633</v>
          </cell>
          <cell r="AA297">
            <v>125.22499999999999</v>
          </cell>
          <cell r="AB297">
            <v>127.634</v>
          </cell>
          <cell r="AC297">
            <v>120.869</v>
          </cell>
          <cell r="AD297">
            <v>118.873</v>
          </cell>
          <cell r="AE297">
            <v>111.13</v>
          </cell>
          <cell r="AF297">
            <v>115.31399999999999</v>
          </cell>
          <cell r="AG297">
            <v>113.614</v>
          </cell>
          <cell r="AH297">
            <v>118.634</v>
          </cell>
          <cell r="AI297">
            <v>122.93748441672557</v>
          </cell>
          <cell r="AJ297">
            <v>117.624</v>
          </cell>
          <cell r="AK297">
            <v>115.74793130831796</v>
          </cell>
          <cell r="AL297">
            <v>115.77924204129448</v>
          </cell>
          <cell r="AM297">
            <v>121.89100000000001</v>
          </cell>
          <cell r="AN297">
            <v>122.09038429917658</v>
          </cell>
          <cell r="AO297">
            <v>118.97135806445922</v>
          </cell>
          <cell r="AP297">
            <v>127.6814601735511</v>
          </cell>
          <cell r="AQ297">
            <v>109.73966979423065</v>
          </cell>
          <cell r="AR297">
            <v>114.22278508448198</v>
          </cell>
          <cell r="AS297">
            <v>119.49905099792932</v>
          </cell>
          <cell r="AT297">
            <v>125.04843210226255</v>
          </cell>
          <cell r="AU297">
            <v>130.06211258937805</v>
          </cell>
          <cell r="AV297">
            <v>129.89873775309226</v>
          </cell>
          <cell r="AW297">
            <v>124.84131371973611</v>
          </cell>
          <cell r="AX297">
            <v>112.24713201505423</v>
          </cell>
          <cell r="AY297">
            <v>122.61649021829986</v>
          </cell>
        </row>
        <row r="298">
          <cell r="C298">
            <v>31002</v>
          </cell>
          <cell r="D298">
            <v>76.06975417782607</v>
          </cell>
          <cell r="E298">
            <v>97.437030734246434</v>
          </cell>
          <cell r="F298">
            <v>112.18036728042799</v>
          </cell>
          <cell r="G298">
            <v>68.134615869189929</v>
          </cell>
          <cell r="H298">
            <v>108.31242869539746</v>
          </cell>
          <cell r="I298">
            <v>107.68250068839873</v>
          </cell>
          <cell r="J298">
            <v>108.85079673702539</v>
          </cell>
          <cell r="K298">
            <v>103.22677361020764</v>
          </cell>
          <cell r="L298">
            <v>102.48893781045312</v>
          </cell>
          <cell r="M298">
            <v>115.83742515660053</v>
          </cell>
          <cell r="N298">
            <v>114.60671080441762</v>
          </cell>
          <cell r="O298">
            <v>85.172658435809083</v>
          </cell>
          <cell r="P298">
            <v>83.236344921745356</v>
          </cell>
          <cell r="Q298">
            <v>107.499</v>
          </cell>
          <cell r="R298">
            <v>125.1</v>
          </cell>
          <cell r="S298">
            <v>75.015000000000001</v>
          </cell>
          <cell r="T298">
            <v>116.209</v>
          </cell>
          <cell r="U298">
            <v>121.907</v>
          </cell>
          <cell r="V298">
            <v>121.952</v>
          </cell>
          <cell r="W298">
            <v>117.024</v>
          </cell>
          <cell r="X298">
            <v>112.108</v>
          </cell>
          <cell r="Y298">
            <v>122.309</v>
          </cell>
          <cell r="Z298">
            <v>128.66999999999999</v>
          </cell>
          <cell r="AA298">
            <v>94.006</v>
          </cell>
          <cell r="AB298">
            <v>95.367999999999995</v>
          </cell>
          <cell r="AC298">
            <v>119.136</v>
          </cell>
          <cell r="AD298">
            <v>144.00200000000001</v>
          </cell>
          <cell r="AE298">
            <v>82.563999999999993</v>
          </cell>
          <cell r="AF298">
            <v>128.565</v>
          </cell>
          <cell r="AG298">
            <v>131.03299999999999</v>
          </cell>
          <cell r="AH298">
            <v>133.691</v>
          </cell>
          <cell r="AI298">
            <v>128.10435961359829</v>
          </cell>
          <cell r="AJ298">
            <v>119.91500000000001</v>
          </cell>
          <cell r="AK298">
            <v>123.79293663067902</v>
          </cell>
          <cell r="AL298">
            <v>124.52483853992997</v>
          </cell>
          <cell r="AM298">
            <v>91.503</v>
          </cell>
          <cell r="AN298">
            <v>120.45941198149612</v>
          </cell>
          <cell r="AO298">
            <v>117.36729829825158</v>
          </cell>
          <cell r="AP298">
            <v>141.9400975286928</v>
          </cell>
          <cell r="AQ298">
            <v>95.333026143426608</v>
          </cell>
          <cell r="AR298">
            <v>120.35376369561867</v>
          </cell>
          <cell r="AS298">
            <v>132.87194385486097</v>
          </cell>
          <cell r="AT298">
            <v>133.72504699541321</v>
          </cell>
          <cell r="AU298">
            <v>132.52539505605264</v>
          </cell>
          <cell r="AV298">
            <v>138.84297995310658</v>
          </cell>
          <cell r="AW298">
            <v>134.29770735003618</v>
          </cell>
          <cell r="AX298">
            <v>120.42915163863948</v>
          </cell>
          <cell r="AY298">
            <v>105.02658543429173</v>
          </cell>
        </row>
        <row r="299">
          <cell r="C299">
            <v>31003</v>
          </cell>
          <cell r="D299">
            <v>90.189753961617171</v>
          </cell>
          <cell r="E299">
            <v>115.73047359981764</v>
          </cell>
          <cell r="F299">
            <v>94.596574496330277</v>
          </cell>
          <cell r="G299">
            <v>80.781702372094514</v>
          </cell>
          <cell r="H299">
            <v>128.41728490652358</v>
          </cell>
          <cell r="I299">
            <v>87.624894266138313</v>
          </cell>
          <cell r="J299">
            <v>83.660133680105588</v>
          </cell>
          <cell r="K299">
            <v>80.032137034821162</v>
          </cell>
          <cell r="L299">
            <v>93.181164830568804</v>
          </cell>
          <cell r="M299">
            <v>137.33906448545343</v>
          </cell>
          <cell r="N299">
            <v>107.46448519420586</v>
          </cell>
          <cell r="O299">
            <v>100.9823311723236</v>
          </cell>
          <cell r="P299">
            <v>98.686600874343114</v>
          </cell>
          <cell r="Q299">
            <v>127.682</v>
          </cell>
          <cell r="R299">
            <v>105.491</v>
          </cell>
          <cell r="S299">
            <v>88.938999999999993</v>
          </cell>
          <cell r="T299">
            <v>137.78</v>
          </cell>
          <cell r="U299">
            <v>99.2</v>
          </cell>
          <cell r="V299">
            <v>93.73</v>
          </cell>
          <cell r="W299">
            <v>90.728999999999999</v>
          </cell>
          <cell r="X299">
            <v>101.92700000000001</v>
          </cell>
          <cell r="Y299">
            <v>145.012</v>
          </cell>
          <cell r="Z299">
            <v>120.651</v>
          </cell>
          <cell r="AA299">
            <v>111.455</v>
          </cell>
          <cell r="AB299">
            <v>113.07</v>
          </cell>
          <cell r="AC299">
            <v>141.50399999999999</v>
          </cell>
          <cell r="AD299">
            <v>121.43</v>
          </cell>
          <cell r="AE299">
            <v>97.89</v>
          </cell>
          <cell r="AF299">
            <v>152.429</v>
          </cell>
          <cell r="AG299">
            <v>106.626</v>
          </cell>
          <cell r="AH299">
            <v>102.752</v>
          </cell>
          <cell r="AI299">
            <v>99.319830551593327</v>
          </cell>
          <cell r="AJ299">
            <v>109.024</v>
          </cell>
          <cell r="AK299">
            <v>146.77127088917959</v>
          </cell>
          <cell r="AL299">
            <v>116.76452080037672</v>
          </cell>
          <cell r="AM299">
            <v>108.48699999999999</v>
          </cell>
          <cell r="AN299">
            <v>125.33481002664712</v>
          </cell>
          <cell r="AO299">
            <v>124.33951494168149</v>
          </cell>
          <cell r="AP299">
            <v>70.132995196398809</v>
          </cell>
          <cell r="AQ299">
            <v>102.22545356001136</v>
          </cell>
          <cell r="AR299">
            <v>132.23315632854266</v>
          </cell>
          <cell r="AS299">
            <v>101.92811037187492</v>
          </cell>
          <cell r="AT299">
            <v>107.57795365786119</v>
          </cell>
          <cell r="AU299">
            <v>110.00135711760817</v>
          </cell>
          <cell r="AV299">
            <v>121.53934457915972</v>
          </cell>
          <cell r="AW299">
            <v>157.46635352830828</v>
          </cell>
          <cell r="AX299">
            <v>148.91799716883187</v>
          </cell>
          <cell r="AY299">
            <v>131.25707200221674</v>
          </cell>
        </row>
        <row r="300">
          <cell r="C300">
            <v>31009</v>
          </cell>
          <cell r="D300">
            <v>79.564084761800459</v>
          </cell>
          <cell r="E300">
            <v>90.888276251841006</v>
          </cell>
          <cell r="F300">
            <v>128.35807998325194</v>
          </cell>
          <cell r="G300">
            <v>71.264438945816337</v>
          </cell>
          <cell r="H300">
            <v>113.28785468836323</v>
          </cell>
          <cell r="I300">
            <v>101.60438081491164</v>
          </cell>
          <cell r="J300">
            <v>73.803749039389487</v>
          </cell>
          <cell r="K300">
            <v>96.943976022542842</v>
          </cell>
          <cell r="L300">
            <v>96.172247091031821</v>
          </cell>
          <cell r="M300">
            <v>121.15851843300737</v>
          </cell>
          <cell r="N300">
            <v>137.86925509230966</v>
          </cell>
          <cell r="O300">
            <v>89.085138875734145</v>
          </cell>
          <cell r="P300">
            <v>87.059879109569479</v>
          </cell>
          <cell r="Q300">
            <v>100.274</v>
          </cell>
          <cell r="R300">
            <v>143.14099999999999</v>
          </cell>
          <cell r="S300">
            <v>78.460999999999999</v>
          </cell>
          <cell r="T300">
            <v>121.547</v>
          </cell>
          <cell r="U300">
            <v>115.026</v>
          </cell>
          <cell r="V300">
            <v>82.686999999999998</v>
          </cell>
          <cell r="W300">
            <v>109.901</v>
          </cell>
          <cell r="X300">
            <v>105.19799999999999</v>
          </cell>
          <cell r="Y300">
            <v>127.92700000000001</v>
          </cell>
          <cell r="Z300">
            <v>154.78700000000001</v>
          </cell>
          <cell r="AA300">
            <v>98.323999999999998</v>
          </cell>
          <cell r="AB300">
            <v>99.748999999999995</v>
          </cell>
          <cell r="AC300">
            <v>111.129</v>
          </cell>
          <cell r="AD300">
            <v>164.76900000000001</v>
          </cell>
          <cell r="AE300">
            <v>86.356999999999999</v>
          </cell>
          <cell r="AF300">
            <v>134.471</v>
          </cell>
          <cell r="AG300">
            <v>123.637</v>
          </cell>
          <cell r="AH300">
            <v>90.646000000000001</v>
          </cell>
          <cell r="AI300">
            <v>120.30741185090979</v>
          </cell>
          <cell r="AJ300">
            <v>112.524</v>
          </cell>
          <cell r="AK300">
            <v>129.4794732735788</v>
          </cell>
          <cell r="AL300">
            <v>149.80053619450456</v>
          </cell>
          <cell r="AM300">
            <v>95.706000000000003</v>
          </cell>
          <cell r="AN300">
            <v>127.66798749937205</v>
          </cell>
          <cell r="AO300">
            <v>125.66351231228845</v>
          </cell>
          <cell r="AP300">
            <v>145.92643828305955</v>
          </cell>
          <cell r="AQ300">
            <v>97.962126445263763</v>
          </cell>
          <cell r="AR300">
            <v>126.0170413462299</v>
          </cell>
          <cell r="AS300">
            <v>122.81957087285413</v>
          </cell>
          <cell r="AT300">
            <v>95.058052100058063</v>
          </cell>
          <cell r="AU300">
            <v>110.67284065638695</v>
          </cell>
          <cell r="AV300">
            <v>116.36219945870172</v>
          </cell>
          <cell r="AW300">
            <v>131.23100499572959</v>
          </cell>
          <cell r="AX300">
            <v>168.8930587580619</v>
          </cell>
          <cell r="AY300">
            <v>131.84710623746486</v>
          </cell>
        </row>
        <row r="301">
          <cell r="C301">
            <v>321</v>
          </cell>
          <cell r="D301">
            <v>100.07497573747301</v>
          </cell>
          <cell r="E301">
            <v>87.78051755619677</v>
          </cell>
          <cell r="F301">
            <v>93.460117191049122</v>
          </cell>
          <cell r="G301">
            <v>100.51131172889717</v>
          </cell>
          <cell r="H301">
            <v>99.846252244485513</v>
          </cell>
          <cell r="I301">
            <v>114.86877073486758</v>
          </cell>
          <cell r="J301">
            <v>104.5376510877237</v>
          </cell>
          <cell r="K301">
            <v>90.528959013719316</v>
          </cell>
          <cell r="L301">
            <v>102.68043371361124</v>
          </cell>
          <cell r="M301">
            <v>107.95597916880084</v>
          </cell>
          <cell r="N301">
            <v>88.132624790619744</v>
          </cell>
          <cell r="O301">
            <v>109.62240703255605</v>
          </cell>
          <cell r="P301">
            <v>101.09900067110384</v>
          </cell>
          <cell r="Q301">
            <v>88.891347954230625</v>
          </cell>
          <cell r="R301">
            <v>96.782177551733568</v>
          </cell>
          <cell r="S301">
            <v>93.013834437653273</v>
          </cell>
          <cell r="T301">
            <v>88.159603908650467</v>
          </cell>
          <cell r="U301">
            <v>111.57250360506006</v>
          </cell>
          <cell r="V301">
            <v>99.065033782381462</v>
          </cell>
          <cell r="W301">
            <v>90.089502103692155</v>
          </cell>
          <cell r="X301">
            <v>102.98529809068626</v>
          </cell>
          <cell r="Y301">
            <v>102.14841644232011</v>
          </cell>
          <cell r="Z301">
            <v>82.765070501995893</v>
          </cell>
          <cell r="AA301">
            <v>108.64476070786397</v>
          </cell>
          <cell r="AB301">
            <v>104.37230183871695</v>
          </cell>
          <cell r="AC301">
            <v>90.404851326534384</v>
          </cell>
          <cell r="AD301">
            <v>102.7525200893122</v>
          </cell>
          <cell r="AE301">
            <v>97.71036207929123</v>
          </cell>
          <cell r="AF301">
            <v>94.201006283714136</v>
          </cell>
          <cell r="AG301">
            <v>110.4121734614973</v>
          </cell>
          <cell r="AH301">
            <v>105.77020424422244</v>
          </cell>
          <cell r="AI301">
            <v>98.984818144852071</v>
          </cell>
          <cell r="AJ301">
            <v>111.40317841571617</v>
          </cell>
          <cell r="AK301">
            <v>107.07237719933661</v>
          </cell>
          <cell r="AL301">
            <v>88.482287510574835</v>
          </cell>
          <cell r="AM301">
            <v>114.47301804342419</v>
          </cell>
          <cell r="AN301">
            <v>108.2967311923161</v>
          </cell>
          <cell r="AO301">
            <v>104.58098108373727</v>
          </cell>
          <cell r="AP301">
            <v>110.96694167274737</v>
          </cell>
          <cell r="AQ301">
            <v>97.127025611794039</v>
          </cell>
          <cell r="AR301">
            <v>94.203580282613743</v>
          </cell>
          <cell r="AS301">
            <v>103.13708847248043</v>
          </cell>
          <cell r="AT301">
            <v>107.83319337088926</v>
          </cell>
          <cell r="AU301">
            <v>108.27006546485525</v>
          </cell>
          <cell r="AV301">
            <v>126.65537190150913</v>
          </cell>
          <cell r="AW301">
            <v>119.15802587691786</v>
          </cell>
          <cell r="AX301">
            <v>112.51431974768251</v>
          </cell>
          <cell r="AY301">
            <v>117.29341589794409</v>
          </cell>
        </row>
        <row r="302">
          <cell r="C302">
            <v>32110</v>
          </cell>
          <cell r="D302">
            <v>100.04975187061196</v>
          </cell>
          <cell r="E302">
            <v>87.519471296489499</v>
          </cell>
          <cell r="F302">
            <v>93.392343128725827</v>
          </cell>
          <cell r="G302">
            <v>100.43584359536089</v>
          </cell>
          <cell r="H302">
            <v>99.872747068434791</v>
          </cell>
          <cell r="I302">
            <v>115.13387985614673</v>
          </cell>
          <cell r="J302">
            <v>104.70645320788938</v>
          </cell>
          <cell r="K302">
            <v>90.478217192882084</v>
          </cell>
          <cell r="L302">
            <v>102.53556306118743</v>
          </cell>
          <cell r="M302">
            <v>108.13942447011493</v>
          </cell>
          <cell r="N302">
            <v>88.118706303860094</v>
          </cell>
          <cell r="O302">
            <v>109.61759894829648</v>
          </cell>
          <cell r="P302">
            <v>101.07351869907315</v>
          </cell>
          <cell r="Q302">
            <v>88.626999999999995</v>
          </cell>
          <cell r="R302">
            <v>96.712000000000003</v>
          </cell>
          <cell r="S302">
            <v>92.944000000000003</v>
          </cell>
          <cell r="T302">
            <v>88.183000000000007</v>
          </cell>
          <cell r="U302">
            <v>111.83</v>
          </cell>
          <cell r="V302">
            <v>99.224999999999994</v>
          </cell>
          <cell r="W302">
            <v>90.039000000000001</v>
          </cell>
          <cell r="X302">
            <v>102.84</v>
          </cell>
          <cell r="Y302">
            <v>102.322</v>
          </cell>
          <cell r="Z302">
            <v>82.751999999999995</v>
          </cell>
          <cell r="AA302">
            <v>108.64</v>
          </cell>
          <cell r="AB302">
            <v>104.346</v>
          </cell>
          <cell r="AC302">
            <v>90.135999999999996</v>
          </cell>
          <cell r="AD302">
            <v>102.678</v>
          </cell>
          <cell r="AE302">
            <v>97.637</v>
          </cell>
          <cell r="AF302">
            <v>94.225999999999999</v>
          </cell>
          <cell r="AG302">
            <v>110.667</v>
          </cell>
          <cell r="AH302">
            <v>105.941</v>
          </cell>
          <cell r="AI302">
            <v>98.929336783278572</v>
          </cell>
          <cell r="AJ302">
            <v>111.246</v>
          </cell>
          <cell r="AK302">
            <v>107.25432103097039</v>
          </cell>
          <cell r="AL302">
            <v>88.468313802766787</v>
          </cell>
          <cell r="AM302">
            <v>114.468</v>
          </cell>
          <cell r="AN302">
            <v>108.27235671134986</v>
          </cell>
          <cell r="AO302">
            <v>104.61562479130298</v>
          </cell>
          <cell r="AP302">
            <v>111.02749845279322</v>
          </cell>
          <cell r="AQ302">
            <v>96.910137696580648</v>
          </cell>
          <cell r="AR302">
            <v>94.048182796792645</v>
          </cell>
          <cell r="AS302">
            <v>103.05887967820455</v>
          </cell>
          <cell r="AT302">
            <v>107.8576918266496</v>
          </cell>
          <cell r="AU302">
            <v>108.29946631208345</v>
          </cell>
          <cell r="AV302">
            <v>126.82947216000252</v>
          </cell>
          <cell r="AW302">
            <v>119.43933728910385</v>
          </cell>
          <cell r="AX302">
            <v>112.6298379103914</v>
          </cell>
          <cell r="AY302">
            <v>117.24415258012735</v>
          </cell>
        </row>
        <row r="303">
          <cell r="C303">
            <v>32120</v>
          </cell>
          <cell r="D303">
            <v>102.40221650534933</v>
          </cell>
          <cell r="E303">
            <v>111.86554390202195</v>
          </cell>
          <cell r="F303">
            <v>99.713185434396848</v>
          </cell>
          <cell r="G303">
            <v>107.47426146251851</v>
          </cell>
          <cell r="H303">
            <v>97.401748601483405</v>
          </cell>
          <cell r="I303">
            <v>90.408890797546306</v>
          </cell>
          <cell r="J303">
            <v>88.963386526413842</v>
          </cell>
          <cell r="K303">
            <v>95.210574038850538</v>
          </cell>
          <cell r="L303">
            <v>116.04669869774428</v>
          </cell>
          <cell r="M303">
            <v>91.030684318293567</v>
          </cell>
          <cell r="N303">
            <v>89.416792281379571</v>
          </cell>
          <cell r="O303">
            <v>110.06601743400189</v>
          </cell>
          <cell r="P303">
            <v>103.45005511023319</v>
          </cell>
          <cell r="Q303">
            <v>113.28100000000001</v>
          </cell>
          <cell r="R303">
            <v>103.25700000000001</v>
          </cell>
          <cell r="S303">
            <v>99.456999999999994</v>
          </cell>
          <cell r="T303">
            <v>86.001000000000005</v>
          </cell>
          <cell r="U303">
            <v>87.814999999999998</v>
          </cell>
          <cell r="V303">
            <v>84.305999999999997</v>
          </cell>
          <cell r="W303">
            <v>94.748999999999995</v>
          </cell>
          <cell r="X303">
            <v>116.39100000000001</v>
          </cell>
          <cell r="Y303">
            <v>86.132999999999996</v>
          </cell>
          <cell r="Z303">
            <v>83.971000000000004</v>
          </cell>
          <cell r="AA303">
            <v>109.084</v>
          </cell>
          <cell r="AB303">
            <v>106.79900000000001</v>
          </cell>
          <cell r="AC303">
            <v>115.21</v>
          </cell>
          <cell r="AD303">
            <v>109.628</v>
          </cell>
          <cell r="AE303">
            <v>104.479</v>
          </cell>
          <cell r="AF303">
            <v>91.894999999999996</v>
          </cell>
          <cell r="AG303">
            <v>86.900999999999996</v>
          </cell>
          <cell r="AH303">
            <v>90.012</v>
          </cell>
          <cell r="AI303">
            <v>104.10371951006708</v>
          </cell>
          <cell r="AJ303">
            <v>125.905</v>
          </cell>
          <cell r="AK303">
            <v>90.285613109041222</v>
          </cell>
          <cell r="AL303">
            <v>89.771549885309355</v>
          </cell>
          <cell r="AM303">
            <v>114.93600000000001</v>
          </cell>
          <cell r="AN303">
            <v>110.54560469426261</v>
          </cell>
          <cell r="AO303">
            <v>101.38463339282441</v>
          </cell>
          <cell r="AP303">
            <v>105.37976473154929</v>
          </cell>
          <cell r="AQ303">
            <v>117.13785111783116</v>
          </cell>
          <cell r="AR303">
            <v>108.5410871454702</v>
          </cell>
          <cell r="AS303">
            <v>110.35290099828357</v>
          </cell>
          <cell r="AT303">
            <v>105.57288152776414</v>
          </cell>
          <cell r="AU303">
            <v>105.55744211267591</v>
          </cell>
          <cell r="AV303">
            <v>110.59228286384173</v>
          </cell>
          <cell r="AW303">
            <v>93.203266818203687</v>
          </cell>
          <cell r="AX303">
            <v>101.85621648512256</v>
          </cell>
          <cell r="AY303">
            <v>121.83861914594159</v>
          </cell>
        </row>
        <row r="304">
          <cell r="C304">
            <v>322</v>
          </cell>
          <cell r="D304">
            <v>89.032258064516128</v>
          </cell>
          <cell r="E304">
            <v>89.032258064516128</v>
          </cell>
          <cell r="F304">
            <v>85.161290322580655</v>
          </cell>
          <cell r="G304">
            <v>100.64516129032259</v>
          </cell>
          <cell r="H304">
            <v>120</v>
          </cell>
          <cell r="I304">
            <v>112.25806451612901</v>
          </cell>
          <cell r="J304">
            <v>100.64516129032259</v>
          </cell>
          <cell r="K304">
            <v>116.12903225806451</v>
          </cell>
          <cell r="L304">
            <v>112.25806451612901</v>
          </cell>
          <cell r="M304">
            <v>100.64516129032259</v>
          </cell>
          <cell r="N304">
            <v>89.032258064516128</v>
          </cell>
          <cell r="O304">
            <v>85.161290322580655</v>
          </cell>
          <cell r="P304">
            <v>89.943287535007215</v>
          </cell>
          <cell r="Q304">
            <v>90.159000000000006</v>
          </cell>
          <cell r="R304">
            <v>88.188000000000002</v>
          </cell>
          <cell r="S304">
            <v>93.137</v>
          </cell>
          <cell r="T304">
            <v>105.955</v>
          </cell>
          <cell r="U304">
            <v>109.03700000000001</v>
          </cell>
          <cell r="V304">
            <v>95.376999999999981</v>
          </cell>
          <cell r="W304">
            <v>115.566</v>
          </cell>
          <cell r="X304">
            <v>112.59099999999999</v>
          </cell>
          <cell r="Y304">
            <v>95.230999999999995</v>
          </cell>
          <cell r="Z304">
            <v>83.61</v>
          </cell>
          <cell r="AA304">
            <v>84.402000000000001</v>
          </cell>
          <cell r="AB304">
            <v>92.855000000000004</v>
          </cell>
          <cell r="AC304">
            <v>91.694000000000003</v>
          </cell>
          <cell r="AD304">
            <v>93.629000000000005</v>
          </cell>
          <cell r="AE304">
            <v>97.84</v>
          </cell>
          <cell r="AF304">
            <v>113.21599999999998</v>
          </cell>
          <cell r="AG304">
            <v>107.90300000000002</v>
          </cell>
          <cell r="AH304">
            <v>101.83199999999999</v>
          </cell>
          <cell r="AI304">
            <v>126.9760667154049</v>
          </cell>
          <cell r="AJ304">
            <v>121.79400000000001</v>
          </cell>
          <cell r="AK304">
            <v>99.821397165186724</v>
          </cell>
          <cell r="AL304">
            <v>89.385490044075794</v>
          </cell>
          <cell r="AM304">
            <v>88.929000000000002</v>
          </cell>
          <cell r="AN304">
            <v>92.726018242751678</v>
          </cell>
          <cell r="AO304">
            <v>92.715515572187982</v>
          </cell>
          <cell r="AP304">
            <v>93.290322580645167</v>
          </cell>
          <cell r="AQ304">
            <v>111.94838709677421</v>
          </cell>
          <cell r="AR304">
            <v>118.55094660778879</v>
          </cell>
          <cell r="AS304">
            <v>107.92988542840271</v>
          </cell>
          <cell r="AT304">
            <v>107.92988542840271</v>
          </cell>
          <cell r="AU304">
            <v>116.12903225806451</v>
          </cell>
          <cell r="AV304">
            <v>118.86208120128504</v>
          </cell>
          <cell r="AW304">
            <v>116.12903225806451</v>
          </cell>
          <cell r="AX304">
            <v>112.25806451612901</v>
          </cell>
          <cell r="AY304">
            <v>92.903225806451616</v>
          </cell>
        </row>
        <row r="305">
          <cell r="C305">
            <v>32200</v>
          </cell>
          <cell r="D305">
            <v>89.032258064516128</v>
          </cell>
          <cell r="E305">
            <v>89.032258064516128</v>
          </cell>
          <cell r="F305">
            <v>85.161290322580655</v>
          </cell>
          <cell r="G305">
            <v>100.64516129032259</v>
          </cell>
          <cell r="H305">
            <v>120</v>
          </cell>
          <cell r="I305">
            <v>112.25806451612901</v>
          </cell>
          <cell r="J305">
            <v>100.64516129032259</v>
          </cell>
          <cell r="K305">
            <v>116.12903225806451</v>
          </cell>
          <cell r="L305">
            <v>112.25806451612901</v>
          </cell>
          <cell r="M305">
            <v>100.64516129032259</v>
          </cell>
          <cell r="N305">
            <v>89.032258064516128</v>
          </cell>
          <cell r="O305">
            <v>85.161290322580655</v>
          </cell>
          <cell r="P305">
            <v>89.943287535007215</v>
          </cell>
          <cell r="Q305">
            <v>90.159000000000006</v>
          </cell>
          <cell r="R305">
            <v>88.188000000000002</v>
          </cell>
          <cell r="S305">
            <v>93.137</v>
          </cell>
          <cell r="T305">
            <v>105.955</v>
          </cell>
          <cell r="U305">
            <v>109.03700000000001</v>
          </cell>
          <cell r="V305">
            <v>95.376999999999995</v>
          </cell>
          <cell r="W305">
            <v>115.566</v>
          </cell>
          <cell r="X305">
            <v>112.59099999999999</v>
          </cell>
          <cell r="Y305">
            <v>95.230999999999995</v>
          </cell>
          <cell r="Z305">
            <v>83.61</v>
          </cell>
          <cell r="AA305">
            <v>84.402000000000001</v>
          </cell>
          <cell r="AB305">
            <v>92.855000000000004</v>
          </cell>
          <cell r="AC305">
            <v>91.694000000000003</v>
          </cell>
          <cell r="AD305">
            <v>93.629000000000005</v>
          </cell>
          <cell r="AE305">
            <v>97.84</v>
          </cell>
          <cell r="AF305">
            <v>113.21599999999999</v>
          </cell>
          <cell r="AG305">
            <v>107.90300000000001</v>
          </cell>
          <cell r="AH305">
            <v>101.83199999999999</v>
          </cell>
          <cell r="AI305">
            <v>126.9760667154049</v>
          </cell>
          <cell r="AJ305">
            <v>121.794</v>
          </cell>
          <cell r="AK305">
            <v>99.821397165186724</v>
          </cell>
          <cell r="AL305">
            <v>89.385490044075794</v>
          </cell>
          <cell r="AM305">
            <v>88.929000000000002</v>
          </cell>
          <cell r="AN305">
            <v>92.726018242751678</v>
          </cell>
          <cell r="AO305">
            <v>92.715515572187982</v>
          </cell>
          <cell r="AP305">
            <v>93.290322580645167</v>
          </cell>
          <cell r="AQ305">
            <v>111.94838709677421</v>
          </cell>
          <cell r="AR305">
            <v>118.55094660778879</v>
          </cell>
          <cell r="AS305">
            <v>107.92988542840271</v>
          </cell>
          <cell r="AT305">
            <v>107.92988542840271</v>
          </cell>
          <cell r="AU305">
            <v>116.12903225806451</v>
          </cell>
          <cell r="AV305">
            <v>118.86208120128504</v>
          </cell>
          <cell r="AW305">
            <v>116.12903225806451</v>
          </cell>
          <cell r="AX305">
            <v>112.25806451612901</v>
          </cell>
          <cell r="AY305">
            <v>92.903225806451616</v>
          </cell>
        </row>
        <row r="306">
          <cell r="C306">
            <v>323</v>
          </cell>
          <cell r="D306">
            <v>99.319454980712379</v>
          </cell>
          <cell r="E306">
            <v>96.731304256313891</v>
          </cell>
          <cell r="F306">
            <v>113.06299974706096</v>
          </cell>
          <cell r="G306">
            <v>115.5243476051842</v>
          </cell>
          <cell r="H306">
            <v>96.185748406825653</v>
          </cell>
          <cell r="I306">
            <v>103.83458196913092</v>
          </cell>
          <cell r="J306">
            <v>93.387677841552488</v>
          </cell>
          <cell r="K306">
            <v>110.86711629101124</v>
          </cell>
          <cell r="L306">
            <v>101.32641736841229</v>
          </cell>
          <cell r="M306">
            <v>91.09860048388478</v>
          </cell>
          <cell r="N306">
            <v>89.244435977698586</v>
          </cell>
          <cell r="O306">
            <v>89.417315072212673</v>
          </cell>
          <cell r="P306">
            <v>100.33574898973296</v>
          </cell>
          <cell r="Q306">
            <v>97.956000000000003</v>
          </cell>
          <cell r="R306">
            <v>117.081</v>
          </cell>
          <cell r="S306">
            <v>106.90600000000001</v>
          </cell>
          <cell r="T306">
            <v>84.927999999999997</v>
          </cell>
          <cell r="U306">
            <v>100.855</v>
          </cell>
          <cell r="V306">
            <v>88.498999999999995</v>
          </cell>
          <cell r="W306">
            <v>110.32899999999999</v>
          </cell>
          <cell r="X306">
            <v>101.627</v>
          </cell>
          <cell r="Y306">
            <v>86.197999999999993</v>
          </cell>
          <cell r="Z306">
            <v>83.808999999999997</v>
          </cell>
          <cell r="AA306">
            <v>88.62</v>
          </cell>
          <cell r="AB306">
            <v>103.584</v>
          </cell>
          <cell r="AC306">
            <v>99.623000000000005</v>
          </cell>
          <cell r="AD306">
            <v>124.30500000000002</v>
          </cell>
          <cell r="AE306">
            <v>112.30500000000001</v>
          </cell>
          <cell r="AF306">
            <v>90.748000000000005</v>
          </cell>
          <cell r="AG306">
            <v>99.805999999999997</v>
          </cell>
          <cell r="AH306">
            <v>94.489000000000004</v>
          </cell>
          <cell r="AI306">
            <v>121.22266138779773</v>
          </cell>
          <cell r="AJ306">
            <v>109.93399999999998</v>
          </cell>
          <cell r="AK306">
            <v>90.352973391964909</v>
          </cell>
          <cell r="AL306">
            <v>89.598509764777475</v>
          </cell>
          <cell r="AM306">
            <v>93.373000000000005</v>
          </cell>
          <cell r="AN306">
            <v>114.72983587409769</v>
          </cell>
          <cell r="AO306">
            <v>97.013700923929761</v>
          </cell>
          <cell r="AP306">
            <v>103.83491032835595</v>
          </cell>
          <cell r="AQ306">
            <v>118.83822371885107</v>
          </cell>
          <cell r="AR306">
            <v>119.21063707127743</v>
          </cell>
          <cell r="AS306">
            <v>113.96125703949498</v>
          </cell>
          <cell r="AT306">
            <v>111.8616906967378</v>
          </cell>
          <cell r="AU306">
            <v>120.61495410881466</v>
          </cell>
          <cell r="AV306">
            <v>112.50604237799242</v>
          </cell>
          <cell r="AW306">
            <v>103.152689179245</v>
          </cell>
          <cell r="AX306">
            <v>93.809280559815363</v>
          </cell>
          <cell r="AY306">
            <v>89.258485329368412</v>
          </cell>
        </row>
        <row r="307">
          <cell r="C307">
            <v>32300</v>
          </cell>
          <cell r="D307">
            <v>99.319454980712379</v>
          </cell>
          <cell r="E307">
            <v>96.731304256313891</v>
          </cell>
          <cell r="F307">
            <v>113.06299974706096</v>
          </cell>
          <cell r="G307">
            <v>115.5243476051842</v>
          </cell>
          <cell r="H307">
            <v>96.185748406825653</v>
          </cell>
          <cell r="I307">
            <v>103.83458196913092</v>
          </cell>
          <cell r="J307">
            <v>93.387677841552488</v>
          </cell>
          <cell r="K307">
            <v>110.86711629101124</v>
          </cell>
          <cell r="L307">
            <v>101.32641736841229</v>
          </cell>
          <cell r="M307">
            <v>91.09860048388478</v>
          </cell>
          <cell r="N307">
            <v>89.244435977698586</v>
          </cell>
          <cell r="O307">
            <v>89.417315072212673</v>
          </cell>
          <cell r="P307">
            <v>100.33574898973296</v>
          </cell>
          <cell r="Q307">
            <v>97.956000000000003</v>
          </cell>
          <cell r="R307">
            <v>117.081</v>
          </cell>
          <cell r="S307">
            <v>106.90600000000001</v>
          </cell>
          <cell r="T307">
            <v>84.927999999999997</v>
          </cell>
          <cell r="U307">
            <v>100.855</v>
          </cell>
          <cell r="V307">
            <v>88.498999999999995</v>
          </cell>
          <cell r="W307">
            <v>110.32899999999999</v>
          </cell>
          <cell r="X307">
            <v>101.627</v>
          </cell>
          <cell r="Y307">
            <v>86.197999999999993</v>
          </cell>
          <cell r="Z307">
            <v>83.808999999999997</v>
          </cell>
          <cell r="AA307">
            <v>88.62</v>
          </cell>
          <cell r="AB307">
            <v>103.584</v>
          </cell>
          <cell r="AC307">
            <v>99.623000000000005</v>
          </cell>
          <cell r="AD307">
            <v>124.30500000000001</v>
          </cell>
          <cell r="AE307">
            <v>112.30500000000001</v>
          </cell>
          <cell r="AF307">
            <v>90.748000000000005</v>
          </cell>
          <cell r="AG307">
            <v>99.805999999999997</v>
          </cell>
          <cell r="AH307">
            <v>94.489000000000004</v>
          </cell>
          <cell r="AI307">
            <v>121.22266138779773</v>
          </cell>
          <cell r="AJ307">
            <v>109.934</v>
          </cell>
          <cell r="AK307">
            <v>90.352973391964909</v>
          </cell>
          <cell r="AL307">
            <v>89.598509764777475</v>
          </cell>
          <cell r="AM307">
            <v>93.373000000000005</v>
          </cell>
          <cell r="AN307">
            <v>114.72983587409769</v>
          </cell>
          <cell r="AO307">
            <v>97.013700923929761</v>
          </cell>
          <cell r="AP307">
            <v>103.83491032835595</v>
          </cell>
          <cell r="AQ307">
            <v>118.83822371885107</v>
          </cell>
          <cell r="AR307">
            <v>119.21063707127743</v>
          </cell>
          <cell r="AS307">
            <v>113.96125703949498</v>
          </cell>
          <cell r="AT307">
            <v>111.8616906967378</v>
          </cell>
          <cell r="AU307">
            <v>120.61495410881466</v>
          </cell>
          <cell r="AV307">
            <v>112.50604237799242</v>
          </cell>
          <cell r="AW307">
            <v>103.152689179245</v>
          </cell>
          <cell r="AX307">
            <v>93.809280559815363</v>
          </cell>
          <cell r="AY307">
            <v>89.258485329368412</v>
          </cell>
        </row>
        <row r="308">
          <cell r="C308">
            <v>324</v>
          </cell>
          <cell r="D308">
            <v>101.72428193192249</v>
          </cell>
          <cell r="E308">
            <v>92.741113636408357</v>
          </cell>
          <cell r="F308">
            <v>101.90409032879903</v>
          </cell>
          <cell r="G308">
            <v>95.228730827795587</v>
          </cell>
          <cell r="H308">
            <v>97.593710953610369</v>
          </cell>
          <cell r="I308">
            <v>107.84385886062459</v>
          </cell>
          <cell r="J308">
            <v>99.156796345244899</v>
          </cell>
          <cell r="K308">
            <v>101.87860165498179</v>
          </cell>
          <cell r="L308">
            <v>104.0960607925827</v>
          </cell>
          <cell r="M308">
            <v>98.410101346162904</v>
          </cell>
          <cell r="N308">
            <v>102.93043975305906</v>
          </cell>
          <cell r="O308">
            <v>96.492213568808282</v>
          </cell>
          <cell r="P308">
            <v>102.76518351882113</v>
          </cell>
          <cell r="Q308">
            <v>93.915000000000006</v>
          </cell>
          <cell r="R308">
            <v>105.526</v>
          </cell>
          <cell r="S308">
            <v>88.125</v>
          </cell>
          <cell r="T308">
            <v>86.171000000000006</v>
          </cell>
          <cell r="U308">
            <v>104.749</v>
          </cell>
          <cell r="V308">
            <v>93.965999999999994</v>
          </cell>
          <cell r="W308">
            <v>101.38500000000001</v>
          </cell>
          <cell r="X308">
            <v>104.405</v>
          </cell>
          <cell r="Y308">
            <v>93.116</v>
          </cell>
          <cell r="Z308">
            <v>96.661000000000001</v>
          </cell>
          <cell r="AA308">
            <v>95.631</v>
          </cell>
          <cell r="AB308">
            <v>106.092</v>
          </cell>
          <cell r="AC308">
            <v>95.513999999999996</v>
          </cell>
          <cell r="AD308">
            <v>112.03700000000001</v>
          </cell>
          <cell r="AE308">
            <v>92.575000000000003</v>
          </cell>
          <cell r="AF308">
            <v>92.075999999999993</v>
          </cell>
          <cell r="AG308">
            <v>103.66</v>
          </cell>
          <cell r="AH308">
            <v>100.32599999999999</v>
          </cell>
          <cell r="AI308">
            <v>111.39457437196359</v>
          </cell>
          <cell r="AJ308">
            <v>112.93899999999999</v>
          </cell>
          <cell r="AK308">
            <v>97.604630819804385</v>
          </cell>
          <cell r="AL308">
            <v>103.33881222143535</v>
          </cell>
          <cell r="AM308">
            <v>100.761</v>
          </cell>
          <cell r="AN308">
            <v>109.37221353429433</v>
          </cell>
          <cell r="AO308">
            <v>102.67599252634921</v>
          </cell>
          <cell r="AP308">
            <v>110.34402335567144</v>
          </cell>
          <cell r="AQ308">
            <v>95.836356812434786</v>
          </cell>
          <cell r="AR308">
            <v>98.068285280337591</v>
          </cell>
          <cell r="AS308">
            <v>105.26371906100387</v>
          </cell>
          <cell r="AT308">
            <v>114.95369140670597</v>
          </cell>
          <cell r="AU308">
            <v>115.19028992129046</v>
          </cell>
          <cell r="AV308">
            <v>115.66523581963106</v>
          </cell>
          <cell r="AW308">
            <v>101.89436212525408</v>
          </cell>
          <cell r="AX308">
            <v>103.11753971524054</v>
          </cell>
          <cell r="AY308">
            <v>98.753395344524236</v>
          </cell>
        </row>
        <row r="309">
          <cell r="C309">
            <v>32400</v>
          </cell>
          <cell r="D309">
            <v>101.72428193192249</v>
          </cell>
          <cell r="E309">
            <v>92.741113636408357</v>
          </cell>
          <cell r="F309">
            <v>101.90409032879903</v>
          </cell>
          <cell r="G309">
            <v>95.228730827795587</v>
          </cell>
          <cell r="H309">
            <v>97.593710953610369</v>
          </cell>
          <cell r="I309">
            <v>107.84385886062459</v>
          </cell>
          <cell r="J309">
            <v>99.156796345244899</v>
          </cell>
          <cell r="K309">
            <v>101.87860165498179</v>
          </cell>
          <cell r="L309">
            <v>104.0960607925827</v>
          </cell>
          <cell r="M309">
            <v>98.410101346162904</v>
          </cell>
          <cell r="N309">
            <v>102.93043975305906</v>
          </cell>
          <cell r="O309">
            <v>96.492213568808282</v>
          </cell>
          <cell r="P309">
            <v>102.76518351882113</v>
          </cell>
          <cell r="Q309">
            <v>93.915000000000006</v>
          </cell>
          <cell r="R309">
            <v>105.526</v>
          </cell>
          <cell r="S309">
            <v>88.125</v>
          </cell>
          <cell r="T309">
            <v>86.171000000000006</v>
          </cell>
          <cell r="U309">
            <v>104.749</v>
          </cell>
          <cell r="V309">
            <v>93.965999999999994</v>
          </cell>
          <cell r="W309">
            <v>101.38500000000001</v>
          </cell>
          <cell r="X309">
            <v>104.405</v>
          </cell>
          <cell r="Y309">
            <v>93.116</v>
          </cell>
          <cell r="Z309">
            <v>96.661000000000001</v>
          </cell>
          <cell r="AA309">
            <v>95.631</v>
          </cell>
          <cell r="AB309">
            <v>106.092</v>
          </cell>
          <cell r="AC309">
            <v>95.513999999999996</v>
          </cell>
          <cell r="AD309">
            <v>112.03700000000001</v>
          </cell>
          <cell r="AE309">
            <v>92.575000000000003</v>
          </cell>
          <cell r="AF309">
            <v>92.075999999999993</v>
          </cell>
          <cell r="AG309">
            <v>103.66</v>
          </cell>
          <cell r="AH309">
            <v>100.32599999999999</v>
          </cell>
          <cell r="AI309">
            <v>111.39457437196359</v>
          </cell>
          <cell r="AJ309">
            <v>112.93899999999999</v>
          </cell>
          <cell r="AK309">
            <v>97.604630819804385</v>
          </cell>
          <cell r="AL309">
            <v>103.33881222143535</v>
          </cell>
          <cell r="AM309">
            <v>100.761</v>
          </cell>
          <cell r="AN309">
            <v>109.37221353429433</v>
          </cell>
          <cell r="AO309">
            <v>102.67599252634921</v>
          </cell>
          <cell r="AP309">
            <v>110.34402335567144</v>
          </cell>
          <cell r="AQ309">
            <v>95.836356812434786</v>
          </cell>
          <cell r="AR309">
            <v>98.068285280337591</v>
          </cell>
          <cell r="AS309">
            <v>105.26371906100387</v>
          </cell>
          <cell r="AT309">
            <v>114.95369140670597</v>
          </cell>
          <cell r="AU309">
            <v>115.19028992129046</v>
          </cell>
          <cell r="AV309">
            <v>115.66523581963106</v>
          </cell>
          <cell r="AW309">
            <v>101.89436212525408</v>
          </cell>
          <cell r="AX309">
            <v>103.11753971524054</v>
          </cell>
          <cell r="AY309">
            <v>98.753395344524236</v>
          </cell>
        </row>
        <row r="310">
          <cell r="C310">
            <v>325</v>
          </cell>
          <cell r="D310">
            <v>98.375272105970794</v>
          </cell>
          <cell r="E310">
            <v>111.47969570104956</v>
          </cell>
          <cell r="F310">
            <v>99.192407866501483</v>
          </cell>
          <cell r="G310">
            <v>96.915211123797292</v>
          </cell>
          <cell r="H310">
            <v>98.582357936875951</v>
          </cell>
          <cell r="I310">
            <v>88.903882499534376</v>
          </cell>
          <cell r="J310">
            <v>93.527124984133366</v>
          </cell>
          <cell r="K310">
            <v>85.249960558170017</v>
          </cell>
          <cell r="L310">
            <v>113.97649880413314</v>
          </cell>
          <cell r="M310">
            <v>96.146995079198177</v>
          </cell>
          <cell r="N310">
            <v>111.72149036582775</v>
          </cell>
          <cell r="O310">
            <v>105.92910297480813</v>
          </cell>
          <cell r="P310">
            <v>99.381904690659084</v>
          </cell>
          <cell r="Q310">
            <v>112.89100000000001</v>
          </cell>
          <cell r="R310">
            <v>102.718</v>
          </cell>
          <cell r="S310">
            <v>89.686000000000007</v>
          </cell>
          <cell r="T310">
            <v>87.043999999999997</v>
          </cell>
          <cell r="U310">
            <v>86.352999999999994</v>
          </cell>
          <cell r="V310">
            <v>88.631</v>
          </cell>
          <cell r="W310">
            <v>84.837000000000003</v>
          </cell>
          <cell r="X310">
            <v>114.315</v>
          </cell>
          <cell r="Y310">
            <v>90.974000000000004</v>
          </cell>
          <cell r="Z310">
            <v>104.917</v>
          </cell>
          <cell r="AA310">
            <v>104.98399999999999</v>
          </cell>
          <cell r="AB310">
            <v>102.599</v>
          </cell>
          <cell r="AC310">
            <v>114.813</v>
          </cell>
          <cell r="AD310">
            <v>109.05500000000001</v>
          </cell>
          <cell r="AE310">
            <v>94.213999999999999</v>
          </cell>
          <cell r="AF310">
            <v>93.009</v>
          </cell>
          <cell r="AG310">
            <v>85.454999999999998</v>
          </cell>
          <cell r="AH310">
            <v>94.63</v>
          </cell>
          <cell r="AI310">
            <v>93.212734738587415</v>
          </cell>
          <cell r="AJ310">
            <v>123.65799999999999</v>
          </cell>
          <cell r="AK310">
            <v>95.360047706165602</v>
          </cell>
          <cell r="AL310">
            <v>112.16474098149428</v>
          </cell>
          <cell r="AM310">
            <v>110.616</v>
          </cell>
          <cell r="AN310">
            <v>108.9812443809024</v>
          </cell>
          <cell r="AO310">
            <v>106.52621724930756</v>
          </cell>
          <cell r="AP310">
            <v>106.97038484606088</v>
          </cell>
          <cell r="AQ310">
            <v>102.86844061049514</v>
          </cell>
          <cell r="AR310">
            <v>98.413657483491207</v>
          </cell>
          <cell r="AS310">
            <v>102.75082764668241</v>
          </cell>
          <cell r="AT310">
            <v>111.89249210263758</v>
          </cell>
          <cell r="AU310">
            <v>114.25182472900102</v>
          </cell>
          <cell r="AV310">
            <v>122.60563594142586</v>
          </cell>
          <cell r="AW310">
            <v>111.35685998311889</v>
          </cell>
          <cell r="AX310">
            <v>101.43148777990064</v>
          </cell>
          <cell r="AY310">
            <v>119.89678921147258</v>
          </cell>
        </row>
        <row r="311">
          <cell r="C311">
            <v>32500</v>
          </cell>
          <cell r="D311">
            <v>98.375272105970794</v>
          </cell>
          <cell r="E311">
            <v>111.47969570104956</v>
          </cell>
          <cell r="F311">
            <v>99.192407866501483</v>
          </cell>
          <cell r="G311">
            <v>96.915211123797292</v>
          </cell>
          <cell r="H311">
            <v>98.582357936875951</v>
          </cell>
          <cell r="I311">
            <v>88.903882499534376</v>
          </cell>
          <cell r="J311">
            <v>93.527124984133366</v>
          </cell>
          <cell r="K311">
            <v>85.249960558170017</v>
          </cell>
          <cell r="L311">
            <v>113.97649880413314</v>
          </cell>
          <cell r="M311">
            <v>96.146995079198177</v>
          </cell>
          <cell r="N311">
            <v>111.72149036582775</v>
          </cell>
          <cell r="O311">
            <v>105.92910297480813</v>
          </cell>
          <cell r="P311">
            <v>99.381904690659084</v>
          </cell>
          <cell r="Q311">
            <v>112.89100000000001</v>
          </cell>
          <cell r="R311">
            <v>102.718</v>
          </cell>
          <cell r="S311">
            <v>89.686000000000007</v>
          </cell>
          <cell r="T311">
            <v>87.043999999999997</v>
          </cell>
          <cell r="U311">
            <v>86.352999999999994</v>
          </cell>
          <cell r="V311">
            <v>88.631</v>
          </cell>
          <cell r="W311">
            <v>84.837000000000003</v>
          </cell>
          <cell r="X311">
            <v>114.315</v>
          </cell>
          <cell r="Y311">
            <v>90.974000000000004</v>
          </cell>
          <cell r="Z311">
            <v>104.917</v>
          </cell>
          <cell r="AA311">
            <v>104.98399999999999</v>
          </cell>
          <cell r="AB311">
            <v>102.599</v>
          </cell>
          <cell r="AC311">
            <v>114.813</v>
          </cell>
          <cell r="AD311">
            <v>109.05500000000001</v>
          </cell>
          <cell r="AE311">
            <v>94.213999999999999</v>
          </cell>
          <cell r="AF311">
            <v>93.009</v>
          </cell>
          <cell r="AG311">
            <v>85.454999999999998</v>
          </cell>
          <cell r="AH311">
            <v>94.63</v>
          </cell>
          <cell r="AI311">
            <v>93.212734738587415</v>
          </cell>
          <cell r="AJ311">
            <v>123.658</v>
          </cell>
          <cell r="AK311">
            <v>95.360047706165602</v>
          </cell>
          <cell r="AL311">
            <v>112.16474098149428</v>
          </cell>
          <cell r="AM311">
            <v>110.616</v>
          </cell>
          <cell r="AN311">
            <v>108.9812443809024</v>
          </cell>
          <cell r="AO311">
            <v>106.52621724930756</v>
          </cell>
          <cell r="AP311">
            <v>106.97038484606088</v>
          </cell>
          <cell r="AQ311">
            <v>102.86844061049514</v>
          </cell>
          <cell r="AR311">
            <v>98.413657483491207</v>
          </cell>
          <cell r="AS311">
            <v>102.75082764668241</v>
          </cell>
          <cell r="AT311">
            <v>111.89249210263758</v>
          </cell>
          <cell r="AU311">
            <v>114.25182472900102</v>
          </cell>
          <cell r="AV311">
            <v>122.60563594142586</v>
          </cell>
          <cell r="AW311">
            <v>111.35685998311889</v>
          </cell>
          <cell r="AX311">
            <v>101.43148777990064</v>
          </cell>
          <cell r="AY311">
            <v>119.89678921147258</v>
          </cell>
        </row>
        <row r="312">
          <cell r="C312">
            <v>329</v>
          </cell>
          <cell r="D312">
            <v>115.09220723477425</v>
          </cell>
          <cell r="E312">
            <v>100.22378232511085</v>
          </cell>
          <cell r="F312">
            <v>88.293963757878643</v>
          </cell>
          <cell r="G312">
            <v>98.057566621483147</v>
          </cell>
          <cell r="H312">
            <v>99.985859183283395</v>
          </cell>
          <cell r="I312">
            <v>105.46926455340666</v>
          </cell>
          <cell r="J312">
            <v>103.51162335985865</v>
          </cell>
          <cell r="K312">
            <v>100.86214112122967</v>
          </cell>
          <cell r="L312">
            <v>103.56671451177371</v>
          </cell>
          <cell r="M312">
            <v>98.108030393519641</v>
          </cell>
          <cell r="N312">
            <v>101.56541744566205</v>
          </cell>
          <cell r="O312">
            <v>85.263429492019284</v>
          </cell>
          <cell r="P312">
            <v>116.26989715182395</v>
          </cell>
          <cell r="Q312">
            <v>101.49251895997432</v>
          </cell>
          <cell r="R312">
            <v>91.431801358324435</v>
          </cell>
          <cell r="S312">
            <v>90.742682577420453</v>
          </cell>
          <cell r="T312">
            <v>88.28331126464154</v>
          </cell>
          <cell r="U312">
            <v>102.44293556448869</v>
          </cell>
          <cell r="V312">
            <v>98.093049477169103</v>
          </cell>
          <cell r="W312">
            <v>100.37287613610393</v>
          </cell>
          <cell r="X312">
            <v>103.87383532043611</v>
          </cell>
          <cell r="Y312">
            <v>92.829855450464123</v>
          </cell>
          <cell r="Z312">
            <v>95.379654216531563</v>
          </cell>
          <cell r="AA312">
            <v>84.502940976599319</v>
          </cell>
          <cell r="AB312">
            <v>120.03422127526684</v>
          </cell>
          <cell r="AC312">
            <v>103.22041446745072</v>
          </cell>
          <cell r="AD312">
            <v>97.073427175482649</v>
          </cell>
          <cell r="AE312">
            <v>95.325050918614608</v>
          </cell>
          <cell r="AF312">
            <v>94.33299877332297</v>
          </cell>
          <cell r="AG312">
            <v>101.37735618987743</v>
          </cell>
          <cell r="AH312">
            <v>104.73194399839332</v>
          </cell>
          <cell r="AI312">
            <v>110.28317132280642</v>
          </cell>
          <cell r="AJ312">
            <v>112.36426011843028</v>
          </cell>
          <cell r="AK312">
            <v>97.305032268326201</v>
          </cell>
          <cell r="AL312">
            <v>101.96837424176103</v>
          </cell>
          <cell r="AM312">
            <v>89.036095704947556</v>
          </cell>
          <cell r="AN312">
            <v>121.22705995327784</v>
          </cell>
          <cell r="AO312">
            <v>102.32184116519858</v>
          </cell>
          <cell r="AP312">
            <v>101.27437727005406</v>
          </cell>
          <cell r="AQ312">
            <v>106.18433504903362</v>
          </cell>
          <cell r="AR312">
            <v>100.88252138965942</v>
          </cell>
          <cell r="AS312">
            <v>106.64586997402175</v>
          </cell>
          <cell r="AT312">
            <v>108.85023697258978</v>
          </cell>
          <cell r="AU312">
            <v>109.56729144948616</v>
          </cell>
          <cell r="AV312">
            <v>119.9781562058249</v>
          </cell>
          <cell r="AW312">
            <v>102.84177866080807</v>
          </cell>
          <cell r="AX312">
            <v>99.392050084238022</v>
          </cell>
          <cell r="AY312">
            <v>95.465595936316134</v>
          </cell>
        </row>
        <row r="313">
          <cell r="C313">
            <v>32901</v>
          </cell>
          <cell r="D313">
            <v>113.46209142243005</v>
          </cell>
          <cell r="E313">
            <v>93.151704858533279</v>
          </cell>
          <cell r="F313">
            <v>102.55719750985419</v>
          </cell>
          <cell r="G313">
            <v>98.336328528804614</v>
          </cell>
          <cell r="H313">
            <v>91.368041142036418</v>
          </cell>
          <cell r="I313">
            <v>98.820720508385193</v>
          </cell>
          <cell r="J313">
            <v>104.03848381179523</v>
          </cell>
          <cell r="K313">
            <v>87.087752245443582</v>
          </cell>
          <cell r="L313">
            <v>96.336275622115423</v>
          </cell>
          <cell r="M313">
            <v>104.67516754398966</v>
          </cell>
          <cell r="N313">
            <v>115.48285525823533</v>
          </cell>
          <cell r="O313">
            <v>94.683381548377014</v>
          </cell>
          <cell r="P313">
            <v>114.62310105328189</v>
          </cell>
          <cell r="Q313">
            <v>94.331000000000003</v>
          </cell>
          <cell r="R313">
            <v>106.202</v>
          </cell>
          <cell r="S313">
            <v>91.001000000000005</v>
          </cell>
          <cell r="T313">
            <v>80.674000000000007</v>
          </cell>
          <cell r="U313">
            <v>95.984999999999999</v>
          </cell>
          <cell r="V313">
            <v>98.591999999999999</v>
          </cell>
          <cell r="W313">
            <v>86.665000000000006</v>
          </cell>
          <cell r="X313">
            <v>96.622</v>
          </cell>
          <cell r="Y313">
            <v>99.043999999999997</v>
          </cell>
          <cell r="Z313">
            <v>108.449</v>
          </cell>
          <cell r="AA313">
            <v>93.838999999999999</v>
          </cell>
          <cell r="AB313">
            <v>118.334</v>
          </cell>
          <cell r="AC313">
            <v>95.936999999999998</v>
          </cell>
          <cell r="AD313">
            <v>112.755</v>
          </cell>
          <cell r="AE313">
            <v>95.596000000000004</v>
          </cell>
          <cell r="AF313">
            <v>86.201999999999998</v>
          </cell>
          <cell r="AG313">
            <v>94.986999999999995</v>
          </cell>
          <cell r="AH313">
            <v>105.265</v>
          </cell>
          <cell r="AI313">
            <v>95.222185393215298</v>
          </cell>
          <cell r="AJ313">
            <v>104.52</v>
          </cell>
          <cell r="AK313">
            <v>103.8184184791579</v>
          </cell>
          <cell r="AL313">
            <v>115.94102894106507</v>
          </cell>
          <cell r="AM313">
            <v>98.873000000000005</v>
          </cell>
          <cell r="AN313">
            <v>122.00361236147766</v>
          </cell>
          <cell r="AO313">
            <v>109.9899908552115</v>
          </cell>
          <cell r="AP313">
            <v>110.05850344336096</v>
          </cell>
          <cell r="AQ313">
            <v>104.05895697612786</v>
          </cell>
          <cell r="AR313">
            <v>106.15117695927098</v>
          </cell>
          <cell r="AS313">
            <v>106.75621245958661</v>
          </cell>
          <cell r="AT313">
            <v>112.73955915997264</v>
          </cell>
          <cell r="AU313">
            <v>118.34312690075808</v>
          </cell>
          <cell r="AV313">
            <v>126.83643366551875</v>
          </cell>
          <cell r="AW313">
            <v>127.42647072916247</v>
          </cell>
          <cell r="AX313">
            <v>116.09997307024135</v>
          </cell>
          <cell r="AY313">
            <v>106.39622354276865</v>
          </cell>
        </row>
        <row r="314">
          <cell r="C314">
            <v>32909</v>
          </cell>
          <cell r="D314">
            <v>116.04309180788978</v>
          </cell>
          <cell r="E314">
            <v>104.34909005596222</v>
          </cell>
          <cell r="F314">
            <v>79.973886843840006</v>
          </cell>
          <cell r="G314">
            <v>97.894958299278684</v>
          </cell>
          <cell r="H314">
            <v>105.01283344320069</v>
          </cell>
          <cell r="I314">
            <v>109.34751536124261</v>
          </cell>
          <cell r="J314">
            <v>103.20429337008896</v>
          </cell>
          <cell r="K314">
            <v>108.8970634174828</v>
          </cell>
          <cell r="L314">
            <v>107.78439815422827</v>
          </cell>
          <cell r="M314">
            <v>94.277266125957709</v>
          </cell>
          <cell r="N314">
            <v>93.447051368199325</v>
          </cell>
          <cell r="O314">
            <v>79.768551752628852</v>
          </cell>
          <cell r="P314">
            <v>117.230511724919</v>
          </cell>
          <cell r="Q314">
            <v>105.67</v>
          </cell>
          <cell r="R314">
            <v>82.816000000000003</v>
          </cell>
          <cell r="S314">
            <v>90.591999999999999</v>
          </cell>
          <cell r="T314">
            <v>92.721999999999994</v>
          </cell>
          <cell r="U314">
            <v>106.21</v>
          </cell>
          <cell r="V314">
            <v>97.802000000000007</v>
          </cell>
          <cell r="W314">
            <v>108.369</v>
          </cell>
          <cell r="X314">
            <v>108.104</v>
          </cell>
          <cell r="Y314">
            <v>89.204999999999998</v>
          </cell>
          <cell r="Z314">
            <v>87.756</v>
          </cell>
          <cell r="AA314">
            <v>79.057000000000002</v>
          </cell>
          <cell r="AB314">
            <v>121.026</v>
          </cell>
          <cell r="AC314">
            <v>107.46899999999999</v>
          </cell>
          <cell r="AD314">
            <v>87.926000000000002</v>
          </cell>
          <cell r="AE314">
            <v>95.167000000000002</v>
          </cell>
          <cell r="AF314">
            <v>99.075999999999993</v>
          </cell>
          <cell r="AG314">
            <v>105.105</v>
          </cell>
          <cell r="AH314">
            <v>104.42100000000001</v>
          </cell>
          <cell r="AI314">
            <v>119.06859568830811</v>
          </cell>
          <cell r="AJ314">
            <v>116.94</v>
          </cell>
          <cell r="AK314">
            <v>93.505622177507746</v>
          </cell>
          <cell r="AL314">
            <v>93.817798866425036</v>
          </cell>
          <cell r="AM314">
            <v>83.298000000000002</v>
          </cell>
          <cell r="AN314">
            <v>120.77407882176485</v>
          </cell>
          <cell r="AO314">
            <v>97.848830604011312</v>
          </cell>
          <cell r="AP314">
            <v>96.150391597842074</v>
          </cell>
          <cell r="AQ314">
            <v>107.42411764991388</v>
          </cell>
          <cell r="AR314">
            <v>97.809191713163401</v>
          </cell>
          <cell r="AS314">
            <v>106.58150462863445</v>
          </cell>
          <cell r="AT314">
            <v>106.58150462863445</v>
          </cell>
          <cell r="AU314">
            <v>104.44814194880463</v>
          </cell>
          <cell r="AV314">
            <v>115.97756300552298</v>
          </cell>
          <cell r="AW314">
            <v>88.500954379755157</v>
          </cell>
          <cell r="AX314">
            <v>89.645928921628041</v>
          </cell>
          <cell r="AY314">
            <v>89.089505914528274</v>
          </cell>
        </row>
        <row r="315">
          <cell r="C315">
            <v>331</v>
          </cell>
          <cell r="D315">
            <v>110.66993872660349</v>
          </cell>
          <cell r="E315">
            <v>104.39159671670907</v>
          </cell>
          <cell r="F315">
            <v>105.93975767139365</v>
          </cell>
          <cell r="G315">
            <v>98.413477829177296</v>
          </cell>
          <cell r="H315">
            <v>79.615598789144215</v>
          </cell>
          <cell r="I315">
            <v>97.050474153841606</v>
          </cell>
          <cell r="J315">
            <v>100.3824775458107</v>
          </cell>
          <cell r="K315">
            <v>85.270787040881956</v>
          </cell>
          <cell r="L315">
            <v>97.510861292919529</v>
          </cell>
          <cell r="M315">
            <v>107.15831744815442</v>
          </cell>
          <cell r="N315">
            <v>110.21697793856481</v>
          </cell>
          <cell r="O315">
            <v>103.37973484679929</v>
          </cell>
          <cell r="P315">
            <v>114.93475144109792</v>
          </cell>
          <cell r="Q315">
            <v>100.4205399133071</v>
          </cell>
          <cell r="R315">
            <v>109.00479308376363</v>
          </cell>
          <cell r="S315">
            <v>96.715677119835888</v>
          </cell>
          <cell r="T315">
            <v>92.106039603161847</v>
          </cell>
          <cell r="U315">
            <v>101.93492490630348</v>
          </cell>
          <cell r="V315">
            <v>134.38918977071353</v>
          </cell>
          <cell r="W315">
            <v>104.42298951592902</v>
          </cell>
          <cell r="X315">
            <v>112.01526193903034</v>
          </cell>
          <cell r="Y315">
            <v>111.92107035021931</v>
          </cell>
          <cell r="Z315">
            <v>116.66411756276204</v>
          </cell>
          <cell r="AA315">
            <v>87.915113423723867</v>
          </cell>
          <cell r="AB315">
            <v>99.653095891437474</v>
          </cell>
          <cell r="AC315">
            <v>91.165399811786585</v>
          </cell>
          <cell r="AD315">
            <v>123.96307215013988</v>
          </cell>
          <cell r="AE315">
            <v>110.56075976047897</v>
          </cell>
          <cell r="AF315">
            <v>126.04776457976671</v>
          </cell>
          <cell r="AG315">
            <v>130.57033122259463</v>
          </cell>
          <cell r="AH315">
            <v>147.01698904679773</v>
          </cell>
          <cell r="AI315">
            <v>127.76549632483079</v>
          </cell>
          <cell r="AJ315">
            <v>136.09074425663979</v>
          </cell>
          <cell r="AK315">
            <v>120.71536339513729</v>
          </cell>
          <cell r="AL315">
            <v>124.28991181019427</v>
          </cell>
          <cell r="AM315">
            <v>96.595456069771529</v>
          </cell>
          <cell r="AN315">
            <v>112.89600172488747</v>
          </cell>
          <cell r="AO315">
            <v>103.87963680942653</v>
          </cell>
          <cell r="AP315">
            <v>127.3465784226336</v>
          </cell>
          <cell r="AQ315">
            <v>116.88948919307285</v>
          </cell>
          <cell r="AR315">
            <v>131.58685620223073</v>
          </cell>
          <cell r="AS315">
            <v>132.37486037234223</v>
          </cell>
          <cell r="AT315">
            <v>152.61562318680851</v>
          </cell>
          <cell r="AU315">
            <v>139.20505640668594</v>
          </cell>
          <cell r="AV315">
            <v>141.90150750262413</v>
          </cell>
          <cell r="AW315">
            <v>132.12324241441976</v>
          </cell>
          <cell r="AX315">
            <v>138.29746306539712</v>
          </cell>
          <cell r="AY315">
            <v>104.64315811519612</v>
          </cell>
        </row>
        <row r="316">
          <cell r="C316">
            <v>33110</v>
          </cell>
          <cell r="D316">
            <v>97.899094304166056</v>
          </cell>
          <cell r="E316">
            <v>99.061256964238098</v>
          </cell>
          <cell r="F316">
            <v>92.280809564945159</v>
          </cell>
          <cell r="G316">
            <v>98.907505254478153</v>
          </cell>
          <cell r="H316">
            <v>90.830732210771998</v>
          </cell>
          <cell r="I316">
            <v>116.57815253606847</v>
          </cell>
          <cell r="J316">
            <v>111.97524801557951</v>
          </cell>
          <cell r="K316">
            <v>85.610729279863449</v>
          </cell>
          <cell r="L316">
            <v>110.95330778758128</v>
          </cell>
          <cell r="M316">
            <v>105.51876072257046</v>
          </cell>
          <cell r="N316">
            <v>103.43161097535686</v>
          </cell>
          <cell r="O316">
            <v>86.952792384380416</v>
          </cell>
          <cell r="P316">
            <v>101.67176560885824</v>
          </cell>
          <cell r="Q316">
            <v>95.293000000000006</v>
          </cell>
          <cell r="R316">
            <v>94.950999999999993</v>
          </cell>
          <cell r="S316">
            <v>97.200999999999993</v>
          </cell>
          <cell r="T316">
            <v>105.08</v>
          </cell>
          <cell r="U316">
            <v>122.446</v>
          </cell>
          <cell r="V316">
            <v>149.90899999999999</v>
          </cell>
          <cell r="W316">
            <v>104.839</v>
          </cell>
          <cell r="X316">
            <v>127.45699999999999</v>
          </cell>
          <cell r="Y316">
            <v>110.209</v>
          </cell>
          <cell r="Z316">
            <v>109.482</v>
          </cell>
          <cell r="AA316">
            <v>73.944999999999993</v>
          </cell>
          <cell r="AB316">
            <v>88.153999999999996</v>
          </cell>
          <cell r="AC316">
            <v>86.51</v>
          </cell>
          <cell r="AD316">
            <v>107.98</v>
          </cell>
          <cell r="AE316">
            <v>111.116</v>
          </cell>
          <cell r="AF316">
            <v>143.804</v>
          </cell>
          <cell r="AG316">
            <v>156.84200000000001</v>
          </cell>
          <cell r="AH316">
            <v>163.995</v>
          </cell>
          <cell r="AI316">
            <v>128.2748488286891</v>
          </cell>
          <cell r="AJ316">
            <v>154.852</v>
          </cell>
          <cell r="AK316">
            <v>118.86837950579464</v>
          </cell>
          <cell r="AL316">
            <v>116.63816271281826</v>
          </cell>
          <cell r="AM316">
            <v>81.247</v>
          </cell>
          <cell r="AN316">
            <v>94.214861946611052</v>
          </cell>
          <cell r="AO316">
            <v>102.74197697018617</v>
          </cell>
          <cell r="AP316">
            <v>120.66286986879143</v>
          </cell>
          <cell r="AQ316">
            <v>128.03538108614632</v>
          </cell>
          <cell r="AR316">
            <v>138.84386374909178</v>
          </cell>
          <cell r="AS316">
            <v>162.66521933941578</v>
          </cell>
          <cell r="AT316">
            <v>170.03753489482597</v>
          </cell>
          <cell r="AU316">
            <v>169.84119363392017</v>
          </cell>
          <cell r="AV316">
            <v>174.69062358389169</v>
          </cell>
          <cell r="AW316">
            <v>158.69556691703164</v>
          </cell>
          <cell r="AX316">
            <v>160.85050116633522</v>
          </cell>
          <cell r="AY316">
            <v>82.206481997849309</v>
          </cell>
        </row>
        <row r="317">
          <cell r="C317">
            <v>33120</v>
          </cell>
          <cell r="D317">
            <v>98.765864020562915</v>
          </cell>
          <cell r="E317">
            <v>89.804848390243365</v>
          </cell>
          <cell r="F317">
            <v>99.779561745499578</v>
          </cell>
          <cell r="G317">
            <v>106.11173280550015</v>
          </cell>
          <cell r="H317">
            <v>91.698839783626639</v>
          </cell>
          <cell r="I317">
            <v>99.75270838249196</v>
          </cell>
          <cell r="J317">
            <v>106.70518230295562</v>
          </cell>
          <cell r="K317">
            <v>91.015422762643112</v>
          </cell>
          <cell r="L317">
            <v>106.74855786809353</v>
          </cell>
          <cell r="M317">
            <v>105.24340535434042</v>
          </cell>
          <cell r="N317">
            <v>115.49221732086949</v>
          </cell>
          <cell r="O317">
            <v>88.881659263173219</v>
          </cell>
          <cell r="P317">
            <v>102.57193744465231</v>
          </cell>
          <cell r="Q317">
            <v>86.388999999999996</v>
          </cell>
          <cell r="R317">
            <v>102.666</v>
          </cell>
          <cell r="S317">
            <v>104.28100000000001</v>
          </cell>
          <cell r="T317">
            <v>106.08499999999999</v>
          </cell>
          <cell r="U317">
            <v>104.773</v>
          </cell>
          <cell r="V317">
            <v>142.85400000000001</v>
          </cell>
          <cell r="W317">
            <v>111.458</v>
          </cell>
          <cell r="X317">
            <v>122.627</v>
          </cell>
          <cell r="Y317">
            <v>109.92100000000001</v>
          </cell>
          <cell r="Z317">
            <v>122.248</v>
          </cell>
          <cell r="AA317">
            <v>75.585999999999999</v>
          </cell>
          <cell r="AB317">
            <v>88.933999999999997</v>
          </cell>
          <cell r="AC317">
            <v>78.427000000000007</v>
          </cell>
          <cell r="AD317">
            <v>116.755</v>
          </cell>
          <cell r="AE317">
            <v>119.209</v>
          </cell>
          <cell r="AF317">
            <v>145.178</v>
          </cell>
          <cell r="AG317">
            <v>134.20599999999999</v>
          </cell>
          <cell r="AH317">
            <v>156.27699999999999</v>
          </cell>
          <cell r="AI317">
            <v>136.37297210483354</v>
          </cell>
          <cell r="AJ317">
            <v>148.983</v>
          </cell>
          <cell r="AK317">
            <v>118.55818778078199</v>
          </cell>
          <cell r="AL317">
            <v>130.23871434377287</v>
          </cell>
          <cell r="AM317">
            <v>83.049000000000007</v>
          </cell>
          <cell r="AN317">
            <v>108.62212264761635</v>
          </cell>
          <cell r="AO317">
            <v>91.327234088450567</v>
          </cell>
          <cell r="AP317">
            <v>119.77931084580464</v>
          </cell>
          <cell r="AQ317">
            <v>112.51445851579112</v>
          </cell>
          <cell r="AR317">
            <v>118.09305261488544</v>
          </cell>
          <cell r="AS317">
            <v>121.38237847989373</v>
          </cell>
          <cell r="AT317">
            <v>147.42842866198171</v>
          </cell>
          <cell r="AU317">
            <v>132.88395080246096</v>
          </cell>
          <cell r="AV317">
            <v>150.23737894791847</v>
          </cell>
          <cell r="AW317">
            <v>130.71333768635105</v>
          </cell>
          <cell r="AX317">
            <v>136.32380084840182</v>
          </cell>
          <cell r="AY317">
            <v>91.775346080943876</v>
          </cell>
        </row>
        <row r="318">
          <cell r="C318">
            <v>33131</v>
          </cell>
          <cell r="D318">
            <v>90.3071746296133</v>
          </cell>
          <cell r="E318">
            <v>94.255982248097567</v>
          </cell>
          <cell r="F318">
            <v>108.79522030367764</v>
          </cell>
          <cell r="G318">
            <v>110.81483170377305</v>
          </cell>
          <cell r="H318">
            <v>90.211002658180192</v>
          </cell>
          <cell r="I318">
            <v>107.92391577105299</v>
          </cell>
          <cell r="J318">
            <v>89.922486743880853</v>
          </cell>
          <cell r="K318">
            <v>99.262681552346109</v>
          </cell>
          <cell r="L318">
            <v>110.33397184660747</v>
          </cell>
          <cell r="M318">
            <v>98.685649723747431</v>
          </cell>
          <cell r="N318">
            <v>108.79522030367764</v>
          </cell>
          <cell r="O318">
            <v>90.691862515345761</v>
          </cell>
          <cell r="P318">
            <v>93.787281251176509</v>
          </cell>
          <cell r="Q318">
            <v>90.67</v>
          </cell>
          <cell r="R318">
            <v>111.943</v>
          </cell>
          <cell r="S318">
            <v>108.90300000000001</v>
          </cell>
          <cell r="T318">
            <v>104.363</v>
          </cell>
          <cell r="U318">
            <v>113.35599999999999</v>
          </cell>
          <cell r="V318">
            <v>120.386</v>
          </cell>
          <cell r="W318">
            <v>121.55800000000001</v>
          </cell>
          <cell r="X318">
            <v>126.746</v>
          </cell>
          <cell r="Y318">
            <v>103.072</v>
          </cell>
          <cell r="Z318">
            <v>115.15900000000001</v>
          </cell>
          <cell r="AA318">
            <v>77.125</v>
          </cell>
          <cell r="AB318">
            <v>81.317999999999998</v>
          </cell>
          <cell r="AC318">
            <v>82.313999999999993</v>
          </cell>
          <cell r="AD318">
            <v>127.304</v>
          </cell>
          <cell r="AE318">
            <v>124.49299999999999</v>
          </cell>
          <cell r="AF318">
            <v>142.822</v>
          </cell>
          <cell r="AG318">
            <v>145.19900000000001</v>
          </cell>
          <cell r="AH318">
            <v>131.69800000000001</v>
          </cell>
          <cell r="AI318">
            <v>148.7302535273744</v>
          </cell>
          <cell r="AJ318">
            <v>153.98699999999999</v>
          </cell>
          <cell r="AK318">
            <v>111.17078311770911</v>
          </cell>
          <cell r="AL318">
            <v>122.68661861198936</v>
          </cell>
          <cell r="AM318">
            <v>84.74</v>
          </cell>
          <cell r="AN318">
            <v>96.978648436659981</v>
          </cell>
          <cell r="AO318">
            <v>103.89406175843382</v>
          </cell>
          <cell r="AP318">
            <v>119.89139097122049</v>
          </cell>
          <cell r="AQ318">
            <v>127.21676476483863</v>
          </cell>
          <cell r="AR318">
            <v>138.67313603211872</v>
          </cell>
          <cell r="AS318">
            <v>147.49665034787571</v>
          </cell>
          <cell r="AT318">
            <v>141.33588738642985</v>
          </cell>
          <cell r="AU318">
            <v>159.22073982666669</v>
          </cell>
          <cell r="AV318">
            <v>160.55211550382199</v>
          </cell>
          <cell r="AW318">
            <v>156.79273266775076</v>
          </cell>
          <cell r="AX318">
            <v>158.46641914546166</v>
          </cell>
          <cell r="AY318">
            <v>85.676226517876202</v>
          </cell>
        </row>
        <row r="319">
          <cell r="C319">
            <v>33140</v>
          </cell>
          <cell r="D319">
            <v>107.68920014832726</v>
          </cell>
          <cell r="E319">
            <v>106.70083419003373</v>
          </cell>
          <cell r="F319">
            <v>88.32923825516508</v>
          </cell>
          <cell r="G319">
            <v>114.67939306419375</v>
          </cell>
          <cell r="H319">
            <v>113.836460164185</v>
          </cell>
          <cell r="I319">
            <v>80.072113572847698</v>
          </cell>
          <cell r="J319">
            <v>85.932125209904157</v>
          </cell>
          <cell r="K319">
            <v>104.46434870168437</v>
          </cell>
          <cell r="L319">
            <v>112.17230079077719</v>
          </cell>
          <cell r="M319">
            <v>114.05424797783535</v>
          </cell>
          <cell r="N319">
            <v>91.372479265840411</v>
          </cell>
          <cell r="O319">
            <v>80.697258659206099</v>
          </cell>
          <cell r="P319">
            <v>111.83914615255254</v>
          </cell>
          <cell r="Q319">
            <v>102.642</v>
          </cell>
          <cell r="R319">
            <v>90.885000000000005</v>
          </cell>
          <cell r="S319">
            <v>112.70099999999999</v>
          </cell>
          <cell r="T319">
            <v>131.69499999999999</v>
          </cell>
          <cell r="U319">
            <v>84.102000000000004</v>
          </cell>
          <cell r="V319">
            <v>115.04300000000001</v>
          </cell>
          <cell r="W319">
            <v>127.928</v>
          </cell>
          <cell r="X319">
            <v>128.858</v>
          </cell>
          <cell r="Y319">
            <v>119.124</v>
          </cell>
          <cell r="Z319">
            <v>96.716999999999999</v>
          </cell>
          <cell r="AA319">
            <v>68.626000000000005</v>
          </cell>
          <cell r="AB319">
            <v>96.968999999999994</v>
          </cell>
          <cell r="AC319">
            <v>93.182000000000002</v>
          </cell>
          <cell r="AD319">
            <v>103.357</v>
          </cell>
          <cell r="AE319">
            <v>128.834</v>
          </cell>
          <cell r="AF319">
            <v>180.226</v>
          </cell>
          <cell r="AG319">
            <v>107.72799999999999</v>
          </cell>
          <cell r="AH319">
            <v>125.85299999999999</v>
          </cell>
          <cell r="AI319">
            <v>156.52417226689698</v>
          </cell>
          <cell r="AJ319">
            <v>156.553</v>
          </cell>
          <cell r="AK319">
            <v>128.48372687509587</v>
          </cell>
          <cell r="AL319">
            <v>103.03927400513871</v>
          </cell>
          <cell r="AM319">
            <v>75.400999999999996</v>
          </cell>
          <cell r="AN319">
            <v>134.01335858531377</v>
          </cell>
          <cell r="AO319">
            <v>110.23446242401775</v>
          </cell>
          <cell r="AP319">
            <v>115.64404578267767</v>
          </cell>
          <cell r="AQ319">
            <v>122.70990643790819</v>
          </cell>
          <cell r="AR319">
            <v>113.5252500365898</v>
          </cell>
          <cell r="AS319">
            <v>119.46371008002559</v>
          </cell>
          <cell r="AT319">
            <v>119.46371008002559</v>
          </cell>
          <cell r="AU319">
            <v>115.39217106808908</v>
          </cell>
          <cell r="AV319">
            <v>118.36140108980733</v>
          </cell>
          <cell r="AW319">
            <v>117.73909407930732</v>
          </cell>
          <cell r="AX319">
            <v>101.77397836486178</v>
          </cell>
          <cell r="AY319">
            <v>65.177243764339863</v>
          </cell>
        </row>
        <row r="320">
          <cell r="C320">
            <v>33150</v>
          </cell>
          <cell r="D320">
            <v>129.34728379921091</v>
          </cell>
          <cell r="E320">
            <v>128.31451207452528</v>
          </cell>
          <cell r="F320">
            <v>119.45549501392152</v>
          </cell>
          <cell r="G320">
            <v>86.093059524278658</v>
          </cell>
          <cell r="H320">
            <v>53.912739496869946</v>
          </cell>
          <cell r="I320">
            <v>92.864120637443264</v>
          </cell>
          <cell r="J320">
            <v>92.035294913471489</v>
          </cell>
          <cell r="K320">
            <v>72.42274733562931</v>
          </cell>
          <cell r="L320">
            <v>81.124104373929768</v>
          </cell>
          <cell r="M320">
            <v>111.88050254008351</v>
          </cell>
          <cell r="N320">
            <v>106.21305565526332</v>
          </cell>
          <cell r="O320">
            <v>126.33708463537296</v>
          </cell>
          <cell r="P320">
            <v>134.3318527515346</v>
          </cell>
          <cell r="Q320">
            <v>123.43300000000001</v>
          </cell>
          <cell r="R320">
            <v>122.91200000000001</v>
          </cell>
          <cell r="S320">
            <v>84.608000000000004</v>
          </cell>
          <cell r="T320">
            <v>62.371000000000002</v>
          </cell>
          <cell r="U320">
            <v>97.537999999999997</v>
          </cell>
          <cell r="V320">
            <v>123.214</v>
          </cell>
          <cell r="W320">
            <v>88.688999999999993</v>
          </cell>
          <cell r="X320">
            <v>93.191000000000003</v>
          </cell>
          <cell r="Y320">
            <v>116.85299999999999</v>
          </cell>
          <cell r="Z320">
            <v>112.426</v>
          </cell>
          <cell r="AA320">
            <v>107.438</v>
          </cell>
          <cell r="AB320">
            <v>116.471</v>
          </cell>
          <cell r="AC320">
            <v>112.057</v>
          </cell>
          <cell r="AD320">
            <v>139.77799999999999</v>
          </cell>
          <cell r="AE320">
            <v>96.72</v>
          </cell>
          <cell r="AF320">
            <v>85.355000000000004</v>
          </cell>
          <cell r="AG320">
            <v>124.938</v>
          </cell>
          <cell r="AH320">
            <v>134.792</v>
          </cell>
          <cell r="AI320">
            <v>108.51463413968729</v>
          </cell>
          <cell r="AJ320">
            <v>113.221</v>
          </cell>
          <cell r="AK320">
            <v>126.03497183026522</v>
          </cell>
          <cell r="AL320">
            <v>119.77475310421154</v>
          </cell>
          <cell r="AM320">
            <v>118.04600000000001</v>
          </cell>
          <cell r="AN320">
            <v>122.51097086370427</v>
          </cell>
          <cell r="AO320">
            <v>119.30484456048219</v>
          </cell>
          <cell r="AP320">
            <v>142.48025267810667</v>
          </cell>
          <cell r="AQ320">
            <v>119.94389810617868</v>
          </cell>
          <cell r="AR320">
            <v>151.07619784159141</v>
          </cell>
          <cell r="AS320">
            <v>145.02099110727488</v>
          </cell>
          <cell r="AT320">
            <v>167.33664086674571</v>
          </cell>
          <cell r="AU320">
            <v>147.25439860207109</v>
          </cell>
          <cell r="AV320">
            <v>130.7272341679288</v>
          </cell>
          <cell r="AW320">
            <v>132.63204651226232</v>
          </cell>
          <cell r="AX320">
            <v>146.38978066276474</v>
          </cell>
          <cell r="AY320">
            <v>132.52190971042856</v>
          </cell>
        </row>
        <row r="321">
          <cell r="C321">
            <v>33190</v>
          </cell>
          <cell r="D321">
            <v>119.34247487828699</v>
          </cell>
          <cell r="E321">
            <v>84.978264487274288</v>
          </cell>
          <cell r="F321">
            <v>87.585053967504379</v>
          </cell>
          <cell r="G321">
            <v>89.11236568154456</v>
          </cell>
          <cell r="H321">
            <v>103.88187764618596</v>
          </cell>
          <cell r="I321">
            <v>92.697644144160719</v>
          </cell>
          <cell r="J321">
            <v>113.46130273621704</v>
          </cell>
          <cell r="K321">
            <v>93.391022672771868</v>
          </cell>
          <cell r="L321">
            <v>95.55624827615668</v>
          </cell>
          <cell r="M321">
            <v>96.449565234096923</v>
          </cell>
          <cell r="N321">
            <v>108.18604548788463</v>
          </cell>
          <cell r="O321">
            <v>115.35813478791607</v>
          </cell>
          <cell r="P321">
            <v>123.94149526355632</v>
          </cell>
          <cell r="Q321">
            <v>81.745999999999995</v>
          </cell>
          <cell r="R321">
            <v>90.119</v>
          </cell>
          <cell r="S321">
            <v>87.575000000000003</v>
          </cell>
          <cell r="T321">
            <v>120.179</v>
          </cell>
          <cell r="U321">
            <v>97.363</v>
          </cell>
          <cell r="V321">
            <v>151.899</v>
          </cell>
          <cell r="W321">
            <v>114.367</v>
          </cell>
          <cell r="X321">
            <v>109.77</v>
          </cell>
          <cell r="Y321">
            <v>100.73699999999999</v>
          </cell>
          <cell r="Z321">
            <v>114.514</v>
          </cell>
          <cell r="AA321">
            <v>98.102000000000004</v>
          </cell>
          <cell r="AB321">
            <v>107.46299999999999</v>
          </cell>
          <cell r="AC321">
            <v>74.212000000000003</v>
          </cell>
          <cell r="AD321">
            <v>102.486</v>
          </cell>
          <cell r="AE321">
            <v>100.111</v>
          </cell>
          <cell r="AF321">
            <v>164.46600000000001</v>
          </cell>
          <cell r="AG321">
            <v>124.714</v>
          </cell>
          <cell r="AH321">
            <v>166.172</v>
          </cell>
          <cell r="AI321">
            <v>139.93245258014929</v>
          </cell>
          <cell r="AJ321">
            <v>133.363</v>
          </cell>
          <cell r="AK321">
            <v>108.65180224736284</v>
          </cell>
          <cell r="AL321">
            <v>121.99966197837428</v>
          </cell>
          <cell r="AM321">
            <v>107.788</v>
          </cell>
          <cell r="AN321">
            <v>96.29381821336257</v>
          </cell>
          <cell r="AO321">
            <v>108.68325603776695</v>
          </cell>
          <cell r="AP321">
            <v>112.28607235733287</v>
          </cell>
          <cell r="AQ321">
            <v>115.9991548879043</v>
          </cell>
          <cell r="AR321">
            <v>123.9952819598894</v>
          </cell>
          <cell r="AS321">
            <v>125.0798139831269</v>
          </cell>
          <cell r="AT321">
            <v>125.0798139831269</v>
          </cell>
          <cell r="AU321">
            <v>124.08462080039017</v>
          </cell>
          <cell r="AV321">
            <v>124.62688681200891</v>
          </cell>
          <cell r="AW321">
            <v>114.88483004742719</v>
          </cell>
          <cell r="AX321">
            <v>97.36357586741255</v>
          </cell>
          <cell r="AY321">
            <v>90.081838062876585</v>
          </cell>
        </row>
        <row r="322">
          <cell r="C322">
            <v>332</v>
          </cell>
          <cell r="D322">
            <v>96.809610947569411</v>
          </cell>
          <cell r="E322">
            <v>105.87954491208529</v>
          </cell>
          <cell r="F322">
            <v>91.367650568859887</v>
          </cell>
          <cell r="G322">
            <v>85.161906277349033</v>
          </cell>
          <cell r="H322">
            <v>106.07049089028563</v>
          </cell>
          <cell r="I322">
            <v>105.11576099928395</v>
          </cell>
          <cell r="J322">
            <v>113.80380300739914</v>
          </cell>
          <cell r="K322">
            <v>106.3569098575861</v>
          </cell>
          <cell r="L322">
            <v>88.407987906754698</v>
          </cell>
          <cell r="M322">
            <v>85.543798233749698</v>
          </cell>
          <cell r="N322">
            <v>119.7231283316095</v>
          </cell>
          <cell r="O322">
            <v>95.759408067467575</v>
          </cell>
          <cell r="P322">
            <v>97.800222783294174</v>
          </cell>
          <cell r="Q322">
            <v>107.22</v>
          </cell>
          <cell r="R322">
            <v>94.614999999999995</v>
          </cell>
          <cell r="S322">
            <v>78.808999999999997</v>
          </cell>
          <cell r="T322">
            <v>93.655000000000001</v>
          </cell>
          <cell r="U322">
            <v>102.1</v>
          </cell>
          <cell r="V322">
            <v>107.84600000000002</v>
          </cell>
          <cell r="W322">
            <v>105.84099999999999</v>
          </cell>
          <cell r="X322">
            <v>88.67</v>
          </cell>
          <cell r="Y322">
            <v>80.941999999999993</v>
          </cell>
          <cell r="Z322">
            <v>112.43099999999998</v>
          </cell>
          <cell r="AA322">
            <v>94.905000000000001</v>
          </cell>
          <cell r="AB322">
            <v>100.96599999999999</v>
          </cell>
          <cell r="AC322">
            <v>109.04499999999999</v>
          </cell>
          <cell r="AD322">
            <v>100.452</v>
          </cell>
          <cell r="AE322">
            <v>82.787999999999997</v>
          </cell>
          <cell r="AF322">
            <v>100.074</v>
          </cell>
          <cell r="AG322">
            <v>101.038</v>
          </cell>
          <cell r="AH322">
            <v>115.14499999999998</v>
          </cell>
          <cell r="AI322">
            <v>116.29117903704329</v>
          </cell>
          <cell r="AJ322">
            <v>95.918000000000006</v>
          </cell>
          <cell r="AK322">
            <v>84.843636286474847</v>
          </cell>
          <cell r="AL322">
            <v>120.19812513096065</v>
          </cell>
          <cell r="AM322">
            <v>99.995999999999995</v>
          </cell>
          <cell r="AN322">
            <v>101.57846516985822</v>
          </cell>
          <cell r="AO322">
            <v>102.13146571896947</v>
          </cell>
          <cell r="AP322">
            <v>114.34546422012313</v>
          </cell>
          <cell r="AQ322">
            <v>115.60360208966728</v>
          </cell>
          <cell r="AR322">
            <v>121.98710161479924</v>
          </cell>
          <cell r="AS322">
            <v>124.21035881931738</v>
          </cell>
          <cell r="AT322">
            <v>124.21035881931738</v>
          </cell>
          <cell r="AU322">
            <v>112.87139089365263</v>
          </cell>
          <cell r="AV322">
            <v>113.98301949591118</v>
          </cell>
          <cell r="AW322">
            <v>113.89927599649931</v>
          </cell>
          <cell r="AX322">
            <v>110.56251647388018</v>
          </cell>
          <cell r="AY322">
            <v>97.066718077064195</v>
          </cell>
        </row>
        <row r="323">
          <cell r="C323">
            <v>33200</v>
          </cell>
          <cell r="D323">
            <v>96.809610947569411</v>
          </cell>
          <cell r="E323">
            <v>105.87954491208529</v>
          </cell>
          <cell r="F323">
            <v>91.367650568859887</v>
          </cell>
          <cell r="G323">
            <v>85.161906277349033</v>
          </cell>
          <cell r="H323">
            <v>106.07049089028563</v>
          </cell>
          <cell r="I323">
            <v>105.11576099928395</v>
          </cell>
          <cell r="J323">
            <v>113.80380300739914</v>
          </cell>
          <cell r="K323">
            <v>106.3569098575861</v>
          </cell>
          <cell r="L323">
            <v>88.407987906754698</v>
          </cell>
          <cell r="M323">
            <v>85.543798233749698</v>
          </cell>
          <cell r="N323">
            <v>119.7231283316095</v>
          </cell>
          <cell r="O323">
            <v>95.759408067467575</v>
          </cell>
          <cell r="P323">
            <v>97.800222783294174</v>
          </cell>
          <cell r="Q323">
            <v>107.22</v>
          </cell>
          <cell r="R323">
            <v>94.614999999999995</v>
          </cell>
          <cell r="S323">
            <v>78.808999999999997</v>
          </cell>
          <cell r="T323">
            <v>93.655000000000001</v>
          </cell>
          <cell r="U323">
            <v>102.1</v>
          </cell>
          <cell r="V323">
            <v>107.846</v>
          </cell>
          <cell r="W323">
            <v>105.84099999999999</v>
          </cell>
          <cell r="X323">
            <v>88.67</v>
          </cell>
          <cell r="Y323">
            <v>80.941999999999993</v>
          </cell>
          <cell r="Z323">
            <v>112.431</v>
          </cell>
          <cell r="AA323">
            <v>94.905000000000001</v>
          </cell>
          <cell r="AB323">
            <v>100.96599999999999</v>
          </cell>
          <cell r="AC323">
            <v>109.045</v>
          </cell>
          <cell r="AD323">
            <v>100.452</v>
          </cell>
          <cell r="AE323">
            <v>82.787999999999997</v>
          </cell>
          <cell r="AF323">
            <v>100.074</v>
          </cell>
          <cell r="AG323">
            <v>101.038</v>
          </cell>
          <cell r="AH323">
            <v>115.145</v>
          </cell>
          <cell r="AI323">
            <v>116.29117903704329</v>
          </cell>
          <cell r="AJ323">
            <v>95.918000000000006</v>
          </cell>
          <cell r="AK323">
            <v>84.843636286474847</v>
          </cell>
          <cell r="AL323">
            <v>120.19812513096065</v>
          </cell>
          <cell r="AM323">
            <v>99.995999999999995</v>
          </cell>
          <cell r="AN323">
            <v>101.57846516985822</v>
          </cell>
          <cell r="AO323">
            <v>102.13146571896947</v>
          </cell>
          <cell r="AP323">
            <v>114.34546422012313</v>
          </cell>
          <cell r="AQ323">
            <v>115.60360208966728</v>
          </cell>
          <cell r="AR323">
            <v>121.98710161479924</v>
          </cell>
          <cell r="AS323">
            <v>124.21035881931738</v>
          </cell>
          <cell r="AT323">
            <v>124.21035881931738</v>
          </cell>
          <cell r="AU323">
            <v>112.87139089365263</v>
          </cell>
          <cell r="AV323">
            <v>113.98301949591118</v>
          </cell>
          <cell r="AW323">
            <v>113.89927599649931</v>
          </cell>
          <cell r="AX323">
            <v>110.56251647388018</v>
          </cell>
          <cell r="AY323">
            <v>97.066718077064195</v>
          </cell>
        </row>
        <row r="324">
          <cell r="C324" t="str">
            <v>251&amp;252</v>
          </cell>
          <cell r="D324">
            <v>91.928027534830349</v>
          </cell>
          <cell r="E324">
            <v>90.837505873771264</v>
          </cell>
          <cell r="F324">
            <v>101.0624593813539</v>
          </cell>
          <cell r="G324">
            <v>101.11880933832246</v>
          </cell>
          <cell r="H324">
            <v>97.314645398253006</v>
          </cell>
          <cell r="I324">
            <v>100.78519221611947</v>
          </cell>
          <cell r="J324">
            <v>99.857156868968843</v>
          </cell>
          <cell r="K324">
            <v>92.60192351591904</v>
          </cell>
          <cell r="L324">
            <v>109.28352226021812</v>
          </cell>
          <cell r="M324">
            <v>105.9872978852283</v>
          </cell>
          <cell r="N324">
            <v>99.161137866468025</v>
          </cell>
          <cell r="O324">
            <v>110.06232186054726</v>
          </cell>
          <cell r="P324">
            <v>90.211790244182893</v>
          </cell>
          <cell r="Q324">
            <v>89.404839785727162</v>
          </cell>
          <cell r="R324">
            <v>99.759982189110801</v>
          </cell>
          <cell r="S324">
            <v>100.24198422818009</v>
          </cell>
          <cell r="T324">
            <v>107.49704142231349</v>
          </cell>
          <cell r="U324">
            <v>115.68280535947039</v>
          </cell>
          <cell r="V324">
            <v>109.0625943058474</v>
          </cell>
          <cell r="W324">
            <v>99.381636601455014</v>
          </cell>
          <cell r="X324">
            <v>111.52905335242465</v>
          </cell>
          <cell r="Y324">
            <v>107.15523073426718</v>
          </cell>
          <cell r="Z324">
            <v>101.31177049499445</v>
          </cell>
          <cell r="AA324">
            <v>103.99712963176353</v>
          </cell>
          <cell r="AB324">
            <v>89.864102568667107</v>
          </cell>
          <cell r="AC324">
            <v>89.057474178624659</v>
          </cell>
          <cell r="AD324">
            <v>102.58848627238449</v>
          </cell>
          <cell r="AE324">
            <v>103.99627080704757</v>
          </cell>
          <cell r="AF324">
            <v>110.98423383371293</v>
          </cell>
          <cell r="AG324">
            <v>117.17095213848752</v>
          </cell>
          <cell r="AH324">
            <v>121.29824143030288</v>
          </cell>
          <cell r="AI324">
            <v>104.79820380969583</v>
          </cell>
          <cell r="AJ324">
            <v>113.58360521459313</v>
          </cell>
          <cell r="AK324">
            <v>113.78987049920823</v>
          </cell>
          <cell r="AL324">
            <v>106.52849520674765</v>
          </cell>
          <cell r="AM324">
            <v>107.53503099039369</v>
          </cell>
          <cell r="AN324">
            <v>103.31666738876915</v>
          </cell>
          <cell r="AO324">
            <v>99.337996599041617</v>
          </cell>
          <cell r="AP324">
            <v>113.21148543911387</v>
          </cell>
          <cell r="AQ324">
            <v>112.22798378557746</v>
          </cell>
          <cell r="AR324">
            <v>114.77238467527047</v>
          </cell>
          <cell r="AS324">
            <v>125.22223233051879</v>
          </cell>
          <cell r="AT324">
            <v>127.48391211648595</v>
          </cell>
          <cell r="AU324">
            <v>120.65826001529649</v>
          </cell>
          <cell r="AV324">
            <v>120.09883656797805</v>
          </cell>
          <cell r="AW324">
            <v>118.89434412289441</v>
          </cell>
          <cell r="AX324">
            <v>114.58265758018318</v>
          </cell>
          <cell r="AY324">
            <v>113.02077242696485</v>
          </cell>
        </row>
        <row r="325">
          <cell r="C325" t="str">
            <v>25111,25112,25130,25200</v>
          </cell>
          <cell r="D325">
            <v>75.540307415603934</v>
          </cell>
          <cell r="E325">
            <v>85.546004899934559</v>
          </cell>
          <cell r="F325">
            <v>105.26895811426782</v>
          </cell>
          <cell r="G325">
            <v>89.211525062868645</v>
          </cell>
          <cell r="H325">
            <v>99.968940734031634</v>
          </cell>
          <cell r="I325">
            <v>83.75208720406529</v>
          </cell>
          <cell r="J325">
            <v>96.24258303842538</v>
          </cell>
          <cell r="K325">
            <v>89.96608773220818</v>
          </cell>
          <cell r="L325">
            <v>132.995097280419</v>
          </cell>
          <cell r="M325">
            <v>154.75586016358022</v>
          </cell>
          <cell r="N325">
            <v>101.44175271814663</v>
          </cell>
          <cell r="O325">
            <v>85.310795636448674</v>
          </cell>
          <cell r="P325">
            <v>73.734924775616761</v>
          </cell>
          <cell r="Q325">
            <v>84.217887274833288</v>
          </cell>
          <cell r="R325">
            <v>105.12669106659952</v>
          </cell>
          <cell r="S325">
            <v>90.632527133693145</v>
          </cell>
          <cell r="T325">
            <v>113.47161377695153</v>
          </cell>
          <cell r="U325">
            <v>96.03013981920175</v>
          </cell>
          <cell r="V325">
            <v>107.24256362482178</v>
          </cell>
          <cell r="W325">
            <v>97.966049495401052</v>
          </cell>
          <cell r="X325">
            <v>136.76945362579397</v>
          </cell>
          <cell r="Y325">
            <v>154.90317287564417</v>
          </cell>
          <cell r="Z325">
            <v>102.3739377788168</v>
          </cell>
          <cell r="AA325">
            <v>79.660048293581625</v>
          </cell>
          <cell r="AB325">
            <v>73.335126059083933</v>
          </cell>
          <cell r="AC325">
            <v>84.102694611601649</v>
          </cell>
          <cell r="AD325">
            <v>108.16544052227489</v>
          </cell>
          <cell r="AE325">
            <v>93.932164348398132</v>
          </cell>
          <cell r="AF325">
            <v>117.25978902907926</v>
          </cell>
          <cell r="AG325">
            <v>98.50566848884074</v>
          </cell>
          <cell r="AH325">
            <v>116.65245675065499</v>
          </cell>
          <cell r="AI325">
            <v>101.46504583723481</v>
          </cell>
          <cell r="AJ325">
            <v>136.79838428675939</v>
          </cell>
          <cell r="AK325">
            <v>163.06601786800181</v>
          </cell>
          <cell r="AL325">
            <v>106.68467911232942</v>
          </cell>
          <cell r="AM325">
            <v>82.604823577122986</v>
          </cell>
          <cell r="AN325">
            <v>91.088510503571612</v>
          </cell>
          <cell r="AO325">
            <v>100.81910661024943</v>
          </cell>
          <cell r="AP325">
            <v>112.19492902527324</v>
          </cell>
          <cell r="AQ325">
            <v>112.83112526957723</v>
          </cell>
          <cell r="AR325">
            <v>116.53815028325059</v>
          </cell>
          <cell r="AS325">
            <v>116.42466742315233</v>
          </cell>
          <cell r="AT325">
            <v>118.83032876618181</v>
          </cell>
          <cell r="AU325">
            <v>108.86512344899612</v>
          </cell>
          <cell r="AV325">
            <v>135.43468125053596</v>
          </cell>
          <cell r="AW325">
            <v>158.28251620101167</v>
          </cell>
          <cell r="AX325">
            <v>118.29315997085523</v>
          </cell>
          <cell r="AY325">
            <v>112.91865365189881</v>
          </cell>
        </row>
        <row r="326">
          <cell r="C326" t="str">
            <v>24201, 24202 &amp; 24209</v>
          </cell>
          <cell r="AN326">
            <v>94.713032692486649</v>
          </cell>
          <cell r="AO326">
            <v>104.12874378894749</v>
          </cell>
          <cell r="AP326">
            <v>101.17097780223931</v>
          </cell>
          <cell r="AQ326">
            <v>106.8913534858832</v>
          </cell>
          <cell r="AR326">
            <v>119.32815491989091</v>
          </cell>
          <cell r="AS326">
            <v>124.24581195656414</v>
          </cell>
          <cell r="AT326">
            <v>127.10107063170089</v>
          </cell>
          <cell r="AU326">
            <v>117.08041138715926</v>
          </cell>
          <cell r="AV326">
            <v>117.27774559748758</v>
          </cell>
          <cell r="AW326">
            <v>115.58399752542009</v>
          </cell>
          <cell r="AX326">
            <v>108.7784127606195</v>
          </cell>
          <cell r="AY326">
            <v>109.61598973804469</v>
          </cell>
        </row>
        <row r="328">
          <cell r="C328" t="str">
            <v>266&amp;325</v>
          </cell>
          <cell r="D328">
            <v>99.313910742311833</v>
          </cell>
          <cell r="E328">
            <v>104.2434117355469</v>
          </cell>
          <cell r="F328">
            <v>131.64341647356187</v>
          </cell>
          <cell r="G328">
            <v>86.695000980529926</v>
          </cell>
          <cell r="H328">
            <v>85.129942008476192</v>
          </cell>
          <cell r="I328">
            <v>83.223747219440469</v>
          </cell>
          <cell r="J328">
            <v>106.25009288677637</v>
          </cell>
          <cell r="K328">
            <v>125.1555077984539</v>
          </cell>
          <cell r="L328">
            <v>92.619146020596503</v>
          </cell>
          <cell r="M328">
            <v>102.26723912458026</v>
          </cell>
          <cell r="N328">
            <v>87.629396929473472</v>
          </cell>
          <cell r="O328">
            <v>95.829188080252138</v>
          </cell>
          <cell r="P328">
            <v>101.33361189076911</v>
          </cell>
          <cell r="Q328">
            <v>119.20446351929401</v>
          </cell>
          <cell r="R328">
            <v>158.83458433234333</v>
          </cell>
          <cell r="S328">
            <v>91.354601185006345</v>
          </cell>
          <cell r="T328">
            <v>96.208899163072346</v>
          </cell>
          <cell r="U328">
            <v>96.707501269733029</v>
          </cell>
          <cell r="V328">
            <v>113.25395890177258</v>
          </cell>
          <cell r="W328">
            <v>137.33063682925155</v>
          </cell>
          <cell r="X328">
            <v>92.769065004962897</v>
          </cell>
          <cell r="Y328">
            <v>96.34751242363923</v>
          </cell>
          <cell r="Z328">
            <v>85.013347559290921</v>
          </cell>
          <cell r="AA328">
            <v>95.231067431486011</v>
          </cell>
          <cell r="AB328">
            <v>101.81019304052651</v>
          </cell>
          <cell r="AC328">
            <v>126.19242394443501</v>
          </cell>
          <cell r="AD328">
            <v>143.80912779117804</v>
          </cell>
          <cell r="AE328">
            <v>91.697186946274769</v>
          </cell>
          <cell r="AF328">
            <v>100.13834107032235</v>
          </cell>
          <cell r="AG328">
            <v>98.464675124738648</v>
          </cell>
          <cell r="AH328">
            <v>122.45631223576406</v>
          </cell>
          <cell r="AI328">
            <v>135.16890983163634</v>
          </cell>
          <cell r="AJ328">
            <v>99.514792137449618</v>
          </cell>
          <cell r="AK328">
            <v>96.902654862575034</v>
          </cell>
          <cell r="AL328">
            <v>93.99466356570052</v>
          </cell>
          <cell r="AM328">
            <v>87.845120737105589</v>
          </cell>
          <cell r="AN328">
            <v>124.14329244678328</v>
          </cell>
          <cell r="AO328">
            <v>118.41423882397287</v>
          </cell>
          <cell r="AP328">
            <v>119.73662337678535</v>
          </cell>
          <cell r="AQ328">
            <v>100.87013927928169</v>
          </cell>
          <cell r="AR328">
            <v>103.16699714542952</v>
          </cell>
          <cell r="AS328">
            <v>106.90923799706637</v>
          </cell>
          <cell r="AT328">
            <v>133.00921630891852</v>
          </cell>
          <cell r="AU328">
            <v>144.55915569592619</v>
          </cell>
          <cell r="AV328">
            <v>106.4788084956069</v>
          </cell>
          <cell r="AW328">
            <v>113.06116155250139</v>
          </cell>
          <cell r="AX328">
            <v>97.590724785817244</v>
          </cell>
          <cell r="AY328">
            <v>96.735063514698808</v>
          </cell>
        </row>
        <row r="331">
          <cell r="D331">
            <v>42005</v>
          </cell>
          <cell r="E331">
            <v>42036</v>
          </cell>
          <cell r="F331">
            <v>42064</v>
          </cell>
          <cell r="G331">
            <v>42095</v>
          </cell>
          <cell r="H331">
            <v>42125</v>
          </cell>
          <cell r="I331">
            <v>42156</v>
          </cell>
          <cell r="J331">
            <v>42186</v>
          </cell>
          <cell r="K331">
            <v>42217</v>
          </cell>
          <cell r="L331">
            <v>42248</v>
          </cell>
          <cell r="M331">
            <v>42278</v>
          </cell>
          <cell r="N331">
            <v>42309</v>
          </cell>
          <cell r="O331">
            <v>42339</v>
          </cell>
          <cell r="P331">
            <v>42370</v>
          </cell>
          <cell r="Q331">
            <v>42401</v>
          </cell>
          <cell r="R331">
            <v>42430</v>
          </cell>
          <cell r="S331">
            <v>42461</v>
          </cell>
          <cell r="T331">
            <v>42491</v>
          </cell>
          <cell r="U331">
            <v>42522</v>
          </cell>
          <cell r="V331">
            <v>42552</v>
          </cell>
          <cell r="W331">
            <v>42583</v>
          </cell>
          <cell r="X331">
            <v>42614</v>
          </cell>
          <cell r="Y331">
            <v>42644</v>
          </cell>
          <cell r="Z331">
            <v>42675</v>
          </cell>
          <cell r="AA331">
            <v>42705</v>
          </cell>
          <cell r="AB331">
            <v>42736</v>
          </cell>
          <cell r="AC331">
            <v>42767</v>
          </cell>
          <cell r="AD331">
            <v>42795</v>
          </cell>
          <cell r="AE331">
            <v>42826</v>
          </cell>
          <cell r="AF331">
            <v>42856</v>
          </cell>
          <cell r="AG331">
            <v>42887</v>
          </cell>
          <cell r="AH331">
            <v>42917</v>
          </cell>
          <cell r="AI331">
            <v>42948</v>
          </cell>
          <cell r="AJ331">
            <v>42979</v>
          </cell>
          <cell r="AK331">
            <v>43009</v>
          </cell>
          <cell r="AL331">
            <v>43040</v>
          </cell>
          <cell r="AM331">
            <v>43070</v>
          </cell>
          <cell r="AN331">
            <v>43101</v>
          </cell>
          <cell r="AO331">
            <v>43132</v>
          </cell>
          <cell r="AP331">
            <v>43160</v>
          </cell>
          <cell r="AQ331">
            <v>43191</v>
          </cell>
          <cell r="AR331">
            <v>43221</v>
          </cell>
          <cell r="AS331">
            <v>43252</v>
          </cell>
          <cell r="AT331">
            <v>43282</v>
          </cell>
          <cell r="AU331">
            <v>43313</v>
          </cell>
          <cell r="AV331">
            <v>43344</v>
          </cell>
          <cell r="AW331">
            <v>43374</v>
          </cell>
          <cell r="AX331">
            <v>43405</v>
          </cell>
          <cell r="AY331">
            <v>43435</v>
          </cell>
        </row>
        <row r="332">
          <cell r="C332" t="str">
            <v>IPP</v>
          </cell>
          <cell r="D332" t="str">
            <v>#='ipp(2015#=100 cvm)'!D3</v>
          </cell>
          <cell r="E332" t="str">
            <v>#='ipp(2015#=100 cvm)'!E3</v>
          </cell>
          <cell r="F332" t="str">
            <v>#='ipp(2015#=100 cvm)'!F3</v>
          </cell>
          <cell r="G332" t="str">
            <v>#='ipp(2015#=100 cvm)'!G3</v>
          </cell>
          <cell r="H332" t="str">
            <v>#='ipp(2015#=100 cvm)'!H3</v>
          </cell>
          <cell r="I332" t="str">
            <v>#='ipp(2015#=100 cvm)'!I3</v>
          </cell>
          <cell r="J332" t="str">
            <v>#='ipp(2015#=100 cvm)'!J3</v>
          </cell>
          <cell r="K332" t="str">
            <v>#='ipp(2015#=100 cvm)'!K3</v>
          </cell>
          <cell r="L332" t="str">
            <v>#='ipp(2015#=100 cvm)'!L3</v>
          </cell>
          <cell r="M332" t="str">
            <v>#='ipp(2015#=100 cvm)'!M3</v>
          </cell>
          <cell r="N332" t="str">
            <v>#='ipp(2015#=100 cvm)'!N3</v>
          </cell>
          <cell r="O332" t="str">
            <v>#='ipp(2015#=100 cvm)'!O3</v>
          </cell>
          <cell r="P332" t="str">
            <v>#='ipp(2015#=100 cvm)'!P3</v>
          </cell>
          <cell r="Q332" t="str">
            <v>#='ipp(2015#=100 cvm)'!Q3</v>
          </cell>
          <cell r="R332" t="str">
            <v>#='ipp(2015#=100 cvm)'!R3</v>
          </cell>
          <cell r="S332" t="str">
            <v>#='ipp(2015#=100 cvm)'!S3</v>
          </cell>
          <cell r="T332" t="str">
            <v>#='ipp(2015#=100 cvm)'!T3</v>
          </cell>
          <cell r="U332" t="str">
            <v>#='ipp(2015#=100 cvm)'!U3</v>
          </cell>
          <cell r="V332" t="str">
            <v>#='ipp(2015#=100 cvm)'!V3</v>
          </cell>
          <cell r="W332" t="str">
            <v>#='ipp(2015#=100 cvm)'!W3</v>
          </cell>
          <cell r="X332" t="str">
            <v>#='ipp(2015#=100 cvm)'!X3</v>
          </cell>
          <cell r="Y332" t="str">
            <v>#='ipp(2015#=100 cvm)'!Y3</v>
          </cell>
          <cell r="Z332" t="str">
            <v>#='ipp(2015#=100 cvm)'!Z3</v>
          </cell>
          <cell r="AA332" t="str">
            <v>#='ipp(2015#=100 cvm)'!AA3</v>
          </cell>
          <cell r="AB332" t="str">
            <v>#='ipp(2015#=100 cvm)'!AB3</v>
          </cell>
          <cell r="AC332" t="str">
            <v>#='ipp(2015#=100 cvm)'!AC3</v>
          </cell>
          <cell r="AD332" t="str">
            <v>#='ipp(2015#=100 cvm)'!AD3</v>
          </cell>
          <cell r="AE332" t="str">
            <v>#='ipp(2015#=100 cvm)'!AE3</v>
          </cell>
          <cell r="AF332" t="str">
            <v>#='ipp(2015#=100 cvm)'!AF3</v>
          </cell>
          <cell r="AG332" t="str">
            <v>#='ipp(2015#=100 cvm)'!AG3</v>
          </cell>
          <cell r="AH332" t="str">
            <v>#='ipp(2015#=100 cvm)'!AH3</v>
          </cell>
          <cell r="AI332" t="str">
            <v>#='ipp(2015#=100 cvm)'!AI3</v>
          </cell>
          <cell r="AJ332" t="str">
            <v>#='ipp(2015#=100 cvm)'!AJ3</v>
          </cell>
          <cell r="AK332" t="str">
            <v>#='ipp(2015#=100 cvm)'!AK3</v>
          </cell>
          <cell r="AL332" t="str">
            <v>#='ipp(2015#=100 cvm)'!AL3</v>
          </cell>
          <cell r="AM332" t="str">
            <v>#='ipp(2015#=100 cvm)'!AM3</v>
          </cell>
          <cell r="AN332" t="str">
            <v>#='ipp(2015#=100 cvm)'!AN3</v>
          </cell>
        </row>
        <row r="333">
          <cell r="C333" t="str">
            <v>MINING</v>
          </cell>
          <cell r="D333" t="str">
            <v>#='ipp(2015#=100 cvm)'!D4</v>
          </cell>
          <cell r="E333" t="str">
            <v>#='ipp(2015#=100 cvm)'!E4</v>
          </cell>
          <cell r="F333" t="str">
            <v>#='ipp(2015#=100 cvm)'!F4</v>
          </cell>
          <cell r="G333" t="str">
            <v>#='ipp(2015#=100 cvm)'!G4</v>
          </cell>
          <cell r="H333" t="str">
            <v>#='ipp(2015#=100 cvm)'!H4</v>
          </cell>
          <cell r="I333" t="str">
            <v>#='ipp(2015#=100 cvm)'!I4</v>
          </cell>
          <cell r="J333" t="str">
            <v>#='ipp(2015#=100 cvm)'!J4</v>
          </cell>
          <cell r="K333" t="str">
            <v>#='ipp(2015#=100 cvm)'!K4</v>
          </cell>
          <cell r="L333" t="str">
            <v>#='ipp(2015#=100 cvm)'!L4</v>
          </cell>
          <cell r="M333" t="str">
            <v>#='ipp(2015#=100 cvm)'!M4</v>
          </cell>
          <cell r="N333" t="str">
            <v>#='ipp(2015#=100 cvm)'!N4</v>
          </cell>
          <cell r="O333" t="str">
            <v>#='ipp(2015#=100 cvm)'!O4</v>
          </cell>
          <cell r="P333" t="str">
            <v>#='ipp(2015#=100 cvm)'!P4</v>
          </cell>
          <cell r="Q333" t="str">
            <v>#='ipp(2015#=100 cvm)'!Q4</v>
          </cell>
          <cell r="R333" t="str">
            <v>#='ipp(2015#=100 cvm)'!R4</v>
          </cell>
          <cell r="S333" t="str">
            <v>#='ipp(2015#=100 cvm)'!S4</v>
          </cell>
          <cell r="T333" t="str">
            <v>#='ipp(2015#=100 cvm)'!T4</v>
          </cell>
          <cell r="U333" t="str">
            <v>#='ipp(2015#=100 cvm)'!U4</v>
          </cell>
          <cell r="V333" t="str">
            <v>#='ipp(2015#=100 cvm)'!V4</v>
          </cell>
          <cell r="W333" t="str">
            <v>#='ipp(2015#=100 cvm)'!W4</v>
          </cell>
          <cell r="X333" t="str">
            <v>#='ipp(2015#=100 cvm)'!X4</v>
          </cell>
          <cell r="Y333" t="str">
            <v>#='ipp(2015#=100 cvm)'!Y4</v>
          </cell>
          <cell r="Z333" t="str">
            <v>#='ipp(2015#=100 cvm)'!Z4</v>
          </cell>
          <cell r="AA333" t="str">
            <v>#='ipp(2015#=100 cvm)'!AA4</v>
          </cell>
          <cell r="AB333" t="str">
            <v>#='ipp(2015#=100 cvm)'!AB4</v>
          </cell>
          <cell r="AC333" t="str">
            <v>#='ipp(2015#=100 cvm)'!AC4</v>
          </cell>
          <cell r="AD333" t="str">
            <v>#='ipp(2015#=100 cvm)'!AD4</v>
          </cell>
          <cell r="AE333" t="str">
            <v>#='ipp(2015#=100 cvm)'!AE4</v>
          </cell>
          <cell r="AF333" t="str">
            <v>#='ipp(2015#=100 cvm)'!AF4</v>
          </cell>
          <cell r="AG333" t="str">
            <v>#='ipp(2015#=100 cvm)'!AG4</v>
          </cell>
          <cell r="AH333" t="str">
            <v>#='ipp(2015#=100 cvm)'!AH4</v>
          </cell>
          <cell r="AI333" t="str">
            <v>#='ipp(2015#=100 cvm)'!AI4</v>
          </cell>
          <cell r="AJ333" t="str">
            <v>#='ipp(2015#=100 cvm)'!AJ4</v>
          </cell>
          <cell r="AK333" t="str">
            <v>#='ipp(2015#=100 cvm)'!AK4</v>
          </cell>
          <cell r="AL333" t="str">
            <v>#='ipp(2015#=100 cvm)'!AL4</v>
          </cell>
          <cell r="AM333" t="str">
            <v>#='ipp(2015#=100 cvm)'!AM4</v>
          </cell>
          <cell r="AN333" t="str">
            <v>#='ipp(2015#=100 cvm)'!AN4</v>
          </cell>
        </row>
        <row r="334">
          <cell r="C334" t="str">
            <v>MFG</v>
          </cell>
          <cell r="D334" t="str">
            <v>#='ipp(2015#=100 cvm)'!D5</v>
          </cell>
          <cell r="E334" t="str">
            <v>#='ipp(2015#=100 cvm)'!E5</v>
          </cell>
          <cell r="F334" t="str">
            <v>#='ipp(2015#=100 cvm)'!F5</v>
          </cell>
          <cell r="G334" t="str">
            <v>#='ipp(2015#=100 cvm)'!G5</v>
          </cell>
          <cell r="H334" t="str">
            <v>#='ipp(2015#=100 cvm)'!H5</v>
          </cell>
          <cell r="I334" t="str">
            <v>#='ipp(2015#=100 cvm)'!I5</v>
          </cell>
          <cell r="J334" t="str">
            <v>#='ipp(2015#=100 cvm)'!J5</v>
          </cell>
          <cell r="K334" t="str">
            <v>#='ipp(2015#=100 cvm)'!K5</v>
          </cell>
          <cell r="L334" t="str">
            <v>#='ipp(2015#=100 cvm)'!L5</v>
          </cell>
          <cell r="M334" t="str">
            <v>#='ipp(2015#=100 cvm)'!M5</v>
          </cell>
          <cell r="N334" t="str">
            <v>#='ipp(2015#=100 cvm)'!N5</v>
          </cell>
          <cell r="O334" t="str">
            <v>#='ipp(2015#=100 cvm)'!O5</v>
          </cell>
          <cell r="P334" t="str">
            <v>#='ipp(2015#=100 cvm)'!P5</v>
          </cell>
          <cell r="Q334" t="str">
            <v>#='ipp(2015#=100 cvm)'!Q5</v>
          </cell>
          <cell r="R334" t="str">
            <v>#='ipp(2015#=100 cvm)'!R5</v>
          </cell>
          <cell r="S334" t="str">
            <v>#='ipp(2015#=100 cvm)'!S5</v>
          </cell>
          <cell r="T334" t="str">
            <v>#='ipp(2015#=100 cvm)'!T5</v>
          </cell>
          <cell r="U334" t="str">
            <v>#='ipp(2015#=100 cvm)'!U5</v>
          </cell>
          <cell r="V334" t="str">
            <v>#='ipp(2015#=100 cvm)'!V5</v>
          </cell>
          <cell r="W334" t="str">
            <v>#='ipp(2015#=100 cvm)'!W5</v>
          </cell>
          <cell r="X334" t="str">
            <v>#='ipp(2015#=100 cvm)'!X5</v>
          </cell>
          <cell r="Y334" t="str">
            <v>#='ipp(2015#=100 cvm)'!Y5</v>
          </cell>
          <cell r="Z334" t="str">
            <v>#='ipp(2015#=100 cvm)'!Z5</v>
          </cell>
          <cell r="AA334" t="str">
            <v>#='ipp(2015#=100 cvm)'!AA5</v>
          </cell>
          <cell r="AB334" t="str">
            <v>#='ipp(2015#=100 cvm)'!AB5</v>
          </cell>
          <cell r="AC334" t="str">
            <v>#='ipp(2015#=100 cvm)'!AC5</v>
          </cell>
          <cell r="AD334" t="str">
            <v>#='ipp(2015#=100 cvm)'!AD5</v>
          </cell>
          <cell r="AE334" t="str">
            <v>#='ipp(2015#=100 cvm)'!AE5</v>
          </cell>
          <cell r="AF334" t="str">
            <v>#='ipp(2015#=100 cvm)'!AF5</v>
          </cell>
          <cell r="AG334" t="str">
            <v>#='ipp(2015#=100 cvm)'!AG5</v>
          </cell>
          <cell r="AH334" t="str">
            <v>#='ipp(2015#=100 cvm)'!AH5</v>
          </cell>
          <cell r="AI334" t="str">
            <v>#='ipp(2015#=100 cvm)'!AI5</v>
          </cell>
          <cell r="AJ334" t="str">
            <v>#='ipp(2015#=100 cvm)'!AJ5</v>
          </cell>
          <cell r="AK334" t="str">
            <v>#='ipp(2015#=100 cvm)'!AK5</v>
          </cell>
          <cell r="AL334" t="str">
            <v>#='ipp(2015#=100 cvm)'!AL5</v>
          </cell>
          <cell r="AM334" t="str">
            <v>#='ipp(2015#=100 cvm)'!AM5</v>
          </cell>
          <cell r="AN334" t="str">
            <v>#='ipp(2015#=100 cvm)'!AN5</v>
          </cell>
        </row>
        <row r="335">
          <cell r="C335" t="str">
            <v>ELEC</v>
          </cell>
          <cell r="D335" t="str">
            <v>#='ipp(2015#=100 cvm)'!D6</v>
          </cell>
          <cell r="E335" t="str">
            <v>#='ipp(2015#=100 cvm)'!E6</v>
          </cell>
          <cell r="F335" t="str">
            <v>#='ipp(2015#=100 cvm)'!F6</v>
          </cell>
          <cell r="G335" t="str">
            <v>#='ipp(2015#=100 cvm)'!G6</v>
          </cell>
          <cell r="H335" t="str">
            <v>#='ipp(2015#=100 cvm)'!H6</v>
          </cell>
          <cell r="I335" t="str">
            <v>#='ipp(2015#=100 cvm)'!I6</v>
          </cell>
          <cell r="J335" t="str">
            <v>#='ipp(2015#=100 cvm)'!J6</v>
          </cell>
          <cell r="K335" t="str">
            <v>#='ipp(2015#=100 cvm)'!K6</v>
          </cell>
          <cell r="L335" t="str">
            <v>#='ipp(2015#=100 cvm)'!L6</v>
          </cell>
          <cell r="M335" t="str">
            <v>#='ipp(2015#=100 cvm)'!M6</v>
          </cell>
          <cell r="N335" t="str">
            <v>#='ipp(2015#=100 cvm)'!N6</v>
          </cell>
          <cell r="O335" t="str">
            <v>#='ipp(2015#=100 cvm)'!O6</v>
          </cell>
          <cell r="P335" t="str">
            <v>#='ipp(2015#=100 cvm)'!P6</v>
          </cell>
          <cell r="Q335" t="str">
            <v>#='ipp(2015#=100 cvm)'!Q6</v>
          </cell>
          <cell r="R335" t="str">
            <v>#='ipp(2015#=100 cvm)'!R6</v>
          </cell>
          <cell r="S335" t="str">
            <v>#='ipp(2015#=100 cvm)'!S6</v>
          </cell>
          <cell r="T335" t="str">
            <v>#='ipp(2015#=100 cvm)'!T6</v>
          </cell>
          <cell r="U335" t="str">
            <v>#='ipp(2015#=100 cvm)'!U6</v>
          </cell>
          <cell r="V335" t="str">
            <v>#='ipp(2015#=100 cvm)'!V6</v>
          </cell>
          <cell r="W335" t="str">
            <v>#='ipp(2015#=100 cvm)'!W6</v>
          </cell>
          <cell r="X335" t="str">
            <v>#='ipp(2015#=100 cvm)'!X6</v>
          </cell>
          <cell r="Y335" t="str">
            <v>#='ipp(2015#=100 cvm)'!Y6</v>
          </cell>
          <cell r="Z335" t="str">
            <v>#='ipp(2015#=100 cvm)'!Z6</v>
          </cell>
          <cell r="AA335" t="str">
            <v>#='ipp(2015#=100 cvm)'!AA6</v>
          </cell>
          <cell r="AB335" t="str">
            <v>#='ipp(2015#=100 cvm)'!AB6</v>
          </cell>
          <cell r="AC335" t="str">
            <v>#='ipp(2015#=100 cvm)'!AC6</v>
          </cell>
          <cell r="AD335" t="str">
            <v>#='ipp(2015#=100 cvm)'!AD6</v>
          </cell>
          <cell r="AE335" t="str">
            <v>#='ipp(2015#=100 cvm)'!AE6</v>
          </cell>
          <cell r="AF335" t="str">
            <v>#='ipp(2015#=100 cvm)'!AF6</v>
          </cell>
          <cell r="AG335" t="str">
            <v>#='ipp(2015#=100 cvm)'!AG6</v>
          </cell>
          <cell r="AH335" t="str">
            <v>#='ipp(2015#=100 cvm)'!AH6</v>
          </cell>
          <cell r="AI335" t="str">
            <v>#='ipp(2015#=100 cvm)'!AI6</v>
          </cell>
          <cell r="AJ335" t="str">
            <v>#='ipp(2015#=100 cvm)'!AJ6</v>
          </cell>
          <cell r="AK335" t="str">
            <v>#='ipp(2015#=100 cvm)'!AK6</v>
          </cell>
          <cell r="AL335" t="str">
            <v>#='ipp(2015#=100 cvm)'!AL6</v>
          </cell>
          <cell r="AM335" t="str">
            <v>#='ipp(2015#=100 cvm)'!AM6</v>
          </cell>
          <cell r="AN335" t="str">
            <v>#='ipp(2015#=100 cvm)'!AN6</v>
          </cell>
        </row>
        <row r="336">
          <cell r="C336" t="str">
            <v>CRUDE</v>
          </cell>
          <cell r="D336" t="str">
            <v>#='ipp(2015#=100 cvm)'!D7</v>
          </cell>
          <cell r="E336" t="str">
            <v>#='ipp(2015#=100 cvm)'!E7</v>
          </cell>
          <cell r="F336" t="str">
            <v>#='ipp(2015#=100 cvm)'!F7</v>
          </cell>
          <cell r="G336" t="str">
            <v>#='ipp(2015#=100 cvm)'!G7</v>
          </cell>
          <cell r="H336" t="str">
            <v>#='ipp(2015#=100 cvm)'!H7</v>
          </cell>
          <cell r="I336" t="str">
            <v>#='ipp(2015#=100 cvm)'!I7</v>
          </cell>
          <cell r="J336" t="str">
            <v>#='ipp(2015#=100 cvm)'!J7</v>
          </cell>
          <cell r="K336" t="str">
            <v>#='ipp(2015#=100 cvm)'!K7</v>
          </cell>
          <cell r="L336" t="str">
            <v>#='ipp(2015#=100 cvm)'!L7</v>
          </cell>
          <cell r="M336" t="str">
            <v>#='ipp(2015#=100 cvm)'!M7</v>
          </cell>
          <cell r="N336" t="str">
            <v>#='ipp(2015#=100 cvm)'!N7</v>
          </cell>
          <cell r="O336" t="str">
            <v>#='ipp(2015#=100 cvm)'!O7</v>
          </cell>
          <cell r="P336" t="str">
            <v>#='ipp(2015#=100 cvm)'!P7</v>
          </cell>
          <cell r="Q336" t="str">
            <v>#='ipp(2015#=100 cvm)'!Q7</v>
          </cell>
          <cell r="R336" t="str">
            <v>#='ipp(2015#=100 cvm)'!R7</v>
          </cell>
          <cell r="S336" t="str">
            <v>#='ipp(2015#=100 cvm)'!S7</v>
          </cell>
          <cell r="T336" t="str">
            <v>#='ipp(2015#=100 cvm)'!T7</v>
          </cell>
          <cell r="U336" t="str">
            <v>#='ipp(2015#=100 cvm)'!U7</v>
          </cell>
          <cell r="V336" t="str">
            <v>#='ipp(2015#=100 cvm)'!V7</v>
          </cell>
          <cell r="W336" t="str">
            <v>#='ipp(2015#=100 cvm)'!W7</v>
          </cell>
          <cell r="X336" t="str">
            <v>#='ipp(2015#=100 cvm)'!X7</v>
          </cell>
          <cell r="Y336" t="str">
            <v>#='ipp(2015#=100 cvm)'!Y7</v>
          </cell>
          <cell r="Z336" t="str">
            <v>#='ipp(2015#=100 cvm)'!Z7</v>
          </cell>
          <cell r="AA336" t="str">
            <v>#='ipp(2015#=100 cvm)'!AA7</v>
          </cell>
          <cell r="AB336" t="str">
            <v>#='ipp(2015#=100 cvm)'!AB7</v>
          </cell>
          <cell r="AC336" t="str">
            <v>#='ipp(2015#=100 cvm)'!AC7</v>
          </cell>
          <cell r="AD336" t="str">
            <v>#='ipp(2015#=100 cvm)'!AD7</v>
          </cell>
          <cell r="AE336" t="str">
            <v>#='ipp(2015#=100 cvm)'!AE7</v>
          </cell>
          <cell r="AF336" t="str">
            <v>#='ipp(2015#=100 cvm)'!AF7</v>
          </cell>
          <cell r="AG336" t="str">
            <v>#='ipp(2015#=100 cvm)'!AG7</v>
          </cell>
          <cell r="AH336" t="str">
            <v>#='ipp(2015#=100 cvm)'!AH7</v>
          </cell>
          <cell r="AI336" t="str">
            <v>#='ipp(2015#=100 cvm)'!AI7</v>
          </cell>
          <cell r="AJ336" t="str">
            <v>#='ipp(2015#=100 cvm)'!AJ7</v>
          </cell>
          <cell r="AK336" t="str">
            <v>#='ipp(2015#=100 cvm)'!AK7</v>
          </cell>
          <cell r="AL336" t="str">
            <v>#='ipp(2015#=100 cvm)'!AL7</v>
          </cell>
          <cell r="AM336" t="str">
            <v>#='ipp(2015#=100 cvm)'!AM7</v>
          </cell>
          <cell r="AN336" t="str">
            <v>#='ipp(2015#=100 cvm)'!AN7</v>
          </cell>
        </row>
        <row r="337">
          <cell r="C337" t="str">
            <v>N.GAS</v>
          </cell>
          <cell r="D337" t="str">
            <v>#='ipp(2015#=100 cvm)'!D8</v>
          </cell>
          <cell r="E337" t="str">
            <v>#='ipp(2015#=100 cvm)'!E8</v>
          </cell>
          <cell r="F337" t="str">
            <v>#='ipp(2015#=100 cvm)'!F8</v>
          </cell>
          <cell r="G337" t="str">
            <v>#='ipp(2015#=100 cvm)'!G8</v>
          </cell>
          <cell r="H337" t="str">
            <v>#='ipp(2015#=100 cvm)'!H8</v>
          </cell>
          <cell r="I337" t="str">
            <v>#='ipp(2015#=100 cvm)'!I8</v>
          </cell>
          <cell r="J337" t="str">
            <v>#='ipp(2015#=100 cvm)'!J8</v>
          </cell>
          <cell r="K337" t="str">
            <v>#='ipp(2015#=100 cvm)'!K8</v>
          </cell>
          <cell r="L337" t="str">
            <v>#='ipp(2015#=100 cvm)'!L8</v>
          </cell>
          <cell r="M337" t="str">
            <v>#='ipp(2015#=100 cvm)'!M8</v>
          </cell>
          <cell r="N337" t="str">
            <v>#='ipp(2015#=100 cvm)'!N8</v>
          </cell>
          <cell r="O337" t="str">
            <v>#='ipp(2015#=100 cvm)'!O8</v>
          </cell>
          <cell r="P337" t="str">
            <v>#='ipp(2015#=100 cvm)'!P8</v>
          </cell>
          <cell r="Q337" t="str">
            <v>#='ipp(2015#=100 cvm)'!Q8</v>
          </cell>
          <cell r="R337" t="str">
            <v>#='ipp(2015#=100 cvm)'!R8</v>
          </cell>
          <cell r="S337" t="str">
            <v>#='ipp(2015#=100 cvm)'!S8</v>
          </cell>
          <cell r="T337" t="str">
            <v>#='ipp(2015#=100 cvm)'!T8</v>
          </cell>
          <cell r="U337" t="str">
            <v>#='ipp(2015#=100 cvm)'!U8</v>
          </cell>
          <cell r="V337" t="str">
            <v>#='ipp(2015#=100 cvm)'!V8</v>
          </cell>
          <cell r="W337" t="str">
            <v>#='ipp(2015#=100 cvm)'!W8</v>
          </cell>
          <cell r="X337" t="str">
            <v>#='ipp(2015#=100 cvm)'!X8</v>
          </cell>
          <cell r="Y337" t="str">
            <v>#='ipp(2015#=100 cvm)'!Y8</v>
          </cell>
          <cell r="Z337" t="str">
            <v>#='ipp(2015#=100 cvm)'!Z8</v>
          </cell>
          <cell r="AA337" t="str">
            <v>#='ipp(2015#=100 cvm)'!AA8</v>
          </cell>
          <cell r="AB337" t="str">
            <v>#='ipp(2015#=100 cvm)'!AB8</v>
          </cell>
          <cell r="AC337" t="str">
            <v>#='ipp(2015#=100 cvm)'!AC8</v>
          </cell>
          <cell r="AD337" t="str">
            <v>#='ipp(2015#=100 cvm)'!AD8</v>
          </cell>
          <cell r="AE337" t="str">
            <v>#='ipp(2015#=100 cvm)'!AE8</v>
          </cell>
          <cell r="AF337" t="str">
            <v>#='ipp(2015#=100 cvm)'!AF8</v>
          </cell>
          <cell r="AG337" t="str">
            <v>#='ipp(2015#=100 cvm)'!AG8</v>
          </cell>
          <cell r="AH337" t="str">
            <v>#='ipp(2015#=100 cvm)'!AH8</v>
          </cell>
          <cell r="AI337" t="str">
            <v>#='ipp(2015#=100 cvm)'!AI8</v>
          </cell>
          <cell r="AJ337" t="str">
            <v>#='ipp(2015#=100 cvm)'!AJ8</v>
          </cell>
          <cell r="AK337" t="str">
            <v>#='ipp(2015#=100 cvm)'!AK8</v>
          </cell>
          <cell r="AL337" t="str">
            <v>#='ipp(2015#=100 cvm)'!AL8</v>
          </cell>
          <cell r="AM337" t="str">
            <v>#='ipp(2015#=100 cvm)'!AM8</v>
          </cell>
          <cell r="AN337" t="str">
            <v>#='ipp(2015#=100 cvm)'!AN8</v>
          </cell>
        </row>
        <row r="338">
          <cell r="C338">
            <v>101</v>
          </cell>
          <cell r="D338" t="str">
            <v>#='ipp(2015#=100 cvm)'!D9</v>
          </cell>
          <cell r="E338" t="str">
            <v>#='ipp(2015#=100 cvm)'!E9</v>
          </cell>
          <cell r="F338" t="str">
            <v>#='ipp(2015#=100 cvm)'!F9</v>
          </cell>
          <cell r="G338" t="str">
            <v>#='ipp(2015#=100 cvm)'!G9</v>
          </cell>
          <cell r="H338" t="str">
            <v>#='ipp(2015#=100 cvm)'!H9</v>
          </cell>
          <cell r="I338" t="str">
            <v>#='ipp(2015#=100 cvm)'!I9</v>
          </cell>
          <cell r="J338" t="str">
            <v>#='ipp(2015#=100 cvm)'!J9</v>
          </cell>
          <cell r="K338" t="str">
            <v>#='ipp(2015#=100 cvm)'!K9</v>
          </cell>
          <cell r="L338" t="str">
            <v>#='ipp(2015#=100 cvm)'!L9</v>
          </cell>
          <cell r="M338" t="str">
            <v>#='ipp(2015#=100 cvm)'!M9</v>
          </cell>
          <cell r="N338" t="str">
            <v>#='ipp(2015#=100 cvm)'!N9</v>
          </cell>
          <cell r="O338" t="str">
            <v>#='ipp(2015#=100 cvm)'!O9</v>
          </cell>
          <cell r="P338" t="str">
            <v>#='ipp(2015#=100 cvm)'!P9</v>
          </cell>
          <cell r="Q338" t="str">
            <v>#='ipp(2015#=100 cvm)'!Q9</v>
          </cell>
          <cell r="R338" t="str">
            <v>#='ipp(2015#=100 cvm)'!R9</v>
          </cell>
          <cell r="S338" t="str">
            <v>#='ipp(2015#=100 cvm)'!S9</v>
          </cell>
          <cell r="T338" t="str">
            <v>#='ipp(2015#=100 cvm)'!T9</v>
          </cell>
          <cell r="U338" t="str">
            <v>#='ipp(2015#=100 cvm)'!U9</v>
          </cell>
          <cell r="V338" t="str">
            <v>#='ipp(2015#=100 cvm)'!V9</v>
          </cell>
          <cell r="W338" t="str">
            <v>#='ipp(2015#=100 cvm)'!W9</v>
          </cell>
          <cell r="X338" t="str">
            <v>#='ipp(2015#=100 cvm)'!X9</v>
          </cell>
          <cell r="Y338" t="str">
            <v>#='ipp(2015#=100 cvm)'!Y9</v>
          </cell>
          <cell r="Z338" t="str">
            <v>#='ipp(2015#=100 cvm)'!Z9</v>
          </cell>
          <cell r="AA338" t="str">
            <v>#='ipp(2015#=100 cvm)'!AA9</v>
          </cell>
          <cell r="AB338" t="str">
            <v>#='ipp(2015#=100 cvm)'!AB9</v>
          </cell>
          <cell r="AC338" t="str">
            <v>#='ipp(2015#=100 cvm)'!AC9</v>
          </cell>
          <cell r="AD338" t="str">
            <v>#='ipp(2015#=100 cvm)'!AD9</v>
          </cell>
          <cell r="AE338" t="str">
            <v>#='ipp(2015#=100 cvm)'!AE9</v>
          </cell>
          <cell r="AF338" t="str">
            <v>#='ipp(2015#=100 cvm)'!AF9</v>
          </cell>
          <cell r="AG338" t="str">
            <v>#='ipp(2015#=100 cvm)'!AG9</v>
          </cell>
          <cell r="AH338" t="str">
            <v>#='ipp(2015#=100 cvm)'!AH9</v>
          </cell>
          <cell r="AI338" t="str">
            <v>#='ipp(2015#=100 cvm)'!AI9</v>
          </cell>
          <cell r="AJ338" t="str">
            <v>#='ipp(2015#=100 cvm)'!AJ9</v>
          </cell>
          <cell r="AK338" t="str">
            <v>#='ipp(2015#=100 cvm)'!AK9</v>
          </cell>
          <cell r="AL338" t="str">
            <v>#='ipp(2015#=100 cvm)'!AL9</v>
          </cell>
          <cell r="AM338" t="str">
            <v>#='ipp(2015#=100 cvm)'!AM9</v>
          </cell>
          <cell r="AN338" t="str">
            <v>#='ipp(2015#=100 cvm)'!AN9</v>
          </cell>
        </row>
        <row r="339">
          <cell r="C339">
            <v>10101</v>
          </cell>
          <cell r="D339" t="str">
            <v>#='ipp(2015#=100 cvm)'!D10</v>
          </cell>
          <cell r="E339" t="str">
            <v>#='ipp(2015#=100 cvm)'!E10</v>
          </cell>
          <cell r="F339" t="str">
            <v>#='ipp(2015#=100 cvm)'!F10</v>
          </cell>
          <cell r="G339" t="str">
            <v>#='ipp(2015#=100 cvm)'!G10</v>
          </cell>
          <cell r="H339" t="str">
            <v>#='ipp(2015#=100 cvm)'!H10</v>
          </cell>
          <cell r="I339" t="str">
            <v>#='ipp(2015#=100 cvm)'!I10</v>
          </cell>
          <cell r="J339" t="str">
            <v>#='ipp(2015#=100 cvm)'!J10</v>
          </cell>
          <cell r="K339" t="str">
            <v>#='ipp(2015#=100 cvm)'!K10</v>
          </cell>
          <cell r="L339" t="str">
            <v>#='ipp(2015#=100 cvm)'!L10</v>
          </cell>
          <cell r="M339" t="str">
            <v>#='ipp(2015#=100 cvm)'!M10</v>
          </cell>
          <cell r="N339" t="str">
            <v>#='ipp(2015#=100 cvm)'!N10</v>
          </cell>
          <cell r="O339" t="str">
            <v>#='ipp(2015#=100 cvm)'!O10</v>
          </cell>
          <cell r="P339" t="str">
            <v>#='ipp(2015#=100 cvm)'!P10</v>
          </cell>
          <cell r="Q339" t="str">
            <v>#='ipp(2015#=100 cvm)'!Q10</v>
          </cell>
          <cell r="R339" t="str">
            <v>#='ipp(2015#=100 cvm)'!R10</v>
          </cell>
          <cell r="S339" t="str">
            <v>#='ipp(2015#=100 cvm)'!S10</v>
          </cell>
          <cell r="T339" t="str">
            <v>#='ipp(2015#=100 cvm)'!T10</v>
          </cell>
          <cell r="U339" t="str">
            <v>#='ipp(2015#=100 cvm)'!U10</v>
          </cell>
          <cell r="V339" t="str">
            <v>#='ipp(2015#=100 cvm)'!V10</v>
          </cell>
          <cell r="W339" t="str">
            <v>#='ipp(2015#=100 cvm)'!W10</v>
          </cell>
          <cell r="X339" t="str">
            <v>#='ipp(2015#=100 cvm)'!X10</v>
          </cell>
          <cell r="Y339" t="str">
            <v>#='ipp(2015#=100 cvm)'!Y10</v>
          </cell>
          <cell r="Z339" t="str">
            <v>#='ipp(2015#=100 cvm)'!Z10</v>
          </cell>
          <cell r="AA339" t="str">
            <v>#='ipp(2015#=100 cvm)'!AA10</v>
          </cell>
          <cell r="AB339" t="str">
            <v>#='ipp(2015#=100 cvm)'!AB10</v>
          </cell>
          <cell r="AC339" t="str">
            <v>#='ipp(2015#=100 cvm)'!AC10</v>
          </cell>
          <cell r="AD339" t="str">
            <v>#='ipp(2015#=100 cvm)'!AD10</v>
          </cell>
          <cell r="AE339" t="str">
            <v>#='ipp(2015#=100 cvm)'!AE10</v>
          </cell>
          <cell r="AF339" t="str">
            <v>#='ipp(2015#=100 cvm)'!AF10</v>
          </cell>
          <cell r="AG339" t="str">
            <v>#='ipp(2015#=100 cvm)'!AG10</v>
          </cell>
          <cell r="AH339" t="str">
            <v>#='ipp(2015#=100 cvm)'!AH10</v>
          </cell>
          <cell r="AI339" t="str">
            <v>#='ipp(2015#=100 cvm)'!AI10</v>
          </cell>
          <cell r="AJ339" t="str">
            <v>#='ipp(2015#=100 cvm)'!AJ10</v>
          </cell>
          <cell r="AK339" t="str">
            <v>#='ipp(2015#=100 cvm)'!AK10</v>
          </cell>
          <cell r="AL339" t="str">
            <v>#='ipp(2015#=100 cvm)'!AL10</v>
          </cell>
          <cell r="AM339" t="str">
            <v>#='ipp(2015#=100 cvm)'!AM10</v>
          </cell>
          <cell r="AN339" t="str">
            <v>#='ipp(2015#=100 cvm)'!AN10</v>
          </cell>
        </row>
        <row r="340">
          <cell r="C340">
            <v>10102</v>
          </cell>
          <cell r="D340" t="str">
            <v>#='ipp(2015#=100 cvm)'!D11</v>
          </cell>
          <cell r="E340" t="str">
            <v>#='ipp(2015#=100 cvm)'!E11</v>
          </cell>
          <cell r="F340" t="str">
            <v>#='ipp(2015#=100 cvm)'!F11</v>
          </cell>
          <cell r="G340" t="str">
            <v>#='ipp(2015#=100 cvm)'!G11</v>
          </cell>
          <cell r="H340" t="str">
            <v>#='ipp(2015#=100 cvm)'!H11</v>
          </cell>
          <cell r="I340" t="str">
            <v>#='ipp(2015#=100 cvm)'!I11</v>
          </cell>
          <cell r="J340" t="str">
            <v>#='ipp(2015#=100 cvm)'!J11</v>
          </cell>
          <cell r="K340" t="str">
            <v>#='ipp(2015#=100 cvm)'!K11</v>
          </cell>
          <cell r="L340" t="str">
            <v>#='ipp(2015#=100 cvm)'!L11</v>
          </cell>
          <cell r="M340" t="str">
            <v>#='ipp(2015#=100 cvm)'!M11</v>
          </cell>
          <cell r="N340" t="str">
            <v>#='ipp(2015#=100 cvm)'!N11</v>
          </cell>
          <cell r="O340" t="str">
            <v>#='ipp(2015#=100 cvm)'!O11</v>
          </cell>
          <cell r="P340" t="str">
            <v>#='ipp(2015#=100 cvm)'!P11</v>
          </cell>
          <cell r="Q340" t="str">
            <v>#='ipp(2015#=100 cvm)'!Q11</v>
          </cell>
          <cell r="R340" t="str">
            <v>#='ipp(2015#=100 cvm)'!R11</v>
          </cell>
          <cell r="S340" t="str">
            <v>#='ipp(2015#=100 cvm)'!S11</v>
          </cell>
          <cell r="T340" t="str">
            <v>#='ipp(2015#=100 cvm)'!T11</v>
          </cell>
          <cell r="U340" t="str">
            <v>#='ipp(2015#=100 cvm)'!U11</v>
          </cell>
          <cell r="V340" t="str">
            <v>#='ipp(2015#=100 cvm)'!V11</v>
          </cell>
          <cell r="W340" t="str">
            <v>#='ipp(2015#=100 cvm)'!W11</v>
          </cell>
          <cell r="X340" t="str">
            <v>#='ipp(2015#=100 cvm)'!X11</v>
          </cell>
          <cell r="Y340" t="str">
            <v>#='ipp(2015#=100 cvm)'!Y11</v>
          </cell>
          <cell r="Z340" t="str">
            <v>#='ipp(2015#=100 cvm)'!Z11</v>
          </cell>
          <cell r="AA340" t="str">
            <v>#='ipp(2015#=100 cvm)'!AA11</v>
          </cell>
          <cell r="AB340" t="str">
            <v>#='ipp(2015#=100 cvm)'!AB11</v>
          </cell>
          <cell r="AC340" t="str">
            <v>#='ipp(2015#=100 cvm)'!AC11</v>
          </cell>
          <cell r="AD340" t="str">
            <v>#='ipp(2015#=100 cvm)'!AD11</v>
          </cell>
          <cell r="AE340" t="str">
            <v>#='ipp(2015#=100 cvm)'!AE11</v>
          </cell>
          <cell r="AF340" t="str">
            <v>#='ipp(2015#=100 cvm)'!AF11</v>
          </cell>
          <cell r="AG340" t="str">
            <v>#='ipp(2015#=100 cvm)'!AG11</v>
          </cell>
          <cell r="AH340" t="str">
            <v>#='ipp(2015#=100 cvm)'!AH11</v>
          </cell>
          <cell r="AI340" t="str">
            <v>#='ipp(2015#=100 cvm)'!AI11</v>
          </cell>
          <cell r="AJ340" t="str">
            <v>#='ipp(2015#=100 cvm)'!AJ11</v>
          </cell>
          <cell r="AK340" t="str">
            <v>#='ipp(2015#=100 cvm)'!AK11</v>
          </cell>
          <cell r="AL340" t="str">
            <v>#='ipp(2015#=100 cvm)'!AL11</v>
          </cell>
          <cell r="AM340" t="str">
            <v>#='ipp(2015#=100 cvm)'!AM11</v>
          </cell>
          <cell r="AN340" t="str">
            <v>#='ipp(2015#=100 cvm)'!AN11</v>
          </cell>
        </row>
        <row r="341">
          <cell r="C341">
            <v>10103</v>
          </cell>
          <cell r="D341" t="str">
            <v>#='ipp(2015#=100 cvm)'!D12</v>
          </cell>
          <cell r="E341" t="str">
            <v>#='ipp(2015#=100 cvm)'!E12</v>
          </cell>
          <cell r="F341" t="str">
            <v>#='ipp(2015#=100 cvm)'!F12</v>
          </cell>
          <cell r="G341" t="str">
            <v>#='ipp(2015#=100 cvm)'!G12</v>
          </cell>
          <cell r="H341" t="str">
            <v>#='ipp(2015#=100 cvm)'!H12</v>
          </cell>
          <cell r="I341" t="str">
            <v>#='ipp(2015#=100 cvm)'!I12</v>
          </cell>
          <cell r="J341" t="str">
            <v>#='ipp(2015#=100 cvm)'!J12</v>
          </cell>
          <cell r="K341" t="str">
            <v>#='ipp(2015#=100 cvm)'!K12</v>
          </cell>
          <cell r="L341" t="str">
            <v>#='ipp(2015#=100 cvm)'!L12</v>
          </cell>
          <cell r="M341" t="str">
            <v>#='ipp(2015#=100 cvm)'!M12</v>
          </cell>
          <cell r="N341" t="str">
            <v>#='ipp(2015#=100 cvm)'!N12</v>
          </cell>
          <cell r="O341" t="str">
            <v>#='ipp(2015#=100 cvm)'!O12</v>
          </cell>
          <cell r="P341" t="str">
            <v>#='ipp(2015#=100 cvm)'!P12</v>
          </cell>
          <cell r="Q341" t="str">
            <v>#='ipp(2015#=100 cvm)'!Q12</v>
          </cell>
          <cell r="R341" t="str">
            <v>#='ipp(2015#=100 cvm)'!R12</v>
          </cell>
          <cell r="S341" t="str">
            <v>#='ipp(2015#=100 cvm)'!S12</v>
          </cell>
          <cell r="T341" t="str">
            <v>#='ipp(2015#=100 cvm)'!T12</v>
          </cell>
          <cell r="U341" t="str">
            <v>#='ipp(2015#=100 cvm)'!U12</v>
          </cell>
          <cell r="V341" t="str">
            <v>#='ipp(2015#=100 cvm)'!V12</v>
          </cell>
          <cell r="W341" t="str">
            <v>#='ipp(2015#=100 cvm)'!W12</v>
          </cell>
          <cell r="X341" t="str">
            <v>#='ipp(2015#=100 cvm)'!X12</v>
          </cell>
          <cell r="Y341" t="str">
            <v>#='ipp(2015#=100 cvm)'!Y12</v>
          </cell>
          <cell r="Z341" t="str">
            <v>#='ipp(2015#=100 cvm)'!Z12</v>
          </cell>
          <cell r="AA341" t="str">
            <v>#='ipp(2015#=100 cvm)'!AA12</v>
          </cell>
          <cell r="AB341" t="str">
            <v>#='ipp(2015#=100 cvm)'!AB12</v>
          </cell>
          <cell r="AC341" t="str">
            <v>#='ipp(2015#=100 cvm)'!AC12</v>
          </cell>
          <cell r="AD341" t="str">
            <v>#='ipp(2015#=100 cvm)'!AD12</v>
          </cell>
          <cell r="AE341" t="str">
            <v>#='ipp(2015#=100 cvm)'!AE12</v>
          </cell>
          <cell r="AF341" t="str">
            <v>#='ipp(2015#=100 cvm)'!AF12</v>
          </cell>
          <cell r="AG341" t="str">
            <v>#='ipp(2015#=100 cvm)'!AG12</v>
          </cell>
          <cell r="AH341" t="str">
            <v>#='ipp(2015#=100 cvm)'!AH12</v>
          </cell>
          <cell r="AI341" t="str">
            <v>#='ipp(2015#=100 cvm)'!AI12</v>
          </cell>
          <cell r="AJ341" t="str">
            <v>#='ipp(2015#=100 cvm)'!AJ12</v>
          </cell>
          <cell r="AK341" t="str">
            <v>#='ipp(2015#=100 cvm)'!AK12</v>
          </cell>
          <cell r="AL341" t="str">
            <v>#='ipp(2015#=100 cvm)'!AL12</v>
          </cell>
          <cell r="AM341" t="str">
            <v>#='ipp(2015#=100 cvm)'!AM12</v>
          </cell>
          <cell r="AN341" t="str">
            <v>#='ipp(2015#=100 cvm)'!AN12</v>
          </cell>
        </row>
        <row r="342">
          <cell r="C342">
            <v>10104</v>
          </cell>
          <cell r="D342" t="str">
            <v>#='ipp(2015#=100 cvm)'!D13</v>
          </cell>
          <cell r="E342" t="str">
            <v>#='ipp(2015#=100 cvm)'!E13</v>
          </cell>
          <cell r="F342" t="str">
            <v>#='ipp(2015#=100 cvm)'!F13</v>
          </cell>
          <cell r="G342" t="str">
            <v>#='ipp(2015#=100 cvm)'!G13</v>
          </cell>
          <cell r="H342" t="str">
            <v>#='ipp(2015#=100 cvm)'!H13</v>
          </cell>
          <cell r="I342" t="str">
            <v>#='ipp(2015#=100 cvm)'!I13</v>
          </cell>
          <cell r="J342" t="str">
            <v>#='ipp(2015#=100 cvm)'!J13</v>
          </cell>
          <cell r="K342" t="str">
            <v>#='ipp(2015#=100 cvm)'!K13</v>
          </cell>
          <cell r="L342" t="str">
            <v>#='ipp(2015#=100 cvm)'!L13</v>
          </cell>
          <cell r="M342" t="str">
            <v>#='ipp(2015#=100 cvm)'!M13</v>
          </cell>
          <cell r="N342" t="str">
            <v>#='ipp(2015#=100 cvm)'!N13</v>
          </cell>
          <cell r="O342" t="str">
            <v>#='ipp(2015#=100 cvm)'!O13</v>
          </cell>
          <cell r="P342" t="str">
            <v>#='ipp(2015#=100 cvm)'!P13</v>
          </cell>
          <cell r="Q342" t="str">
            <v>#='ipp(2015#=100 cvm)'!Q13</v>
          </cell>
          <cell r="R342" t="str">
            <v>#='ipp(2015#=100 cvm)'!R13</v>
          </cell>
          <cell r="S342" t="str">
            <v>#='ipp(2015#=100 cvm)'!S13</v>
          </cell>
          <cell r="T342" t="str">
            <v>#='ipp(2015#=100 cvm)'!T13</v>
          </cell>
          <cell r="U342" t="str">
            <v>#='ipp(2015#=100 cvm)'!U13</v>
          </cell>
          <cell r="V342" t="str">
            <v>#='ipp(2015#=100 cvm)'!V13</v>
          </cell>
          <cell r="W342" t="str">
            <v>#='ipp(2015#=100 cvm)'!W13</v>
          </cell>
          <cell r="X342" t="str">
            <v>#='ipp(2015#=100 cvm)'!X13</v>
          </cell>
          <cell r="Y342" t="str">
            <v>#='ipp(2015#=100 cvm)'!Y13</v>
          </cell>
          <cell r="Z342" t="str">
            <v>#='ipp(2015#=100 cvm)'!Z13</v>
          </cell>
          <cell r="AA342" t="str">
            <v>#='ipp(2015#=100 cvm)'!AA13</v>
          </cell>
          <cell r="AB342" t="str">
            <v>#='ipp(2015#=100 cvm)'!AB13</v>
          </cell>
          <cell r="AC342" t="str">
            <v>#='ipp(2015#=100 cvm)'!AC13</v>
          </cell>
          <cell r="AD342" t="str">
            <v>#='ipp(2015#=100 cvm)'!AD13</v>
          </cell>
          <cell r="AE342" t="str">
            <v>#='ipp(2015#=100 cvm)'!AE13</v>
          </cell>
          <cell r="AF342" t="str">
            <v>#='ipp(2015#=100 cvm)'!AF13</v>
          </cell>
          <cell r="AG342" t="str">
            <v>#='ipp(2015#=100 cvm)'!AG13</v>
          </cell>
          <cell r="AH342" t="str">
            <v>#='ipp(2015#=100 cvm)'!AH13</v>
          </cell>
          <cell r="AI342" t="str">
            <v>#='ipp(2015#=100 cvm)'!AI13</v>
          </cell>
          <cell r="AJ342" t="str">
            <v>#='ipp(2015#=100 cvm)'!AJ13</v>
          </cell>
          <cell r="AK342" t="str">
            <v>#='ipp(2015#=100 cvm)'!AK13</v>
          </cell>
          <cell r="AL342" t="str">
            <v>#='ipp(2015#=100 cvm)'!AL13</v>
          </cell>
          <cell r="AM342" t="str">
            <v>#='ipp(2015#=100 cvm)'!AM13</v>
          </cell>
          <cell r="AN342" t="str">
            <v>#='ipp(2015#=100 cvm)'!AN13</v>
          </cell>
        </row>
        <row r="343">
          <cell r="C343">
            <v>102</v>
          </cell>
          <cell r="D343" t="str">
            <v>#='ipp(2015#=100 cvm)'!D14</v>
          </cell>
          <cell r="E343" t="str">
            <v>#='ipp(2015#=100 cvm)'!E14</v>
          </cell>
          <cell r="F343" t="str">
            <v>#='ipp(2015#=100 cvm)'!F14</v>
          </cell>
          <cell r="G343" t="str">
            <v>#='ipp(2015#=100 cvm)'!G14</v>
          </cell>
          <cell r="H343" t="str">
            <v>#='ipp(2015#=100 cvm)'!H14</v>
          </cell>
          <cell r="I343" t="str">
            <v>#='ipp(2015#=100 cvm)'!I14</v>
          </cell>
          <cell r="J343" t="str">
            <v>#='ipp(2015#=100 cvm)'!J14</v>
          </cell>
          <cell r="K343" t="str">
            <v>#='ipp(2015#=100 cvm)'!K14</v>
          </cell>
          <cell r="L343" t="str">
            <v>#='ipp(2015#=100 cvm)'!L14</v>
          </cell>
          <cell r="M343" t="str">
            <v>#='ipp(2015#=100 cvm)'!M14</v>
          </cell>
          <cell r="N343" t="str">
            <v>#='ipp(2015#=100 cvm)'!N14</v>
          </cell>
          <cell r="O343" t="str">
            <v>#='ipp(2015#=100 cvm)'!O14</v>
          </cell>
          <cell r="P343" t="str">
            <v>#='ipp(2015#=100 cvm)'!P14</v>
          </cell>
          <cell r="Q343" t="str">
            <v>#='ipp(2015#=100 cvm)'!Q14</v>
          </cell>
          <cell r="R343" t="str">
            <v>#='ipp(2015#=100 cvm)'!R14</v>
          </cell>
          <cell r="S343" t="str">
            <v>#='ipp(2015#=100 cvm)'!S14</v>
          </cell>
          <cell r="T343" t="str">
            <v>#='ipp(2015#=100 cvm)'!T14</v>
          </cell>
          <cell r="U343" t="str">
            <v>#='ipp(2015#=100 cvm)'!U14</v>
          </cell>
          <cell r="V343" t="str">
            <v>#='ipp(2015#=100 cvm)'!V14</v>
          </cell>
          <cell r="W343" t="str">
            <v>#='ipp(2015#=100 cvm)'!W14</v>
          </cell>
          <cell r="X343" t="str">
            <v>#='ipp(2015#=100 cvm)'!X14</v>
          </cell>
          <cell r="Y343" t="str">
            <v>#='ipp(2015#=100 cvm)'!Y14</v>
          </cell>
          <cell r="Z343" t="str">
            <v>#='ipp(2015#=100 cvm)'!Z14</v>
          </cell>
          <cell r="AA343" t="str">
            <v>#='ipp(2015#=100 cvm)'!AA14</v>
          </cell>
          <cell r="AB343" t="str">
            <v>#='ipp(2015#=100 cvm)'!AB14</v>
          </cell>
          <cell r="AC343" t="str">
            <v>#='ipp(2015#=100 cvm)'!AC14</v>
          </cell>
          <cell r="AD343" t="str">
            <v>#='ipp(2015#=100 cvm)'!AD14</v>
          </cell>
          <cell r="AE343" t="str">
            <v>#='ipp(2015#=100 cvm)'!AE14</v>
          </cell>
          <cell r="AF343" t="str">
            <v>#='ipp(2015#=100 cvm)'!AF14</v>
          </cell>
          <cell r="AG343" t="str">
            <v>#='ipp(2015#=100 cvm)'!AG14</v>
          </cell>
          <cell r="AH343" t="str">
            <v>#='ipp(2015#=100 cvm)'!AH14</v>
          </cell>
          <cell r="AI343" t="str">
            <v>#='ipp(2015#=100 cvm)'!AI14</v>
          </cell>
          <cell r="AJ343" t="str">
            <v>#='ipp(2015#=100 cvm)'!AJ14</v>
          </cell>
          <cell r="AK343" t="str">
            <v>#='ipp(2015#=100 cvm)'!AK14</v>
          </cell>
          <cell r="AL343" t="str">
            <v>#='ipp(2015#=100 cvm)'!AL14</v>
          </cell>
          <cell r="AM343" t="str">
            <v>#='ipp(2015#=100 cvm)'!AM14</v>
          </cell>
          <cell r="AN343" t="str">
            <v>#='ipp(2015#=100 cvm)'!AN14</v>
          </cell>
        </row>
        <row r="344">
          <cell r="C344">
            <v>10201</v>
          </cell>
          <cell r="D344" t="str">
            <v>#='ipp(2015#=100 cvm)'!D15</v>
          </cell>
          <cell r="E344" t="str">
            <v>#='ipp(2015#=100 cvm)'!E15</v>
          </cell>
          <cell r="F344" t="str">
            <v>#='ipp(2015#=100 cvm)'!F15</v>
          </cell>
          <cell r="G344" t="str">
            <v>#='ipp(2015#=100 cvm)'!G15</v>
          </cell>
          <cell r="H344" t="str">
            <v>#='ipp(2015#=100 cvm)'!H15</v>
          </cell>
          <cell r="I344" t="str">
            <v>#='ipp(2015#=100 cvm)'!I15</v>
          </cell>
          <cell r="J344" t="str">
            <v>#='ipp(2015#=100 cvm)'!J15</v>
          </cell>
          <cell r="K344" t="str">
            <v>#='ipp(2015#=100 cvm)'!K15</v>
          </cell>
          <cell r="L344" t="str">
            <v>#='ipp(2015#=100 cvm)'!L15</v>
          </cell>
          <cell r="M344" t="str">
            <v>#='ipp(2015#=100 cvm)'!M15</v>
          </cell>
          <cell r="N344" t="str">
            <v>#='ipp(2015#=100 cvm)'!N15</v>
          </cell>
          <cell r="O344" t="str">
            <v>#='ipp(2015#=100 cvm)'!O15</v>
          </cell>
          <cell r="P344" t="str">
            <v>#='ipp(2015#=100 cvm)'!P15</v>
          </cell>
          <cell r="Q344" t="str">
            <v>#='ipp(2015#=100 cvm)'!Q15</v>
          </cell>
          <cell r="R344" t="str">
            <v>#='ipp(2015#=100 cvm)'!R15</v>
          </cell>
          <cell r="S344" t="str">
            <v>#='ipp(2015#=100 cvm)'!S15</v>
          </cell>
          <cell r="T344" t="str">
            <v>#='ipp(2015#=100 cvm)'!T15</v>
          </cell>
          <cell r="U344" t="str">
            <v>#='ipp(2015#=100 cvm)'!U15</v>
          </cell>
          <cell r="V344" t="str">
            <v>#='ipp(2015#=100 cvm)'!V15</v>
          </cell>
          <cell r="W344" t="str">
            <v>#='ipp(2015#=100 cvm)'!W15</v>
          </cell>
          <cell r="X344" t="str">
            <v>#='ipp(2015#=100 cvm)'!X15</v>
          </cell>
          <cell r="Y344" t="str">
            <v>#='ipp(2015#=100 cvm)'!Y15</v>
          </cell>
          <cell r="Z344" t="str">
            <v>#='ipp(2015#=100 cvm)'!Z15</v>
          </cell>
          <cell r="AA344" t="str">
            <v>#='ipp(2015#=100 cvm)'!AA15</v>
          </cell>
          <cell r="AB344" t="str">
            <v>#='ipp(2015#=100 cvm)'!AB15</v>
          </cell>
          <cell r="AC344" t="str">
            <v>#='ipp(2015#=100 cvm)'!AC15</v>
          </cell>
          <cell r="AD344" t="str">
            <v>#='ipp(2015#=100 cvm)'!AD15</v>
          </cell>
          <cell r="AE344" t="str">
            <v>#='ipp(2015#=100 cvm)'!AE15</v>
          </cell>
          <cell r="AF344" t="str">
            <v>#='ipp(2015#=100 cvm)'!AF15</v>
          </cell>
          <cell r="AG344" t="str">
            <v>#='ipp(2015#=100 cvm)'!AG15</v>
          </cell>
          <cell r="AH344" t="str">
            <v>#='ipp(2015#=100 cvm)'!AH15</v>
          </cell>
          <cell r="AI344" t="str">
            <v>#='ipp(2015#=100 cvm)'!AI15</v>
          </cell>
          <cell r="AJ344" t="str">
            <v>#='ipp(2015#=100 cvm)'!AJ15</v>
          </cell>
          <cell r="AK344" t="str">
            <v>#='ipp(2015#=100 cvm)'!AK15</v>
          </cell>
          <cell r="AL344" t="str">
            <v>#='ipp(2015#=100 cvm)'!AL15</v>
          </cell>
          <cell r="AM344" t="str">
            <v>#='ipp(2015#=100 cvm)'!AM15</v>
          </cell>
          <cell r="AN344" t="str">
            <v>#='ipp(2015#=100 cvm)'!AN15</v>
          </cell>
        </row>
        <row r="345">
          <cell r="C345">
            <v>10202</v>
          </cell>
          <cell r="D345" t="str">
            <v>#='ipp(2015#=100 cvm)'!D16</v>
          </cell>
          <cell r="E345" t="str">
            <v>#='ipp(2015#=100 cvm)'!E16</v>
          </cell>
          <cell r="F345" t="str">
            <v>#='ipp(2015#=100 cvm)'!F16</v>
          </cell>
          <cell r="G345" t="str">
            <v>#='ipp(2015#=100 cvm)'!G16</v>
          </cell>
          <cell r="H345" t="str">
            <v>#='ipp(2015#=100 cvm)'!H16</v>
          </cell>
          <cell r="I345" t="str">
            <v>#='ipp(2015#=100 cvm)'!I16</v>
          </cell>
          <cell r="J345" t="str">
            <v>#='ipp(2015#=100 cvm)'!J16</v>
          </cell>
          <cell r="K345" t="str">
            <v>#='ipp(2015#=100 cvm)'!K16</v>
          </cell>
          <cell r="L345" t="str">
            <v>#='ipp(2015#=100 cvm)'!L16</v>
          </cell>
          <cell r="M345" t="str">
            <v>#='ipp(2015#=100 cvm)'!M16</v>
          </cell>
          <cell r="N345" t="str">
            <v>#='ipp(2015#=100 cvm)'!N16</v>
          </cell>
          <cell r="O345" t="str">
            <v>#='ipp(2015#=100 cvm)'!O16</v>
          </cell>
          <cell r="P345" t="str">
            <v>#='ipp(2015#=100 cvm)'!P16</v>
          </cell>
          <cell r="Q345" t="str">
            <v>#='ipp(2015#=100 cvm)'!Q16</v>
          </cell>
          <cell r="R345" t="str">
            <v>#='ipp(2015#=100 cvm)'!R16</v>
          </cell>
          <cell r="S345" t="str">
            <v>#='ipp(2015#=100 cvm)'!S16</v>
          </cell>
          <cell r="T345" t="str">
            <v>#='ipp(2015#=100 cvm)'!T16</v>
          </cell>
          <cell r="U345" t="str">
            <v>#='ipp(2015#=100 cvm)'!U16</v>
          </cell>
          <cell r="V345" t="str">
            <v>#='ipp(2015#=100 cvm)'!V16</v>
          </cell>
          <cell r="W345" t="str">
            <v>#='ipp(2015#=100 cvm)'!W16</v>
          </cell>
          <cell r="X345" t="str">
            <v>#='ipp(2015#=100 cvm)'!X16</v>
          </cell>
          <cell r="Y345" t="str">
            <v>#='ipp(2015#=100 cvm)'!Y16</v>
          </cell>
          <cell r="Z345" t="str">
            <v>#='ipp(2015#=100 cvm)'!Z16</v>
          </cell>
          <cell r="AA345" t="str">
            <v>#='ipp(2015#=100 cvm)'!AA16</v>
          </cell>
          <cell r="AB345" t="str">
            <v>#='ipp(2015#=100 cvm)'!AB16</v>
          </cell>
          <cell r="AC345" t="str">
            <v>#='ipp(2015#=100 cvm)'!AC16</v>
          </cell>
          <cell r="AD345" t="str">
            <v>#='ipp(2015#=100 cvm)'!AD16</v>
          </cell>
          <cell r="AE345" t="str">
            <v>#='ipp(2015#=100 cvm)'!AE16</v>
          </cell>
          <cell r="AF345" t="str">
            <v>#='ipp(2015#=100 cvm)'!AF16</v>
          </cell>
          <cell r="AG345" t="str">
            <v>#='ipp(2015#=100 cvm)'!AG16</v>
          </cell>
          <cell r="AH345" t="str">
            <v>#='ipp(2015#=100 cvm)'!AH16</v>
          </cell>
          <cell r="AI345" t="str">
            <v>#='ipp(2015#=100 cvm)'!AI16</v>
          </cell>
          <cell r="AJ345" t="str">
            <v>#='ipp(2015#=100 cvm)'!AJ16</v>
          </cell>
          <cell r="AK345" t="str">
            <v>#='ipp(2015#=100 cvm)'!AK16</v>
          </cell>
          <cell r="AL345" t="str">
            <v>#='ipp(2015#=100 cvm)'!AL16</v>
          </cell>
          <cell r="AM345" t="str">
            <v>#='ipp(2015#=100 cvm)'!AM16</v>
          </cell>
          <cell r="AN345" t="str">
            <v>#='ipp(2015#=100 cvm)'!AN16</v>
          </cell>
        </row>
        <row r="346">
          <cell r="C346">
            <v>10203</v>
          </cell>
          <cell r="D346" t="str">
            <v>#='ipp(2015#=100 cvm)'!D17</v>
          </cell>
          <cell r="E346" t="str">
            <v>#='ipp(2015#=100 cvm)'!E17</v>
          </cell>
          <cell r="F346" t="str">
            <v>#='ipp(2015#=100 cvm)'!F17</v>
          </cell>
          <cell r="G346" t="str">
            <v>#='ipp(2015#=100 cvm)'!G17</v>
          </cell>
          <cell r="H346" t="str">
            <v>#='ipp(2015#=100 cvm)'!H17</v>
          </cell>
          <cell r="I346" t="str">
            <v>#='ipp(2015#=100 cvm)'!I17</v>
          </cell>
          <cell r="J346" t="str">
            <v>#='ipp(2015#=100 cvm)'!J17</v>
          </cell>
          <cell r="K346" t="str">
            <v>#='ipp(2015#=100 cvm)'!K17</v>
          </cell>
          <cell r="L346" t="str">
            <v>#='ipp(2015#=100 cvm)'!L17</v>
          </cell>
          <cell r="M346" t="str">
            <v>#='ipp(2015#=100 cvm)'!M17</v>
          </cell>
          <cell r="N346" t="str">
            <v>#='ipp(2015#=100 cvm)'!N17</v>
          </cell>
          <cell r="O346" t="str">
            <v>#='ipp(2015#=100 cvm)'!O17</v>
          </cell>
          <cell r="P346" t="str">
            <v>#='ipp(2015#=100 cvm)'!P17</v>
          </cell>
          <cell r="Q346" t="str">
            <v>#='ipp(2015#=100 cvm)'!Q17</v>
          </cell>
          <cell r="R346" t="str">
            <v>#='ipp(2015#=100 cvm)'!R17</v>
          </cell>
          <cell r="S346" t="str">
            <v>#='ipp(2015#=100 cvm)'!S17</v>
          </cell>
          <cell r="T346" t="str">
            <v>#='ipp(2015#=100 cvm)'!T17</v>
          </cell>
          <cell r="U346" t="str">
            <v>#='ipp(2015#=100 cvm)'!U17</v>
          </cell>
          <cell r="V346" t="str">
            <v>#='ipp(2015#=100 cvm)'!V17</v>
          </cell>
          <cell r="W346" t="str">
            <v>#='ipp(2015#=100 cvm)'!W17</v>
          </cell>
          <cell r="X346" t="str">
            <v>#='ipp(2015#=100 cvm)'!X17</v>
          </cell>
          <cell r="Y346" t="str">
            <v>#='ipp(2015#=100 cvm)'!Y17</v>
          </cell>
          <cell r="Z346" t="str">
            <v>#='ipp(2015#=100 cvm)'!Z17</v>
          </cell>
          <cell r="AA346" t="str">
            <v>#='ipp(2015#=100 cvm)'!AA17</v>
          </cell>
          <cell r="AB346" t="str">
            <v>#='ipp(2015#=100 cvm)'!AB17</v>
          </cell>
          <cell r="AC346" t="str">
            <v>#='ipp(2015#=100 cvm)'!AC17</v>
          </cell>
          <cell r="AD346" t="str">
            <v>#='ipp(2015#=100 cvm)'!AD17</v>
          </cell>
          <cell r="AE346" t="str">
            <v>#='ipp(2015#=100 cvm)'!AE17</v>
          </cell>
          <cell r="AF346" t="str">
            <v>#='ipp(2015#=100 cvm)'!AF17</v>
          </cell>
          <cell r="AG346" t="str">
            <v>#='ipp(2015#=100 cvm)'!AG17</v>
          </cell>
          <cell r="AH346" t="str">
            <v>#='ipp(2015#=100 cvm)'!AH17</v>
          </cell>
          <cell r="AI346" t="str">
            <v>#='ipp(2015#=100 cvm)'!AI17</v>
          </cell>
          <cell r="AJ346" t="str">
            <v>#='ipp(2015#=100 cvm)'!AJ17</v>
          </cell>
          <cell r="AK346" t="str">
            <v>#='ipp(2015#=100 cvm)'!AK17</v>
          </cell>
          <cell r="AL346" t="str">
            <v>#='ipp(2015#=100 cvm)'!AL17</v>
          </cell>
          <cell r="AM346" t="str">
            <v>#='ipp(2015#=100 cvm)'!AM17</v>
          </cell>
          <cell r="AN346" t="str">
            <v>#='ipp(2015#=100 cvm)'!AN17</v>
          </cell>
        </row>
        <row r="347">
          <cell r="C347">
            <v>10204</v>
          </cell>
          <cell r="D347" t="str">
            <v>#='ipp(2015#=100 cvm)'!D18</v>
          </cell>
          <cell r="E347" t="str">
            <v>#='ipp(2015#=100 cvm)'!E18</v>
          </cell>
          <cell r="F347" t="str">
            <v>#='ipp(2015#=100 cvm)'!F18</v>
          </cell>
          <cell r="G347" t="str">
            <v>#='ipp(2015#=100 cvm)'!G18</v>
          </cell>
          <cell r="H347" t="str">
            <v>#='ipp(2015#=100 cvm)'!H18</v>
          </cell>
          <cell r="I347" t="str">
            <v>#='ipp(2015#=100 cvm)'!I18</v>
          </cell>
          <cell r="J347" t="str">
            <v>#='ipp(2015#=100 cvm)'!J18</v>
          </cell>
          <cell r="K347" t="str">
            <v>#='ipp(2015#=100 cvm)'!K18</v>
          </cell>
          <cell r="L347" t="str">
            <v>#='ipp(2015#=100 cvm)'!L18</v>
          </cell>
          <cell r="M347" t="str">
            <v>#='ipp(2015#=100 cvm)'!M18</v>
          </cell>
          <cell r="N347" t="str">
            <v>#='ipp(2015#=100 cvm)'!N18</v>
          </cell>
          <cell r="O347" t="str">
            <v>#='ipp(2015#=100 cvm)'!O18</v>
          </cell>
          <cell r="P347" t="str">
            <v>#='ipp(2015#=100 cvm)'!P18</v>
          </cell>
          <cell r="Q347" t="str">
            <v>#='ipp(2015#=100 cvm)'!Q18</v>
          </cell>
          <cell r="R347" t="str">
            <v>#='ipp(2015#=100 cvm)'!R18</v>
          </cell>
          <cell r="S347" t="str">
            <v>#='ipp(2015#=100 cvm)'!S18</v>
          </cell>
          <cell r="T347" t="str">
            <v>#='ipp(2015#=100 cvm)'!T18</v>
          </cell>
          <cell r="U347" t="str">
            <v>#='ipp(2015#=100 cvm)'!U18</v>
          </cell>
          <cell r="V347" t="str">
            <v>#='ipp(2015#=100 cvm)'!V18</v>
          </cell>
          <cell r="W347" t="str">
            <v>#='ipp(2015#=100 cvm)'!W18</v>
          </cell>
          <cell r="X347" t="str">
            <v>#='ipp(2015#=100 cvm)'!X18</v>
          </cell>
          <cell r="Y347" t="str">
            <v>#='ipp(2015#=100 cvm)'!Y18</v>
          </cell>
          <cell r="Z347" t="str">
            <v>#='ipp(2015#=100 cvm)'!Z18</v>
          </cell>
          <cell r="AA347" t="str">
            <v>#='ipp(2015#=100 cvm)'!AA18</v>
          </cell>
          <cell r="AB347" t="str">
            <v>#='ipp(2015#=100 cvm)'!AB18</v>
          </cell>
          <cell r="AC347" t="str">
            <v>#='ipp(2015#=100 cvm)'!AC18</v>
          </cell>
          <cell r="AD347" t="str">
            <v>#='ipp(2015#=100 cvm)'!AD18</v>
          </cell>
          <cell r="AE347" t="str">
            <v>#='ipp(2015#=100 cvm)'!AE18</v>
          </cell>
          <cell r="AF347" t="str">
            <v>#='ipp(2015#=100 cvm)'!AF18</v>
          </cell>
          <cell r="AG347" t="str">
            <v>#='ipp(2015#=100 cvm)'!AG18</v>
          </cell>
          <cell r="AH347" t="str">
            <v>#='ipp(2015#=100 cvm)'!AH18</v>
          </cell>
          <cell r="AI347" t="str">
            <v>#='ipp(2015#=100 cvm)'!AI18</v>
          </cell>
          <cell r="AJ347" t="str">
            <v>#='ipp(2015#=100 cvm)'!AJ18</v>
          </cell>
          <cell r="AK347" t="str">
            <v>#='ipp(2015#=100 cvm)'!AK18</v>
          </cell>
          <cell r="AL347" t="str">
            <v>#='ipp(2015#=100 cvm)'!AL18</v>
          </cell>
          <cell r="AM347" t="str">
            <v>#='ipp(2015#=100 cvm)'!AM18</v>
          </cell>
          <cell r="AN347" t="str">
            <v>#='ipp(2015#=100 cvm)'!AN18</v>
          </cell>
        </row>
        <row r="348">
          <cell r="C348">
            <v>10205</v>
          </cell>
          <cell r="D348" t="str">
            <v>#='ipp(2015#=100 cvm)'!D19</v>
          </cell>
          <cell r="E348" t="str">
            <v>#='ipp(2015#=100 cvm)'!E19</v>
          </cell>
          <cell r="F348" t="str">
            <v>#='ipp(2015#=100 cvm)'!F19</v>
          </cell>
          <cell r="G348" t="str">
            <v>#='ipp(2015#=100 cvm)'!G19</v>
          </cell>
          <cell r="H348" t="str">
            <v>#='ipp(2015#=100 cvm)'!H19</v>
          </cell>
          <cell r="I348" t="str">
            <v>#='ipp(2015#=100 cvm)'!I19</v>
          </cell>
          <cell r="J348" t="str">
            <v>#='ipp(2015#=100 cvm)'!J19</v>
          </cell>
          <cell r="K348" t="str">
            <v>#='ipp(2015#=100 cvm)'!K19</v>
          </cell>
          <cell r="L348" t="str">
            <v>#='ipp(2015#=100 cvm)'!L19</v>
          </cell>
          <cell r="M348" t="str">
            <v>#='ipp(2015#=100 cvm)'!M19</v>
          </cell>
          <cell r="N348" t="str">
            <v>#='ipp(2015#=100 cvm)'!N19</v>
          </cell>
          <cell r="O348" t="str">
            <v>#='ipp(2015#=100 cvm)'!O19</v>
          </cell>
          <cell r="P348" t="str">
            <v>#='ipp(2015#=100 cvm)'!P19</v>
          </cell>
          <cell r="Q348" t="str">
            <v>#='ipp(2015#=100 cvm)'!Q19</v>
          </cell>
          <cell r="R348" t="str">
            <v>#='ipp(2015#=100 cvm)'!R19</v>
          </cell>
          <cell r="S348" t="str">
            <v>#='ipp(2015#=100 cvm)'!S19</v>
          </cell>
          <cell r="T348" t="str">
            <v>#='ipp(2015#=100 cvm)'!T19</v>
          </cell>
          <cell r="U348" t="str">
            <v>#='ipp(2015#=100 cvm)'!U19</v>
          </cell>
          <cell r="V348" t="str">
            <v>#='ipp(2015#=100 cvm)'!V19</v>
          </cell>
          <cell r="W348" t="str">
            <v>#='ipp(2015#=100 cvm)'!W19</v>
          </cell>
          <cell r="X348" t="str">
            <v>#='ipp(2015#=100 cvm)'!X19</v>
          </cell>
          <cell r="Y348" t="str">
            <v>#='ipp(2015#=100 cvm)'!Y19</v>
          </cell>
          <cell r="Z348" t="str">
            <v>#='ipp(2015#=100 cvm)'!Z19</v>
          </cell>
          <cell r="AA348" t="str">
            <v>#='ipp(2015#=100 cvm)'!AA19</v>
          </cell>
          <cell r="AB348" t="str">
            <v>#='ipp(2015#=100 cvm)'!AB19</v>
          </cell>
          <cell r="AC348" t="str">
            <v>#='ipp(2015#=100 cvm)'!AC19</v>
          </cell>
          <cell r="AD348" t="str">
            <v>#='ipp(2015#=100 cvm)'!AD19</v>
          </cell>
          <cell r="AE348" t="str">
            <v>#='ipp(2015#=100 cvm)'!AE19</v>
          </cell>
          <cell r="AF348" t="str">
            <v>#='ipp(2015#=100 cvm)'!AF19</v>
          </cell>
          <cell r="AG348" t="str">
            <v>#='ipp(2015#=100 cvm)'!AG19</v>
          </cell>
          <cell r="AH348" t="str">
            <v>#='ipp(2015#=100 cvm)'!AH19</v>
          </cell>
          <cell r="AI348" t="str">
            <v>#='ipp(2015#=100 cvm)'!AI19</v>
          </cell>
          <cell r="AJ348" t="str">
            <v>#='ipp(2015#=100 cvm)'!AJ19</v>
          </cell>
          <cell r="AK348" t="str">
            <v>#='ipp(2015#=100 cvm)'!AK19</v>
          </cell>
          <cell r="AL348" t="str">
            <v>#='ipp(2015#=100 cvm)'!AL19</v>
          </cell>
          <cell r="AM348" t="str">
            <v>#='ipp(2015#=100 cvm)'!AM19</v>
          </cell>
          <cell r="AN348" t="str">
            <v>#='ipp(2015#=100 cvm)'!AN19</v>
          </cell>
        </row>
        <row r="349">
          <cell r="C349">
            <v>103</v>
          </cell>
          <cell r="D349" t="str">
            <v>#='ipp(2015#=100 cvm)'!D20</v>
          </cell>
          <cell r="E349" t="str">
            <v>#='ipp(2015#=100 cvm)'!E20</v>
          </cell>
          <cell r="F349" t="str">
            <v>#='ipp(2015#=100 cvm)'!F20</v>
          </cell>
          <cell r="G349" t="str">
            <v>#='ipp(2015#=100 cvm)'!G20</v>
          </cell>
          <cell r="H349" t="str">
            <v>#='ipp(2015#=100 cvm)'!H20</v>
          </cell>
          <cell r="I349" t="str">
            <v>#='ipp(2015#=100 cvm)'!I20</v>
          </cell>
          <cell r="J349" t="str">
            <v>#='ipp(2015#=100 cvm)'!J20</v>
          </cell>
          <cell r="K349" t="str">
            <v>#='ipp(2015#=100 cvm)'!K20</v>
          </cell>
          <cell r="L349" t="str">
            <v>#='ipp(2015#=100 cvm)'!L20</v>
          </cell>
          <cell r="M349" t="str">
            <v>#='ipp(2015#=100 cvm)'!M20</v>
          </cell>
          <cell r="N349" t="str">
            <v>#='ipp(2015#=100 cvm)'!N20</v>
          </cell>
          <cell r="O349" t="str">
            <v>#='ipp(2015#=100 cvm)'!O20</v>
          </cell>
          <cell r="P349" t="str">
            <v>#='ipp(2015#=100 cvm)'!P20</v>
          </cell>
          <cell r="Q349" t="str">
            <v>#='ipp(2015#=100 cvm)'!Q20</v>
          </cell>
          <cell r="R349" t="str">
            <v>#='ipp(2015#=100 cvm)'!R20</v>
          </cell>
          <cell r="S349" t="str">
            <v>#='ipp(2015#=100 cvm)'!S20</v>
          </cell>
          <cell r="T349" t="str">
            <v>#='ipp(2015#=100 cvm)'!T20</v>
          </cell>
          <cell r="U349" t="str">
            <v>#='ipp(2015#=100 cvm)'!U20</v>
          </cell>
          <cell r="V349" t="str">
            <v>#='ipp(2015#=100 cvm)'!V20</v>
          </cell>
          <cell r="W349" t="str">
            <v>#='ipp(2015#=100 cvm)'!W20</v>
          </cell>
          <cell r="X349" t="str">
            <v>#='ipp(2015#=100 cvm)'!X20</v>
          </cell>
          <cell r="Y349" t="str">
            <v>#='ipp(2015#=100 cvm)'!Y20</v>
          </cell>
          <cell r="Z349" t="str">
            <v>#='ipp(2015#=100 cvm)'!Z20</v>
          </cell>
          <cell r="AA349" t="str">
            <v>#='ipp(2015#=100 cvm)'!AA20</v>
          </cell>
          <cell r="AB349" t="str">
            <v>#='ipp(2015#=100 cvm)'!AB20</v>
          </cell>
          <cell r="AC349" t="str">
            <v>#='ipp(2015#=100 cvm)'!AC20</v>
          </cell>
          <cell r="AD349" t="str">
            <v>#='ipp(2015#=100 cvm)'!AD20</v>
          </cell>
          <cell r="AE349" t="str">
            <v>#='ipp(2015#=100 cvm)'!AE20</v>
          </cell>
          <cell r="AF349" t="str">
            <v>#='ipp(2015#=100 cvm)'!AF20</v>
          </cell>
          <cell r="AG349" t="str">
            <v>#='ipp(2015#=100 cvm)'!AG20</v>
          </cell>
          <cell r="AH349" t="str">
            <v>#='ipp(2015#=100 cvm)'!AH20</v>
          </cell>
          <cell r="AI349" t="str">
            <v>#='ipp(2015#=100 cvm)'!AI20</v>
          </cell>
          <cell r="AJ349" t="str">
            <v>#='ipp(2015#=100 cvm)'!AJ20</v>
          </cell>
          <cell r="AK349" t="str">
            <v>#='ipp(2015#=100 cvm)'!AK20</v>
          </cell>
          <cell r="AL349" t="str">
            <v>#='ipp(2015#=100 cvm)'!AL20</v>
          </cell>
          <cell r="AM349" t="str">
            <v>#='ipp(2015#=100 cvm)'!AM20</v>
          </cell>
          <cell r="AN349" t="str">
            <v>#='ipp(2015#=100 cvm)'!AN20</v>
          </cell>
        </row>
        <row r="350">
          <cell r="C350">
            <v>10301</v>
          </cell>
          <cell r="D350" t="str">
            <v>#='ipp(2015#=100 cvm)'!D21</v>
          </cell>
          <cell r="E350" t="str">
            <v>#='ipp(2015#=100 cvm)'!E21</v>
          </cell>
          <cell r="F350" t="str">
            <v>#='ipp(2015#=100 cvm)'!F21</v>
          </cell>
          <cell r="G350" t="str">
            <v>#='ipp(2015#=100 cvm)'!G21</v>
          </cell>
          <cell r="H350" t="str">
            <v>#='ipp(2015#=100 cvm)'!H21</v>
          </cell>
          <cell r="I350" t="str">
            <v>#='ipp(2015#=100 cvm)'!I21</v>
          </cell>
          <cell r="J350" t="str">
            <v>#='ipp(2015#=100 cvm)'!J21</v>
          </cell>
          <cell r="K350" t="str">
            <v>#='ipp(2015#=100 cvm)'!K21</v>
          </cell>
          <cell r="L350" t="str">
            <v>#='ipp(2015#=100 cvm)'!L21</v>
          </cell>
          <cell r="M350" t="str">
            <v>#='ipp(2015#=100 cvm)'!M21</v>
          </cell>
          <cell r="N350" t="str">
            <v>#='ipp(2015#=100 cvm)'!N21</v>
          </cell>
          <cell r="O350" t="str">
            <v>#='ipp(2015#=100 cvm)'!O21</v>
          </cell>
          <cell r="P350" t="str">
            <v>#='ipp(2015#=100 cvm)'!P21</v>
          </cell>
          <cell r="Q350" t="str">
            <v>#='ipp(2015#=100 cvm)'!Q21</v>
          </cell>
          <cell r="R350" t="str">
            <v>#='ipp(2015#=100 cvm)'!R21</v>
          </cell>
          <cell r="S350" t="str">
            <v>#='ipp(2015#=100 cvm)'!S21</v>
          </cell>
          <cell r="T350" t="str">
            <v>#='ipp(2015#=100 cvm)'!T21</v>
          </cell>
          <cell r="U350" t="str">
            <v>#='ipp(2015#=100 cvm)'!U21</v>
          </cell>
          <cell r="V350" t="str">
            <v>#='ipp(2015#=100 cvm)'!V21</v>
          </cell>
          <cell r="W350" t="str">
            <v>#='ipp(2015#=100 cvm)'!W21</v>
          </cell>
          <cell r="X350" t="str">
            <v>#='ipp(2015#=100 cvm)'!X21</v>
          </cell>
          <cell r="Y350" t="str">
            <v>#='ipp(2015#=100 cvm)'!Y21</v>
          </cell>
          <cell r="Z350" t="str">
            <v>#='ipp(2015#=100 cvm)'!Z21</v>
          </cell>
          <cell r="AA350" t="str">
            <v>#='ipp(2015#=100 cvm)'!AA21</v>
          </cell>
          <cell r="AB350" t="str">
            <v>#='ipp(2015#=100 cvm)'!AB21</v>
          </cell>
          <cell r="AC350" t="str">
            <v>#='ipp(2015#=100 cvm)'!AC21</v>
          </cell>
          <cell r="AD350" t="str">
            <v>#='ipp(2015#=100 cvm)'!AD21</v>
          </cell>
          <cell r="AE350" t="str">
            <v>#='ipp(2015#=100 cvm)'!AE21</v>
          </cell>
          <cell r="AF350" t="str">
            <v>#='ipp(2015#=100 cvm)'!AF21</v>
          </cell>
          <cell r="AG350" t="str">
            <v>#='ipp(2015#=100 cvm)'!AG21</v>
          </cell>
          <cell r="AH350" t="str">
            <v>#='ipp(2015#=100 cvm)'!AH21</v>
          </cell>
          <cell r="AI350" t="str">
            <v>#='ipp(2015#=100 cvm)'!AI21</v>
          </cell>
          <cell r="AJ350" t="str">
            <v>#='ipp(2015#=100 cvm)'!AJ21</v>
          </cell>
          <cell r="AK350" t="str">
            <v>#='ipp(2015#=100 cvm)'!AK21</v>
          </cell>
          <cell r="AL350" t="str">
            <v>#='ipp(2015#=100 cvm)'!AL21</v>
          </cell>
          <cell r="AM350" t="str">
            <v>#='ipp(2015#=100 cvm)'!AM21</v>
          </cell>
          <cell r="AN350" t="str">
            <v>#='ipp(2015#=100 cvm)'!AN21</v>
          </cell>
        </row>
        <row r="351">
          <cell r="C351">
            <v>10302</v>
          </cell>
          <cell r="D351" t="str">
            <v>#='ipp(2015#=100 cvm)'!D22</v>
          </cell>
          <cell r="E351" t="str">
            <v>#='ipp(2015#=100 cvm)'!E22</v>
          </cell>
          <cell r="F351" t="str">
            <v>#='ipp(2015#=100 cvm)'!F22</v>
          </cell>
          <cell r="G351" t="str">
            <v>#='ipp(2015#=100 cvm)'!G22</v>
          </cell>
          <cell r="H351" t="str">
            <v>#='ipp(2015#=100 cvm)'!H22</v>
          </cell>
          <cell r="I351" t="str">
            <v>#='ipp(2015#=100 cvm)'!I22</v>
          </cell>
          <cell r="J351" t="str">
            <v>#='ipp(2015#=100 cvm)'!J22</v>
          </cell>
          <cell r="K351" t="str">
            <v>#='ipp(2015#=100 cvm)'!K22</v>
          </cell>
          <cell r="L351" t="str">
            <v>#='ipp(2015#=100 cvm)'!L22</v>
          </cell>
          <cell r="M351" t="str">
            <v>#='ipp(2015#=100 cvm)'!M22</v>
          </cell>
          <cell r="N351" t="str">
            <v>#='ipp(2015#=100 cvm)'!N22</v>
          </cell>
          <cell r="O351" t="str">
            <v>#='ipp(2015#=100 cvm)'!O22</v>
          </cell>
          <cell r="P351" t="str">
            <v>#='ipp(2015#=100 cvm)'!P22</v>
          </cell>
          <cell r="Q351" t="str">
            <v>#='ipp(2015#=100 cvm)'!Q22</v>
          </cell>
          <cell r="R351" t="str">
            <v>#='ipp(2015#=100 cvm)'!R22</v>
          </cell>
          <cell r="S351" t="str">
            <v>#='ipp(2015#=100 cvm)'!S22</v>
          </cell>
          <cell r="T351" t="str">
            <v>#='ipp(2015#=100 cvm)'!T22</v>
          </cell>
          <cell r="U351" t="str">
            <v>#='ipp(2015#=100 cvm)'!U22</v>
          </cell>
          <cell r="V351" t="str">
            <v>#='ipp(2015#=100 cvm)'!V22</v>
          </cell>
          <cell r="W351" t="str">
            <v>#='ipp(2015#=100 cvm)'!W22</v>
          </cell>
          <cell r="X351" t="str">
            <v>#='ipp(2015#=100 cvm)'!X22</v>
          </cell>
          <cell r="Y351" t="str">
            <v>#='ipp(2015#=100 cvm)'!Y22</v>
          </cell>
          <cell r="Z351" t="str">
            <v>#='ipp(2015#=100 cvm)'!Z22</v>
          </cell>
          <cell r="AA351" t="str">
            <v>#='ipp(2015#=100 cvm)'!AA22</v>
          </cell>
          <cell r="AB351" t="str">
            <v>#='ipp(2015#=100 cvm)'!AB22</v>
          </cell>
          <cell r="AC351" t="str">
            <v>#='ipp(2015#=100 cvm)'!AC22</v>
          </cell>
          <cell r="AD351" t="str">
            <v>#='ipp(2015#=100 cvm)'!AD22</v>
          </cell>
          <cell r="AE351" t="str">
            <v>#='ipp(2015#=100 cvm)'!AE22</v>
          </cell>
          <cell r="AF351" t="str">
            <v>#='ipp(2015#=100 cvm)'!AF22</v>
          </cell>
          <cell r="AG351" t="str">
            <v>#='ipp(2015#=100 cvm)'!AG22</v>
          </cell>
          <cell r="AH351" t="str">
            <v>#='ipp(2015#=100 cvm)'!AH22</v>
          </cell>
          <cell r="AI351" t="str">
            <v>#='ipp(2015#=100 cvm)'!AI22</v>
          </cell>
          <cell r="AJ351" t="str">
            <v>#='ipp(2015#=100 cvm)'!AJ22</v>
          </cell>
          <cell r="AK351" t="str">
            <v>#='ipp(2015#=100 cvm)'!AK22</v>
          </cell>
          <cell r="AL351" t="str">
            <v>#='ipp(2015#=100 cvm)'!AL22</v>
          </cell>
          <cell r="AM351" t="str">
            <v>#='ipp(2015#=100 cvm)'!AM22</v>
          </cell>
          <cell r="AN351" t="str">
            <v>#='ipp(2015#=100 cvm)'!AN22</v>
          </cell>
        </row>
        <row r="352">
          <cell r="C352">
            <v>10303</v>
          </cell>
          <cell r="D352" t="str">
            <v>#='ipp(2015#=100 cvm)'!D23</v>
          </cell>
          <cell r="E352" t="str">
            <v>#='ipp(2015#=100 cvm)'!E23</v>
          </cell>
          <cell r="F352" t="str">
            <v>#='ipp(2015#=100 cvm)'!F23</v>
          </cell>
          <cell r="G352" t="str">
            <v>#='ipp(2015#=100 cvm)'!G23</v>
          </cell>
          <cell r="H352" t="str">
            <v>#='ipp(2015#=100 cvm)'!H23</v>
          </cell>
          <cell r="I352" t="str">
            <v>#='ipp(2015#=100 cvm)'!I23</v>
          </cell>
          <cell r="J352" t="str">
            <v>#='ipp(2015#=100 cvm)'!J23</v>
          </cell>
          <cell r="K352" t="str">
            <v>#='ipp(2015#=100 cvm)'!K23</v>
          </cell>
          <cell r="L352" t="str">
            <v>#='ipp(2015#=100 cvm)'!L23</v>
          </cell>
          <cell r="M352" t="str">
            <v>#='ipp(2015#=100 cvm)'!M23</v>
          </cell>
          <cell r="N352" t="str">
            <v>#='ipp(2015#=100 cvm)'!N23</v>
          </cell>
          <cell r="O352" t="str">
            <v>#='ipp(2015#=100 cvm)'!O23</v>
          </cell>
          <cell r="P352" t="str">
            <v>#='ipp(2015#=100 cvm)'!P23</v>
          </cell>
          <cell r="Q352" t="str">
            <v>#='ipp(2015#=100 cvm)'!Q23</v>
          </cell>
          <cell r="R352" t="str">
            <v>#='ipp(2015#=100 cvm)'!R23</v>
          </cell>
          <cell r="S352" t="str">
            <v>#='ipp(2015#=100 cvm)'!S23</v>
          </cell>
          <cell r="T352" t="str">
            <v>#='ipp(2015#=100 cvm)'!T23</v>
          </cell>
          <cell r="U352" t="str">
            <v>#='ipp(2015#=100 cvm)'!U23</v>
          </cell>
          <cell r="V352" t="str">
            <v>#='ipp(2015#=100 cvm)'!V23</v>
          </cell>
          <cell r="W352" t="str">
            <v>#='ipp(2015#=100 cvm)'!W23</v>
          </cell>
          <cell r="X352" t="str">
            <v>#='ipp(2015#=100 cvm)'!X23</v>
          </cell>
          <cell r="Y352" t="str">
            <v>#='ipp(2015#=100 cvm)'!Y23</v>
          </cell>
          <cell r="Z352" t="str">
            <v>#='ipp(2015#=100 cvm)'!Z23</v>
          </cell>
          <cell r="AA352" t="str">
            <v>#='ipp(2015#=100 cvm)'!AA23</v>
          </cell>
          <cell r="AB352" t="str">
            <v>#='ipp(2015#=100 cvm)'!AB23</v>
          </cell>
          <cell r="AC352" t="str">
            <v>#='ipp(2015#=100 cvm)'!AC23</v>
          </cell>
          <cell r="AD352" t="str">
            <v>#='ipp(2015#=100 cvm)'!AD23</v>
          </cell>
          <cell r="AE352" t="str">
            <v>#='ipp(2015#=100 cvm)'!AE23</v>
          </cell>
          <cell r="AF352" t="str">
            <v>#='ipp(2015#=100 cvm)'!AF23</v>
          </cell>
          <cell r="AG352" t="str">
            <v>#='ipp(2015#=100 cvm)'!AG23</v>
          </cell>
          <cell r="AH352" t="str">
            <v>#='ipp(2015#=100 cvm)'!AH23</v>
          </cell>
          <cell r="AI352" t="str">
            <v>#='ipp(2015#=100 cvm)'!AI23</v>
          </cell>
          <cell r="AJ352" t="str">
            <v>#='ipp(2015#=100 cvm)'!AJ23</v>
          </cell>
          <cell r="AK352" t="str">
            <v>#='ipp(2015#=100 cvm)'!AK23</v>
          </cell>
          <cell r="AL352" t="str">
            <v>#='ipp(2015#=100 cvm)'!AL23</v>
          </cell>
          <cell r="AM352" t="str">
            <v>#='ipp(2015#=100 cvm)'!AM23</v>
          </cell>
          <cell r="AN352" t="str">
            <v>#='ipp(2015#=100 cvm)'!AN23</v>
          </cell>
        </row>
        <row r="353">
          <cell r="C353">
            <v>10304</v>
          </cell>
          <cell r="D353" t="str">
            <v>#='ipp(2015#=100 cvm)'!D24</v>
          </cell>
          <cell r="E353" t="str">
            <v>#='ipp(2015#=100 cvm)'!E24</v>
          </cell>
          <cell r="F353" t="str">
            <v>#='ipp(2015#=100 cvm)'!F24</v>
          </cell>
          <cell r="G353" t="str">
            <v>#='ipp(2015#=100 cvm)'!G24</v>
          </cell>
          <cell r="H353" t="str">
            <v>#='ipp(2015#=100 cvm)'!H24</v>
          </cell>
          <cell r="I353" t="str">
            <v>#='ipp(2015#=100 cvm)'!I24</v>
          </cell>
          <cell r="J353" t="str">
            <v>#='ipp(2015#=100 cvm)'!J24</v>
          </cell>
          <cell r="K353" t="str">
            <v>#='ipp(2015#=100 cvm)'!K24</v>
          </cell>
          <cell r="L353" t="str">
            <v>#='ipp(2015#=100 cvm)'!L24</v>
          </cell>
          <cell r="M353" t="str">
            <v>#='ipp(2015#=100 cvm)'!M24</v>
          </cell>
          <cell r="N353" t="str">
            <v>#='ipp(2015#=100 cvm)'!N24</v>
          </cell>
          <cell r="O353" t="str">
            <v>#='ipp(2015#=100 cvm)'!O24</v>
          </cell>
          <cell r="P353" t="str">
            <v>#='ipp(2015#=100 cvm)'!P24</v>
          </cell>
          <cell r="Q353" t="str">
            <v>#='ipp(2015#=100 cvm)'!Q24</v>
          </cell>
          <cell r="R353" t="str">
            <v>#='ipp(2015#=100 cvm)'!R24</v>
          </cell>
          <cell r="S353" t="str">
            <v>#='ipp(2015#=100 cvm)'!S24</v>
          </cell>
          <cell r="T353" t="str">
            <v>#='ipp(2015#=100 cvm)'!T24</v>
          </cell>
          <cell r="U353" t="str">
            <v>#='ipp(2015#=100 cvm)'!U24</v>
          </cell>
          <cell r="V353" t="str">
            <v>#='ipp(2015#=100 cvm)'!V24</v>
          </cell>
          <cell r="W353" t="str">
            <v>#='ipp(2015#=100 cvm)'!W24</v>
          </cell>
          <cell r="X353" t="str">
            <v>#='ipp(2015#=100 cvm)'!X24</v>
          </cell>
          <cell r="Y353" t="str">
            <v>#='ipp(2015#=100 cvm)'!Y24</v>
          </cell>
          <cell r="Z353" t="str">
            <v>#='ipp(2015#=100 cvm)'!Z24</v>
          </cell>
          <cell r="AA353" t="str">
            <v>#='ipp(2015#=100 cvm)'!AA24</v>
          </cell>
          <cell r="AB353" t="str">
            <v>#='ipp(2015#=100 cvm)'!AB24</v>
          </cell>
          <cell r="AC353" t="str">
            <v>#='ipp(2015#=100 cvm)'!AC24</v>
          </cell>
          <cell r="AD353" t="str">
            <v>#='ipp(2015#=100 cvm)'!AD24</v>
          </cell>
          <cell r="AE353" t="str">
            <v>#='ipp(2015#=100 cvm)'!AE24</v>
          </cell>
          <cell r="AF353" t="str">
            <v>#='ipp(2015#=100 cvm)'!AF24</v>
          </cell>
          <cell r="AG353" t="str">
            <v>#='ipp(2015#=100 cvm)'!AG24</v>
          </cell>
          <cell r="AH353" t="str">
            <v>#='ipp(2015#=100 cvm)'!AH24</v>
          </cell>
          <cell r="AI353" t="str">
            <v>#='ipp(2015#=100 cvm)'!AI24</v>
          </cell>
          <cell r="AJ353" t="str">
            <v>#='ipp(2015#=100 cvm)'!AJ24</v>
          </cell>
          <cell r="AK353" t="str">
            <v>#='ipp(2015#=100 cvm)'!AK24</v>
          </cell>
          <cell r="AL353" t="str">
            <v>#='ipp(2015#=100 cvm)'!AL24</v>
          </cell>
          <cell r="AM353" t="str">
            <v>#='ipp(2015#=100 cvm)'!AM24</v>
          </cell>
          <cell r="AN353" t="str">
            <v>#='ipp(2015#=100 cvm)'!AN24</v>
          </cell>
        </row>
        <row r="354">
          <cell r="C354">
            <v>10305</v>
          </cell>
          <cell r="D354" t="str">
            <v>#='ipp(2015#=100 cvm)'!D25</v>
          </cell>
          <cell r="E354" t="str">
            <v>#='ipp(2015#=100 cvm)'!E25</v>
          </cell>
          <cell r="F354" t="str">
            <v>#='ipp(2015#=100 cvm)'!F25</v>
          </cell>
          <cell r="G354" t="str">
            <v>#='ipp(2015#=100 cvm)'!G25</v>
          </cell>
          <cell r="H354" t="str">
            <v>#='ipp(2015#=100 cvm)'!H25</v>
          </cell>
          <cell r="I354" t="str">
            <v>#='ipp(2015#=100 cvm)'!I25</v>
          </cell>
          <cell r="J354" t="str">
            <v>#='ipp(2015#=100 cvm)'!J25</v>
          </cell>
          <cell r="K354" t="str">
            <v>#='ipp(2015#=100 cvm)'!K25</v>
          </cell>
          <cell r="L354" t="str">
            <v>#='ipp(2015#=100 cvm)'!L25</v>
          </cell>
          <cell r="M354" t="str">
            <v>#='ipp(2015#=100 cvm)'!M25</v>
          </cell>
          <cell r="N354" t="str">
            <v>#='ipp(2015#=100 cvm)'!N25</v>
          </cell>
          <cell r="O354" t="str">
            <v>#='ipp(2015#=100 cvm)'!O25</v>
          </cell>
          <cell r="P354" t="str">
            <v>#='ipp(2015#=100 cvm)'!P25</v>
          </cell>
          <cell r="Q354" t="str">
            <v>#='ipp(2015#=100 cvm)'!Q25</v>
          </cell>
          <cell r="R354" t="str">
            <v>#='ipp(2015#=100 cvm)'!R25</v>
          </cell>
          <cell r="S354" t="str">
            <v>#='ipp(2015#=100 cvm)'!S25</v>
          </cell>
          <cell r="T354" t="str">
            <v>#='ipp(2015#=100 cvm)'!T25</v>
          </cell>
          <cell r="U354" t="str">
            <v>#='ipp(2015#=100 cvm)'!U25</v>
          </cell>
          <cell r="V354" t="str">
            <v>#='ipp(2015#=100 cvm)'!V25</v>
          </cell>
          <cell r="W354" t="str">
            <v>#='ipp(2015#=100 cvm)'!W25</v>
          </cell>
          <cell r="X354" t="str">
            <v>#='ipp(2015#=100 cvm)'!X25</v>
          </cell>
          <cell r="Y354" t="str">
            <v>#='ipp(2015#=100 cvm)'!Y25</v>
          </cell>
          <cell r="Z354" t="str">
            <v>#='ipp(2015#=100 cvm)'!Z25</v>
          </cell>
          <cell r="AA354" t="str">
            <v>#='ipp(2015#=100 cvm)'!AA25</v>
          </cell>
          <cell r="AB354" t="str">
            <v>#='ipp(2015#=100 cvm)'!AB25</v>
          </cell>
          <cell r="AC354" t="str">
            <v>#='ipp(2015#=100 cvm)'!AC25</v>
          </cell>
          <cell r="AD354" t="str">
            <v>#='ipp(2015#=100 cvm)'!AD25</v>
          </cell>
          <cell r="AE354" t="str">
            <v>#='ipp(2015#=100 cvm)'!AE25</v>
          </cell>
          <cell r="AF354" t="str">
            <v>#='ipp(2015#=100 cvm)'!AF25</v>
          </cell>
          <cell r="AG354" t="str">
            <v>#='ipp(2015#=100 cvm)'!AG25</v>
          </cell>
          <cell r="AH354" t="str">
            <v>#='ipp(2015#=100 cvm)'!AH25</v>
          </cell>
          <cell r="AI354" t="str">
            <v>#='ipp(2015#=100 cvm)'!AI25</v>
          </cell>
          <cell r="AJ354" t="str">
            <v>#='ipp(2015#=100 cvm)'!AJ25</v>
          </cell>
          <cell r="AK354" t="str">
            <v>#='ipp(2015#=100 cvm)'!AK25</v>
          </cell>
          <cell r="AL354" t="str">
            <v>#='ipp(2015#=100 cvm)'!AL25</v>
          </cell>
          <cell r="AM354" t="str">
            <v>#='ipp(2015#=100 cvm)'!AM25</v>
          </cell>
          <cell r="AN354" t="str">
            <v>#='ipp(2015#=100 cvm)'!AN25</v>
          </cell>
        </row>
        <row r="355">
          <cell r="C355">
            <v>10306</v>
          </cell>
          <cell r="D355" t="str">
            <v>#='ipp(2015#=100 cvm)'!D26</v>
          </cell>
          <cell r="E355" t="str">
            <v>#='ipp(2015#=100 cvm)'!E26</v>
          </cell>
          <cell r="F355" t="str">
            <v>#='ipp(2015#=100 cvm)'!F26</v>
          </cell>
          <cell r="G355" t="str">
            <v>#='ipp(2015#=100 cvm)'!G26</v>
          </cell>
          <cell r="H355" t="str">
            <v>#='ipp(2015#=100 cvm)'!H26</v>
          </cell>
          <cell r="I355" t="str">
            <v>#='ipp(2015#=100 cvm)'!I26</v>
          </cell>
          <cell r="J355" t="str">
            <v>#='ipp(2015#=100 cvm)'!J26</v>
          </cell>
          <cell r="K355" t="str">
            <v>#='ipp(2015#=100 cvm)'!K26</v>
          </cell>
          <cell r="L355" t="str">
            <v>#='ipp(2015#=100 cvm)'!L26</v>
          </cell>
          <cell r="M355" t="str">
            <v>#='ipp(2015#=100 cvm)'!M26</v>
          </cell>
          <cell r="N355" t="str">
            <v>#='ipp(2015#=100 cvm)'!N26</v>
          </cell>
          <cell r="O355" t="str">
            <v>#='ipp(2015#=100 cvm)'!O26</v>
          </cell>
          <cell r="P355" t="str">
            <v>#='ipp(2015#=100 cvm)'!P26</v>
          </cell>
          <cell r="Q355" t="str">
            <v>#='ipp(2015#=100 cvm)'!Q26</v>
          </cell>
          <cell r="R355" t="str">
            <v>#='ipp(2015#=100 cvm)'!R26</v>
          </cell>
          <cell r="S355" t="str">
            <v>#='ipp(2015#=100 cvm)'!S26</v>
          </cell>
          <cell r="T355" t="str">
            <v>#='ipp(2015#=100 cvm)'!T26</v>
          </cell>
          <cell r="U355" t="str">
            <v>#='ipp(2015#=100 cvm)'!U26</v>
          </cell>
          <cell r="V355" t="str">
            <v>#='ipp(2015#=100 cvm)'!V26</v>
          </cell>
          <cell r="W355" t="str">
            <v>#='ipp(2015#=100 cvm)'!W26</v>
          </cell>
          <cell r="X355" t="str">
            <v>#='ipp(2015#=100 cvm)'!X26</v>
          </cell>
          <cell r="Y355" t="str">
            <v>#='ipp(2015#=100 cvm)'!Y26</v>
          </cell>
          <cell r="Z355" t="str">
            <v>#='ipp(2015#=100 cvm)'!Z26</v>
          </cell>
          <cell r="AA355" t="str">
            <v>#='ipp(2015#=100 cvm)'!AA26</v>
          </cell>
          <cell r="AB355" t="str">
            <v>#='ipp(2015#=100 cvm)'!AB26</v>
          </cell>
          <cell r="AC355" t="str">
            <v>#='ipp(2015#=100 cvm)'!AC26</v>
          </cell>
          <cell r="AD355" t="str">
            <v>#='ipp(2015#=100 cvm)'!AD26</v>
          </cell>
          <cell r="AE355" t="str">
            <v>#='ipp(2015#=100 cvm)'!AE26</v>
          </cell>
          <cell r="AF355" t="str">
            <v>#='ipp(2015#=100 cvm)'!AF26</v>
          </cell>
          <cell r="AG355" t="str">
            <v>#='ipp(2015#=100 cvm)'!AG26</v>
          </cell>
          <cell r="AH355" t="str">
            <v>#='ipp(2015#=100 cvm)'!AH26</v>
          </cell>
          <cell r="AI355" t="str">
            <v>#='ipp(2015#=100 cvm)'!AI26</v>
          </cell>
          <cell r="AJ355" t="str">
            <v>#='ipp(2015#=100 cvm)'!AJ26</v>
          </cell>
          <cell r="AK355" t="str">
            <v>#='ipp(2015#=100 cvm)'!AK26</v>
          </cell>
          <cell r="AL355" t="str">
            <v>#='ipp(2015#=100 cvm)'!AL26</v>
          </cell>
          <cell r="AM355" t="str">
            <v>#='ipp(2015#=100 cvm)'!AM26</v>
          </cell>
          <cell r="AN355" t="str">
            <v>#='ipp(2015#=100 cvm)'!AN26</v>
          </cell>
        </row>
        <row r="356">
          <cell r="C356">
            <v>104</v>
          </cell>
          <cell r="D356" t="str">
            <v>#='ipp(2015#=100 cvm)'!D27</v>
          </cell>
          <cell r="E356" t="str">
            <v>#='ipp(2015#=100 cvm)'!E27</v>
          </cell>
          <cell r="F356" t="str">
            <v>#='ipp(2015#=100 cvm)'!F27</v>
          </cell>
          <cell r="G356" t="str">
            <v>#='ipp(2015#=100 cvm)'!G27</v>
          </cell>
          <cell r="H356" t="str">
            <v>#='ipp(2015#=100 cvm)'!H27</v>
          </cell>
          <cell r="I356" t="str">
            <v>#='ipp(2015#=100 cvm)'!I27</v>
          </cell>
          <cell r="J356" t="str">
            <v>#='ipp(2015#=100 cvm)'!J27</v>
          </cell>
          <cell r="K356" t="str">
            <v>#='ipp(2015#=100 cvm)'!K27</v>
          </cell>
          <cell r="L356" t="str">
            <v>#='ipp(2015#=100 cvm)'!L27</v>
          </cell>
          <cell r="M356" t="str">
            <v>#='ipp(2015#=100 cvm)'!M27</v>
          </cell>
          <cell r="N356" t="str">
            <v>#='ipp(2015#=100 cvm)'!N27</v>
          </cell>
          <cell r="O356" t="str">
            <v>#='ipp(2015#=100 cvm)'!O27</v>
          </cell>
          <cell r="P356" t="str">
            <v>#='ipp(2015#=100 cvm)'!P27</v>
          </cell>
          <cell r="Q356" t="str">
            <v>#='ipp(2015#=100 cvm)'!Q27</v>
          </cell>
          <cell r="R356" t="str">
            <v>#='ipp(2015#=100 cvm)'!R27</v>
          </cell>
          <cell r="S356" t="str">
            <v>#='ipp(2015#=100 cvm)'!S27</v>
          </cell>
          <cell r="T356" t="str">
            <v>#='ipp(2015#=100 cvm)'!T27</v>
          </cell>
          <cell r="U356" t="str">
            <v>#='ipp(2015#=100 cvm)'!U27</v>
          </cell>
          <cell r="V356" t="str">
            <v>#='ipp(2015#=100 cvm)'!V27</v>
          </cell>
          <cell r="W356" t="str">
            <v>#='ipp(2015#=100 cvm)'!W27</v>
          </cell>
          <cell r="X356" t="str">
            <v>#='ipp(2015#=100 cvm)'!X27</v>
          </cell>
          <cell r="Y356" t="str">
            <v>#='ipp(2015#=100 cvm)'!Y27</v>
          </cell>
          <cell r="Z356" t="str">
            <v>#='ipp(2015#=100 cvm)'!Z27</v>
          </cell>
          <cell r="AA356" t="str">
            <v>#='ipp(2015#=100 cvm)'!AA27</v>
          </cell>
          <cell r="AB356" t="str">
            <v>#='ipp(2015#=100 cvm)'!AB27</v>
          </cell>
          <cell r="AC356" t="str">
            <v>#='ipp(2015#=100 cvm)'!AC27</v>
          </cell>
          <cell r="AD356" t="str">
            <v>#='ipp(2015#=100 cvm)'!AD27</v>
          </cell>
          <cell r="AE356" t="str">
            <v>#='ipp(2015#=100 cvm)'!AE27</v>
          </cell>
          <cell r="AF356" t="str">
            <v>#='ipp(2015#=100 cvm)'!AF27</v>
          </cell>
          <cell r="AG356" t="str">
            <v>#='ipp(2015#=100 cvm)'!AG27</v>
          </cell>
          <cell r="AH356" t="str">
            <v>#='ipp(2015#=100 cvm)'!AH27</v>
          </cell>
          <cell r="AI356" t="str">
            <v>#='ipp(2015#=100 cvm)'!AI27</v>
          </cell>
          <cell r="AJ356" t="str">
            <v>#='ipp(2015#=100 cvm)'!AJ27</v>
          </cell>
          <cell r="AK356" t="str">
            <v>#='ipp(2015#=100 cvm)'!AK27</v>
          </cell>
          <cell r="AL356" t="str">
            <v>#='ipp(2015#=100 cvm)'!AL27</v>
          </cell>
          <cell r="AM356" t="str">
            <v>#='ipp(2015#=100 cvm)'!AM27</v>
          </cell>
          <cell r="AN356" t="str">
            <v>#='ipp(2015#=100 cvm)'!AN27</v>
          </cell>
        </row>
        <row r="357">
          <cell r="C357">
            <v>10401</v>
          </cell>
          <cell r="D357" t="str">
            <v>#='ipp(2015#=100 cvm)'!D28</v>
          </cell>
          <cell r="E357" t="str">
            <v>#='ipp(2015#=100 cvm)'!E28</v>
          </cell>
          <cell r="F357" t="str">
            <v>#='ipp(2015#=100 cvm)'!F28</v>
          </cell>
          <cell r="G357" t="str">
            <v>#='ipp(2015#=100 cvm)'!G28</v>
          </cell>
          <cell r="H357" t="str">
            <v>#='ipp(2015#=100 cvm)'!H28</v>
          </cell>
          <cell r="I357" t="str">
            <v>#='ipp(2015#=100 cvm)'!I28</v>
          </cell>
          <cell r="J357" t="str">
            <v>#='ipp(2015#=100 cvm)'!J28</v>
          </cell>
          <cell r="K357" t="str">
            <v>#='ipp(2015#=100 cvm)'!K28</v>
          </cell>
          <cell r="L357" t="str">
            <v>#='ipp(2015#=100 cvm)'!L28</v>
          </cell>
          <cell r="M357" t="str">
            <v>#='ipp(2015#=100 cvm)'!M28</v>
          </cell>
          <cell r="N357" t="str">
            <v>#='ipp(2015#=100 cvm)'!N28</v>
          </cell>
          <cell r="O357" t="str">
            <v>#='ipp(2015#=100 cvm)'!O28</v>
          </cell>
          <cell r="P357" t="str">
            <v>#='ipp(2015#=100 cvm)'!P28</v>
          </cell>
          <cell r="Q357" t="str">
            <v>#='ipp(2015#=100 cvm)'!Q28</v>
          </cell>
          <cell r="R357" t="str">
            <v>#='ipp(2015#=100 cvm)'!R28</v>
          </cell>
          <cell r="S357" t="str">
            <v>#='ipp(2015#=100 cvm)'!S28</v>
          </cell>
          <cell r="T357" t="str">
            <v>#='ipp(2015#=100 cvm)'!T28</v>
          </cell>
          <cell r="U357" t="str">
            <v>#='ipp(2015#=100 cvm)'!U28</v>
          </cell>
          <cell r="V357" t="str">
            <v>#='ipp(2015#=100 cvm)'!V28</v>
          </cell>
          <cell r="W357" t="str">
            <v>#='ipp(2015#=100 cvm)'!W28</v>
          </cell>
          <cell r="X357" t="str">
            <v>#='ipp(2015#=100 cvm)'!X28</v>
          </cell>
          <cell r="Y357" t="str">
            <v>#='ipp(2015#=100 cvm)'!Y28</v>
          </cell>
          <cell r="Z357" t="str">
            <v>#='ipp(2015#=100 cvm)'!Z28</v>
          </cell>
          <cell r="AA357" t="str">
            <v>#='ipp(2015#=100 cvm)'!AA28</v>
          </cell>
          <cell r="AB357" t="str">
            <v>#='ipp(2015#=100 cvm)'!AB28</v>
          </cell>
          <cell r="AC357" t="str">
            <v>#='ipp(2015#=100 cvm)'!AC28</v>
          </cell>
          <cell r="AD357" t="str">
            <v>#='ipp(2015#=100 cvm)'!AD28</v>
          </cell>
          <cell r="AE357" t="str">
            <v>#='ipp(2015#=100 cvm)'!AE28</v>
          </cell>
          <cell r="AF357" t="str">
            <v>#='ipp(2015#=100 cvm)'!AF28</v>
          </cell>
          <cell r="AG357" t="str">
            <v>#='ipp(2015#=100 cvm)'!AG28</v>
          </cell>
          <cell r="AH357" t="str">
            <v>#='ipp(2015#=100 cvm)'!AH28</v>
          </cell>
          <cell r="AI357" t="str">
            <v>#='ipp(2015#=100 cvm)'!AI28</v>
          </cell>
          <cell r="AJ357" t="str">
            <v>#='ipp(2015#=100 cvm)'!AJ28</v>
          </cell>
          <cell r="AK357" t="str">
            <v>#='ipp(2015#=100 cvm)'!AK28</v>
          </cell>
          <cell r="AL357" t="str">
            <v>#='ipp(2015#=100 cvm)'!AL28</v>
          </cell>
          <cell r="AM357" t="str">
            <v>#='ipp(2015#=100 cvm)'!AM28</v>
          </cell>
          <cell r="AN357" t="str">
            <v>#='ipp(2015#=100 cvm)'!AN28</v>
          </cell>
        </row>
        <row r="358">
          <cell r="C358">
            <v>10402</v>
          </cell>
          <cell r="D358" t="str">
            <v>#='ipp(2015#=100 cvm)'!D29</v>
          </cell>
          <cell r="E358" t="str">
            <v>#='ipp(2015#=100 cvm)'!E29</v>
          </cell>
          <cell r="F358" t="str">
            <v>#='ipp(2015#=100 cvm)'!F29</v>
          </cell>
          <cell r="G358" t="str">
            <v>#='ipp(2015#=100 cvm)'!G29</v>
          </cell>
          <cell r="H358" t="str">
            <v>#='ipp(2015#=100 cvm)'!H29</v>
          </cell>
          <cell r="I358" t="str">
            <v>#='ipp(2015#=100 cvm)'!I29</v>
          </cell>
          <cell r="J358" t="str">
            <v>#='ipp(2015#=100 cvm)'!J29</v>
          </cell>
          <cell r="K358" t="str">
            <v>#='ipp(2015#=100 cvm)'!K29</v>
          </cell>
          <cell r="L358" t="str">
            <v>#='ipp(2015#=100 cvm)'!L29</v>
          </cell>
          <cell r="M358" t="str">
            <v>#='ipp(2015#=100 cvm)'!M29</v>
          </cell>
          <cell r="N358" t="str">
            <v>#='ipp(2015#=100 cvm)'!N29</v>
          </cell>
          <cell r="O358" t="str">
            <v>#='ipp(2015#=100 cvm)'!O29</v>
          </cell>
          <cell r="P358" t="str">
            <v>#='ipp(2015#=100 cvm)'!P29</v>
          </cell>
          <cell r="Q358" t="str">
            <v>#='ipp(2015#=100 cvm)'!Q29</v>
          </cell>
          <cell r="R358" t="str">
            <v>#='ipp(2015#=100 cvm)'!R29</v>
          </cell>
          <cell r="S358" t="str">
            <v>#='ipp(2015#=100 cvm)'!S29</v>
          </cell>
          <cell r="T358" t="str">
            <v>#='ipp(2015#=100 cvm)'!T29</v>
          </cell>
          <cell r="U358" t="str">
            <v>#='ipp(2015#=100 cvm)'!U29</v>
          </cell>
          <cell r="V358" t="str">
            <v>#='ipp(2015#=100 cvm)'!V29</v>
          </cell>
          <cell r="W358" t="str">
            <v>#='ipp(2015#=100 cvm)'!W29</v>
          </cell>
          <cell r="X358" t="str">
            <v>#='ipp(2015#=100 cvm)'!X29</v>
          </cell>
          <cell r="Y358" t="str">
            <v>#='ipp(2015#=100 cvm)'!Y29</v>
          </cell>
          <cell r="Z358" t="str">
            <v>#='ipp(2015#=100 cvm)'!Z29</v>
          </cell>
          <cell r="AA358" t="str">
            <v>#='ipp(2015#=100 cvm)'!AA29</v>
          </cell>
          <cell r="AB358" t="str">
            <v>#='ipp(2015#=100 cvm)'!AB29</v>
          </cell>
          <cell r="AC358" t="str">
            <v>#='ipp(2015#=100 cvm)'!AC29</v>
          </cell>
          <cell r="AD358" t="str">
            <v>#='ipp(2015#=100 cvm)'!AD29</v>
          </cell>
          <cell r="AE358" t="str">
            <v>#='ipp(2015#=100 cvm)'!AE29</v>
          </cell>
          <cell r="AF358" t="str">
            <v>#='ipp(2015#=100 cvm)'!AF29</v>
          </cell>
          <cell r="AG358" t="str">
            <v>#='ipp(2015#=100 cvm)'!AG29</v>
          </cell>
          <cell r="AH358" t="str">
            <v>#='ipp(2015#=100 cvm)'!AH29</v>
          </cell>
          <cell r="AI358" t="str">
            <v>#='ipp(2015#=100 cvm)'!AI29</v>
          </cell>
          <cell r="AJ358" t="str">
            <v>#='ipp(2015#=100 cvm)'!AJ29</v>
          </cell>
          <cell r="AK358" t="str">
            <v>#='ipp(2015#=100 cvm)'!AK29</v>
          </cell>
          <cell r="AL358" t="str">
            <v>#='ipp(2015#=100 cvm)'!AL29</v>
          </cell>
          <cell r="AM358" t="str">
            <v>#='ipp(2015#=100 cvm)'!AM29</v>
          </cell>
          <cell r="AN358" t="str">
            <v>#='ipp(2015#=100 cvm)'!AN29</v>
          </cell>
        </row>
        <row r="359">
          <cell r="C359">
            <v>10403</v>
          </cell>
          <cell r="D359" t="str">
            <v>#='ipp(2015#=100 cvm)'!D30</v>
          </cell>
          <cell r="E359" t="str">
            <v>#='ipp(2015#=100 cvm)'!E30</v>
          </cell>
          <cell r="F359" t="str">
            <v>#='ipp(2015#=100 cvm)'!F30</v>
          </cell>
          <cell r="G359" t="str">
            <v>#='ipp(2015#=100 cvm)'!G30</v>
          </cell>
          <cell r="H359" t="str">
            <v>#='ipp(2015#=100 cvm)'!H30</v>
          </cell>
          <cell r="I359" t="str">
            <v>#='ipp(2015#=100 cvm)'!I30</v>
          </cell>
          <cell r="J359" t="str">
            <v>#='ipp(2015#=100 cvm)'!J30</v>
          </cell>
          <cell r="K359" t="str">
            <v>#='ipp(2015#=100 cvm)'!K30</v>
          </cell>
          <cell r="L359" t="str">
            <v>#='ipp(2015#=100 cvm)'!L30</v>
          </cell>
          <cell r="M359" t="str">
            <v>#='ipp(2015#=100 cvm)'!M30</v>
          </cell>
          <cell r="N359" t="str">
            <v>#='ipp(2015#=100 cvm)'!N30</v>
          </cell>
          <cell r="O359" t="str">
            <v>#='ipp(2015#=100 cvm)'!O30</v>
          </cell>
          <cell r="P359" t="str">
            <v>#='ipp(2015#=100 cvm)'!P30</v>
          </cell>
          <cell r="Q359" t="str">
            <v>#='ipp(2015#=100 cvm)'!Q30</v>
          </cell>
          <cell r="R359" t="str">
            <v>#='ipp(2015#=100 cvm)'!R30</v>
          </cell>
          <cell r="S359" t="str">
            <v>#='ipp(2015#=100 cvm)'!S30</v>
          </cell>
          <cell r="T359" t="str">
            <v>#='ipp(2015#=100 cvm)'!T30</v>
          </cell>
          <cell r="U359" t="str">
            <v>#='ipp(2015#=100 cvm)'!U30</v>
          </cell>
          <cell r="V359" t="str">
            <v>#='ipp(2015#=100 cvm)'!V30</v>
          </cell>
          <cell r="W359" t="str">
            <v>#='ipp(2015#=100 cvm)'!W30</v>
          </cell>
          <cell r="X359" t="str">
            <v>#='ipp(2015#=100 cvm)'!X30</v>
          </cell>
          <cell r="Y359" t="str">
            <v>#='ipp(2015#=100 cvm)'!Y30</v>
          </cell>
          <cell r="Z359" t="str">
            <v>#='ipp(2015#=100 cvm)'!Z30</v>
          </cell>
          <cell r="AA359" t="str">
            <v>#='ipp(2015#=100 cvm)'!AA30</v>
          </cell>
          <cell r="AB359" t="str">
            <v>#='ipp(2015#=100 cvm)'!AB30</v>
          </cell>
          <cell r="AC359" t="str">
            <v>#='ipp(2015#=100 cvm)'!AC30</v>
          </cell>
          <cell r="AD359" t="str">
            <v>#='ipp(2015#=100 cvm)'!AD30</v>
          </cell>
          <cell r="AE359" t="str">
            <v>#='ipp(2015#=100 cvm)'!AE30</v>
          </cell>
          <cell r="AF359" t="str">
            <v>#='ipp(2015#=100 cvm)'!AF30</v>
          </cell>
          <cell r="AG359" t="str">
            <v>#='ipp(2015#=100 cvm)'!AG30</v>
          </cell>
          <cell r="AH359" t="str">
            <v>#='ipp(2015#=100 cvm)'!AH30</v>
          </cell>
          <cell r="AI359" t="str">
            <v>#='ipp(2015#=100 cvm)'!AI30</v>
          </cell>
          <cell r="AJ359" t="str">
            <v>#='ipp(2015#=100 cvm)'!AJ30</v>
          </cell>
          <cell r="AK359" t="str">
            <v>#='ipp(2015#=100 cvm)'!AK30</v>
          </cell>
          <cell r="AL359" t="str">
            <v>#='ipp(2015#=100 cvm)'!AL30</v>
          </cell>
          <cell r="AM359" t="str">
            <v>#='ipp(2015#=100 cvm)'!AM30</v>
          </cell>
          <cell r="AN359" t="str">
            <v>#='ipp(2015#=100 cvm)'!AN30</v>
          </cell>
        </row>
        <row r="360">
          <cell r="C360">
            <v>10404</v>
          </cell>
          <cell r="D360" t="str">
            <v>#='ipp(2015#=100 cvm)'!D31</v>
          </cell>
          <cell r="E360" t="str">
            <v>#='ipp(2015#=100 cvm)'!E31</v>
          </cell>
          <cell r="F360" t="str">
            <v>#='ipp(2015#=100 cvm)'!F31</v>
          </cell>
          <cell r="G360" t="str">
            <v>#='ipp(2015#=100 cvm)'!G31</v>
          </cell>
          <cell r="H360" t="str">
            <v>#='ipp(2015#=100 cvm)'!H31</v>
          </cell>
          <cell r="I360" t="str">
            <v>#='ipp(2015#=100 cvm)'!I31</v>
          </cell>
          <cell r="J360" t="str">
            <v>#='ipp(2015#=100 cvm)'!J31</v>
          </cell>
          <cell r="K360" t="str">
            <v>#='ipp(2015#=100 cvm)'!K31</v>
          </cell>
          <cell r="L360" t="str">
            <v>#='ipp(2015#=100 cvm)'!L31</v>
          </cell>
          <cell r="M360" t="str">
            <v>#='ipp(2015#=100 cvm)'!M31</v>
          </cell>
          <cell r="N360" t="str">
            <v>#='ipp(2015#=100 cvm)'!N31</v>
          </cell>
          <cell r="O360" t="str">
            <v>#='ipp(2015#=100 cvm)'!O31</v>
          </cell>
          <cell r="P360" t="str">
            <v>#='ipp(2015#=100 cvm)'!P31</v>
          </cell>
          <cell r="Q360" t="str">
            <v>#='ipp(2015#=100 cvm)'!Q31</v>
          </cell>
          <cell r="R360" t="str">
            <v>#='ipp(2015#=100 cvm)'!R31</v>
          </cell>
          <cell r="S360" t="str">
            <v>#='ipp(2015#=100 cvm)'!S31</v>
          </cell>
          <cell r="T360" t="str">
            <v>#='ipp(2015#=100 cvm)'!T31</v>
          </cell>
          <cell r="U360" t="str">
            <v>#='ipp(2015#=100 cvm)'!U31</v>
          </cell>
          <cell r="V360" t="str">
            <v>#='ipp(2015#=100 cvm)'!V31</v>
          </cell>
          <cell r="W360" t="str">
            <v>#='ipp(2015#=100 cvm)'!W31</v>
          </cell>
          <cell r="X360" t="str">
            <v>#='ipp(2015#=100 cvm)'!X31</v>
          </cell>
          <cell r="Y360" t="str">
            <v>#='ipp(2015#=100 cvm)'!Y31</v>
          </cell>
          <cell r="Z360" t="str">
            <v>#='ipp(2015#=100 cvm)'!Z31</v>
          </cell>
          <cell r="AA360" t="str">
            <v>#='ipp(2015#=100 cvm)'!AA31</v>
          </cell>
          <cell r="AB360" t="str">
            <v>#='ipp(2015#=100 cvm)'!AB31</v>
          </cell>
          <cell r="AC360" t="str">
            <v>#='ipp(2015#=100 cvm)'!AC31</v>
          </cell>
          <cell r="AD360" t="str">
            <v>#='ipp(2015#=100 cvm)'!AD31</v>
          </cell>
          <cell r="AE360" t="str">
            <v>#='ipp(2015#=100 cvm)'!AE31</v>
          </cell>
          <cell r="AF360" t="str">
            <v>#='ipp(2015#=100 cvm)'!AF31</v>
          </cell>
          <cell r="AG360" t="str">
            <v>#='ipp(2015#=100 cvm)'!AG31</v>
          </cell>
          <cell r="AH360" t="str">
            <v>#='ipp(2015#=100 cvm)'!AH31</v>
          </cell>
          <cell r="AI360" t="str">
            <v>#='ipp(2015#=100 cvm)'!AI31</v>
          </cell>
          <cell r="AJ360" t="str">
            <v>#='ipp(2015#=100 cvm)'!AJ31</v>
          </cell>
          <cell r="AK360" t="str">
            <v>#='ipp(2015#=100 cvm)'!AK31</v>
          </cell>
          <cell r="AL360" t="str">
            <v>#='ipp(2015#=100 cvm)'!AL31</v>
          </cell>
          <cell r="AM360" t="str">
            <v>#='ipp(2015#=100 cvm)'!AM31</v>
          </cell>
          <cell r="AN360" t="str">
            <v>#='ipp(2015#=100 cvm)'!AN31</v>
          </cell>
        </row>
        <row r="361">
          <cell r="C361">
            <v>10405</v>
          </cell>
          <cell r="D361" t="str">
            <v>#='ipp(2015#=100 cvm)'!D32</v>
          </cell>
          <cell r="E361" t="str">
            <v>#='ipp(2015#=100 cvm)'!E32</v>
          </cell>
          <cell r="F361" t="str">
            <v>#='ipp(2015#=100 cvm)'!F32</v>
          </cell>
          <cell r="G361" t="str">
            <v>#='ipp(2015#=100 cvm)'!G32</v>
          </cell>
          <cell r="H361" t="str">
            <v>#='ipp(2015#=100 cvm)'!H32</v>
          </cell>
          <cell r="I361" t="str">
            <v>#='ipp(2015#=100 cvm)'!I32</v>
          </cell>
          <cell r="J361" t="str">
            <v>#='ipp(2015#=100 cvm)'!J32</v>
          </cell>
          <cell r="K361" t="str">
            <v>#='ipp(2015#=100 cvm)'!K32</v>
          </cell>
          <cell r="L361" t="str">
            <v>#='ipp(2015#=100 cvm)'!L32</v>
          </cell>
          <cell r="M361" t="str">
            <v>#='ipp(2015#=100 cvm)'!M32</v>
          </cell>
          <cell r="N361" t="str">
            <v>#='ipp(2015#=100 cvm)'!N32</v>
          </cell>
          <cell r="O361" t="str">
            <v>#='ipp(2015#=100 cvm)'!O32</v>
          </cell>
          <cell r="P361" t="str">
            <v>#='ipp(2015#=100 cvm)'!P32</v>
          </cell>
          <cell r="Q361" t="str">
            <v>#='ipp(2015#=100 cvm)'!Q32</v>
          </cell>
          <cell r="R361" t="str">
            <v>#='ipp(2015#=100 cvm)'!R32</v>
          </cell>
          <cell r="S361" t="str">
            <v>#='ipp(2015#=100 cvm)'!S32</v>
          </cell>
          <cell r="T361" t="str">
            <v>#='ipp(2015#=100 cvm)'!T32</v>
          </cell>
          <cell r="U361" t="str">
            <v>#='ipp(2015#=100 cvm)'!U32</v>
          </cell>
          <cell r="V361" t="str">
            <v>#='ipp(2015#=100 cvm)'!V32</v>
          </cell>
          <cell r="W361" t="str">
            <v>#='ipp(2015#=100 cvm)'!W32</v>
          </cell>
          <cell r="X361" t="str">
            <v>#='ipp(2015#=100 cvm)'!X32</v>
          </cell>
          <cell r="Y361" t="str">
            <v>#='ipp(2015#=100 cvm)'!Y32</v>
          </cell>
          <cell r="Z361" t="str">
            <v>#='ipp(2015#=100 cvm)'!Z32</v>
          </cell>
          <cell r="AA361" t="str">
            <v>#='ipp(2015#=100 cvm)'!AA32</v>
          </cell>
          <cell r="AB361" t="str">
            <v>#='ipp(2015#=100 cvm)'!AB32</v>
          </cell>
          <cell r="AC361" t="str">
            <v>#='ipp(2015#=100 cvm)'!AC32</v>
          </cell>
          <cell r="AD361" t="str">
            <v>#='ipp(2015#=100 cvm)'!AD32</v>
          </cell>
          <cell r="AE361" t="str">
            <v>#='ipp(2015#=100 cvm)'!AE32</v>
          </cell>
          <cell r="AF361" t="str">
            <v>#='ipp(2015#=100 cvm)'!AF32</v>
          </cell>
          <cell r="AG361" t="str">
            <v>#='ipp(2015#=100 cvm)'!AG32</v>
          </cell>
          <cell r="AH361" t="str">
            <v>#='ipp(2015#=100 cvm)'!AH32</v>
          </cell>
          <cell r="AI361" t="str">
            <v>#='ipp(2015#=100 cvm)'!AI32</v>
          </cell>
          <cell r="AJ361" t="str">
            <v>#='ipp(2015#=100 cvm)'!AJ32</v>
          </cell>
          <cell r="AK361" t="str">
            <v>#='ipp(2015#=100 cvm)'!AK32</v>
          </cell>
          <cell r="AL361" t="str">
            <v>#='ipp(2015#=100 cvm)'!AL32</v>
          </cell>
          <cell r="AM361" t="str">
            <v>#='ipp(2015#=100 cvm)'!AM32</v>
          </cell>
          <cell r="AN361" t="str">
            <v>#='ipp(2015#=100 cvm)'!AN32</v>
          </cell>
        </row>
        <row r="362">
          <cell r="C362">
            <v>10406</v>
          </cell>
          <cell r="D362" t="str">
            <v>#='ipp(2015#=100 cvm)'!D33</v>
          </cell>
          <cell r="E362" t="str">
            <v>#='ipp(2015#=100 cvm)'!E33</v>
          </cell>
          <cell r="F362" t="str">
            <v>#='ipp(2015#=100 cvm)'!F33</v>
          </cell>
          <cell r="G362" t="str">
            <v>#='ipp(2015#=100 cvm)'!G33</v>
          </cell>
          <cell r="H362" t="str">
            <v>#='ipp(2015#=100 cvm)'!H33</v>
          </cell>
          <cell r="I362" t="str">
            <v>#='ipp(2015#=100 cvm)'!I33</v>
          </cell>
          <cell r="J362" t="str">
            <v>#='ipp(2015#=100 cvm)'!J33</v>
          </cell>
          <cell r="K362" t="str">
            <v>#='ipp(2015#=100 cvm)'!K33</v>
          </cell>
          <cell r="L362" t="str">
            <v>#='ipp(2015#=100 cvm)'!L33</v>
          </cell>
          <cell r="M362" t="str">
            <v>#='ipp(2015#=100 cvm)'!M33</v>
          </cell>
          <cell r="N362" t="str">
            <v>#='ipp(2015#=100 cvm)'!N33</v>
          </cell>
          <cell r="O362" t="str">
            <v>#='ipp(2015#=100 cvm)'!O33</v>
          </cell>
          <cell r="P362" t="str">
            <v>#='ipp(2015#=100 cvm)'!P33</v>
          </cell>
          <cell r="Q362" t="str">
            <v>#='ipp(2015#=100 cvm)'!Q33</v>
          </cell>
          <cell r="R362" t="str">
            <v>#='ipp(2015#=100 cvm)'!R33</v>
          </cell>
          <cell r="S362" t="str">
            <v>#='ipp(2015#=100 cvm)'!S33</v>
          </cell>
          <cell r="T362" t="str">
            <v>#='ipp(2015#=100 cvm)'!T33</v>
          </cell>
          <cell r="U362" t="str">
            <v>#='ipp(2015#=100 cvm)'!U33</v>
          </cell>
          <cell r="V362" t="str">
            <v>#='ipp(2015#=100 cvm)'!V33</v>
          </cell>
          <cell r="W362" t="str">
            <v>#='ipp(2015#=100 cvm)'!W33</v>
          </cell>
          <cell r="X362" t="str">
            <v>#='ipp(2015#=100 cvm)'!X33</v>
          </cell>
          <cell r="Y362" t="str">
            <v>#='ipp(2015#=100 cvm)'!Y33</v>
          </cell>
          <cell r="Z362" t="str">
            <v>#='ipp(2015#=100 cvm)'!Z33</v>
          </cell>
          <cell r="AA362" t="str">
            <v>#='ipp(2015#=100 cvm)'!AA33</v>
          </cell>
          <cell r="AB362" t="str">
            <v>#='ipp(2015#=100 cvm)'!AB33</v>
          </cell>
          <cell r="AC362" t="str">
            <v>#='ipp(2015#=100 cvm)'!AC33</v>
          </cell>
          <cell r="AD362" t="str">
            <v>#='ipp(2015#=100 cvm)'!AD33</v>
          </cell>
          <cell r="AE362" t="str">
            <v>#='ipp(2015#=100 cvm)'!AE33</v>
          </cell>
          <cell r="AF362" t="str">
            <v>#='ipp(2015#=100 cvm)'!AF33</v>
          </cell>
          <cell r="AG362" t="str">
            <v>#='ipp(2015#=100 cvm)'!AG33</v>
          </cell>
          <cell r="AH362" t="str">
            <v>#='ipp(2015#=100 cvm)'!AH33</v>
          </cell>
          <cell r="AI362" t="str">
            <v>#='ipp(2015#=100 cvm)'!AI33</v>
          </cell>
          <cell r="AJ362" t="str">
            <v>#='ipp(2015#=100 cvm)'!AJ33</v>
          </cell>
          <cell r="AK362" t="str">
            <v>#='ipp(2015#=100 cvm)'!AK33</v>
          </cell>
          <cell r="AL362" t="str">
            <v>#='ipp(2015#=100 cvm)'!AL33</v>
          </cell>
          <cell r="AM362" t="str">
            <v>#='ipp(2015#=100 cvm)'!AM33</v>
          </cell>
          <cell r="AN362" t="str">
            <v>#='ipp(2015#=100 cvm)'!AN33</v>
          </cell>
        </row>
        <row r="363">
          <cell r="C363">
            <v>105</v>
          </cell>
          <cell r="D363" t="str">
            <v>#='ipp(2015#=100 cvm)'!D34</v>
          </cell>
          <cell r="E363" t="str">
            <v>#='ipp(2015#=100 cvm)'!E34</v>
          </cell>
          <cell r="F363" t="str">
            <v>#='ipp(2015#=100 cvm)'!F34</v>
          </cell>
          <cell r="G363" t="str">
            <v>#='ipp(2015#=100 cvm)'!G34</v>
          </cell>
          <cell r="H363" t="str">
            <v>#='ipp(2015#=100 cvm)'!H34</v>
          </cell>
          <cell r="I363" t="str">
            <v>#='ipp(2015#=100 cvm)'!I34</v>
          </cell>
          <cell r="J363" t="str">
            <v>#='ipp(2015#=100 cvm)'!J34</v>
          </cell>
          <cell r="K363" t="str">
            <v>#='ipp(2015#=100 cvm)'!K34</v>
          </cell>
          <cell r="L363" t="str">
            <v>#='ipp(2015#=100 cvm)'!L34</v>
          </cell>
          <cell r="M363" t="str">
            <v>#='ipp(2015#=100 cvm)'!M34</v>
          </cell>
          <cell r="N363" t="str">
            <v>#='ipp(2015#=100 cvm)'!N34</v>
          </cell>
          <cell r="O363" t="str">
            <v>#='ipp(2015#=100 cvm)'!O34</v>
          </cell>
          <cell r="P363" t="str">
            <v>#='ipp(2015#=100 cvm)'!P34</v>
          </cell>
          <cell r="Q363" t="str">
            <v>#='ipp(2015#=100 cvm)'!Q34</v>
          </cell>
          <cell r="R363" t="str">
            <v>#='ipp(2015#=100 cvm)'!R34</v>
          </cell>
          <cell r="S363" t="str">
            <v>#='ipp(2015#=100 cvm)'!S34</v>
          </cell>
          <cell r="T363" t="str">
            <v>#='ipp(2015#=100 cvm)'!T34</v>
          </cell>
          <cell r="U363" t="str">
            <v>#='ipp(2015#=100 cvm)'!U34</v>
          </cell>
          <cell r="V363" t="str">
            <v>#='ipp(2015#=100 cvm)'!V34</v>
          </cell>
          <cell r="W363" t="str">
            <v>#='ipp(2015#=100 cvm)'!W34</v>
          </cell>
          <cell r="X363" t="str">
            <v>#='ipp(2015#=100 cvm)'!X34</v>
          </cell>
          <cell r="Y363" t="str">
            <v>#='ipp(2015#=100 cvm)'!Y34</v>
          </cell>
          <cell r="Z363" t="str">
            <v>#='ipp(2015#=100 cvm)'!Z34</v>
          </cell>
          <cell r="AA363" t="str">
            <v>#='ipp(2015#=100 cvm)'!AA34</v>
          </cell>
          <cell r="AB363" t="str">
            <v>#='ipp(2015#=100 cvm)'!AB34</v>
          </cell>
          <cell r="AC363" t="str">
            <v>#='ipp(2015#=100 cvm)'!AC34</v>
          </cell>
          <cell r="AD363" t="str">
            <v>#='ipp(2015#=100 cvm)'!AD34</v>
          </cell>
          <cell r="AE363" t="str">
            <v>#='ipp(2015#=100 cvm)'!AE34</v>
          </cell>
          <cell r="AF363" t="str">
            <v>#='ipp(2015#=100 cvm)'!AF34</v>
          </cell>
          <cell r="AG363" t="str">
            <v>#='ipp(2015#=100 cvm)'!AG34</v>
          </cell>
          <cell r="AH363" t="str">
            <v>#='ipp(2015#=100 cvm)'!AH34</v>
          </cell>
          <cell r="AI363" t="str">
            <v>#='ipp(2015#=100 cvm)'!AI34</v>
          </cell>
          <cell r="AJ363" t="str">
            <v>#='ipp(2015#=100 cvm)'!AJ34</v>
          </cell>
          <cell r="AK363" t="str">
            <v>#='ipp(2015#=100 cvm)'!AK34</v>
          </cell>
          <cell r="AL363" t="str">
            <v>#='ipp(2015#=100 cvm)'!AL34</v>
          </cell>
          <cell r="AM363" t="str">
            <v>#='ipp(2015#=100 cvm)'!AM34</v>
          </cell>
          <cell r="AN363" t="str">
            <v>#='ipp(2015#=100 cvm)'!AN34</v>
          </cell>
        </row>
        <row r="364">
          <cell r="C364">
            <v>10501</v>
          </cell>
          <cell r="D364" t="str">
            <v>#='ipp(2015#=100 cvm)'!D35</v>
          </cell>
          <cell r="E364" t="str">
            <v>#='ipp(2015#=100 cvm)'!E35</v>
          </cell>
          <cell r="F364" t="str">
            <v>#='ipp(2015#=100 cvm)'!F35</v>
          </cell>
          <cell r="G364" t="str">
            <v>#='ipp(2015#=100 cvm)'!G35</v>
          </cell>
          <cell r="H364" t="str">
            <v>#='ipp(2015#=100 cvm)'!H35</v>
          </cell>
          <cell r="I364" t="str">
            <v>#='ipp(2015#=100 cvm)'!I35</v>
          </cell>
          <cell r="J364" t="str">
            <v>#='ipp(2015#=100 cvm)'!J35</v>
          </cell>
          <cell r="K364" t="str">
            <v>#='ipp(2015#=100 cvm)'!K35</v>
          </cell>
          <cell r="L364" t="str">
            <v>#='ipp(2015#=100 cvm)'!L35</v>
          </cell>
          <cell r="M364" t="str">
            <v>#='ipp(2015#=100 cvm)'!M35</v>
          </cell>
          <cell r="N364" t="str">
            <v>#='ipp(2015#=100 cvm)'!N35</v>
          </cell>
          <cell r="O364" t="str">
            <v>#='ipp(2015#=100 cvm)'!O35</v>
          </cell>
          <cell r="P364" t="str">
            <v>#='ipp(2015#=100 cvm)'!P35</v>
          </cell>
          <cell r="Q364" t="str">
            <v>#='ipp(2015#=100 cvm)'!Q35</v>
          </cell>
          <cell r="R364" t="str">
            <v>#='ipp(2015#=100 cvm)'!R35</v>
          </cell>
          <cell r="S364" t="str">
            <v>#='ipp(2015#=100 cvm)'!S35</v>
          </cell>
          <cell r="T364" t="str">
            <v>#='ipp(2015#=100 cvm)'!T35</v>
          </cell>
          <cell r="U364" t="str">
            <v>#='ipp(2015#=100 cvm)'!U35</v>
          </cell>
          <cell r="V364" t="str">
            <v>#='ipp(2015#=100 cvm)'!V35</v>
          </cell>
          <cell r="W364" t="str">
            <v>#='ipp(2015#=100 cvm)'!W35</v>
          </cell>
          <cell r="X364" t="str">
            <v>#='ipp(2015#=100 cvm)'!X35</v>
          </cell>
          <cell r="Y364" t="str">
            <v>#='ipp(2015#=100 cvm)'!Y35</v>
          </cell>
          <cell r="Z364" t="str">
            <v>#='ipp(2015#=100 cvm)'!Z35</v>
          </cell>
          <cell r="AA364" t="str">
            <v>#='ipp(2015#=100 cvm)'!AA35</v>
          </cell>
          <cell r="AB364" t="str">
            <v>#='ipp(2015#=100 cvm)'!AB35</v>
          </cell>
          <cell r="AC364" t="str">
            <v>#='ipp(2015#=100 cvm)'!AC35</v>
          </cell>
          <cell r="AD364" t="str">
            <v>#='ipp(2015#=100 cvm)'!AD35</v>
          </cell>
          <cell r="AE364" t="str">
            <v>#='ipp(2015#=100 cvm)'!AE35</v>
          </cell>
          <cell r="AF364" t="str">
            <v>#='ipp(2015#=100 cvm)'!AF35</v>
          </cell>
          <cell r="AG364" t="str">
            <v>#='ipp(2015#=100 cvm)'!AG35</v>
          </cell>
          <cell r="AH364" t="str">
            <v>#='ipp(2015#=100 cvm)'!AH35</v>
          </cell>
          <cell r="AI364" t="str">
            <v>#='ipp(2015#=100 cvm)'!AI35</v>
          </cell>
          <cell r="AJ364" t="str">
            <v>#='ipp(2015#=100 cvm)'!AJ35</v>
          </cell>
          <cell r="AK364" t="str">
            <v>#='ipp(2015#=100 cvm)'!AK35</v>
          </cell>
          <cell r="AL364" t="str">
            <v>#='ipp(2015#=100 cvm)'!AL35</v>
          </cell>
          <cell r="AM364" t="str">
            <v>#='ipp(2015#=100 cvm)'!AM35</v>
          </cell>
          <cell r="AN364" t="str">
            <v>#='ipp(2015#=100 cvm)'!AN35</v>
          </cell>
        </row>
        <row r="365">
          <cell r="C365">
            <v>10502</v>
          </cell>
          <cell r="D365" t="str">
            <v>#='ipp(2015#=100 cvm)'!D36</v>
          </cell>
          <cell r="E365" t="str">
            <v>#='ipp(2015#=100 cvm)'!E36</v>
          </cell>
          <cell r="F365" t="str">
            <v>#='ipp(2015#=100 cvm)'!F36</v>
          </cell>
          <cell r="G365" t="str">
            <v>#='ipp(2015#=100 cvm)'!G36</v>
          </cell>
          <cell r="H365" t="str">
            <v>#='ipp(2015#=100 cvm)'!H36</v>
          </cell>
          <cell r="I365" t="str">
            <v>#='ipp(2015#=100 cvm)'!I36</v>
          </cell>
          <cell r="J365" t="str">
            <v>#='ipp(2015#=100 cvm)'!J36</v>
          </cell>
          <cell r="K365" t="str">
            <v>#='ipp(2015#=100 cvm)'!K36</v>
          </cell>
          <cell r="L365" t="str">
            <v>#='ipp(2015#=100 cvm)'!L36</v>
          </cell>
          <cell r="M365" t="str">
            <v>#='ipp(2015#=100 cvm)'!M36</v>
          </cell>
          <cell r="N365" t="str">
            <v>#='ipp(2015#=100 cvm)'!N36</v>
          </cell>
          <cell r="O365" t="str">
            <v>#='ipp(2015#=100 cvm)'!O36</v>
          </cell>
          <cell r="P365" t="str">
            <v>#='ipp(2015#=100 cvm)'!P36</v>
          </cell>
          <cell r="Q365" t="str">
            <v>#='ipp(2015#=100 cvm)'!Q36</v>
          </cell>
          <cell r="R365" t="str">
            <v>#='ipp(2015#=100 cvm)'!R36</v>
          </cell>
          <cell r="S365" t="str">
            <v>#='ipp(2015#=100 cvm)'!S36</v>
          </cell>
          <cell r="T365" t="str">
            <v>#='ipp(2015#=100 cvm)'!T36</v>
          </cell>
          <cell r="U365" t="str">
            <v>#='ipp(2015#=100 cvm)'!U36</v>
          </cell>
          <cell r="V365" t="str">
            <v>#='ipp(2015#=100 cvm)'!V36</v>
          </cell>
          <cell r="W365" t="str">
            <v>#='ipp(2015#=100 cvm)'!W36</v>
          </cell>
          <cell r="X365" t="str">
            <v>#='ipp(2015#=100 cvm)'!X36</v>
          </cell>
          <cell r="Y365" t="str">
            <v>#='ipp(2015#=100 cvm)'!Y36</v>
          </cell>
          <cell r="Z365" t="str">
            <v>#='ipp(2015#=100 cvm)'!Z36</v>
          </cell>
          <cell r="AA365" t="str">
            <v>#='ipp(2015#=100 cvm)'!AA36</v>
          </cell>
          <cell r="AB365" t="str">
            <v>#='ipp(2015#=100 cvm)'!AB36</v>
          </cell>
          <cell r="AC365" t="str">
            <v>#='ipp(2015#=100 cvm)'!AC36</v>
          </cell>
          <cell r="AD365" t="str">
            <v>#='ipp(2015#=100 cvm)'!AD36</v>
          </cell>
          <cell r="AE365" t="str">
            <v>#='ipp(2015#=100 cvm)'!AE36</v>
          </cell>
          <cell r="AF365" t="str">
            <v>#='ipp(2015#=100 cvm)'!AF36</v>
          </cell>
          <cell r="AG365" t="str">
            <v>#='ipp(2015#=100 cvm)'!AG36</v>
          </cell>
          <cell r="AH365" t="str">
            <v>#='ipp(2015#=100 cvm)'!AH36</v>
          </cell>
          <cell r="AI365" t="str">
            <v>#='ipp(2015#=100 cvm)'!AI36</v>
          </cell>
          <cell r="AJ365" t="str">
            <v>#='ipp(2015#=100 cvm)'!AJ36</v>
          </cell>
          <cell r="AK365" t="str">
            <v>#='ipp(2015#=100 cvm)'!AK36</v>
          </cell>
          <cell r="AL365" t="str">
            <v>#='ipp(2015#=100 cvm)'!AL36</v>
          </cell>
          <cell r="AM365" t="str">
            <v>#='ipp(2015#=100 cvm)'!AM36</v>
          </cell>
          <cell r="AN365" t="str">
            <v>#='ipp(2015#=100 cvm)'!AN36</v>
          </cell>
        </row>
        <row r="366">
          <cell r="C366">
            <v>10509</v>
          </cell>
          <cell r="D366" t="str">
            <v>#='ipp(2015#=100 cvm)'!D37</v>
          </cell>
          <cell r="E366" t="str">
            <v>#='ipp(2015#=100 cvm)'!E37</v>
          </cell>
          <cell r="F366" t="str">
            <v>#='ipp(2015#=100 cvm)'!F37</v>
          </cell>
          <cell r="G366" t="str">
            <v>#='ipp(2015#=100 cvm)'!G37</v>
          </cell>
          <cell r="H366" t="str">
            <v>#='ipp(2015#=100 cvm)'!H37</v>
          </cell>
          <cell r="I366" t="str">
            <v>#='ipp(2015#=100 cvm)'!I37</v>
          </cell>
          <cell r="J366" t="str">
            <v>#='ipp(2015#=100 cvm)'!J37</v>
          </cell>
          <cell r="K366" t="str">
            <v>#='ipp(2015#=100 cvm)'!K37</v>
          </cell>
          <cell r="L366" t="str">
            <v>#='ipp(2015#=100 cvm)'!L37</v>
          </cell>
          <cell r="M366" t="str">
            <v>#='ipp(2015#=100 cvm)'!M37</v>
          </cell>
          <cell r="N366" t="str">
            <v>#='ipp(2015#=100 cvm)'!N37</v>
          </cell>
          <cell r="O366" t="str">
            <v>#='ipp(2015#=100 cvm)'!O37</v>
          </cell>
          <cell r="P366" t="str">
            <v>#='ipp(2015#=100 cvm)'!P37</v>
          </cell>
          <cell r="Q366" t="str">
            <v>#='ipp(2015#=100 cvm)'!Q37</v>
          </cell>
          <cell r="R366" t="str">
            <v>#='ipp(2015#=100 cvm)'!R37</v>
          </cell>
          <cell r="S366" t="str">
            <v>#='ipp(2015#=100 cvm)'!S37</v>
          </cell>
          <cell r="T366" t="str">
            <v>#='ipp(2015#=100 cvm)'!T37</v>
          </cell>
          <cell r="U366" t="str">
            <v>#='ipp(2015#=100 cvm)'!U37</v>
          </cell>
          <cell r="V366" t="str">
            <v>#='ipp(2015#=100 cvm)'!V37</v>
          </cell>
          <cell r="W366" t="str">
            <v>#='ipp(2015#=100 cvm)'!W37</v>
          </cell>
          <cell r="X366" t="str">
            <v>#='ipp(2015#=100 cvm)'!X37</v>
          </cell>
          <cell r="Y366" t="str">
            <v>#='ipp(2015#=100 cvm)'!Y37</v>
          </cell>
          <cell r="Z366" t="str">
            <v>#='ipp(2015#=100 cvm)'!Z37</v>
          </cell>
          <cell r="AA366" t="str">
            <v>#='ipp(2015#=100 cvm)'!AA37</v>
          </cell>
          <cell r="AB366" t="str">
            <v>#='ipp(2015#=100 cvm)'!AB37</v>
          </cell>
          <cell r="AC366" t="str">
            <v>#='ipp(2015#=100 cvm)'!AC37</v>
          </cell>
          <cell r="AD366" t="str">
            <v>#='ipp(2015#=100 cvm)'!AD37</v>
          </cell>
          <cell r="AE366" t="str">
            <v>#='ipp(2015#=100 cvm)'!AE37</v>
          </cell>
          <cell r="AF366" t="str">
            <v>#='ipp(2015#=100 cvm)'!AF37</v>
          </cell>
          <cell r="AG366" t="str">
            <v>#='ipp(2015#=100 cvm)'!AG37</v>
          </cell>
          <cell r="AH366" t="str">
            <v>#='ipp(2015#=100 cvm)'!AH37</v>
          </cell>
          <cell r="AI366" t="str">
            <v>#='ipp(2015#=100 cvm)'!AI37</v>
          </cell>
          <cell r="AJ366" t="str">
            <v>#='ipp(2015#=100 cvm)'!AJ37</v>
          </cell>
          <cell r="AK366" t="str">
            <v>#='ipp(2015#=100 cvm)'!AK37</v>
          </cell>
          <cell r="AL366" t="str">
            <v>#='ipp(2015#=100 cvm)'!AL37</v>
          </cell>
          <cell r="AM366" t="str">
            <v>#='ipp(2015#=100 cvm)'!AM37</v>
          </cell>
          <cell r="AN366" t="str">
            <v>#='ipp(2015#=100 cvm)'!AN37</v>
          </cell>
        </row>
        <row r="367">
          <cell r="C367">
            <v>106</v>
          </cell>
          <cell r="D367" t="str">
            <v>#='ipp(2015#=100 cvm)'!D38</v>
          </cell>
          <cell r="E367" t="str">
            <v>#='ipp(2015#=100 cvm)'!E38</v>
          </cell>
          <cell r="F367" t="str">
            <v>#='ipp(2015#=100 cvm)'!F38</v>
          </cell>
          <cell r="G367" t="str">
            <v>#='ipp(2015#=100 cvm)'!G38</v>
          </cell>
          <cell r="H367" t="str">
            <v>#='ipp(2015#=100 cvm)'!H38</v>
          </cell>
          <cell r="I367" t="str">
            <v>#='ipp(2015#=100 cvm)'!I38</v>
          </cell>
          <cell r="J367" t="str">
            <v>#='ipp(2015#=100 cvm)'!J38</v>
          </cell>
          <cell r="K367" t="str">
            <v>#='ipp(2015#=100 cvm)'!K38</v>
          </cell>
          <cell r="L367" t="str">
            <v>#='ipp(2015#=100 cvm)'!L38</v>
          </cell>
          <cell r="M367" t="str">
            <v>#='ipp(2015#=100 cvm)'!M38</v>
          </cell>
          <cell r="N367" t="str">
            <v>#='ipp(2015#=100 cvm)'!N38</v>
          </cell>
          <cell r="O367" t="str">
            <v>#='ipp(2015#=100 cvm)'!O38</v>
          </cell>
          <cell r="P367" t="str">
            <v>#='ipp(2015#=100 cvm)'!P38</v>
          </cell>
          <cell r="Q367" t="str">
            <v>#='ipp(2015#=100 cvm)'!Q38</v>
          </cell>
          <cell r="R367" t="str">
            <v>#='ipp(2015#=100 cvm)'!R38</v>
          </cell>
          <cell r="S367" t="str">
            <v>#='ipp(2015#=100 cvm)'!S38</v>
          </cell>
          <cell r="T367" t="str">
            <v>#='ipp(2015#=100 cvm)'!T38</v>
          </cell>
          <cell r="U367" t="str">
            <v>#='ipp(2015#=100 cvm)'!U38</v>
          </cell>
          <cell r="V367" t="str">
            <v>#='ipp(2015#=100 cvm)'!V38</v>
          </cell>
          <cell r="W367" t="str">
            <v>#='ipp(2015#=100 cvm)'!W38</v>
          </cell>
          <cell r="X367" t="str">
            <v>#='ipp(2015#=100 cvm)'!X38</v>
          </cell>
          <cell r="Y367" t="str">
            <v>#='ipp(2015#=100 cvm)'!Y38</v>
          </cell>
          <cell r="Z367" t="str">
            <v>#='ipp(2015#=100 cvm)'!Z38</v>
          </cell>
          <cell r="AA367" t="str">
            <v>#='ipp(2015#=100 cvm)'!AA38</v>
          </cell>
          <cell r="AB367" t="str">
            <v>#='ipp(2015#=100 cvm)'!AB38</v>
          </cell>
          <cell r="AC367" t="str">
            <v>#='ipp(2015#=100 cvm)'!AC38</v>
          </cell>
          <cell r="AD367" t="str">
            <v>#='ipp(2015#=100 cvm)'!AD38</v>
          </cell>
          <cell r="AE367" t="str">
            <v>#='ipp(2015#=100 cvm)'!AE38</v>
          </cell>
          <cell r="AF367" t="str">
            <v>#='ipp(2015#=100 cvm)'!AF38</v>
          </cell>
          <cell r="AG367" t="str">
            <v>#='ipp(2015#=100 cvm)'!AG38</v>
          </cell>
          <cell r="AH367" t="str">
            <v>#='ipp(2015#=100 cvm)'!AH38</v>
          </cell>
          <cell r="AI367" t="str">
            <v>#='ipp(2015#=100 cvm)'!AI38</v>
          </cell>
          <cell r="AJ367" t="str">
            <v>#='ipp(2015#=100 cvm)'!AJ38</v>
          </cell>
          <cell r="AK367" t="str">
            <v>#='ipp(2015#=100 cvm)'!AK38</v>
          </cell>
          <cell r="AL367" t="str">
            <v>#='ipp(2015#=100 cvm)'!AL38</v>
          </cell>
          <cell r="AM367" t="str">
            <v>#='ipp(2015#=100 cvm)'!AM38</v>
          </cell>
          <cell r="AN367" t="str">
            <v>#='ipp(2015#=100 cvm)'!AN38</v>
          </cell>
        </row>
        <row r="368">
          <cell r="C368">
            <v>10611</v>
          </cell>
          <cell r="D368" t="str">
            <v>#='ipp(2015#=100 cvm)'!D39</v>
          </cell>
          <cell r="E368" t="str">
            <v>#='ipp(2015#=100 cvm)'!E39</v>
          </cell>
          <cell r="F368" t="str">
            <v>#='ipp(2015#=100 cvm)'!F39</v>
          </cell>
          <cell r="G368" t="str">
            <v>#='ipp(2015#=100 cvm)'!G39</v>
          </cell>
          <cell r="H368" t="str">
            <v>#='ipp(2015#=100 cvm)'!H39</v>
          </cell>
          <cell r="I368" t="str">
            <v>#='ipp(2015#=100 cvm)'!I39</v>
          </cell>
          <cell r="J368" t="str">
            <v>#='ipp(2015#=100 cvm)'!J39</v>
          </cell>
          <cell r="K368" t="str">
            <v>#='ipp(2015#=100 cvm)'!K39</v>
          </cell>
          <cell r="L368" t="str">
            <v>#='ipp(2015#=100 cvm)'!L39</v>
          </cell>
          <cell r="M368" t="str">
            <v>#='ipp(2015#=100 cvm)'!M39</v>
          </cell>
          <cell r="N368" t="str">
            <v>#='ipp(2015#=100 cvm)'!N39</v>
          </cell>
          <cell r="O368" t="str">
            <v>#='ipp(2015#=100 cvm)'!O39</v>
          </cell>
          <cell r="P368" t="str">
            <v>#='ipp(2015#=100 cvm)'!P39</v>
          </cell>
          <cell r="Q368" t="str">
            <v>#='ipp(2015#=100 cvm)'!Q39</v>
          </cell>
          <cell r="R368" t="str">
            <v>#='ipp(2015#=100 cvm)'!R39</v>
          </cell>
          <cell r="S368" t="str">
            <v>#='ipp(2015#=100 cvm)'!S39</v>
          </cell>
          <cell r="T368" t="str">
            <v>#='ipp(2015#=100 cvm)'!T39</v>
          </cell>
          <cell r="U368" t="str">
            <v>#='ipp(2015#=100 cvm)'!U39</v>
          </cell>
          <cell r="V368" t="str">
            <v>#='ipp(2015#=100 cvm)'!V39</v>
          </cell>
          <cell r="W368" t="str">
            <v>#='ipp(2015#=100 cvm)'!W39</v>
          </cell>
          <cell r="X368" t="str">
            <v>#='ipp(2015#=100 cvm)'!X39</v>
          </cell>
          <cell r="Y368" t="str">
            <v>#='ipp(2015#=100 cvm)'!Y39</v>
          </cell>
          <cell r="Z368" t="str">
            <v>#='ipp(2015#=100 cvm)'!Z39</v>
          </cell>
          <cell r="AA368" t="str">
            <v>#='ipp(2015#=100 cvm)'!AA39</v>
          </cell>
          <cell r="AB368" t="str">
            <v>#='ipp(2015#=100 cvm)'!AB39</v>
          </cell>
          <cell r="AC368" t="str">
            <v>#='ipp(2015#=100 cvm)'!AC39</v>
          </cell>
          <cell r="AD368" t="str">
            <v>#='ipp(2015#=100 cvm)'!AD39</v>
          </cell>
          <cell r="AE368" t="str">
            <v>#='ipp(2015#=100 cvm)'!AE39</v>
          </cell>
          <cell r="AF368" t="str">
            <v>#='ipp(2015#=100 cvm)'!AF39</v>
          </cell>
          <cell r="AG368" t="str">
            <v>#='ipp(2015#=100 cvm)'!AG39</v>
          </cell>
          <cell r="AH368" t="str">
            <v>#='ipp(2015#=100 cvm)'!AH39</v>
          </cell>
          <cell r="AI368" t="str">
            <v>#='ipp(2015#=100 cvm)'!AI39</v>
          </cell>
          <cell r="AJ368" t="str">
            <v>#='ipp(2015#=100 cvm)'!AJ39</v>
          </cell>
          <cell r="AK368" t="str">
            <v>#='ipp(2015#=100 cvm)'!AK39</v>
          </cell>
          <cell r="AL368" t="str">
            <v>#='ipp(2015#=100 cvm)'!AL39</v>
          </cell>
          <cell r="AM368" t="str">
            <v>#='ipp(2015#=100 cvm)'!AM39</v>
          </cell>
          <cell r="AN368" t="str">
            <v>#='ipp(2015#=100 cvm)'!AN39</v>
          </cell>
        </row>
        <row r="369">
          <cell r="C369">
            <v>10613</v>
          </cell>
          <cell r="D369" t="str">
            <v>#='ipp(2015#=100 cvm)'!D40</v>
          </cell>
          <cell r="E369" t="str">
            <v>#='ipp(2015#=100 cvm)'!E40</v>
          </cell>
          <cell r="F369" t="str">
            <v>#='ipp(2015#=100 cvm)'!F40</v>
          </cell>
          <cell r="G369" t="str">
            <v>#='ipp(2015#=100 cvm)'!G40</v>
          </cell>
          <cell r="H369" t="str">
            <v>#='ipp(2015#=100 cvm)'!H40</v>
          </cell>
          <cell r="I369" t="str">
            <v>#='ipp(2015#=100 cvm)'!I40</v>
          </cell>
          <cell r="J369" t="str">
            <v>#='ipp(2015#=100 cvm)'!J40</v>
          </cell>
          <cell r="K369" t="str">
            <v>#='ipp(2015#=100 cvm)'!K40</v>
          </cell>
          <cell r="L369" t="str">
            <v>#='ipp(2015#=100 cvm)'!L40</v>
          </cell>
          <cell r="M369" t="str">
            <v>#='ipp(2015#=100 cvm)'!M40</v>
          </cell>
          <cell r="N369" t="str">
            <v>#='ipp(2015#=100 cvm)'!N40</v>
          </cell>
          <cell r="O369" t="str">
            <v>#='ipp(2015#=100 cvm)'!O40</v>
          </cell>
          <cell r="P369" t="str">
            <v>#='ipp(2015#=100 cvm)'!P40</v>
          </cell>
          <cell r="Q369" t="str">
            <v>#='ipp(2015#=100 cvm)'!Q40</v>
          </cell>
          <cell r="R369" t="str">
            <v>#='ipp(2015#=100 cvm)'!R40</v>
          </cell>
          <cell r="S369" t="str">
            <v>#='ipp(2015#=100 cvm)'!S40</v>
          </cell>
          <cell r="T369" t="str">
            <v>#='ipp(2015#=100 cvm)'!T40</v>
          </cell>
          <cell r="U369" t="str">
            <v>#='ipp(2015#=100 cvm)'!U40</v>
          </cell>
          <cell r="V369" t="str">
            <v>#='ipp(2015#=100 cvm)'!V40</v>
          </cell>
          <cell r="W369" t="str">
            <v>#='ipp(2015#=100 cvm)'!W40</v>
          </cell>
          <cell r="X369" t="str">
            <v>#='ipp(2015#=100 cvm)'!X40</v>
          </cell>
          <cell r="Y369" t="str">
            <v>#='ipp(2015#=100 cvm)'!Y40</v>
          </cell>
          <cell r="Z369" t="str">
            <v>#='ipp(2015#=100 cvm)'!Z40</v>
          </cell>
          <cell r="AA369" t="str">
            <v>#='ipp(2015#=100 cvm)'!AA40</v>
          </cell>
          <cell r="AB369" t="str">
            <v>#='ipp(2015#=100 cvm)'!AB40</v>
          </cell>
          <cell r="AC369" t="str">
            <v>#='ipp(2015#=100 cvm)'!AC40</v>
          </cell>
          <cell r="AD369" t="str">
            <v>#='ipp(2015#=100 cvm)'!AD40</v>
          </cell>
          <cell r="AE369" t="str">
            <v>#='ipp(2015#=100 cvm)'!AE40</v>
          </cell>
          <cell r="AF369" t="str">
            <v>#='ipp(2015#=100 cvm)'!AF40</v>
          </cell>
          <cell r="AG369" t="str">
            <v>#='ipp(2015#=100 cvm)'!AG40</v>
          </cell>
          <cell r="AH369" t="str">
            <v>#='ipp(2015#=100 cvm)'!AH40</v>
          </cell>
          <cell r="AI369" t="str">
            <v>#='ipp(2015#=100 cvm)'!AI40</v>
          </cell>
          <cell r="AJ369" t="str">
            <v>#='ipp(2015#=100 cvm)'!AJ40</v>
          </cell>
          <cell r="AK369" t="str">
            <v>#='ipp(2015#=100 cvm)'!AK40</v>
          </cell>
          <cell r="AL369" t="str">
            <v>#='ipp(2015#=100 cvm)'!AL40</v>
          </cell>
          <cell r="AM369" t="str">
            <v>#='ipp(2015#=100 cvm)'!AM40</v>
          </cell>
          <cell r="AN369" t="str">
            <v>#='ipp(2015#=100 cvm)'!AN40</v>
          </cell>
        </row>
        <row r="370">
          <cell r="C370">
            <v>10619</v>
          </cell>
          <cell r="D370" t="str">
            <v>#='ipp(2015#=100 cvm)'!D41</v>
          </cell>
          <cell r="E370" t="str">
            <v>#='ipp(2015#=100 cvm)'!E41</v>
          </cell>
          <cell r="F370" t="str">
            <v>#='ipp(2015#=100 cvm)'!F41</v>
          </cell>
          <cell r="G370" t="str">
            <v>#='ipp(2015#=100 cvm)'!G41</v>
          </cell>
          <cell r="H370" t="str">
            <v>#='ipp(2015#=100 cvm)'!H41</v>
          </cell>
          <cell r="I370" t="str">
            <v>#='ipp(2015#=100 cvm)'!I41</v>
          </cell>
          <cell r="J370" t="str">
            <v>#='ipp(2015#=100 cvm)'!J41</v>
          </cell>
          <cell r="K370" t="str">
            <v>#='ipp(2015#=100 cvm)'!K41</v>
          </cell>
          <cell r="L370" t="str">
            <v>#='ipp(2015#=100 cvm)'!L41</v>
          </cell>
          <cell r="M370" t="str">
            <v>#='ipp(2015#=100 cvm)'!M41</v>
          </cell>
          <cell r="N370" t="str">
            <v>#='ipp(2015#=100 cvm)'!N41</v>
          </cell>
          <cell r="O370" t="str">
            <v>#='ipp(2015#=100 cvm)'!O41</v>
          </cell>
          <cell r="P370" t="str">
            <v>#='ipp(2015#=100 cvm)'!P41</v>
          </cell>
          <cell r="Q370" t="str">
            <v>#='ipp(2015#=100 cvm)'!Q41</v>
          </cell>
          <cell r="R370" t="str">
            <v>#='ipp(2015#=100 cvm)'!R41</v>
          </cell>
          <cell r="S370" t="str">
            <v>#='ipp(2015#=100 cvm)'!S41</v>
          </cell>
          <cell r="T370" t="str">
            <v>#='ipp(2015#=100 cvm)'!T41</v>
          </cell>
          <cell r="U370" t="str">
            <v>#='ipp(2015#=100 cvm)'!U41</v>
          </cell>
          <cell r="V370" t="str">
            <v>#='ipp(2015#=100 cvm)'!V41</v>
          </cell>
          <cell r="W370" t="str">
            <v>#='ipp(2015#=100 cvm)'!W41</v>
          </cell>
          <cell r="X370" t="str">
            <v>#='ipp(2015#=100 cvm)'!X41</v>
          </cell>
          <cell r="Y370" t="str">
            <v>#='ipp(2015#=100 cvm)'!Y41</v>
          </cell>
          <cell r="Z370" t="str">
            <v>#='ipp(2015#=100 cvm)'!Z41</v>
          </cell>
          <cell r="AA370" t="str">
            <v>#='ipp(2015#=100 cvm)'!AA41</v>
          </cell>
          <cell r="AB370" t="str">
            <v>#='ipp(2015#=100 cvm)'!AB41</v>
          </cell>
          <cell r="AC370" t="str">
            <v>#='ipp(2015#=100 cvm)'!AC41</v>
          </cell>
          <cell r="AD370" t="str">
            <v>#='ipp(2015#=100 cvm)'!AD41</v>
          </cell>
          <cell r="AE370" t="str">
            <v>#='ipp(2015#=100 cvm)'!AE41</v>
          </cell>
          <cell r="AF370" t="str">
            <v>#='ipp(2015#=100 cvm)'!AF41</v>
          </cell>
          <cell r="AG370" t="str">
            <v>#='ipp(2015#=100 cvm)'!AG41</v>
          </cell>
          <cell r="AH370" t="str">
            <v>#='ipp(2015#=100 cvm)'!AH41</v>
          </cell>
          <cell r="AI370" t="str">
            <v>#='ipp(2015#=100 cvm)'!AI41</v>
          </cell>
          <cell r="AJ370" t="str">
            <v>#='ipp(2015#=100 cvm)'!AJ41</v>
          </cell>
          <cell r="AK370" t="str">
            <v>#='ipp(2015#=100 cvm)'!AK41</v>
          </cell>
          <cell r="AL370" t="str">
            <v>#='ipp(2015#=100 cvm)'!AL41</v>
          </cell>
          <cell r="AM370" t="str">
            <v>#='ipp(2015#=100 cvm)'!AM41</v>
          </cell>
          <cell r="AN370" t="str">
            <v>#='ipp(2015#=100 cvm)'!AN41</v>
          </cell>
        </row>
        <row r="371">
          <cell r="C371">
            <v>10621</v>
          </cell>
          <cell r="D371" t="str">
            <v>#='ipp(2015#=100 cvm)'!D42</v>
          </cell>
          <cell r="E371" t="str">
            <v>#='ipp(2015#=100 cvm)'!E42</v>
          </cell>
          <cell r="F371" t="str">
            <v>#='ipp(2015#=100 cvm)'!F42</v>
          </cell>
          <cell r="G371" t="str">
            <v>#='ipp(2015#=100 cvm)'!G42</v>
          </cell>
          <cell r="H371" t="str">
            <v>#='ipp(2015#=100 cvm)'!H42</v>
          </cell>
          <cell r="I371" t="str">
            <v>#='ipp(2015#=100 cvm)'!I42</v>
          </cell>
          <cell r="J371" t="str">
            <v>#='ipp(2015#=100 cvm)'!J42</v>
          </cell>
          <cell r="K371" t="str">
            <v>#='ipp(2015#=100 cvm)'!K42</v>
          </cell>
          <cell r="L371" t="str">
            <v>#='ipp(2015#=100 cvm)'!L42</v>
          </cell>
          <cell r="M371" t="str">
            <v>#='ipp(2015#=100 cvm)'!M42</v>
          </cell>
          <cell r="N371" t="str">
            <v>#='ipp(2015#=100 cvm)'!N42</v>
          </cell>
          <cell r="O371" t="str">
            <v>#='ipp(2015#=100 cvm)'!O42</v>
          </cell>
          <cell r="P371" t="str">
            <v>#='ipp(2015#=100 cvm)'!P42</v>
          </cell>
          <cell r="Q371" t="str">
            <v>#='ipp(2015#=100 cvm)'!Q42</v>
          </cell>
          <cell r="R371" t="str">
            <v>#='ipp(2015#=100 cvm)'!R42</v>
          </cell>
          <cell r="S371" t="str">
            <v>#='ipp(2015#=100 cvm)'!S42</v>
          </cell>
          <cell r="T371" t="str">
            <v>#='ipp(2015#=100 cvm)'!T42</v>
          </cell>
          <cell r="U371" t="str">
            <v>#='ipp(2015#=100 cvm)'!U42</v>
          </cell>
          <cell r="V371" t="str">
            <v>#='ipp(2015#=100 cvm)'!V42</v>
          </cell>
          <cell r="W371" t="str">
            <v>#='ipp(2015#=100 cvm)'!W42</v>
          </cell>
          <cell r="X371" t="str">
            <v>#='ipp(2015#=100 cvm)'!X42</v>
          </cell>
          <cell r="Y371" t="str">
            <v>#='ipp(2015#=100 cvm)'!Y42</v>
          </cell>
          <cell r="Z371" t="str">
            <v>#='ipp(2015#=100 cvm)'!Z42</v>
          </cell>
          <cell r="AA371" t="str">
            <v>#='ipp(2015#=100 cvm)'!AA42</v>
          </cell>
          <cell r="AB371" t="str">
            <v>#='ipp(2015#=100 cvm)'!AB42</v>
          </cell>
          <cell r="AC371" t="str">
            <v>#='ipp(2015#=100 cvm)'!AC42</v>
          </cell>
          <cell r="AD371" t="str">
            <v>#='ipp(2015#=100 cvm)'!AD42</v>
          </cell>
          <cell r="AE371" t="str">
            <v>#='ipp(2015#=100 cvm)'!AE42</v>
          </cell>
          <cell r="AF371" t="str">
            <v>#='ipp(2015#=100 cvm)'!AF42</v>
          </cell>
          <cell r="AG371" t="str">
            <v>#='ipp(2015#=100 cvm)'!AG42</v>
          </cell>
          <cell r="AH371" t="str">
            <v>#='ipp(2015#=100 cvm)'!AH42</v>
          </cell>
          <cell r="AI371" t="str">
            <v>#='ipp(2015#=100 cvm)'!AI42</v>
          </cell>
          <cell r="AJ371" t="str">
            <v>#='ipp(2015#=100 cvm)'!AJ42</v>
          </cell>
          <cell r="AK371" t="str">
            <v>#='ipp(2015#=100 cvm)'!AK42</v>
          </cell>
          <cell r="AL371" t="str">
            <v>#='ipp(2015#=100 cvm)'!AL42</v>
          </cell>
          <cell r="AM371" t="str">
            <v>#='ipp(2015#=100 cvm)'!AM42</v>
          </cell>
          <cell r="AN371" t="str">
            <v>#='ipp(2015#=100 cvm)'!AN42</v>
          </cell>
        </row>
        <row r="372">
          <cell r="C372">
            <v>10622</v>
          </cell>
          <cell r="D372" t="str">
            <v>#='ipp(2015#=100 cvm)'!D43</v>
          </cell>
          <cell r="E372" t="str">
            <v>#='ipp(2015#=100 cvm)'!E43</v>
          </cell>
          <cell r="F372" t="str">
            <v>#='ipp(2015#=100 cvm)'!F43</v>
          </cell>
          <cell r="G372" t="str">
            <v>#='ipp(2015#=100 cvm)'!G43</v>
          </cell>
          <cell r="H372" t="str">
            <v>#='ipp(2015#=100 cvm)'!H43</v>
          </cell>
          <cell r="I372" t="str">
            <v>#='ipp(2015#=100 cvm)'!I43</v>
          </cell>
          <cell r="J372" t="str">
            <v>#='ipp(2015#=100 cvm)'!J43</v>
          </cell>
          <cell r="K372" t="str">
            <v>#='ipp(2015#=100 cvm)'!K43</v>
          </cell>
          <cell r="L372" t="str">
            <v>#='ipp(2015#=100 cvm)'!L43</v>
          </cell>
          <cell r="M372" t="str">
            <v>#='ipp(2015#=100 cvm)'!M43</v>
          </cell>
          <cell r="N372" t="str">
            <v>#='ipp(2015#=100 cvm)'!N43</v>
          </cell>
          <cell r="O372" t="str">
            <v>#='ipp(2015#=100 cvm)'!O43</v>
          </cell>
          <cell r="P372" t="str">
            <v>#='ipp(2015#=100 cvm)'!P43</v>
          </cell>
          <cell r="Q372" t="str">
            <v>#='ipp(2015#=100 cvm)'!Q43</v>
          </cell>
          <cell r="R372" t="str">
            <v>#='ipp(2015#=100 cvm)'!R43</v>
          </cell>
          <cell r="S372" t="str">
            <v>#='ipp(2015#=100 cvm)'!S43</v>
          </cell>
          <cell r="T372" t="str">
            <v>#='ipp(2015#=100 cvm)'!T43</v>
          </cell>
          <cell r="U372" t="str">
            <v>#='ipp(2015#=100 cvm)'!U43</v>
          </cell>
          <cell r="V372" t="str">
            <v>#='ipp(2015#=100 cvm)'!V43</v>
          </cell>
          <cell r="W372" t="str">
            <v>#='ipp(2015#=100 cvm)'!W43</v>
          </cell>
          <cell r="X372" t="str">
            <v>#='ipp(2015#=100 cvm)'!X43</v>
          </cell>
          <cell r="Y372" t="str">
            <v>#='ipp(2015#=100 cvm)'!Y43</v>
          </cell>
          <cell r="Z372" t="str">
            <v>#='ipp(2015#=100 cvm)'!Z43</v>
          </cell>
          <cell r="AA372" t="str">
            <v>#='ipp(2015#=100 cvm)'!AA43</v>
          </cell>
          <cell r="AB372" t="str">
            <v>#='ipp(2015#=100 cvm)'!AB43</v>
          </cell>
          <cell r="AC372" t="str">
            <v>#='ipp(2015#=100 cvm)'!AC43</v>
          </cell>
          <cell r="AD372" t="str">
            <v>#='ipp(2015#=100 cvm)'!AD43</v>
          </cell>
          <cell r="AE372" t="str">
            <v>#='ipp(2015#=100 cvm)'!AE43</v>
          </cell>
          <cell r="AF372" t="str">
            <v>#='ipp(2015#=100 cvm)'!AF43</v>
          </cell>
          <cell r="AG372" t="str">
            <v>#='ipp(2015#=100 cvm)'!AG43</v>
          </cell>
          <cell r="AH372" t="str">
            <v>#='ipp(2015#=100 cvm)'!AH43</v>
          </cell>
          <cell r="AI372" t="str">
            <v>#='ipp(2015#=100 cvm)'!AI43</v>
          </cell>
          <cell r="AJ372" t="str">
            <v>#='ipp(2015#=100 cvm)'!AJ43</v>
          </cell>
          <cell r="AK372" t="str">
            <v>#='ipp(2015#=100 cvm)'!AK43</v>
          </cell>
          <cell r="AL372" t="str">
            <v>#='ipp(2015#=100 cvm)'!AL43</v>
          </cell>
          <cell r="AM372" t="str">
            <v>#='ipp(2015#=100 cvm)'!AM43</v>
          </cell>
          <cell r="AN372" t="str">
            <v>#='ipp(2015#=100 cvm)'!AN43</v>
          </cell>
        </row>
        <row r="373">
          <cell r="C373">
            <v>10623</v>
          </cell>
          <cell r="D373" t="str">
            <v>#='ipp(2015#=100 cvm)'!D44</v>
          </cell>
          <cell r="E373" t="str">
            <v>#='ipp(2015#=100 cvm)'!E44</v>
          </cell>
          <cell r="F373" t="str">
            <v>#='ipp(2015#=100 cvm)'!F44</v>
          </cell>
          <cell r="G373" t="str">
            <v>#='ipp(2015#=100 cvm)'!G44</v>
          </cell>
          <cell r="H373" t="str">
            <v>#='ipp(2015#=100 cvm)'!H44</v>
          </cell>
          <cell r="I373" t="str">
            <v>#='ipp(2015#=100 cvm)'!I44</v>
          </cell>
          <cell r="J373" t="str">
            <v>#='ipp(2015#=100 cvm)'!J44</v>
          </cell>
          <cell r="K373" t="str">
            <v>#='ipp(2015#=100 cvm)'!K44</v>
          </cell>
          <cell r="L373" t="str">
            <v>#='ipp(2015#=100 cvm)'!L44</v>
          </cell>
          <cell r="M373" t="str">
            <v>#='ipp(2015#=100 cvm)'!M44</v>
          </cell>
          <cell r="N373" t="str">
            <v>#='ipp(2015#=100 cvm)'!N44</v>
          </cell>
          <cell r="O373" t="str">
            <v>#='ipp(2015#=100 cvm)'!O44</v>
          </cell>
          <cell r="P373" t="str">
            <v>#='ipp(2015#=100 cvm)'!P44</v>
          </cell>
          <cell r="Q373" t="str">
            <v>#='ipp(2015#=100 cvm)'!Q44</v>
          </cell>
          <cell r="R373" t="str">
            <v>#='ipp(2015#=100 cvm)'!R44</v>
          </cell>
          <cell r="S373" t="str">
            <v>#='ipp(2015#=100 cvm)'!S44</v>
          </cell>
          <cell r="T373" t="str">
            <v>#='ipp(2015#=100 cvm)'!T44</v>
          </cell>
          <cell r="U373" t="str">
            <v>#='ipp(2015#=100 cvm)'!U44</v>
          </cell>
          <cell r="V373" t="str">
            <v>#='ipp(2015#=100 cvm)'!V44</v>
          </cell>
          <cell r="W373" t="str">
            <v>#='ipp(2015#=100 cvm)'!W44</v>
          </cell>
          <cell r="X373" t="str">
            <v>#='ipp(2015#=100 cvm)'!X44</v>
          </cell>
          <cell r="Y373" t="str">
            <v>#='ipp(2015#=100 cvm)'!Y44</v>
          </cell>
          <cell r="Z373" t="str">
            <v>#='ipp(2015#=100 cvm)'!Z44</v>
          </cell>
          <cell r="AA373" t="str">
            <v>#='ipp(2015#=100 cvm)'!AA44</v>
          </cell>
          <cell r="AB373" t="str">
            <v>#='ipp(2015#=100 cvm)'!AB44</v>
          </cell>
          <cell r="AC373" t="str">
            <v>#='ipp(2015#=100 cvm)'!AC44</v>
          </cell>
          <cell r="AD373" t="str">
            <v>#='ipp(2015#=100 cvm)'!AD44</v>
          </cell>
          <cell r="AE373" t="str">
            <v>#='ipp(2015#=100 cvm)'!AE44</v>
          </cell>
          <cell r="AF373" t="str">
            <v>#='ipp(2015#=100 cvm)'!AF44</v>
          </cell>
          <cell r="AG373" t="str">
            <v>#='ipp(2015#=100 cvm)'!AG44</v>
          </cell>
          <cell r="AH373" t="str">
            <v>#='ipp(2015#=100 cvm)'!AH44</v>
          </cell>
          <cell r="AI373" t="str">
            <v>#='ipp(2015#=100 cvm)'!AI44</v>
          </cell>
          <cell r="AJ373" t="str">
            <v>#='ipp(2015#=100 cvm)'!AJ44</v>
          </cell>
          <cell r="AK373" t="str">
            <v>#='ipp(2015#=100 cvm)'!AK44</v>
          </cell>
          <cell r="AL373" t="str">
            <v>#='ipp(2015#=100 cvm)'!AL44</v>
          </cell>
          <cell r="AM373" t="str">
            <v>#='ipp(2015#=100 cvm)'!AM44</v>
          </cell>
          <cell r="AN373" t="str">
            <v>#='ipp(2015#=100 cvm)'!AN44</v>
          </cell>
        </row>
        <row r="374">
          <cell r="C374">
            <v>107</v>
          </cell>
          <cell r="D374" t="str">
            <v>#='ipp(2015#=100 cvm)'!D45</v>
          </cell>
          <cell r="E374" t="str">
            <v>#='ipp(2015#=100 cvm)'!E45</v>
          </cell>
          <cell r="F374" t="str">
            <v>#='ipp(2015#=100 cvm)'!F45</v>
          </cell>
          <cell r="G374" t="str">
            <v>#='ipp(2015#=100 cvm)'!G45</v>
          </cell>
          <cell r="H374" t="str">
            <v>#='ipp(2015#=100 cvm)'!H45</v>
          </cell>
          <cell r="I374" t="str">
            <v>#='ipp(2015#=100 cvm)'!I45</v>
          </cell>
          <cell r="J374" t="str">
            <v>#='ipp(2015#=100 cvm)'!J45</v>
          </cell>
          <cell r="K374" t="str">
            <v>#='ipp(2015#=100 cvm)'!K45</v>
          </cell>
          <cell r="L374" t="str">
            <v>#='ipp(2015#=100 cvm)'!L45</v>
          </cell>
          <cell r="M374" t="str">
            <v>#='ipp(2015#=100 cvm)'!M45</v>
          </cell>
          <cell r="N374" t="str">
            <v>#='ipp(2015#=100 cvm)'!N45</v>
          </cell>
          <cell r="O374" t="str">
            <v>#='ipp(2015#=100 cvm)'!O45</v>
          </cell>
          <cell r="P374" t="str">
            <v>#='ipp(2015#=100 cvm)'!P45</v>
          </cell>
          <cell r="Q374" t="str">
            <v>#='ipp(2015#=100 cvm)'!Q45</v>
          </cell>
          <cell r="R374" t="str">
            <v>#='ipp(2015#=100 cvm)'!R45</v>
          </cell>
          <cell r="S374" t="str">
            <v>#='ipp(2015#=100 cvm)'!S45</v>
          </cell>
          <cell r="T374" t="str">
            <v>#='ipp(2015#=100 cvm)'!T45</v>
          </cell>
          <cell r="U374" t="str">
            <v>#='ipp(2015#=100 cvm)'!U45</v>
          </cell>
          <cell r="V374" t="str">
            <v>#='ipp(2015#=100 cvm)'!V45</v>
          </cell>
          <cell r="W374" t="str">
            <v>#='ipp(2015#=100 cvm)'!W45</v>
          </cell>
          <cell r="X374" t="str">
            <v>#='ipp(2015#=100 cvm)'!X45</v>
          </cell>
          <cell r="Y374" t="str">
            <v>#='ipp(2015#=100 cvm)'!Y45</v>
          </cell>
          <cell r="Z374" t="str">
            <v>#='ipp(2015#=100 cvm)'!Z45</v>
          </cell>
          <cell r="AA374" t="str">
            <v>#='ipp(2015#=100 cvm)'!AA45</v>
          </cell>
          <cell r="AB374" t="str">
            <v>#='ipp(2015#=100 cvm)'!AB45</v>
          </cell>
          <cell r="AC374" t="str">
            <v>#='ipp(2015#=100 cvm)'!AC45</v>
          </cell>
          <cell r="AD374" t="str">
            <v>#='ipp(2015#=100 cvm)'!AD45</v>
          </cell>
          <cell r="AE374" t="str">
            <v>#='ipp(2015#=100 cvm)'!AE45</v>
          </cell>
          <cell r="AF374" t="str">
            <v>#='ipp(2015#=100 cvm)'!AF45</v>
          </cell>
          <cell r="AG374" t="str">
            <v>#='ipp(2015#=100 cvm)'!AG45</v>
          </cell>
          <cell r="AH374" t="str">
            <v>#='ipp(2015#=100 cvm)'!AH45</v>
          </cell>
          <cell r="AI374" t="str">
            <v>#='ipp(2015#=100 cvm)'!AI45</v>
          </cell>
          <cell r="AJ374" t="str">
            <v>#='ipp(2015#=100 cvm)'!AJ45</v>
          </cell>
          <cell r="AK374" t="str">
            <v>#='ipp(2015#=100 cvm)'!AK45</v>
          </cell>
          <cell r="AL374" t="str">
            <v>#='ipp(2015#=100 cvm)'!AL45</v>
          </cell>
          <cell r="AM374" t="str">
            <v>#='ipp(2015#=100 cvm)'!AM45</v>
          </cell>
          <cell r="AN374" t="str">
            <v>#='ipp(2015#=100 cvm)'!AN45</v>
          </cell>
        </row>
        <row r="375">
          <cell r="C375">
            <v>10711</v>
          </cell>
          <cell r="D375" t="str">
            <v>#='ipp(2015#=100 cvm)'!D46</v>
          </cell>
          <cell r="E375" t="str">
            <v>#='ipp(2015#=100 cvm)'!E46</v>
          </cell>
          <cell r="F375" t="str">
            <v>#='ipp(2015#=100 cvm)'!F46</v>
          </cell>
          <cell r="G375" t="str">
            <v>#='ipp(2015#=100 cvm)'!G46</v>
          </cell>
          <cell r="H375" t="str">
            <v>#='ipp(2015#=100 cvm)'!H46</v>
          </cell>
          <cell r="I375" t="str">
            <v>#='ipp(2015#=100 cvm)'!I46</v>
          </cell>
          <cell r="J375" t="str">
            <v>#='ipp(2015#=100 cvm)'!J46</v>
          </cell>
          <cell r="K375" t="str">
            <v>#='ipp(2015#=100 cvm)'!K46</v>
          </cell>
          <cell r="L375" t="str">
            <v>#='ipp(2015#=100 cvm)'!L46</v>
          </cell>
          <cell r="M375" t="str">
            <v>#='ipp(2015#=100 cvm)'!M46</v>
          </cell>
          <cell r="N375" t="str">
            <v>#='ipp(2015#=100 cvm)'!N46</v>
          </cell>
          <cell r="O375" t="str">
            <v>#='ipp(2015#=100 cvm)'!O46</v>
          </cell>
          <cell r="P375" t="str">
            <v>#='ipp(2015#=100 cvm)'!P46</v>
          </cell>
          <cell r="Q375" t="str">
            <v>#='ipp(2015#=100 cvm)'!Q46</v>
          </cell>
          <cell r="R375" t="str">
            <v>#='ipp(2015#=100 cvm)'!R46</v>
          </cell>
          <cell r="S375" t="str">
            <v>#='ipp(2015#=100 cvm)'!S46</v>
          </cell>
          <cell r="T375" t="str">
            <v>#='ipp(2015#=100 cvm)'!T46</v>
          </cell>
          <cell r="U375" t="str">
            <v>#='ipp(2015#=100 cvm)'!U46</v>
          </cell>
          <cell r="V375" t="str">
            <v>#='ipp(2015#=100 cvm)'!V46</v>
          </cell>
          <cell r="W375" t="str">
            <v>#='ipp(2015#=100 cvm)'!W46</v>
          </cell>
          <cell r="X375" t="str">
            <v>#='ipp(2015#=100 cvm)'!X46</v>
          </cell>
          <cell r="Y375" t="str">
            <v>#='ipp(2015#=100 cvm)'!Y46</v>
          </cell>
          <cell r="Z375" t="str">
            <v>#='ipp(2015#=100 cvm)'!Z46</v>
          </cell>
          <cell r="AA375" t="str">
            <v>#='ipp(2015#=100 cvm)'!AA46</v>
          </cell>
          <cell r="AB375" t="str">
            <v>#='ipp(2015#=100 cvm)'!AB46</v>
          </cell>
          <cell r="AC375" t="str">
            <v>#='ipp(2015#=100 cvm)'!AC46</v>
          </cell>
          <cell r="AD375" t="str">
            <v>#='ipp(2015#=100 cvm)'!AD46</v>
          </cell>
          <cell r="AE375" t="str">
            <v>#='ipp(2015#=100 cvm)'!AE46</v>
          </cell>
          <cell r="AF375" t="str">
            <v>#='ipp(2015#=100 cvm)'!AF46</v>
          </cell>
          <cell r="AG375" t="str">
            <v>#='ipp(2015#=100 cvm)'!AG46</v>
          </cell>
          <cell r="AH375" t="str">
            <v>#='ipp(2015#=100 cvm)'!AH46</v>
          </cell>
          <cell r="AI375" t="str">
            <v>#='ipp(2015#=100 cvm)'!AI46</v>
          </cell>
          <cell r="AJ375" t="str">
            <v>#='ipp(2015#=100 cvm)'!AJ46</v>
          </cell>
          <cell r="AK375" t="str">
            <v>#='ipp(2015#=100 cvm)'!AK46</v>
          </cell>
          <cell r="AL375" t="str">
            <v>#='ipp(2015#=100 cvm)'!AL46</v>
          </cell>
          <cell r="AM375" t="str">
            <v>#='ipp(2015#=100 cvm)'!AM46</v>
          </cell>
          <cell r="AN375" t="str">
            <v>#='ipp(2015#=100 cvm)'!AN46</v>
          </cell>
        </row>
        <row r="376">
          <cell r="C376">
            <v>10712</v>
          </cell>
          <cell r="D376" t="str">
            <v>#='ipp(2015#=100 cvm)'!D47</v>
          </cell>
          <cell r="E376" t="str">
            <v>#='ipp(2015#=100 cvm)'!E47</v>
          </cell>
          <cell r="F376" t="str">
            <v>#='ipp(2015#=100 cvm)'!F47</v>
          </cell>
          <cell r="G376" t="str">
            <v>#='ipp(2015#=100 cvm)'!G47</v>
          </cell>
          <cell r="H376" t="str">
            <v>#='ipp(2015#=100 cvm)'!H47</v>
          </cell>
          <cell r="I376" t="str">
            <v>#='ipp(2015#=100 cvm)'!I47</v>
          </cell>
          <cell r="J376" t="str">
            <v>#='ipp(2015#=100 cvm)'!J47</v>
          </cell>
          <cell r="K376" t="str">
            <v>#='ipp(2015#=100 cvm)'!K47</v>
          </cell>
          <cell r="L376" t="str">
            <v>#='ipp(2015#=100 cvm)'!L47</v>
          </cell>
          <cell r="M376" t="str">
            <v>#='ipp(2015#=100 cvm)'!M47</v>
          </cell>
          <cell r="N376" t="str">
            <v>#='ipp(2015#=100 cvm)'!N47</v>
          </cell>
          <cell r="O376" t="str">
            <v>#='ipp(2015#=100 cvm)'!O47</v>
          </cell>
          <cell r="P376" t="str">
            <v>#='ipp(2015#=100 cvm)'!P47</v>
          </cell>
          <cell r="Q376" t="str">
            <v>#='ipp(2015#=100 cvm)'!Q47</v>
          </cell>
          <cell r="R376" t="str">
            <v>#='ipp(2015#=100 cvm)'!R47</v>
          </cell>
          <cell r="S376" t="str">
            <v>#='ipp(2015#=100 cvm)'!S47</v>
          </cell>
          <cell r="T376" t="str">
            <v>#='ipp(2015#=100 cvm)'!T47</v>
          </cell>
          <cell r="U376" t="str">
            <v>#='ipp(2015#=100 cvm)'!U47</v>
          </cell>
          <cell r="V376" t="str">
            <v>#='ipp(2015#=100 cvm)'!V47</v>
          </cell>
          <cell r="W376" t="str">
            <v>#='ipp(2015#=100 cvm)'!W47</v>
          </cell>
          <cell r="X376" t="str">
            <v>#='ipp(2015#=100 cvm)'!X47</v>
          </cell>
          <cell r="Y376" t="str">
            <v>#='ipp(2015#=100 cvm)'!Y47</v>
          </cell>
          <cell r="Z376" t="str">
            <v>#='ipp(2015#=100 cvm)'!Z47</v>
          </cell>
          <cell r="AA376" t="str">
            <v>#='ipp(2015#=100 cvm)'!AA47</v>
          </cell>
          <cell r="AB376" t="str">
            <v>#='ipp(2015#=100 cvm)'!AB47</v>
          </cell>
          <cell r="AC376" t="str">
            <v>#='ipp(2015#=100 cvm)'!AC47</v>
          </cell>
          <cell r="AD376" t="str">
            <v>#='ipp(2015#=100 cvm)'!AD47</v>
          </cell>
          <cell r="AE376" t="str">
            <v>#='ipp(2015#=100 cvm)'!AE47</v>
          </cell>
          <cell r="AF376" t="str">
            <v>#='ipp(2015#=100 cvm)'!AF47</v>
          </cell>
          <cell r="AG376" t="str">
            <v>#='ipp(2015#=100 cvm)'!AG47</v>
          </cell>
          <cell r="AH376" t="str">
            <v>#='ipp(2015#=100 cvm)'!AH47</v>
          </cell>
          <cell r="AI376" t="str">
            <v>#='ipp(2015#=100 cvm)'!AI47</v>
          </cell>
          <cell r="AJ376" t="str">
            <v>#='ipp(2015#=100 cvm)'!AJ47</v>
          </cell>
          <cell r="AK376" t="str">
            <v>#='ipp(2015#=100 cvm)'!AK47</v>
          </cell>
          <cell r="AL376" t="str">
            <v>#='ipp(2015#=100 cvm)'!AL47</v>
          </cell>
          <cell r="AM376" t="str">
            <v>#='ipp(2015#=100 cvm)'!AM47</v>
          </cell>
          <cell r="AN376" t="str">
            <v>#='ipp(2015#=100 cvm)'!AN47</v>
          </cell>
        </row>
        <row r="377">
          <cell r="C377">
            <v>10713</v>
          </cell>
          <cell r="D377" t="str">
            <v>#='ipp(2015#=100 cvm)'!D48</v>
          </cell>
          <cell r="E377" t="str">
            <v>#='ipp(2015#=100 cvm)'!E48</v>
          </cell>
          <cell r="F377" t="str">
            <v>#='ipp(2015#=100 cvm)'!F48</v>
          </cell>
          <cell r="G377" t="str">
            <v>#='ipp(2015#=100 cvm)'!G48</v>
          </cell>
          <cell r="H377" t="str">
            <v>#='ipp(2015#=100 cvm)'!H48</v>
          </cell>
          <cell r="I377" t="str">
            <v>#='ipp(2015#=100 cvm)'!I48</v>
          </cell>
          <cell r="J377" t="str">
            <v>#='ipp(2015#=100 cvm)'!J48</v>
          </cell>
          <cell r="K377" t="str">
            <v>#='ipp(2015#=100 cvm)'!K48</v>
          </cell>
          <cell r="L377" t="str">
            <v>#='ipp(2015#=100 cvm)'!L48</v>
          </cell>
          <cell r="M377" t="str">
            <v>#='ipp(2015#=100 cvm)'!M48</v>
          </cell>
          <cell r="N377" t="str">
            <v>#='ipp(2015#=100 cvm)'!N48</v>
          </cell>
          <cell r="O377" t="str">
            <v>#='ipp(2015#=100 cvm)'!O48</v>
          </cell>
          <cell r="P377" t="str">
            <v>#='ipp(2015#=100 cvm)'!P48</v>
          </cell>
          <cell r="Q377" t="str">
            <v>#='ipp(2015#=100 cvm)'!Q48</v>
          </cell>
          <cell r="R377" t="str">
            <v>#='ipp(2015#=100 cvm)'!R48</v>
          </cell>
          <cell r="S377" t="str">
            <v>#='ipp(2015#=100 cvm)'!S48</v>
          </cell>
          <cell r="T377" t="str">
            <v>#='ipp(2015#=100 cvm)'!T48</v>
          </cell>
          <cell r="U377" t="str">
            <v>#='ipp(2015#=100 cvm)'!U48</v>
          </cell>
          <cell r="V377" t="str">
            <v>#='ipp(2015#=100 cvm)'!V48</v>
          </cell>
          <cell r="W377" t="str">
            <v>#='ipp(2015#=100 cvm)'!W48</v>
          </cell>
          <cell r="X377" t="str">
            <v>#='ipp(2015#=100 cvm)'!X48</v>
          </cell>
          <cell r="Y377" t="str">
            <v>#='ipp(2015#=100 cvm)'!Y48</v>
          </cell>
          <cell r="Z377" t="str">
            <v>#='ipp(2015#=100 cvm)'!Z48</v>
          </cell>
          <cell r="AA377" t="str">
            <v>#='ipp(2015#=100 cvm)'!AA48</v>
          </cell>
          <cell r="AB377" t="str">
            <v>#='ipp(2015#=100 cvm)'!AB48</v>
          </cell>
          <cell r="AC377" t="str">
            <v>#='ipp(2015#=100 cvm)'!AC48</v>
          </cell>
          <cell r="AD377" t="str">
            <v>#='ipp(2015#=100 cvm)'!AD48</v>
          </cell>
          <cell r="AE377" t="str">
            <v>#='ipp(2015#=100 cvm)'!AE48</v>
          </cell>
          <cell r="AF377" t="str">
            <v>#='ipp(2015#=100 cvm)'!AF48</v>
          </cell>
          <cell r="AG377" t="str">
            <v>#='ipp(2015#=100 cvm)'!AG48</v>
          </cell>
          <cell r="AH377" t="str">
            <v>#='ipp(2015#=100 cvm)'!AH48</v>
          </cell>
          <cell r="AI377" t="str">
            <v>#='ipp(2015#=100 cvm)'!AI48</v>
          </cell>
          <cell r="AJ377" t="str">
            <v>#='ipp(2015#=100 cvm)'!AJ48</v>
          </cell>
          <cell r="AK377" t="str">
            <v>#='ipp(2015#=100 cvm)'!AK48</v>
          </cell>
          <cell r="AL377" t="str">
            <v>#='ipp(2015#=100 cvm)'!AL48</v>
          </cell>
          <cell r="AM377" t="str">
            <v>#='ipp(2015#=100 cvm)'!AM48</v>
          </cell>
          <cell r="AN377" t="str">
            <v>#='ipp(2015#=100 cvm)'!AN48</v>
          </cell>
        </row>
        <row r="378">
          <cell r="C378">
            <v>10714</v>
          </cell>
          <cell r="D378" t="str">
            <v>#='ipp(2015#=100 cvm)'!D49</v>
          </cell>
          <cell r="E378" t="str">
            <v>#='ipp(2015#=100 cvm)'!E49</v>
          </cell>
          <cell r="F378" t="str">
            <v>#='ipp(2015#=100 cvm)'!F49</v>
          </cell>
          <cell r="G378" t="str">
            <v>#='ipp(2015#=100 cvm)'!G49</v>
          </cell>
          <cell r="H378" t="str">
            <v>#='ipp(2015#=100 cvm)'!H49</v>
          </cell>
          <cell r="I378" t="str">
            <v>#='ipp(2015#=100 cvm)'!I49</v>
          </cell>
          <cell r="J378" t="str">
            <v>#='ipp(2015#=100 cvm)'!J49</v>
          </cell>
          <cell r="K378" t="str">
            <v>#='ipp(2015#=100 cvm)'!K49</v>
          </cell>
          <cell r="L378" t="str">
            <v>#='ipp(2015#=100 cvm)'!L49</v>
          </cell>
          <cell r="M378" t="str">
            <v>#='ipp(2015#=100 cvm)'!M49</v>
          </cell>
          <cell r="N378" t="str">
            <v>#='ipp(2015#=100 cvm)'!N49</v>
          </cell>
          <cell r="O378" t="str">
            <v>#='ipp(2015#=100 cvm)'!O49</v>
          </cell>
          <cell r="P378" t="str">
            <v>#='ipp(2015#=100 cvm)'!P49</v>
          </cell>
          <cell r="Q378" t="str">
            <v>#='ipp(2015#=100 cvm)'!Q49</v>
          </cell>
          <cell r="R378" t="str">
            <v>#='ipp(2015#=100 cvm)'!R49</v>
          </cell>
          <cell r="S378" t="str">
            <v>#='ipp(2015#=100 cvm)'!S49</v>
          </cell>
          <cell r="T378" t="str">
            <v>#='ipp(2015#=100 cvm)'!T49</v>
          </cell>
          <cell r="U378" t="str">
            <v>#='ipp(2015#=100 cvm)'!U49</v>
          </cell>
          <cell r="V378" t="str">
            <v>#='ipp(2015#=100 cvm)'!V49</v>
          </cell>
          <cell r="W378" t="str">
            <v>#='ipp(2015#=100 cvm)'!W49</v>
          </cell>
          <cell r="X378" t="str">
            <v>#='ipp(2015#=100 cvm)'!X49</v>
          </cell>
          <cell r="Y378" t="str">
            <v>#='ipp(2015#=100 cvm)'!Y49</v>
          </cell>
          <cell r="Z378" t="str">
            <v>#='ipp(2015#=100 cvm)'!Z49</v>
          </cell>
          <cell r="AA378" t="str">
            <v>#='ipp(2015#=100 cvm)'!AA49</v>
          </cell>
          <cell r="AB378" t="str">
            <v>#='ipp(2015#=100 cvm)'!AB49</v>
          </cell>
          <cell r="AC378" t="str">
            <v>#='ipp(2015#=100 cvm)'!AC49</v>
          </cell>
          <cell r="AD378" t="str">
            <v>#='ipp(2015#=100 cvm)'!AD49</v>
          </cell>
          <cell r="AE378" t="str">
            <v>#='ipp(2015#=100 cvm)'!AE49</v>
          </cell>
          <cell r="AF378" t="str">
            <v>#='ipp(2015#=100 cvm)'!AF49</v>
          </cell>
          <cell r="AG378" t="str">
            <v>#='ipp(2015#=100 cvm)'!AG49</v>
          </cell>
          <cell r="AH378" t="str">
            <v>#='ipp(2015#=100 cvm)'!AH49</v>
          </cell>
          <cell r="AI378" t="str">
            <v>#='ipp(2015#=100 cvm)'!AI49</v>
          </cell>
          <cell r="AJ378" t="str">
            <v>#='ipp(2015#=100 cvm)'!AJ49</v>
          </cell>
          <cell r="AK378" t="str">
            <v>#='ipp(2015#=100 cvm)'!AK49</v>
          </cell>
          <cell r="AL378" t="str">
            <v>#='ipp(2015#=100 cvm)'!AL49</v>
          </cell>
          <cell r="AM378" t="str">
            <v>#='ipp(2015#=100 cvm)'!AM49</v>
          </cell>
          <cell r="AN378" t="str">
            <v>#='ipp(2015#=100 cvm)'!AN49</v>
          </cell>
        </row>
        <row r="379">
          <cell r="C379">
            <v>10721</v>
          </cell>
          <cell r="D379" t="str">
            <v>#='ipp(2015#=100 cvm)'!D50</v>
          </cell>
          <cell r="E379" t="str">
            <v>#='ipp(2015#=100 cvm)'!E50</v>
          </cell>
          <cell r="F379" t="str">
            <v>#='ipp(2015#=100 cvm)'!F50</v>
          </cell>
          <cell r="G379" t="str">
            <v>#='ipp(2015#=100 cvm)'!G50</v>
          </cell>
          <cell r="H379" t="str">
            <v>#='ipp(2015#=100 cvm)'!H50</v>
          </cell>
          <cell r="I379" t="str">
            <v>#='ipp(2015#=100 cvm)'!I50</v>
          </cell>
          <cell r="J379" t="str">
            <v>#='ipp(2015#=100 cvm)'!J50</v>
          </cell>
          <cell r="K379" t="str">
            <v>#='ipp(2015#=100 cvm)'!K50</v>
          </cell>
          <cell r="L379" t="str">
            <v>#='ipp(2015#=100 cvm)'!L50</v>
          </cell>
          <cell r="M379" t="str">
            <v>#='ipp(2015#=100 cvm)'!M50</v>
          </cell>
          <cell r="N379" t="str">
            <v>#='ipp(2015#=100 cvm)'!N50</v>
          </cell>
          <cell r="O379" t="str">
            <v>#='ipp(2015#=100 cvm)'!O50</v>
          </cell>
          <cell r="P379" t="str">
            <v>#='ipp(2015#=100 cvm)'!P50</v>
          </cell>
          <cell r="Q379" t="str">
            <v>#='ipp(2015#=100 cvm)'!Q50</v>
          </cell>
          <cell r="R379" t="str">
            <v>#='ipp(2015#=100 cvm)'!R50</v>
          </cell>
          <cell r="S379" t="str">
            <v>#='ipp(2015#=100 cvm)'!S50</v>
          </cell>
          <cell r="T379" t="str">
            <v>#='ipp(2015#=100 cvm)'!T50</v>
          </cell>
          <cell r="U379" t="str">
            <v>#='ipp(2015#=100 cvm)'!U50</v>
          </cell>
          <cell r="V379" t="str">
            <v>#='ipp(2015#=100 cvm)'!V50</v>
          </cell>
          <cell r="W379" t="str">
            <v>#='ipp(2015#=100 cvm)'!W50</v>
          </cell>
          <cell r="X379" t="str">
            <v>#='ipp(2015#=100 cvm)'!X50</v>
          </cell>
          <cell r="Y379" t="str">
            <v>#='ipp(2015#=100 cvm)'!Y50</v>
          </cell>
          <cell r="Z379" t="str">
            <v>#='ipp(2015#=100 cvm)'!Z50</v>
          </cell>
          <cell r="AA379" t="str">
            <v>#='ipp(2015#=100 cvm)'!AA50</v>
          </cell>
          <cell r="AB379" t="str">
            <v>#='ipp(2015#=100 cvm)'!AB50</v>
          </cell>
          <cell r="AC379" t="str">
            <v>#='ipp(2015#=100 cvm)'!AC50</v>
          </cell>
          <cell r="AD379" t="str">
            <v>#='ipp(2015#=100 cvm)'!AD50</v>
          </cell>
          <cell r="AE379" t="str">
            <v>#='ipp(2015#=100 cvm)'!AE50</v>
          </cell>
          <cell r="AF379" t="str">
            <v>#='ipp(2015#=100 cvm)'!AF50</v>
          </cell>
          <cell r="AG379" t="str">
            <v>#='ipp(2015#=100 cvm)'!AG50</v>
          </cell>
          <cell r="AH379" t="str">
            <v>#='ipp(2015#=100 cvm)'!AH50</v>
          </cell>
          <cell r="AI379" t="str">
            <v>#='ipp(2015#=100 cvm)'!AI50</v>
          </cell>
          <cell r="AJ379" t="str">
            <v>#='ipp(2015#=100 cvm)'!AJ50</v>
          </cell>
          <cell r="AK379" t="str">
            <v>#='ipp(2015#=100 cvm)'!AK50</v>
          </cell>
          <cell r="AL379" t="str">
            <v>#='ipp(2015#=100 cvm)'!AL50</v>
          </cell>
          <cell r="AM379" t="str">
            <v>#='ipp(2015#=100 cvm)'!AM50</v>
          </cell>
          <cell r="AN379" t="str">
            <v>#='ipp(2015#=100 cvm)'!AN50</v>
          </cell>
        </row>
        <row r="380">
          <cell r="C380">
            <v>10722</v>
          </cell>
          <cell r="D380" t="str">
            <v>#='ipp(2015#=100 cvm)'!D51</v>
          </cell>
          <cell r="E380" t="str">
            <v>#='ipp(2015#=100 cvm)'!E51</v>
          </cell>
          <cell r="F380" t="str">
            <v>#='ipp(2015#=100 cvm)'!F51</v>
          </cell>
          <cell r="G380" t="str">
            <v>#='ipp(2015#=100 cvm)'!G51</v>
          </cell>
          <cell r="H380" t="str">
            <v>#='ipp(2015#=100 cvm)'!H51</v>
          </cell>
          <cell r="I380" t="str">
            <v>#='ipp(2015#=100 cvm)'!I51</v>
          </cell>
          <cell r="J380" t="str">
            <v>#='ipp(2015#=100 cvm)'!J51</v>
          </cell>
          <cell r="K380" t="str">
            <v>#='ipp(2015#=100 cvm)'!K51</v>
          </cell>
          <cell r="L380" t="str">
            <v>#='ipp(2015#=100 cvm)'!L51</v>
          </cell>
          <cell r="M380" t="str">
            <v>#='ipp(2015#=100 cvm)'!M51</v>
          </cell>
          <cell r="N380" t="str">
            <v>#='ipp(2015#=100 cvm)'!N51</v>
          </cell>
          <cell r="O380" t="str">
            <v>#='ipp(2015#=100 cvm)'!O51</v>
          </cell>
          <cell r="P380" t="str">
            <v>#='ipp(2015#=100 cvm)'!P51</v>
          </cell>
          <cell r="Q380" t="str">
            <v>#='ipp(2015#=100 cvm)'!Q51</v>
          </cell>
          <cell r="R380" t="str">
            <v>#='ipp(2015#=100 cvm)'!R51</v>
          </cell>
          <cell r="S380" t="str">
            <v>#='ipp(2015#=100 cvm)'!S51</v>
          </cell>
          <cell r="T380" t="str">
            <v>#='ipp(2015#=100 cvm)'!T51</v>
          </cell>
          <cell r="U380" t="str">
            <v>#='ipp(2015#=100 cvm)'!U51</v>
          </cell>
          <cell r="V380" t="str">
            <v>#='ipp(2015#=100 cvm)'!V51</v>
          </cell>
          <cell r="W380" t="str">
            <v>#='ipp(2015#=100 cvm)'!W51</v>
          </cell>
          <cell r="X380" t="str">
            <v>#='ipp(2015#=100 cvm)'!X51</v>
          </cell>
          <cell r="Y380" t="str">
            <v>#='ipp(2015#=100 cvm)'!Y51</v>
          </cell>
          <cell r="Z380" t="str">
            <v>#='ipp(2015#=100 cvm)'!Z51</v>
          </cell>
          <cell r="AA380" t="str">
            <v>#='ipp(2015#=100 cvm)'!AA51</v>
          </cell>
          <cell r="AB380" t="str">
            <v>#='ipp(2015#=100 cvm)'!AB51</v>
          </cell>
          <cell r="AC380" t="str">
            <v>#='ipp(2015#=100 cvm)'!AC51</v>
          </cell>
          <cell r="AD380" t="str">
            <v>#='ipp(2015#=100 cvm)'!AD51</v>
          </cell>
          <cell r="AE380" t="str">
            <v>#='ipp(2015#=100 cvm)'!AE51</v>
          </cell>
          <cell r="AF380" t="str">
            <v>#='ipp(2015#=100 cvm)'!AF51</v>
          </cell>
          <cell r="AG380" t="str">
            <v>#='ipp(2015#=100 cvm)'!AG51</v>
          </cell>
          <cell r="AH380" t="str">
            <v>#='ipp(2015#=100 cvm)'!AH51</v>
          </cell>
          <cell r="AI380" t="str">
            <v>#='ipp(2015#=100 cvm)'!AI51</v>
          </cell>
          <cell r="AJ380" t="str">
            <v>#='ipp(2015#=100 cvm)'!AJ51</v>
          </cell>
          <cell r="AK380" t="str">
            <v>#='ipp(2015#=100 cvm)'!AK51</v>
          </cell>
          <cell r="AL380" t="str">
            <v>#='ipp(2015#=100 cvm)'!AL51</v>
          </cell>
          <cell r="AM380" t="str">
            <v>#='ipp(2015#=100 cvm)'!AM51</v>
          </cell>
          <cell r="AN380" t="str">
            <v>#='ipp(2015#=100 cvm)'!AN51</v>
          </cell>
        </row>
        <row r="381">
          <cell r="C381">
            <v>10731</v>
          </cell>
          <cell r="D381" t="str">
            <v>#='ipp(2015#=100 cvm)'!D52</v>
          </cell>
          <cell r="E381" t="str">
            <v>#='ipp(2015#=100 cvm)'!E52</v>
          </cell>
          <cell r="F381" t="str">
            <v>#='ipp(2015#=100 cvm)'!F52</v>
          </cell>
          <cell r="G381" t="str">
            <v>#='ipp(2015#=100 cvm)'!G52</v>
          </cell>
          <cell r="H381" t="str">
            <v>#='ipp(2015#=100 cvm)'!H52</v>
          </cell>
          <cell r="I381" t="str">
            <v>#='ipp(2015#=100 cvm)'!I52</v>
          </cell>
          <cell r="J381" t="str">
            <v>#='ipp(2015#=100 cvm)'!J52</v>
          </cell>
          <cell r="K381" t="str">
            <v>#='ipp(2015#=100 cvm)'!K52</v>
          </cell>
          <cell r="L381" t="str">
            <v>#='ipp(2015#=100 cvm)'!L52</v>
          </cell>
          <cell r="M381" t="str">
            <v>#='ipp(2015#=100 cvm)'!M52</v>
          </cell>
          <cell r="N381" t="str">
            <v>#='ipp(2015#=100 cvm)'!N52</v>
          </cell>
          <cell r="O381" t="str">
            <v>#='ipp(2015#=100 cvm)'!O52</v>
          </cell>
          <cell r="P381" t="str">
            <v>#='ipp(2015#=100 cvm)'!P52</v>
          </cell>
          <cell r="Q381" t="str">
            <v>#='ipp(2015#=100 cvm)'!Q52</v>
          </cell>
          <cell r="R381" t="str">
            <v>#='ipp(2015#=100 cvm)'!R52</v>
          </cell>
          <cell r="S381" t="str">
            <v>#='ipp(2015#=100 cvm)'!S52</v>
          </cell>
          <cell r="T381" t="str">
            <v>#='ipp(2015#=100 cvm)'!T52</v>
          </cell>
          <cell r="U381" t="str">
            <v>#='ipp(2015#=100 cvm)'!U52</v>
          </cell>
          <cell r="V381" t="str">
            <v>#='ipp(2015#=100 cvm)'!V52</v>
          </cell>
          <cell r="W381" t="str">
            <v>#='ipp(2015#=100 cvm)'!W52</v>
          </cell>
          <cell r="X381" t="str">
            <v>#='ipp(2015#=100 cvm)'!X52</v>
          </cell>
          <cell r="Y381" t="str">
            <v>#='ipp(2015#=100 cvm)'!Y52</v>
          </cell>
          <cell r="Z381" t="str">
            <v>#='ipp(2015#=100 cvm)'!Z52</v>
          </cell>
          <cell r="AA381" t="str">
            <v>#='ipp(2015#=100 cvm)'!AA52</v>
          </cell>
          <cell r="AB381" t="str">
            <v>#='ipp(2015#=100 cvm)'!AB52</v>
          </cell>
          <cell r="AC381" t="str">
            <v>#='ipp(2015#=100 cvm)'!AC52</v>
          </cell>
          <cell r="AD381" t="str">
            <v>#='ipp(2015#=100 cvm)'!AD52</v>
          </cell>
          <cell r="AE381" t="str">
            <v>#='ipp(2015#=100 cvm)'!AE52</v>
          </cell>
          <cell r="AF381" t="str">
            <v>#='ipp(2015#=100 cvm)'!AF52</v>
          </cell>
          <cell r="AG381" t="str">
            <v>#='ipp(2015#=100 cvm)'!AG52</v>
          </cell>
          <cell r="AH381" t="str">
            <v>#='ipp(2015#=100 cvm)'!AH52</v>
          </cell>
          <cell r="AI381" t="str">
            <v>#='ipp(2015#=100 cvm)'!AI52</v>
          </cell>
          <cell r="AJ381" t="str">
            <v>#='ipp(2015#=100 cvm)'!AJ52</v>
          </cell>
          <cell r="AK381" t="str">
            <v>#='ipp(2015#=100 cvm)'!AK52</v>
          </cell>
          <cell r="AL381" t="str">
            <v>#='ipp(2015#=100 cvm)'!AL52</v>
          </cell>
          <cell r="AM381" t="str">
            <v>#='ipp(2015#=100 cvm)'!AM52</v>
          </cell>
          <cell r="AN381" t="str">
            <v>#='ipp(2015#=100 cvm)'!AN52</v>
          </cell>
        </row>
        <row r="382">
          <cell r="C382">
            <v>10732</v>
          </cell>
          <cell r="D382" t="str">
            <v>#='ipp(2015#=100 cvm)'!D53</v>
          </cell>
          <cell r="E382" t="str">
            <v>#='ipp(2015#=100 cvm)'!E53</v>
          </cell>
          <cell r="F382" t="str">
            <v>#='ipp(2015#=100 cvm)'!F53</v>
          </cell>
          <cell r="G382" t="str">
            <v>#='ipp(2015#=100 cvm)'!G53</v>
          </cell>
          <cell r="H382" t="str">
            <v>#='ipp(2015#=100 cvm)'!H53</v>
          </cell>
          <cell r="I382" t="str">
            <v>#='ipp(2015#=100 cvm)'!I53</v>
          </cell>
          <cell r="J382" t="str">
            <v>#='ipp(2015#=100 cvm)'!J53</v>
          </cell>
          <cell r="K382" t="str">
            <v>#='ipp(2015#=100 cvm)'!K53</v>
          </cell>
          <cell r="L382" t="str">
            <v>#='ipp(2015#=100 cvm)'!L53</v>
          </cell>
          <cell r="M382" t="str">
            <v>#='ipp(2015#=100 cvm)'!M53</v>
          </cell>
          <cell r="N382" t="str">
            <v>#='ipp(2015#=100 cvm)'!N53</v>
          </cell>
          <cell r="O382" t="str">
            <v>#='ipp(2015#=100 cvm)'!O53</v>
          </cell>
          <cell r="P382" t="str">
            <v>#='ipp(2015#=100 cvm)'!P53</v>
          </cell>
          <cell r="Q382" t="str">
            <v>#='ipp(2015#=100 cvm)'!Q53</v>
          </cell>
          <cell r="R382" t="str">
            <v>#='ipp(2015#=100 cvm)'!R53</v>
          </cell>
          <cell r="S382" t="str">
            <v>#='ipp(2015#=100 cvm)'!S53</v>
          </cell>
          <cell r="T382" t="str">
            <v>#='ipp(2015#=100 cvm)'!T53</v>
          </cell>
          <cell r="U382" t="str">
            <v>#='ipp(2015#=100 cvm)'!U53</v>
          </cell>
          <cell r="V382" t="str">
            <v>#='ipp(2015#=100 cvm)'!V53</v>
          </cell>
          <cell r="W382" t="str">
            <v>#='ipp(2015#=100 cvm)'!W53</v>
          </cell>
          <cell r="X382" t="str">
            <v>#='ipp(2015#=100 cvm)'!X53</v>
          </cell>
          <cell r="Y382" t="str">
            <v>#='ipp(2015#=100 cvm)'!Y53</v>
          </cell>
          <cell r="Z382" t="str">
            <v>#='ipp(2015#=100 cvm)'!Z53</v>
          </cell>
          <cell r="AA382" t="str">
            <v>#='ipp(2015#=100 cvm)'!AA53</v>
          </cell>
          <cell r="AB382" t="str">
            <v>#='ipp(2015#=100 cvm)'!AB53</v>
          </cell>
          <cell r="AC382" t="str">
            <v>#='ipp(2015#=100 cvm)'!AC53</v>
          </cell>
          <cell r="AD382" t="str">
            <v>#='ipp(2015#=100 cvm)'!AD53</v>
          </cell>
          <cell r="AE382" t="str">
            <v>#='ipp(2015#=100 cvm)'!AE53</v>
          </cell>
          <cell r="AF382" t="str">
            <v>#='ipp(2015#=100 cvm)'!AF53</v>
          </cell>
          <cell r="AG382" t="str">
            <v>#='ipp(2015#=100 cvm)'!AG53</v>
          </cell>
          <cell r="AH382" t="str">
            <v>#='ipp(2015#=100 cvm)'!AH53</v>
          </cell>
          <cell r="AI382" t="str">
            <v>#='ipp(2015#=100 cvm)'!AI53</v>
          </cell>
          <cell r="AJ382" t="str">
            <v>#='ipp(2015#=100 cvm)'!AJ53</v>
          </cell>
          <cell r="AK382" t="str">
            <v>#='ipp(2015#=100 cvm)'!AK53</v>
          </cell>
          <cell r="AL382" t="str">
            <v>#='ipp(2015#=100 cvm)'!AL53</v>
          </cell>
          <cell r="AM382" t="str">
            <v>#='ipp(2015#=100 cvm)'!AM53</v>
          </cell>
          <cell r="AN382" t="str">
            <v>#='ipp(2015#=100 cvm)'!AN53</v>
          </cell>
        </row>
        <row r="383">
          <cell r="C383">
            <v>10733</v>
          </cell>
          <cell r="D383" t="str">
            <v>#='ipp(2015#=100 cvm)'!D54</v>
          </cell>
          <cell r="E383" t="str">
            <v>#='ipp(2015#=100 cvm)'!E54</v>
          </cell>
          <cell r="F383" t="str">
            <v>#='ipp(2015#=100 cvm)'!F54</v>
          </cell>
          <cell r="G383" t="str">
            <v>#='ipp(2015#=100 cvm)'!G54</v>
          </cell>
          <cell r="H383" t="str">
            <v>#='ipp(2015#=100 cvm)'!H54</v>
          </cell>
          <cell r="I383" t="str">
            <v>#='ipp(2015#=100 cvm)'!I54</v>
          </cell>
          <cell r="J383" t="str">
            <v>#='ipp(2015#=100 cvm)'!J54</v>
          </cell>
          <cell r="K383" t="str">
            <v>#='ipp(2015#=100 cvm)'!K54</v>
          </cell>
          <cell r="L383" t="str">
            <v>#='ipp(2015#=100 cvm)'!L54</v>
          </cell>
          <cell r="M383" t="str">
            <v>#='ipp(2015#=100 cvm)'!M54</v>
          </cell>
          <cell r="N383" t="str">
            <v>#='ipp(2015#=100 cvm)'!N54</v>
          </cell>
          <cell r="O383" t="str">
            <v>#='ipp(2015#=100 cvm)'!O54</v>
          </cell>
          <cell r="P383" t="str">
            <v>#='ipp(2015#=100 cvm)'!P54</v>
          </cell>
          <cell r="Q383" t="str">
            <v>#='ipp(2015#=100 cvm)'!Q54</v>
          </cell>
          <cell r="R383" t="str">
            <v>#='ipp(2015#=100 cvm)'!R54</v>
          </cell>
          <cell r="S383" t="str">
            <v>#='ipp(2015#=100 cvm)'!S54</v>
          </cell>
          <cell r="T383" t="str">
            <v>#='ipp(2015#=100 cvm)'!T54</v>
          </cell>
          <cell r="U383" t="str">
            <v>#='ipp(2015#=100 cvm)'!U54</v>
          </cell>
          <cell r="V383" t="str">
            <v>#='ipp(2015#=100 cvm)'!V54</v>
          </cell>
          <cell r="W383" t="str">
            <v>#='ipp(2015#=100 cvm)'!W54</v>
          </cell>
          <cell r="X383" t="str">
            <v>#='ipp(2015#=100 cvm)'!X54</v>
          </cell>
          <cell r="Y383" t="str">
            <v>#='ipp(2015#=100 cvm)'!Y54</v>
          </cell>
          <cell r="Z383" t="str">
            <v>#='ipp(2015#=100 cvm)'!Z54</v>
          </cell>
          <cell r="AA383" t="str">
            <v>#='ipp(2015#=100 cvm)'!AA54</v>
          </cell>
          <cell r="AB383" t="str">
            <v>#='ipp(2015#=100 cvm)'!AB54</v>
          </cell>
          <cell r="AC383" t="str">
            <v>#='ipp(2015#=100 cvm)'!AC54</v>
          </cell>
          <cell r="AD383" t="str">
            <v>#='ipp(2015#=100 cvm)'!AD54</v>
          </cell>
          <cell r="AE383" t="str">
            <v>#='ipp(2015#=100 cvm)'!AE54</v>
          </cell>
          <cell r="AF383" t="str">
            <v>#='ipp(2015#=100 cvm)'!AF54</v>
          </cell>
          <cell r="AG383" t="str">
            <v>#='ipp(2015#=100 cvm)'!AG54</v>
          </cell>
          <cell r="AH383" t="str">
            <v>#='ipp(2015#=100 cvm)'!AH54</v>
          </cell>
          <cell r="AI383" t="str">
            <v>#='ipp(2015#=100 cvm)'!AI54</v>
          </cell>
          <cell r="AJ383" t="str">
            <v>#='ipp(2015#=100 cvm)'!AJ54</v>
          </cell>
          <cell r="AK383" t="str">
            <v>#='ipp(2015#=100 cvm)'!AK54</v>
          </cell>
          <cell r="AL383" t="str">
            <v>#='ipp(2015#=100 cvm)'!AL54</v>
          </cell>
          <cell r="AM383" t="str">
            <v>#='ipp(2015#=100 cvm)'!AM54</v>
          </cell>
          <cell r="AN383" t="str">
            <v>#='ipp(2015#=100 cvm)'!AN54</v>
          </cell>
        </row>
        <row r="384">
          <cell r="C384">
            <v>10741</v>
          </cell>
          <cell r="D384" t="str">
            <v>#='ipp(2015#=100 cvm)'!D55</v>
          </cell>
          <cell r="E384" t="str">
            <v>#='ipp(2015#=100 cvm)'!E55</v>
          </cell>
          <cell r="F384" t="str">
            <v>#='ipp(2015#=100 cvm)'!F55</v>
          </cell>
          <cell r="G384" t="str">
            <v>#='ipp(2015#=100 cvm)'!G55</v>
          </cell>
          <cell r="H384" t="str">
            <v>#='ipp(2015#=100 cvm)'!H55</v>
          </cell>
          <cell r="I384" t="str">
            <v>#='ipp(2015#=100 cvm)'!I55</v>
          </cell>
          <cell r="J384" t="str">
            <v>#='ipp(2015#=100 cvm)'!J55</v>
          </cell>
          <cell r="K384" t="str">
            <v>#='ipp(2015#=100 cvm)'!K55</v>
          </cell>
          <cell r="L384" t="str">
            <v>#='ipp(2015#=100 cvm)'!L55</v>
          </cell>
          <cell r="M384" t="str">
            <v>#='ipp(2015#=100 cvm)'!M55</v>
          </cell>
          <cell r="N384" t="str">
            <v>#='ipp(2015#=100 cvm)'!N55</v>
          </cell>
          <cell r="O384" t="str">
            <v>#='ipp(2015#=100 cvm)'!O55</v>
          </cell>
          <cell r="P384" t="str">
            <v>#='ipp(2015#=100 cvm)'!P55</v>
          </cell>
          <cell r="Q384" t="str">
            <v>#='ipp(2015#=100 cvm)'!Q55</v>
          </cell>
          <cell r="R384" t="str">
            <v>#='ipp(2015#=100 cvm)'!R55</v>
          </cell>
          <cell r="S384" t="str">
            <v>#='ipp(2015#=100 cvm)'!S55</v>
          </cell>
          <cell r="T384" t="str">
            <v>#='ipp(2015#=100 cvm)'!T55</v>
          </cell>
          <cell r="U384" t="str">
            <v>#='ipp(2015#=100 cvm)'!U55</v>
          </cell>
          <cell r="V384" t="str">
            <v>#='ipp(2015#=100 cvm)'!V55</v>
          </cell>
          <cell r="W384" t="str">
            <v>#='ipp(2015#=100 cvm)'!W55</v>
          </cell>
          <cell r="X384" t="str">
            <v>#='ipp(2015#=100 cvm)'!X55</v>
          </cell>
          <cell r="Y384" t="str">
            <v>#='ipp(2015#=100 cvm)'!Y55</v>
          </cell>
          <cell r="Z384" t="str">
            <v>#='ipp(2015#=100 cvm)'!Z55</v>
          </cell>
          <cell r="AA384" t="str">
            <v>#='ipp(2015#=100 cvm)'!AA55</v>
          </cell>
          <cell r="AB384" t="str">
            <v>#='ipp(2015#=100 cvm)'!AB55</v>
          </cell>
          <cell r="AC384" t="str">
            <v>#='ipp(2015#=100 cvm)'!AC55</v>
          </cell>
          <cell r="AD384" t="str">
            <v>#='ipp(2015#=100 cvm)'!AD55</v>
          </cell>
          <cell r="AE384" t="str">
            <v>#='ipp(2015#=100 cvm)'!AE55</v>
          </cell>
          <cell r="AF384" t="str">
            <v>#='ipp(2015#=100 cvm)'!AF55</v>
          </cell>
          <cell r="AG384" t="str">
            <v>#='ipp(2015#=100 cvm)'!AG55</v>
          </cell>
          <cell r="AH384" t="str">
            <v>#='ipp(2015#=100 cvm)'!AH55</v>
          </cell>
          <cell r="AI384" t="str">
            <v>#='ipp(2015#=100 cvm)'!AI55</v>
          </cell>
          <cell r="AJ384" t="str">
            <v>#='ipp(2015#=100 cvm)'!AJ55</v>
          </cell>
          <cell r="AK384" t="str">
            <v>#='ipp(2015#=100 cvm)'!AK55</v>
          </cell>
          <cell r="AL384" t="str">
            <v>#='ipp(2015#=100 cvm)'!AL55</v>
          </cell>
          <cell r="AM384" t="str">
            <v>#='ipp(2015#=100 cvm)'!AM55</v>
          </cell>
          <cell r="AN384" t="str">
            <v>#='ipp(2015#=100 cvm)'!AN55</v>
          </cell>
        </row>
        <row r="385">
          <cell r="C385">
            <v>10750</v>
          </cell>
          <cell r="D385" t="str">
            <v>#='ipp(2015#=100 cvm)'!D56</v>
          </cell>
          <cell r="E385" t="str">
            <v>#='ipp(2015#=100 cvm)'!E56</v>
          </cell>
          <cell r="F385" t="str">
            <v>#='ipp(2015#=100 cvm)'!F56</v>
          </cell>
          <cell r="G385" t="str">
            <v>#='ipp(2015#=100 cvm)'!G56</v>
          </cell>
          <cell r="H385" t="str">
            <v>#='ipp(2015#=100 cvm)'!H56</v>
          </cell>
          <cell r="I385" t="str">
            <v>#='ipp(2015#=100 cvm)'!I56</v>
          </cell>
          <cell r="J385" t="str">
            <v>#='ipp(2015#=100 cvm)'!J56</v>
          </cell>
          <cell r="K385" t="str">
            <v>#='ipp(2015#=100 cvm)'!K56</v>
          </cell>
          <cell r="L385" t="str">
            <v>#='ipp(2015#=100 cvm)'!L56</v>
          </cell>
          <cell r="M385" t="str">
            <v>#='ipp(2015#=100 cvm)'!M56</v>
          </cell>
          <cell r="N385" t="str">
            <v>#='ipp(2015#=100 cvm)'!N56</v>
          </cell>
          <cell r="O385" t="str">
            <v>#='ipp(2015#=100 cvm)'!O56</v>
          </cell>
          <cell r="P385" t="str">
            <v>#='ipp(2015#=100 cvm)'!P56</v>
          </cell>
          <cell r="Q385" t="str">
            <v>#='ipp(2015#=100 cvm)'!Q56</v>
          </cell>
          <cell r="R385" t="str">
            <v>#='ipp(2015#=100 cvm)'!R56</v>
          </cell>
          <cell r="S385" t="str">
            <v>#='ipp(2015#=100 cvm)'!S56</v>
          </cell>
          <cell r="T385" t="str">
            <v>#='ipp(2015#=100 cvm)'!T56</v>
          </cell>
          <cell r="U385" t="str">
            <v>#='ipp(2015#=100 cvm)'!U56</v>
          </cell>
          <cell r="V385" t="str">
            <v>#='ipp(2015#=100 cvm)'!V56</v>
          </cell>
          <cell r="W385" t="str">
            <v>#='ipp(2015#=100 cvm)'!W56</v>
          </cell>
          <cell r="X385" t="str">
            <v>#='ipp(2015#=100 cvm)'!X56</v>
          </cell>
          <cell r="Y385" t="str">
            <v>#='ipp(2015#=100 cvm)'!Y56</v>
          </cell>
          <cell r="Z385" t="str">
            <v>#='ipp(2015#=100 cvm)'!Z56</v>
          </cell>
          <cell r="AA385" t="str">
            <v>#='ipp(2015#=100 cvm)'!AA56</v>
          </cell>
          <cell r="AB385" t="str">
            <v>#='ipp(2015#=100 cvm)'!AB56</v>
          </cell>
          <cell r="AC385" t="str">
            <v>#='ipp(2015#=100 cvm)'!AC56</v>
          </cell>
          <cell r="AD385" t="str">
            <v>#='ipp(2015#=100 cvm)'!AD56</v>
          </cell>
          <cell r="AE385" t="str">
            <v>#='ipp(2015#=100 cvm)'!AE56</v>
          </cell>
          <cell r="AF385" t="str">
            <v>#='ipp(2015#=100 cvm)'!AF56</v>
          </cell>
          <cell r="AG385" t="str">
            <v>#='ipp(2015#=100 cvm)'!AG56</v>
          </cell>
          <cell r="AH385" t="str">
            <v>#='ipp(2015#=100 cvm)'!AH56</v>
          </cell>
          <cell r="AI385" t="str">
            <v>#='ipp(2015#=100 cvm)'!AI56</v>
          </cell>
          <cell r="AJ385" t="str">
            <v>#='ipp(2015#=100 cvm)'!AJ56</v>
          </cell>
          <cell r="AK385" t="str">
            <v>#='ipp(2015#=100 cvm)'!AK56</v>
          </cell>
          <cell r="AL385" t="str">
            <v>#='ipp(2015#=100 cvm)'!AL56</v>
          </cell>
          <cell r="AM385" t="str">
            <v>#='ipp(2015#=100 cvm)'!AM56</v>
          </cell>
          <cell r="AN385" t="str">
            <v>#='ipp(2015#=100 cvm)'!AN56</v>
          </cell>
        </row>
        <row r="386">
          <cell r="C386">
            <v>10791</v>
          </cell>
          <cell r="D386" t="str">
            <v>#='ipp(2015#=100 cvm)'!D57</v>
          </cell>
          <cell r="E386" t="str">
            <v>#='ipp(2015#=100 cvm)'!E57</v>
          </cell>
          <cell r="F386" t="str">
            <v>#='ipp(2015#=100 cvm)'!F57</v>
          </cell>
          <cell r="G386" t="str">
            <v>#='ipp(2015#=100 cvm)'!G57</v>
          </cell>
          <cell r="H386" t="str">
            <v>#='ipp(2015#=100 cvm)'!H57</v>
          </cell>
          <cell r="I386" t="str">
            <v>#='ipp(2015#=100 cvm)'!I57</v>
          </cell>
          <cell r="J386" t="str">
            <v>#='ipp(2015#=100 cvm)'!J57</v>
          </cell>
          <cell r="K386" t="str">
            <v>#='ipp(2015#=100 cvm)'!K57</v>
          </cell>
          <cell r="L386" t="str">
            <v>#='ipp(2015#=100 cvm)'!L57</v>
          </cell>
          <cell r="M386" t="str">
            <v>#='ipp(2015#=100 cvm)'!M57</v>
          </cell>
          <cell r="N386" t="str">
            <v>#='ipp(2015#=100 cvm)'!N57</v>
          </cell>
          <cell r="O386" t="str">
            <v>#='ipp(2015#=100 cvm)'!O57</v>
          </cell>
          <cell r="P386" t="str">
            <v>#='ipp(2015#=100 cvm)'!P57</v>
          </cell>
          <cell r="Q386" t="str">
            <v>#='ipp(2015#=100 cvm)'!Q57</v>
          </cell>
          <cell r="R386" t="str">
            <v>#='ipp(2015#=100 cvm)'!R57</v>
          </cell>
          <cell r="S386" t="str">
            <v>#='ipp(2015#=100 cvm)'!S57</v>
          </cell>
          <cell r="T386" t="str">
            <v>#='ipp(2015#=100 cvm)'!T57</v>
          </cell>
          <cell r="U386" t="str">
            <v>#='ipp(2015#=100 cvm)'!U57</v>
          </cell>
          <cell r="V386" t="str">
            <v>#='ipp(2015#=100 cvm)'!V57</v>
          </cell>
          <cell r="W386" t="str">
            <v>#='ipp(2015#=100 cvm)'!W57</v>
          </cell>
          <cell r="X386" t="str">
            <v>#='ipp(2015#=100 cvm)'!X57</v>
          </cell>
          <cell r="Y386" t="str">
            <v>#='ipp(2015#=100 cvm)'!Y57</v>
          </cell>
          <cell r="Z386" t="str">
            <v>#='ipp(2015#=100 cvm)'!Z57</v>
          </cell>
          <cell r="AA386" t="str">
            <v>#='ipp(2015#=100 cvm)'!AA57</v>
          </cell>
          <cell r="AB386" t="str">
            <v>#='ipp(2015#=100 cvm)'!AB57</v>
          </cell>
          <cell r="AC386" t="str">
            <v>#='ipp(2015#=100 cvm)'!AC57</v>
          </cell>
          <cell r="AD386" t="str">
            <v>#='ipp(2015#=100 cvm)'!AD57</v>
          </cell>
          <cell r="AE386" t="str">
            <v>#='ipp(2015#=100 cvm)'!AE57</v>
          </cell>
          <cell r="AF386" t="str">
            <v>#='ipp(2015#=100 cvm)'!AF57</v>
          </cell>
          <cell r="AG386" t="str">
            <v>#='ipp(2015#=100 cvm)'!AG57</v>
          </cell>
          <cell r="AH386" t="str">
            <v>#='ipp(2015#=100 cvm)'!AH57</v>
          </cell>
          <cell r="AI386" t="str">
            <v>#='ipp(2015#=100 cvm)'!AI57</v>
          </cell>
          <cell r="AJ386" t="str">
            <v>#='ipp(2015#=100 cvm)'!AJ57</v>
          </cell>
          <cell r="AK386" t="str">
            <v>#='ipp(2015#=100 cvm)'!AK57</v>
          </cell>
          <cell r="AL386" t="str">
            <v>#='ipp(2015#=100 cvm)'!AL57</v>
          </cell>
          <cell r="AM386" t="str">
            <v>#='ipp(2015#=100 cvm)'!AM57</v>
          </cell>
          <cell r="AN386" t="str">
            <v>#='ipp(2015#=100 cvm)'!AN57</v>
          </cell>
        </row>
        <row r="387">
          <cell r="C387">
            <v>10792</v>
          </cell>
          <cell r="D387" t="str">
            <v>#='ipp(2015#=100 cvm)'!D58</v>
          </cell>
          <cell r="E387" t="str">
            <v>#='ipp(2015#=100 cvm)'!E58</v>
          </cell>
          <cell r="F387" t="str">
            <v>#='ipp(2015#=100 cvm)'!F58</v>
          </cell>
          <cell r="G387" t="str">
            <v>#='ipp(2015#=100 cvm)'!G58</v>
          </cell>
          <cell r="H387" t="str">
            <v>#='ipp(2015#=100 cvm)'!H58</v>
          </cell>
          <cell r="I387" t="str">
            <v>#='ipp(2015#=100 cvm)'!I58</v>
          </cell>
          <cell r="J387" t="str">
            <v>#='ipp(2015#=100 cvm)'!J58</v>
          </cell>
          <cell r="K387" t="str">
            <v>#='ipp(2015#=100 cvm)'!K58</v>
          </cell>
          <cell r="L387" t="str">
            <v>#='ipp(2015#=100 cvm)'!L58</v>
          </cell>
          <cell r="M387" t="str">
            <v>#='ipp(2015#=100 cvm)'!M58</v>
          </cell>
          <cell r="N387" t="str">
            <v>#='ipp(2015#=100 cvm)'!N58</v>
          </cell>
          <cell r="O387" t="str">
            <v>#='ipp(2015#=100 cvm)'!O58</v>
          </cell>
          <cell r="P387" t="str">
            <v>#='ipp(2015#=100 cvm)'!P58</v>
          </cell>
          <cell r="Q387" t="str">
            <v>#='ipp(2015#=100 cvm)'!Q58</v>
          </cell>
          <cell r="R387" t="str">
            <v>#='ipp(2015#=100 cvm)'!R58</v>
          </cell>
          <cell r="S387" t="str">
            <v>#='ipp(2015#=100 cvm)'!S58</v>
          </cell>
          <cell r="T387" t="str">
            <v>#='ipp(2015#=100 cvm)'!T58</v>
          </cell>
          <cell r="U387" t="str">
            <v>#='ipp(2015#=100 cvm)'!U58</v>
          </cell>
          <cell r="V387" t="str">
            <v>#='ipp(2015#=100 cvm)'!V58</v>
          </cell>
          <cell r="W387" t="str">
            <v>#='ipp(2015#=100 cvm)'!W58</v>
          </cell>
          <cell r="X387" t="str">
            <v>#='ipp(2015#=100 cvm)'!X58</v>
          </cell>
          <cell r="Y387" t="str">
            <v>#='ipp(2015#=100 cvm)'!Y58</v>
          </cell>
          <cell r="Z387" t="str">
            <v>#='ipp(2015#=100 cvm)'!Z58</v>
          </cell>
          <cell r="AA387" t="str">
            <v>#='ipp(2015#=100 cvm)'!AA58</v>
          </cell>
          <cell r="AB387" t="str">
            <v>#='ipp(2015#=100 cvm)'!AB58</v>
          </cell>
          <cell r="AC387" t="str">
            <v>#='ipp(2015#=100 cvm)'!AC58</v>
          </cell>
          <cell r="AD387" t="str">
            <v>#='ipp(2015#=100 cvm)'!AD58</v>
          </cell>
          <cell r="AE387" t="str">
            <v>#='ipp(2015#=100 cvm)'!AE58</v>
          </cell>
          <cell r="AF387" t="str">
            <v>#='ipp(2015#=100 cvm)'!AF58</v>
          </cell>
          <cell r="AG387" t="str">
            <v>#='ipp(2015#=100 cvm)'!AG58</v>
          </cell>
          <cell r="AH387" t="str">
            <v>#='ipp(2015#=100 cvm)'!AH58</v>
          </cell>
          <cell r="AI387" t="str">
            <v>#='ipp(2015#=100 cvm)'!AI58</v>
          </cell>
          <cell r="AJ387" t="str">
            <v>#='ipp(2015#=100 cvm)'!AJ58</v>
          </cell>
          <cell r="AK387" t="str">
            <v>#='ipp(2015#=100 cvm)'!AK58</v>
          </cell>
          <cell r="AL387" t="str">
            <v>#='ipp(2015#=100 cvm)'!AL58</v>
          </cell>
          <cell r="AM387" t="str">
            <v>#='ipp(2015#=100 cvm)'!AM58</v>
          </cell>
          <cell r="AN387" t="str">
            <v>#='ipp(2015#=100 cvm)'!AN58</v>
          </cell>
        </row>
        <row r="388">
          <cell r="C388">
            <v>10793</v>
          </cell>
          <cell r="D388" t="str">
            <v>#='ipp(2015#=100 cvm)'!D59</v>
          </cell>
          <cell r="E388" t="str">
            <v>#='ipp(2015#=100 cvm)'!E59</v>
          </cell>
          <cell r="F388" t="str">
            <v>#='ipp(2015#=100 cvm)'!F59</v>
          </cell>
          <cell r="G388" t="str">
            <v>#='ipp(2015#=100 cvm)'!G59</v>
          </cell>
          <cell r="H388" t="str">
            <v>#='ipp(2015#=100 cvm)'!H59</v>
          </cell>
          <cell r="I388" t="str">
            <v>#='ipp(2015#=100 cvm)'!I59</v>
          </cell>
          <cell r="J388" t="str">
            <v>#='ipp(2015#=100 cvm)'!J59</v>
          </cell>
          <cell r="K388" t="str">
            <v>#='ipp(2015#=100 cvm)'!K59</v>
          </cell>
          <cell r="L388" t="str">
            <v>#='ipp(2015#=100 cvm)'!L59</v>
          </cell>
          <cell r="M388" t="str">
            <v>#='ipp(2015#=100 cvm)'!M59</v>
          </cell>
          <cell r="N388" t="str">
            <v>#='ipp(2015#=100 cvm)'!N59</v>
          </cell>
          <cell r="O388" t="str">
            <v>#='ipp(2015#=100 cvm)'!O59</v>
          </cell>
          <cell r="P388" t="str">
            <v>#='ipp(2015#=100 cvm)'!P59</v>
          </cell>
          <cell r="Q388" t="str">
            <v>#='ipp(2015#=100 cvm)'!Q59</v>
          </cell>
          <cell r="R388" t="str">
            <v>#='ipp(2015#=100 cvm)'!R59</v>
          </cell>
          <cell r="S388" t="str">
            <v>#='ipp(2015#=100 cvm)'!S59</v>
          </cell>
          <cell r="T388" t="str">
            <v>#='ipp(2015#=100 cvm)'!T59</v>
          </cell>
          <cell r="U388" t="str">
            <v>#='ipp(2015#=100 cvm)'!U59</v>
          </cell>
          <cell r="V388" t="str">
            <v>#='ipp(2015#=100 cvm)'!V59</v>
          </cell>
          <cell r="W388" t="str">
            <v>#='ipp(2015#=100 cvm)'!W59</v>
          </cell>
          <cell r="X388" t="str">
            <v>#='ipp(2015#=100 cvm)'!X59</v>
          </cell>
          <cell r="Y388" t="str">
            <v>#='ipp(2015#=100 cvm)'!Y59</v>
          </cell>
          <cell r="Z388" t="str">
            <v>#='ipp(2015#=100 cvm)'!Z59</v>
          </cell>
          <cell r="AA388" t="str">
            <v>#='ipp(2015#=100 cvm)'!AA59</v>
          </cell>
          <cell r="AB388" t="str">
            <v>#='ipp(2015#=100 cvm)'!AB59</v>
          </cell>
          <cell r="AC388" t="str">
            <v>#='ipp(2015#=100 cvm)'!AC59</v>
          </cell>
          <cell r="AD388" t="str">
            <v>#='ipp(2015#=100 cvm)'!AD59</v>
          </cell>
          <cell r="AE388" t="str">
            <v>#='ipp(2015#=100 cvm)'!AE59</v>
          </cell>
          <cell r="AF388" t="str">
            <v>#='ipp(2015#=100 cvm)'!AF59</v>
          </cell>
          <cell r="AG388" t="str">
            <v>#='ipp(2015#=100 cvm)'!AG59</v>
          </cell>
          <cell r="AH388" t="str">
            <v>#='ipp(2015#=100 cvm)'!AH59</v>
          </cell>
          <cell r="AI388" t="str">
            <v>#='ipp(2015#=100 cvm)'!AI59</v>
          </cell>
          <cell r="AJ388" t="str">
            <v>#='ipp(2015#=100 cvm)'!AJ59</v>
          </cell>
          <cell r="AK388" t="str">
            <v>#='ipp(2015#=100 cvm)'!AK59</v>
          </cell>
          <cell r="AL388" t="str">
            <v>#='ipp(2015#=100 cvm)'!AL59</v>
          </cell>
          <cell r="AM388" t="str">
            <v>#='ipp(2015#=100 cvm)'!AM59</v>
          </cell>
          <cell r="AN388" t="str">
            <v>#='ipp(2015#=100 cvm)'!AN59</v>
          </cell>
        </row>
        <row r="389">
          <cell r="C389">
            <v>10794</v>
          </cell>
          <cell r="D389" t="str">
            <v>#='ipp(2015#=100 cvm)'!D60</v>
          </cell>
          <cell r="E389" t="str">
            <v>#='ipp(2015#=100 cvm)'!E60</v>
          </cell>
          <cell r="F389" t="str">
            <v>#='ipp(2015#=100 cvm)'!F60</v>
          </cell>
          <cell r="G389" t="str">
            <v>#='ipp(2015#=100 cvm)'!G60</v>
          </cell>
          <cell r="H389" t="str">
            <v>#='ipp(2015#=100 cvm)'!H60</v>
          </cell>
          <cell r="I389" t="str">
            <v>#='ipp(2015#=100 cvm)'!I60</v>
          </cell>
          <cell r="J389" t="str">
            <v>#='ipp(2015#=100 cvm)'!J60</v>
          </cell>
          <cell r="K389" t="str">
            <v>#='ipp(2015#=100 cvm)'!K60</v>
          </cell>
          <cell r="L389" t="str">
            <v>#='ipp(2015#=100 cvm)'!L60</v>
          </cell>
          <cell r="M389" t="str">
            <v>#='ipp(2015#=100 cvm)'!M60</v>
          </cell>
          <cell r="N389" t="str">
            <v>#='ipp(2015#=100 cvm)'!N60</v>
          </cell>
          <cell r="O389" t="str">
            <v>#='ipp(2015#=100 cvm)'!O60</v>
          </cell>
          <cell r="P389" t="str">
            <v>#='ipp(2015#=100 cvm)'!P60</v>
          </cell>
          <cell r="Q389" t="str">
            <v>#='ipp(2015#=100 cvm)'!Q60</v>
          </cell>
          <cell r="R389" t="str">
            <v>#='ipp(2015#=100 cvm)'!R60</v>
          </cell>
          <cell r="S389" t="str">
            <v>#='ipp(2015#=100 cvm)'!S60</v>
          </cell>
          <cell r="T389" t="str">
            <v>#='ipp(2015#=100 cvm)'!T60</v>
          </cell>
          <cell r="U389" t="str">
            <v>#='ipp(2015#=100 cvm)'!U60</v>
          </cell>
          <cell r="V389" t="str">
            <v>#='ipp(2015#=100 cvm)'!V60</v>
          </cell>
          <cell r="W389" t="str">
            <v>#='ipp(2015#=100 cvm)'!W60</v>
          </cell>
          <cell r="X389" t="str">
            <v>#='ipp(2015#=100 cvm)'!X60</v>
          </cell>
          <cell r="Y389" t="str">
            <v>#='ipp(2015#=100 cvm)'!Y60</v>
          </cell>
          <cell r="Z389" t="str">
            <v>#='ipp(2015#=100 cvm)'!Z60</v>
          </cell>
          <cell r="AA389" t="str">
            <v>#='ipp(2015#=100 cvm)'!AA60</v>
          </cell>
          <cell r="AB389" t="str">
            <v>#='ipp(2015#=100 cvm)'!AB60</v>
          </cell>
          <cell r="AC389" t="str">
            <v>#='ipp(2015#=100 cvm)'!AC60</v>
          </cell>
          <cell r="AD389" t="str">
            <v>#='ipp(2015#=100 cvm)'!AD60</v>
          </cell>
          <cell r="AE389" t="str">
            <v>#='ipp(2015#=100 cvm)'!AE60</v>
          </cell>
          <cell r="AF389" t="str">
            <v>#='ipp(2015#=100 cvm)'!AF60</v>
          </cell>
          <cell r="AG389" t="str">
            <v>#='ipp(2015#=100 cvm)'!AG60</v>
          </cell>
          <cell r="AH389" t="str">
            <v>#='ipp(2015#=100 cvm)'!AH60</v>
          </cell>
          <cell r="AI389" t="str">
            <v>#='ipp(2015#=100 cvm)'!AI60</v>
          </cell>
          <cell r="AJ389" t="str">
            <v>#='ipp(2015#=100 cvm)'!AJ60</v>
          </cell>
          <cell r="AK389" t="str">
            <v>#='ipp(2015#=100 cvm)'!AK60</v>
          </cell>
          <cell r="AL389" t="str">
            <v>#='ipp(2015#=100 cvm)'!AL60</v>
          </cell>
          <cell r="AM389" t="str">
            <v>#='ipp(2015#=100 cvm)'!AM60</v>
          </cell>
          <cell r="AN389" t="str">
            <v>#='ipp(2015#=100 cvm)'!AN60</v>
          </cell>
        </row>
        <row r="390">
          <cell r="C390">
            <v>10795</v>
          </cell>
          <cell r="D390" t="str">
            <v>#='ipp(2015#=100 cvm)'!D61</v>
          </cell>
          <cell r="E390" t="str">
            <v>#='ipp(2015#=100 cvm)'!E61</v>
          </cell>
          <cell r="F390" t="str">
            <v>#='ipp(2015#=100 cvm)'!F61</v>
          </cell>
          <cell r="G390" t="str">
            <v>#='ipp(2015#=100 cvm)'!G61</v>
          </cell>
          <cell r="H390" t="str">
            <v>#='ipp(2015#=100 cvm)'!H61</v>
          </cell>
          <cell r="I390" t="str">
            <v>#='ipp(2015#=100 cvm)'!I61</v>
          </cell>
          <cell r="J390" t="str">
            <v>#='ipp(2015#=100 cvm)'!J61</v>
          </cell>
          <cell r="K390" t="str">
            <v>#='ipp(2015#=100 cvm)'!K61</v>
          </cell>
          <cell r="L390" t="str">
            <v>#='ipp(2015#=100 cvm)'!L61</v>
          </cell>
          <cell r="M390" t="str">
            <v>#='ipp(2015#=100 cvm)'!M61</v>
          </cell>
          <cell r="N390" t="str">
            <v>#='ipp(2015#=100 cvm)'!N61</v>
          </cell>
          <cell r="O390" t="str">
            <v>#='ipp(2015#=100 cvm)'!O61</v>
          </cell>
          <cell r="P390" t="str">
            <v>#='ipp(2015#=100 cvm)'!P61</v>
          </cell>
          <cell r="Q390" t="str">
            <v>#='ipp(2015#=100 cvm)'!Q61</v>
          </cell>
          <cell r="R390" t="str">
            <v>#='ipp(2015#=100 cvm)'!R61</v>
          </cell>
          <cell r="S390" t="str">
            <v>#='ipp(2015#=100 cvm)'!S61</v>
          </cell>
          <cell r="T390" t="str">
            <v>#='ipp(2015#=100 cvm)'!T61</v>
          </cell>
          <cell r="U390" t="str">
            <v>#='ipp(2015#=100 cvm)'!U61</v>
          </cell>
          <cell r="V390" t="str">
            <v>#='ipp(2015#=100 cvm)'!V61</v>
          </cell>
          <cell r="W390" t="str">
            <v>#='ipp(2015#=100 cvm)'!W61</v>
          </cell>
          <cell r="X390" t="str">
            <v>#='ipp(2015#=100 cvm)'!X61</v>
          </cell>
          <cell r="Y390" t="str">
            <v>#='ipp(2015#=100 cvm)'!Y61</v>
          </cell>
          <cell r="Z390" t="str">
            <v>#='ipp(2015#=100 cvm)'!Z61</v>
          </cell>
          <cell r="AA390" t="str">
            <v>#='ipp(2015#=100 cvm)'!AA61</v>
          </cell>
          <cell r="AB390" t="str">
            <v>#='ipp(2015#=100 cvm)'!AB61</v>
          </cell>
          <cell r="AC390" t="str">
            <v>#='ipp(2015#=100 cvm)'!AC61</v>
          </cell>
          <cell r="AD390" t="str">
            <v>#='ipp(2015#=100 cvm)'!AD61</v>
          </cell>
          <cell r="AE390" t="str">
            <v>#='ipp(2015#=100 cvm)'!AE61</v>
          </cell>
          <cell r="AF390" t="str">
            <v>#='ipp(2015#=100 cvm)'!AF61</v>
          </cell>
          <cell r="AG390" t="str">
            <v>#='ipp(2015#=100 cvm)'!AG61</v>
          </cell>
          <cell r="AH390" t="str">
            <v>#='ipp(2015#=100 cvm)'!AH61</v>
          </cell>
          <cell r="AI390" t="str">
            <v>#='ipp(2015#=100 cvm)'!AI61</v>
          </cell>
          <cell r="AJ390" t="str">
            <v>#='ipp(2015#=100 cvm)'!AJ61</v>
          </cell>
          <cell r="AK390" t="str">
            <v>#='ipp(2015#=100 cvm)'!AK61</v>
          </cell>
          <cell r="AL390" t="str">
            <v>#='ipp(2015#=100 cvm)'!AL61</v>
          </cell>
          <cell r="AM390" t="str">
            <v>#='ipp(2015#=100 cvm)'!AM61</v>
          </cell>
          <cell r="AN390" t="str">
            <v>#='ipp(2015#=100 cvm)'!AN61</v>
          </cell>
        </row>
        <row r="391">
          <cell r="C391">
            <v>10799</v>
          </cell>
          <cell r="D391" t="str">
            <v>#='ipp(2015#=100 cvm)'!D62</v>
          </cell>
          <cell r="E391" t="str">
            <v>#='ipp(2015#=100 cvm)'!E62</v>
          </cell>
          <cell r="F391" t="str">
            <v>#='ipp(2015#=100 cvm)'!F62</v>
          </cell>
          <cell r="G391" t="str">
            <v>#='ipp(2015#=100 cvm)'!G62</v>
          </cell>
          <cell r="H391" t="str">
            <v>#='ipp(2015#=100 cvm)'!H62</v>
          </cell>
          <cell r="I391" t="str">
            <v>#='ipp(2015#=100 cvm)'!I62</v>
          </cell>
          <cell r="J391" t="str">
            <v>#='ipp(2015#=100 cvm)'!J62</v>
          </cell>
          <cell r="K391" t="str">
            <v>#='ipp(2015#=100 cvm)'!K62</v>
          </cell>
          <cell r="L391" t="str">
            <v>#='ipp(2015#=100 cvm)'!L62</v>
          </cell>
          <cell r="M391" t="str">
            <v>#='ipp(2015#=100 cvm)'!M62</v>
          </cell>
          <cell r="N391" t="str">
            <v>#='ipp(2015#=100 cvm)'!N62</v>
          </cell>
          <cell r="O391" t="str">
            <v>#='ipp(2015#=100 cvm)'!O62</v>
          </cell>
          <cell r="P391" t="str">
            <v>#='ipp(2015#=100 cvm)'!P62</v>
          </cell>
          <cell r="Q391" t="str">
            <v>#='ipp(2015#=100 cvm)'!Q62</v>
          </cell>
          <cell r="R391" t="str">
            <v>#='ipp(2015#=100 cvm)'!R62</v>
          </cell>
          <cell r="S391" t="str">
            <v>#='ipp(2015#=100 cvm)'!S62</v>
          </cell>
          <cell r="T391" t="str">
            <v>#='ipp(2015#=100 cvm)'!T62</v>
          </cell>
          <cell r="U391" t="str">
            <v>#='ipp(2015#=100 cvm)'!U62</v>
          </cell>
          <cell r="V391" t="str">
            <v>#='ipp(2015#=100 cvm)'!V62</v>
          </cell>
          <cell r="W391" t="str">
            <v>#='ipp(2015#=100 cvm)'!W62</v>
          </cell>
          <cell r="X391" t="str">
            <v>#='ipp(2015#=100 cvm)'!X62</v>
          </cell>
          <cell r="Y391" t="str">
            <v>#='ipp(2015#=100 cvm)'!Y62</v>
          </cell>
          <cell r="Z391" t="str">
            <v>#='ipp(2015#=100 cvm)'!Z62</v>
          </cell>
          <cell r="AA391" t="str">
            <v>#='ipp(2015#=100 cvm)'!AA62</v>
          </cell>
          <cell r="AB391" t="str">
            <v>#='ipp(2015#=100 cvm)'!AB62</v>
          </cell>
          <cell r="AC391" t="str">
            <v>#='ipp(2015#=100 cvm)'!AC62</v>
          </cell>
          <cell r="AD391" t="str">
            <v>#='ipp(2015#=100 cvm)'!AD62</v>
          </cell>
          <cell r="AE391" t="str">
            <v>#='ipp(2015#=100 cvm)'!AE62</v>
          </cell>
          <cell r="AF391" t="str">
            <v>#='ipp(2015#=100 cvm)'!AF62</v>
          </cell>
          <cell r="AG391" t="str">
            <v>#='ipp(2015#=100 cvm)'!AG62</v>
          </cell>
          <cell r="AH391" t="str">
            <v>#='ipp(2015#=100 cvm)'!AH62</v>
          </cell>
          <cell r="AI391" t="str">
            <v>#='ipp(2015#=100 cvm)'!AI62</v>
          </cell>
          <cell r="AJ391" t="str">
            <v>#='ipp(2015#=100 cvm)'!AJ62</v>
          </cell>
          <cell r="AK391" t="str">
            <v>#='ipp(2015#=100 cvm)'!AK62</v>
          </cell>
          <cell r="AL391" t="str">
            <v>#='ipp(2015#=100 cvm)'!AL62</v>
          </cell>
          <cell r="AM391" t="str">
            <v>#='ipp(2015#=100 cvm)'!AM62</v>
          </cell>
          <cell r="AN391" t="str">
            <v>#='ipp(2015#=100 cvm)'!AN62</v>
          </cell>
        </row>
        <row r="392">
          <cell r="C392">
            <v>108</v>
          </cell>
          <cell r="D392" t="str">
            <v>#='ipp(2015#=100 cvm)'!D63</v>
          </cell>
          <cell r="E392" t="str">
            <v>#='ipp(2015#=100 cvm)'!E63</v>
          </cell>
          <cell r="F392" t="str">
            <v>#='ipp(2015#=100 cvm)'!F63</v>
          </cell>
          <cell r="G392" t="str">
            <v>#='ipp(2015#=100 cvm)'!G63</v>
          </cell>
          <cell r="H392" t="str">
            <v>#='ipp(2015#=100 cvm)'!H63</v>
          </cell>
          <cell r="I392" t="str">
            <v>#='ipp(2015#=100 cvm)'!I63</v>
          </cell>
          <cell r="J392" t="str">
            <v>#='ipp(2015#=100 cvm)'!J63</v>
          </cell>
          <cell r="K392" t="str">
            <v>#='ipp(2015#=100 cvm)'!K63</v>
          </cell>
          <cell r="L392" t="str">
            <v>#='ipp(2015#=100 cvm)'!L63</v>
          </cell>
          <cell r="M392" t="str">
            <v>#='ipp(2015#=100 cvm)'!M63</v>
          </cell>
          <cell r="N392" t="str">
            <v>#='ipp(2015#=100 cvm)'!N63</v>
          </cell>
          <cell r="O392" t="str">
            <v>#='ipp(2015#=100 cvm)'!O63</v>
          </cell>
          <cell r="P392" t="str">
            <v>#='ipp(2015#=100 cvm)'!P63</v>
          </cell>
          <cell r="Q392" t="str">
            <v>#='ipp(2015#=100 cvm)'!Q63</v>
          </cell>
          <cell r="R392" t="str">
            <v>#='ipp(2015#=100 cvm)'!R63</v>
          </cell>
          <cell r="S392" t="str">
            <v>#='ipp(2015#=100 cvm)'!S63</v>
          </cell>
          <cell r="T392" t="str">
            <v>#='ipp(2015#=100 cvm)'!T63</v>
          </cell>
          <cell r="U392" t="str">
            <v>#='ipp(2015#=100 cvm)'!U63</v>
          </cell>
          <cell r="V392" t="str">
            <v>#='ipp(2015#=100 cvm)'!V63</v>
          </cell>
          <cell r="W392" t="str">
            <v>#='ipp(2015#=100 cvm)'!W63</v>
          </cell>
          <cell r="X392" t="str">
            <v>#='ipp(2015#=100 cvm)'!X63</v>
          </cell>
          <cell r="Y392" t="str">
            <v>#='ipp(2015#=100 cvm)'!Y63</v>
          </cell>
          <cell r="Z392" t="str">
            <v>#='ipp(2015#=100 cvm)'!Z63</v>
          </cell>
          <cell r="AA392" t="str">
            <v>#='ipp(2015#=100 cvm)'!AA63</v>
          </cell>
          <cell r="AB392" t="str">
            <v>#='ipp(2015#=100 cvm)'!AB63</v>
          </cell>
          <cell r="AC392" t="str">
            <v>#='ipp(2015#=100 cvm)'!AC63</v>
          </cell>
          <cell r="AD392" t="str">
            <v>#='ipp(2015#=100 cvm)'!AD63</v>
          </cell>
          <cell r="AE392" t="str">
            <v>#='ipp(2015#=100 cvm)'!AE63</v>
          </cell>
          <cell r="AF392" t="str">
            <v>#='ipp(2015#=100 cvm)'!AF63</v>
          </cell>
          <cell r="AG392" t="str">
            <v>#='ipp(2015#=100 cvm)'!AG63</v>
          </cell>
          <cell r="AH392" t="str">
            <v>#='ipp(2015#=100 cvm)'!AH63</v>
          </cell>
          <cell r="AI392" t="str">
            <v>#='ipp(2015#=100 cvm)'!AI63</v>
          </cell>
          <cell r="AJ392" t="str">
            <v>#='ipp(2015#=100 cvm)'!AJ63</v>
          </cell>
          <cell r="AK392" t="str">
            <v>#='ipp(2015#=100 cvm)'!AK63</v>
          </cell>
          <cell r="AL392" t="str">
            <v>#='ipp(2015#=100 cvm)'!AL63</v>
          </cell>
          <cell r="AM392" t="str">
            <v>#='ipp(2015#=100 cvm)'!AM63</v>
          </cell>
          <cell r="AN392" t="str">
            <v>#='ipp(2015#=100 cvm)'!AN63</v>
          </cell>
        </row>
        <row r="393">
          <cell r="C393">
            <v>10800</v>
          </cell>
          <cell r="D393" t="str">
            <v>#='ipp(2015#=100 cvm)'!D64</v>
          </cell>
          <cell r="E393" t="str">
            <v>#='ipp(2015#=100 cvm)'!E64</v>
          </cell>
          <cell r="F393" t="str">
            <v>#='ipp(2015#=100 cvm)'!F64</v>
          </cell>
          <cell r="G393" t="str">
            <v>#='ipp(2015#=100 cvm)'!G64</v>
          </cell>
          <cell r="H393" t="str">
            <v>#='ipp(2015#=100 cvm)'!H64</v>
          </cell>
          <cell r="I393" t="str">
            <v>#='ipp(2015#=100 cvm)'!I64</v>
          </cell>
          <cell r="J393" t="str">
            <v>#='ipp(2015#=100 cvm)'!J64</v>
          </cell>
          <cell r="K393" t="str">
            <v>#='ipp(2015#=100 cvm)'!K64</v>
          </cell>
          <cell r="L393" t="str">
            <v>#='ipp(2015#=100 cvm)'!L64</v>
          </cell>
          <cell r="M393" t="str">
            <v>#='ipp(2015#=100 cvm)'!M64</v>
          </cell>
          <cell r="N393" t="str">
            <v>#='ipp(2015#=100 cvm)'!N64</v>
          </cell>
          <cell r="O393" t="str">
            <v>#='ipp(2015#=100 cvm)'!O64</v>
          </cell>
          <cell r="P393" t="str">
            <v>#='ipp(2015#=100 cvm)'!P64</v>
          </cell>
          <cell r="Q393" t="str">
            <v>#='ipp(2015#=100 cvm)'!Q64</v>
          </cell>
          <cell r="R393" t="str">
            <v>#='ipp(2015#=100 cvm)'!R64</v>
          </cell>
          <cell r="S393" t="str">
            <v>#='ipp(2015#=100 cvm)'!S64</v>
          </cell>
          <cell r="T393" t="str">
            <v>#='ipp(2015#=100 cvm)'!T64</v>
          </cell>
          <cell r="U393" t="str">
            <v>#='ipp(2015#=100 cvm)'!U64</v>
          </cell>
          <cell r="V393" t="str">
            <v>#='ipp(2015#=100 cvm)'!V64</v>
          </cell>
          <cell r="W393" t="str">
            <v>#='ipp(2015#=100 cvm)'!W64</v>
          </cell>
          <cell r="X393" t="str">
            <v>#='ipp(2015#=100 cvm)'!X64</v>
          </cell>
          <cell r="Y393" t="str">
            <v>#='ipp(2015#=100 cvm)'!Y64</v>
          </cell>
          <cell r="Z393" t="str">
            <v>#='ipp(2015#=100 cvm)'!Z64</v>
          </cell>
          <cell r="AA393" t="str">
            <v>#='ipp(2015#=100 cvm)'!AA64</v>
          </cell>
          <cell r="AB393" t="str">
            <v>#='ipp(2015#=100 cvm)'!AB64</v>
          </cell>
          <cell r="AC393" t="str">
            <v>#='ipp(2015#=100 cvm)'!AC64</v>
          </cell>
          <cell r="AD393" t="str">
            <v>#='ipp(2015#=100 cvm)'!AD64</v>
          </cell>
          <cell r="AE393" t="str">
            <v>#='ipp(2015#=100 cvm)'!AE64</v>
          </cell>
          <cell r="AF393" t="str">
            <v>#='ipp(2015#=100 cvm)'!AF64</v>
          </cell>
          <cell r="AG393" t="str">
            <v>#='ipp(2015#=100 cvm)'!AG64</v>
          </cell>
          <cell r="AH393" t="str">
            <v>#='ipp(2015#=100 cvm)'!AH64</v>
          </cell>
          <cell r="AI393" t="str">
            <v>#='ipp(2015#=100 cvm)'!AI64</v>
          </cell>
          <cell r="AJ393" t="str">
            <v>#='ipp(2015#=100 cvm)'!AJ64</v>
          </cell>
          <cell r="AK393" t="str">
            <v>#='ipp(2015#=100 cvm)'!AK64</v>
          </cell>
          <cell r="AL393" t="str">
            <v>#='ipp(2015#=100 cvm)'!AL64</v>
          </cell>
          <cell r="AM393" t="str">
            <v>#='ipp(2015#=100 cvm)'!AM64</v>
          </cell>
          <cell r="AN393" t="str">
            <v>#='ipp(2015#=100 cvm)'!AN64</v>
          </cell>
        </row>
        <row r="394">
          <cell r="C394">
            <v>110</v>
          </cell>
          <cell r="D394" t="str">
            <v>#='ipp(2015#=100 cvm)'!D65</v>
          </cell>
          <cell r="E394" t="str">
            <v>#='ipp(2015#=100 cvm)'!E65</v>
          </cell>
          <cell r="F394" t="str">
            <v>#='ipp(2015#=100 cvm)'!F65</v>
          </cell>
          <cell r="G394" t="str">
            <v>#='ipp(2015#=100 cvm)'!G65</v>
          </cell>
          <cell r="H394" t="str">
            <v>#='ipp(2015#=100 cvm)'!H65</v>
          </cell>
          <cell r="I394" t="str">
            <v>#='ipp(2015#=100 cvm)'!I65</v>
          </cell>
          <cell r="J394" t="str">
            <v>#='ipp(2015#=100 cvm)'!J65</v>
          </cell>
          <cell r="K394" t="str">
            <v>#='ipp(2015#=100 cvm)'!K65</v>
          </cell>
          <cell r="L394" t="str">
            <v>#='ipp(2015#=100 cvm)'!L65</v>
          </cell>
          <cell r="M394" t="str">
            <v>#='ipp(2015#=100 cvm)'!M65</v>
          </cell>
          <cell r="N394" t="str">
            <v>#='ipp(2015#=100 cvm)'!N65</v>
          </cell>
          <cell r="O394" t="str">
            <v>#='ipp(2015#=100 cvm)'!O65</v>
          </cell>
          <cell r="P394" t="str">
            <v>#='ipp(2015#=100 cvm)'!P65</v>
          </cell>
          <cell r="Q394" t="str">
            <v>#='ipp(2015#=100 cvm)'!Q65</v>
          </cell>
          <cell r="R394" t="str">
            <v>#='ipp(2015#=100 cvm)'!R65</v>
          </cell>
          <cell r="S394" t="str">
            <v>#='ipp(2015#=100 cvm)'!S65</v>
          </cell>
          <cell r="T394" t="str">
            <v>#='ipp(2015#=100 cvm)'!T65</v>
          </cell>
          <cell r="U394" t="str">
            <v>#='ipp(2015#=100 cvm)'!U65</v>
          </cell>
          <cell r="V394" t="str">
            <v>#='ipp(2015#=100 cvm)'!V65</v>
          </cell>
          <cell r="W394" t="str">
            <v>#='ipp(2015#=100 cvm)'!W65</v>
          </cell>
          <cell r="X394" t="str">
            <v>#='ipp(2015#=100 cvm)'!X65</v>
          </cell>
          <cell r="Y394" t="str">
            <v>#='ipp(2015#=100 cvm)'!Y65</v>
          </cell>
          <cell r="Z394" t="str">
            <v>#='ipp(2015#=100 cvm)'!Z65</v>
          </cell>
          <cell r="AA394" t="str">
            <v>#='ipp(2015#=100 cvm)'!AA65</v>
          </cell>
          <cell r="AB394" t="str">
            <v>#='ipp(2015#=100 cvm)'!AB65</v>
          </cell>
          <cell r="AC394" t="str">
            <v>#='ipp(2015#=100 cvm)'!AC65</v>
          </cell>
          <cell r="AD394" t="str">
            <v>#='ipp(2015#=100 cvm)'!AD65</v>
          </cell>
          <cell r="AE394" t="str">
            <v>#='ipp(2015#=100 cvm)'!AE65</v>
          </cell>
          <cell r="AF394" t="str">
            <v>#='ipp(2015#=100 cvm)'!AF65</v>
          </cell>
          <cell r="AG394" t="str">
            <v>#='ipp(2015#=100 cvm)'!AG65</v>
          </cell>
          <cell r="AH394" t="str">
            <v>#='ipp(2015#=100 cvm)'!AH65</v>
          </cell>
          <cell r="AI394" t="str">
            <v>#='ipp(2015#=100 cvm)'!AI65</v>
          </cell>
          <cell r="AJ394" t="str">
            <v>#='ipp(2015#=100 cvm)'!AJ65</v>
          </cell>
          <cell r="AK394" t="str">
            <v>#='ipp(2015#=100 cvm)'!AK65</v>
          </cell>
          <cell r="AL394" t="str">
            <v>#='ipp(2015#=100 cvm)'!AL65</v>
          </cell>
          <cell r="AM394" t="str">
            <v>#='ipp(2015#=100 cvm)'!AM65</v>
          </cell>
          <cell r="AN394" t="str">
            <v>#='ipp(2015#=100 cvm)'!AN65</v>
          </cell>
        </row>
        <row r="395">
          <cell r="C395">
            <v>11010</v>
          </cell>
          <cell r="D395" t="str">
            <v>#='ipp(2015#=100 cvm)'!D66</v>
          </cell>
          <cell r="E395" t="str">
            <v>#='ipp(2015#=100 cvm)'!E66</v>
          </cell>
          <cell r="F395" t="str">
            <v>#='ipp(2015#=100 cvm)'!F66</v>
          </cell>
          <cell r="G395" t="str">
            <v>#='ipp(2015#=100 cvm)'!G66</v>
          </cell>
          <cell r="H395" t="str">
            <v>#='ipp(2015#=100 cvm)'!H66</v>
          </cell>
          <cell r="I395" t="str">
            <v>#='ipp(2015#=100 cvm)'!I66</v>
          </cell>
          <cell r="J395" t="str">
            <v>#='ipp(2015#=100 cvm)'!J66</v>
          </cell>
          <cell r="K395" t="str">
            <v>#='ipp(2015#=100 cvm)'!K66</v>
          </cell>
          <cell r="L395" t="str">
            <v>#='ipp(2015#=100 cvm)'!L66</v>
          </cell>
          <cell r="M395" t="str">
            <v>#='ipp(2015#=100 cvm)'!M66</v>
          </cell>
          <cell r="N395" t="str">
            <v>#='ipp(2015#=100 cvm)'!N66</v>
          </cell>
          <cell r="O395" t="str">
            <v>#='ipp(2015#=100 cvm)'!O66</v>
          </cell>
          <cell r="P395" t="str">
            <v>#='ipp(2015#=100 cvm)'!P66</v>
          </cell>
          <cell r="Q395" t="str">
            <v>#='ipp(2015#=100 cvm)'!Q66</v>
          </cell>
          <cell r="R395" t="str">
            <v>#='ipp(2015#=100 cvm)'!R66</v>
          </cell>
          <cell r="S395" t="str">
            <v>#='ipp(2015#=100 cvm)'!S66</v>
          </cell>
          <cell r="T395" t="str">
            <v>#='ipp(2015#=100 cvm)'!T66</v>
          </cell>
          <cell r="U395" t="str">
            <v>#='ipp(2015#=100 cvm)'!U66</v>
          </cell>
          <cell r="V395" t="str">
            <v>#='ipp(2015#=100 cvm)'!V66</v>
          </cell>
          <cell r="W395" t="str">
            <v>#='ipp(2015#=100 cvm)'!W66</v>
          </cell>
          <cell r="X395" t="str">
            <v>#='ipp(2015#=100 cvm)'!X66</v>
          </cell>
          <cell r="Y395" t="str">
            <v>#='ipp(2015#=100 cvm)'!Y66</v>
          </cell>
          <cell r="Z395" t="str">
            <v>#='ipp(2015#=100 cvm)'!Z66</v>
          </cell>
          <cell r="AA395" t="str">
            <v>#='ipp(2015#=100 cvm)'!AA66</v>
          </cell>
          <cell r="AB395" t="str">
            <v>#='ipp(2015#=100 cvm)'!AB66</v>
          </cell>
          <cell r="AC395" t="str">
            <v>#='ipp(2015#=100 cvm)'!AC66</v>
          </cell>
          <cell r="AD395" t="str">
            <v>#='ipp(2015#=100 cvm)'!AD66</v>
          </cell>
          <cell r="AE395" t="str">
            <v>#='ipp(2015#=100 cvm)'!AE66</v>
          </cell>
          <cell r="AF395" t="str">
            <v>#='ipp(2015#=100 cvm)'!AF66</v>
          </cell>
          <cell r="AG395" t="str">
            <v>#='ipp(2015#=100 cvm)'!AG66</v>
          </cell>
          <cell r="AH395" t="str">
            <v>#='ipp(2015#=100 cvm)'!AH66</v>
          </cell>
          <cell r="AI395" t="str">
            <v>#='ipp(2015#=100 cvm)'!AI66</v>
          </cell>
          <cell r="AJ395" t="str">
            <v>#='ipp(2015#=100 cvm)'!AJ66</v>
          </cell>
          <cell r="AK395" t="str">
            <v>#='ipp(2015#=100 cvm)'!AK66</v>
          </cell>
          <cell r="AL395" t="str">
            <v>#='ipp(2015#=100 cvm)'!AL66</v>
          </cell>
          <cell r="AM395" t="str">
            <v>#='ipp(2015#=100 cvm)'!AM66</v>
          </cell>
          <cell r="AN395" t="str">
            <v>#='ipp(2015#=100 cvm)'!AN66</v>
          </cell>
        </row>
        <row r="396">
          <cell r="C396">
            <v>11020</v>
          </cell>
          <cell r="D396" t="str">
            <v>#='ipp(2015#=100 cvm)'!D67</v>
          </cell>
          <cell r="E396" t="str">
            <v>#='ipp(2015#=100 cvm)'!E67</v>
          </cell>
          <cell r="F396" t="str">
            <v>#='ipp(2015#=100 cvm)'!F67</v>
          </cell>
          <cell r="G396" t="str">
            <v>#='ipp(2015#=100 cvm)'!G67</v>
          </cell>
          <cell r="H396" t="str">
            <v>#='ipp(2015#=100 cvm)'!H67</v>
          </cell>
          <cell r="I396" t="str">
            <v>#='ipp(2015#=100 cvm)'!I67</v>
          </cell>
          <cell r="J396" t="str">
            <v>#='ipp(2015#=100 cvm)'!J67</v>
          </cell>
          <cell r="K396" t="str">
            <v>#='ipp(2015#=100 cvm)'!K67</v>
          </cell>
          <cell r="L396" t="str">
            <v>#='ipp(2015#=100 cvm)'!L67</v>
          </cell>
          <cell r="M396" t="str">
            <v>#='ipp(2015#=100 cvm)'!M67</v>
          </cell>
          <cell r="N396" t="str">
            <v>#='ipp(2015#=100 cvm)'!N67</v>
          </cell>
          <cell r="O396" t="str">
            <v>#='ipp(2015#=100 cvm)'!O67</v>
          </cell>
          <cell r="P396" t="str">
            <v>#='ipp(2015#=100 cvm)'!P67</v>
          </cell>
          <cell r="Q396" t="str">
            <v>#='ipp(2015#=100 cvm)'!Q67</v>
          </cell>
          <cell r="R396" t="str">
            <v>#='ipp(2015#=100 cvm)'!R67</v>
          </cell>
          <cell r="S396" t="str">
            <v>#='ipp(2015#=100 cvm)'!S67</v>
          </cell>
          <cell r="T396" t="str">
            <v>#='ipp(2015#=100 cvm)'!T67</v>
          </cell>
          <cell r="U396" t="str">
            <v>#='ipp(2015#=100 cvm)'!U67</v>
          </cell>
          <cell r="V396" t="str">
            <v>#='ipp(2015#=100 cvm)'!V67</v>
          </cell>
          <cell r="W396" t="str">
            <v>#='ipp(2015#=100 cvm)'!W67</v>
          </cell>
          <cell r="X396" t="str">
            <v>#='ipp(2015#=100 cvm)'!X67</v>
          </cell>
          <cell r="Y396" t="str">
            <v>#='ipp(2015#=100 cvm)'!Y67</v>
          </cell>
          <cell r="Z396" t="str">
            <v>#='ipp(2015#=100 cvm)'!Z67</v>
          </cell>
          <cell r="AA396" t="str">
            <v>#='ipp(2015#=100 cvm)'!AA67</v>
          </cell>
          <cell r="AB396" t="str">
            <v>#='ipp(2015#=100 cvm)'!AB67</v>
          </cell>
          <cell r="AC396" t="str">
            <v>#='ipp(2015#=100 cvm)'!AC67</v>
          </cell>
          <cell r="AD396" t="str">
            <v>#='ipp(2015#=100 cvm)'!AD67</v>
          </cell>
          <cell r="AE396" t="str">
            <v>#='ipp(2015#=100 cvm)'!AE67</v>
          </cell>
          <cell r="AF396" t="str">
            <v>#='ipp(2015#=100 cvm)'!AF67</v>
          </cell>
          <cell r="AG396" t="str">
            <v>#='ipp(2015#=100 cvm)'!AG67</v>
          </cell>
          <cell r="AH396" t="str">
            <v>#='ipp(2015#=100 cvm)'!AH67</v>
          </cell>
          <cell r="AI396" t="str">
            <v>#='ipp(2015#=100 cvm)'!AI67</v>
          </cell>
          <cell r="AJ396" t="str">
            <v>#='ipp(2015#=100 cvm)'!AJ67</v>
          </cell>
          <cell r="AK396" t="str">
            <v>#='ipp(2015#=100 cvm)'!AK67</v>
          </cell>
          <cell r="AL396" t="str">
            <v>#='ipp(2015#=100 cvm)'!AL67</v>
          </cell>
          <cell r="AM396" t="str">
            <v>#='ipp(2015#=100 cvm)'!AM67</v>
          </cell>
          <cell r="AN396" t="str">
            <v>#='ipp(2015#=100 cvm)'!AN67</v>
          </cell>
        </row>
        <row r="397">
          <cell r="C397">
            <v>11030</v>
          </cell>
          <cell r="D397" t="str">
            <v>#='ipp(2015#=100 cvm)'!D68</v>
          </cell>
          <cell r="E397" t="str">
            <v>#='ipp(2015#=100 cvm)'!E68</v>
          </cell>
          <cell r="F397" t="str">
            <v>#='ipp(2015#=100 cvm)'!F68</v>
          </cell>
          <cell r="G397" t="str">
            <v>#='ipp(2015#=100 cvm)'!G68</v>
          </cell>
          <cell r="H397" t="str">
            <v>#='ipp(2015#=100 cvm)'!H68</v>
          </cell>
          <cell r="I397" t="str">
            <v>#='ipp(2015#=100 cvm)'!I68</v>
          </cell>
          <cell r="J397" t="str">
            <v>#='ipp(2015#=100 cvm)'!J68</v>
          </cell>
          <cell r="K397" t="str">
            <v>#='ipp(2015#=100 cvm)'!K68</v>
          </cell>
          <cell r="L397" t="str">
            <v>#='ipp(2015#=100 cvm)'!L68</v>
          </cell>
          <cell r="M397" t="str">
            <v>#='ipp(2015#=100 cvm)'!M68</v>
          </cell>
          <cell r="N397" t="str">
            <v>#='ipp(2015#=100 cvm)'!N68</v>
          </cell>
          <cell r="O397" t="str">
            <v>#='ipp(2015#=100 cvm)'!O68</v>
          </cell>
          <cell r="P397" t="str">
            <v>#='ipp(2015#=100 cvm)'!P68</v>
          </cell>
          <cell r="Q397" t="str">
            <v>#='ipp(2015#=100 cvm)'!Q68</v>
          </cell>
          <cell r="R397" t="str">
            <v>#='ipp(2015#=100 cvm)'!R68</v>
          </cell>
          <cell r="S397" t="str">
            <v>#='ipp(2015#=100 cvm)'!S68</v>
          </cell>
          <cell r="T397" t="str">
            <v>#='ipp(2015#=100 cvm)'!T68</v>
          </cell>
          <cell r="U397" t="str">
            <v>#='ipp(2015#=100 cvm)'!U68</v>
          </cell>
          <cell r="V397" t="str">
            <v>#='ipp(2015#=100 cvm)'!V68</v>
          </cell>
          <cell r="W397" t="str">
            <v>#='ipp(2015#=100 cvm)'!W68</v>
          </cell>
          <cell r="X397" t="str">
            <v>#='ipp(2015#=100 cvm)'!X68</v>
          </cell>
          <cell r="Y397" t="str">
            <v>#='ipp(2015#=100 cvm)'!Y68</v>
          </cell>
          <cell r="Z397" t="str">
            <v>#='ipp(2015#=100 cvm)'!Z68</v>
          </cell>
          <cell r="AA397" t="str">
            <v>#='ipp(2015#=100 cvm)'!AA68</v>
          </cell>
          <cell r="AB397" t="str">
            <v>#='ipp(2015#=100 cvm)'!AB68</v>
          </cell>
          <cell r="AC397" t="str">
            <v>#='ipp(2015#=100 cvm)'!AC68</v>
          </cell>
          <cell r="AD397" t="str">
            <v>#='ipp(2015#=100 cvm)'!AD68</v>
          </cell>
          <cell r="AE397" t="str">
            <v>#='ipp(2015#=100 cvm)'!AE68</v>
          </cell>
          <cell r="AF397" t="str">
            <v>#='ipp(2015#=100 cvm)'!AF68</v>
          </cell>
          <cell r="AG397" t="str">
            <v>#='ipp(2015#=100 cvm)'!AG68</v>
          </cell>
          <cell r="AH397" t="str">
            <v>#='ipp(2015#=100 cvm)'!AH68</v>
          </cell>
          <cell r="AI397" t="str">
            <v>#='ipp(2015#=100 cvm)'!AI68</v>
          </cell>
          <cell r="AJ397" t="str">
            <v>#='ipp(2015#=100 cvm)'!AJ68</v>
          </cell>
          <cell r="AK397" t="str">
            <v>#='ipp(2015#=100 cvm)'!AK68</v>
          </cell>
          <cell r="AL397" t="str">
            <v>#='ipp(2015#=100 cvm)'!AL68</v>
          </cell>
          <cell r="AM397" t="str">
            <v>#='ipp(2015#=100 cvm)'!AM68</v>
          </cell>
          <cell r="AN397" t="str">
            <v>#='ipp(2015#=100 cvm)'!AN68</v>
          </cell>
        </row>
        <row r="398">
          <cell r="C398">
            <v>11041</v>
          </cell>
          <cell r="D398" t="str">
            <v>#='ipp(2015#=100 cvm)'!D69</v>
          </cell>
          <cell r="E398" t="str">
            <v>#='ipp(2015#=100 cvm)'!E69</v>
          </cell>
          <cell r="F398" t="str">
            <v>#='ipp(2015#=100 cvm)'!F69</v>
          </cell>
          <cell r="G398" t="str">
            <v>#='ipp(2015#=100 cvm)'!G69</v>
          </cell>
          <cell r="H398" t="str">
            <v>#='ipp(2015#=100 cvm)'!H69</v>
          </cell>
          <cell r="I398" t="str">
            <v>#='ipp(2015#=100 cvm)'!I69</v>
          </cell>
          <cell r="J398" t="str">
            <v>#='ipp(2015#=100 cvm)'!J69</v>
          </cell>
          <cell r="K398" t="str">
            <v>#='ipp(2015#=100 cvm)'!K69</v>
          </cell>
          <cell r="L398" t="str">
            <v>#='ipp(2015#=100 cvm)'!L69</v>
          </cell>
          <cell r="M398" t="str">
            <v>#='ipp(2015#=100 cvm)'!M69</v>
          </cell>
          <cell r="N398" t="str">
            <v>#='ipp(2015#=100 cvm)'!N69</v>
          </cell>
          <cell r="O398" t="str">
            <v>#='ipp(2015#=100 cvm)'!O69</v>
          </cell>
          <cell r="P398" t="str">
            <v>#='ipp(2015#=100 cvm)'!P69</v>
          </cell>
          <cell r="Q398" t="str">
            <v>#='ipp(2015#=100 cvm)'!Q69</v>
          </cell>
          <cell r="R398" t="str">
            <v>#='ipp(2015#=100 cvm)'!R69</v>
          </cell>
          <cell r="S398" t="str">
            <v>#='ipp(2015#=100 cvm)'!S69</v>
          </cell>
          <cell r="T398" t="str">
            <v>#='ipp(2015#=100 cvm)'!T69</v>
          </cell>
          <cell r="U398" t="str">
            <v>#='ipp(2015#=100 cvm)'!U69</v>
          </cell>
          <cell r="V398" t="str">
            <v>#='ipp(2015#=100 cvm)'!V69</v>
          </cell>
          <cell r="W398" t="str">
            <v>#='ipp(2015#=100 cvm)'!W69</v>
          </cell>
          <cell r="X398" t="str">
            <v>#='ipp(2015#=100 cvm)'!X69</v>
          </cell>
          <cell r="Y398" t="str">
            <v>#='ipp(2015#=100 cvm)'!Y69</v>
          </cell>
          <cell r="Z398" t="str">
            <v>#='ipp(2015#=100 cvm)'!Z69</v>
          </cell>
          <cell r="AA398" t="str">
            <v>#='ipp(2015#=100 cvm)'!AA69</v>
          </cell>
          <cell r="AB398" t="str">
            <v>#='ipp(2015#=100 cvm)'!AB69</v>
          </cell>
          <cell r="AC398" t="str">
            <v>#='ipp(2015#=100 cvm)'!AC69</v>
          </cell>
          <cell r="AD398" t="str">
            <v>#='ipp(2015#=100 cvm)'!AD69</v>
          </cell>
          <cell r="AE398" t="str">
            <v>#='ipp(2015#=100 cvm)'!AE69</v>
          </cell>
          <cell r="AF398" t="str">
            <v>#='ipp(2015#=100 cvm)'!AF69</v>
          </cell>
          <cell r="AG398" t="str">
            <v>#='ipp(2015#=100 cvm)'!AG69</v>
          </cell>
          <cell r="AH398" t="str">
            <v>#='ipp(2015#=100 cvm)'!AH69</v>
          </cell>
          <cell r="AI398" t="str">
            <v>#='ipp(2015#=100 cvm)'!AI69</v>
          </cell>
          <cell r="AJ398" t="str">
            <v>#='ipp(2015#=100 cvm)'!AJ69</v>
          </cell>
          <cell r="AK398" t="str">
            <v>#='ipp(2015#=100 cvm)'!AK69</v>
          </cell>
          <cell r="AL398" t="str">
            <v>#='ipp(2015#=100 cvm)'!AL69</v>
          </cell>
          <cell r="AM398" t="str">
            <v>#='ipp(2015#=100 cvm)'!AM69</v>
          </cell>
          <cell r="AN398" t="str">
            <v>#='ipp(2015#=100 cvm)'!AN69</v>
          </cell>
        </row>
        <row r="399">
          <cell r="C399">
            <v>11042</v>
          </cell>
          <cell r="D399" t="str">
            <v>#='ipp(2015#=100 cvm)'!D70</v>
          </cell>
          <cell r="E399" t="str">
            <v>#='ipp(2015#=100 cvm)'!E70</v>
          </cell>
          <cell r="F399" t="str">
            <v>#='ipp(2015#=100 cvm)'!F70</v>
          </cell>
          <cell r="G399" t="str">
            <v>#='ipp(2015#=100 cvm)'!G70</v>
          </cell>
          <cell r="H399" t="str">
            <v>#='ipp(2015#=100 cvm)'!H70</v>
          </cell>
          <cell r="I399" t="str">
            <v>#='ipp(2015#=100 cvm)'!I70</v>
          </cell>
          <cell r="J399" t="str">
            <v>#='ipp(2015#=100 cvm)'!J70</v>
          </cell>
          <cell r="K399" t="str">
            <v>#='ipp(2015#=100 cvm)'!K70</v>
          </cell>
          <cell r="L399" t="str">
            <v>#='ipp(2015#=100 cvm)'!L70</v>
          </cell>
          <cell r="M399" t="str">
            <v>#='ipp(2015#=100 cvm)'!M70</v>
          </cell>
          <cell r="N399" t="str">
            <v>#='ipp(2015#=100 cvm)'!N70</v>
          </cell>
          <cell r="O399" t="str">
            <v>#='ipp(2015#=100 cvm)'!O70</v>
          </cell>
          <cell r="P399" t="str">
            <v>#='ipp(2015#=100 cvm)'!P70</v>
          </cell>
          <cell r="Q399" t="str">
            <v>#='ipp(2015#=100 cvm)'!Q70</v>
          </cell>
          <cell r="R399" t="str">
            <v>#='ipp(2015#=100 cvm)'!R70</v>
          </cell>
          <cell r="S399" t="str">
            <v>#='ipp(2015#=100 cvm)'!S70</v>
          </cell>
          <cell r="T399" t="str">
            <v>#='ipp(2015#=100 cvm)'!T70</v>
          </cell>
          <cell r="U399" t="str">
            <v>#='ipp(2015#=100 cvm)'!U70</v>
          </cell>
          <cell r="V399" t="str">
            <v>#='ipp(2015#=100 cvm)'!V70</v>
          </cell>
          <cell r="W399" t="str">
            <v>#='ipp(2015#=100 cvm)'!W70</v>
          </cell>
          <cell r="X399" t="str">
            <v>#='ipp(2015#=100 cvm)'!X70</v>
          </cell>
          <cell r="Y399" t="str">
            <v>#='ipp(2015#=100 cvm)'!Y70</v>
          </cell>
          <cell r="Z399" t="str">
            <v>#='ipp(2015#=100 cvm)'!Z70</v>
          </cell>
          <cell r="AA399" t="str">
            <v>#='ipp(2015#=100 cvm)'!AA70</v>
          </cell>
          <cell r="AB399" t="str">
            <v>#='ipp(2015#=100 cvm)'!AB70</v>
          </cell>
          <cell r="AC399" t="str">
            <v>#='ipp(2015#=100 cvm)'!AC70</v>
          </cell>
          <cell r="AD399" t="str">
            <v>#='ipp(2015#=100 cvm)'!AD70</v>
          </cell>
          <cell r="AE399" t="str">
            <v>#='ipp(2015#=100 cvm)'!AE70</v>
          </cell>
          <cell r="AF399" t="str">
            <v>#='ipp(2015#=100 cvm)'!AF70</v>
          </cell>
          <cell r="AG399" t="str">
            <v>#='ipp(2015#=100 cvm)'!AG70</v>
          </cell>
          <cell r="AH399" t="str">
            <v>#='ipp(2015#=100 cvm)'!AH70</v>
          </cell>
          <cell r="AI399" t="str">
            <v>#='ipp(2015#=100 cvm)'!AI70</v>
          </cell>
          <cell r="AJ399" t="str">
            <v>#='ipp(2015#=100 cvm)'!AJ70</v>
          </cell>
          <cell r="AK399" t="str">
            <v>#='ipp(2015#=100 cvm)'!AK70</v>
          </cell>
          <cell r="AL399" t="str">
            <v>#='ipp(2015#=100 cvm)'!AL70</v>
          </cell>
          <cell r="AM399" t="str">
            <v>#='ipp(2015#=100 cvm)'!AM70</v>
          </cell>
          <cell r="AN399" t="str">
            <v>#='ipp(2015#=100 cvm)'!AN70</v>
          </cell>
        </row>
        <row r="400">
          <cell r="C400">
            <v>120</v>
          </cell>
          <cell r="D400" t="str">
            <v>#='ipp(2015#=100 cvm)'!D71</v>
          </cell>
          <cell r="E400" t="str">
            <v>#='ipp(2015#=100 cvm)'!E71</v>
          </cell>
          <cell r="F400" t="str">
            <v>#='ipp(2015#=100 cvm)'!F71</v>
          </cell>
          <cell r="G400" t="str">
            <v>#='ipp(2015#=100 cvm)'!G71</v>
          </cell>
          <cell r="H400" t="str">
            <v>#='ipp(2015#=100 cvm)'!H71</v>
          </cell>
          <cell r="I400" t="str">
            <v>#='ipp(2015#=100 cvm)'!I71</v>
          </cell>
          <cell r="J400" t="str">
            <v>#='ipp(2015#=100 cvm)'!J71</v>
          </cell>
          <cell r="K400" t="str">
            <v>#='ipp(2015#=100 cvm)'!K71</v>
          </cell>
          <cell r="L400" t="str">
            <v>#='ipp(2015#=100 cvm)'!L71</v>
          </cell>
          <cell r="M400" t="str">
            <v>#='ipp(2015#=100 cvm)'!M71</v>
          </cell>
          <cell r="N400" t="str">
            <v>#='ipp(2015#=100 cvm)'!N71</v>
          </cell>
          <cell r="O400" t="str">
            <v>#='ipp(2015#=100 cvm)'!O71</v>
          </cell>
          <cell r="P400" t="str">
            <v>#='ipp(2015#=100 cvm)'!P71</v>
          </cell>
          <cell r="Q400" t="str">
            <v>#='ipp(2015#=100 cvm)'!Q71</v>
          </cell>
          <cell r="R400" t="str">
            <v>#='ipp(2015#=100 cvm)'!R71</v>
          </cell>
          <cell r="S400" t="str">
            <v>#='ipp(2015#=100 cvm)'!S71</v>
          </cell>
          <cell r="T400" t="str">
            <v>#='ipp(2015#=100 cvm)'!T71</v>
          </cell>
          <cell r="U400" t="str">
            <v>#='ipp(2015#=100 cvm)'!U71</v>
          </cell>
          <cell r="V400" t="str">
            <v>#='ipp(2015#=100 cvm)'!V71</v>
          </cell>
          <cell r="W400" t="str">
            <v>#='ipp(2015#=100 cvm)'!W71</v>
          </cell>
          <cell r="X400" t="str">
            <v>#='ipp(2015#=100 cvm)'!X71</v>
          </cell>
          <cell r="Y400" t="str">
            <v>#='ipp(2015#=100 cvm)'!Y71</v>
          </cell>
          <cell r="Z400" t="str">
            <v>#='ipp(2015#=100 cvm)'!Z71</v>
          </cell>
          <cell r="AA400" t="str">
            <v>#='ipp(2015#=100 cvm)'!AA71</v>
          </cell>
          <cell r="AB400" t="str">
            <v>#='ipp(2015#=100 cvm)'!AB71</v>
          </cell>
          <cell r="AC400" t="str">
            <v>#='ipp(2015#=100 cvm)'!AC71</v>
          </cell>
          <cell r="AD400" t="str">
            <v>#='ipp(2015#=100 cvm)'!AD71</v>
          </cell>
          <cell r="AE400" t="str">
            <v>#='ipp(2015#=100 cvm)'!AE71</v>
          </cell>
          <cell r="AF400" t="str">
            <v>#='ipp(2015#=100 cvm)'!AF71</v>
          </cell>
          <cell r="AG400" t="str">
            <v>#='ipp(2015#=100 cvm)'!AG71</v>
          </cell>
          <cell r="AH400" t="str">
            <v>#='ipp(2015#=100 cvm)'!AH71</v>
          </cell>
          <cell r="AI400" t="str">
            <v>#='ipp(2015#=100 cvm)'!AI71</v>
          </cell>
          <cell r="AJ400" t="str">
            <v>#='ipp(2015#=100 cvm)'!AJ71</v>
          </cell>
          <cell r="AK400" t="str">
            <v>#='ipp(2015#=100 cvm)'!AK71</v>
          </cell>
          <cell r="AL400" t="str">
            <v>#='ipp(2015#=100 cvm)'!AL71</v>
          </cell>
          <cell r="AM400" t="str">
            <v>#='ipp(2015#=100 cvm)'!AM71</v>
          </cell>
          <cell r="AN400" t="str">
            <v>#='ipp(2015#=100 cvm)'!AN71</v>
          </cell>
        </row>
        <row r="401">
          <cell r="C401">
            <v>12000</v>
          </cell>
          <cell r="D401" t="str">
            <v>#='ipp(2015#=100 cvm)'!D72</v>
          </cell>
          <cell r="E401" t="str">
            <v>#='ipp(2015#=100 cvm)'!E72</v>
          </cell>
          <cell r="F401" t="str">
            <v>#='ipp(2015#=100 cvm)'!F72</v>
          </cell>
          <cell r="G401" t="str">
            <v>#='ipp(2015#=100 cvm)'!G72</v>
          </cell>
          <cell r="H401" t="str">
            <v>#='ipp(2015#=100 cvm)'!H72</v>
          </cell>
          <cell r="I401" t="str">
            <v>#='ipp(2015#=100 cvm)'!I72</v>
          </cell>
          <cell r="J401" t="str">
            <v>#='ipp(2015#=100 cvm)'!J72</v>
          </cell>
          <cell r="K401" t="str">
            <v>#='ipp(2015#=100 cvm)'!K72</v>
          </cell>
          <cell r="L401" t="str">
            <v>#='ipp(2015#=100 cvm)'!L72</v>
          </cell>
          <cell r="M401" t="str">
            <v>#='ipp(2015#=100 cvm)'!M72</v>
          </cell>
          <cell r="N401" t="str">
            <v>#='ipp(2015#=100 cvm)'!N72</v>
          </cell>
          <cell r="O401" t="str">
            <v>#='ipp(2015#=100 cvm)'!O72</v>
          </cell>
          <cell r="P401" t="str">
            <v>#='ipp(2015#=100 cvm)'!P72</v>
          </cell>
          <cell r="Q401" t="str">
            <v>#='ipp(2015#=100 cvm)'!Q72</v>
          </cell>
          <cell r="R401" t="str">
            <v>#='ipp(2015#=100 cvm)'!R72</v>
          </cell>
          <cell r="S401" t="str">
            <v>#='ipp(2015#=100 cvm)'!S72</v>
          </cell>
          <cell r="T401" t="str">
            <v>#='ipp(2015#=100 cvm)'!T72</v>
          </cell>
          <cell r="U401" t="str">
            <v>#='ipp(2015#=100 cvm)'!U72</v>
          </cell>
          <cell r="V401" t="str">
            <v>#='ipp(2015#=100 cvm)'!V72</v>
          </cell>
          <cell r="W401" t="str">
            <v>#='ipp(2015#=100 cvm)'!W72</v>
          </cell>
          <cell r="X401" t="str">
            <v>#='ipp(2015#=100 cvm)'!X72</v>
          </cell>
          <cell r="Y401" t="str">
            <v>#='ipp(2015#=100 cvm)'!Y72</v>
          </cell>
          <cell r="Z401" t="str">
            <v>#='ipp(2015#=100 cvm)'!Z72</v>
          </cell>
          <cell r="AA401" t="str">
            <v>#='ipp(2015#=100 cvm)'!AA72</v>
          </cell>
          <cell r="AB401" t="str">
            <v>#='ipp(2015#=100 cvm)'!AB72</v>
          </cell>
          <cell r="AC401" t="str">
            <v>#='ipp(2015#=100 cvm)'!AC72</v>
          </cell>
          <cell r="AD401" t="str">
            <v>#='ipp(2015#=100 cvm)'!AD72</v>
          </cell>
          <cell r="AE401" t="str">
            <v>#='ipp(2015#=100 cvm)'!AE72</v>
          </cell>
          <cell r="AF401" t="str">
            <v>#='ipp(2015#=100 cvm)'!AF72</v>
          </cell>
          <cell r="AG401" t="str">
            <v>#='ipp(2015#=100 cvm)'!AG72</v>
          </cell>
          <cell r="AH401" t="str">
            <v>#='ipp(2015#=100 cvm)'!AH72</v>
          </cell>
          <cell r="AI401" t="str">
            <v>#='ipp(2015#=100 cvm)'!AI72</v>
          </cell>
          <cell r="AJ401" t="str">
            <v>#='ipp(2015#=100 cvm)'!AJ72</v>
          </cell>
          <cell r="AK401" t="str">
            <v>#='ipp(2015#=100 cvm)'!AK72</v>
          </cell>
          <cell r="AL401" t="str">
            <v>#='ipp(2015#=100 cvm)'!AL72</v>
          </cell>
          <cell r="AM401" t="str">
            <v>#='ipp(2015#=100 cvm)'!AM72</v>
          </cell>
          <cell r="AN401" t="str">
            <v>#='ipp(2015#=100 cvm)'!AN72</v>
          </cell>
        </row>
        <row r="402">
          <cell r="C402">
            <v>131</v>
          </cell>
          <cell r="D402" t="str">
            <v>#='ipp(2015#=100 cvm)'!D73</v>
          </cell>
          <cell r="E402" t="str">
            <v>#='ipp(2015#=100 cvm)'!E73</v>
          </cell>
          <cell r="F402" t="str">
            <v>#='ipp(2015#=100 cvm)'!F73</v>
          </cell>
          <cell r="G402" t="str">
            <v>#='ipp(2015#=100 cvm)'!G73</v>
          </cell>
          <cell r="H402" t="str">
            <v>#='ipp(2015#=100 cvm)'!H73</v>
          </cell>
          <cell r="I402" t="str">
            <v>#='ipp(2015#=100 cvm)'!I73</v>
          </cell>
          <cell r="J402" t="str">
            <v>#='ipp(2015#=100 cvm)'!J73</v>
          </cell>
          <cell r="K402" t="str">
            <v>#='ipp(2015#=100 cvm)'!K73</v>
          </cell>
          <cell r="L402" t="str">
            <v>#='ipp(2015#=100 cvm)'!L73</v>
          </cell>
          <cell r="M402" t="str">
            <v>#='ipp(2015#=100 cvm)'!M73</v>
          </cell>
          <cell r="N402" t="str">
            <v>#='ipp(2015#=100 cvm)'!N73</v>
          </cell>
          <cell r="O402" t="str">
            <v>#='ipp(2015#=100 cvm)'!O73</v>
          </cell>
          <cell r="P402" t="str">
            <v>#='ipp(2015#=100 cvm)'!P73</v>
          </cell>
          <cell r="Q402" t="str">
            <v>#='ipp(2015#=100 cvm)'!Q73</v>
          </cell>
          <cell r="R402" t="str">
            <v>#='ipp(2015#=100 cvm)'!R73</v>
          </cell>
          <cell r="S402" t="str">
            <v>#='ipp(2015#=100 cvm)'!S73</v>
          </cell>
          <cell r="T402" t="str">
            <v>#='ipp(2015#=100 cvm)'!T73</v>
          </cell>
          <cell r="U402" t="str">
            <v>#='ipp(2015#=100 cvm)'!U73</v>
          </cell>
          <cell r="V402" t="str">
            <v>#='ipp(2015#=100 cvm)'!V73</v>
          </cell>
          <cell r="W402" t="str">
            <v>#='ipp(2015#=100 cvm)'!W73</v>
          </cell>
          <cell r="X402" t="str">
            <v>#='ipp(2015#=100 cvm)'!X73</v>
          </cell>
          <cell r="Y402" t="str">
            <v>#='ipp(2015#=100 cvm)'!Y73</v>
          </cell>
          <cell r="Z402" t="str">
            <v>#='ipp(2015#=100 cvm)'!Z73</v>
          </cell>
          <cell r="AA402" t="str">
            <v>#='ipp(2015#=100 cvm)'!AA73</v>
          </cell>
          <cell r="AB402" t="str">
            <v>#='ipp(2015#=100 cvm)'!AB73</v>
          </cell>
          <cell r="AC402" t="str">
            <v>#='ipp(2015#=100 cvm)'!AC73</v>
          </cell>
          <cell r="AD402" t="str">
            <v>#='ipp(2015#=100 cvm)'!AD73</v>
          </cell>
          <cell r="AE402" t="str">
            <v>#='ipp(2015#=100 cvm)'!AE73</v>
          </cell>
          <cell r="AF402" t="str">
            <v>#='ipp(2015#=100 cvm)'!AF73</v>
          </cell>
          <cell r="AG402" t="str">
            <v>#='ipp(2015#=100 cvm)'!AG73</v>
          </cell>
          <cell r="AH402" t="str">
            <v>#='ipp(2015#=100 cvm)'!AH73</v>
          </cell>
          <cell r="AI402" t="str">
            <v>#='ipp(2015#=100 cvm)'!AI73</v>
          </cell>
          <cell r="AJ402" t="str">
            <v>#='ipp(2015#=100 cvm)'!AJ73</v>
          </cell>
          <cell r="AK402" t="str">
            <v>#='ipp(2015#=100 cvm)'!AK73</v>
          </cell>
          <cell r="AL402" t="str">
            <v>#='ipp(2015#=100 cvm)'!AL73</v>
          </cell>
          <cell r="AM402" t="str">
            <v>#='ipp(2015#=100 cvm)'!AM73</v>
          </cell>
          <cell r="AN402" t="str">
            <v>#='ipp(2015#=100 cvm)'!AN73</v>
          </cell>
        </row>
        <row r="403">
          <cell r="C403">
            <v>13110</v>
          </cell>
          <cell r="D403" t="str">
            <v>#='ipp(2015#=100 cvm)'!D74</v>
          </cell>
          <cell r="E403" t="str">
            <v>#='ipp(2015#=100 cvm)'!E74</v>
          </cell>
          <cell r="F403" t="str">
            <v>#='ipp(2015#=100 cvm)'!F74</v>
          </cell>
          <cell r="G403" t="str">
            <v>#='ipp(2015#=100 cvm)'!G74</v>
          </cell>
          <cell r="H403" t="str">
            <v>#='ipp(2015#=100 cvm)'!H74</v>
          </cell>
          <cell r="I403" t="str">
            <v>#='ipp(2015#=100 cvm)'!I74</v>
          </cell>
          <cell r="J403" t="str">
            <v>#='ipp(2015#=100 cvm)'!J74</v>
          </cell>
          <cell r="K403" t="str">
            <v>#='ipp(2015#=100 cvm)'!K74</v>
          </cell>
          <cell r="L403" t="str">
            <v>#='ipp(2015#=100 cvm)'!L74</v>
          </cell>
          <cell r="M403" t="str">
            <v>#='ipp(2015#=100 cvm)'!M74</v>
          </cell>
          <cell r="N403" t="str">
            <v>#='ipp(2015#=100 cvm)'!N74</v>
          </cell>
          <cell r="O403" t="str">
            <v>#='ipp(2015#=100 cvm)'!O74</v>
          </cell>
          <cell r="P403" t="str">
            <v>#='ipp(2015#=100 cvm)'!P74</v>
          </cell>
          <cell r="Q403" t="str">
            <v>#='ipp(2015#=100 cvm)'!Q74</v>
          </cell>
          <cell r="R403" t="str">
            <v>#='ipp(2015#=100 cvm)'!R74</v>
          </cell>
          <cell r="S403" t="str">
            <v>#='ipp(2015#=100 cvm)'!S74</v>
          </cell>
          <cell r="T403" t="str">
            <v>#='ipp(2015#=100 cvm)'!T74</v>
          </cell>
          <cell r="U403" t="str">
            <v>#='ipp(2015#=100 cvm)'!U74</v>
          </cell>
          <cell r="V403" t="str">
            <v>#='ipp(2015#=100 cvm)'!V74</v>
          </cell>
          <cell r="W403" t="str">
            <v>#='ipp(2015#=100 cvm)'!W74</v>
          </cell>
          <cell r="X403" t="str">
            <v>#='ipp(2015#=100 cvm)'!X74</v>
          </cell>
          <cell r="Y403" t="str">
            <v>#='ipp(2015#=100 cvm)'!Y74</v>
          </cell>
          <cell r="Z403" t="str">
            <v>#='ipp(2015#=100 cvm)'!Z74</v>
          </cell>
          <cell r="AA403" t="str">
            <v>#='ipp(2015#=100 cvm)'!AA74</v>
          </cell>
          <cell r="AB403" t="str">
            <v>#='ipp(2015#=100 cvm)'!AB74</v>
          </cell>
          <cell r="AC403" t="str">
            <v>#='ipp(2015#=100 cvm)'!AC74</v>
          </cell>
          <cell r="AD403" t="str">
            <v>#='ipp(2015#=100 cvm)'!AD74</v>
          </cell>
          <cell r="AE403" t="str">
            <v>#='ipp(2015#=100 cvm)'!AE74</v>
          </cell>
          <cell r="AF403" t="str">
            <v>#='ipp(2015#=100 cvm)'!AF74</v>
          </cell>
          <cell r="AG403" t="str">
            <v>#='ipp(2015#=100 cvm)'!AG74</v>
          </cell>
          <cell r="AH403" t="str">
            <v>#='ipp(2015#=100 cvm)'!AH74</v>
          </cell>
          <cell r="AI403" t="str">
            <v>#='ipp(2015#=100 cvm)'!AI74</v>
          </cell>
          <cell r="AJ403" t="str">
            <v>#='ipp(2015#=100 cvm)'!AJ74</v>
          </cell>
          <cell r="AK403" t="str">
            <v>#='ipp(2015#=100 cvm)'!AK74</v>
          </cell>
          <cell r="AL403" t="str">
            <v>#='ipp(2015#=100 cvm)'!AL74</v>
          </cell>
          <cell r="AM403" t="str">
            <v>#='ipp(2015#=100 cvm)'!AM74</v>
          </cell>
          <cell r="AN403" t="str">
            <v>#='ipp(2015#=100 cvm)'!AN74</v>
          </cell>
        </row>
        <row r="404">
          <cell r="C404">
            <v>13120</v>
          </cell>
          <cell r="D404" t="str">
            <v>#='ipp(2015#=100 cvm)'!D75</v>
          </cell>
          <cell r="E404" t="str">
            <v>#='ipp(2015#=100 cvm)'!E75</v>
          </cell>
          <cell r="F404" t="str">
            <v>#='ipp(2015#=100 cvm)'!F75</v>
          </cell>
          <cell r="G404" t="str">
            <v>#='ipp(2015#=100 cvm)'!G75</v>
          </cell>
          <cell r="H404" t="str">
            <v>#='ipp(2015#=100 cvm)'!H75</v>
          </cell>
          <cell r="I404" t="str">
            <v>#='ipp(2015#=100 cvm)'!I75</v>
          </cell>
          <cell r="J404" t="str">
            <v>#='ipp(2015#=100 cvm)'!J75</v>
          </cell>
          <cell r="K404" t="str">
            <v>#='ipp(2015#=100 cvm)'!K75</v>
          </cell>
          <cell r="L404" t="str">
            <v>#='ipp(2015#=100 cvm)'!L75</v>
          </cell>
          <cell r="M404" t="str">
            <v>#='ipp(2015#=100 cvm)'!M75</v>
          </cell>
          <cell r="N404" t="str">
            <v>#='ipp(2015#=100 cvm)'!N75</v>
          </cell>
          <cell r="O404" t="str">
            <v>#='ipp(2015#=100 cvm)'!O75</v>
          </cell>
          <cell r="P404" t="str">
            <v>#='ipp(2015#=100 cvm)'!P75</v>
          </cell>
          <cell r="Q404" t="str">
            <v>#='ipp(2015#=100 cvm)'!Q75</v>
          </cell>
          <cell r="R404" t="str">
            <v>#='ipp(2015#=100 cvm)'!R75</v>
          </cell>
          <cell r="S404" t="str">
            <v>#='ipp(2015#=100 cvm)'!S75</v>
          </cell>
          <cell r="T404" t="str">
            <v>#='ipp(2015#=100 cvm)'!T75</v>
          </cell>
          <cell r="U404" t="str">
            <v>#='ipp(2015#=100 cvm)'!U75</v>
          </cell>
          <cell r="V404" t="str">
            <v>#='ipp(2015#=100 cvm)'!V75</v>
          </cell>
          <cell r="W404" t="str">
            <v>#='ipp(2015#=100 cvm)'!W75</v>
          </cell>
          <cell r="X404" t="str">
            <v>#='ipp(2015#=100 cvm)'!X75</v>
          </cell>
          <cell r="Y404" t="str">
            <v>#='ipp(2015#=100 cvm)'!Y75</v>
          </cell>
          <cell r="Z404" t="str">
            <v>#='ipp(2015#=100 cvm)'!Z75</v>
          </cell>
          <cell r="AA404" t="str">
            <v>#='ipp(2015#=100 cvm)'!AA75</v>
          </cell>
          <cell r="AB404" t="str">
            <v>#='ipp(2015#=100 cvm)'!AB75</v>
          </cell>
          <cell r="AC404" t="str">
            <v>#='ipp(2015#=100 cvm)'!AC75</v>
          </cell>
          <cell r="AD404" t="str">
            <v>#='ipp(2015#=100 cvm)'!AD75</v>
          </cell>
          <cell r="AE404" t="str">
            <v>#='ipp(2015#=100 cvm)'!AE75</v>
          </cell>
          <cell r="AF404" t="str">
            <v>#='ipp(2015#=100 cvm)'!AF75</v>
          </cell>
          <cell r="AG404" t="str">
            <v>#='ipp(2015#=100 cvm)'!AG75</v>
          </cell>
          <cell r="AH404" t="str">
            <v>#='ipp(2015#=100 cvm)'!AH75</v>
          </cell>
          <cell r="AI404" t="str">
            <v>#='ipp(2015#=100 cvm)'!AI75</v>
          </cell>
          <cell r="AJ404" t="str">
            <v>#='ipp(2015#=100 cvm)'!AJ75</v>
          </cell>
          <cell r="AK404" t="str">
            <v>#='ipp(2015#=100 cvm)'!AK75</v>
          </cell>
          <cell r="AL404" t="str">
            <v>#='ipp(2015#=100 cvm)'!AL75</v>
          </cell>
          <cell r="AM404" t="str">
            <v>#='ipp(2015#=100 cvm)'!AM75</v>
          </cell>
          <cell r="AN404" t="str">
            <v>#='ipp(2015#=100 cvm)'!AN75</v>
          </cell>
        </row>
        <row r="405">
          <cell r="C405">
            <v>13131</v>
          </cell>
          <cell r="D405" t="str">
            <v>#='ipp(2015#=100 cvm)'!D76</v>
          </cell>
          <cell r="E405" t="str">
            <v>#='ipp(2015#=100 cvm)'!E76</v>
          </cell>
          <cell r="F405" t="str">
            <v>#='ipp(2015#=100 cvm)'!F76</v>
          </cell>
          <cell r="G405" t="str">
            <v>#='ipp(2015#=100 cvm)'!G76</v>
          </cell>
          <cell r="H405" t="str">
            <v>#='ipp(2015#=100 cvm)'!H76</v>
          </cell>
          <cell r="I405" t="str">
            <v>#='ipp(2015#=100 cvm)'!I76</v>
          </cell>
          <cell r="J405" t="str">
            <v>#='ipp(2015#=100 cvm)'!J76</v>
          </cell>
          <cell r="K405" t="str">
            <v>#='ipp(2015#=100 cvm)'!K76</v>
          </cell>
          <cell r="L405" t="str">
            <v>#='ipp(2015#=100 cvm)'!L76</v>
          </cell>
          <cell r="M405" t="str">
            <v>#='ipp(2015#=100 cvm)'!M76</v>
          </cell>
          <cell r="N405" t="str">
            <v>#='ipp(2015#=100 cvm)'!N76</v>
          </cell>
          <cell r="O405" t="str">
            <v>#='ipp(2015#=100 cvm)'!O76</v>
          </cell>
          <cell r="P405" t="str">
            <v>#='ipp(2015#=100 cvm)'!P76</v>
          </cell>
          <cell r="Q405" t="str">
            <v>#='ipp(2015#=100 cvm)'!Q76</v>
          </cell>
          <cell r="R405" t="str">
            <v>#='ipp(2015#=100 cvm)'!R76</v>
          </cell>
          <cell r="S405" t="str">
            <v>#='ipp(2015#=100 cvm)'!S76</v>
          </cell>
          <cell r="T405" t="str">
            <v>#='ipp(2015#=100 cvm)'!T76</v>
          </cell>
          <cell r="U405" t="str">
            <v>#='ipp(2015#=100 cvm)'!U76</v>
          </cell>
          <cell r="V405" t="str">
            <v>#='ipp(2015#=100 cvm)'!V76</v>
          </cell>
          <cell r="W405" t="str">
            <v>#='ipp(2015#=100 cvm)'!W76</v>
          </cell>
          <cell r="X405" t="str">
            <v>#='ipp(2015#=100 cvm)'!X76</v>
          </cell>
          <cell r="Y405" t="str">
            <v>#='ipp(2015#=100 cvm)'!Y76</v>
          </cell>
          <cell r="Z405" t="str">
            <v>#='ipp(2015#=100 cvm)'!Z76</v>
          </cell>
          <cell r="AA405" t="str">
            <v>#='ipp(2015#=100 cvm)'!AA76</v>
          </cell>
          <cell r="AB405" t="str">
            <v>#='ipp(2015#=100 cvm)'!AB76</v>
          </cell>
          <cell r="AC405" t="str">
            <v>#='ipp(2015#=100 cvm)'!AC76</v>
          </cell>
          <cell r="AD405" t="str">
            <v>#='ipp(2015#=100 cvm)'!AD76</v>
          </cell>
          <cell r="AE405" t="str">
            <v>#='ipp(2015#=100 cvm)'!AE76</v>
          </cell>
          <cell r="AF405" t="str">
            <v>#='ipp(2015#=100 cvm)'!AF76</v>
          </cell>
          <cell r="AG405" t="str">
            <v>#='ipp(2015#=100 cvm)'!AG76</v>
          </cell>
          <cell r="AH405" t="str">
            <v>#='ipp(2015#=100 cvm)'!AH76</v>
          </cell>
          <cell r="AI405" t="str">
            <v>#='ipp(2015#=100 cvm)'!AI76</v>
          </cell>
          <cell r="AJ405" t="str">
            <v>#='ipp(2015#=100 cvm)'!AJ76</v>
          </cell>
          <cell r="AK405" t="str">
            <v>#='ipp(2015#=100 cvm)'!AK76</v>
          </cell>
          <cell r="AL405" t="str">
            <v>#='ipp(2015#=100 cvm)'!AL76</v>
          </cell>
          <cell r="AM405" t="str">
            <v>#='ipp(2015#=100 cvm)'!AM76</v>
          </cell>
          <cell r="AN405" t="str">
            <v>#='ipp(2015#=100 cvm)'!AN76</v>
          </cell>
        </row>
        <row r="406">
          <cell r="C406">
            <v>13132</v>
          </cell>
          <cell r="D406" t="str">
            <v>#='ipp(2015#=100 cvm)'!D77</v>
          </cell>
          <cell r="E406" t="str">
            <v>#='ipp(2015#=100 cvm)'!E77</v>
          </cell>
          <cell r="F406" t="str">
            <v>#='ipp(2015#=100 cvm)'!F77</v>
          </cell>
          <cell r="G406" t="str">
            <v>#='ipp(2015#=100 cvm)'!G77</v>
          </cell>
          <cell r="H406" t="str">
            <v>#='ipp(2015#=100 cvm)'!H77</v>
          </cell>
          <cell r="I406" t="str">
            <v>#='ipp(2015#=100 cvm)'!I77</v>
          </cell>
          <cell r="J406" t="str">
            <v>#='ipp(2015#=100 cvm)'!J77</v>
          </cell>
          <cell r="K406" t="str">
            <v>#='ipp(2015#=100 cvm)'!K77</v>
          </cell>
          <cell r="L406" t="str">
            <v>#='ipp(2015#=100 cvm)'!L77</v>
          </cell>
          <cell r="M406" t="str">
            <v>#='ipp(2015#=100 cvm)'!M77</v>
          </cell>
          <cell r="N406" t="str">
            <v>#='ipp(2015#=100 cvm)'!N77</v>
          </cell>
          <cell r="O406" t="str">
            <v>#='ipp(2015#=100 cvm)'!O77</v>
          </cell>
          <cell r="P406" t="str">
            <v>#='ipp(2015#=100 cvm)'!P77</v>
          </cell>
          <cell r="Q406" t="str">
            <v>#='ipp(2015#=100 cvm)'!Q77</v>
          </cell>
          <cell r="R406" t="str">
            <v>#='ipp(2015#=100 cvm)'!R77</v>
          </cell>
          <cell r="S406" t="str">
            <v>#='ipp(2015#=100 cvm)'!S77</v>
          </cell>
          <cell r="T406" t="str">
            <v>#='ipp(2015#=100 cvm)'!T77</v>
          </cell>
          <cell r="U406" t="str">
            <v>#='ipp(2015#=100 cvm)'!U77</v>
          </cell>
          <cell r="V406" t="str">
            <v>#='ipp(2015#=100 cvm)'!V77</v>
          </cell>
          <cell r="W406" t="str">
            <v>#='ipp(2015#=100 cvm)'!W77</v>
          </cell>
          <cell r="X406" t="str">
            <v>#='ipp(2015#=100 cvm)'!X77</v>
          </cell>
          <cell r="Y406" t="str">
            <v>#='ipp(2015#=100 cvm)'!Y77</v>
          </cell>
          <cell r="Z406" t="str">
            <v>#='ipp(2015#=100 cvm)'!Z77</v>
          </cell>
          <cell r="AA406" t="str">
            <v>#='ipp(2015#=100 cvm)'!AA77</v>
          </cell>
          <cell r="AB406" t="str">
            <v>#='ipp(2015#=100 cvm)'!AB77</v>
          </cell>
          <cell r="AC406" t="str">
            <v>#='ipp(2015#=100 cvm)'!AC77</v>
          </cell>
          <cell r="AD406" t="str">
            <v>#='ipp(2015#=100 cvm)'!AD77</v>
          </cell>
          <cell r="AE406" t="str">
            <v>#='ipp(2015#=100 cvm)'!AE77</v>
          </cell>
          <cell r="AF406" t="str">
            <v>#='ipp(2015#=100 cvm)'!AF77</v>
          </cell>
          <cell r="AG406" t="str">
            <v>#='ipp(2015#=100 cvm)'!AG77</v>
          </cell>
          <cell r="AH406" t="str">
            <v>#='ipp(2015#=100 cvm)'!AH77</v>
          </cell>
          <cell r="AI406" t="str">
            <v>#='ipp(2015#=100 cvm)'!AI77</v>
          </cell>
          <cell r="AJ406" t="str">
            <v>#='ipp(2015#=100 cvm)'!AJ77</v>
          </cell>
          <cell r="AK406" t="str">
            <v>#='ipp(2015#=100 cvm)'!AK77</v>
          </cell>
          <cell r="AL406" t="str">
            <v>#='ipp(2015#=100 cvm)'!AL77</v>
          </cell>
          <cell r="AM406" t="str">
            <v>#='ipp(2015#=100 cvm)'!AM77</v>
          </cell>
          <cell r="AN406" t="str">
            <v>#='ipp(2015#=100 cvm)'!AN77</v>
          </cell>
        </row>
        <row r="407">
          <cell r="C407">
            <v>139</v>
          </cell>
          <cell r="D407" t="str">
            <v>#='ipp(2015#=100 cvm)'!D78</v>
          </cell>
          <cell r="E407" t="str">
            <v>#='ipp(2015#=100 cvm)'!E78</v>
          </cell>
          <cell r="F407" t="str">
            <v>#='ipp(2015#=100 cvm)'!F78</v>
          </cell>
          <cell r="G407" t="str">
            <v>#='ipp(2015#=100 cvm)'!G78</v>
          </cell>
          <cell r="H407" t="str">
            <v>#='ipp(2015#=100 cvm)'!H78</v>
          </cell>
          <cell r="I407" t="str">
            <v>#='ipp(2015#=100 cvm)'!I78</v>
          </cell>
          <cell r="J407" t="str">
            <v>#='ipp(2015#=100 cvm)'!J78</v>
          </cell>
          <cell r="K407" t="str">
            <v>#='ipp(2015#=100 cvm)'!K78</v>
          </cell>
          <cell r="L407" t="str">
            <v>#='ipp(2015#=100 cvm)'!L78</v>
          </cell>
          <cell r="M407" t="str">
            <v>#='ipp(2015#=100 cvm)'!M78</v>
          </cell>
          <cell r="N407" t="str">
            <v>#='ipp(2015#=100 cvm)'!N78</v>
          </cell>
          <cell r="O407" t="str">
            <v>#='ipp(2015#=100 cvm)'!O78</v>
          </cell>
          <cell r="P407" t="str">
            <v>#='ipp(2015#=100 cvm)'!P78</v>
          </cell>
          <cell r="Q407" t="str">
            <v>#='ipp(2015#=100 cvm)'!Q78</v>
          </cell>
          <cell r="R407" t="str">
            <v>#='ipp(2015#=100 cvm)'!R78</v>
          </cell>
          <cell r="S407" t="str">
            <v>#='ipp(2015#=100 cvm)'!S78</v>
          </cell>
          <cell r="T407" t="str">
            <v>#='ipp(2015#=100 cvm)'!T78</v>
          </cell>
          <cell r="U407" t="str">
            <v>#='ipp(2015#=100 cvm)'!U78</v>
          </cell>
          <cell r="V407" t="str">
            <v>#='ipp(2015#=100 cvm)'!V78</v>
          </cell>
          <cell r="W407" t="str">
            <v>#='ipp(2015#=100 cvm)'!W78</v>
          </cell>
          <cell r="X407" t="str">
            <v>#='ipp(2015#=100 cvm)'!X78</v>
          </cell>
          <cell r="Y407" t="str">
            <v>#='ipp(2015#=100 cvm)'!Y78</v>
          </cell>
          <cell r="Z407" t="str">
            <v>#='ipp(2015#=100 cvm)'!Z78</v>
          </cell>
          <cell r="AA407" t="str">
            <v>#='ipp(2015#=100 cvm)'!AA78</v>
          </cell>
          <cell r="AB407" t="str">
            <v>#='ipp(2015#=100 cvm)'!AB78</v>
          </cell>
          <cell r="AC407" t="str">
            <v>#='ipp(2015#=100 cvm)'!AC78</v>
          </cell>
          <cell r="AD407" t="str">
            <v>#='ipp(2015#=100 cvm)'!AD78</v>
          </cell>
          <cell r="AE407" t="str">
            <v>#='ipp(2015#=100 cvm)'!AE78</v>
          </cell>
          <cell r="AF407" t="str">
            <v>#='ipp(2015#=100 cvm)'!AF78</v>
          </cell>
          <cell r="AG407" t="str">
            <v>#='ipp(2015#=100 cvm)'!AG78</v>
          </cell>
          <cell r="AH407" t="str">
            <v>#='ipp(2015#=100 cvm)'!AH78</v>
          </cell>
          <cell r="AI407" t="str">
            <v>#='ipp(2015#=100 cvm)'!AI78</v>
          </cell>
          <cell r="AJ407" t="str">
            <v>#='ipp(2015#=100 cvm)'!AJ78</v>
          </cell>
          <cell r="AK407" t="str">
            <v>#='ipp(2015#=100 cvm)'!AK78</v>
          </cell>
          <cell r="AL407" t="str">
            <v>#='ipp(2015#=100 cvm)'!AL78</v>
          </cell>
          <cell r="AM407" t="str">
            <v>#='ipp(2015#=100 cvm)'!AM78</v>
          </cell>
          <cell r="AN407" t="str">
            <v>#='ipp(2015#=100 cvm)'!AN78</v>
          </cell>
        </row>
        <row r="408">
          <cell r="C408">
            <v>13910</v>
          </cell>
          <cell r="D408" t="str">
            <v>#='ipp(2015#=100 cvm)'!D79</v>
          </cell>
          <cell r="E408" t="str">
            <v>#='ipp(2015#=100 cvm)'!E79</v>
          </cell>
          <cell r="F408" t="str">
            <v>#='ipp(2015#=100 cvm)'!F79</v>
          </cell>
          <cell r="G408" t="str">
            <v>#='ipp(2015#=100 cvm)'!G79</v>
          </cell>
          <cell r="H408" t="str">
            <v>#='ipp(2015#=100 cvm)'!H79</v>
          </cell>
          <cell r="I408" t="str">
            <v>#='ipp(2015#=100 cvm)'!I79</v>
          </cell>
          <cell r="J408" t="str">
            <v>#='ipp(2015#=100 cvm)'!J79</v>
          </cell>
          <cell r="K408" t="str">
            <v>#='ipp(2015#=100 cvm)'!K79</v>
          </cell>
          <cell r="L408" t="str">
            <v>#='ipp(2015#=100 cvm)'!L79</v>
          </cell>
          <cell r="M408" t="str">
            <v>#='ipp(2015#=100 cvm)'!M79</v>
          </cell>
          <cell r="N408" t="str">
            <v>#='ipp(2015#=100 cvm)'!N79</v>
          </cell>
          <cell r="O408" t="str">
            <v>#='ipp(2015#=100 cvm)'!O79</v>
          </cell>
          <cell r="P408" t="str">
            <v>#='ipp(2015#=100 cvm)'!P79</v>
          </cell>
          <cell r="Q408" t="str">
            <v>#='ipp(2015#=100 cvm)'!Q79</v>
          </cell>
          <cell r="R408" t="str">
            <v>#='ipp(2015#=100 cvm)'!R79</v>
          </cell>
          <cell r="S408" t="str">
            <v>#='ipp(2015#=100 cvm)'!S79</v>
          </cell>
          <cell r="T408" t="str">
            <v>#='ipp(2015#=100 cvm)'!T79</v>
          </cell>
          <cell r="U408" t="str">
            <v>#='ipp(2015#=100 cvm)'!U79</v>
          </cell>
          <cell r="V408" t="str">
            <v>#='ipp(2015#=100 cvm)'!V79</v>
          </cell>
          <cell r="W408" t="str">
            <v>#='ipp(2015#=100 cvm)'!W79</v>
          </cell>
          <cell r="X408" t="str">
            <v>#='ipp(2015#=100 cvm)'!X79</v>
          </cell>
          <cell r="Y408" t="str">
            <v>#='ipp(2015#=100 cvm)'!Y79</v>
          </cell>
          <cell r="Z408" t="str">
            <v>#='ipp(2015#=100 cvm)'!Z79</v>
          </cell>
          <cell r="AA408" t="str">
            <v>#='ipp(2015#=100 cvm)'!AA79</v>
          </cell>
          <cell r="AB408" t="str">
            <v>#='ipp(2015#=100 cvm)'!AB79</v>
          </cell>
          <cell r="AC408" t="str">
            <v>#='ipp(2015#=100 cvm)'!AC79</v>
          </cell>
          <cell r="AD408" t="str">
            <v>#='ipp(2015#=100 cvm)'!AD79</v>
          </cell>
          <cell r="AE408" t="str">
            <v>#='ipp(2015#=100 cvm)'!AE79</v>
          </cell>
          <cell r="AF408" t="str">
            <v>#='ipp(2015#=100 cvm)'!AF79</v>
          </cell>
          <cell r="AG408" t="str">
            <v>#='ipp(2015#=100 cvm)'!AG79</v>
          </cell>
          <cell r="AH408" t="str">
            <v>#='ipp(2015#=100 cvm)'!AH79</v>
          </cell>
          <cell r="AI408" t="str">
            <v>#='ipp(2015#=100 cvm)'!AI79</v>
          </cell>
          <cell r="AJ408" t="str">
            <v>#='ipp(2015#=100 cvm)'!AJ79</v>
          </cell>
          <cell r="AK408" t="str">
            <v>#='ipp(2015#=100 cvm)'!AK79</v>
          </cell>
          <cell r="AL408" t="str">
            <v>#='ipp(2015#=100 cvm)'!AL79</v>
          </cell>
          <cell r="AM408" t="str">
            <v>#='ipp(2015#=100 cvm)'!AM79</v>
          </cell>
          <cell r="AN408" t="str">
            <v>#='ipp(2015#=100 cvm)'!AN79</v>
          </cell>
        </row>
        <row r="409">
          <cell r="C409">
            <v>13921</v>
          </cell>
          <cell r="D409" t="str">
            <v>#='ipp(2015#=100 cvm)'!D80</v>
          </cell>
          <cell r="E409" t="str">
            <v>#='ipp(2015#=100 cvm)'!E80</v>
          </cell>
          <cell r="F409" t="str">
            <v>#='ipp(2015#=100 cvm)'!F80</v>
          </cell>
          <cell r="G409" t="str">
            <v>#='ipp(2015#=100 cvm)'!G80</v>
          </cell>
          <cell r="H409" t="str">
            <v>#='ipp(2015#=100 cvm)'!H80</v>
          </cell>
          <cell r="I409" t="str">
            <v>#='ipp(2015#=100 cvm)'!I80</v>
          </cell>
          <cell r="J409" t="str">
            <v>#='ipp(2015#=100 cvm)'!J80</v>
          </cell>
          <cell r="K409" t="str">
            <v>#='ipp(2015#=100 cvm)'!K80</v>
          </cell>
          <cell r="L409" t="str">
            <v>#='ipp(2015#=100 cvm)'!L80</v>
          </cell>
          <cell r="M409" t="str">
            <v>#='ipp(2015#=100 cvm)'!M80</v>
          </cell>
          <cell r="N409" t="str">
            <v>#='ipp(2015#=100 cvm)'!N80</v>
          </cell>
          <cell r="O409" t="str">
            <v>#='ipp(2015#=100 cvm)'!O80</v>
          </cell>
          <cell r="P409" t="str">
            <v>#='ipp(2015#=100 cvm)'!P80</v>
          </cell>
          <cell r="Q409" t="str">
            <v>#='ipp(2015#=100 cvm)'!Q80</v>
          </cell>
          <cell r="R409" t="str">
            <v>#='ipp(2015#=100 cvm)'!R80</v>
          </cell>
          <cell r="S409" t="str">
            <v>#='ipp(2015#=100 cvm)'!S80</v>
          </cell>
          <cell r="T409" t="str">
            <v>#='ipp(2015#=100 cvm)'!T80</v>
          </cell>
          <cell r="U409" t="str">
            <v>#='ipp(2015#=100 cvm)'!U80</v>
          </cell>
          <cell r="V409" t="str">
            <v>#='ipp(2015#=100 cvm)'!V80</v>
          </cell>
          <cell r="W409" t="str">
            <v>#='ipp(2015#=100 cvm)'!W80</v>
          </cell>
          <cell r="X409" t="str">
            <v>#='ipp(2015#=100 cvm)'!X80</v>
          </cell>
          <cell r="Y409" t="str">
            <v>#='ipp(2015#=100 cvm)'!Y80</v>
          </cell>
          <cell r="Z409" t="str">
            <v>#='ipp(2015#=100 cvm)'!Z80</v>
          </cell>
          <cell r="AA409" t="str">
            <v>#='ipp(2015#=100 cvm)'!AA80</v>
          </cell>
          <cell r="AB409" t="str">
            <v>#='ipp(2015#=100 cvm)'!AB80</v>
          </cell>
          <cell r="AC409" t="str">
            <v>#='ipp(2015#=100 cvm)'!AC80</v>
          </cell>
          <cell r="AD409" t="str">
            <v>#='ipp(2015#=100 cvm)'!AD80</v>
          </cell>
          <cell r="AE409" t="str">
            <v>#='ipp(2015#=100 cvm)'!AE80</v>
          </cell>
          <cell r="AF409" t="str">
            <v>#='ipp(2015#=100 cvm)'!AF80</v>
          </cell>
          <cell r="AG409" t="str">
            <v>#='ipp(2015#=100 cvm)'!AG80</v>
          </cell>
          <cell r="AH409" t="str">
            <v>#='ipp(2015#=100 cvm)'!AH80</v>
          </cell>
          <cell r="AI409" t="str">
            <v>#='ipp(2015#=100 cvm)'!AI80</v>
          </cell>
          <cell r="AJ409" t="str">
            <v>#='ipp(2015#=100 cvm)'!AJ80</v>
          </cell>
          <cell r="AK409" t="str">
            <v>#='ipp(2015#=100 cvm)'!AK80</v>
          </cell>
          <cell r="AL409" t="str">
            <v>#='ipp(2015#=100 cvm)'!AL80</v>
          </cell>
          <cell r="AM409" t="str">
            <v>#='ipp(2015#=100 cvm)'!AM80</v>
          </cell>
          <cell r="AN409" t="str">
            <v>#='ipp(2015#=100 cvm)'!AN80</v>
          </cell>
        </row>
        <row r="410">
          <cell r="C410">
            <v>13922</v>
          </cell>
          <cell r="D410" t="str">
            <v>#='ipp(2015#=100 cvm)'!D81</v>
          </cell>
          <cell r="E410" t="str">
            <v>#='ipp(2015#=100 cvm)'!E81</v>
          </cell>
          <cell r="F410" t="str">
            <v>#='ipp(2015#=100 cvm)'!F81</v>
          </cell>
          <cell r="G410" t="str">
            <v>#='ipp(2015#=100 cvm)'!G81</v>
          </cell>
          <cell r="H410" t="str">
            <v>#='ipp(2015#=100 cvm)'!H81</v>
          </cell>
          <cell r="I410" t="str">
            <v>#='ipp(2015#=100 cvm)'!I81</v>
          </cell>
          <cell r="J410" t="str">
            <v>#='ipp(2015#=100 cvm)'!J81</v>
          </cell>
          <cell r="K410" t="str">
            <v>#='ipp(2015#=100 cvm)'!K81</v>
          </cell>
          <cell r="L410" t="str">
            <v>#='ipp(2015#=100 cvm)'!L81</v>
          </cell>
          <cell r="M410" t="str">
            <v>#='ipp(2015#=100 cvm)'!M81</v>
          </cell>
          <cell r="N410" t="str">
            <v>#='ipp(2015#=100 cvm)'!N81</v>
          </cell>
          <cell r="O410" t="str">
            <v>#='ipp(2015#=100 cvm)'!O81</v>
          </cell>
          <cell r="P410" t="str">
            <v>#='ipp(2015#=100 cvm)'!P81</v>
          </cell>
          <cell r="Q410" t="str">
            <v>#='ipp(2015#=100 cvm)'!Q81</v>
          </cell>
          <cell r="R410" t="str">
            <v>#='ipp(2015#=100 cvm)'!R81</v>
          </cell>
          <cell r="S410" t="str">
            <v>#='ipp(2015#=100 cvm)'!S81</v>
          </cell>
          <cell r="T410" t="str">
            <v>#='ipp(2015#=100 cvm)'!T81</v>
          </cell>
          <cell r="U410" t="str">
            <v>#='ipp(2015#=100 cvm)'!U81</v>
          </cell>
          <cell r="V410" t="str">
            <v>#='ipp(2015#=100 cvm)'!V81</v>
          </cell>
          <cell r="W410" t="str">
            <v>#='ipp(2015#=100 cvm)'!W81</v>
          </cell>
          <cell r="X410" t="str">
            <v>#='ipp(2015#=100 cvm)'!X81</v>
          </cell>
          <cell r="Y410" t="str">
            <v>#='ipp(2015#=100 cvm)'!Y81</v>
          </cell>
          <cell r="Z410" t="str">
            <v>#='ipp(2015#=100 cvm)'!Z81</v>
          </cell>
          <cell r="AA410" t="str">
            <v>#='ipp(2015#=100 cvm)'!AA81</v>
          </cell>
          <cell r="AB410" t="str">
            <v>#='ipp(2015#=100 cvm)'!AB81</v>
          </cell>
          <cell r="AC410" t="str">
            <v>#='ipp(2015#=100 cvm)'!AC81</v>
          </cell>
          <cell r="AD410" t="str">
            <v>#='ipp(2015#=100 cvm)'!AD81</v>
          </cell>
          <cell r="AE410" t="str">
            <v>#='ipp(2015#=100 cvm)'!AE81</v>
          </cell>
          <cell r="AF410" t="str">
            <v>#='ipp(2015#=100 cvm)'!AF81</v>
          </cell>
          <cell r="AG410" t="str">
            <v>#='ipp(2015#=100 cvm)'!AG81</v>
          </cell>
          <cell r="AH410" t="str">
            <v>#='ipp(2015#=100 cvm)'!AH81</v>
          </cell>
          <cell r="AI410" t="str">
            <v>#='ipp(2015#=100 cvm)'!AI81</v>
          </cell>
          <cell r="AJ410" t="str">
            <v>#='ipp(2015#=100 cvm)'!AJ81</v>
          </cell>
          <cell r="AK410" t="str">
            <v>#='ipp(2015#=100 cvm)'!AK81</v>
          </cell>
          <cell r="AL410" t="str">
            <v>#='ipp(2015#=100 cvm)'!AL81</v>
          </cell>
          <cell r="AM410" t="str">
            <v>#='ipp(2015#=100 cvm)'!AM81</v>
          </cell>
          <cell r="AN410" t="str">
            <v>#='ipp(2015#=100 cvm)'!AN81</v>
          </cell>
        </row>
        <row r="411">
          <cell r="C411">
            <v>13930</v>
          </cell>
          <cell r="D411" t="str">
            <v>#='ipp(2015#=100 cvm)'!D82</v>
          </cell>
          <cell r="E411" t="str">
            <v>#='ipp(2015#=100 cvm)'!E82</v>
          </cell>
          <cell r="F411" t="str">
            <v>#='ipp(2015#=100 cvm)'!F82</v>
          </cell>
          <cell r="G411" t="str">
            <v>#='ipp(2015#=100 cvm)'!G82</v>
          </cell>
          <cell r="H411" t="str">
            <v>#='ipp(2015#=100 cvm)'!H82</v>
          </cell>
          <cell r="I411" t="str">
            <v>#='ipp(2015#=100 cvm)'!I82</v>
          </cell>
          <cell r="J411" t="str">
            <v>#='ipp(2015#=100 cvm)'!J82</v>
          </cell>
          <cell r="K411" t="str">
            <v>#='ipp(2015#=100 cvm)'!K82</v>
          </cell>
          <cell r="L411" t="str">
            <v>#='ipp(2015#=100 cvm)'!L82</v>
          </cell>
          <cell r="M411" t="str">
            <v>#='ipp(2015#=100 cvm)'!M82</v>
          </cell>
          <cell r="N411" t="str">
            <v>#='ipp(2015#=100 cvm)'!N82</v>
          </cell>
          <cell r="O411" t="str">
            <v>#='ipp(2015#=100 cvm)'!O82</v>
          </cell>
          <cell r="P411" t="str">
            <v>#='ipp(2015#=100 cvm)'!P82</v>
          </cell>
          <cell r="Q411" t="str">
            <v>#='ipp(2015#=100 cvm)'!Q82</v>
          </cell>
          <cell r="R411" t="str">
            <v>#='ipp(2015#=100 cvm)'!R82</v>
          </cell>
          <cell r="S411" t="str">
            <v>#='ipp(2015#=100 cvm)'!S82</v>
          </cell>
          <cell r="T411" t="str">
            <v>#='ipp(2015#=100 cvm)'!T82</v>
          </cell>
          <cell r="U411" t="str">
            <v>#='ipp(2015#=100 cvm)'!U82</v>
          </cell>
          <cell r="V411" t="str">
            <v>#='ipp(2015#=100 cvm)'!V82</v>
          </cell>
          <cell r="W411" t="str">
            <v>#='ipp(2015#=100 cvm)'!W82</v>
          </cell>
          <cell r="X411" t="str">
            <v>#='ipp(2015#=100 cvm)'!X82</v>
          </cell>
          <cell r="Y411" t="str">
            <v>#='ipp(2015#=100 cvm)'!Y82</v>
          </cell>
          <cell r="Z411" t="str">
            <v>#='ipp(2015#=100 cvm)'!Z82</v>
          </cell>
          <cell r="AA411" t="str">
            <v>#='ipp(2015#=100 cvm)'!AA82</v>
          </cell>
          <cell r="AB411" t="str">
            <v>#='ipp(2015#=100 cvm)'!AB82</v>
          </cell>
          <cell r="AC411" t="str">
            <v>#='ipp(2015#=100 cvm)'!AC82</v>
          </cell>
          <cell r="AD411" t="str">
            <v>#='ipp(2015#=100 cvm)'!AD82</v>
          </cell>
          <cell r="AE411" t="str">
            <v>#='ipp(2015#=100 cvm)'!AE82</v>
          </cell>
          <cell r="AF411" t="str">
            <v>#='ipp(2015#=100 cvm)'!AF82</v>
          </cell>
          <cell r="AG411" t="str">
            <v>#='ipp(2015#=100 cvm)'!AG82</v>
          </cell>
          <cell r="AH411" t="str">
            <v>#='ipp(2015#=100 cvm)'!AH82</v>
          </cell>
          <cell r="AI411" t="str">
            <v>#='ipp(2015#=100 cvm)'!AI82</v>
          </cell>
          <cell r="AJ411" t="str">
            <v>#='ipp(2015#=100 cvm)'!AJ82</v>
          </cell>
          <cell r="AK411" t="str">
            <v>#='ipp(2015#=100 cvm)'!AK82</v>
          </cell>
          <cell r="AL411" t="str">
            <v>#='ipp(2015#=100 cvm)'!AL82</v>
          </cell>
          <cell r="AM411" t="str">
            <v>#='ipp(2015#=100 cvm)'!AM82</v>
          </cell>
          <cell r="AN411" t="str">
            <v>#='ipp(2015#=100 cvm)'!AN82</v>
          </cell>
        </row>
        <row r="412">
          <cell r="C412">
            <v>13940</v>
          </cell>
          <cell r="D412" t="str">
            <v>#='ipp(2015#=100 cvm)'!D83</v>
          </cell>
          <cell r="E412" t="str">
            <v>#='ipp(2015#=100 cvm)'!E83</v>
          </cell>
          <cell r="F412" t="str">
            <v>#='ipp(2015#=100 cvm)'!F83</v>
          </cell>
          <cell r="G412" t="str">
            <v>#='ipp(2015#=100 cvm)'!G83</v>
          </cell>
          <cell r="H412" t="str">
            <v>#='ipp(2015#=100 cvm)'!H83</v>
          </cell>
          <cell r="I412" t="str">
            <v>#='ipp(2015#=100 cvm)'!I83</v>
          </cell>
          <cell r="J412" t="str">
            <v>#='ipp(2015#=100 cvm)'!J83</v>
          </cell>
          <cell r="K412" t="str">
            <v>#='ipp(2015#=100 cvm)'!K83</v>
          </cell>
          <cell r="L412" t="str">
            <v>#='ipp(2015#=100 cvm)'!L83</v>
          </cell>
          <cell r="M412" t="str">
            <v>#='ipp(2015#=100 cvm)'!M83</v>
          </cell>
          <cell r="N412" t="str">
            <v>#='ipp(2015#=100 cvm)'!N83</v>
          </cell>
          <cell r="O412" t="str">
            <v>#='ipp(2015#=100 cvm)'!O83</v>
          </cell>
          <cell r="P412" t="str">
            <v>#='ipp(2015#=100 cvm)'!P83</v>
          </cell>
          <cell r="Q412" t="str">
            <v>#='ipp(2015#=100 cvm)'!Q83</v>
          </cell>
          <cell r="R412" t="str">
            <v>#='ipp(2015#=100 cvm)'!R83</v>
          </cell>
          <cell r="S412" t="str">
            <v>#='ipp(2015#=100 cvm)'!S83</v>
          </cell>
          <cell r="T412" t="str">
            <v>#='ipp(2015#=100 cvm)'!T83</v>
          </cell>
          <cell r="U412" t="str">
            <v>#='ipp(2015#=100 cvm)'!U83</v>
          </cell>
          <cell r="V412" t="str">
            <v>#='ipp(2015#=100 cvm)'!V83</v>
          </cell>
          <cell r="W412" t="str">
            <v>#='ipp(2015#=100 cvm)'!W83</v>
          </cell>
          <cell r="X412" t="str">
            <v>#='ipp(2015#=100 cvm)'!X83</v>
          </cell>
          <cell r="Y412" t="str">
            <v>#='ipp(2015#=100 cvm)'!Y83</v>
          </cell>
          <cell r="Z412" t="str">
            <v>#='ipp(2015#=100 cvm)'!Z83</v>
          </cell>
          <cell r="AA412" t="str">
            <v>#='ipp(2015#=100 cvm)'!AA83</v>
          </cell>
          <cell r="AB412" t="str">
            <v>#='ipp(2015#=100 cvm)'!AB83</v>
          </cell>
          <cell r="AC412" t="str">
            <v>#='ipp(2015#=100 cvm)'!AC83</v>
          </cell>
          <cell r="AD412" t="str">
            <v>#='ipp(2015#=100 cvm)'!AD83</v>
          </cell>
          <cell r="AE412" t="str">
            <v>#='ipp(2015#=100 cvm)'!AE83</v>
          </cell>
          <cell r="AF412" t="str">
            <v>#='ipp(2015#=100 cvm)'!AF83</v>
          </cell>
          <cell r="AG412" t="str">
            <v>#='ipp(2015#=100 cvm)'!AG83</v>
          </cell>
          <cell r="AH412" t="str">
            <v>#='ipp(2015#=100 cvm)'!AH83</v>
          </cell>
          <cell r="AI412" t="str">
            <v>#='ipp(2015#=100 cvm)'!AI83</v>
          </cell>
          <cell r="AJ412" t="str">
            <v>#='ipp(2015#=100 cvm)'!AJ83</v>
          </cell>
          <cell r="AK412" t="str">
            <v>#='ipp(2015#=100 cvm)'!AK83</v>
          </cell>
          <cell r="AL412" t="str">
            <v>#='ipp(2015#=100 cvm)'!AL83</v>
          </cell>
          <cell r="AM412" t="str">
            <v>#='ipp(2015#=100 cvm)'!AM83</v>
          </cell>
          <cell r="AN412" t="str">
            <v>#='ipp(2015#=100 cvm)'!AN83</v>
          </cell>
        </row>
        <row r="413">
          <cell r="C413">
            <v>13990</v>
          </cell>
          <cell r="D413" t="str">
            <v>#='ipp(2015#=100 cvm)'!D84</v>
          </cell>
          <cell r="E413" t="str">
            <v>#='ipp(2015#=100 cvm)'!E84</v>
          </cell>
          <cell r="F413" t="str">
            <v>#='ipp(2015#=100 cvm)'!F84</v>
          </cell>
          <cell r="G413" t="str">
            <v>#='ipp(2015#=100 cvm)'!G84</v>
          </cell>
          <cell r="H413" t="str">
            <v>#='ipp(2015#=100 cvm)'!H84</v>
          </cell>
          <cell r="I413" t="str">
            <v>#='ipp(2015#=100 cvm)'!I84</v>
          </cell>
          <cell r="J413" t="str">
            <v>#='ipp(2015#=100 cvm)'!J84</v>
          </cell>
          <cell r="K413" t="str">
            <v>#='ipp(2015#=100 cvm)'!K84</v>
          </cell>
          <cell r="L413" t="str">
            <v>#='ipp(2015#=100 cvm)'!L84</v>
          </cell>
          <cell r="M413" t="str">
            <v>#='ipp(2015#=100 cvm)'!M84</v>
          </cell>
          <cell r="N413" t="str">
            <v>#='ipp(2015#=100 cvm)'!N84</v>
          </cell>
          <cell r="O413" t="str">
            <v>#='ipp(2015#=100 cvm)'!O84</v>
          </cell>
          <cell r="P413" t="str">
            <v>#='ipp(2015#=100 cvm)'!P84</v>
          </cell>
          <cell r="Q413" t="str">
            <v>#='ipp(2015#=100 cvm)'!Q84</v>
          </cell>
          <cell r="R413" t="str">
            <v>#='ipp(2015#=100 cvm)'!R84</v>
          </cell>
          <cell r="S413" t="str">
            <v>#='ipp(2015#=100 cvm)'!S84</v>
          </cell>
          <cell r="T413" t="str">
            <v>#='ipp(2015#=100 cvm)'!T84</v>
          </cell>
          <cell r="U413" t="str">
            <v>#='ipp(2015#=100 cvm)'!U84</v>
          </cell>
          <cell r="V413" t="str">
            <v>#='ipp(2015#=100 cvm)'!V84</v>
          </cell>
          <cell r="W413" t="str">
            <v>#='ipp(2015#=100 cvm)'!W84</v>
          </cell>
          <cell r="X413" t="str">
            <v>#='ipp(2015#=100 cvm)'!X84</v>
          </cell>
          <cell r="Y413" t="str">
            <v>#='ipp(2015#=100 cvm)'!Y84</v>
          </cell>
          <cell r="Z413" t="str">
            <v>#='ipp(2015#=100 cvm)'!Z84</v>
          </cell>
          <cell r="AA413" t="str">
            <v>#='ipp(2015#=100 cvm)'!AA84</v>
          </cell>
          <cell r="AB413" t="str">
            <v>#='ipp(2015#=100 cvm)'!AB84</v>
          </cell>
          <cell r="AC413" t="str">
            <v>#='ipp(2015#=100 cvm)'!AC84</v>
          </cell>
          <cell r="AD413" t="str">
            <v>#='ipp(2015#=100 cvm)'!AD84</v>
          </cell>
          <cell r="AE413" t="str">
            <v>#='ipp(2015#=100 cvm)'!AE84</v>
          </cell>
          <cell r="AF413" t="str">
            <v>#='ipp(2015#=100 cvm)'!AF84</v>
          </cell>
          <cell r="AG413" t="str">
            <v>#='ipp(2015#=100 cvm)'!AG84</v>
          </cell>
          <cell r="AH413" t="str">
            <v>#='ipp(2015#=100 cvm)'!AH84</v>
          </cell>
          <cell r="AI413" t="str">
            <v>#='ipp(2015#=100 cvm)'!AI84</v>
          </cell>
          <cell r="AJ413" t="str">
            <v>#='ipp(2015#=100 cvm)'!AJ84</v>
          </cell>
          <cell r="AK413" t="str">
            <v>#='ipp(2015#=100 cvm)'!AK84</v>
          </cell>
          <cell r="AL413" t="str">
            <v>#='ipp(2015#=100 cvm)'!AL84</v>
          </cell>
          <cell r="AM413" t="str">
            <v>#='ipp(2015#=100 cvm)'!AM84</v>
          </cell>
          <cell r="AN413" t="str">
            <v>#='ipp(2015#=100 cvm)'!AN84</v>
          </cell>
        </row>
        <row r="414">
          <cell r="C414">
            <v>141</v>
          </cell>
          <cell r="D414" t="str">
            <v>#='ipp(2015#=100 cvm)'!D85</v>
          </cell>
          <cell r="E414" t="str">
            <v>#='ipp(2015#=100 cvm)'!E85</v>
          </cell>
          <cell r="F414" t="str">
            <v>#='ipp(2015#=100 cvm)'!F85</v>
          </cell>
          <cell r="G414" t="str">
            <v>#='ipp(2015#=100 cvm)'!G85</v>
          </cell>
          <cell r="H414" t="str">
            <v>#='ipp(2015#=100 cvm)'!H85</v>
          </cell>
          <cell r="I414" t="str">
            <v>#='ipp(2015#=100 cvm)'!I85</v>
          </cell>
          <cell r="J414" t="str">
            <v>#='ipp(2015#=100 cvm)'!J85</v>
          </cell>
          <cell r="K414" t="str">
            <v>#='ipp(2015#=100 cvm)'!K85</v>
          </cell>
          <cell r="L414" t="str">
            <v>#='ipp(2015#=100 cvm)'!L85</v>
          </cell>
          <cell r="M414" t="str">
            <v>#='ipp(2015#=100 cvm)'!M85</v>
          </cell>
          <cell r="N414" t="str">
            <v>#='ipp(2015#=100 cvm)'!N85</v>
          </cell>
          <cell r="O414" t="str">
            <v>#='ipp(2015#=100 cvm)'!O85</v>
          </cell>
          <cell r="P414" t="str">
            <v>#='ipp(2015#=100 cvm)'!P85</v>
          </cell>
          <cell r="Q414" t="str">
            <v>#='ipp(2015#=100 cvm)'!Q85</v>
          </cell>
          <cell r="R414" t="str">
            <v>#='ipp(2015#=100 cvm)'!R85</v>
          </cell>
          <cell r="S414" t="str">
            <v>#='ipp(2015#=100 cvm)'!S85</v>
          </cell>
          <cell r="T414" t="str">
            <v>#='ipp(2015#=100 cvm)'!T85</v>
          </cell>
          <cell r="U414" t="str">
            <v>#='ipp(2015#=100 cvm)'!U85</v>
          </cell>
          <cell r="V414" t="str">
            <v>#='ipp(2015#=100 cvm)'!V85</v>
          </cell>
          <cell r="W414" t="str">
            <v>#='ipp(2015#=100 cvm)'!W85</v>
          </cell>
          <cell r="X414" t="str">
            <v>#='ipp(2015#=100 cvm)'!X85</v>
          </cell>
          <cell r="Y414" t="str">
            <v>#='ipp(2015#=100 cvm)'!Y85</v>
          </cell>
          <cell r="Z414" t="str">
            <v>#='ipp(2015#=100 cvm)'!Z85</v>
          </cell>
          <cell r="AA414" t="str">
            <v>#='ipp(2015#=100 cvm)'!AA85</v>
          </cell>
          <cell r="AB414" t="str">
            <v>#='ipp(2015#=100 cvm)'!AB85</v>
          </cell>
          <cell r="AC414" t="str">
            <v>#='ipp(2015#=100 cvm)'!AC85</v>
          </cell>
          <cell r="AD414" t="str">
            <v>#='ipp(2015#=100 cvm)'!AD85</v>
          </cell>
          <cell r="AE414" t="str">
            <v>#='ipp(2015#=100 cvm)'!AE85</v>
          </cell>
          <cell r="AF414" t="str">
            <v>#='ipp(2015#=100 cvm)'!AF85</v>
          </cell>
          <cell r="AG414" t="str">
            <v>#='ipp(2015#=100 cvm)'!AG85</v>
          </cell>
          <cell r="AH414" t="str">
            <v>#='ipp(2015#=100 cvm)'!AH85</v>
          </cell>
          <cell r="AI414" t="str">
            <v>#='ipp(2015#=100 cvm)'!AI85</v>
          </cell>
          <cell r="AJ414" t="str">
            <v>#='ipp(2015#=100 cvm)'!AJ85</v>
          </cell>
          <cell r="AK414" t="str">
            <v>#='ipp(2015#=100 cvm)'!AK85</v>
          </cell>
          <cell r="AL414" t="str">
            <v>#='ipp(2015#=100 cvm)'!AL85</v>
          </cell>
          <cell r="AM414" t="str">
            <v>#='ipp(2015#=100 cvm)'!AM85</v>
          </cell>
          <cell r="AN414" t="str">
            <v>#='ipp(2015#=100 cvm)'!AN85</v>
          </cell>
        </row>
        <row r="415">
          <cell r="C415">
            <v>14101</v>
          </cell>
          <cell r="D415" t="str">
            <v>#='ipp(2015#=100 cvm)'!D86</v>
          </cell>
          <cell r="E415" t="str">
            <v>#='ipp(2015#=100 cvm)'!E86</v>
          </cell>
          <cell r="F415" t="str">
            <v>#='ipp(2015#=100 cvm)'!F86</v>
          </cell>
          <cell r="G415" t="str">
            <v>#='ipp(2015#=100 cvm)'!G86</v>
          </cell>
          <cell r="H415" t="str">
            <v>#='ipp(2015#=100 cvm)'!H86</v>
          </cell>
          <cell r="I415" t="str">
            <v>#='ipp(2015#=100 cvm)'!I86</v>
          </cell>
          <cell r="J415" t="str">
            <v>#='ipp(2015#=100 cvm)'!J86</v>
          </cell>
          <cell r="K415" t="str">
            <v>#='ipp(2015#=100 cvm)'!K86</v>
          </cell>
          <cell r="L415" t="str">
            <v>#='ipp(2015#=100 cvm)'!L86</v>
          </cell>
          <cell r="M415" t="str">
            <v>#='ipp(2015#=100 cvm)'!M86</v>
          </cell>
          <cell r="N415" t="str">
            <v>#='ipp(2015#=100 cvm)'!N86</v>
          </cell>
          <cell r="O415" t="str">
            <v>#='ipp(2015#=100 cvm)'!O86</v>
          </cell>
          <cell r="P415" t="str">
            <v>#='ipp(2015#=100 cvm)'!P86</v>
          </cell>
          <cell r="Q415" t="str">
            <v>#='ipp(2015#=100 cvm)'!Q86</v>
          </cell>
          <cell r="R415" t="str">
            <v>#='ipp(2015#=100 cvm)'!R86</v>
          </cell>
          <cell r="S415" t="str">
            <v>#='ipp(2015#=100 cvm)'!S86</v>
          </cell>
          <cell r="T415" t="str">
            <v>#='ipp(2015#=100 cvm)'!T86</v>
          </cell>
          <cell r="U415" t="str">
            <v>#='ipp(2015#=100 cvm)'!U86</v>
          </cell>
          <cell r="V415" t="str">
            <v>#='ipp(2015#=100 cvm)'!V86</v>
          </cell>
          <cell r="W415" t="str">
            <v>#='ipp(2015#=100 cvm)'!W86</v>
          </cell>
          <cell r="X415" t="str">
            <v>#='ipp(2015#=100 cvm)'!X86</v>
          </cell>
          <cell r="Y415" t="str">
            <v>#='ipp(2015#=100 cvm)'!Y86</v>
          </cell>
          <cell r="Z415" t="str">
            <v>#='ipp(2015#=100 cvm)'!Z86</v>
          </cell>
          <cell r="AA415" t="str">
            <v>#='ipp(2015#=100 cvm)'!AA86</v>
          </cell>
          <cell r="AB415" t="str">
            <v>#='ipp(2015#=100 cvm)'!AB86</v>
          </cell>
          <cell r="AC415" t="str">
            <v>#='ipp(2015#=100 cvm)'!AC86</v>
          </cell>
          <cell r="AD415" t="str">
            <v>#='ipp(2015#=100 cvm)'!AD86</v>
          </cell>
          <cell r="AE415" t="str">
            <v>#='ipp(2015#=100 cvm)'!AE86</v>
          </cell>
          <cell r="AF415" t="str">
            <v>#='ipp(2015#=100 cvm)'!AF86</v>
          </cell>
          <cell r="AG415" t="str">
            <v>#='ipp(2015#=100 cvm)'!AG86</v>
          </cell>
          <cell r="AH415" t="str">
            <v>#='ipp(2015#=100 cvm)'!AH86</v>
          </cell>
          <cell r="AI415" t="str">
            <v>#='ipp(2015#=100 cvm)'!AI86</v>
          </cell>
          <cell r="AJ415" t="str">
            <v>#='ipp(2015#=100 cvm)'!AJ86</v>
          </cell>
          <cell r="AK415" t="str">
            <v>#='ipp(2015#=100 cvm)'!AK86</v>
          </cell>
          <cell r="AL415" t="str">
            <v>#='ipp(2015#=100 cvm)'!AL86</v>
          </cell>
          <cell r="AM415" t="str">
            <v>#='ipp(2015#=100 cvm)'!AM86</v>
          </cell>
          <cell r="AN415" t="str">
            <v>#='ipp(2015#=100 cvm)'!AN86</v>
          </cell>
        </row>
        <row r="416">
          <cell r="C416">
            <v>14102</v>
          </cell>
          <cell r="D416" t="str">
            <v>#='ipp(2015#=100 cvm)'!D87</v>
          </cell>
          <cell r="E416" t="str">
            <v>#='ipp(2015#=100 cvm)'!E87</v>
          </cell>
          <cell r="F416" t="str">
            <v>#='ipp(2015#=100 cvm)'!F87</v>
          </cell>
          <cell r="G416" t="str">
            <v>#='ipp(2015#=100 cvm)'!G87</v>
          </cell>
          <cell r="H416" t="str">
            <v>#='ipp(2015#=100 cvm)'!H87</v>
          </cell>
          <cell r="I416" t="str">
            <v>#='ipp(2015#=100 cvm)'!I87</v>
          </cell>
          <cell r="J416" t="str">
            <v>#='ipp(2015#=100 cvm)'!J87</v>
          </cell>
          <cell r="K416" t="str">
            <v>#='ipp(2015#=100 cvm)'!K87</v>
          </cell>
          <cell r="L416" t="str">
            <v>#='ipp(2015#=100 cvm)'!L87</v>
          </cell>
          <cell r="M416" t="str">
            <v>#='ipp(2015#=100 cvm)'!M87</v>
          </cell>
          <cell r="N416" t="str">
            <v>#='ipp(2015#=100 cvm)'!N87</v>
          </cell>
          <cell r="O416" t="str">
            <v>#='ipp(2015#=100 cvm)'!O87</v>
          </cell>
          <cell r="P416" t="str">
            <v>#='ipp(2015#=100 cvm)'!P87</v>
          </cell>
          <cell r="Q416" t="str">
            <v>#='ipp(2015#=100 cvm)'!Q87</v>
          </cell>
          <cell r="R416" t="str">
            <v>#='ipp(2015#=100 cvm)'!R87</v>
          </cell>
          <cell r="S416" t="str">
            <v>#='ipp(2015#=100 cvm)'!S87</v>
          </cell>
          <cell r="T416" t="str">
            <v>#='ipp(2015#=100 cvm)'!T87</v>
          </cell>
          <cell r="U416" t="str">
            <v>#='ipp(2015#=100 cvm)'!U87</v>
          </cell>
          <cell r="V416" t="str">
            <v>#='ipp(2015#=100 cvm)'!V87</v>
          </cell>
          <cell r="W416" t="str">
            <v>#='ipp(2015#=100 cvm)'!W87</v>
          </cell>
          <cell r="X416" t="str">
            <v>#='ipp(2015#=100 cvm)'!X87</v>
          </cell>
          <cell r="Y416" t="str">
            <v>#='ipp(2015#=100 cvm)'!Y87</v>
          </cell>
          <cell r="Z416" t="str">
            <v>#='ipp(2015#=100 cvm)'!Z87</v>
          </cell>
          <cell r="AA416" t="str">
            <v>#='ipp(2015#=100 cvm)'!AA87</v>
          </cell>
          <cell r="AB416" t="str">
            <v>#='ipp(2015#=100 cvm)'!AB87</v>
          </cell>
          <cell r="AC416" t="str">
            <v>#='ipp(2015#=100 cvm)'!AC87</v>
          </cell>
          <cell r="AD416" t="str">
            <v>#='ipp(2015#=100 cvm)'!AD87</v>
          </cell>
          <cell r="AE416" t="str">
            <v>#='ipp(2015#=100 cvm)'!AE87</v>
          </cell>
          <cell r="AF416" t="str">
            <v>#='ipp(2015#=100 cvm)'!AF87</v>
          </cell>
          <cell r="AG416" t="str">
            <v>#='ipp(2015#=100 cvm)'!AG87</v>
          </cell>
          <cell r="AH416" t="str">
            <v>#='ipp(2015#=100 cvm)'!AH87</v>
          </cell>
          <cell r="AI416" t="str">
            <v>#='ipp(2015#=100 cvm)'!AI87</v>
          </cell>
          <cell r="AJ416" t="str">
            <v>#='ipp(2015#=100 cvm)'!AJ87</v>
          </cell>
          <cell r="AK416" t="str">
            <v>#='ipp(2015#=100 cvm)'!AK87</v>
          </cell>
          <cell r="AL416" t="str">
            <v>#='ipp(2015#=100 cvm)'!AL87</v>
          </cell>
          <cell r="AM416" t="str">
            <v>#='ipp(2015#=100 cvm)'!AM87</v>
          </cell>
          <cell r="AN416" t="str">
            <v>#='ipp(2015#=100 cvm)'!AN87</v>
          </cell>
        </row>
        <row r="417">
          <cell r="C417">
            <v>14103</v>
          </cell>
          <cell r="D417" t="str">
            <v>#='ipp(2015#=100 cvm)'!D88</v>
          </cell>
          <cell r="E417" t="str">
            <v>#='ipp(2015#=100 cvm)'!E88</v>
          </cell>
          <cell r="F417" t="str">
            <v>#='ipp(2015#=100 cvm)'!F88</v>
          </cell>
          <cell r="G417" t="str">
            <v>#='ipp(2015#=100 cvm)'!G88</v>
          </cell>
          <cell r="H417" t="str">
            <v>#='ipp(2015#=100 cvm)'!H88</v>
          </cell>
          <cell r="I417" t="str">
            <v>#='ipp(2015#=100 cvm)'!I88</v>
          </cell>
          <cell r="J417" t="str">
            <v>#='ipp(2015#=100 cvm)'!J88</v>
          </cell>
          <cell r="K417" t="str">
            <v>#='ipp(2015#=100 cvm)'!K88</v>
          </cell>
          <cell r="L417" t="str">
            <v>#='ipp(2015#=100 cvm)'!L88</v>
          </cell>
          <cell r="M417" t="str">
            <v>#='ipp(2015#=100 cvm)'!M88</v>
          </cell>
          <cell r="N417" t="str">
            <v>#='ipp(2015#=100 cvm)'!N88</v>
          </cell>
          <cell r="O417" t="str">
            <v>#='ipp(2015#=100 cvm)'!O88</v>
          </cell>
          <cell r="P417" t="str">
            <v>#='ipp(2015#=100 cvm)'!P88</v>
          </cell>
          <cell r="Q417" t="str">
            <v>#='ipp(2015#=100 cvm)'!Q88</v>
          </cell>
          <cell r="R417" t="str">
            <v>#='ipp(2015#=100 cvm)'!R88</v>
          </cell>
          <cell r="S417" t="str">
            <v>#='ipp(2015#=100 cvm)'!S88</v>
          </cell>
          <cell r="T417" t="str">
            <v>#='ipp(2015#=100 cvm)'!T88</v>
          </cell>
          <cell r="U417" t="str">
            <v>#='ipp(2015#=100 cvm)'!U88</v>
          </cell>
          <cell r="V417" t="str">
            <v>#='ipp(2015#=100 cvm)'!V88</v>
          </cell>
          <cell r="W417" t="str">
            <v>#='ipp(2015#=100 cvm)'!W88</v>
          </cell>
          <cell r="X417" t="str">
            <v>#='ipp(2015#=100 cvm)'!X88</v>
          </cell>
          <cell r="Y417" t="str">
            <v>#='ipp(2015#=100 cvm)'!Y88</v>
          </cell>
          <cell r="Z417" t="str">
            <v>#='ipp(2015#=100 cvm)'!Z88</v>
          </cell>
          <cell r="AA417" t="str">
            <v>#='ipp(2015#=100 cvm)'!AA88</v>
          </cell>
          <cell r="AB417" t="str">
            <v>#='ipp(2015#=100 cvm)'!AB88</v>
          </cell>
          <cell r="AC417" t="str">
            <v>#='ipp(2015#=100 cvm)'!AC88</v>
          </cell>
          <cell r="AD417" t="str">
            <v>#='ipp(2015#=100 cvm)'!AD88</v>
          </cell>
          <cell r="AE417" t="str">
            <v>#='ipp(2015#=100 cvm)'!AE88</v>
          </cell>
          <cell r="AF417" t="str">
            <v>#='ipp(2015#=100 cvm)'!AF88</v>
          </cell>
          <cell r="AG417" t="str">
            <v>#='ipp(2015#=100 cvm)'!AG88</v>
          </cell>
          <cell r="AH417" t="str">
            <v>#='ipp(2015#=100 cvm)'!AH88</v>
          </cell>
          <cell r="AI417" t="str">
            <v>#='ipp(2015#=100 cvm)'!AI88</v>
          </cell>
          <cell r="AJ417" t="str">
            <v>#='ipp(2015#=100 cvm)'!AJ88</v>
          </cell>
          <cell r="AK417" t="str">
            <v>#='ipp(2015#=100 cvm)'!AK88</v>
          </cell>
          <cell r="AL417" t="str">
            <v>#='ipp(2015#=100 cvm)'!AL88</v>
          </cell>
          <cell r="AM417" t="str">
            <v>#='ipp(2015#=100 cvm)'!AM88</v>
          </cell>
          <cell r="AN417" t="str">
            <v>#='ipp(2015#=100 cvm)'!AN88</v>
          </cell>
        </row>
        <row r="418">
          <cell r="C418">
            <v>14109</v>
          </cell>
          <cell r="D418" t="str">
            <v>#='ipp(2015#=100 cvm)'!D89</v>
          </cell>
          <cell r="E418" t="str">
            <v>#='ipp(2015#=100 cvm)'!E89</v>
          </cell>
          <cell r="F418" t="str">
            <v>#='ipp(2015#=100 cvm)'!F89</v>
          </cell>
          <cell r="G418" t="str">
            <v>#='ipp(2015#=100 cvm)'!G89</v>
          </cell>
          <cell r="H418" t="str">
            <v>#='ipp(2015#=100 cvm)'!H89</v>
          </cell>
          <cell r="I418" t="str">
            <v>#='ipp(2015#=100 cvm)'!I89</v>
          </cell>
          <cell r="J418" t="str">
            <v>#='ipp(2015#=100 cvm)'!J89</v>
          </cell>
          <cell r="K418" t="str">
            <v>#='ipp(2015#=100 cvm)'!K89</v>
          </cell>
          <cell r="L418" t="str">
            <v>#='ipp(2015#=100 cvm)'!L89</v>
          </cell>
          <cell r="M418" t="str">
            <v>#='ipp(2015#=100 cvm)'!M89</v>
          </cell>
          <cell r="N418" t="str">
            <v>#='ipp(2015#=100 cvm)'!N89</v>
          </cell>
          <cell r="O418" t="str">
            <v>#='ipp(2015#=100 cvm)'!O89</v>
          </cell>
          <cell r="P418" t="str">
            <v>#='ipp(2015#=100 cvm)'!P89</v>
          </cell>
          <cell r="Q418" t="str">
            <v>#='ipp(2015#=100 cvm)'!Q89</v>
          </cell>
          <cell r="R418" t="str">
            <v>#='ipp(2015#=100 cvm)'!R89</v>
          </cell>
          <cell r="S418" t="str">
            <v>#='ipp(2015#=100 cvm)'!S89</v>
          </cell>
          <cell r="T418" t="str">
            <v>#='ipp(2015#=100 cvm)'!T89</v>
          </cell>
          <cell r="U418" t="str">
            <v>#='ipp(2015#=100 cvm)'!U89</v>
          </cell>
          <cell r="V418" t="str">
            <v>#='ipp(2015#=100 cvm)'!V89</v>
          </cell>
          <cell r="W418" t="str">
            <v>#='ipp(2015#=100 cvm)'!W89</v>
          </cell>
          <cell r="X418" t="str">
            <v>#='ipp(2015#=100 cvm)'!X89</v>
          </cell>
          <cell r="Y418" t="str">
            <v>#='ipp(2015#=100 cvm)'!Y89</v>
          </cell>
          <cell r="Z418" t="str">
            <v>#='ipp(2015#=100 cvm)'!Z89</v>
          </cell>
          <cell r="AA418" t="str">
            <v>#='ipp(2015#=100 cvm)'!AA89</v>
          </cell>
          <cell r="AB418" t="str">
            <v>#='ipp(2015#=100 cvm)'!AB89</v>
          </cell>
          <cell r="AC418" t="str">
            <v>#='ipp(2015#=100 cvm)'!AC89</v>
          </cell>
          <cell r="AD418" t="str">
            <v>#='ipp(2015#=100 cvm)'!AD89</v>
          </cell>
          <cell r="AE418" t="str">
            <v>#='ipp(2015#=100 cvm)'!AE89</v>
          </cell>
          <cell r="AF418" t="str">
            <v>#='ipp(2015#=100 cvm)'!AF89</v>
          </cell>
          <cell r="AG418" t="str">
            <v>#='ipp(2015#=100 cvm)'!AG89</v>
          </cell>
          <cell r="AH418" t="str">
            <v>#='ipp(2015#=100 cvm)'!AH89</v>
          </cell>
          <cell r="AI418" t="str">
            <v>#='ipp(2015#=100 cvm)'!AI89</v>
          </cell>
          <cell r="AJ418" t="str">
            <v>#='ipp(2015#=100 cvm)'!AJ89</v>
          </cell>
          <cell r="AK418" t="str">
            <v>#='ipp(2015#=100 cvm)'!AK89</v>
          </cell>
          <cell r="AL418" t="str">
            <v>#='ipp(2015#=100 cvm)'!AL89</v>
          </cell>
          <cell r="AM418" t="str">
            <v>#='ipp(2015#=100 cvm)'!AM89</v>
          </cell>
          <cell r="AN418" t="str">
            <v>#='ipp(2015#=100 cvm)'!AN89</v>
          </cell>
        </row>
        <row r="419">
          <cell r="C419">
            <v>142</v>
          </cell>
          <cell r="D419" t="str">
            <v>#='ipp(2015#=100 cvm)'!D90</v>
          </cell>
          <cell r="E419" t="str">
            <v>#='ipp(2015#=100 cvm)'!E90</v>
          </cell>
          <cell r="F419" t="str">
            <v>#='ipp(2015#=100 cvm)'!F90</v>
          </cell>
          <cell r="G419" t="str">
            <v>#='ipp(2015#=100 cvm)'!G90</v>
          </cell>
          <cell r="H419" t="str">
            <v>#='ipp(2015#=100 cvm)'!H90</v>
          </cell>
          <cell r="I419" t="str">
            <v>#='ipp(2015#=100 cvm)'!I90</v>
          </cell>
          <cell r="J419" t="str">
            <v>#='ipp(2015#=100 cvm)'!J90</v>
          </cell>
          <cell r="K419" t="str">
            <v>#='ipp(2015#=100 cvm)'!K90</v>
          </cell>
          <cell r="L419" t="str">
            <v>#='ipp(2015#=100 cvm)'!L90</v>
          </cell>
          <cell r="M419" t="str">
            <v>#='ipp(2015#=100 cvm)'!M90</v>
          </cell>
          <cell r="N419" t="str">
            <v>#='ipp(2015#=100 cvm)'!N90</v>
          </cell>
          <cell r="O419" t="str">
            <v>#='ipp(2015#=100 cvm)'!O90</v>
          </cell>
          <cell r="P419" t="str">
            <v>#='ipp(2015#=100 cvm)'!P90</v>
          </cell>
          <cell r="Q419" t="str">
            <v>#='ipp(2015#=100 cvm)'!Q90</v>
          </cell>
          <cell r="R419" t="str">
            <v>#='ipp(2015#=100 cvm)'!R90</v>
          </cell>
          <cell r="S419" t="str">
            <v>#='ipp(2015#=100 cvm)'!S90</v>
          </cell>
          <cell r="T419" t="str">
            <v>#='ipp(2015#=100 cvm)'!T90</v>
          </cell>
          <cell r="U419" t="str">
            <v>#='ipp(2015#=100 cvm)'!U90</v>
          </cell>
          <cell r="V419" t="str">
            <v>#='ipp(2015#=100 cvm)'!V90</v>
          </cell>
          <cell r="W419" t="str">
            <v>#='ipp(2015#=100 cvm)'!W90</v>
          </cell>
          <cell r="X419" t="str">
            <v>#='ipp(2015#=100 cvm)'!X90</v>
          </cell>
          <cell r="Y419" t="str">
            <v>#='ipp(2015#=100 cvm)'!Y90</v>
          </cell>
          <cell r="Z419" t="str">
            <v>#='ipp(2015#=100 cvm)'!Z90</v>
          </cell>
          <cell r="AA419" t="str">
            <v>#='ipp(2015#=100 cvm)'!AA90</v>
          </cell>
          <cell r="AB419" t="str">
            <v>#='ipp(2015#=100 cvm)'!AB90</v>
          </cell>
          <cell r="AC419" t="str">
            <v>#='ipp(2015#=100 cvm)'!AC90</v>
          </cell>
          <cell r="AD419" t="str">
            <v>#='ipp(2015#=100 cvm)'!AD90</v>
          </cell>
          <cell r="AE419" t="str">
            <v>#='ipp(2015#=100 cvm)'!AE90</v>
          </cell>
          <cell r="AF419" t="str">
            <v>#='ipp(2015#=100 cvm)'!AF90</v>
          </cell>
          <cell r="AG419" t="str">
            <v>#='ipp(2015#=100 cvm)'!AG90</v>
          </cell>
          <cell r="AH419" t="str">
            <v>#='ipp(2015#=100 cvm)'!AH90</v>
          </cell>
          <cell r="AI419" t="str">
            <v>#='ipp(2015#=100 cvm)'!AI90</v>
          </cell>
          <cell r="AJ419" t="str">
            <v>#='ipp(2015#=100 cvm)'!AJ90</v>
          </cell>
          <cell r="AK419" t="str">
            <v>#='ipp(2015#=100 cvm)'!AK90</v>
          </cell>
          <cell r="AL419" t="str">
            <v>#='ipp(2015#=100 cvm)'!AL90</v>
          </cell>
          <cell r="AM419" t="str">
            <v>#='ipp(2015#=100 cvm)'!AM90</v>
          </cell>
          <cell r="AN419" t="str">
            <v>#='ipp(2015#=100 cvm)'!AN90</v>
          </cell>
        </row>
        <row r="420">
          <cell r="C420">
            <v>14200</v>
          </cell>
          <cell r="D420" t="str">
            <v>#='ipp(2015#=100 cvm)'!D91</v>
          </cell>
          <cell r="E420" t="str">
            <v>#='ipp(2015#=100 cvm)'!E91</v>
          </cell>
          <cell r="F420" t="str">
            <v>#='ipp(2015#=100 cvm)'!F91</v>
          </cell>
          <cell r="G420" t="str">
            <v>#='ipp(2015#=100 cvm)'!G91</v>
          </cell>
          <cell r="H420" t="str">
            <v>#='ipp(2015#=100 cvm)'!H91</v>
          </cell>
          <cell r="I420" t="str">
            <v>#='ipp(2015#=100 cvm)'!I91</v>
          </cell>
          <cell r="J420" t="str">
            <v>#='ipp(2015#=100 cvm)'!J91</v>
          </cell>
          <cell r="K420" t="str">
            <v>#='ipp(2015#=100 cvm)'!K91</v>
          </cell>
          <cell r="L420" t="str">
            <v>#='ipp(2015#=100 cvm)'!L91</v>
          </cell>
          <cell r="M420" t="str">
            <v>#='ipp(2015#=100 cvm)'!M91</v>
          </cell>
          <cell r="N420" t="str">
            <v>#='ipp(2015#=100 cvm)'!N91</v>
          </cell>
          <cell r="O420" t="str">
            <v>#='ipp(2015#=100 cvm)'!O91</v>
          </cell>
          <cell r="P420" t="str">
            <v>#='ipp(2015#=100 cvm)'!P91</v>
          </cell>
          <cell r="Q420" t="str">
            <v>#='ipp(2015#=100 cvm)'!Q91</v>
          </cell>
          <cell r="R420" t="str">
            <v>#='ipp(2015#=100 cvm)'!R91</v>
          </cell>
          <cell r="S420" t="str">
            <v>#='ipp(2015#=100 cvm)'!S91</v>
          </cell>
          <cell r="T420" t="str">
            <v>#='ipp(2015#=100 cvm)'!T91</v>
          </cell>
          <cell r="U420" t="str">
            <v>#='ipp(2015#=100 cvm)'!U91</v>
          </cell>
          <cell r="V420" t="str">
            <v>#='ipp(2015#=100 cvm)'!V91</v>
          </cell>
          <cell r="W420" t="str">
            <v>#='ipp(2015#=100 cvm)'!W91</v>
          </cell>
          <cell r="X420" t="str">
            <v>#='ipp(2015#=100 cvm)'!X91</v>
          </cell>
          <cell r="Y420" t="str">
            <v>#='ipp(2015#=100 cvm)'!Y91</v>
          </cell>
          <cell r="Z420" t="str">
            <v>#='ipp(2015#=100 cvm)'!Z91</v>
          </cell>
          <cell r="AA420" t="str">
            <v>#='ipp(2015#=100 cvm)'!AA91</v>
          </cell>
          <cell r="AB420" t="str">
            <v>#='ipp(2015#=100 cvm)'!AB91</v>
          </cell>
          <cell r="AC420" t="str">
            <v>#='ipp(2015#=100 cvm)'!AC91</v>
          </cell>
          <cell r="AD420" t="str">
            <v>#='ipp(2015#=100 cvm)'!AD91</v>
          </cell>
          <cell r="AE420" t="str">
            <v>#='ipp(2015#=100 cvm)'!AE91</v>
          </cell>
          <cell r="AF420" t="str">
            <v>#='ipp(2015#=100 cvm)'!AF91</v>
          </cell>
          <cell r="AG420" t="str">
            <v>#='ipp(2015#=100 cvm)'!AG91</v>
          </cell>
          <cell r="AH420" t="str">
            <v>#='ipp(2015#=100 cvm)'!AH91</v>
          </cell>
          <cell r="AI420" t="str">
            <v>#='ipp(2015#=100 cvm)'!AI91</v>
          </cell>
          <cell r="AJ420" t="str">
            <v>#='ipp(2015#=100 cvm)'!AJ91</v>
          </cell>
          <cell r="AK420" t="str">
            <v>#='ipp(2015#=100 cvm)'!AK91</v>
          </cell>
          <cell r="AL420" t="str">
            <v>#='ipp(2015#=100 cvm)'!AL91</v>
          </cell>
          <cell r="AM420" t="str">
            <v>#='ipp(2015#=100 cvm)'!AM91</v>
          </cell>
          <cell r="AN420" t="str">
            <v>#='ipp(2015#=100 cvm)'!AN91</v>
          </cell>
        </row>
        <row r="421">
          <cell r="C421">
            <v>143</v>
          </cell>
          <cell r="D421" t="str">
            <v>#='ipp(2015#=100 cvm)'!D92</v>
          </cell>
          <cell r="E421" t="str">
            <v>#='ipp(2015#=100 cvm)'!E92</v>
          </cell>
          <cell r="F421" t="str">
            <v>#='ipp(2015#=100 cvm)'!F92</v>
          </cell>
          <cell r="G421" t="str">
            <v>#='ipp(2015#=100 cvm)'!G92</v>
          </cell>
          <cell r="H421" t="str">
            <v>#='ipp(2015#=100 cvm)'!H92</v>
          </cell>
          <cell r="I421" t="str">
            <v>#='ipp(2015#=100 cvm)'!I92</v>
          </cell>
          <cell r="J421" t="str">
            <v>#='ipp(2015#=100 cvm)'!J92</v>
          </cell>
          <cell r="K421" t="str">
            <v>#='ipp(2015#=100 cvm)'!K92</v>
          </cell>
          <cell r="L421" t="str">
            <v>#='ipp(2015#=100 cvm)'!L92</v>
          </cell>
          <cell r="M421" t="str">
            <v>#='ipp(2015#=100 cvm)'!M92</v>
          </cell>
          <cell r="N421" t="str">
            <v>#='ipp(2015#=100 cvm)'!N92</v>
          </cell>
          <cell r="O421" t="str">
            <v>#='ipp(2015#=100 cvm)'!O92</v>
          </cell>
          <cell r="P421" t="str">
            <v>#='ipp(2015#=100 cvm)'!P92</v>
          </cell>
          <cell r="Q421" t="str">
            <v>#='ipp(2015#=100 cvm)'!Q92</v>
          </cell>
          <cell r="R421" t="str">
            <v>#='ipp(2015#=100 cvm)'!R92</v>
          </cell>
          <cell r="S421" t="str">
            <v>#='ipp(2015#=100 cvm)'!S92</v>
          </cell>
          <cell r="T421" t="str">
            <v>#='ipp(2015#=100 cvm)'!T92</v>
          </cell>
          <cell r="U421" t="str">
            <v>#='ipp(2015#=100 cvm)'!U92</v>
          </cell>
          <cell r="V421" t="str">
            <v>#='ipp(2015#=100 cvm)'!V92</v>
          </cell>
          <cell r="W421" t="str">
            <v>#='ipp(2015#=100 cvm)'!W92</v>
          </cell>
          <cell r="X421" t="str">
            <v>#='ipp(2015#=100 cvm)'!X92</v>
          </cell>
          <cell r="Y421" t="str">
            <v>#='ipp(2015#=100 cvm)'!Y92</v>
          </cell>
          <cell r="Z421" t="str">
            <v>#='ipp(2015#=100 cvm)'!Z92</v>
          </cell>
          <cell r="AA421" t="str">
            <v>#='ipp(2015#=100 cvm)'!AA92</v>
          </cell>
          <cell r="AB421" t="str">
            <v>#='ipp(2015#=100 cvm)'!AB92</v>
          </cell>
          <cell r="AC421" t="str">
            <v>#='ipp(2015#=100 cvm)'!AC92</v>
          </cell>
          <cell r="AD421" t="str">
            <v>#='ipp(2015#=100 cvm)'!AD92</v>
          </cell>
          <cell r="AE421" t="str">
            <v>#='ipp(2015#=100 cvm)'!AE92</v>
          </cell>
          <cell r="AF421" t="str">
            <v>#='ipp(2015#=100 cvm)'!AF92</v>
          </cell>
          <cell r="AG421" t="str">
            <v>#='ipp(2015#=100 cvm)'!AG92</v>
          </cell>
          <cell r="AH421" t="str">
            <v>#='ipp(2015#=100 cvm)'!AH92</v>
          </cell>
          <cell r="AI421" t="str">
            <v>#='ipp(2015#=100 cvm)'!AI92</v>
          </cell>
          <cell r="AJ421" t="str">
            <v>#='ipp(2015#=100 cvm)'!AJ92</v>
          </cell>
          <cell r="AK421" t="str">
            <v>#='ipp(2015#=100 cvm)'!AK92</v>
          </cell>
          <cell r="AL421" t="str">
            <v>#='ipp(2015#=100 cvm)'!AL92</v>
          </cell>
          <cell r="AM421" t="str">
            <v>#='ipp(2015#=100 cvm)'!AM92</v>
          </cell>
          <cell r="AN421" t="str">
            <v>#='ipp(2015#=100 cvm)'!AN92</v>
          </cell>
        </row>
        <row r="422">
          <cell r="C422">
            <v>14300</v>
          </cell>
          <cell r="D422" t="str">
            <v>#='ipp(2015#=100 cvm)'!D93</v>
          </cell>
          <cell r="E422" t="str">
            <v>#='ipp(2015#=100 cvm)'!E93</v>
          </cell>
          <cell r="F422" t="str">
            <v>#='ipp(2015#=100 cvm)'!F93</v>
          </cell>
          <cell r="G422" t="str">
            <v>#='ipp(2015#=100 cvm)'!G93</v>
          </cell>
          <cell r="H422" t="str">
            <v>#='ipp(2015#=100 cvm)'!H93</v>
          </cell>
          <cell r="I422" t="str">
            <v>#='ipp(2015#=100 cvm)'!I93</v>
          </cell>
          <cell r="J422" t="str">
            <v>#='ipp(2015#=100 cvm)'!J93</v>
          </cell>
          <cell r="K422" t="str">
            <v>#='ipp(2015#=100 cvm)'!K93</v>
          </cell>
          <cell r="L422" t="str">
            <v>#='ipp(2015#=100 cvm)'!L93</v>
          </cell>
          <cell r="M422" t="str">
            <v>#='ipp(2015#=100 cvm)'!M93</v>
          </cell>
          <cell r="N422" t="str">
            <v>#='ipp(2015#=100 cvm)'!N93</v>
          </cell>
          <cell r="O422" t="str">
            <v>#='ipp(2015#=100 cvm)'!O93</v>
          </cell>
          <cell r="P422" t="str">
            <v>#='ipp(2015#=100 cvm)'!P93</v>
          </cell>
          <cell r="Q422" t="str">
            <v>#='ipp(2015#=100 cvm)'!Q93</v>
          </cell>
          <cell r="R422" t="str">
            <v>#='ipp(2015#=100 cvm)'!R93</v>
          </cell>
          <cell r="S422" t="str">
            <v>#='ipp(2015#=100 cvm)'!S93</v>
          </cell>
          <cell r="T422" t="str">
            <v>#='ipp(2015#=100 cvm)'!T93</v>
          </cell>
          <cell r="U422" t="str">
            <v>#='ipp(2015#=100 cvm)'!U93</v>
          </cell>
          <cell r="V422" t="str">
            <v>#='ipp(2015#=100 cvm)'!V93</v>
          </cell>
          <cell r="W422" t="str">
            <v>#='ipp(2015#=100 cvm)'!W93</v>
          </cell>
          <cell r="X422" t="str">
            <v>#='ipp(2015#=100 cvm)'!X93</v>
          </cell>
          <cell r="Y422" t="str">
            <v>#='ipp(2015#=100 cvm)'!Y93</v>
          </cell>
          <cell r="Z422" t="str">
            <v>#='ipp(2015#=100 cvm)'!Z93</v>
          </cell>
          <cell r="AA422" t="str">
            <v>#='ipp(2015#=100 cvm)'!AA93</v>
          </cell>
          <cell r="AB422" t="str">
            <v>#='ipp(2015#=100 cvm)'!AB93</v>
          </cell>
          <cell r="AC422" t="str">
            <v>#='ipp(2015#=100 cvm)'!AC93</v>
          </cell>
          <cell r="AD422" t="str">
            <v>#='ipp(2015#=100 cvm)'!AD93</v>
          </cell>
          <cell r="AE422" t="str">
            <v>#='ipp(2015#=100 cvm)'!AE93</v>
          </cell>
          <cell r="AF422" t="str">
            <v>#='ipp(2015#=100 cvm)'!AF93</v>
          </cell>
          <cell r="AG422" t="str">
            <v>#='ipp(2015#=100 cvm)'!AG93</v>
          </cell>
          <cell r="AH422" t="str">
            <v>#='ipp(2015#=100 cvm)'!AH93</v>
          </cell>
          <cell r="AI422" t="str">
            <v>#='ipp(2015#=100 cvm)'!AI93</v>
          </cell>
          <cell r="AJ422" t="str">
            <v>#='ipp(2015#=100 cvm)'!AJ93</v>
          </cell>
          <cell r="AK422" t="str">
            <v>#='ipp(2015#=100 cvm)'!AK93</v>
          </cell>
          <cell r="AL422" t="str">
            <v>#='ipp(2015#=100 cvm)'!AL93</v>
          </cell>
          <cell r="AM422" t="str">
            <v>#='ipp(2015#=100 cvm)'!AM93</v>
          </cell>
          <cell r="AN422" t="str">
            <v>#='ipp(2015#=100 cvm)'!AN93</v>
          </cell>
        </row>
        <row r="423">
          <cell r="C423">
            <v>151</v>
          </cell>
          <cell r="D423" t="str">
            <v>#='ipp(2015#=100 cvm)'!D94</v>
          </cell>
          <cell r="E423" t="str">
            <v>#='ipp(2015#=100 cvm)'!E94</v>
          </cell>
          <cell r="F423" t="str">
            <v>#='ipp(2015#=100 cvm)'!F94</v>
          </cell>
          <cell r="G423" t="str">
            <v>#='ipp(2015#=100 cvm)'!G94</v>
          </cell>
          <cell r="H423" t="str">
            <v>#='ipp(2015#=100 cvm)'!H94</v>
          </cell>
          <cell r="I423" t="str">
            <v>#='ipp(2015#=100 cvm)'!I94</v>
          </cell>
          <cell r="J423" t="str">
            <v>#='ipp(2015#=100 cvm)'!J94</v>
          </cell>
          <cell r="K423" t="str">
            <v>#='ipp(2015#=100 cvm)'!K94</v>
          </cell>
          <cell r="L423" t="str">
            <v>#='ipp(2015#=100 cvm)'!L94</v>
          </cell>
          <cell r="M423" t="str">
            <v>#='ipp(2015#=100 cvm)'!M94</v>
          </cell>
          <cell r="N423" t="str">
            <v>#='ipp(2015#=100 cvm)'!N94</v>
          </cell>
          <cell r="O423" t="str">
            <v>#='ipp(2015#=100 cvm)'!O94</v>
          </cell>
          <cell r="P423" t="str">
            <v>#='ipp(2015#=100 cvm)'!P94</v>
          </cell>
          <cell r="Q423" t="str">
            <v>#='ipp(2015#=100 cvm)'!Q94</v>
          </cell>
          <cell r="R423" t="str">
            <v>#='ipp(2015#=100 cvm)'!R94</v>
          </cell>
          <cell r="S423" t="str">
            <v>#='ipp(2015#=100 cvm)'!S94</v>
          </cell>
          <cell r="T423" t="str">
            <v>#='ipp(2015#=100 cvm)'!T94</v>
          </cell>
          <cell r="U423" t="str">
            <v>#='ipp(2015#=100 cvm)'!U94</v>
          </cell>
          <cell r="V423" t="str">
            <v>#='ipp(2015#=100 cvm)'!V94</v>
          </cell>
          <cell r="W423" t="str">
            <v>#='ipp(2015#=100 cvm)'!W94</v>
          </cell>
          <cell r="X423" t="str">
            <v>#='ipp(2015#=100 cvm)'!X94</v>
          </cell>
          <cell r="Y423" t="str">
            <v>#='ipp(2015#=100 cvm)'!Y94</v>
          </cell>
          <cell r="Z423" t="str">
            <v>#='ipp(2015#=100 cvm)'!Z94</v>
          </cell>
          <cell r="AA423" t="str">
            <v>#='ipp(2015#=100 cvm)'!AA94</v>
          </cell>
          <cell r="AB423" t="str">
            <v>#='ipp(2015#=100 cvm)'!AB94</v>
          </cell>
          <cell r="AC423" t="str">
            <v>#='ipp(2015#=100 cvm)'!AC94</v>
          </cell>
          <cell r="AD423" t="str">
            <v>#='ipp(2015#=100 cvm)'!AD94</v>
          </cell>
          <cell r="AE423" t="str">
            <v>#='ipp(2015#=100 cvm)'!AE94</v>
          </cell>
          <cell r="AF423" t="str">
            <v>#='ipp(2015#=100 cvm)'!AF94</v>
          </cell>
          <cell r="AG423" t="str">
            <v>#='ipp(2015#=100 cvm)'!AG94</v>
          </cell>
          <cell r="AH423" t="str">
            <v>#='ipp(2015#=100 cvm)'!AH94</v>
          </cell>
          <cell r="AI423" t="str">
            <v>#='ipp(2015#=100 cvm)'!AI94</v>
          </cell>
          <cell r="AJ423" t="str">
            <v>#='ipp(2015#=100 cvm)'!AJ94</v>
          </cell>
          <cell r="AK423" t="str">
            <v>#='ipp(2015#=100 cvm)'!AK94</v>
          </cell>
          <cell r="AL423" t="str">
            <v>#='ipp(2015#=100 cvm)'!AL94</v>
          </cell>
          <cell r="AM423" t="str">
            <v>#='ipp(2015#=100 cvm)'!AM94</v>
          </cell>
          <cell r="AN423" t="str">
            <v>#='ipp(2015#=100 cvm)'!AN94</v>
          </cell>
        </row>
        <row r="424">
          <cell r="C424">
            <v>15110</v>
          </cell>
          <cell r="D424" t="str">
            <v>#='ipp(2015#=100 cvm)'!D95</v>
          </cell>
          <cell r="E424" t="str">
            <v>#='ipp(2015#=100 cvm)'!E95</v>
          </cell>
          <cell r="F424" t="str">
            <v>#='ipp(2015#=100 cvm)'!F95</v>
          </cell>
          <cell r="G424" t="str">
            <v>#='ipp(2015#=100 cvm)'!G95</v>
          </cell>
          <cell r="H424" t="str">
            <v>#='ipp(2015#=100 cvm)'!H95</v>
          </cell>
          <cell r="I424" t="str">
            <v>#='ipp(2015#=100 cvm)'!I95</v>
          </cell>
          <cell r="J424" t="str">
            <v>#='ipp(2015#=100 cvm)'!J95</v>
          </cell>
          <cell r="K424" t="str">
            <v>#='ipp(2015#=100 cvm)'!K95</v>
          </cell>
          <cell r="L424" t="str">
            <v>#='ipp(2015#=100 cvm)'!L95</v>
          </cell>
          <cell r="M424" t="str">
            <v>#='ipp(2015#=100 cvm)'!M95</v>
          </cell>
          <cell r="N424" t="str">
            <v>#='ipp(2015#=100 cvm)'!N95</v>
          </cell>
          <cell r="O424" t="str">
            <v>#='ipp(2015#=100 cvm)'!O95</v>
          </cell>
          <cell r="P424" t="str">
            <v>#='ipp(2015#=100 cvm)'!P95</v>
          </cell>
          <cell r="Q424" t="str">
            <v>#='ipp(2015#=100 cvm)'!Q95</v>
          </cell>
          <cell r="R424" t="str">
            <v>#='ipp(2015#=100 cvm)'!R95</v>
          </cell>
          <cell r="S424" t="str">
            <v>#='ipp(2015#=100 cvm)'!S95</v>
          </cell>
          <cell r="T424" t="str">
            <v>#='ipp(2015#=100 cvm)'!T95</v>
          </cell>
          <cell r="U424" t="str">
            <v>#='ipp(2015#=100 cvm)'!U95</v>
          </cell>
          <cell r="V424" t="str">
            <v>#='ipp(2015#=100 cvm)'!V95</v>
          </cell>
          <cell r="W424" t="str">
            <v>#='ipp(2015#=100 cvm)'!W95</v>
          </cell>
          <cell r="X424" t="str">
            <v>#='ipp(2015#=100 cvm)'!X95</v>
          </cell>
          <cell r="Y424" t="str">
            <v>#='ipp(2015#=100 cvm)'!Y95</v>
          </cell>
          <cell r="Z424" t="str">
            <v>#='ipp(2015#=100 cvm)'!Z95</v>
          </cell>
          <cell r="AA424" t="str">
            <v>#='ipp(2015#=100 cvm)'!AA95</v>
          </cell>
          <cell r="AB424" t="str">
            <v>#='ipp(2015#=100 cvm)'!AB95</v>
          </cell>
          <cell r="AC424" t="str">
            <v>#='ipp(2015#=100 cvm)'!AC95</v>
          </cell>
          <cell r="AD424" t="str">
            <v>#='ipp(2015#=100 cvm)'!AD95</v>
          </cell>
          <cell r="AE424" t="str">
            <v>#='ipp(2015#=100 cvm)'!AE95</v>
          </cell>
          <cell r="AF424" t="str">
            <v>#='ipp(2015#=100 cvm)'!AF95</v>
          </cell>
          <cell r="AG424" t="str">
            <v>#='ipp(2015#=100 cvm)'!AG95</v>
          </cell>
          <cell r="AH424" t="str">
            <v>#='ipp(2015#=100 cvm)'!AH95</v>
          </cell>
          <cell r="AI424" t="str">
            <v>#='ipp(2015#=100 cvm)'!AI95</v>
          </cell>
          <cell r="AJ424" t="str">
            <v>#='ipp(2015#=100 cvm)'!AJ95</v>
          </cell>
          <cell r="AK424" t="str">
            <v>#='ipp(2015#=100 cvm)'!AK95</v>
          </cell>
          <cell r="AL424" t="str">
            <v>#='ipp(2015#=100 cvm)'!AL95</v>
          </cell>
          <cell r="AM424" t="str">
            <v>#='ipp(2015#=100 cvm)'!AM95</v>
          </cell>
          <cell r="AN424" t="str">
            <v>#='ipp(2015#=100 cvm)'!AN95</v>
          </cell>
        </row>
        <row r="425">
          <cell r="C425">
            <v>15120</v>
          </cell>
          <cell r="D425" t="str">
            <v>#='ipp(2015#=100 cvm)'!D96</v>
          </cell>
          <cell r="E425" t="str">
            <v>#='ipp(2015#=100 cvm)'!E96</v>
          </cell>
          <cell r="F425" t="str">
            <v>#='ipp(2015#=100 cvm)'!F96</v>
          </cell>
          <cell r="G425" t="str">
            <v>#='ipp(2015#=100 cvm)'!G96</v>
          </cell>
          <cell r="H425" t="str">
            <v>#='ipp(2015#=100 cvm)'!H96</v>
          </cell>
          <cell r="I425" t="str">
            <v>#='ipp(2015#=100 cvm)'!I96</v>
          </cell>
          <cell r="J425" t="str">
            <v>#='ipp(2015#=100 cvm)'!J96</v>
          </cell>
          <cell r="K425" t="str">
            <v>#='ipp(2015#=100 cvm)'!K96</v>
          </cell>
          <cell r="L425" t="str">
            <v>#='ipp(2015#=100 cvm)'!L96</v>
          </cell>
          <cell r="M425" t="str">
            <v>#='ipp(2015#=100 cvm)'!M96</v>
          </cell>
          <cell r="N425" t="str">
            <v>#='ipp(2015#=100 cvm)'!N96</v>
          </cell>
          <cell r="O425" t="str">
            <v>#='ipp(2015#=100 cvm)'!O96</v>
          </cell>
          <cell r="P425" t="str">
            <v>#='ipp(2015#=100 cvm)'!P96</v>
          </cell>
          <cell r="Q425" t="str">
            <v>#='ipp(2015#=100 cvm)'!Q96</v>
          </cell>
          <cell r="R425" t="str">
            <v>#='ipp(2015#=100 cvm)'!R96</v>
          </cell>
          <cell r="S425" t="str">
            <v>#='ipp(2015#=100 cvm)'!S96</v>
          </cell>
          <cell r="T425" t="str">
            <v>#='ipp(2015#=100 cvm)'!T96</v>
          </cell>
          <cell r="U425" t="str">
            <v>#='ipp(2015#=100 cvm)'!U96</v>
          </cell>
          <cell r="V425" t="str">
            <v>#='ipp(2015#=100 cvm)'!V96</v>
          </cell>
          <cell r="W425" t="str">
            <v>#='ipp(2015#=100 cvm)'!W96</v>
          </cell>
          <cell r="X425" t="str">
            <v>#='ipp(2015#=100 cvm)'!X96</v>
          </cell>
          <cell r="Y425" t="str">
            <v>#='ipp(2015#=100 cvm)'!Y96</v>
          </cell>
          <cell r="Z425" t="str">
            <v>#='ipp(2015#=100 cvm)'!Z96</v>
          </cell>
          <cell r="AA425" t="str">
            <v>#='ipp(2015#=100 cvm)'!AA96</v>
          </cell>
          <cell r="AB425" t="str">
            <v>#='ipp(2015#=100 cvm)'!AB96</v>
          </cell>
          <cell r="AC425" t="str">
            <v>#='ipp(2015#=100 cvm)'!AC96</v>
          </cell>
          <cell r="AD425" t="str">
            <v>#='ipp(2015#=100 cvm)'!AD96</v>
          </cell>
          <cell r="AE425" t="str">
            <v>#='ipp(2015#=100 cvm)'!AE96</v>
          </cell>
          <cell r="AF425" t="str">
            <v>#='ipp(2015#=100 cvm)'!AF96</v>
          </cell>
          <cell r="AG425" t="str">
            <v>#='ipp(2015#=100 cvm)'!AG96</v>
          </cell>
          <cell r="AH425" t="str">
            <v>#='ipp(2015#=100 cvm)'!AH96</v>
          </cell>
          <cell r="AI425" t="str">
            <v>#='ipp(2015#=100 cvm)'!AI96</v>
          </cell>
          <cell r="AJ425" t="str">
            <v>#='ipp(2015#=100 cvm)'!AJ96</v>
          </cell>
          <cell r="AK425" t="str">
            <v>#='ipp(2015#=100 cvm)'!AK96</v>
          </cell>
          <cell r="AL425" t="str">
            <v>#='ipp(2015#=100 cvm)'!AL96</v>
          </cell>
          <cell r="AM425" t="str">
            <v>#='ipp(2015#=100 cvm)'!AM96</v>
          </cell>
          <cell r="AN425" t="str">
            <v>#='ipp(2015#=100 cvm)'!AN96</v>
          </cell>
        </row>
        <row r="426">
          <cell r="C426">
            <v>152</v>
          </cell>
          <cell r="D426" t="str">
            <v>#='ipp(2015#=100 cvm)'!D97</v>
          </cell>
          <cell r="E426" t="str">
            <v>#='ipp(2015#=100 cvm)'!E97</v>
          </cell>
          <cell r="F426" t="str">
            <v>#='ipp(2015#=100 cvm)'!F97</v>
          </cell>
          <cell r="G426" t="str">
            <v>#='ipp(2015#=100 cvm)'!G97</v>
          </cell>
          <cell r="H426" t="str">
            <v>#='ipp(2015#=100 cvm)'!H97</v>
          </cell>
          <cell r="I426" t="str">
            <v>#='ipp(2015#=100 cvm)'!I97</v>
          </cell>
          <cell r="J426" t="str">
            <v>#='ipp(2015#=100 cvm)'!J97</v>
          </cell>
          <cell r="K426" t="str">
            <v>#='ipp(2015#=100 cvm)'!K97</v>
          </cell>
          <cell r="L426" t="str">
            <v>#='ipp(2015#=100 cvm)'!L97</v>
          </cell>
          <cell r="M426" t="str">
            <v>#='ipp(2015#=100 cvm)'!M97</v>
          </cell>
          <cell r="N426" t="str">
            <v>#='ipp(2015#=100 cvm)'!N97</v>
          </cell>
          <cell r="O426" t="str">
            <v>#='ipp(2015#=100 cvm)'!O97</v>
          </cell>
          <cell r="P426" t="str">
            <v>#='ipp(2015#=100 cvm)'!P97</v>
          </cell>
          <cell r="Q426" t="str">
            <v>#='ipp(2015#=100 cvm)'!Q97</v>
          </cell>
          <cell r="R426" t="str">
            <v>#='ipp(2015#=100 cvm)'!R97</v>
          </cell>
          <cell r="S426" t="str">
            <v>#='ipp(2015#=100 cvm)'!S97</v>
          </cell>
          <cell r="T426" t="str">
            <v>#='ipp(2015#=100 cvm)'!T97</v>
          </cell>
          <cell r="U426" t="str">
            <v>#='ipp(2015#=100 cvm)'!U97</v>
          </cell>
          <cell r="V426" t="str">
            <v>#='ipp(2015#=100 cvm)'!V97</v>
          </cell>
          <cell r="W426" t="str">
            <v>#='ipp(2015#=100 cvm)'!W97</v>
          </cell>
          <cell r="X426" t="str">
            <v>#='ipp(2015#=100 cvm)'!X97</v>
          </cell>
          <cell r="Y426" t="str">
            <v>#='ipp(2015#=100 cvm)'!Y97</v>
          </cell>
          <cell r="Z426" t="str">
            <v>#='ipp(2015#=100 cvm)'!Z97</v>
          </cell>
          <cell r="AA426" t="str">
            <v>#='ipp(2015#=100 cvm)'!AA97</v>
          </cell>
          <cell r="AB426" t="str">
            <v>#='ipp(2015#=100 cvm)'!AB97</v>
          </cell>
          <cell r="AC426" t="str">
            <v>#='ipp(2015#=100 cvm)'!AC97</v>
          </cell>
          <cell r="AD426" t="str">
            <v>#='ipp(2015#=100 cvm)'!AD97</v>
          </cell>
          <cell r="AE426" t="str">
            <v>#='ipp(2015#=100 cvm)'!AE97</v>
          </cell>
          <cell r="AF426" t="str">
            <v>#='ipp(2015#=100 cvm)'!AF97</v>
          </cell>
          <cell r="AG426" t="str">
            <v>#='ipp(2015#=100 cvm)'!AG97</v>
          </cell>
          <cell r="AH426" t="str">
            <v>#='ipp(2015#=100 cvm)'!AH97</v>
          </cell>
          <cell r="AI426" t="str">
            <v>#='ipp(2015#=100 cvm)'!AI97</v>
          </cell>
          <cell r="AJ426" t="str">
            <v>#='ipp(2015#=100 cvm)'!AJ97</v>
          </cell>
          <cell r="AK426" t="str">
            <v>#='ipp(2015#=100 cvm)'!AK97</v>
          </cell>
          <cell r="AL426" t="str">
            <v>#='ipp(2015#=100 cvm)'!AL97</v>
          </cell>
          <cell r="AM426" t="str">
            <v>#='ipp(2015#=100 cvm)'!AM97</v>
          </cell>
          <cell r="AN426" t="str">
            <v>#='ipp(2015#=100 cvm)'!AN97</v>
          </cell>
        </row>
        <row r="427">
          <cell r="C427">
            <v>15201</v>
          </cell>
          <cell r="D427" t="str">
            <v>#='ipp(2015#=100 cvm)'!D98</v>
          </cell>
          <cell r="E427" t="str">
            <v>#='ipp(2015#=100 cvm)'!E98</v>
          </cell>
          <cell r="F427" t="str">
            <v>#='ipp(2015#=100 cvm)'!F98</v>
          </cell>
          <cell r="G427" t="str">
            <v>#='ipp(2015#=100 cvm)'!G98</v>
          </cell>
          <cell r="H427" t="str">
            <v>#='ipp(2015#=100 cvm)'!H98</v>
          </cell>
          <cell r="I427" t="str">
            <v>#='ipp(2015#=100 cvm)'!I98</v>
          </cell>
          <cell r="J427" t="str">
            <v>#='ipp(2015#=100 cvm)'!J98</v>
          </cell>
          <cell r="K427" t="str">
            <v>#='ipp(2015#=100 cvm)'!K98</v>
          </cell>
          <cell r="L427" t="str">
            <v>#='ipp(2015#=100 cvm)'!L98</v>
          </cell>
          <cell r="M427" t="str">
            <v>#='ipp(2015#=100 cvm)'!M98</v>
          </cell>
          <cell r="N427" t="str">
            <v>#='ipp(2015#=100 cvm)'!N98</v>
          </cell>
          <cell r="O427" t="str">
            <v>#='ipp(2015#=100 cvm)'!O98</v>
          </cell>
          <cell r="P427" t="str">
            <v>#='ipp(2015#=100 cvm)'!P98</v>
          </cell>
          <cell r="Q427" t="str">
            <v>#='ipp(2015#=100 cvm)'!Q98</v>
          </cell>
          <cell r="R427" t="str">
            <v>#='ipp(2015#=100 cvm)'!R98</v>
          </cell>
          <cell r="S427" t="str">
            <v>#='ipp(2015#=100 cvm)'!S98</v>
          </cell>
          <cell r="T427" t="str">
            <v>#='ipp(2015#=100 cvm)'!T98</v>
          </cell>
          <cell r="U427" t="str">
            <v>#='ipp(2015#=100 cvm)'!U98</v>
          </cell>
          <cell r="V427" t="str">
            <v>#='ipp(2015#=100 cvm)'!V98</v>
          </cell>
          <cell r="W427" t="str">
            <v>#='ipp(2015#=100 cvm)'!W98</v>
          </cell>
          <cell r="X427" t="str">
            <v>#='ipp(2015#=100 cvm)'!X98</v>
          </cell>
          <cell r="Y427" t="str">
            <v>#='ipp(2015#=100 cvm)'!Y98</v>
          </cell>
          <cell r="Z427" t="str">
            <v>#='ipp(2015#=100 cvm)'!Z98</v>
          </cell>
          <cell r="AA427" t="str">
            <v>#='ipp(2015#=100 cvm)'!AA98</v>
          </cell>
          <cell r="AB427" t="str">
            <v>#='ipp(2015#=100 cvm)'!AB98</v>
          </cell>
          <cell r="AC427" t="str">
            <v>#='ipp(2015#=100 cvm)'!AC98</v>
          </cell>
          <cell r="AD427" t="str">
            <v>#='ipp(2015#=100 cvm)'!AD98</v>
          </cell>
          <cell r="AE427" t="str">
            <v>#='ipp(2015#=100 cvm)'!AE98</v>
          </cell>
          <cell r="AF427" t="str">
            <v>#='ipp(2015#=100 cvm)'!AF98</v>
          </cell>
          <cell r="AG427" t="str">
            <v>#='ipp(2015#=100 cvm)'!AG98</v>
          </cell>
          <cell r="AH427" t="str">
            <v>#='ipp(2015#=100 cvm)'!AH98</v>
          </cell>
          <cell r="AI427" t="str">
            <v>#='ipp(2015#=100 cvm)'!AI98</v>
          </cell>
          <cell r="AJ427" t="str">
            <v>#='ipp(2015#=100 cvm)'!AJ98</v>
          </cell>
          <cell r="AK427" t="str">
            <v>#='ipp(2015#=100 cvm)'!AK98</v>
          </cell>
          <cell r="AL427" t="str">
            <v>#='ipp(2015#=100 cvm)'!AL98</v>
          </cell>
          <cell r="AM427" t="str">
            <v>#='ipp(2015#=100 cvm)'!AM98</v>
          </cell>
          <cell r="AN427" t="str">
            <v>#='ipp(2015#=100 cvm)'!AN98</v>
          </cell>
        </row>
        <row r="428">
          <cell r="C428">
            <v>15202</v>
          </cell>
          <cell r="D428" t="str">
            <v>#='ipp(2015#=100 cvm)'!D99</v>
          </cell>
          <cell r="E428" t="str">
            <v>#='ipp(2015#=100 cvm)'!E99</v>
          </cell>
          <cell r="F428" t="str">
            <v>#='ipp(2015#=100 cvm)'!F99</v>
          </cell>
          <cell r="G428" t="str">
            <v>#='ipp(2015#=100 cvm)'!G99</v>
          </cell>
          <cell r="H428" t="str">
            <v>#='ipp(2015#=100 cvm)'!H99</v>
          </cell>
          <cell r="I428" t="str">
            <v>#='ipp(2015#=100 cvm)'!I99</v>
          </cell>
          <cell r="J428" t="str">
            <v>#='ipp(2015#=100 cvm)'!J99</v>
          </cell>
          <cell r="K428" t="str">
            <v>#='ipp(2015#=100 cvm)'!K99</v>
          </cell>
          <cell r="L428" t="str">
            <v>#='ipp(2015#=100 cvm)'!L99</v>
          </cell>
          <cell r="M428" t="str">
            <v>#='ipp(2015#=100 cvm)'!M99</v>
          </cell>
          <cell r="N428" t="str">
            <v>#='ipp(2015#=100 cvm)'!N99</v>
          </cell>
          <cell r="O428" t="str">
            <v>#='ipp(2015#=100 cvm)'!O99</v>
          </cell>
          <cell r="P428" t="str">
            <v>#='ipp(2015#=100 cvm)'!P99</v>
          </cell>
          <cell r="Q428" t="str">
            <v>#='ipp(2015#=100 cvm)'!Q99</v>
          </cell>
          <cell r="R428" t="str">
            <v>#='ipp(2015#=100 cvm)'!R99</v>
          </cell>
          <cell r="S428" t="str">
            <v>#='ipp(2015#=100 cvm)'!S99</v>
          </cell>
          <cell r="T428" t="str">
            <v>#='ipp(2015#=100 cvm)'!T99</v>
          </cell>
          <cell r="U428" t="str">
            <v>#='ipp(2015#=100 cvm)'!U99</v>
          </cell>
          <cell r="V428" t="str">
            <v>#='ipp(2015#=100 cvm)'!V99</v>
          </cell>
          <cell r="W428" t="str">
            <v>#='ipp(2015#=100 cvm)'!W99</v>
          </cell>
          <cell r="X428" t="str">
            <v>#='ipp(2015#=100 cvm)'!X99</v>
          </cell>
          <cell r="Y428" t="str">
            <v>#='ipp(2015#=100 cvm)'!Y99</v>
          </cell>
          <cell r="Z428" t="str">
            <v>#='ipp(2015#=100 cvm)'!Z99</v>
          </cell>
          <cell r="AA428" t="str">
            <v>#='ipp(2015#=100 cvm)'!AA99</v>
          </cell>
          <cell r="AB428" t="str">
            <v>#='ipp(2015#=100 cvm)'!AB99</v>
          </cell>
          <cell r="AC428" t="str">
            <v>#='ipp(2015#=100 cvm)'!AC99</v>
          </cell>
          <cell r="AD428" t="str">
            <v>#='ipp(2015#=100 cvm)'!AD99</v>
          </cell>
          <cell r="AE428" t="str">
            <v>#='ipp(2015#=100 cvm)'!AE99</v>
          </cell>
          <cell r="AF428" t="str">
            <v>#='ipp(2015#=100 cvm)'!AF99</v>
          </cell>
          <cell r="AG428" t="str">
            <v>#='ipp(2015#=100 cvm)'!AG99</v>
          </cell>
          <cell r="AH428" t="str">
            <v>#='ipp(2015#=100 cvm)'!AH99</v>
          </cell>
          <cell r="AI428" t="str">
            <v>#='ipp(2015#=100 cvm)'!AI99</v>
          </cell>
          <cell r="AJ428" t="str">
            <v>#='ipp(2015#=100 cvm)'!AJ99</v>
          </cell>
          <cell r="AK428" t="str">
            <v>#='ipp(2015#=100 cvm)'!AK99</v>
          </cell>
          <cell r="AL428" t="str">
            <v>#='ipp(2015#=100 cvm)'!AL99</v>
          </cell>
          <cell r="AM428" t="str">
            <v>#='ipp(2015#=100 cvm)'!AM99</v>
          </cell>
          <cell r="AN428" t="str">
            <v>#='ipp(2015#=100 cvm)'!AN99</v>
          </cell>
        </row>
        <row r="429">
          <cell r="C429">
            <v>15203</v>
          </cell>
          <cell r="D429" t="str">
            <v>#='ipp(2015#=100 cvm)'!D100</v>
          </cell>
          <cell r="E429" t="str">
            <v>#='ipp(2015#=100 cvm)'!E100</v>
          </cell>
          <cell r="F429" t="str">
            <v>#='ipp(2015#=100 cvm)'!F100</v>
          </cell>
          <cell r="G429" t="str">
            <v>#='ipp(2015#=100 cvm)'!G100</v>
          </cell>
          <cell r="H429" t="str">
            <v>#='ipp(2015#=100 cvm)'!H100</v>
          </cell>
          <cell r="I429" t="str">
            <v>#='ipp(2015#=100 cvm)'!I100</v>
          </cell>
          <cell r="J429" t="str">
            <v>#='ipp(2015#=100 cvm)'!J100</v>
          </cell>
          <cell r="K429" t="str">
            <v>#='ipp(2015#=100 cvm)'!K100</v>
          </cell>
          <cell r="L429" t="str">
            <v>#='ipp(2015#=100 cvm)'!L100</v>
          </cell>
          <cell r="M429" t="str">
            <v>#='ipp(2015#=100 cvm)'!M100</v>
          </cell>
          <cell r="N429" t="str">
            <v>#='ipp(2015#=100 cvm)'!N100</v>
          </cell>
          <cell r="O429" t="str">
            <v>#='ipp(2015#=100 cvm)'!O100</v>
          </cell>
          <cell r="P429" t="str">
            <v>#='ipp(2015#=100 cvm)'!P100</v>
          </cell>
          <cell r="Q429" t="str">
            <v>#='ipp(2015#=100 cvm)'!Q100</v>
          </cell>
          <cell r="R429" t="str">
            <v>#='ipp(2015#=100 cvm)'!R100</v>
          </cell>
          <cell r="S429" t="str">
            <v>#='ipp(2015#=100 cvm)'!S100</v>
          </cell>
          <cell r="T429" t="str">
            <v>#='ipp(2015#=100 cvm)'!T100</v>
          </cell>
          <cell r="U429" t="str">
            <v>#='ipp(2015#=100 cvm)'!U100</v>
          </cell>
          <cell r="V429" t="str">
            <v>#='ipp(2015#=100 cvm)'!V100</v>
          </cell>
          <cell r="W429" t="str">
            <v>#='ipp(2015#=100 cvm)'!W100</v>
          </cell>
          <cell r="X429" t="str">
            <v>#='ipp(2015#=100 cvm)'!X100</v>
          </cell>
          <cell r="Y429" t="str">
            <v>#='ipp(2015#=100 cvm)'!Y100</v>
          </cell>
          <cell r="Z429" t="str">
            <v>#='ipp(2015#=100 cvm)'!Z100</v>
          </cell>
          <cell r="AA429" t="str">
            <v>#='ipp(2015#=100 cvm)'!AA100</v>
          </cell>
          <cell r="AB429" t="str">
            <v>#='ipp(2015#=100 cvm)'!AB100</v>
          </cell>
          <cell r="AC429" t="str">
            <v>#='ipp(2015#=100 cvm)'!AC100</v>
          </cell>
          <cell r="AD429" t="str">
            <v>#='ipp(2015#=100 cvm)'!AD100</v>
          </cell>
          <cell r="AE429" t="str">
            <v>#='ipp(2015#=100 cvm)'!AE100</v>
          </cell>
          <cell r="AF429" t="str">
            <v>#='ipp(2015#=100 cvm)'!AF100</v>
          </cell>
          <cell r="AG429" t="str">
            <v>#='ipp(2015#=100 cvm)'!AG100</v>
          </cell>
          <cell r="AH429" t="str">
            <v>#='ipp(2015#=100 cvm)'!AH100</v>
          </cell>
          <cell r="AI429" t="str">
            <v>#='ipp(2015#=100 cvm)'!AI100</v>
          </cell>
          <cell r="AJ429" t="str">
            <v>#='ipp(2015#=100 cvm)'!AJ100</v>
          </cell>
          <cell r="AK429" t="str">
            <v>#='ipp(2015#=100 cvm)'!AK100</v>
          </cell>
          <cell r="AL429" t="str">
            <v>#='ipp(2015#=100 cvm)'!AL100</v>
          </cell>
          <cell r="AM429" t="str">
            <v>#='ipp(2015#=100 cvm)'!AM100</v>
          </cell>
          <cell r="AN429" t="str">
            <v>#='ipp(2015#=100 cvm)'!AN100</v>
          </cell>
        </row>
        <row r="430">
          <cell r="C430">
            <v>15209</v>
          </cell>
          <cell r="D430" t="str">
            <v>#='ipp(2015#=100 cvm)'!D101</v>
          </cell>
          <cell r="E430" t="str">
            <v>#='ipp(2015#=100 cvm)'!E101</v>
          </cell>
          <cell r="F430" t="str">
            <v>#='ipp(2015#=100 cvm)'!F101</v>
          </cell>
          <cell r="G430" t="str">
            <v>#='ipp(2015#=100 cvm)'!G101</v>
          </cell>
          <cell r="H430" t="str">
            <v>#='ipp(2015#=100 cvm)'!H101</v>
          </cell>
          <cell r="I430" t="str">
            <v>#='ipp(2015#=100 cvm)'!I101</v>
          </cell>
          <cell r="J430" t="str">
            <v>#='ipp(2015#=100 cvm)'!J101</v>
          </cell>
          <cell r="K430" t="str">
            <v>#='ipp(2015#=100 cvm)'!K101</v>
          </cell>
          <cell r="L430" t="str">
            <v>#='ipp(2015#=100 cvm)'!L101</v>
          </cell>
          <cell r="M430" t="str">
            <v>#='ipp(2015#=100 cvm)'!M101</v>
          </cell>
          <cell r="N430" t="str">
            <v>#='ipp(2015#=100 cvm)'!N101</v>
          </cell>
          <cell r="O430" t="str">
            <v>#='ipp(2015#=100 cvm)'!O101</v>
          </cell>
          <cell r="P430" t="str">
            <v>#='ipp(2015#=100 cvm)'!P101</v>
          </cell>
          <cell r="Q430" t="str">
            <v>#='ipp(2015#=100 cvm)'!Q101</v>
          </cell>
          <cell r="R430" t="str">
            <v>#='ipp(2015#=100 cvm)'!R101</v>
          </cell>
          <cell r="S430" t="str">
            <v>#='ipp(2015#=100 cvm)'!S101</v>
          </cell>
          <cell r="T430" t="str">
            <v>#='ipp(2015#=100 cvm)'!T101</v>
          </cell>
          <cell r="U430" t="str">
            <v>#='ipp(2015#=100 cvm)'!U101</v>
          </cell>
          <cell r="V430" t="str">
            <v>#='ipp(2015#=100 cvm)'!V101</v>
          </cell>
          <cell r="W430" t="str">
            <v>#='ipp(2015#=100 cvm)'!W101</v>
          </cell>
          <cell r="X430" t="str">
            <v>#='ipp(2015#=100 cvm)'!X101</v>
          </cell>
          <cell r="Y430" t="str">
            <v>#='ipp(2015#=100 cvm)'!Y101</v>
          </cell>
          <cell r="Z430" t="str">
            <v>#='ipp(2015#=100 cvm)'!Z101</v>
          </cell>
          <cell r="AA430" t="str">
            <v>#='ipp(2015#=100 cvm)'!AA101</v>
          </cell>
          <cell r="AB430" t="str">
            <v>#='ipp(2015#=100 cvm)'!AB101</v>
          </cell>
          <cell r="AC430" t="str">
            <v>#='ipp(2015#=100 cvm)'!AC101</v>
          </cell>
          <cell r="AD430" t="str">
            <v>#='ipp(2015#=100 cvm)'!AD101</v>
          </cell>
          <cell r="AE430" t="str">
            <v>#='ipp(2015#=100 cvm)'!AE101</v>
          </cell>
          <cell r="AF430" t="str">
            <v>#='ipp(2015#=100 cvm)'!AF101</v>
          </cell>
          <cell r="AG430" t="str">
            <v>#='ipp(2015#=100 cvm)'!AG101</v>
          </cell>
          <cell r="AH430" t="str">
            <v>#='ipp(2015#=100 cvm)'!AH101</v>
          </cell>
          <cell r="AI430" t="str">
            <v>#='ipp(2015#=100 cvm)'!AI101</v>
          </cell>
          <cell r="AJ430" t="str">
            <v>#='ipp(2015#=100 cvm)'!AJ101</v>
          </cell>
          <cell r="AK430" t="str">
            <v>#='ipp(2015#=100 cvm)'!AK101</v>
          </cell>
          <cell r="AL430" t="str">
            <v>#='ipp(2015#=100 cvm)'!AL101</v>
          </cell>
          <cell r="AM430" t="str">
            <v>#='ipp(2015#=100 cvm)'!AM101</v>
          </cell>
          <cell r="AN430" t="str">
            <v>#='ipp(2015#=100 cvm)'!AN101</v>
          </cell>
        </row>
        <row r="431">
          <cell r="C431">
            <v>161</v>
          </cell>
          <cell r="D431" t="str">
            <v>#='ipp(2015#=100 cvm)'!D102</v>
          </cell>
          <cell r="E431" t="str">
            <v>#='ipp(2015#=100 cvm)'!E102</v>
          </cell>
          <cell r="F431" t="str">
            <v>#='ipp(2015#=100 cvm)'!F102</v>
          </cell>
          <cell r="G431" t="str">
            <v>#='ipp(2015#=100 cvm)'!G102</v>
          </cell>
          <cell r="H431" t="str">
            <v>#='ipp(2015#=100 cvm)'!H102</v>
          </cell>
          <cell r="I431" t="str">
            <v>#='ipp(2015#=100 cvm)'!I102</v>
          </cell>
          <cell r="J431" t="str">
            <v>#='ipp(2015#=100 cvm)'!J102</v>
          </cell>
          <cell r="K431" t="str">
            <v>#='ipp(2015#=100 cvm)'!K102</v>
          </cell>
          <cell r="L431" t="str">
            <v>#='ipp(2015#=100 cvm)'!L102</v>
          </cell>
          <cell r="M431" t="str">
            <v>#='ipp(2015#=100 cvm)'!M102</v>
          </cell>
          <cell r="N431" t="str">
            <v>#='ipp(2015#=100 cvm)'!N102</v>
          </cell>
          <cell r="O431" t="str">
            <v>#='ipp(2015#=100 cvm)'!O102</v>
          </cell>
          <cell r="P431" t="str">
            <v>#='ipp(2015#=100 cvm)'!P102</v>
          </cell>
          <cell r="Q431" t="str">
            <v>#='ipp(2015#=100 cvm)'!Q102</v>
          </cell>
          <cell r="R431" t="str">
            <v>#='ipp(2015#=100 cvm)'!R102</v>
          </cell>
          <cell r="S431" t="str">
            <v>#='ipp(2015#=100 cvm)'!S102</v>
          </cell>
          <cell r="T431" t="str">
            <v>#='ipp(2015#=100 cvm)'!T102</v>
          </cell>
          <cell r="U431" t="str">
            <v>#='ipp(2015#=100 cvm)'!U102</v>
          </cell>
          <cell r="V431" t="str">
            <v>#='ipp(2015#=100 cvm)'!V102</v>
          </cell>
          <cell r="W431" t="str">
            <v>#='ipp(2015#=100 cvm)'!W102</v>
          </cell>
          <cell r="X431" t="str">
            <v>#='ipp(2015#=100 cvm)'!X102</v>
          </cell>
          <cell r="Y431" t="str">
            <v>#='ipp(2015#=100 cvm)'!Y102</v>
          </cell>
          <cell r="Z431" t="str">
            <v>#='ipp(2015#=100 cvm)'!Z102</v>
          </cell>
          <cell r="AA431" t="str">
            <v>#='ipp(2015#=100 cvm)'!AA102</v>
          </cell>
          <cell r="AB431" t="str">
            <v>#='ipp(2015#=100 cvm)'!AB102</v>
          </cell>
          <cell r="AC431" t="str">
            <v>#='ipp(2015#=100 cvm)'!AC102</v>
          </cell>
          <cell r="AD431" t="str">
            <v>#='ipp(2015#=100 cvm)'!AD102</v>
          </cell>
          <cell r="AE431" t="str">
            <v>#='ipp(2015#=100 cvm)'!AE102</v>
          </cell>
          <cell r="AF431" t="str">
            <v>#='ipp(2015#=100 cvm)'!AF102</v>
          </cell>
          <cell r="AG431" t="str">
            <v>#='ipp(2015#=100 cvm)'!AG102</v>
          </cell>
          <cell r="AH431" t="str">
            <v>#='ipp(2015#=100 cvm)'!AH102</v>
          </cell>
          <cell r="AI431" t="str">
            <v>#='ipp(2015#=100 cvm)'!AI102</v>
          </cell>
          <cell r="AJ431" t="str">
            <v>#='ipp(2015#=100 cvm)'!AJ102</v>
          </cell>
          <cell r="AK431" t="str">
            <v>#='ipp(2015#=100 cvm)'!AK102</v>
          </cell>
          <cell r="AL431" t="str">
            <v>#='ipp(2015#=100 cvm)'!AL102</v>
          </cell>
          <cell r="AM431" t="str">
            <v>#='ipp(2015#=100 cvm)'!AM102</v>
          </cell>
          <cell r="AN431" t="str">
            <v>#='ipp(2015#=100 cvm)'!AN102</v>
          </cell>
        </row>
        <row r="432">
          <cell r="C432">
            <v>16100</v>
          </cell>
          <cell r="D432" t="str">
            <v>#='ipp(2015#=100 cvm)'!D103</v>
          </cell>
          <cell r="E432" t="str">
            <v>#='ipp(2015#=100 cvm)'!E103</v>
          </cell>
          <cell r="F432" t="str">
            <v>#='ipp(2015#=100 cvm)'!F103</v>
          </cell>
          <cell r="G432" t="str">
            <v>#='ipp(2015#=100 cvm)'!G103</v>
          </cell>
          <cell r="H432" t="str">
            <v>#='ipp(2015#=100 cvm)'!H103</v>
          </cell>
          <cell r="I432" t="str">
            <v>#='ipp(2015#=100 cvm)'!I103</v>
          </cell>
          <cell r="J432" t="str">
            <v>#='ipp(2015#=100 cvm)'!J103</v>
          </cell>
          <cell r="K432" t="str">
            <v>#='ipp(2015#=100 cvm)'!K103</v>
          </cell>
          <cell r="L432" t="str">
            <v>#='ipp(2015#=100 cvm)'!L103</v>
          </cell>
          <cell r="M432" t="str">
            <v>#='ipp(2015#=100 cvm)'!M103</v>
          </cell>
          <cell r="N432" t="str">
            <v>#='ipp(2015#=100 cvm)'!N103</v>
          </cell>
          <cell r="O432" t="str">
            <v>#='ipp(2015#=100 cvm)'!O103</v>
          </cell>
          <cell r="P432" t="str">
            <v>#='ipp(2015#=100 cvm)'!P103</v>
          </cell>
          <cell r="Q432" t="str">
            <v>#='ipp(2015#=100 cvm)'!Q103</v>
          </cell>
          <cell r="R432" t="str">
            <v>#='ipp(2015#=100 cvm)'!R103</v>
          </cell>
          <cell r="S432" t="str">
            <v>#='ipp(2015#=100 cvm)'!S103</v>
          </cell>
          <cell r="T432" t="str">
            <v>#='ipp(2015#=100 cvm)'!T103</v>
          </cell>
          <cell r="U432" t="str">
            <v>#='ipp(2015#=100 cvm)'!U103</v>
          </cell>
          <cell r="V432" t="str">
            <v>#='ipp(2015#=100 cvm)'!V103</v>
          </cell>
          <cell r="W432" t="str">
            <v>#='ipp(2015#=100 cvm)'!W103</v>
          </cell>
          <cell r="X432" t="str">
            <v>#='ipp(2015#=100 cvm)'!X103</v>
          </cell>
          <cell r="Y432" t="str">
            <v>#='ipp(2015#=100 cvm)'!Y103</v>
          </cell>
          <cell r="Z432" t="str">
            <v>#='ipp(2015#=100 cvm)'!Z103</v>
          </cell>
          <cell r="AA432" t="str">
            <v>#='ipp(2015#=100 cvm)'!AA103</v>
          </cell>
          <cell r="AB432" t="str">
            <v>#='ipp(2015#=100 cvm)'!AB103</v>
          </cell>
          <cell r="AC432" t="str">
            <v>#='ipp(2015#=100 cvm)'!AC103</v>
          </cell>
          <cell r="AD432" t="str">
            <v>#='ipp(2015#=100 cvm)'!AD103</v>
          </cell>
          <cell r="AE432" t="str">
            <v>#='ipp(2015#=100 cvm)'!AE103</v>
          </cell>
          <cell r="AF432" t="str">
            <v>#='ipp(2015#=100 cvm)'!AF103</v>
          </cell>
          <cell r="AG432" t="str">
            <v>#='ipp(2015#=100 cvm)'!AG103</v>
          </cell>
          <cell r="AH432" t="str">
            <v>#='ipp(2015#=100 cvm)'!AH103</v>
          </cell>
          <cell r="AI432" t="str">
            <v>#='ipp(2015#=100 cvm)'!AI103</v>
          </cell>
          <cell r="AJ432" t="str">
            <v>#='ipp(2015#=100 cvm)'!AJ103</v>
          </cell>
          <cell r="AK432" t="str">
            <v>#='ipp(2015#=100 cvm)'!AK103</v>
          </cell>
          <cell r="AL432" t="str">
            <v>#='ipp(2015#=100 cvm)'!AL103</v>
          </cell>
          <cell r="AM432" t="str">
            <v>#='ipp(2015#=100 cvm)'!AM103</v>
          </cell>
          <cell r="AN432" t="str">
            <v>#='ipp(2015#=100 cvm)'!AN103</v>
          </cell>
        </row>
        <row r="433">
          <cell r="C433">
            <v>162</v>
          </cell>
          <cell r="D433" t="str">
            <v>#='ipp(2015#=100 cvm)'!D104</v>
          </cell>
          <cell r="E433" t="str">
            <v>#='ipp(2015#=100 cvm)'!E104</v>
          </cell>
          <cell r="F433" t="str">
            <v>#='ipp(2015#=100 cvm)'!F104</v>
          </cell>
          <cell r="G433" t="str">
            <v>#='ipp(2015#=100 cvm)'!G104</v>
          </cell>
          <cell r="H433" t="str">
            <v>#='ipp(2015#=100 cvm)'!H104</v>
          </cell>
          <cell r="I433" t="str">
            <v>#='ipp(2015#=100 cvm)'!I104</v>
          </cell>
          <cell r="J433" t="str">
            <v>#='ipp(2015#=100 cvm)'!J104</v>
          </cell>
          <cell r="K433" t="str">
            <v>#='ipp(2015#=100 cvm)'!K104</v>
          </cell>
          <cell r="L433" t="str">
            <v>#='ipp(2015#=100 cvm)'!L104</v>
          </cell>
          <cell r="M433" t="str">
            <v>#='ipp(2015#=100 cvm)'!M104</v>
          </cell>
          <cell r="N433" t="str">
            <v>#='ipp(2015#=100 cvm)'!N104</v>
          </cell>
          <cell r="O433" t="str">
            <v>#='ipp(2015#=100 cvm)'!O104</v>
          </cell>
          <cell r="P433" t="str">
            <v>#='ipp(2015#=100 cvm)'!P104</v>
          </cell>
          <cell r="Q433" t="str">
            <v>#='ipp(2015#=100 cvm)'!Q104</v>
          </cell>
          <cell r="R433" t="str">
            <v>#='ipp(2015#=100 cvm)'!R104</v>
          </cell>
          <cell r="S433" t="str">
            <v>#='ipp(2015#=100 cvm)'!S104</v>
          </cell>
          <cell r="T433" t="str">
            <v>#='ipp(2015#=100 cvm)'!T104</v>
          </cell>
          <cell r="U433" t="str">
            <v>#='ipp(2015#=100 cvm)'!U104</v>
          </cell>
          <cell r="V433" t="str">
            <v>#='ipp(2015#=100 cvm)'!V104</v>
          </cell>
          <cell r="W433" t="str">
            <v>#='ipp(2015#=100 cvm)'!W104</v>
          </cell>
          <cell r="X433" t="str">
            <v>#='ipp(2015#=100 cvm)'!X104</v>
          </cell>
          <cell r="Y433" t="str">
            <v>#='ipp(2015#=100 cvm)'!Y104</v>
          </cell>
          <cell r="Z433" t="str">
            <v>#='ipp(2015#=100 cvm)'!Z104</v>
          </cell>
          <cell r="AA433" t="str">
            <v>#='ipp(2015#=100 cvm)'!AA104</v>
          </cell>
          <cell r="AB433" t="str">
            <v>#='ipp(2015#=100 cvm)'!AB104</v>
          </cell>
          <cell r="AC433" t="str">
            <v>#='ipp(2015#=100 cvm)'!AC104</v>
          </cell>
          <cell r="AD433" t="str">
            <v>#='ipp(2015#=100 cvm)'!AD104</v>
          </cell>
          <cell r="AE433" t="str">
            <v>#='ipp(2015#=100 cvm)'!AE104</v>
          </cell>
          <cell r="AF433" t="str">
            <v>#='ipp(2015#=100 cvm)'!AF104</v>
          </cell>
          <cell r="AG433" t="str">
            <v>#='ipp(2015#=100 cvm)'!AG104</v>
          </cell>
          <cell r="AH433" t="str">
            <v>#='ipp(2015#=100 cvm)'!AH104</v>
          </cell>
          <cell r="AI433" t="str">
            <v>#='ipp(2015#=100 cvm)'!AI104</v>
          </cell>
          <cell r="AJ433" t="str">
            <v>#='ipp(2015#=100 cvm)'!AJ104</v>
          </cell>
          <cell r="AK433" t="str">
            <v>#='ipp(2015#=100 cvm)'!AK104</v>
          </cell>
          <cell r="AL433" t="str">
            <v>#='ipp(2015#=100 cvm)'!AL104</v>
          </cell>
          <cell r="AM433" t="str">
            <v>#='ipp(2015#=100 cvm)'!AM104</v>
          </cell>
          <cell r="AN433" t="str">
            <v>#='ipp(2015#=100 cvm)'!AN104</v>
          </cell>
        </row>
        <row r="434">
          <cell r="C434">
            <v>16211</v>
          </cell>
          <cell r="D434" t="str">
            <v>#='ipp(2015#=100 cvm)'!D105</v>
          </cell>
          <cell r="E434" t="str">
            <v>#='ipp(2015#=100 cvm)'!E105</v>
          </cell>
          <cell r="F434" t="str">
            <v>#='ipp(2015#=100 cvm)'!F105</v>
          </cell>
          <cell r="G434" t="str">
            <v>#='ipp(2015#=100 cvm)'!G105</v>
          </cell>
          <cell r="H434" t="str">
            <v>#='ipp(2015#=100 cvm)'!H105</v>
          </cell>
          <cell r="I434" t="str">
            <v>#='ipp(2015#=100 cvm)'!I105</v>
          </cell>
          <cell r="J434" t="str">
            <v>#='ipp(2015#=100 cvm)'!J105</v>
          </cell>
          <cell r="K434" t="str">
            <v>#='ipp(2015#=100 cvm)'!K105</v>
          </cell>
          <cell r="L434" t="str">
            <v>#='ipp(2015#=100 cvm)'!L105</v>
          </cell>
          <cell r="M434" t="str">
            <v>#='ipp(2015#=100 cvm)'!M105</v>
          </cell>
          <cell r="N434" t="str">
            <v>#='ipp(2015#=100 cvm)'!N105</v>
          </cell>
          <cell r="O434" t="str">
            <v>#='ipp(2015#=100 cvm)'!O105</v>
          </cell>
          <cell r="P434" t="str">
            <v>#='ipp(2015#=100 cvm)'!P105</v>
          </cell>
          <cell r="Q434" t="str">
            <v>#='ipp(2015#=100 cvm)'!Q105</v>
          </cell>
          <cell r="R434" t="str">
            <v>#='ipp(2015#=100 cvm)'!R105</v>
          </cell>
          <cell r="S434" t="str">
            <v>#='ipp(2015#=100 cvm)'!S105</v>
          </cell>
          <cell r="T434" t="str">
            <v>#='ipp(2015#=100 cvm)'!T105</v>
          </cell>
          <cell r="U434" t="str">
            <v>#='ipp(2015#=100 cvm)'!U105</v>
          </cell>
          <cell r="V434" t="str">
            <v>#='ipp(2015#=100 cvm)'!V105</v>
          </cell>
          <cell r="W434" t="str">
            <v>#='ipp(2015#=100 cvm)'!W105</v>
          </cell>
          <cell r="X434" t="str">
            <v>#='ipp(2015#=100 cvm)'!X105</v>
          </cell>
          <cell r="Y434" t="str">
            <v>#='ipp(2015#=100 cvm)'!Y105</v>
          </cell>
          <cell r="Z434" t="str">
            <v>#='ipp(2015#=100 cvm)'!Z105</v>
          </cell>
          <cell r="AA434" t="str">
            <v>#='ipp(2015#=100 cvm)'!AA105</v>
          </cell>
          <cell r="AB434" t="str">
            <v>#='ipp(2015#=100 cvm)'!AB105</v>
          </cell>
          <cell r="AC434" t="str">
            <v>#='ipp(2015#=100 cvm)'!AC105</v>
          </cell>
          <cell r="AD434" t="str">
            <v>#='ipp(2015#=100 cvm)'!AD105</v>
          </cell>
          <cell r="AE434" t="str">
            <v>#='ipp(2015#=100 cvm)'!AE105</v>
          </cell>
          <cell r="AF434" t="str">
            <v>#='ipp(2015#=100 cvm)'!AF105</v>
          </cell>
          <cell r="AG434" t="str">
            <v>#='ipp(2015#=100 cvm)'!AG105</v>
          </cell>
          <cell r="AH434" t="str">
            <v>#='ipp(2015#=100 cvm)'!AH105</v>
          </cell>
          <cell r="AI434" t="str">
            <v>#='ipp(2015#=100 cvm)'!AI105</v>
          </cell>
          <cell r="AJ434" t="str">
            <v>#='ipp(2015#=100 cvm)'!AJ105</v>
          </cell>
          <cell r="AK434" t="str">
            <v>#='ipp(2015#=100 cvm)'!AK105</v>
          </cell>
          <cell r="AL434" t="str">
            <v>#='ipp(2015#=100 cvm)'!AL105</v>
          </cell>
          <cell r="AM434" t="str">
            <v>#='ipp(2015#=100 cvm)'!AM105</v>
          </cell>
          <cell r="AN434" t="str">
            <v>#='ipp(2015#=100 cvm)'!AN105</v>
          </cell>
        </row>
        <row r="435">
          <cell r="C435">
            <v>16212</v>
          </cell>
          <cell r="D435" t="str">
            <v>#='ipp(2015#=100 cvm)'!D106</v>
          </cell>
          <cell r="E435" t="str">
            <v>#='ipp(2015#=100 cvm)'!E106</v>
          </cell>
          <cell r="F435" t="str">
            <v>#='ipp(2015#=100 cvm)'!F106</v>
          </cell>
          <cell r="G435" t="str">
            <v>#='ipp(2015#=100 cvm)'!G106</v>
          </cell>
          <cell r="H435" t="str">
            <v>#='ipp(2015#=100 cvm)'!H106</v>
          </cell>
          <cell r="I435" t="str">
            <v>#='ipp(2015#=100 cvm)'!I106</v>
          </cell>
          <cell r="J435" t="str">
            <v>#='ipp(2015#=100 cvm)'!J106</v>
          </cell>
          <cell r="K435" t="str">
            <v>#='ipp(2015#=100 cvm)'!K106</v>
          </cell>
          <cell r="L435" t="str">
            <v>#='ipp(2015#=100 cvm)'!L106</v>
          </cell>
          <cell r="M435" t="str">
            <v>#='ipp(2015#=100 cvm)'!M106</v>
          </cell>
          <cell r="N435" t="str">
            <v>#='ipp(2015#=100 cvm)'!N106</v>
          </cell>
          <cell r="O435" t="str">
            <v>#='ipp(2015#=100 cvm)'!O106</v>
          </cell>
          <cell r="P435" t="str">
            <v>#='ipp(2015#=100 cvm)'!P106</v>
          </cell>
          <cell r="Q435" t="str">
            <v>#='ipp(2015#=100 cvm)'!Q106</v>
          </cell>
          <cell r="R435" t="str">
            <v>#='ipp(2015#=100 cvm)'!R106</v>
          </cell>
          <cell r="S435" t="str">
            <v>#='ipp(2015#=100 cvm)'!S106</v>
          </cell>
          <cell r="T435" t="str">
            <v>#='ipp(2015#=100 cvm)'!T106</v>
          </cell>
          <cell r="U435" t="str">
            <v>#='ipp(2015#=100 cvm)'!U106</v>
          </cell>
          <cell r="V435" t="str">
            <v>#='ipp(2015#=100 cvm)'!V106</v>
          </cell>
          <cell r="W435" t="str">
            <v>#='ipp(2015#=100 cvm)'!W106</v>
          </cell>
          <cell r="X435" t="str">
            <v>#='ipp(2015#=100 cvm)'!X106</v>
          </cell>
          <cell r="Y435" t="str">
            <v>#='ipp(2015#=100 cvm)'!Y106</v>
          </cell>
          <cell r="Z435" t="str">
            <v>#='ipp(2015#=100 cvm)'!Z106</v>
          </cell>
          <cell r="AA435" t="str">
            <v>#='ipp(2015#=100 cvm)'!AA106</v>
          </cell>
          <cell r="AB435" t="str">
            <v>#='ipp(2015#=100 cvm)'!AB106</v>
          </cell>
          <cell r="AC435" t="str">
            <v>#='ipp(2015#=100 cvm)'!AC106</v>
          </cell>
          <cell r="AD435" t="str">
            <v>#='ipp(2015#=100 cvm)'!AD106</v>
          </cell>
          <cell r="AE435" t="str">
            <v>#='ipp(2015#=100 cvm)'!AE106</v>
          </cell>
          <cell r="AF435" t="str">
            <v>#='ipp(2015#=100 cvm)'!AF106</v>
          </cell>
          <cell r="AG435" t="str">
            <v>#='ipp(2015#=100 cvm)'!AG106</v>
          </cell>
          <cell r="AH435" t="str">
            <v>#='ipp(2015#=100 cvm)'!AH106</v>
          </cell>
          <cell r="AI435" t="str">
            <v>#='ipp(2015#=100 cvm)'!AI106</v>
          </cell>
          <cell r="AJ435" t="str">
            <v>#='ipp(2015#=100 cvm)'!AJ106</v>
          </cell>
          <cell r="AK435" t="str">
            <v>#='ipp(2015#=100 cvm)'!AK106</v>
          </cell>
          <cell r="AL435" t="str">
            <v>#='ipp(2015#=100 cvm)'!AL106</v>
          </cell>
          <cell r="AM435" t="str">
            <v>#='ipp(2015#=100 cvm)'!AM106</v>
          </cell>
          <cell r="AN435" t="str">
            <v>#='ipp(2015#=100 cvm)'!AN106</v>
          </cell>
        </row>
        <row r="436">
          <cell r="C436">
            <v>16221</v>
          </cell>
          <cell r="D436" t="str">
            <v>#='ipp(2015#=100 cvm)'!D107</v>
          </cell>
          <cell r="E436" t="str">
            <v>#='ipp(2015#=100 cvm)'!E107</v>
          </cell>
          <cell r="F436" t="str">
            <v>#='ipp(2015#=100 cvm)'!F107</v>
          </cell>
          <cell r="G436" t="str">
            <v>#='ipp(2015#=100 cvm)'!G107</v>
          </cell>
          <cell r="H436" t="str">
            <v>#='ipp(2015#=100 cvm)'!H107</v>
          </cell>
          <cell r="I436" t="str">
            <v>#='ipp(2015#=100 cvm)'!I107</v>
          </cell>
          <cell r="J436" t="str">
            <v>#='ipp(2015#=100 cvm)'!J107</v>
          </cell>
          <cell r="K436" t="str">
            <v>#='ipp(2015#=100 cvm)'!K107</v>
          </cell>
          <cell r="L436" t="str">
            <v>#='ipp(2015#=100 cvm)'!L107</v>
          </cell>
          <cell r="M436" t="str">
            <v>#='ipp(2015#=100 cvm)'!M107</v>
          </cell>
          <cell r="N436" t="str">
            <v>#='ipp(2015#=100 cvm)'!N107</v>
          </cell>
          <cell r="O436" t="str">
            <v>#='ipp(2015#=100 cvm)'!O107</v>
          </cell>
          <cell r="P436" t="str">
            <v>#='ipp(2015#=100 cvm)'!P107</v>
          </cell>
          <cell r="Q436" t="str">
            <v>#='ipp(2015#=100 cvm)'!Q107</v>
          </cell>
          <cell r="R436" t="str">
            <v>#='ipp(2015#=100 cvm)'!R107</v>
          </cell>
          <cell r="S436" t="str">
            <v>#='ipp(2015#=100 cvm)'!S107</v>
          </cell>
          <cell r="T436" t="str">
            <v>#='ipp(2015#=100 cvm)'!T107</v>
          </cell>
          <cell r="U436" t="str">
            <v>#='ipp(2015#=100 cvm)'!U107</v>
          </cell>
          <cell r="V436" t="str">
            <v>#='ipp(2015#=100 cvm)'!V107</v>
          </cell>
          <cell r="W436" t="str">
            <v>#='ipp(2015#=100 cvm)'!W107</v>
          </cell>
          <cell r="X436" t="str">
            <v>#='ipp(2015#=100 cvm)'!X107</v>
          </cell>
          <cell r="Y436" t="str">
            <v>#='ipp(2015#=100 cvm)'!Y107</v>
          </cell>
          <cell r="Z436" t="str">
            <v>#='ipp(2015#=100 cvm)'!Z107</v>
          </cell>
          <cell r="AA436" t="str">
            <v>#='ipp(2015#=100 cvm)'!AA107</v>
          </cell>
          <cell r="AB436" t="str">
            <v>#='ipp(2015#=100 cvm)'!AB107</v>
          </cell>
          <cell r="AC436" t="str">
            <v>#='ipp(2015#=100 cvm)'!AC107</v>
          </cell>
          <cell r="AD436" t="str">
            <v>#='ipp(2015#=100 cvm)'!AD107</v>
          </cell>
          <cell r="AE436" t="str">
            <v>#='ipp(2015#=100 cvm)'!AE107</v>
          </cell>
          <cell r="AF436" t="str">
            <v>#='ipp(2015#=100 cvm)'!AF107</v>
          </cell>
          <cell r="AG436" t="str">
            <v>#='ipp(2015#=100 cvm)'!AG107</v>
          </cell>
          <cell r="AH436" t="str">
            <v>#='ipp(2015#=100 cvm)'!AH107</v>
          </cell>
          <cell r="AI436" t="str">
            <v>#='ipp(2015#=100 cvm)'!AI107</v>
          </cell>
          <cell r="AJ436" t="str">
            <v>#='ipp(2015#=100 cvm)'!AJ107</v>
          </cell>
          <cell r="AK436" t="str">
            <v>#='ipp(2015#=100 cvm)'!AK107</v>
          </cell>
          <cell r="AL436" t="str">
            <v>#='ipp(2015#=100 cvm)'!AL107</v>
          </cell>
          <cell r="AM436" t="str">
            <v>#='ipp(2015#=100 cvm)'!AM107</v>
          </cell>
          <cell r="AN436" t="str">
            <v>#='ipp(2015#=100 cvm)'!AN107</v>
          </cell>
        </row>
        <row r="437">
          <cell r="C437">
            <v>16222</v>
          </cell>
          <cell r="D437" t="str">
            <v>#='ipp(2015#=100 cvm)'!D108</v>
          </cell>
          <cell r="E437" t="str">
            <v>#='ipp(2015#=100 cvm)'!E108</v>
          </cell>
          <cell r="F437" t="str">
            <v>#='ipp(2015#=100 cvm)'!F108</v>
          </cell>
          <cell r="G437" t="str">
            <v>#='ipp(2015#=100 cvm)'!G108</v>
          </cell>
          <cell r="H437" t="str">
            <v>#='ipp(2015#=100 cvm)'!H108</v>
          </cell>
          <cell r="I437" t="str">
            <v>#='ipp(2015#=100 cvm)'!I108</v>
          </cell>
          <cell r="J437" t="str">
            <v>#='ipp(2015#=100 cvm)'!J108</v>
          </cell>
          <cell r="K437" t="str">
            <v>#='ipp(2015#=100 cvm)'!K108</v>
          </cell>
          <cell r="L437" t="str">
            <v>#='ipp(2015#=100 cvm)'!L108</v>
          </cell>
          <cell r="M437" t="str">
            <v>#='ipp(2015#=100 cvm)'!M108</v>
          </cell>
          <cell r="N437" t="str">
            <v>#='ipp(2015#=100 cvm)'!N108</v>
          </cell>
          <cell r="O437" t="str">
            <v>#='ipp(2015#=100 cvm)'!O108</v>
          </cell>
          <cell r="P437" t="str">
            <v>#='ipp(2015#=100 cvm)'!P108</v>
          </cell>
          <cell r="Q437" t="str">
            <v>#='ipp(2015#=100 cvm)'!Q108</v>
          </cell>
          <cell r="R437" t="str">
            <v>#='ipp(2015#=100 cvm)'!R108</v>
          </cell>
          <cell r="S437" t="str">
            <v>#='ipp(2015#=100 cvm)'!S108</v>
          </cell>
          <cell r="T437" t="str">
            <v>#='ipp(2015#=100 cvm)'!T108</v>
          </cell>
          <cell r="U437" t="str">
            <v>#='ipp(2015#=100 cvm)'!U108</v>
          </cell>
          <cell r="V437" t="str">
            <v>#='ipp(2015#=100 cvm)'!V108</v>
          </cell>
          <cell r="W437" t="str">
            <v>#='ipp(2015#=100 cvm)'!W108</v>
          </cell>
          <cell r="X437" t="str">
            <v>#='ipp(2015#=100 cvm)'!X108</v>
          </cell>
          <cell r="Y437" t="str">
            <v>#='ipp(2015#=100 cvm)'!Y108</v>
          </cell>
          <cell r="Z437" t="str">
            <v>#='ipp(2015#=100 cvm)'!Z108</v>
          </cell>
          <cell r="AA437" t="str">
            <v>#='ipp(2015#=100 cvm)'!AA108</v>
          </cell>
          <cell r="AB437" t="str">
            <v>#='ipp(2015#=100 cvm)'!AB108</v>
          </cell>
          <cell r="AC437" t="str">
            <v>#='ipp(2015#=100 cvm)'!AC108</v>
          </cell>
          <cell r="AD437" t="str">
            <v>#='ipp(2015#=100 cvm)'!AD108</v>
          </cell>
          <cell r="AE437" t="str">
            <v>#='ipp(2015#=100 cvm)'!AE108</v>
          </cell>
          <cell r="AF437" t="str">
            <v>#='ipp(2015#=100 cvm)'!AF108</v>
          </cell>
          <cell r="AG437" t="str">
            <v>#='ipp(2015#=100 cvm)'!AG108</v>
          </cell>
          <cell r="AH437" t="str">
            <v>#='ipp(2015#=100 cvm)'!AH108</v>
          </cell>
          <cell r="AI437" t="str">
            <v>#='ipp(2015#=100 cvm)'!AI108</v>
          </cell>
          <cell r="AJ437" t="str">
            <v>#='ipp(2015#=100 cvm)'!AJ108</v>
          </cell>
          <cell r="AK437" t="str">
            <v>#='ipp(2015#=100 cvm)'!AK108</v>
          </cell>
          <cell r="AL437" t="str">
            <v>#='ipp(2015#=100 cvm)'!AL108</v>
          </cell>
          <cell r="AM437" t="str">
            <v>#='ipp(2015#=100 cvm)'!AM108</v>
          </cell>
          <cell r="AN437" t="str">
            <v>#='ipp(2015#=100 cvm)'!AN108</v>
          </cell>
        </row>
        <row r="438">
          <cell r="C438">
            <v>16230</v>
          </cell>
          <cell r="D438" t="str">
            <v>#='ipp(2015#=100 cvm)'!D109</v>
          </cell>
          <cell r="E438" t="str">
            <v>#='ipp(2015#=100 cvm)'!E109</v>
          </cell>
          <cell r="F438" t="str">
            <v>#='ipp(2015#=100 cvm)'!F109</v>
          </cell>
          <cell r="G438" t="str">
            <v>#='ipp(2015#=100 cvm)'!G109</v>
          </cell>
          <cell r="H438" t="str">
            <v>#='ipp(2015#=100 cvm)'!H109</v>
          </cell>
          <cell r="I438" t="str">
            <v>#='ipp(2015#=100 cvm)'!I109</v>
          </cell>
          <cell r="J438" t="str">
            <v>#='ipp(2015#=100 cvm)'!J109</v>
          </cell>
          <cell r="K438" t="str">
            <v>#='ipp(2015#=100 cvm)'!K109</v>
          </cell>
          <cell r="L438" t="str">
            <v>#='ipp(2015#=100 cvm)'!L109</v>
          </cell>
          <cell r="M438" t="str">
            <v>#='ipp(2015#=100 cvm)'!M109</v>
          </cell>
          <cell r="N438" t="str">
            <v>#='ipp(2015#=100 cvm)'!N109</v>
          </cell>
          <cell r="O438" t="str">
            <v>#='ipp(2015#=100 cvm)'!O109</v>
          </cell>
          <cell r="P438" t="str">
            <v>#='ipp(2015#=100 cvm)'!P109</v>
          </cell>
          <cell r="Q438" t="str">
            <v>#='ipp(2015#=100 cvm)'!Q109</v>
          </cell>
          <cell r="R438" t="str">
            <v>#='ipp(2015#=100 cvm)'!R109</v>
          </cell>
          <cell r="S438" t="str">
            <v>#='ipp(2015#=100 cvm)'!S109</v>
          </cell>
          <cell r="T438" t="str">
            <v>#='ipp(2015#=100 cvm)'!T109</v>
          </cell>
          <cell r="U438" t="str">
            <v>#='ipp(2015#=100 cvm)'!U109</v>
          </cell>
          <cell r="V438" t="str">
            <v>#='ipp(2015#=100 cvm)'!V109</v>
          </cell>
          <cell r="W438" t="str">
            <v>#='ipp(2015#=100 cvm)'!W109</v>
          </cell>
          <cell r="X438" t="str">
            <v>#='ipp(2015#=100 cvm)'!X109</v>
          </cell>
          <cell r="Y438" t="str">
            <v>#='ipp(2015#=100 cvm)'!Y109</v>
          </cell>
          <cell r="Z438" t="str">
            <v>#='ipp(2015#=100 cvm)'!Z109</v>
          </cell>
          <cell r="AA438" t="str">
            <v>#='ipp(2015#=100 cvm)'!AA109</v>
          </cell>
          <cell r="AB438" t="str">
            <v>#='ipp(2015#=100 cvm)'!AB109</v>
          </cell>
          <cell r="AC438" t="str">
            <v>#='ipp(2015#=100 cvm)'!AC109</v>
          </cell>
          <cell r="AD438" t="str">
            <v>#='ipp(2015#=100 cvm)'!AD109</v>
          </cell>
          <cell r="AE438" t="str">
            <v>#='ipp(2015#=100 cvm)'!AE109</v>
          </cell>
          <cell r="AF438" t="str">
            <v>#='ipp(2015#=100 cvm)'!AF109</v>
          </cell>
          <cell r="AG438" t="str">
            <v>#='ipp(2015#=100 cvm)'!AG109</v>
          </cell>
          <cell r="AH438" t="str">
            <v>#='ipp(2015#=100 cvm)'!AH109</v>
          </cell>
          <cell r="AI438" t="str">
            <v>#='ipp(2015#=100 cvm)'!AI109</v>
          </cell>
          <cell r="AJ438" t="str">
            <v>#='ipp(2015#=100 cvm)'!AJ109</v>
          </cell>
          <cell r="AK438" t="str">
            <v>#='ipp(2015#=100 cvm)'!AK109</v>
          </cell>
          <cell r="AL438" t="str">
            <v>#='ipp(2015#=100 cvm)'!AL109</v>
          </cell>
          <cell r="AM438" t="str">
            <v>#='ipp(2015#=100 cvm)'!AM109</v>
          </cell>
          <cell r="AN438" t="str">
            <v>#='ipp(2015#=100 cvm)'!AN109</v>
          </cell>
        </row>
        <row r="439">
          <cell r="C439">
            <v>16291</v>
          </cell>
          <cell r="D439" t="str">
            <v>#='ipp(2015#=100 cvm)'!D110</v>
          </cell>
          <cell r="E439" t="str">
            <v>#='ipp(2015#=100 cvm)'!E110</v>
          </cell>
          <cell r="F439" t="str">
            <v>#='ipp(2015#=100 cvm)'!F110</v>
          </cell>
          <cell r="G439" t="str">
            <v>#='ipp(2015#=100 cvm)'!G110</v>
          </cell>
          <cell r="H439" t="str">
            <v>#='ipp(2015#=100 cvm)'!H110</v>
          </cell>
          <cell r="I439" t="str">
            <v>#='ipp(2015#=100 cvm)'!I110</v>
          </cell>
          <cell r="J439" t="str">
            <v>#='ipp(2015#=100 cvm)'!J110</v>
          </cell>
          <cell r="K439" t="str">
            <v>#='ipp(2015#=100 cvm)'!K110</v>
          </cell>
          <cell r="L439" t="str">
            <v>#='ipp(2015#=100 cvm)'!L110</v>
          </cell>
          <cell r="M439" t="str">
            <v>#='ipp(2015#=100 cvm)'!M110</v>
          </cell>
          <cell r="N439" t="str">
            <v>#='ipp(2015#=100 cvm)'!N110</v>
          </cell>
          <cell r="O439" t="str">
            <v>#='ipp(2015#=100 cvm)'!O110</v>
          </cell>
          <cell r="P439" t="str">
            <v>#='ipp(2015#=100 cvm)'!P110</v>
          </cell>
          <cell r="Q439" t="str">
            <v>#='ipp(2015#=100 cvm)'!Q110</v>
          </cell>
          <cell r="R439" t="str">
            <v>#='ipp(2015#=100 cvm)'!R110</v>
          </cell>
          <cell r="S439" t="str">
            <v>#='ipp(2015#=100 cvm)'!S110</v>
          </cell>
          <cell r="T439" t="str">
            <v>#='ipp(2015#=100 cvm)'!T110</v>
          </cell>
          <cell r="U439" t="str">
            <v>#='ipp(2015#=100 cvm)'!U110</v>
          </cell>
          <cell r="V439" t="str">
            <v>#='ipp(2015#=100 cvm)'!V110</v>
          </cell>
          <cell r="W439" t="str">
            <v>#='ipp(2015#=100 cvm)'!W110</v>
          </cell>
          <cell r="X439" t="str">
            <v>#='ipp(2015#=100 cvm)'!X110</v>
          </cell>
          <cell r="Y439" t="str">
            <v>#='ipp(2015#=100 cvm)'!Y110</v>
          </cell>
          <cell r="Z439" t="str">
            <v>#='ipp(2015#=100 cvm)'!Z110</v>
          </cell>
          <cell r="AA439" t="str">
            <v>#='ipp(2015#=100 cvm)'!AA110</v>
          </cell>
          <cell r="AB439" t="str">
            <v>#='ipp(2015#=100 cvm)'!AB110</v>
          </cell>
          <cell r="AC439" t="str">
            <v>#='ipp(2015#=100 cvm)'!AC110</v>
          </cell>
          <cell r="AD439" t="str">
            <v>#='ipp(2015#=100 cvm)'!AD110</v>
          </cell>
          <cell r="AE439" t="str">
            <v>#='ipp(2015#=100 cvm)'!AE110</v>
          </cell>
          <cell r="AF439" t="str">
            <v>#='ipp(2015#=100 cvm)'!AF110</v>
          </cell>
          <cell r="AG439" t="str">
            <v>#='ipp(2015#=100 cvm)'!AG110</v>
          </cell>
          <cell r="AH439" t="str">
            <v>#='ipp(2015#=100 cvm)'!AH110</v>
          </cell>
          <cell r="AI439" t="str">
            <v>#='ipp(2015#=100 cvm)'!AI110</v>
          </cell>
          <cell r="AJ439" t="str">
            <v>#='ipp(2015#=100 cvm)'!AJ110</v>
          </cell>
          <cell r="AK439" t="str">
            <v>#='ipp(2015#=100 cvm)'!AK110</v>
          </cell>
          <cell r="AL439" t="str">
            <v>#='ipp(2015#=100 cvm)'!AL110</v>
          </cell>
          <cell r="AM439" t="str">
            <v>#='ipp(2015#=100 cvm)'!AM110</v>
          </cell>
          <cell r="AN439" t="str">
            <v>#='ipp(2015#=100 cvm)'!AN110</v>
          </cell>
        </row>
        <row r="440">
          <cell r="C440">
            <v>16292</v>
          </cell>
          <cell r="D440" t="str">
            <v>#='ipp(2015#=100 cvm)'!D111</v>
          </cell>
          <cell r="E440" t="str">
            <v>#='ipp(2015#=100 cvm)'!E111</v>
          </cell>
          <cell r="F440" t="str">
            <v>#='ipp(2015#=100 cvm)'!F111</v>
          </cell>
          <cell r="G440" t="str">
            <v>#='ipp(2015#=100 cvm)'!G111</v>
          </cell>
          <cell r="H440" t="str">
            <v>#='ipp(2015#=100 cvm)'!H111</v>
          </cell>
          <cell r="I440" t="str">
            <v>#='ipp(2015#=100 cvm)'!I111</v>
          </cell>
          <cell r="J440" t="str">
            <v>#='ipp(2015#=100 cvm)'!J111</v>
          </cell>
          <cell r="K440" t="str">
            <v>#='ipp(2015#=100 cvm)'!K111</v>
          </cell>
          <cell r="L440" t="str">
            <v>#='ipp(2015#=100 cvm)'!L111</v>
          </cell>
          <cell r="M440" t="str">
            <v>#='ipp(2015#=100 cvm)'!M111</v>
          </cell>
          <cell r="N440" t="str">
            <v>#='ipp(2015#=100 cvm)'!N111</v>
          </cell>
          <cell r="O440" t="str">
            <v>#='ipp(2015#=100 cvm)'!O111</v>
          </cell>
          <cell r="P440" t="str">
            <v>#='ipp(2015#=100 cvm)'!P111</v>
          </cell>
          <cell r="Q440" t="str">
            <v>#='ipp(2015#=100 cvm)'!Q111</v>
          </cell>
          <cell r="R440" t="str">
            <v>#='ipp(2015#=100 cvm)'!R111</v>
          </cell>
          <cell r="S440" t="str">
            <v>#='ipp(2015#=100 cvm)'!S111</v>
          </cell>
          <cell r="T440" t="str">
            <v>#='ipp(2015#=100 cvm)'!T111</v>
          </cell>
          <cell r="U440" t="str">
            <v>#='ipp(2015#=100 cvm)'!U111</v>
          </cell>
          <cell r="V440" t="str">
            <v>#='ipp(2015#=100 cvm)'!V111</v>
          </cell>
          <cell r="W440" t="str">
            <v>#='ipp(2015#=100 cvm)'!W111</v>
          </cell>
          <cell r="X440" t="str">
            <v>#='ipp(2015#=100 cvm)'!X111</v>
          </cell>
          <cell r="Y440" t="str">
            <v>#='ipp(2015#=100 cvm)'!Y111</v>
          </cell>
          <cell r="Z440" t="str">
            <v>#='ipp(2015#=100 cvm)'!Z111</v>
          </cell>
          <cell r="AA440" t="str">
            <v>#='ipp(2015#=100 cvm)'!AA111</v>
          </cell>
          <cell r="AB440" t="str">
            <v>#='ipp(2015#=100 cvm)'!AB111</v>
          </cell>
          <cell r="AC440" t="str">
            <v>#='ipp(2015#=100 cvm)'!AC111</v>
          </cell>
          <cell r="AD440" t="str">
            <v>#='ipp(2015#=100 cvm)'!AD111</v>
          </cell>
          <cell r="AE440" t="str">
            <v>#='ipp(2015#=100 cvm)'!AE111</v>
          </cell>
          <cell r="AF440" t="str">
            <v>#='ipp(2015#=100 cvm)'!AF111</v>
          </cell>
          <cell r="AG440" t="str">
            <v>#='ipp(2015#=100 cvm)'!AG111</v>
          </cell>
          <cell r="AH440" t="str">
            <v>#='ipp(2015#=100 cvm)'!AH111</v>
          </cell>
          <cell r="AI440" t="str">
            <v>#='ipp(2015#=100 cvm)'!AI111</v>
          </cell>
          <cell r="AJ440" t="str">
            <v>#='ipp(2015#=100 cvm)'!AJ111</v>
          </cell>
          <cell r="AK440" t="str">
            <v>#='ipp(2015#=100 cvm)'!AK111</v>
          </cell>
          <cell r="AL440" t="str">
            <v>#='ipp(2015#=100 cvm)'!AL111</v>
          </cell>
          <cell r="AM440" t="str">
            <v>#='ipp(2015#=100 cvm)'!AM111</v>
          </cell>
          <cell r="AN440" t="str">
            <v>#='ipp(2015#=100 cvm)'!AN111</v>
          </cell>
        </row>
        <row r="441">
          <cell r="C441">
            <v>170</v>
          </cell>
          <cell r="D441" t="str">
            <v>#='ipp(2015#=100 cvm)'!D112</v>
          </cell>
          <cell r="E441" t="str">
            <v>#='ipp(2015#=100 cvm)'!E112</v>
          </cell>
          <cell r="F441" t="str">
            <v>#='ipp(2015#=100 cvm)'!F112</v>
          </cell>
          <cell r="G441" t="str">
            <v>#='ipp(2015#=100 cvm)'!G112</v>
          </cell>
          <cell r="H441" t="str">
            <v>#='ipp(2015#=100 cvm)'!H112</v>
          </cell>
          <cell r="I441" t="str">
            <v>#='ipp(2015#=100 cvm)'!I112</v>
          </cell>
          <cell r="J441" t="str">
            <v>#='ipp(2015#=100 cvm)'!J112</v>
          </cell>
          <cell r="K441" t="str">
            <v>#='ipp(2015#=100 cvm)'!K112</v>
          </cell>
          <cell r="L441" t="str">
            <v>#='ipp(2015#=100 cvm)'!L112</v>
          </cell>
          <cell r="M441" t="str">
            <v>#='ipp(2015#=100 cvm)'!M112</v>
          </cell>
          <cell r="N441" t="str">
            <v>#='ipp(2015#=100 cvm)'!N112</v>
          </cell>
          <cell r="O441" t="str">
            <v>#='ipp(2015#=100 cvm)'!O112</v>
          </cell>
          <cell r="P441" t="str">
            <v>#='ipp(2015#=100 cvm)'!P112</v>
          </cell>
          <cell r="Q441" t="str">
            <v>#='ipp(2015#=100 cvm)'!Q112</v>
          </cell>
          <cell r="R441" t="str">
            <v>#='ipp(2015#=100 cvm)'!R112</v>
          </cell>
          <cell r="S441" t="str">
            <v>#='ipp(2015#=100 cvm)'!S112</v>
          </cell>
          <cell r="T441" t="str">
            <v>#='ipp(2015#=100 cvm)'!T112</v>
          </cell>
          <cell r="U441" t="str">
            <v>#='ipp(2015#=100 cvm)'!U112</v>
          </cell>
          <cell r="V441" t="str">
            <v>#='ipp(2015#=100 cvm)'!V112</v>
          </cell>
          <cell r="W441" t="str">
            <v>#='ipp(2015#=100 cvm)'!W112</v>
          </cell>
          <cell r="X441" t="str">
            <v>#='ipp(2015#=100 cvm)'!X112</v>
          </cell>
          <cell r="Y441" t="str">
            <v>#='ipp(2015#=100 cvm)'!Y112</v>
          </cell>
          <cell r="Z441" t="str">
            <v>#='ipp(2015#=100 cvm)'!Z112</v>
          </cell>
          <cell r="AA441" t="str">
            <v>#='ipp(2015#=100 cvm)'!AA112</v>
          </cell>
          <cell r="AB441" t="str">
            <v>#='ipp(2015#=100 cvm)'!AB112</v>
          </cell>
          <cell r="AC441" t="str">
            <v>#='ipp(2015#=100 cvm)'!AC112</v>
          </cell>
          <cell r="AD441" t="str">
            <v>#='ipp(2015#=100 cvm)'!AD112</v>
          </cell>
          <cell r="AE441" t="str">
            <v>#='ipp(2015#=100 cvm)'!AE112</v>
          </cell>
          <cell r="AF441" t="str">
            <v>#='ipp(2015#=100 cvm)'!AF112</v>
          </cell>
          <cell r="AG441" t="str">
            <v>#='ipp(2015#=100 cvm)'!AG112</v>
          </cell>
          <cell r="AH441" t="str">
            <v>#='ipp(2015#=100 cvm)'!AH112</v>
          </cell>
          <cell r="AI441" t="str">
            <v>#='ipp(2015#=100 cvm)'!AI112</v>
          </cell>
          <cell r="AJ441" t="str">
            <v>#='ipp(2015#=100 cvm)'!AJ112</v>
          </cell>
          <cell r="AK441" t="str">
            <v>#='ipp(2015#=100 cvm)'!AK112</v>
          </cell>
          <cell r="AL441" t="str">
            <v>#='ipp(2015#=100 cvm)'!AL112</v>
          </cell>
          <cell r="AM441" t="str">
            <v>#='ipp(2015#=100 cvm)'!AM112</v>
          </cell>
          <cell r="AN441" t="str">
            <v>#='ipp(2015#=100 cvm)'!AN112</v>
          </cell>
        </row>
        <row r="442">
          <cell r="C442">
            <v>17010</v>
          </cell>
          <cell r="D442" t="str">
            <v>#='ipp(2015#=100 cvm)'!D113</v>
          </cell>
          <cell r="E442" t="str">
            <v>#='ipp(2015#=100 cvm)'!E113</v>
          </cell>
          <cell r="F442" t="str">
            <v>#='ipp(2015#=100 cvm)'!F113</v>
          </cell>
          <cell r="G442" t="str">
            <v>#='ipp(2015#=100 cvm)'!G113</v>
          </cell>
          <cell r="H442" t="str">
            <v>#='ipp(2015#=100 cvm)'!H113</v>
          </cell>
          <cell r="I442" t="str">
            <v>#='ipp(2015#=100 cvm)'!I113</v>
          </cell>
          <cell r="J442" t="str">
            <v>#='ipp(2015#=100 cvm)'!J113</v>
          </cell>
          <cell r="K442" t="str">
            <v>#='ipp(2015#=100 cvm)'!K113</v>
          </cell>
          <cell r="L442" t="str">
            <v>#='ipp(2015#=100 cvm)'!L113</v>
          </cell>
          <cell r="M442" t="str">
            <v>#='ipp(2015#=100 cvm)'!M113</v>
          </cell>
          <cell r="N442" t="str">
            <v>#='ipp(2015#=100 cvm)'!N113</v>
          </cell>
          <cell r="O442" t="str">
            <v>#='ipp(2015#=100 cvm)'!O113</v>
          </cell>
          <cell r="P442" t="str">
            <v>#='ipp(2015#=100 cvm)'!P113</v>
          </cell>
          <cell r="Q442" t="str">
            <v>#='ipp(2015#=100 cvm)'!Q113</v>
          </cell>
          <cell r="R442" t="str">
            <v>#='ipp(2015#=100 cvm)'!R113</v>
          </cell>
          <cell r="S442" t="str">
            <v>#='ipp(2015#=100 cvm)'!S113</v>
          </cell>
          <cell r="T442" t="str">
            <v>#='ipp(2015#=100 cvm)'!T113</v>
          </cell>
          <cell r="U442" t="str">
            <v>#='ipp(2015#=100 cvm)'!U113</v>
          </cell>
          <cell r="V442" t="str">
            <v>#='ipp(2015#=100 cvm)'!V113</v>
          </cell>
          <cell r="W442" t="str">
            <v>#='ipp(2015#=100 cvm)'!W113</v>
          </cell>
          <cell r="X442" t="str">
            <v>#='ipp(2015#=100 cvm)'!X113</v>
          </cell>
          <cell r="Y442" t="str">
            <v>#='ipp(2015#=100 cvm)'!Y113</v>
          </cell>
          <cell r="Z442" t="str">
            <v>#='ipp(2015#=100 cvm)'!Z113</v>
          </cell>
          <cell r="AA442" t="str">
            <v>#='ipp(2015#=100 cvm)'!AA113</v>
          </cell>
          <cell r="AB442" t="str">
            <v>#='ipp(2015#=100 cvm)'!AB113</v>
          </cell>
          <cell r="AC442" t="str">
            <v>#='ipp(2015#=100 cvm)'!AC113</v>
          </cell>
          <cell r="AD442" t="str">
            <v>#='ipp(2015#=100 cvm)'!AD113</v>
          </cell>
          <cell r="AE442" t="str">
            <v>#='ipp(2015#=100 cvm)'!AE113</v>
          </cell>
          <cell r="AF442" t="str">
            <v>#='ipp(2015#=100 cvm)'!AF113</v>
          </cell>
          <cell r="AG442" t="str">
            <v>#='ipp(2015#=100 cvm)'!AG113</v>
          </cell>
          <cell r="AH442" t="str">
            <v>#='ipp(2015#=100 cvm)'!AH113</v>
          </cell>
          <cell r="AI442" t="str">
            <v>#='ipp(2015#=100 cvm)'!AI113</v>
          </cell>
          <cell r="AJ442" t="str">
            <v>#='ipp(2015#=100 cvm)'!AJ113</v>
          </cell>
          <cell r="AK442" t="str">
            <v>#='ipp(2015#=100 cvm)'!AK113</v>
          </cell>
          <cell r="AL442" t="str">
            <v>#='ipp(2015#=100 cvm)'!AL113</v>
          </cell>
          <cell r="AM442" t="str">
            <v>#='ipp(2015#=100 cvm)'!AM113</v>
          </cell>
          <cell r="AN442" t="str">
            <v>#='ipp(2015#=100 cvm)'!AN113</v>
          </cell>
        </row>
        <row r="443">
          <cell r="C443">
            <v>17020</v>
          </cell>
          <cell r="D443" t="str">
            <v>#='ipp(2015#=100 cvm)'!D114</v>
          </cell>
          <cell r="E443" t="str">
            <v>#='ipp(2015#=100 cvm)'!E114</v>
          </cell>
          <cell r="F443" t="str">
            <v>#='ipp(2015#=100 cvm)'!F114</v>
          </cell>
          <cell r="G443" t="str">
            <v>#='ipp(2015#=100 cvm)'!G114</v>
          </cell>
          <cell r="H443" t="str">
            <v>#='ipp(2015#=100 cvm)'!H114</v>
          </cell>
          <cell r="I443" t="str">
            <v>#='ipp(2015#=100 cvm)'!I114</v>
          </cell>
          <cell r="J443" t="str">
            <v>#='ipp(2015#=100 cvm)'!J114</v>
          </cell>
          <cell r="K443" t="str">
            <v>#='ipp(2015#=100 cvm)'!K114</v>
          </cell>
          <cell r="L443" t="str">
            <v>#='ipp(2015#=100 cvm)'!L114</v>
          </cell>
          <cell r="M443" t="str">
            <v>#='ipp(2015#=100 cvm)'!M114</v>
          </cell>
          <cell r="N443" t="str">
            <v>#='ipp(2015#=100 cvm)'!N114</v>
          </cell>
          <cell r="O443" t="str">
            <v>#='ipp(2015#=100 cvm)'!O114</v>
          </cell>
          <cell r="P443" t="str">
            <v>#='ipp(2015#=100 cvm)'!P114</v>
          </cell>
          <cell r="Q443" t="str">
            <v>#='ipp(2015#=100 cvm)'!Q114</v>
          </cell>
          <cell r="R443" t="str">
            <v>#='ipp(2015#=100 cvm)'!R114</v>
          </cell>
          <cell r="S443" t="str">
            <v>#='ipp(2015#=100 cvm)'!S114</v>
          </cell>
          <cell r="T443" t="str">
            <v>#='ipp(2015#=100 cvm)'!T114</v>
          </cell>
          <cell r="U443" t="str">
            <v>#='ipp(2015#=100 cvm)'!U114</v>
          </cell>
          <cell r="V443" t="str">
            <v>#='ipp(2015#=100 cvm)'!V114</v>
          </cell>
          <cell r="W443" t="str">
            <v>#='ipp(2015#=100 cvm)'!W114</v>
          </cell>
          <cell r="X443" t="str">
            <v>#='ipp(2015#=100 cvm)'!X114</v>
          </cell>
          <cell r="Y443" t="str">
            <v>#='ipp(2015#=100 cvm)'!Y114</v>
          </cell>
          <cell r="Z443" t="str">
            <v>#='ipp(2015#=100 cvm)'!Z114</v>
          </cell>
          <cell r="AA443" t="str">
            <v>#='ipp(2015#=100 cvm)'!AA114</v>
          </cell>
          <cell r="AB443" t="str">
            <v>#='ipp(2015#=100 cvm)'!AB114</v>
          </cell>
          <cell r="AC443" t="str">
            <v>#='ipp(2015#=100 cvm)'!AC114</v>
          </cell>
          <cell r="AD443" t="str">
            <v>#='ipp(2015#=100 cvm)'!AD114</v>
          </cell>
          <cell r="AE443" t="str">
            <v>#='ipp(2015#=100 cvm)'!AE114</v>
          </cell>
          <cell r="AF443" t="str">
            <v>#='ipp(2015#=100 cvm)'!AF114</v>
          </cell>
          <cell r="AG443" t="str">
            <v>#='ipp(2015#=100 cvm)'!AG114</v>
          </cell>
          <cell r="AH443" t="str">
            <v>#='ipp(2015#=100 cvm)'!AH114</v>
          </cell>
          <cell r="AI443" t="str">
            <v>#='ipp(2015#=100 cvm)'!AI114</v>
          </cell>
          <cell r="AJ443" t="str">
            <v>#='ipp(2015#=100 cvm)'!AJ114</v>
          </cell>
          <cell r="AK443" t="str">
            <v>#='ipp(2015#=100 cvm)'!AK114</v>
          </cell>
          <cell r="AL443" t="str">
            <v>#='ipp(2015#=100 cvm)'!AL114</v>
          </cell>
          <cell r="AM443" t="str">
            <v>#='ipp(2015#=100 cvm)'!AM114</v>
          </cell>
          <cell r="AN443" t="str">
            <v>#='ipp(2015#=100 cvm)'!AN114</v>
          </cell>
        </row>
        <row r="444">
          <cell r="C444">
            <v>17091</v>
          </cell>
          <cell r="D444" t="str">
            <v>#='ipp(2015#=100 cvm)'!D115</v>
          </cell>
          <cell r="E444" t="str">
            <v>#='ipp(2015#=100 cvm)'!E115</v>
          </cell>
          <cell r="F444" t="str">
            <v>#='ipp(2015#=100 cvm)'!F115</v>
          </cell>
          <cell r="G444" t="str">
            <v>#='ipp(2015#=100 cvm)'!G115</v>
          </cell>
          <cell r="H444" t="str">
            <v>#='ipp(2015#=100 cvm)'!H115</v>
          </cell>
          <cell r="I444" t="str">
            <v>#='ipp(2015#=100 cvm)'!I115</v>
          </cell>
          <cell r="J444" t="str">
            <v>#='ipp(2015#=100 cvm)'!J115</v>
          </cell>
          <cell r="K444" t="str">
            <v>#='ipp(2015#=100 cvm)'!K115</v>
          </cell>
          <cell r="L444" t="str">
            <v>#='ipp(2015#=100 cvm)'!L115</v>
          </cell>
          <cell r="M444" t="str">
            <v>#='ipp(2015#=100 cvm)'!M115</v>
          </cell>
          <cell r="N444" t="str">
            <v>#='ipp(2015#=100 cvm)'!N115</v>
          </cell>
          <cell r="O444" t="str">
            <v>#='ipp(2015#=100 cvm)'!O115</v>
          </cell>
          <cell r="P444" t="str">
            <v>#='ipp(2015#=100 cvm)'!P115</v>
          </cell>
          <cell r="Q444" t="str">
            <v>#='ipp(2015#=100 cvm)'!Q115</v>
          </cell>
          <cell r="R444" t="str">
            <v>#='ipp(2015#=100 cvm)'!R115</v>
          </cell>
          <cell r="S444" t="str">
            <v>#='ipp(2015#=100 cvm)'!S115</v>
          </cell>
          <cell r="T444" t="str">
            <v>#='ipp(2015#=100 cvm)'!T115</v>
          </cell>
          <cell r="U444" t="str">
            <v>#='ipp(2015#=100 cvm)'!U115</v>
          </cell>
          <cell r="V444" t="str">
            <v>#='ipp(2015#=100 cvm)'!V115</v>
          </cell>
          <cell r="W444" t="str">
            <v>#='ipp(2015#=100 cvm)'!W115</v>
          </cell>
          <cell r="X444" t="str">
            <v>#='ipp(2015#=100 cvm)'!X115</v>
          </cell>
          <cell r="Y444" t="str">
            <v>#='ipp(2015#=100 cvm)'!Y115</v>
          </cell>
          <cell r="Z444" t="str">
            <v>#='ipp(2015#=100 cvm)'!Z115</v>
          </cell>
          <cell r="AA444" t="str">
            <v>#='ipp(2015#=100 cvm)'!AA115</v>
          </cell>
          <cell r="AB444" t="str">
            <v>#='ipp(2015#=100 cvm)'!AB115</v>
          </cell>
          <cell r="AC444" t="str">
            <v>#='ipp(2015#=100 cvm)'!AC115</v>
          </cell>
          <cell r="AD444" t="str">
            <v>#='ipp(2015#=100 cvm)'!AD115</v>
          </cell>
          <cell r="AE444" t="str">
            <v>#='ipp(2015#=100 cvm)'!AE115</v>
          </cell>
          <cell r="AF444" t="str">
            <v>#='ipp(2015#=100 cvm)'!AF115</v>
          </cell>
          <cell r="AG444" t="str">
            <v>#='ipp(2015#=100 cvm)'!AG115</v>
          </cell>
          <cell r="AH444" t="str">
            <v>#='ipp(2015#=100 cvm)'!AH115</v>
          </cell>
          <cell r="AI444" t="str">
            <v>#='ipp(2015#=100 cvm)'!AI115</v>
          </cell>
          <cell r="AJ444" t="str">
            <v>#='ipp(2015#=100 cvm)'!AJ115</v>
          </cell>
          <cell r="AK444" t="str">
            <v>#='ipp(2015#=100 cvm)'!AK115</v>
          </cell>
          <cell r="AL444" t="str">
            <v>#='ipp(2015#=100 cvm)'!AL115</v>
          </cell>
          <cell r="AM444" t="str">
            <v>#='ipp(2015#=100 cvm)'!AM115</v>
          </cell>
          <cell r="AN444" t="str">
            <v>#='ipp(2015#=100 cvm)'!AN115</v>
          </cell>
        </row>
        <row r="445">
          <cell r="C445">
            <v>17092</v>
          </cell>
          <cell r="D445" t="str">
            <v>#='ipp(2015#=100 cvm)'!D116</v>
          </cell>
          <cell r="E445" t="str">
            <v>#='ipp(2015#=100 cvm)'!E116</v>
          </cell>
          <cell r="F445" t="str">
            <v>#='ipp(2015#=100 cvm)'!F116</v>
          </cell>
          <cell r="G445" t="str">
            <v>#='ipp(2015#=100 cvm)'!G116</v>
          </cell>
          <cell r="H445" t="str">
            <v>#='ipp(2015#=100 cvm)'!H116</v>
          </cell>
          <cell r="I445" t="str">
            <v>#='ipp(2015#=100 cvm)'!I116</v>
          </cell>
          <cell r="J445" t="str">
            <v>#='ipp(2015#=100 cvm)'!J116</v>
          </cell>
          <cell r="K445" t="str">
            <v>#='ipp(2015#=100 cvm)'!K116</v>
          </cell>
          <cell r="L445" t="str">
            <v>#='ipp(2015#=100 cvm)'!L116</v>
          </cell>
          <cell r="M445" t="str">
            <v>#='ipp(2015#=100 cvm)'!M116</v>
          </cell>
          <cell r="N445" t="str">
            <v>#='ipp(2015#=100 cvm)'!N116</v>
          </cell>
          <cell r="O445" t="str">
            <v>#='ipp(2015#=100 cvm)'!O116</v>
          </cell>
          <cell r="P445" t="str">
            <v>#='ipp(2015#=100 cvm)'!P116</v>
          </cell>
          <cell r="Q445" t="str">
            <v>#='ipp(2015#=100 cvm)'!Q116</v>
          </cell>
          <cell r="R445" t="str">
            <v>#='ipp(2015#=100 cvm)'!R116</v>
          </cell>
          <cell r="S445" t="str">
            <v>#='ipp(2015#=100 cvm)'!S116</v>
          </cell>
          <cell r="T445" t="str">
            <v>#='ipp(2015#=100 cvm)'!T116</v>
          </cell>
          <cell r="U445" t="str">
            <v>#='ipp(2015#=100 cvm)'!U116</v>
          </cell>
          <cell r="V445" t="str">
            <v>#='ipp(2015#=100 cvm)'!V116</v>
          </cell>
          <cell r="W445" t="str">
            <v>#='ipp(2015#=100 cvm)'!W116</v>
          </cell>
          <cell r="X445" t="str">
            <v>#='ipp(2015#=100 cvm)'!X116</v>
          </cell>
          <cell r="Y445" t="str">
            <v>#='ipp(2015#=100 cvm)'!Y116</v>
          </cell>
          <cell r="Z445" t="str">
            <v>#='ipp(2015#=100 cvm)'!Z116</v>
          </cell>
          <cell r="AA445" t="str">
            <v>#='ipp(2015#=100 cvm)'!AA116</v>
          </cell>
          <cell r="AB445" t="str">
            <v>#='ipp(2015#=100 cvm)'!AB116</v>
          </cell>
          <cell r="AC445" t="str">
            <v>#='ipp(2015#=100 cvm)'!AC116</v>
          </cell>
          <cell r="AD445" t="str">
            <v>#='ipp(2015#=100 cvm)'!AD116</v>
          </cell>
          <cell r="AE445" t="str">
            <v>#='ipp(2015#=100 cvm)'!AE116</v>
          </cell>
          <cell r="AF445" t="str">
            <v>#='ipp(2015#=100 cvm)'!AF116</v>
          </cell>
          <cell r="AG445" t="str">
            <v>#='ipp(2015#=100 cvm)'!AG116</v>
          </cell>
          <cell r="AH445" t="str">
            <v>#='ipp(2015#=100 cvm)'!AH116</v>
          </cell>
          <cell r="AI445" t="str">
            <v>#='ipp(2015#=100 cvm)'!AI116</v>
          </cell>
          <cell r="AJ445" t="str">
            <v>#='ipp(2015#=100 cvm)'!AJ116</v>
          </cell>
          <cell r="AK445" t="str">
            <v>#='ipp(2015#=100 cvm)'!AK116</v>
          </cell>
          <cell r="AL445" t="str">
            <v>#='ipp(2015#=100 cvm)'!AL116</v>
          </cell>
          <cell r="AM445" t="str">
            <v>#='ipp(2015#=100 cvm)'!AM116</v>
          </cell>
          <cell r="AN445" t="str">
            <v>#='ipp(2015#=100 cvm)'!AN116</v>
          </cell>
        </row>
        <row r="446">
          <cell r="C446">
            <v>17093</v>
          </cell>
          <cell r="D446" t="str">
            <v>#='ipp(2015#=100 cvm)'!D117</v>
          </cell>
          <cell r="E446" t="str">
            <v>#='ipp(2015#=100 cvm)'!E117</v>
          </cell>
          <cell r="F446" t="str">
            <v>#='ipp(2015#=100 cvm)'!F117</v>
          </cell>
          <cell r="G446" t="str">
            <v>#='ipp(2015#=100 cvm)'!G117</v>
          </cell>
          <cell r="H446" t="str">
            <v>#='ipp(2015#=100 cvm)'!H117</v>
          </cell>
          <cell r="I446" t="str">
            <v>#='ipp(2015#=100 cvm)'!I117</v>
          </cell>
          <cell r="J446" t="str">
            <v>#='ipp(2015#=100 cvm)'!J117</v>
          </cell>
          <cell r="K446" t="str">
            <v>#='ipp(2015#=100 cvm)'!K117</v>
          </cell>
          <cell r="L446" t="str">
            <v>#='ipp(2015#=100 cvm)'!L117</v>
          </cell>
          <cell r="M446" t="str">
            <v>#='ipp(2015#=100 cvm)'!M117</v>
          </cell>
          <cell r="N446" t="str">
            <v>#='ipp(2015#=100 cvm)'!N117</v>
          </cell>
          <cell r="O446" t="str">
            <v>#='ipp(2015#=100 cvm)'!O117</v>
          </cell>
          <cell r="P446" t="str">
            <v>#='ipp(2015#=100 cvm)'!P117</v>
          </cell>
          <cell r="Q446" t="str">
            <v>#='ipp(2015#=100 cvm)'!Q117</v>
          </cell>
          <cell r="R446" t="str">
            <v>#='ipp(2015#=100 cvm)'!R117</v>
          </cell>
          <cell r="S446" t="str">
            <v>#='ipp(2015#=100 cvm)'!S117</v>
          </cell>
          <cell r="T446" t="str">
            <v>#='ipp(2015#=100 cvm)'!T117</v>
          </cell>
          <cell r="U446" t="str">
            <v>#='ipp(2015#=100 cvm)'!U117</v>
          </cell>
          <cell r="V446" t="str">
            <v>#='ipp(2015#=100 cvm)'!V117</v>
          </cell>
          <cell r="W446" t="str">
            <v>#='ipp(2015#=100 cvm)'!W117</v>
          </cell>
          <cell r="X446" t="str">
            <v>#='ipp(2015#=100 cvm)'!X117</v>
          </cell>
          <cell r="Y446" t="str">
            <v>#='ipp(2015#=100 cvm)'!Y117</v>
          </cell>
          <cell r="Z446" t="str">
            <v>#='ipp(2015#=100 cvm)'!Z117</v>
          </cell>
          <cell r="AA446" t="str">
            <v>#='ipp(2015#=100 cvm)'!AA117</v>
          </cell>
          <cell r="AB446" t="str">
            <v>#='ipp(2015#=100 cvm)'!AB117</v>
          </cell>
          <cell r="AC446" t="str">
            <v>#='ipp(2015#=100 cvm)'!AC117</v>
          </cell>
          <cell r="AD446" t="str">
            <v>#='ipp(2015#=100 cvm)'!AD117</v>
          </cell>
          <cell r="AE446" t="str">
            <v>#='ipp(2015#=100 cvm)'!AE117</v>
          </cell>
          <cell r="AF446" t="str">
            <v>#='ipp(2015#=100 cvm)'!AF117</v>
          </cell>
          <cell r="AG446" t="str">
            <v>#='ipp(2015#=100 cvm)'!AG117</v>
          </cell>
          <cell r="AH446" t="str">
            <v>#='ipp(2015#=100 cvm)'!AH117</v>
          </cell>
          <cell r="AI446" t="str">
            <v>#='ipp(2015#=100 cvm)'!AI117</v>
          </cell>
          <cell r="AJ446" t="str">
            <v>#='ipp(2015#=100 cvm)'!AJ117</v>
          </cell>
          <cell r="AK446" t="str">
            <v>#='ipp(2015#=100 cvm)'!AK117</v>
          </cell>
          <cell r="AL446" t="str">
            <v>#='ipp(2015#=100 cvm)'!AL117</v>
          </cell>
          <cell r="AM446" t="str">
            <v>#='ipp(2015#=100 cvm)'!AM117</v>
          </cell>
          <cell r="AN446" t="str">
            <v>#='ipp(2015#=100 cvm)'!AN117</v>
          </cell>
        </row>
        <row r="447">
          <cell r="C447">
            <v>17094</v>
          </cell>
          <cell r="D447" t="str">
            <v>#='ipp(2015#=100 cvm)'!D118</v>
          </cell>
          <cell r="E447" t="str">
            <v>#='ipp(2015#=100 cvm)'!E118</v>
          </cell>
          <cell r="F447" t="str">
            <v>#='ipp(2015#=100 cvm)'!F118</v>
          </cell>
          <cell r="G447" t="str">
            <v>#='ipp(2015#=100 cvm)'!G118</v>
          </cell>
          <cell r="H447" t="str">
            <v>#='ipp(2015#=100 cvm)'!H118</v>
          </cell>
          <cell r="I447" t="str">
            <v>#='ipp(2015#=100 cvm)'!I118</v>
          </cell>
          <cell r="J447" t="str">
            <v>#='ipp(2015#=100 cvm)'!J118</v>
          </cell>
          <cell r="K447" t="str">
            <v>#='ipp(2015#=100 cvm)'!K118</v>
          </cell>
          <cell r="L447" t="str">
            <v>#='ipp(2015#=100 cvm)'!L118</v>
          </cell>
          <cell r="M447" t="str">
            <v>#='ipp(2015#=100 cvm)'!M118</v>
          </cell>
          <cell r="N447" t="str">
            <v>#='ipp(2015#=100 cvm)'!N118</v>
          </cell>
          <cell r="O447" t="str">
            <v>#='ipp(2015#=100 cvm)'!O118</v>
          </cell>
          <cell r="P447" t="str">
            <v>#='ipp(2015#=100 cvm)'!P118</v>
          </cell>
          <cell r="Q447" t="str">
            <v>#='ipp(2015#=100 cvm)'!Q118</v>
          </cell>
          <cell r="R447" t="str">
            <v>#='ipp(2015#=100 cvm)'!R118</v>
          </cell>
          <cell r="S447" t="str">
            <v>#='ipp(2015#=100 cvm)'!S118</v>
          </cell>
          <cell r="T447" t="str">
            <v>#='ipp(2015#=100 cvm)'!T118</v>
          </cell>
          <cell r="U447" t="str">
            <v>#='ipp(2015#=100 cvm)'!U118</v>
          </cell>
          <cell r="V447" t="str">
            <v>#='ipp(2015#=100 cvm)'!V118</v>
          </cell>
          <cell r="W447" t="str">
            <v>#='ipp(2015#=100 cvm)'!W118</v>
          </cell>
          <cell r="X447" t="str">
            <v>#='ipp(2015#=100 cvm)'!X118</v>
          </cell>
          <cell r="Y447" t="str">
            <v>#='ipp(2015#=100 cvm)'!Y118</v>
          </cell>
          <cell r="Z447" t="str">
            <v>#='ipp(2015#=100 cvm)'!Z118</v>
          </cell>
          <cell r="AA447" t="str">
            <v>#='ipp(2015#=100 cvm)'!AA118</v>
          </cell>
          <cell r="AB447" t="str">
            <v>#='ipp(2015#=100 cvm)'!AB118</v>
          </cell>
          <cell r="AC447" t="str">
            <v>#='ipp(2015#=100 cvm)'!AC118</v>
          </cell>
          <cell r="AD447" t="str">
            <v>#='ipp(2015#=100 cvm)'!AD118</v>
          </cell>
          <cell r="AE447" t="str">
            <v>#='ipp(2015#=100 cvm)'!AE118</v>
          </cell>
          <cell r="AF447" t="str">
            <v>#='ipp(2015#=100 cvm)'!AF118</v>
          </cell>
          <cell r="AG447" t="str">
            <v>#='ipp(2015#=100 cvm)'!AG118</v>
          </cell>
          <cell r="AH447" t="str">
            <v>#='ipp(2015#=100 cvm)'!AH118</v>
          </cell>
          <cell r="AI447" t="str">
            <v>#='ipp(2015#=100 cvm)'!AI118</v>
          </cell>
          <cell r="AJ447" t="str">
            <v>#='ipp(2015#=100 cvm)'!AJ118</v>
          </cell>
          <cell r="AK447" t="str">
            <v>#='ipp(2015#=100 cvm)'!AK118</v>
          </cell>
          <cell r="AL447" t="str">
            <v>#='ipp(2015#=100 cvm)'!AL118</v>
          </cell>
          <cell r="AM447" t="str">
            <v>#='ipp(2015#=100 cvm)'!AM118</v>
          </cell>
          <cell r="AN447" t="str">
            <v>#='ipp(2015#=100 cvm)'!AN118</v>
          </cell>
        </row>
        <row r="448">
          <cell r="C448">
            <v>17099</v>
          </cell>
          <cell r="D448" t="str">
            <v>#='ipp(2015#=100 cvm)'!D119</v>
          </cell>
          <cell r="E448" t="str">
            <v>#='ipp(2015#=100 cvm)'!E119</v>
          </cell>
          <cell r="F448" t="str">
            <v>#='ipp(2015#=100 cvm)'!F119</v>
          </cell>
          <cell r="G448" t="str">
            <v>#='ipp(2015#=100 cvm)'!G119</v>
          </cell>
          <cell r="H448" t="str">
            <v>#='ipp(2015#=100 cvm)'!H119</v>
          </cell>
          <cell r="I448" t="str">
            <v>#='ipp(2015#=100 cvm)'!I119</v>
          </cell>
          <cell r="J448" t="str">
            <v>#='ipp(2015#=100 cvm)'!J119</v>
          </cell>
          <cell r="K448" t="str">
            <v>#='ipp(2015#=100 cvm)'!K119</v>
          </cell>
          <cell r="L448" t="str">
            <v>#='ipp(2015#=100 cvm)'!L119</v>
          </cell>
          <cell r="M448" t="str">
            <v>#='ipp(2015#=100 cvm)'!M119</v>
          </cell>
          <cell r="N448" t="str">
            <v>#='ipp(2015#=100 cvm)'!N119</v>
          </cell>
          <cell r="O448" t="str">
            <v>#='ipp(2015#=100 cvm)'!O119</v>
          </cell>
          <cell r="P448" t="str">
            <v>#='ipp(2015#=100 cvm)'!P119</v>
          </cell>
          <cell r="Q448" t="str">
            <v>#='ipp(2015#=100 cvm)'!Q119</v>
          </cell>
          <cell r="R448" t="str">
            <v>#='ipp(2015#=100 cvm)'!R119</v>
          </cell>
          <cell r="S448" t="str">
            <v>#='ipp(2015#=100 cvm)'!S119</v>
          </cell>
          <cell r="T448" t="str">
            <v>#='ipp(2015#=100 cvm)'!T119</v>
          </cell>
          <cell r="U448" t="str">
            <v>#='ipp(2015#=100 cvm)'!U119</v>
          </cell>
          <cell r="V448" t="str">
            <v>#='ipp(2015#=100 cvm)'!V119</v>
          </cell>
          <cell r="W448" t="str">
            <v>#='ipp(2015#=100 cvm)'!W119</v>
          </cell>
          <cell r="X448" t="str">
            <v>#='ipp(2015#=100 cvm)'!X119</v>
          </cell>
          <cell r="Y448" t="str">
            <v>#='ipp(2015#=100 cvm)'!Y119</v>
          </cell>
          <cell r="Z448" t="str">
            <v>#='ipp(2015#=100 cvm)'!Z119</v>
          </cell>
          <cell r="AA448" t="str">
            <v>#='ipp(2015#=100 cvm)'!AA119</v>
          </cell>
          <cell r="AB448" t="str">
            <v>#='ipp(2015#=100 cvm)'!AB119</v>
          </cell>
          <cell r="AC448" t="str">
            <v>#='ipp(2015#=100 cvm)'!AC119</v>
          </cell>
          <cell r="AD448" t="str">
            <v>#='ipp(2015#=100 cvm)'!AD119</v>
          </cell>
          <cell r="AE448" t="str">
            <v>#='ipp(2015#=100 cvm)'!AE119</v>
          </cell>
          <cell r="AF448" t="str">
            <v>#='ipp(2015#=100 cvm)'!AF119</v>
          </cell>
          <cell r="AG448" t="str">
            <v>#='ipp(2015#=100 cvm)'!AG119</v>
          </cell>
          <cell r="AH448" t="str">
            <v>#='ipp(2015#=100 cvm)'!AH119</v>
          </cell>
          <cell r="AI448" t="str">
            <v>#='ipp(2015#=100 cvm)'!AI119</v>
          </cell>
          <cell r="AJ448" t="str">
            <v>#='ipp(2015#=100 cvm)'!AJ119</v>
          </cell>
          <cell r="AK448" t="str">
            <v>#='ipp(2015#=100 cvm)'!AK119</v>
          </cell>
          <cell r="AL448" t="str">
            <v>#='ipp(2015#=100 cvm)'!AL119</v>
          </cell>
          <cell r="AM448" t="str">
            <v>#='ipp(2015#=100 cvm)'!AM119</v>
          </cell>
          <cell r="AN448" t="str">
            <v>#='ipp(2015#=100 cvm)'!AN119</v>
          </cell>
        </row>
        <row r="449">
          <cell r="C449">
            <v>181</v>
          </cell>
          <cell r="D449" t="str">
            <v>#='ipp(2015#=100 cvm)'!D120</v>
          </cell>
          <cell r="E449" t="str">
            <v>#='ipp(2015#=100 cvm)'!E120</v>
          </cell>
          <cell r="F449" t="str">
            <v>#='ipp(2015#=100 cvm)'!F120</v>
          </cell>
          <cell r="G449" t="str">
            <v>#='ipp(2015#=100 cvm)'!G120</v>
          </cell>
          <cell r="H449" t="str">
            <v>#='ipp(2015#=100 cvm)'!H120</v>
          </cell>
          <cell r="I449" t="str">
            <v>#='ipp(2015#=100 cvm)'!I120</v>
          </cell>
          <cell r="J449" t="str">
            <v>#='ipp(2015#=100 cvm)'!J120</v>
          </cell>
          <cell r="K449" t="str">
            <v>#='ipp(2015#=100 cvm)'!K120</v>
          </cell>
          <cell r="L449" t="str">
            <v>#='ipp(2015#=100 cvm)'!L120</v>
          </cell>
          <cell r="M449" t="str">
            <v>#='ipp(2015#=100 cvm)'!M120</v>
          </cell>
          <cell r="N449" t="str">
            <v>#='ipp(2015#=100 cvm)'!N120</v>
          </cell>
          <cell r="O449" t="str">
            <v>#='ipp(2015#=100 cvm)'!O120</v>
          </cell>
          <cell r="P449" t="str">
            <v>#='ipp(2015#=100 cvm)'!P120</v>
          </cell>
          <cell r="Q449" t="str">
            <v>#='ipp(2015#=100 cvm)'!Q120</v>
          </cell>
          <cell r="R449" t="str">
            <v>#='ipp(2015#=100 cvm)'!R120</v>
          </cell>
          <cell r="S449" t="str">
            <v>#='ipp(2015#=100 cvm)'!S120</v>
          </cell>
          <cell r="T449" t="str">
            <v>#='ipp(2015#=100 cvm)'!T120</v>
          </cell>
          <cell r="U449" t="str">
            <v>#='ipp(2015#=100 cvm)'!U120</v>
          </cell>
          <cell r="V449" t="str">
            <v>#='ipp(2015#=100 cvm)'!V120</v>
          </cell>
          <cell r="W449" t="str">
            <v>#='ipp(2015#=100 cvm)'!W120</v>
          </cell>
          <cell r="X449" t="str">
            <v>#='ipp(2015#=100 cvm)'!X120</v>
          </cell>
          <cell r="Y449" t="str">
            <v>#='ipp(2015#=100 cvm)'!Y120</v>
          </cell>
          <cell r="Z449" t="str">
            <v>#='ipp(2015#=100 cvm)'!Z120</v>
          </cell>
          <cell r="AA449" t="str">
            <v>#='ipp(2015#=100 cvm)'!AA120</v>
          </cell>
          <cell r="AB449" t="str">
            <v>#='ipp(2015#=100 cvm)'!AB120</v>
          </cell>
          <cell r="AC449" t="str">
            <v>#='ipp(2015#=100 cvm)'!AC120</v>
          </cell>
          <cell r="AD449" t="str">
            <v>#='ipp(2015#=100 cvm)'!AD120</v>
          </cell>
          <cell r="AE449" t="str">
            <v>#='ipp(2015#=100 cvm)'!AE120</v>
          </cell>
          <cell r="AF449" t="str">
            <v>#='ipp(2015#=100 cvm)'!AF120</v>
          </cell>
          <cell r="AG449" t="str">
            <v>#='ipp(2015#=100 cvm)'!AG120</v>
          </cell>
          <cell r="AH449" t="str">
            <v>#='ipp(2015#=100 cvm)'!AH120</v>
          </cell>
          <cell r="AI449" t="str">
            <v>#='ipp(2015#=100 cvm)'!AI120</v>
          </cell>
          <cell r="AJ449" t="str">
            <v>#='ipp(2015#=100 cvm)'!AJ120</v>
          </cell>
          <cell r="AK449" t="str">
            <v>#='ipp(2015#=100 cvm)'!AK120</v>
          </cell>
          <cell r="AL449" t="str">
            <v>#='ipp(2015#=100 cvm)'!AL120</v>
          </cell>
          <cell r="AM449" t="str">
            <v>#='ipp(2015#=100 cvm)'!AM120</v>
          </cell>
          <cell r="AN449" t="str">
            <v>#='ipp(2015#=100 cvm)'!AN120</v>
          </cell>
        </row>
        <row r="450">
          <cell r="C450">
            <v>18110</v>
          </cell>
          <cell r="D450" t="str">
            <v>#='ipp(2015#=100 cvm)'!D121</v>
          </cell>
          <cell r="E450" t="str">
            <v>#='ipp(2015#=100 cvm)'!E121</v>
          </cell>
          <cell r="F450" t="str">
            <v>#='ipp(2015#=100 cvm)'!F121</v>
          </cell>
          <cell r="G450" t="str">
            <v>#='ipp(2015#=100 cvm)'!G121</v>
          </cell>
          <cell r="H450" t="str">
            <v>#='ipp(2015#=100 cvm)'!H121</v>
          </cell>
          <cell r="I450" t="str">
            <v>#='ipp(2015#=100 cvm)'!I121</v>
          </cell>
          <cell r="J450" t="str">
            <v>#='ipp(2015#=100 cvm)'!J121</v>
          </cell>
          <cell r="K450" t="str">
            <v>#='ipp(2015#=100 cvm)'!K121</v>
          </cell>
          <cell r="L450" t="str">
            <v>#='ipp(2015#=100 cvm)'!L121</v>
          </cell>
          <cell r="M450" t="str">
            <v>#='ipp(2015#=100 cvm)'!M121</v>
          </cell>
          <cell r="N450" t="str">
            <v>#='ipp(2015#=100 cvm)'!N121</v>
          </cell>
          <cell r="O450" t="str">
            <v>#='ipp(2015#=100 cvm)'!O121</v>
          </cell>
          <cell r="P450" t="str">
            <v>#='ipp(2015#=100 cvm)'!P121</v>
          </cell>
          <cell r="Q450" t="str">
            <v>#='ipp(2015#=100 cvm)'!Q121</v>
          </cell>
          <cell r="R450" t="str">
            <v>#='ipp(2015#=100 cvm)'!R121</v>
          </cell>
          <cell r="S450" t="str">
            <v>#='ipp(2015#=100 cvm)'!S121</v>
          </cell>
          <cell r="T450" t="str">
            <v>#='ipp(2015#=100 cvm)'!T121</v>
          </cell>
          <cell r="U450" t="str">
            <v>#='ipp(2015#=100 cvm)'!U121</v>
          </cell>
          <cell r="V450" t="str">
            <v>#='ipp(2015#=100 cvm)'!V121</v>
          </cell>
          <cell r="W450" t="str">
            <v>#='ipp(2015#=100 cvm)'!W121</v>
          </cell>
          <cell r="X450" t="str">
            <v>#='ipp(2015#=100 cvm)'!X121</v>
          </cell>
          <cell r="Y450" t="str">
            <v>#='ipp(2015#=100 cvm)'!Y121</v>
          </cell>
          <cell r="Z450" t="str">
            <v>#='ipp(2015#=100 cvm)'!Z121</v>
          </cell>
          <cell r="AA450" t="str">
            <v>#='ipp(2015#=100 cvm)'!AA121</v>
          </cell>
          <cell r="AB450" t="str">
            <v>#='ipp(2015#=100 cvm)'!AB121</v>
          </cell>
          <cell r="AC450" t="str">
            <v>#='ipp(2015#=100 cvm)'!AC121</v>
          </cell>
          <cell r="AD450" t="str">
            <v>#='ipp(2015#=100 cvm)'!AD121</v>
          </cell>
          <cell r="AE450" t="str">
            <v>#='ipp(2015#=100 cvm)'!AE121</v>
          </cell>
          <cell r="AF450" t="str">
            <v>#='ipp(2015#=100 cvm)'!AF121</v>
          </cell>
          <cell r="AG450" t="str">
            <v>#='ipp(2015#=100 cvm)'!AG121</v>
          </cell>
          <cell r="AH450" t="str">
            <v>#='ipp(2015#=100 cvm)'!AH121</v>
          </cell>
          <cell r="AI450" t="str">
            <v>#='ipp(2015#=100 cvm)'!AI121</v>
          </cell>
          <cell r="AJ450" t="str">
            <v>#='ipp(2015#=100 cvm)'!AJ121</v>
          </cell>
          <cell r="AK450" t="str">
            <v>#='ipp(2015#=100 cvm)'!AK121</v>
          </cell>
          <cell r="AL450" t="str">
            <v>#='ipp(2015#=100 cvm)'!AL121</v>
          </cell>
          <cell r="AM450" t="str">
            <v>#='ipp(2015#=100 cvm)'!AM121</v>
          </cell>
          <cell r="AN450" t="str">
            <v>#='ipp(2015#=100 cvm)'!AN121</v>
          </cell>
        </row>
        <row r="451">
          <cell r="C451">
            <v>18120</v>
          </cell>
          <cell r="D451" t="str">
            <v>#='ipp(2015#=100 cvm)'!D122</v>
          </cell>
          <cell r="E451" t="str">
            <v>#='ipp(2015#=100 cvm)'!E122</v>
          </cell>
          <cell r="F451" t="str">
            <v>#='ipp(2015#=100 cvm)'!F122</v>
          </cell>
          <cell r="G451" t="str">
            <v>#='ipp(2015#=100 cvm)'!G122</v>
          </cell>
          <cell r="H451" t="str">
            <v>#='ipp(2015#=100 cvm)'!H122</v>
          </cell>
          <cell r="I451" t="str">
            <v>#='ipp(2015#=100 cvm)'!I122</v>
          </cell>
          <cell r="J451" t="str">
            <v>#='ipp(2015#=100 cvm)'!J122</v>
          </cell>
          <cell r="K451" t="str">
            <v>#='ipp(2015#=100 cvm)'!K122</v>
          </cell>
          <cell r="L451" t="str">
            <v>#='ipp(2015#=100 cvm)'!L122</v>
          </cell>
          <cell r="M451" t="str">
            <v>#='ipp(2015#=100 cvm)'!M122</v>
          </cell>
          <cell r="N451" t="str">
            <v>#='ipp(2015#=100 cvm)'!N122</v>
          </cell>
          <cell r="O451" t="str">
            <v>#='ipp(2015#=100 cvm)'!O122</v>
          </cell>
          <cell r="P451" t="str">
            <v>#='ipp(2015#=100 cvm)'!P122</v>
          </cell>
          <cell r="Q451" t="str">
            <v>#='ipp(2015#=100 cvm)'!Q122</v>
          </cell>
          <cell r="R451" t="str">
            <v>#='ipp(2015#=100 cvm)'!R122</v>
          </cell>
          <cell r="S451" t="str">
            <v>#='ipp(2015#=100 cvm)'!S122</v>
          </cell>
          <cell r="T451" t="str">
            <v>#='ipp(2015#=100 cvm)'!T122</v>
          </cell>
          <cell r="U451" t="str">
            <v>#='ipp(2015#=100 cvm)'!U122</v>
          </cell>
          <cell r="V451" t="str">
            <v>#='ipp(2015#=100 cvm)'!V122</v>
          </cell>
          <cell r="W451" t="str">
            <v>#='ipp(2015#=100 cvm)'!W122</v>
          </cell>
          <cell r="X451" t="str">
            <v>#='ipp(2015#=100 cvm)'!X122</v>
          </cell>
          <cell r="Y451" t="str">
            <v>#='ipp(2015#=100 cvm)'!Y122</v>
          </cell>
          <cell r="Z451" t="str">
            <v>#='ipp(2015#=100 cvm)'!Z122</v>
          </cell>
          <cell r="AA451" t="str">
            <v>#='ipp(2015#=100 cvm)'!AA122</v>
          </cell>
          <cell r="AB451" t="str">
            <v>#='ipp(2015#=100 cvm)'!AB122</v>
          </cell>
          <cell r="AC451" t="str">
            <v>#='ipp(2015#=100 cvm)'!AC122</v>
          </cell>
          <cell r="AD451" t="str">
            <v>#='ipp(2015#=100 cvm)'!AD122</v>
          </cell>
          <cell r="AE451" t="str">
            <v>#='ipp(2015#=100 cvm)'!AE122</v>
          </cell>
          <cell r="AF451" t="str">
            <v>#='ipp(2015#=100 cvm)'!AF122</v>
          </cell>
          <cell r="AG451" t="str">
            <v>#='ipp(2015#=100 cvm)'!AG122</v>
          </cell>
          <cell r="AH451" t="str">
            <v>#='ipp(2015#=100 cvm)'!AH122</v>
          </cell>
          <cell r="AI451" t="str">
            <v>#='ipp(2015#=100 cvm)'!AI122</v>
          </cell>
          <cell r="AJ451" t="str">
            <v>#='ipp(2015#=100 cvm)'!AJ122</v>
          </cell>
          <cell r="AK451" t="str">
            <v>#='ipp(2015#=100 cvm)'!AK122</v>
          </cell>
          <cell r="AL451" t="str">
            <v>#='ipp(2015#=100 cvm)'!AL122</v>
          </cell>
          <cell r="AM451" t="str">
            <v>#='ipp(2015#=100 cvm)'!AM122</v>
          </cell>
          <cell r="AN451" t="str">
            <v>#='ipp(2015#=100 cvm)'!AN122</v>
          </cell>
        </row>
        <row r="452">
          <cell r="C452">
            <v>182</v>
          </cell>
          <cell r="D452" t="str">
            <v>#='ipp(2015#=100 cvm)'!D123</v>
          </cell>
          <cell r="E452" t="str">
            <v>#='ipp(2015#=100 cvm)'!E123</v>
          </cell>
          <cell r="F452" t="str">
            <v>#='ipp(2015#=100 cvm)'!F123</v>
          </cell>
          <cell r="G452" t="str">
            <v>#='ipp(2015#=100 cvm)'!G123</v>
          </cell>
          <cell r="H452" t="str">
            <v>#='ipp(2015#=100 cvm)'!H123</v>
          </cell>
          <cell r="I452" t="str">
            <v>#='ipp(2015#=100 cvm)'!I123</v>
          </cell>
          <cell r="J452" t="str">
            <v>#='ipp(2015#=100 cvm)'!J123</v>
          </cell>
          <cell r="K452" t="str">
            <v>#='ipp(2015#=100 cvm)'!K123</v>
          </cell>
          <cell r="L452" t="str">
            <v>#='ipp(2015#=100 cvm)'!L123</v>
          </cell>
          <cell r="M452" t="str">
            <v>#='ipp(2015#=100 cvm)'!M123</v>
          </cell>
          <cell r="N452" t="str">
            <v>#='ipp(2015#=100 cvm)'!N123</v>
          </cell>
          <cell r="O452" t="str">
            <v>#='ipp(2015#=100 cvm)'!O123</v>
          </cell>
          <cell r="P452" t="str">
            <v>#='ipp(2015#=100 cvm)'!P123</v>
          </cell>
          <cell r="Q452" t="str">
            <v>#='ipp(2015#=100 cvm)'!Q123</v>
          </cell>
          <cell r="R452" t="str">
            <v>#='ipp(2015#=100 cvm)'!R123</v>
          </cell>
          <cell r="S452" t="str">
            <v>#='ipp(2015#=100 cvm)'!S123</v>
          </cell>
          <cell r="T452" t="str">
            <v>#='ipp(2015#=100 cvm)'!T123</v>
          </cell>
          <cell r="U452" t="str">
            <v>#='ipp(2015#=100 cvm)'!U123</v>
          </cell>
          <cell r="V452" t="str">
            <v>#='ipp(2015#=100 cvm)'!V123</v>
          </cell>
          <cell r="W452" t="str">
            <v>#='ipp(2015#=100 cvm)'!W123</v>
          </cell>
          <cell r="X452" t="str">
            <v>#='ipp(2015#=100 cvm)'!X123</v>
          </cell>
          <cell r="Y452" t="str">
            <v>#='ipp(2015#=100 cvm)'!Y123</v>
          </cell>
          <cell r="Z452" t="str">
            <v>#='ipp(2015#=100 cvm)'!Z123</v>
          </cell>
          <cell r="AA452" t="str">
            <v>#='ipp(2015#=100 cvm)'!AA123</v>
          </cell>
          <cell r="AB452" t="str">
            <v>#='ipp(2015#=100 cvm)'!AB123</v>
          </cell>
          <cell r="AC452" t="str">
            <v>#='ipp(2015#=100 cvm)'!AC123</v>
          </cell>
          <cell r="AD452" t="str">
            <v>#='ipp(2015#=100 cvm)'!AD123</v>
          </cell>
          <cell r="AE452" t="str">
            <v>#='ipp(2015#=100 cvm)'!AE123</v>
          </cell>
          <cell r="AF452" t="str">
            <v>#='ipp(2015#=100 cvm)'!AF123</v>
          </cell>
          <cell r="AG452" t="str">
            <v>#='ipp(2015#=100 cvm)'!AG123</v>
          </cell>
          <cell r="AH452" t="str">
            <v>#='ipp(2015#=100 cvm)'!AH123</v>
          </cell>
          <cell r="AI452" t="str">
            <v>#='ipp(2015#=100 cvm)'!AI123</v>
          </cell>
          <cell r="AJ452" t="str">
            <v>#='ipp(2015#=100 cvm)'!AJ123</v>
          </cell>
          <cell r="AK452" t="str">
            <v>#='ipp(2015#=100 cvm)'!AK123</v>
          </cell>
          <cell r="AL452" t="str">
            <v>#='ipp(2015#=100 cvm)'!AL123</v>
          </cell>
          <cell r="AM452" t="str">
            <v>#='ipp(2015#=100 cvm)'!AM123</v>
          </cell>
          <cell r="AN452" t="str">
            <v>#='ipp(2015#=100 cvm)'!AN123</v>
          </cell>
        </row>
        <row r="453">
          <cell r="C453">
            <v>18200</v>
          </cell>
          <cell r="D453" t="str">
            <v>#='ipp(2015#=100 cvm)'!D124</v>
          </cell>
          <cell r="E453" t="str">
            <v>#='ipp(2015#=100 cvm)'!E124</v>
          </cell>
          <cell r="F453" t="str">
            <v>#='ipp(2015#=100 cvm)'!F124</v>
          </cell>
          <cell r="G453" t="str">
            <v>#='ipp(2015#=100 cvm)'!G124</v>
          </cell>
          <cell r="H453" t="str">
            <v>#='ipp(2015#=100 cvm)'!H124</v>
          </cell>
          <cell r="I453" t="str">
            <v>#='ipp(2015#=100 cvm)'!I124</v>
          </cell>
          <cell r="J453" t="str">
            <v>#='ipp(2015#=100 cvm)'!J124</v>
          </cell>
          <cell r="K453" t="str">
            <v>#='ipp(2015#=100 cvm)'!K124</v>
          </cell>
          <cell r="L453" t="str">
            <v>#='ipp(2015#=100 cvm)'!L124</v>
          </cell>
          <cell r="M453" t="str">
            <v>#='ipp(2015#=100 cvm)'!M124</v>
          </cell>
          <cell r="N453" t="str">
            <v>#='ipp(2015#=100 cvm)'!N124</v>
          </cell>
          <cell r="O453" t="str">
            <v>#='ipp(2015#=100 cvm)'!O124</v>
          </cell>
          <cell r="P453" t="str">
            <v>#='ipp(2015#=100 cvm)'!P124</v>
          </cell>
          <cell r="Q453" t="str">
            <v>#='ipp(2015#=100 cvm)'!Q124</v>
          </cell>
          <cell r="R453" t="str">
            <v>#='ipp(2015#=100 cvm)'!R124</v>
          </cell>
          <cell r="S453" t="str">
            <v>#='ipp(2015#=100 cvm)'!S124</v>
          </cell>
          <cell r="T453" t="str">
            <v>#='ipp(2015#=100 cvm)'!T124</v>
          </cell>
          <cell r="U453" t="str">
            <v>#='ipp(2015#=100 cvm)'!U124</v>
          </cell>
          <cell r="V453" t="str">
            <v>#='ipp(2015#=100 cvm)'!V124</v>
          </cell>
          <cell r="W453" t="str">
            <v>#='ipp(2015#=100 cvm)'!W124</v>
          </cell>
          <cell r="X453" t="str">
            <v>#='ipp(2015#=100 cvm)'!X124</v>
          </cell>
          <cell r="Y453" t="str">
            <v>#='ipp(2015#=100 cvm)'!Y124</v>
          </cell>
          <cell r="Z453" t="str">
            <v>#='ipp(2015#=100 cvm)'!Z124</v>
          </cell>
          <cell r="AA453" t="str">
            <v>#='ipp(2015#=100 cvm)'!AA124</v>
          </cell>
          <cell r="AB453" t="str">
            <v>#='ipp(2015#=100 cvm)'!AB124</v>
          </cell>
          <cell r="AC453" t="str">
            <v>#='ipp(2015#=100 cvm)'!AC124</v>
          </cell>
          <cell r="AD453" t="str">
            <v>#='ipp(2015#=100 cvm)'!AD124</v>
          </cell>
          <cell r="AE453" t="str">
            <v>#='ipp(2015#=100 cvm)'!AE124</v>
          </cell>
          <cell r="AF453" t="str">
            <v>#='ipp(2015#=100 cvm)'!AF124</v>
          </cell>
          <cell r="AG453" t="str">
            <v>#='ipp(2015#=100 cvm)'!AG124</v>
          </cell>
          <cell r="AH453" t="str">
            <v>#='ipp(2015#=100 cvm)'!AH124</v>
          </cell>
          <cell r="AI453" t="str">
            <v>#='ipp(2015#=100 cvm)'!AI124</v>
          </cell>
          <cell r="AJ453" t="str">
            <v>#='ipp(2015#=100 cvm)'!AJ124</v>
          </cell>
          <cell r="AK453" t="str">
            <v>#='ipp(2015#=100 cvm)'!AK124</v>
          </cell>
          <cell r="AL453" t="str">
            <v>#='ipp(2015#=100 cvm)'!AL124</v>
          </cell>
          <cell r="AM453" t="str">
            <v>#='ipp(2015#=100 cvm)'!AM124</v>
          </cell>
          <cell r="AN453" t="str">
            <v>#='ipp(2015#=100 cvm)'!AN124</v>
          </cell>
        </row>
        <row r="454">
          <cell r="C454">
            <v>192</v>
          </cell>
          <cell r="D454" t="str">
            <v>#='ipp(2015#=100 cvm)'!D125</v>
          </cell>
          <cell r="E454" t="str">
            <v>#='ipp(2015#=100 cvm)'!E125</v>
          </cell>
          <cell r="F454" t="str">
            <v>#='ipp(2015#=100 cvm)'!F125</v>
          </cell>
          <cell r="G454" t="str">
            <v>#='ipp(2015#=100 cvm)'!G125</v>
          </cell>
          <cell r="H454" t="str">
            <v>#='ipp(2015#=100 cvm)'!H125</v>
          </cell>
          <cell r="I454" t="str">
            <v>#='ipp(2015#=100 cvm)'!I125</v>
          </cell>
          <cell r="J454" t="str">
            <v>#='ipp(2015#=100 cvm)'!J125</v>
          </cell>
          <cell r="K454" t="str">
            <v>#='ipp(2015#=100 cvm)'!K125</v>
          </cell>
          <cell r="L454" t="str">
            <v>#='ipp(2015#=100 cvm)'!L125</v>
          </cell>
          <cell r="M454" t="str">
            <v>#='ipp(2015#=100 cvm)'!M125</v>
          </cell>
          <cell r="N454" t="str">
            <v>#='ipp(2015#=100 cvm)'!N125</v>
          </cell>
          <cell r="O454" t="str">
            <v>#='ipp(2015#=100 cvm)'!O125</v>
          </cell>
          <cell r="P454" t="str">
            <v>#='ipp(2015#=100 cvm)'!P125</v>
          </cell>
          <cell r="Q454" t="str">
            <v>#='ipp(2015#=100 cvm)'!Q125</v>
          </cell>
          <cell r="R454" t="str">
            <v>#='ipp(2015#=100 cvm)'!R125</v>
          </cell>
          <cell r="S454" t="str">
            <v>#='ipp(2015#=100 cvm)'!S125</v>
          </cell>
          <cell r="T454" t="str">
            <v>#='ipp(2015#=100 cvm)'!T125</v>
          </cell>
          <cell r="U454" t="str">
            <v>#='ipp(2015#=100 cvm)'!U125</v>
          </cell>
          <cell r="V454" t="str">
            <v>#='ipp(2015#=100 cvm)'!V125</v>
          </cell>
          <cell r="W454" t="str">
            <v>#='ipp(2015#=100 cvm)'!W125</v>
          </cell>
          <cell r="X454" t="str">
            <v>#='ipp(2015#=100 cvm)'!X125</v>
          </cell>
          <cell r="Y454" t="str">
            <v>#='ipp(2015#=100 cvm)'!Y125</v>
          </cell>
          <cell r="Z454" t="str">
            <v>#='ipp(2015#=100 cvm)'!Z125</v>
          </cell>
          <cell r="AA454" t="str">
            <v>#='ipp(2015#=100 cvm)'!AA125</v>
          </cell>
          <cell r="AB454" t="str">
            <v>#='ipp(2015#=100 cvm)'!AB125</v>
          </cell>
          <cell r="AC454" t="str">
            <v>#='ipp(2015#=100 cvm)'!AC125</v>
          </cell>
          <cell r="AD454" t="str">
            <v>#='ipp(2015#=100 cvm)'!AD125</v>
          </cell>
          <cell r="AE454" t="str">
            <v>#='ipp(2015#=100 cvm)'!AE125</v>
          </cell>
          <cell r="AF454" t="str">
            <v>#='ipp(2015#=100 cvm)'!AF125</v>
          </cell>
          <cell r="AG454" t="str">
            <v>#='ipp(2015#=100 cvm)'!AG125</v>
          </cell>
          <cell r="AH454" t="str">
            <v>#='ipp(2015#=100 cvm)'!AH125</v>
          </cell>
          <cell r="AI454" t="str">
            <v>#='ipp(2015#=100 cvm)'!AI125</v>
          </cell>
          <cell r="AJ454" t="str">
            <v>#='ipp(2015#=100 cvm)'!AJ125</v>
          </cell>
          <cell r="AK454" t="str">
            <v>#='ipp(2015#=100 cvm)'!AK125</v>
          </cell>
          <cell r="AL454" t="str">
            <v>#='ipp(2015#=100 cvm)'!AL125</v>
          </cell>
          <cell r="AM454" t="str">
            <v>#='ipp(2015#=100 cvm)'!AM125</v>
          </cell>
          <cell r="AN454" t="str">
            <v>#='ipp(2015#=100 cvm)'!AN125</v>
          </cell>
        </row>
        <row r="455">
          <cell r="C455">
            <v>19201</v>
          </cell>
          <cell r="D455" t="str">
            <v>#='ipp(2015#=100 cvm)'!D126</v>
          </cell>
          <cell r="E455" t="str">
            <v>#='ipp(2015#=100 cvm)'!E126</v>
          </cell>
          <cell r="F455" t="str">
            <v>#='ipp(2015#=100 cvm)'!F126</v>
          </cell>
          <cell r="G455" t="str">
            <v>#='ipp(2015#=100 cvm)'!G126</v>
          </cell>
          <cell r="H455" t="str">
            <v>#='ipp(2015#=100 cvm)'!H126</v>
          </cell>
          <cell r="I455" t="str">
            <v>#='ipp(2015#=100 cvm)'!I126</v>
          </cell>
          <cell r="J455" t="str">
            <v>#='ipp(2015#=100 cvm)'!J126</v>
          </cell>
          <cell r="K455" t="str">
            <v>#='ipp(2015#=100 cvm)'!K126</v>
          </cell>
          <cell r="L455" t="str">
            <v>#='ipp(2015#=100 cvm)'!L126</v>
          </cell>
          <cell r="M455" t="str">
            <v>#='ipp(2015#=100 cvm)'!M126</v>
          </cell>
          <cell r="N455" t="str">
            <v>#='ipp(2015#=100 cvm)'!N126</v>
          </cell>
          <cell r="O455" t="str">
            <v>#='ipp(2015#=100 cvm)'!O126</v>
          </cell>
          <cell r="P455" t="str">
            <v>#='ipp(2015#=100 cvm)'!P126</v>
          </cell>
          <cell r="Q455" t="str">
            <v>#='ipp(2015#=100 cvm)'!Q126</v>
          </cell>
          <cell r="R455" t="str">
            <v>#='ipp(2015#=100 cvm)'!R126</v>
          </cell>
          <cell r="S455" t="str">
            <v>#='ipp(2015#=100 cvm)'!S126</v>
          </cell>
          <cell r="T455" t="str">
            <v>#='ipp(2015#=100 cvm)'!T126</v>
          </cell>
          <cell r="U455" t="str">
            <v>#='ipp(2015#=100 cvm)'!U126</v>
          </cell>
          <cell r="V455" t="str">
            <v>#='ipp(2015#=100 cvm)'!V126</v>
          </cell>
          <cell r="W455" t="str">
            <v>#='ipp(2015#=100 cvm)'!W126</v>
          </cell>
          <cell r="X455" t="str">
            <v>#='ipp(2015#=100 cvm)'!X126</v>
          </cell>
          <cell r="Y455" t="str">
            <v>#='ipp(2015#=100 cvm)'!Y126</v>
          </cell>
          <cell r="Z455" t="str">
            <v>#='ipp(2015#=100 cvm)'!Z126</v>
          </cell>
          <cell r="AA455" t="str">
            <v>#='ipp(2015#=100 cvm)'!AA126</v>
          </cell>
          <cell r="AB455" t="str">
            <v>#='ipp(2015#=100 cvm)'!AB126</v>
          </cell>
          <cell r="AC455" t="str">
            <v>#='ipp(2015#=100 cvm)'!AC126</v>
          </cell>
          <cell r="AD455" t="str">
            <v>#='ipp(2015#=100 cvm)'!AD126</v>
          </cell>
          <cell r="AE455" t="str">
            <v>#='ipp(2015#=100 cvm)'!AE126</v>
          </cell>
          <cell r="AF455" t="str">
            <v>#='ipp(2015#=100 cvm)'!AF126</v>
          </cell>
          <cell r="AG455" t="str">
            <v>#='ipp(2015#=100 cvm)'!AG126</v>
          </cell>
          <cell r="AH455" t="str">
            <v>#='ipp(2015#=100 cvm)'!AH126</v>
          </cell>
          <cell r="AI455" t="str">
            <v>#='ipp(2015#=100 cvm)'!AI126</v>
          </cell>
          <cell r="AJ455" t="str">
            <v>#='ipp(2015#=100 cvm)'!AJ126</v>
          </cell>
          <cell r="AK455" t="str">
            <v>#='ipp(2015#=100 cvm)'!AK126</v>
          </cell>
          <cell r="AL455" t="str">
            <v>#='ipp(2015#=100 cvm)'!AL126</v>
          </cell>
          <cell r="AM455" t="str">
            <v>#='ipp(2015#=100 cvm)'!AM126</v>
          </cell>
          <cell r="AN455" t="str">
            <v>#='ipp(2015#=100 cvm)'!AN126</v>
          </cell>
        </row>
        <row r="456">
          <cell r="C456">
            <v>19202</v>
          </cell>
          <cell r="D456" t="str">
            <v>#='ipp(2015#=100 cvm)'!D127</v>
          </cell>
          <cell r="E456" t="str">
            <v>#='ipp(2015#=100 cvm)'!E127</v>
          </cell>
          <cell r="F456" t="str">
            <v>#='ipp(2015#=100 cvm)'!F127</v>
          </cell>
          <cell r="G456" t="str">
            <v>#='ipp(2015#=100 cvm)'!G127</v>
          </cell>
          <cell r="H456" t="str">
            <v>#='ipp(2015#=100 cvm)'!H127</v>
          </cell>
          <cell r="I456" t="str">
            <v>#='ipp(2015#=100 cvm)'!I127</v>
          </cell>
          <cell r="J456" t="str">
            <v>#='ipp(2015#=100 cvm)'!J127</v>
          </cell>
          <cell r="K456" t="str">
            <v>#='ipp(2015#=100 cvm)'!K127</v>
          </cell>
          <cell r="L456" t="str">
            <v>#='ipp(2015#=100 cvm)'!L127</v>
          </cell>
          <cell r="M456" t="str">
            <v>#='ipp(2015#=100 cvm)'!M127</v>
          </cell>
          <cell r="N456" t="str">
            <v>#='ipp(2015#=100 cvm)'!N127</v>
          </cell>
          <cell r="O456" t="str">
            <v>#='ipp(2015#=100 cvm)'!O127</v>
          </cell>
          <cell r="P456" t="str">
            <v>#='ipp(2015#=100 cvm)'!P127</v>
          </cell>
          <cell r="Q456" t="str">
            <v>#='ipp(2015#=100 cvm)'!Q127</v>
          </cell>
          <cell r="R456" t="str">
            <v>#='ipp(2015#=100 cvm)'!R127</v>
          </cell>
          <cell r="S456" t="str">
            <v>#='ipp(2015#=100 cvm)'!S127</v>
          </cell>
          <cell r="T456" t="str">
            <v>#='ipp(2015#=100 cvm)'!T127</v>
          </cell>
          <cell r="U456" t="str">
            <v>#='ipp(2015#=100 cvm)'!U127</v>
          </cell>
          <cell r="V456" t="str">
            <v>#='ipp(2015#=100 cvm)'!V127</v>
          </cell>
          <cell r="W456" t="str">
            <v>#='ipp(2015#=100 cvm)'!W127</v>
          </cell>
          <cell r="X456" t="str">
            <v>#='ipp(2015#=100 cvm)'!X127</v>
          </cell>
          <cell r="Y456" t="str">
            <v>#='ipp(2015#=100 cvm)'!Y127</v>
          </cell>
          <cell r="Z456" t="str">
            <v>#='ipp(2015#=100 cvm)'!Z127</v>
          </cell>
          <cell r="AA456" t="str">
            <v>#='ipp(2015#=100 cvm)'!AA127</v>
          </cell>
          <cell r="AB456" t="str">
            <v>#='ipp(2015#=100 cvm)'!AB127</v>
          </cell>
          <cell r="AC456" t="str">
            <v>#='ipp(2015#=100 cvm)'!AC127</v>
          </cell>
          <cell r="AD456" t="str">
            <v>#='ipp(2015#=100 cvm)'!AD127</v>
          </cell>
          <cell r="AE456" t="str">
            <v>#='ipp(2015#=100 cvm)'!AE127</v>
          </cell>
          <cell r="AF456" t="str">
            <v>#='ipp(2015#=100 cvm)'!AF127</v>
          </cell>
          <cell r="AG456" t="str">
            <v>#='ipp(2015#=100 cvm)'!AG127</v>
          </cell>
          <cell r="AH456" t="str">
            <v>#='ipp(2015#=100 cvm)'!AH127</v>
          </cell>
          <cell r="AI456" t="str">
            <v>#='ipp(2015#=100 cvm)'!AI127</v>
          </cell>
          <cell r="AJ456" t="str">
            <v>#='ipp(2015#=100 cvm)'!AJ127</v>
          </cell>
          <cell r="AK456" t="str">
            <v>#='ipp(2015#=100 cvm)'!AK127</v>
          </cell>
          <cell r="AL456" t="str">
            <v>#='ipp(2015#=100 cvm)'!AL127</v>
          </cell>
          <cell r="AM456" t="str">
            <v>#='ipp(2015#=100 cvm)'!AM127</v>
          </cell>
          <cell r="AN456" t="str">
            <v>#='ipp(2015#=100 cvm)'!AN127</v>
          </cell>
        </row>
        <row r="457">
          <cell r="C457">
            <v>201</v>
          </cell>
          <cell r="D457" t="str">
            <v>#='ipp(2015#=100 cvm)'!D128</v>
          </cell>
          <cell r="E457" t="str">
            <v>#='ipp(2015#=100 cvm)'!E128</v>
          </cell>
          <cell r="F457" t="str">
            <v>#='ipp(2015#=100 cvm)'!F128</v>
          </cell>
          <cell r="G457" t="str">
            <v>#='ipp(2015#=100 cvm)'!G128</v>
          </cell>
          <cell r="H457" t="str">
            <v>#='ipp(2015#=100 cvm)'!H128</v>
          </cell>
          <cell r="I457" t="str">
            <v>#='ipp(2015#=100 cvm)'!I128</v>
          </cell>
          <cell r="J457" t="str">
            <v>#='ipp(2015#=100 cvm)'!J128</v>
          </cell>
          <cell r="K457" t="str">
            <v>#='ipp(2015#=100 cvm)'!K128</v>
          </cell>
          <cell r="L457" t="str">
            <v>#='ipp(2015#=100 cvm)'!L128</v>
          </cell>
          <cell r="M457" t="str">
            <v>#='ipp(2015#=100 cvm)'!M128</v>
          </cell>
          <cell r="N457" t="str">
            <v>#='ipp(2015#=100 cvm)'!N128</v>
          </cell>
          <cell r="O457" t="str">
            <v>#='ipp(2015#=100 cvm)'!O128</v>
          </cell>
          <cell r="P457" t="str">
            <v>#='ipp(2015#=100 cvm)'!P128</v>
          </cell>
          <cell r="Q457" t="str">
            <v>#='ipp(2015#=100 cvm)'!Q128</v>
          </cell>
          <cell r="R457" t="str">
            <v>#='ipp(2015#=100 cvm)'!R128</v>
          </cell>
          <cell r="S457" t="str">
            <v>#='ipp(2015#=100 cvm)'!S128</v>
          </cell>
          <cell r="T457" t="str">
            <v>#='ipp(2015#=100 cvm)'!T128</v>
          </cell>
          <cell r="U457" t="str">
            <v>#='ipp(2015#=100 cvm)'!U128</v>
          </cell>
          <cell r="V457" t="str">
            <v>#='ipp(2015#=100 cvm)'!V128</v>
          </cell>
          <cell r="W457" t="str">
            <v>#='ipp(2015#=100 cvm)'!W128</v>
          </cell>
          <cell r="X457" t="str">
            <v>#='ipp(2015#=100 cvm)'!X128</v>
          </cell>
          <cell r="Y457" t="str">
            <v>#='ipp(2015#=100 cvm)'!Y128</v>
          </cell>
          <cell r="Z457" t="str">
            <v>#='ipp(2015#=100 cvm)'!Z128</v>
          </cell>
          <cell r="AA457" t="str">
            <v>#='ipp(2015#=100 cvm)'!AA128</v>
          </cell>
          <cell r="AB457" t="str">
            <v>#='ipp(2015#=100 cvm)'!AB128</v>
          </cell>
          <cell r="AC457" t="str">
            <v>#='ipp(2015#=100 cvm)'!AC128</v>
          </cell>
          <cell r="AD457" t="str">
            <v>#='ipp(2015#=100 cvm)'!AD128</v>
          </cell>
          <cell r="AE457" t="str">
            <v>#='ipp(2015#=100 cvm)'!AE128</v>
          </cell>
          <cell r="AF457" t="str">
            <v>#='ipp(2015#=100 cvm)'!AF128</v>
          </cell>
          <cell r="AG457" t="str">
            <v>#='ipp(2015#=100 cvm)'!AG128</v>
          </cell>
          <cell r="AH457" t="str">
            <v>#='ipp(2015#=100 cvm)'!AH128</v>
          </cell>
          <cell r="AI457" t="str">
            <v>#='ipp(2015#=100 cvm)'!AI128</v>
          </cell>
          <cell r="AJ457" t="str">
            <v>#='ipp(2015#=100 cvm)'!AJ128</v>
          </cell>
          <cell r="AK457" t="str">
            <v>#='ipp(2015#=100 cvm)'!AK128</v>
          </cell>
          <cell r="AL457" t="str">
            <v>#='ipp(2015#=100 cvm)'!AL128</v>
          </cell>
          <cell r="AM457" t="str">
            <v>#='ipp(2015#=100 cvm)'!AM128</v>
          </cell>
          <cell r="AN457" t="str">
            <v>#='ipp(2015#=100 cvm)'!AN128</v>
          </cell>
        </row>
        <row r="458">
          <cell r="C458">
            <v>20111</v>
          </cell>
          <cell r="D458" t="str">
            <v>#='ipp(2015#=100 cvm)'!D129</v>
          </cell>
          <cell r="E458" t="str">
            <v>#='ipp(2015#=100 cvm)'!E129</v>
          </cell>
          <cell r="F458" t="str">
            <v>#='ipp(2015#=100 cvm)'!F129</v>
          </cell>
          <cell r="G458" t="str">
            <v>#='ipp(2015#=100 cvm)'!G129</v>
          </cell>
          <cell r="H458" t="str">
            <v>#='ipp(2015#=100 cvm)'!H129</v>
          </cell>
          <cell r="I458" t="str">
            <v>#='ipp(2015#=100 cvm)'!I129</v>
          </cell>
          <cell r="J458" t="str">
            <v>#='ipp(2015#=100 cvm)'!J129</v>
          </cell>
          <cell r="K458" t="str">
            <v>#='ipp(2015#=100 cvm)'!K129</v>
          </cell>
          <cell r="L458" t="str">
            <v>#='ipp(2015#=100 cvm)'!L129</v>
          </cell>
          <cell r="M458" t="str">
            <v>#='ipp(2015#=100 cvm)'!M129</v>
          </cell>
          <cell r="N458" t="str">
            <v>#='ipp(2015#=100 cvm)'!N129</v>
          </cell>
          <cell r="O458" t="str">
            <v>#='ipp(2015#=100 cvm)'!O129</v>
          </cell>
          <cell r="P458" t="str">
            <v>#='ipp(2015#=100 cvm)'!P129</v>
          </cell>
          <cell r="Q458" t="str">
            <v>#='ipp(2015#=100 cvm)'!Q129</v>
          </cell>
          <cell r="R458" t="str">
            <v>#='ipp(2015#=100 cvm)'!R129</v>
          </cell>
          <cell r="S458" t="str">
            <v>#='ipp(2015#=100 cvm)'!S129</v>
          </cell>
          <cell r="T458" t="str">
            <v>#='ipp(2015#=100 cvm)'!T129</v>
          </cell>
          <cell r="U458" t="str">
            <v>#='ipp(2015#=100 cvm)'!U129</v>
          </cell>
          <cell r="V458" t="str">
            <v>#='ipp(2015#=100 cvm)'!V129</v>
          </cell>
          <cell r="W458" t="str">
            <v>#='ipp(2015#=100 cvm)'!W129</v>
          </cell>
          <cell r="X458" t="str">
            <v>#='ipp(2015#=100 cvm)'!X129</v>
          </cell>
          <cell r="Y458" t="str">
            <v>#='ipp(2015#=100 cvm)'!Y129</v>
          </cell>
          <cell r="Z458" t="str">
            <v>#='ipp(2015#=100 cvm)'!Z129</v>
          </cell>
          <cell r="AA458" t="str">
            <v>#='ipp(2015#=100 cvm)'!AA129</v>
          </cell>
          <cell r="AB458" t="str">
            <v>#='ipp(2015#=100 cvm)'!AB129</v>
          </cell>
          <cell r="AC458" t="str">
            <v>#='ipp(2015#=100 cvm)'!AC129</v>
          </cell>
          <cell r="AD458" t="str">
            <v>#='ipp(2015#=100 cvm)'!AD129</v>
          </cell>
          <cell r="AE458" t="str">
            <v>#='ipp(2015#=100 cvm)'!AE129</v>
          </cell>
          <cell r="AF458" t="str">
            <v>#='ipp(2015#=100 cvm)'!AF129</v>
          </cell>
          <cell r="AG458" t="str">
            <v>#='ipp(2015#=100 cvm)'!AG129</v>
          </cell>
          <cell r="AH458" t="str">
            <v>#='ipp(2015#=100 cvm)'!AH129</v>
          </cell>
          <cell r="AI458" t="str">
            <v>#='ipp(2015#=100 cvm)'!AI129</v>
          </cell>
          <cell r="AJ458" t="str">
            <v>#='ipp(2015#=100 cvm)'!AJ129</v>
          </cell>
          <cell r="AK458" t="str">
            <v>#='ipp(2015#=100 cvm)'!AK129</v>
          </cell>
          <cell r="AL458" t="str">
            <v>#='ipp(2015#=100 cvm)'!AL129</v>
          </cell>
          <cell r="AM458" t="str">
            <v>#='ipp(2015#=100 cvm)'!AM129</v>
          </cell>
          <cell r="AN458" t="str">
            <v>#='ipp(2015#=100 cvm)'!AN129</v>
          </cell>
        </row>
        <row r="459">
          <cell r="C459">
            <v>20112</v>
          </cell>
          <cell r="D459" t="str">
            <v>#='ipp(2015#=100 cvm)'!D130</v>
          </cell>
          <cell r="E459" t="str">
            <v>#='ipp(2015#=100 cvm)'!E130</v>
          </cell>
          <cell r="F459" t="str">
            <v>#='ipp(2015#=100 cvm)'!F130</v>
          </cell>
          <cell r="G459" t="str">
            <v>#='ipp(2015#=100 cvm)'!G130</v>
          </cell>
          <cell r="H459" t="str">
            <v>#='ipp(2015#=100 cvm)'!H130</v>
          </cell>
          <cell r="I459" t="str">
            <v>#='ipp(2015#=100 cvm)'!I130</v>
          </cell>
          <cell r="J459" t="str">
            <v>#='ipp(2015#=100 cvm)'!J130</v>
          </cell>
          <cell r="K459" t="str">
            <v>#='ipp(2015#=100 cvm)'!K130</v>
          </cell>
          <cell r="L459" t="str">
            <v>#='ipp(2015#=100 cvm)'!L130</v>
          </cell>
          <cell r="M459" t="str">
            <v>#='ipp(2015#=100 cvm)'!M130</v>
          </cell>
          <cell r="N459" t="str">
            <v>#='ipp(2015#=100 cvm)'!N130</v>
          </cell>
          <cell r="O459" t="str">
            <v>#='ipp(2015#=100 cvm)'!O130</v>
          </cell>
          <cell r="P459" t="str">
            <v>#='ipp(2015#=100 cvm)'!P130</v>
          </cell>
          <cell r="Q459" t="str">
            <v>#='ipp(2015#=100 cvm)'!Q130</v>
          </cell>
          <cell r="R459" t="str">
            <v>#='ipp(2015#=100 cvm)'!R130</v>
          </cell>
          <cell r="S459" t="str">
            <v>#='ipp(2015#=100 cvm)'!S130</v>
          </cell>
          <cell r="T459" t="str">
            <v>#='ipp(2015#=100 cvm)'!T130</v>
          </cell>
          <cell r="U459" t="str">
            <v>#='ipp(2015#=100 cvm)'!U130</v>
          </cell>
          <cell r="V459" t="str">
            <v>#='ipp(2015#=100 cvm)'!V130</v>
          </cell>
          <cell r="W459" t="str">
            <v>#='ipp(2015#=100 cvm)'!W130</v>
          </cell>
          <cell r="X459" t="str">
            <v>#='ipp(2015#=100 cvm)'!X130</v>
          </cell>
          <cell r="Y459" t="str">
            <v>#='ipp(2015#=100 cvm)'!Y130</v>
          </cell>
          <cell r="Z459" t="str">
            <v>#='ipp(2015#=100 cvm)'!Z130</v>
          </cell>
          <cell r="AA459" t="str">
            <v>#='ipp(2015#=100 cvm)'!AA130</v>
          </cell>
          <cell r="AB459" t="str">
            <v>#='ipp(2015#=100 cvm)'!AB130</v>
          </cell>
          <cell r="AC459" t="str">
            <v>#='ipp(2015#=100 cvm)'!AC130</v>
          </cell>
          <cell r="AD459" t="str">
            <v>#='ipp(2015#=100 cvm)'!AD130</v>
          </cell>
          <cell r="AE459" t="str">
            <v>#='ipp(2015#=100 cvm)'!AE130</v>
          </cell>
          <cell r="AF459" t="str">
            <v>#='ipp(2015#=100 cvm)'!AF130</v>
          </cell>
          <cell r="AG459" t="str">
            <v>#='ipp(2015#=100 cvm)'!AG130</v>
          </cell>
          <cell r="AH459" t="str">
            <v>#='ipp(2015#=100 cvm)'!AH130</v>
          </cell>
          <cell r="AI459" t="str">
            <v>#='ipp(2015#=100 cvm)'!AI130</v>
          </cell>
          <cell r="AJ459" t="str">
            <v>#='ipp(2015#=100 cvm)'!AJ130</v>
          </cell>
          <cell r="AK459" t="str">
            <v>#='ipp(2015#=100 cvm)'!AK130</v>
          </cell>
          <cell r="AL459" t="str">
            <v>#='ipp(2015#=100 cvm)'!AL130</v>
          </cell>
          <cell r="AM459" t="str">
            <v>#='ipp(2015#=100 cvm)'!AM130</v>
          </cell>
          <cell r="AN459" t="str">
            <v>#='ipp(2015#=100 cvm)'!AN130</v>
          </cell>
        </row>
        <row r="460">
          <cell r="C460">
            <v>20113</v>
          </cell>
          <cell r="D460" t="str">
            <v>#='ipp(2015#=100 cvm)'!D131</v>
          </cell>
          <cell r="E460" t="str">
            <v>#='ipp(2015#=100 cvm)'!E131</v>
          </cell>
          <cell r="F460" t="str">
            <v>#='ipp(2015#=100 cvm)'!F131</v>
          </cell>
          <cell r="G460" t="str">
            <v>#='ipp(2015#=100 cvm)'!G131</v>
          </cell>
          <cell r="H460" t="str">
            <v>#='ipp(2015#=100 cvm)'!H131</v>
          </cell>
          <cell r="I460" t="str">
            <v>#='ipp(2015#=100 cvm)'!I131</v>
          </cell>
          <cell r="J460" t="str">
            <v>#='ipp(2015#=100 cvm)'!J131</v>
          </cell>
          <cell r="K460" t="str">
            <v>#='ipp(2015#=100 cvm)'!K131</v>
          </cell>
          <cell r="L460" t="str">
            <v>#='ipp(2015#=100 cvm)'!L131</v>
          </cell>
          <cell r="M460" t="str">
            <v>#='ipp(2015#=100 cvm)'!M131</v>
          </cell>
          <cell r="N460" t="str">
            <v>#='ipp(2015#=100 cvm)'!N131</v>
          </cell>
          <cell r="O460" t="str">
            <v>#='ipp(2015#=100 cvm)'!O131</v>
          </cell>
          <cell r="P460" t="str">
            <v>#='ipp(2015#=100 cvm)'!P131</v>
          </cell>
          <cell r="Q460" t="str">
            <v>#='ipp(2015#=100 cvm)'!Q131</v>
          </cell>
          <cell r="R460" t="str">
            <v>#='ipp(2015#=100 cvm)'!R131</v>
          </cell>
          <cell r="S460" t="str">
            <v>#='ipp(2015#=100 cvm)'!S131</v>
          </cell>
          <cell r="T460" t="str">
            <v>#='ipp(2015#=100 cvm)'!T131</v>
          </cell>
          <cell r="U460" t="str">
            <v>#='ipp(2015#=100 cvm)'!U131</v>
          </cell>
          <cell r="V460" t="str">
            <v>#='ipp(2015#=100 cvm)'!V131</v>
          </cell>
          <cell r="W460" t="str">
            <v>#='ipp(2015#=100 cvm)'!W131</v>
          </cell>
          <cell r="X460" t="str">
            <v>#='ipp(2015#=100 cvm)'!X131</v>
          </cell>
          <cell r="Y460" t="str">
            <v>#='ipp(2015#=100 cvm)'!Y131</v>
          </cell>
          <cell r="Z460" t="str">
            <v>#='ipp(2015#=100 cvm)'!Z131</v>
          </cell>
          <cell r="AA460" t="str">
            <v>#='ipp(2015#=100 cvm)'!AA131</v>
          </cell>
          <cell r="AB460" t="str">
            <v>#='ipp(2015#=100 cvm)'!AB131</v>
          </cell>
          <cell r="AC460" t="str">
            <v>#='ipp(2015#=100 cvm)'!AC131</v>
          </cell>
          <cell r="AD460" t="str">
            <v>#='ipp(2015#=100 cvm)'!AD131</v>
          </cell>
          <cell r="AE460" t="str">
            <v>#='ipp(2015#=100 cvm)'!AE131</v>
          </cell>
          <cell r="AF460" t="str">
            <v>#='ipp(2015#=100 cvm)'!AF131</v>
          </cell>
          <cell r="AG460" t="str">
            <v>#='ipp(2015#=100 cvm)'!AG131</v>
          </cell>
          <cell r="AH460" t="str">
            <v>#='ipp(2015#=100 cvm)'!AH131</v>
          </cell>
          <cell r="AI460" t="str">
            <v>#='ipp(2015#=100 cvm)'!AI131</v>
          </cell>
          <cell r="AJ460" t="str">
            <v>#='ipp(2015#=100 cvm)'!AJ131</v>
          </cell>
          <cell r="AK460" t="str">
            <v>#='ipp(2015#=100 cvm)'!AK131</v>
          </cell>
          <cell r="AL460" t="str">
            <v>#='ipp(2015#=100 cvm)'!AL131</v>
          </cell>
          <cell r="AM460" t="str">
            <v>#='ipp(2015#=100 cvm)'!AM131</v>
          </cell>
          <cell r="AN460" t="str">
            <v>#='ipp(2015#=100 cvm)'!AN131</v>
          </cell>
        </row>
        <row r="461">
          <cell r="C461">
            <v>20119</v>
          </cell>
          <cell r="D461" t="str">
            <v>#='ipp(2015#=100 cvm)'!D132</v>
          </cell>
          <cell r="E461" t="str">
            <v>#='ipp(2015#=100 cvm)'!E132</v>
          </cell>
          <cell r="F461" t="str">
            <v>#='ipp(2015#=100 cvm)'!F132</v>
          </cell>
          <cell r="G461" t="str">
            <v>#='ipp(2015#=100 cvm)'!G132</v>
          </cell>
          <cell r="H461" t="str">
            <v>#='ipp(2015#=100 cvm)'!H132</v>
          </cell>
          <cell r="I461" t="str">
            <v>#='ipp(2015#=100 cvm)'!I132</v>
          </cell>
          <cell r="J461" t="str">
            <v>#='ipp(2015#=100 cvm)'!J132</v>
          </cell>
          <cell r="K461" t="str">
            <v>#='ipp(2015#=100 cvm)'!K132</v>
          </cell>
          <cell r="L461" t="str">
            <v>#='ipp(2015#=100 cvm)'!L132</v>
          </cell>
          <cell r="M461" t="str">
            <v>#='ipp(2015#=100 cvm)'!M132</v>
          </cell>
          <cell r="N461" t="str">
            <v>#='ipp(2015#=100 cvm)'!N132</v>
          </cell>
          <cell r="O461" t="str">
            <v>#='ipp(2015#=100 cvm)'!O132</v>
          </cell>
          <cell r="P461" t="str">
            <v>#='ipp(2015#=100 cvm)'!P132</v>
          </cell>
          <cell r="Q461" t="str">
            <v>#='ipp(2015#=100 cvm)'!Q132</v>
          </cell>
          <cell r="R461" t="str">
            <v>#='ipp(2015#=100 cvm)'!R132</v>
          </cell>
          <cell r="S461" t="str">
            <v>#='ipp(2015#=100 cvm)'!S132</v>
          </cell>
          <cell r="T461" t="str">
            <v>#='ipp(2015#=100 cvm)'!T132</v>
          </cell>
          <cell r="U461" t="str">
            <v>#='ipp(2015#=100 cvm)'!U132</v>
          </cell>
          <cell r="V461" t="str">
            <v>#='ipp(2015#=100 cvm)'!V132</v>
          </cell>
          <cell r="W461" t="str">
            <v>#='ipp(2015#=100 cvm)'!W132</v>
          </cell>
          <cell r="X461" t="str">
            <v>#='ipp(2015#=100 cvm)'!X132</v>
          </cell>
          <cell r="Y461" t="str">
            <v>#='ipp(2015#=100 cvm)'!Y132</v>
          </cell>
          <cell r="Z461" t="str">
            <v>#='ipp(2015#=100 cvm)'!Z132</v>
          </cell>
          <cell r="AA461" t="str">
            <v>#='ipp(2015#=100 cvm)'!AA132</v>
          </cell>
          <cell r="AB461" t="str">
            <v>#='ipp(2015#=100 cvm)'!AB132</v>
          </cell>
          <cell r="AC461" t="str">
            <v>#='ipp(2015#=100 cvm)'!AC132</v>
          </cell>
          <cell r="AD461" t="str">
            <v>#='ipp(2015#=100 cvm)'!AD132</v>
          </cell>
          <cell r="AE461" t="str">
            <v>#='ipp(2015#=100 cvm)'!AE132</v>
          </cell>
          <cell r="AF461" t="str">
            <v>#='ipp(2015#=100 cvm)'!AF132</v>
          </cell>
          <cell r="AG461" t="str">
            <v>#='ipp(2015#=100 cvm)'!AG132</v>
          </cell>
          <cell r="AH461" t="str">
            <v>#='ipp(2015#=100 cvm)'!AH132</v>
          </cell>
          <cell r="AI461" t="str">
            <v>#='ipp(2015#=100 cvm)'!AI132</v>
          </cell>
          <cell r="AJ461" t="str">
            <v>#='ipp(2015#=100 cvm)'!AJ132</v>
          </cell>
          <cell r="AK461" t="str">
            <v>#='ipp(2015#=100 cvm)'!AK132</v>
          </cell>
          <cell r="AL461" t="str">
            <v>#='ipp(2015#=100 cvm)'!AL132</v>
          </cell>
          <cell r="AM461" t="str">
            <v>#='ipp(2015#=100 cvm)'!AM132</v>
          </cell>
          <cell r="AN461" t="str">
            <v>#='ipp(2015#=100 cvm)'!AN132</v>
          </cell>
        </row>
        <row r="462">
          <cell r="C462">
            <v>20121</v>
          </cell>
          <cell r="D462" t="str">
            <v>#='ipp(2015#=100 cvm)'!D133</v>
          </cell>
          <cell r="E462" t="str">
            <v>#='ipp(2015#=100 cvm)'!E133</v>
          </cell>
          <cell r="F462" t="str">
            <v>#='ipp(2015#=100 cvm)'!F133</v>
          </cell>
          <cell r="G462" t="str">
            <v>#='ipp(2015#=100 cvm)'!G133</v>
          </cell>
          <cell r="H462" t="str">
            <v>#='ipp(2015#=100 cvm)'!H133</v>
          </cell>
          <cell r="I462" t="str">
            <v>#='ipp(2015#=100 cvm)'!I133</v>
          </cell>
          <cell r="J462" t="str">
            <v>#='ipp(2015#=100 cvm)'!J133</v>
          </cell>
          <cell r="K462" t="str">
            <v>#='ipp(2015#=100 cvm)'!K133</v>
          </cell>
          <cell r="L462" t="str">
            <v>#='ipp(2015#=100 cvm)'!L133</v>
          </cell>
          <cell r="M462" t="str">
            <v>#='ipp(2015#=100 cvm)'!M133</v>
          </cell>
          <cell r="N462" t="str">
            <v>#='ipp(2015#=100 cvm)'!N133</v>
          </cell>
          <cell r="O462" t="str">
            <v>#='ipp(2015#=100 cvm)'!O133</v>
          </cell>
          <cell r="P462" t="str">
            <v>#='ipp(2015#=100 cvm)'!P133</v>
          </cell>
          <cell r="Q462" t="str">
            <v>#='ipp(2015#=100 cvm)'!Q133</v>
          </cell>
          <cell r="R462" t="str">
            <v>#='ipp(2015#=100 cvm)'!R133</v>
          </cell>
          <cell r="S462" t="str">
            <v>#='ipp(2015#=100 cvm)'!S133</v>
          </cell>
          <cell r="T462" t="str">
            <v>#='ipp(2015#=100 cvm)'!T133</v>
          </cell>
          <cell r="U462" t="str">
            <v>#='ipp(2015#=100 cvm)'!U133</v>
          </cell>
          <cell r="V462" t="str">
            <v>#='ipp(2015#=100 cvm)'!V133</v>
          </cell>
          <cell r="W462" t="str">
            <v>#='ipp(2015#=100 cvm)'!W133</v>
          </cell>
          <cell r="X462" t="str">
            <v>#='ipp(2015#=100 cvm)'!X133</v>
          </cell>
          <cell r="Y462" t="str">
            <v>#='ipp(2015#=100 cvm)'!Y133</v>
          </cell>
          <cell r="Z462" t="str">
            <v>#='ipp(2015#=100 cvm)'!Z133</v>
          </cell>
          <cell r="AA462" t="str">
            <v>#='ipp(2015#=100 cvm)'!AA133</v>
          </cell>
          <cell r="AB462" t="str">
            <v>#='ipp(2015#=100 cvm)'!AB133</v>
          </cell>
          <cell r="AC462" t="str">
            <v>#='ipp(2015#=100 cvm)'!AC133</v>
          </cell>
          <cell r="AD462" t="str">
            <v>#='ipp(2015#=100 cvm)'!AD133</v>
          </cell>
          <cell r="AE462" t="str">
            <v>#='ipp(2015#=100 cvm)'!AE133</v>
          </cell>
          <cell r="AF462" t="str">
            <v>#='ipp(2015#=100 cvm)'!AF133</v>
          </cell>
          <cell r="AG462" t="str">
            <v>#='ipp(2015#=100 cvm)'!AG133</v>
          </cell>
          <cell r="AH462" t="str">
            <v>#='ipp(2015#=100 cvm)'!AH133</v>
          </cell>
          <cell r="AI462" t="str">
            <v>#='ipp(2015#=100 cvm)'!AI133</v>
          </cell>
          <cell r="AJ462" t="str">
            <v>#='ipp(2015#=100 cvm)'!AJ133</v>
          </cell>
          <cell r="AK462" t="str">
            <v>#='ipp(2015#=100 cvm)'!AK133</v>
          </cell>
          <cell r="AL462" t="str">
            <v>#='ipp(2015#=100 cvm)'!AL133</v>
          </cell>
          <cell r="AM462" t="str">
            <v>#='ipp(2015#=100 cvm)'!AM133</v>
          </cell>
          <cell r="AN462" t="str">
            <v>#='ipp(2015#=100 cvm)'!AN133</v>
          </cell>
        </row>
        <row r="463">
          <cell r="C463">
            <v>20129</v>
          </cell>
          <cell r="D463" t="str">
            <v>#='ipp(2015#=100 cvm)'!D134</v>
          </cell>
          <cell r="E463" t="str">
            <v>#='ipp(2015#=100 cvm)'!E134</v>
          </cell>
          <cell r="F463" t="str">
            <v>#='ipp(2015#=100 cvm)'!F134</v>
          </cell>
          <cell r="G463" t="str">
            <v>#='ipp(2015#=100 cvm)'!G134</v>
          </cell>
          <cell r="H463" t="str">
            <v>#='ipp(2015#=100 cvm)'!H134</v>
          </cell>
          <cell r="I463" t="str">
            <v>#='ipp(2015#=100 cvm)'!I134</v>
          </cell>
          <cell r="J463" t="str">
            <v>#='ipp(2015#=100 cvm)'!J134</v>
          </cell>
          <cell r="K463" t="str">
            <v>#='ipp(2015#=100 cvm)'!K134</v>
          </cell>
          <cell r="L463" t="str">
            <v>#='ipp(2015#=100 cvm)'!L134</v>
          </cell>
          <cell r="M463" t="str">
            <v>#='ipp(2015#=100 cvm)'!M134</v>
          </cell>
          <cell r="N463" t="str">
            <v>#='ipp(2015#=100 cvm)'!N134</v>
          </cell>
          <cell r="O463" t="str">
            <v>#='ipp(2015#=100 cvm)'!O134</v>
          </cell>
          <cell r="P463" t="str">
            <v>#='ipp(2015#=100 cvm)'!P134</v>
          </cell>
          <cell r="Q463" t="str">
            <v>#='ipp(2015#=100 cvm)'!Q134</v>
          </cell>
          <cell r="R463" t="str">
            <v>#='ipp(2015#=100 cvm)'!R134</v>
          </cell>
          <cell r="S463" t="str">
            <v>#='ipp(2015#=100 cvm)'!S134</v>
          </cell>
          <cell r="T463" t="str">
            <v>#='ipp(2015#=100 cvm)'!T134</v>
          </cell>
          <cell r="U463" t="str">
            <v>#='ipp(2015#=100 cvm)'!U134</v>
          </cell>
          <cell r="V463" t="str">
            <v>#='ipp(2015#=100 cvm)'!V134</v>
          </cell>
          <cell r="W463" t="str">
            <v>#='ipp(2015#=100 cvm)'!W134</v>
          </cell>
          <cell r="X463" t="str">
            <v>#='ipp(2015#=100 cvm)'!X134</v>
          </cell>
          <cell r="Y463" t="str">
            <v>#='ipp(2015#=100 cvm)'!Y134</v>
          </cell>
          <cell r="Z463" t="str">
            <v>#='ipp(2015#=100 cvm)'!Z134</v>
          </cell>
          <cell r="AA463" t="str">
            <v>#='ipp(2015#=100 cvm)'!AA134</v>
          </cell>
          <cell r="AB463" t="str">
            <v>#='ipp(2015#=100 cvm)'!AB134</v>
          </cell>
          <cell r="AC463" t="str">
            <v>#='ipp(2015#=100 cvm)'!AC134</v>
          </cell>
          <cell r="AD463" t="str">
            <v>#='ipp(2015#=100 cvm)'!AD134</v>
          </cell>
          <cell r="AE463" t="str">
            <v>#='ipp(2015#=100 cvm)'!AE134</v>
          </cell>
          <cell r="AF463" t="str">
            <v>#='ipp(2015#=100 cvm)'!AF134</v>
          </cell>
          <cell r="AG463" t="str">
            <v>#='ipp(2015#=100 cvm)'!AG134</v>
          </cell>
          <cell r="AH463" t="str">
            <v>#='ipp(2015#=100 cvm)'!AH134</v>
          </cell>
          <cell r="AI463" t="str">
            <v>#='ipp(2015#=100 cvm)'!AI134</v>
          </cell>
          <cell r="AJ463" t="str">
            <v>#='ipp(2015#=100 cvm)'!AJ134</v>
          </cell>
          <cell r="AK463" t="str">
            <v>#='ipp(2015#=100 cvm)'!AK134</v>
          </cell>
          <cell r="AL463" t="str">
            <v>#='ipp(2015#=100 cvm)'!AL134</v>
          </cell>
          <cell r="AM463" t="str">
            <v>#='ipp(2015#=100 cvm)'!AM134</v>
          </cell>
          <cell r="AN463" t="str">
            <v>#='ipp(2015#=100 cvm)'!AN134</v>
          </cell>
        </row>
        <row r="464">
          <cell r="C464">
            <v>20131</v>
          </cell>
          <cell r="D464" t="str">
            <v>#='ipp(2015#=100 cvm)'!D135</v>
          </cell>
          <cell r="E464" t="str">
            <v>#='ipp(2015#=100 cvm)'!E135</v>
          </cell>
          <cell r="F464" t="str">
            <v>#='ipp(2015#=100 cvm)'!F135</v>
          </cell>
          <cell r="G464" t="str">
            <v>#='ipp(2015#=100 cvm)'!G135</v>
          </cell>
          <cell r="H464" t="str">
            <v>#='ipp(2015#=100 cvm)'!H135</v>
          </cell>
          <cell r="I464" t="str">
            <v>#='ipp(2015#=100 cvm)'!I135</v>
          </cell>
          <cell r="J464" t="str">
            <v>#='ipp(2015#=100 cvm)'!J135</v>
          </cell>
          <cell r="K464" t="str">
            <v>#='ipp(2015#=100 cvm)'!K135</v>
          </cell>
          <cell r="L464" t="str">
            <v>#='ipp(2015#=100 cvm)'!L135</v>
          </cell>
          <cell r="M464" t="str">
            <v>#='ipp(2015#=100 cvm)'!M135</v>
          </cell>
          <cell r="N464" t="str">
            <v>#='ipp(2015#=100 cvm)'!N135</v>
          </cell>
          <cell r="O464" t="str">
            <v>#='ipp(2015#=100 cvm)'!O135</v>
          </cell>
          <cell r="P464" t="str">
            <v>#='ipp(2015#=100 cvm)'!P135</v>
          </cell>
          <cell r="Q464" t="str">
            <v>#='ipp(2015#=100 cvm)'!Q135</v>
          </cell>
          <cell r="R464" t="str">
            <v>#='ipp(2015#=100 cvm)'!R135</v>
          </cell>
          <cell r="S464" t="str">
            <v>#='ipp(2015#=100 cvm)'!S135</v>
          </cell>
          <cell r="T464" t="str">
            <v>#='ipp(2015#=100 cvm)'!T135</v>
          </cell>
          <cell r="U464" t="str">
            <v>#='ipp(2015#=100 cvm)'!U135</v>
          </cell>
          <cell r="V464" t="str">
            <v>#='ipp(2015#=100 cvm)'!V135</v>
          </cell>
          <cell r="W464" t="str">
            <v>#='ipp(2015#=100 cvm)'!W135</v>
          </cell>
          <cell r="X464" t="str">
            <v>#='ipp(2015#=100 cvm)'!X135</v>
          </cell>
          <cell r="Y464" t="str">
            <v>#='ipp(2015#=100 cvm)'!Y135</v>
          </cell>
          <cell r="Z464" t="str">
            <v>#='ipp(2015#=100 cvm)'!Z135</v>
          </cell>
          <cell r="AA464" t="str">
            <v>#='ipp(2015#=100 cvm)'!AA135</v>
          </cell>
          <cell r="AB464" t="str">
            <v>#='ipp(2015#=100 cvm)'!AB135</v>
          </cell>
          <cell r="AC464" t="str">
            <v>#='ipp(2015#=100 cvm)'!AC135</v>
          </cell>
          <cell r="AD464" t="str">
            <v>#='ipp(2015#=100 cvm)'!AD135</v>
          </cell>
          <cell r="AE464" t="str">
            <v>#='ipp(2015#=100 cvm)'!AE135</v>
          </cell>
          <cell r="AF464" t="str">
            <v>#='ipp(2015#=100 cvm)'!AF135</v>
          </cell>
          <cell r="AG464" t="str">
            <v>#='ipp(2015#=100 cvm)'!AG135</v>
          </cell>
          <cell r="AH464" t="str">
            <v>#='ipp(2015#=100 cvm)'!AH135</v>
          </cell>
          <cell r="AI464" t="str">
            <v>#='ipp(2015#=100 cvm)'!AI135</v>
          </cell>
          <cell r="AJ464" t="str">
            <v>#='ipp(2015#=100 cvm)'!AJ135</v>
          </cell>
          <cell r="AK464" t="str">
            <v>#='ipp(2015#=100 cvm)'!AK135</v>
          </cell>
          <cell r="AL464" t="str">
            <v>#='ipp(2015#=100 cvm)'!AL135</v>
          </cell>
          <cell r="AM464" t="str">
            <v>#='ipp(2015#=100 cvm)'!AM135</v>
          </cell>
          <cell r="AN464" t="str">
            <v>#='ipp(2015#=100 cvm)'!AN135</v>
          </cell>
        </row>
        <row r="465">
          <cell r="C465">
            <v>20132</v>
          </cell>
          <cell r="D465" t="str">
            <v>#='ipp(2015#=100 cvm)'!D136</v>
          </cell>
          <cell r="E465" t="str">
            <v>#='ipp(2015#=100 cvm)'!E136</v>
          </cell>
          <cell r="F465" t="str">
            <v>#='ipp(2015#=100 cvm)'!F136</v>
          </cell>
          <cell r="G465" t="str">
            <v>#='ipp(2015#=100 cvm)'!G136</v>
          </cell>
          <cell r="H465" t="str">
            <v>#='ipp(2015#=100 cvm)'!H136</v>
          </cell>
          <cell r="I465" t="str">
            <v>#='ipp(2015#=100 cvm)'!I136</v>
          </cell>
          <cell r="J465" t="str">
            <v>#='ipp(2015#=100 cvm)'!J136</v>
          </cell>
          <cell r="K465" t="str">
            <v>#='ipp(2015#=100 cvm)'!K136</v>
          </cell>
          <cell r="L465" t="str">
            <v>#='ipp(2015#=100 cvm)'!L136</v>
          </cell>
          <cell r="M465" t="str">
            <v>#='ipp(2015#=100 cvm)'!M136</v>
          </cell>
          <cell r="N465" t="str">
            <v>#='ipp(2015#=100 cvm)'!N136</v>
          </cell>
          <cell r="O465" t="str">
            <v>#='ipp(2015#=100 cvm)'!O136</v>
          </cell>
          <cell r="P465" t="str">
            <v>#='ipp(2015#=100 cvm)'!P136</v>
          </cell>
          <cell r="Q465" t="str">
            <v>#='ipp(2015#=100 cvm)'!Q136</v>
          </cell>
          <cell r="R465" t="str">
            <v>#='ipp(2015#=100 cvm)'!R136</v>
          </cell>
          <cell r="S465" t="str">
            <v>#='ipp(2015#=100 cvm)'!S136</v>
          </cell>
          <cell r="T465" t="str">
            <v>#='ipp(2015#=100 cvm)'!T136</v>
          </cell>
          <cell r="U465" t="str">
            <v>#='ipp(2015#=100 cvm)'!U136</v>
          </cell>
          <cell r="V465" t="str">
            <v>#='ipp(2015#=100 cvm)'!V136</v>
          </cell>
          <cell r="W465" t="str">
            <v>#='ipp(2015#=100 cvm)'!W136</v>
          </cell>
          <cell r="X465" t="str">
            <v>#='ipp(2015#=100 cvm)'!X136</v>
          </cell>
          <cell r="Y465" t="str">
            <v>#='ipp(2015#=100 cvm)'!Y136</v>
          </cell>
          <cell r="Z465" t="str">
            <v>#='ipp(2015#=100 cvm)'!Z136</v>
          </cell>
          <cell r="AA465" t="str">
            <v>#='ipp(2015#=100 cvm)'!AA136</v>
          </cell>
          <cell r="AB465" t="str">
            <v>#='ipp(2015#=100 cvm)'!AB136</v>
          </cell>
          <cell r="AC465" t="str">
            <v>#='ipp(2015#=100 cvm)'!AC136</v>
          </cell>
          <cell r="AD465" t="str">
            <v>#='ipp(2015#=100 cvm)'!AD136</v>
          </cell>
          <cell r="AE465" t="str">
            <v>#='ipp(2015#=100 cvm)'!AE136</v>
          </cell>
          <cell r="AF465" t="str">
            <v>#='ipp(2015#=100 cvm)'!AF136</v>
          </cell>
          <cell r="AG465" t="str">
            <v>#='ipp(2015#=100 cvm)'!AG136</v>
          </cell>
          <cell r="AH465" t="str">
            <v>#='ipp(2015#=100 cvm)'!AH136</v>
          </cell>
          <cell r="AI465" t="str">
            <v>#='ipp(2015#=100 cvm)'!AI136</v>
          </cell>
          <cell r="AJ465" t="str">
            <v>#='ipp(2015#=100 cvm)'!AJ136</v>
          </cell>
          <cell r="AK465" t="str">
            <v>#='ipp(2015#=100 cvm)'!AK136</v>
          </cell>
          <cell r="AL465" t="str">
            <v>#='ipp(2015#=100 cvm)'!AL136</v>
          </cell>
          <cell r="AM465" t="str">
            <v>#='ipp(2015#=100 cvm)'!AM136</v>
          </cell>
          <cell r="AN465" t="str">
            <v>#='ipp(2015#=100 cvm)'!AN136</v>
          </cell>
        </row>
        <row r="466">
          <cell r="C466">
            <v>202</v>
          </cell>
          <cell r="D466" t="str">
            <v>#='ipp(2015#=100 cvm)'!D137</v>
          </cell>
          <cell r="E466" t="str">
            <v>#='ipp(2015#=100 cvm)'!E137</v>
          </cell>
          <cell r="F466" t="str">
            <v>#='ipp(2015#=100 cvm)'!F137</v>
          </cell>
          <cell r="G466" t="str">
            <v>#='ipp(2015#=100 cvm)'!G137</v>
          </cell>
          <cell r="H466" t="str">
            <v>#='ipp(2015#=100 cvm)'!H137</v>
          </cell>
          <cell r="I466" t="str">
            <v>#='ipp(2015#=100 cvm)'!I137</v>
          </cell>
          <cell r="J466" t="str">
            <v>#='ipp(2015#=100 cvm)'!J137</v>
          </cell>
          <cell r="K466" t="str">
            <v>#='ipp(2015#=100 cvm)'!K137</v>
          </cell>
          <cell r="L466" t="str">
            <v>#='ipp(2015#=100 cvm)'!L137</v>
          </cell>
          <cell r="M466" t="str">
            <v>#='ipp(2015#=100 cvm)'!M137</v>
          </cell>
          <cell r="N466" t="str">
            <v>#='ipp(2015#=100 cvm)'!N137</v>
          </cell>
          <cell r="O466" t="str">
            <v>#='ipp(2015#=100 cvm)'!O137</v>
          </cell>
          <cell r="P466" t="str">
            <v>#='ipp(2015#=100 cvm)'!P137</v>
          </cell>
          <cell r="Q466" t="str">
            <v>#='ipp(2015#=100 cvm)'!Q137</v>
          </cell>
          <cell r="R466" t="str">
            <v>#='ipp(2015#=100 cvm)'!R137</v>
          </cell>
          <cell r="S466" t="str">
            <v>#='ipp(2015#=100 cvm)'!S137</v>
          </cell>
          <cell r="T466" t="str">
            <v>#='ipp(2015#=100 cvm)'!T137</v>
          </cell>
          <cell r="U466" t="str">
            <v>#='ipp(2015#=100 cvm)'!U137</v>
          </cell>
          <cell r="V466" t="str">
            <v>#='ipp(2015#=100 cvm)'!V137</v>
          </cell>
          <cell r="W466" t="str">
            <v>#='ipp(2015#=100 cvm)'!W137</v>
          </cell>
          <cell r="X466" t="str">
            <v>#='ipp(2015#=100 cvm)'!X137</v>
          </cell>
          <cell r="Y466" t="str">
            <v>#='ipp(2015#=100 cvm)'!Y137</v>
          </cell>
          <cell r="Z466" t="str">
            <v>#='ipp(2015#=100 cvm)'!Z137</v>
          </cell>
          <cell r="AA466" t="str">
            <v>#='ipp(2015#=100 cvm)'!AA137</v>
          </cell>
          <cell r="AB466" t="str">
            <v>#='ipp(2015#=100 cvm)'!AB137</v>
          </cell>
          <cell r="AC466" t="str">
            <v>#='ipp(2015#=100 cvm)'!AC137</v>
          </cell>
          <cell r="AD466" t="str">
            <v>#='ipp(2015#=100 cvm)'!AD137</v>
          </cell>
          <cell r="AE466" t="str">
            <v>#='ipp(2015#=100 cvm)'!AE137</v>
          </cell>
          <cell r="AF466" t="str">
            <v>#='ipp(2015#=100 cvm)'!AF137</v>
          </cell>
          <cell r="AG466" t="str">
            <v>#='ipp(2015#=100 cvm)'!AG137</v>
          </cell>
          <cell r="AH466" t="str">
            <v>#='ipp(2015#=100 cvm)'!AH137</v>
          </cell>
          <cell r="AI466" t="str">
            <v>#='ipp(2015#=100 cvm)'!AI137</v>
          </cell>
          <cell r="AJ466" t="str">
            <v>#='ipp(2015#=100 cvm)'!AJ137</v>
          </cell>
          <cell r="AK466" t="str">
            <v>#='ipp(2015#=100 cvm)'!AK137</v>
          </cell>
          <cell r="AL466" t="str">
            <v>#='ipp(2015#=100 cvm)'!AL137</v>
          </cell>
          <cell r="AM466" t="str">
            <v>#='ipp(2015#=100 cvm)'!AM137</v>
          </cell>
          <cell r="AN466" t="str">
            <v>#='ipp(2015#=100 cvm)'!AN137</v>
          </cell>
        </row>
        <row r="467">
          <cell r="C467">
            <v>20210</v>
          </cell>
          <cell r="D467" t="str">
            <v>#='ipp(2015#=100 cvm)'!D138</v>
          </cell>
          <cell r="E467" t="str">
            <v>#='ipp(2015#=100 cvm)'!E138</v>
          </cell>
          <cell r="F467" t="str">
            <v>#='ipp(2015#=100 cvm)'!F138</v>
          </cell>
          <cell r="G467" t="str">
            <v>#='ipp(2015#=100 cvm)'!G138</v>
          </cell>
          <cell r="H467" t="str">
            <v>#='ipp(2015#=100 cvm)'!H138</v>
          </cell>
          <cell r="I467" t="str">
            <v>#='ipp(2015#=100 cvm)'!I138</v>
          </cell>
          <cell r="J467" t="str">
            <v>#='ipp(2015#=100 cvm)'!J138</v>
          </cell>
          <cell r="K467" t="str">
            <v>#='ipp(2015#=100 cvm)'!K138</v>
          </cell>
          <cell r="L467" t="str">
            <v>#='ipp(2015#=100 cvm)'!L138</v>
          </cell>
          <cell r="M467" t="str">
            <v>#='ipp(2015#=100 cvm)'!M138</v>
          </cell>
          <cell r="N467" t="str">
            <v>#='ipp(2015#=100 cvm)'!N138</v>
          </cell>
          <cell r="O467" t="str">
            <v>#='ipp(2015#=100 cvm)'!O138</v>
          </cell>
          <cell r="P467" t="str">
            <v>#='ipp(2015#=100 cvm)'!P138</v>
          </cell>
          <cell r="Q467" t="str">
            <v>#='ipp(2015#=100 cvm)'!Q138</v>
          </cell>
          <cell r="R467" t="str">
            <v>#='ipp(2015#=100 cvm)'!R138</v>
          </cell>
          <cell r="S467" t="str">
            <v>#='ipp(2015#=100 cvm)'!S138</v>
          </cell>
          <cell r="T467" t="str">
            <v>#='ipp(2015#=100 cvm)'!T138</v>
          </cell>
          <cell r="U467" t="str">
            <v>#='ipp(2015#=100 cvm)'!U138</v>
          </cell>
          <cell r="V467" t="str">
            <v>#='ipp(2015#=100 cvm)'!V138</v>
          </cell>
          <cell r="W467" t="str">
            <v>#='ipp(2015#=100 cvm)'!W138</v>
          </cell>
          <cell r="X467" t="str">
            <v>#='ipp(2015#=100 cvm)'!X138</v>
          </cell>
          <cell r="Y467" t="str">
            <v>#='ipp(2015#=100 cvm)'!Y138</v>
          </cell>
          <cell r="Z467" t="str">
            <v>#='ipp(2015#=100 cvm)'!Z138</v>
          </cell>
          <cell r="AA467" t="str">
            <v>#='ipp(2015#=100 cvm)'!AA138</v>
          </cell>
          <cell r="AB467" t="str">
            <v>#='ipp(2015#=100 cvm)'!AB138</v>
          </cell>
          <cell r="AC467" t="str">
            <v>#='ipp(2015#=100 cvm)'!AC138</v>
          </cell>
          <cell r="AD467" t="str">
            <v>#='ipp(2015#=100 cvm)'!AD138</v>
          </cell>
          <cell r="AE467" t="str">
            <v>#='ipp(2015#=100 cvm)'!AE138</v>
          </cell>
          <cell r="AF467" t="str">
            <v>#='ipp(2015#=100 cvm)'!AF138</v>
          </cell>
          <cell r="AG467" t="str">
            <v>#='ipp(2015#=100 cvm)'!AG138</v>
          </cell>
          <cell r="AH467" t="str">
            <v>#='ipp(2015#=100 cvm)'!AH138</v>
          </cell>
          <cell r="AI467" t="str">
            <v>#='ipp(2015#=100 cvm)'!AI138</v>
          </cell>
          <cell r="AJ467" t="str">
            <v>#='ipp(2015#=100 cvm)'!AJ138</v>
          </cell>
          <cell r="AK467" t="str">
            <v>#='ipp(2015#=100 cvm)'!AK138</v>
          </cell>
          <cell r="AL467" t="str">
            <v>#='ipp(2015#=100 cvm)'!AL138</v>
          </cell>
          <cell r="AM467" t="str">
            <v>#='ipp(2015#=100 cvm)'!AM138</v>
          </cell>
          <cell r="AN467" t="str">
            <v>#='ipp(2015#=100 cvm)'!AN138</v>
          </cell>
        </row>
        <row r="468">
          <cell r="C468">
            <v>20221</v>
          </cell>
          <cell r="D468" t="str">
            <v>#='ipp(2015#=100 cvm)'!D139</v>
          </cell>
          <cell r="E468" t="str">
            <v>#='ipp(2015#=100 cvm)'!E139</v>
          </cell>
          <cell r="F468" t="str">
            <v>#='ipp(2015#=100 cvm)'!F139</v>
          </cell>
          <cell r="G468" t="str">
            <v>#='ipp(2015#=100 cvm)'!G139</v>
          </cell>
          <cell r="H468" t="str">
            <v>#='ipp(2015#=100 cvm)'!H139</v>
          </cell>
          <cell r="I468" t="str">
            <v>#='ipp(2015#=100 cvm)'!I139</v>
          </cell>
          <cell r="J468" t="str">
            <v>#='ipp(2015#=100 cvm)'!J139</v>
          </cell>
          <cell r="K468" t="str">
            <v>#='ipp(2015#=100 cvm)'!K139</v>
          </cell>
          <cell r="L468" t="str">
            <v>#='ipp(2015#=100 cvm)'!L139</v>
          </cell>
          <cell r="M468" t="str">
            <v>#='ipp(2015#=100 cvm)'!M139</v>
          </cell>
          <cell r="N468" t="str">
            <v>#='ipp(2015#=100 cvm)'!N139</v>
          </cell>
          <cell r="O468" t="str">
            <v>#='ipp(2015#=100 cvm)'!O139</v>
          </cell>
          <cell r="P468" t="str">
            <v>#='ipp(2015#=100 cvm)'!P139</v>
          </cell>
          <cell r="Q468" t="str">
            <v>#='ipp(2015#=100 cvm)'!Q139</v>
          </cell>
          <cell r="R468" t="str">
            <v>#='ipp(2015#=100 cvm)'!R139</v>
          </cell>
          <cell r="S468" t="str">
            <v>#='ipp(2015#=100 cvm)'!S139</v>
          </cell>
          <cell r="T468" t="str">
            <v>#='ipp(2015#=100 cvm)'!T139</v>
          </cell>
          <cell r="U468" t="str">
            <v>#='ipp(2015#=100 cvm)'!U139</v>
          </cell>
          <cell r="V468" t="str">
            <v>#='ipp(2015#=100 cvm)'!V139</v>
          </cell>
          <cell r="W468" t="str">
            <v>#='ipp(2015#=100 cvm)'!W139</v>
          </cell>
          <cell r="X468" t="str">
            <v>#='ipp(2015#=100 cvm)'!X139</v>
          </cell>
          <cell r="Y468" t="str">
            <v>#='ipp(2015#=100 cvm)'!Y139</v>
          </cell>
          <cell r="Z468" t="str">
            <v>#='ipp(2015#=100 cvm)'!Z139</v>
          </cell>
          <cell r="AA468" t="str">
            <v>#='ipp(2015#=100 cvm)'!AA139</v>
          </cell>
          <cell r="AB468" t="str">
            <v>#='ipp(2015#=100 cvm)'!AB139</v>
          </cell>
          <cell r="AC468" t="str">
            <v>#='ipp(2015#=100 cvm)'!AC139</v>
          </cell>
          <cell r="AD468" t="str">
            <v>#='ipp(2015#=100 cvm)'!AD139</v>
          </cell>
          <cell r="AE468" t="str">
            <v>#='ipp(2015#=100 cvm)'!AE139</v>
          </cell>
          <cell r="AF468" t="str">
            <v>#='ipp(2015#=100 cvm)'!AF139</v>
          </cell>
          <cell r="AG468" t="str">
            <v>#='ipp(2015#=100 cvm)'!AG139</v>
          </cell>
          <cell r="AH468" t="str">
            <v>#='ipp(2015#=100 cvm)'!AH139</v>
          </cell>
          <cell r="AI468" t="str">
            <v>#='ipp(2015#=100 cvm)'!AI139</v>
          </cell>
          <cell r="AJ468" t="str">
            <v>#='ipp(2015#=100 cvm)'!AJ139</v>
          </cell>
          <cell r="AK468" t="str">
            <v>#='ipp(2015#=100 cvm)'!AK139</v>
          </cell>
          <cell r="AL468" t="str">
            <v>#='ipp(2015#=100 cvm)'!AL139</v>
          </cell>
          <cell r="AM468" t="str">
            <v>#='ipp(2015#=100 cvm)'!AM139</v>
          </cell>
          <cell r="AN468" t="str">
            <v>#='ipp(2015#=100 cvm)'!AN139</v>
          </cell>
        </row>
        <row r="469">
          <cell r="C469">
            <v>20222</v>
          </cell>
          <cell r="D469" t="str">
            <v>#='ipp(2015#=100 cvm)'!D140</v>
          </cell>
          <cell r="E469" t="str">
            <v>#='ipp(2015#=100 cvm)'!E140</v>
          </cell>
          <cell r="F469" t="str">
            <v>#='ipp(2015#=100 cvm)'!F140</v>
          </cell>
          <cell r="G469" t="str">
            <v>#='ipp(2015#=100 cvm)'!G140</v>
          </cell>
          <cell r="H469" t="str">
            <v>#='ipp(2015#=100 cvm)'!H140</v>
          </cell>
          <cell r="I469" t="str">
            <v>#='ipp(2015#=100 cvm)'!I140</v>
          </cell>
          <cell r="J469" t="str">
            <v>#='ipp(2015#=100 cvm)'!J140</v>
          </cell>
          <cell r="K469" t="str">
            <v>#='ipp(2015#=100 cvm)'!K140</v>
          </cell>
          <cell r="L469" t="str">
            <v>#='ipp(2015#=100 cvm)'!L140</v>
          </cell>
          <cell r="M469" t="str">
            <v>#='ipp(2015#=100 cvm)'!M140</v>
          </cell>
          <cell r="N469" t="str">
            <v>#='ipp(2015#=100 cvm)'!N140</v>
          </cell>
          <cell r="O469" t="str">
            <v>#='ipp(2015#=100 cvm)'!O140</v>
          </cell>
          <cell r="P469" t="str">
            <v>#='ipp(2015#=100 cvm)'!P140</v>
          </cell>
          <cell r="Q469" t="str">
            <v>#='ipp(2015#=100 cvm)'!Q140</v>
          </cell>
          <cell r="R469" t="str">
            <v>#='ipp(2015#=100 cvm)'!R140</v>
          </cell>
          <cell r="S469" t="str">
            <v>#='ipp(2015#=100 cvm)'!S140</v>
          </cell>
          <cell r="T469" t="str">
            <v>#='ipp(2015#=100 cvm)'!T140</v>
          </cell>
          <cell r="U469" t="str">
            <v>#='ipp(2015#=100 cvm)'!U140</v>
          </cell>
          <cell r="V469" t="str">
            <v>#='ipp(2015#=100 cvm)'!V140</v>
          </cell>
          <cell r="W469" t="str">
            <v>#='ipp(2015#=100 cvm)'!W140</v>
          </cell>
          <cell r="X469" t="str">
            <v>#='ipp(2015#=100 cvm)'!X140</v>
          </cell>
          <cell r="Y469" t="str">
            <v>#='ipp(2015#=100 cvm)'!Y140</v>
          </cell>
          <cell r="Z469" t="str">
            <v>#='ipp(2015#=100 cvm)'!Z140</v>
          </cell>
          <cell r="AA469" t="str">
            <v>#='ipp(2015#=100 cvm)'!AA140</v>
          </cell>
          <cell r="AB469" t="str">
            <v>#='ipp(2015#=100 cvm)'!AB140</v>
          </cell>
          <cell r="AC469" t="str">
            <v>#='ipp(2015#=100 cvm)'!AC140</v>
          </cell>
          <cell r="AD469" t="str">
            <v>#='ipp(2015#=100 cvm)'!AD140</v>
          </cell>
          <cell r="AE469" t="str">
            <v>#='ipp(2015#=100 cvm)'!AE140</v>
          </cell>
          <cell r="AF469" t="str">
            <v>#='ipp(2015#=100 cvm)'!AF140</v>
          </cell>
          <cell r="AG469" t="str">
            <v>#='ipp(2015#=100 cvm)'!AG140</v>
          </cell>
          <cell r="AH469" t="str">
            <v>#='ipp(2015#=100 cvm)'!AH140</v>
          </cell>
          <cell r="AI469" t="str">
            <v>#='ipp(2015#=100 cvm)'!AI140</v>
          </cell>
          <cell r="AJ469" t="str">
            <v>#='ipp(2015#=100 cvm)'!AJ140</v>
          </cell>
          <cell r="AK469" t="str">
            <v>#='ipp(2015#=100 cvm)'!AK140</v>
          </cell>
          <cell r="AL469" t="str">
            <v>#='ipp(2015#=100 cvm)'!AL140</v>
          </cell>
          <cell r="AM469" t="str">
            <v>#='ipp(2015#=100 cvm)'!AM140</v>
          </cell>
          <cell r="AN469" t="str">
            <v>#='ipp(2015#=100 cvm)'!AN140</v>
          </cell>
        </row>
        <row r="470">
          <cell r="C470">
            <v>20231</v>
          </cell>
          <cell r="D470" t="str">
            <v>#='ipp(2015#=100 cvm)'!D141</v>
          </cell>
          <cell r="E470" t="str">
            <v>#='ipp(2015#=100 cvm)'!E141</v>
          </cell>
          <cell r="F470" t="str">
            <v>#='ipp(2015#=100 cvm)'!F141</v>
          </cell>
          <cell r="G470" t="str">
            <v>#='ipp(2015#=100 cvm)'!G141</v>
          </cell>
          <cell r="H470" t="str">
            <v>#='ipp(2015#=100 cvm)'!H141</v>
          </cell>
          <cell r="I470" t="str">
            <v>#='ipp(2015#=100 cvm)'!I141</v>
          </cell>
          <cell r="J470" t="str">
            <v>#='ipp(2015#=100 cvm)'!J141</v>
          </cell>
          <cell r="K470" t="str">
            <v>#='ipp(2015#=100 cvm)'!K141</v>
          </cell>
          <cell r="L470" t="str">
            <v>#='ipp(2015#=100 cvm)'!L141</v>
          </cell>
          <cell r="M470" t="str">
            <v>#='ipp(2015#=100 cvm)'!M141</v>
          </cell>
          <cell r="N470" t="str">
            <v>#='ipp(2015#=100 cvm)'!N141</v>
          </cell>
          <cell r="O470" t="str">
            <v>#='ipp(2015#=100 cvm)'!O141</v>
          </cell>
          <cell r="P470" t="str">
            <v>#='ipp(2015#=100 cvm)'!P141</v>
          </cell>
          <cell r="Q470" t="str">
            <v>#='ipp(2015#=100 cvm)'!Q141</v>
          </cell>
          <cell r="R470" t="str">
            <v>#='ipp(2015#=100 cvm)'!R141</v>
          </cell>
          <cell r="S470" t="str">
            <v>#='ipp(2015#=100 cvm)'!S141</v>
          </cell>
          <cell r="T470" t="str">
            <v>#='ipp(2015#=100 cvm)'!T141</v>
          </cell>
          <cell r="U470" t="str">
            <v>#='ipp(2015#=100 cvm)'!U141</v>
          </cell>
          <cell r="V470" t="str">
            <v>#='ipp(2015#=100 cvm)'!V141</v>
          </cell>
          <cell r="W470" t="str">
            <v>#='ipp(2015#=100 cvm)'!W141</v>
          </cell>
          <cell r="X470" t="str">
            <v>#='ipp(2015#=100 cvm)'!X141</v>
          </cell>
          <cell r="Y470" t="str">
            <v>#='ipp(2015#=100 cvm)'!Y141</v>
          </cell>
          <cell r="Z470" t="str">
            <v>#='ipp(2015#=100 cvm)'!Z141</v>
          </cell>
          <cell r="AA470" t="str">
            <v>#='ipp(2015#=100 cvm)'!AA141</v>
          </cell>
          <cell r="AB470" t="str">
            <v>#='ipp(2015#=100 cvm)'!AB141</v>
          </cell>
          <cell r="AC470" t="str">
            <v>#='ipp(2015#=100 cvm)'!AC141</v>
          </cell>
          <cell r="AD470" t="str">
            <v>#='ipp(2015#=100 cvm)'!AD141</v>
          </cell>
          <cell r="AE470" t="str">
            <v>#='ipp(2015#=100 cvm)'!AE141</v>
          </cell>
          <cell r="AF470" t="str">
            <v>#='ipp(2015#=100 cvm)'!AF141</v>
          </cell>
          <cell r="AG470" t="str">
            <v>#='ipp(2015#=100 cvm)'!AG141</v>
          </cell>
          <cell r="AH470" t="str">
            <v>#='ipp(2015#=100 cvm)'!AH141</v>
          </cell>
          <cell r="AI470" t="str">
            <v>#='ipp(2015#=100 cvm)'!AI141</v>
          </cell>
          <cell r="AJ470" t="str">
            <v>#='ipp(2015#=100 cvm)'!AJ141</v>
          </cell>
          <cell r="AK470" t="str">
            <v>#='ipp(2015#=100 cvm)'!AK141</v>
          </cell>
          <cell r="AL470" t="str">
            <v>#='ipp(2015#=100 cvm)'!AL141</v>
          </cell>
          <cell r="AM470" t="str">
            <v>#='ipp(2015#=100 cvm)'!AM141</v>
          </cell>
          <cell r="AN470" t="str">
            <v>#='ipp(2015#=100 cvm)'!AN141</v>
          </cell>
        </row>
        <row r="471">
          <cell r="C471">
            <v>20232</v>
          </cell>
          <cell r="D471" t="str">
            <v>#='ipp(2015#=100 cvm)'!D142</v>
          </cell>
          <cell r="E471" t="str">
            <v>#='ipp(2015#=100 cvm)'!E142</v>
          </cell>
          <cell r="F471" t="str">
            <v>#='ipp(2015#=100 cvm)'!F142</v>
          </cell>
          <cell r="G471" t="str">
            <v>#='ipp(2015#=100 cvm)'!G142</v>
          </cell>
          <cell r="H471" t="str">
            <v>#='ipp(2015#=100 cvm)'!H142</v>
          </cell>
          <cell r="I471" t="str">
            <v>#='ipp(2015#=100 cvm)'!I142</v>
          </cell>
          <cell r="J471" t="str">
            <v>#='ipp(2015#=100 cvm)'!J142</v>
          </cell>
          <cell r="K471" t="str">
            <v>#='ipp(2015#=100 cvm)'!K142</v>
          </cell>
          <cell r="L471" t="str">
            <v>#='ipp(2015#=100 cvm)'!L142</v>
          </cell>
          <cell r="M471" t="str">
            <v>#='ipp(2015#=100 cvm)'!M142</v>
          </cell>
          <cell r="N471" t="str">
            <v>#='ipp(2015#=100 cvm)'!N142</v>
          </cell>
          <cell r="O471" t="str">
            <v>#='ipp(2015#=100 cvm)'!O142</v>
          </cell>
          <cell r="P471" t="str">
            <v>#='ipp(2015#=100 cvm)'!P142</v>
          </cell>
          <cell r="Q471" t="str">
            <v>#='ipp(2015#=100 cvm)'!Q142</v>
          </cell>
          <cell r="R471" t="str">
            <v>#='ipp(2015#=100 cvm)'!R142</v>
          </cell>
          <cell r="S471" t="str">
            <v>#='ipp(2015#=100 cvm)'!S142</v>
          </cell>
          <cell r="T471" t="str">
            <v>#='ipp(2015#=100 cvm)'!T142</v>
          </cell>
          <cell r="U471" t="str">
            <v>#='ipp(2015#=100 cvm)'!U142</v>
          </cell>
          <cell r="V471" t="str">
            <v>#='ipp(2015#=100 cvm)'!V142</v>
          </cell>
          <cell r="W471" t="str">
            <v>#='ipp(2015#=100 cvm)'!W142</v>
          </cell>
          <cell r="X471" t="str">
            <v>#='ipp(2015#=100 cvm)'!X142</v>
          </cell>
          <cell r="Y471" t="str">
            <v>#='ipp(2015#=100 cvm)'!Y142</v>
          </cell>
          <cell r="Z471" t="str">
            <v>#='ipp(2015#=100 cvm)'!Z142</v>
          </cell>
          <cell r="AA471" t="str">
            <v>#='ipp(2015#=100 cvm)'!AA142</v>
          </cell>
          <cell r="AB471" t="str">
            <v>#='ipp(2015#=100 cvm)'!AB142</v>
          </cell>
          <cell r="AC471" t="str">
            <v>#='ipp(2015#=100 cvm)'!AC142</v>
          </cell>
          <cell r="AD471" t="str">
            <v>#='ipp(2015#=100 cvm)'!AD142</v>
          </cell>
          <cell r="AE471" t="str">
            <v>#='ipp(2015#=100 cvm)'!AE142</v>
          </cell>
          <cell r="AF471" t="str">
            <v>#='ipp(2015#=100 cvm)'!AF142</v>
          </cell>
          <cell r="AG471" t="str">
            <v>#='ipp(2015#=100 cvm)'!AG142</v>
          </cell>
          <cell r="AH471" t="str">
            <v>#='ipp(2015#=100 cvm)'!AH142</v>
          </cell>
          <cell r="AI471" t="str">
            <v>#='ipp(2015#=100 cvm)'!AI142</v>
          </cell>
          <cell r="AJ471" t="str">
            <v>#='ipp(2015#=100 cvm)'!AJ142</v>
          </cell>
          <cell r="AK471" t="str">
            <v>#='ipp(2015#=100 cvm)'!AK142</v>
          </cell>
          <cell r="AL471" t="str">
            <v>#='ipp(2015#=100 cvm)'!AL142</v>
          </cell>
          <cell r="AM471" t="str">
            <v>#='ipp(2015#=100 cvm)'!AM142</v>
          </cell>
          <cell r="AN471" t="str">
            <v>#='ipp(2015#=100 cvm)'!AN142</v>
          </cell>
        </row>
        <row r="472">
          <cell r="C472">
            <v>20291</v>
          </cell>
          <cell r="D472" t="str">
            <v>#='ipp(2015#=100 cvm)'!D143</v>
          </cell>
          <cell r="E472" t="str">
            <v>#='ipp(2015#=100 cvm)'!E143</v>
          </cell>
          <cell r="F472" t="str">
            <v>#='ipp(2015#=100 cvm)'!F143</v>
          </cell>
          <cell r="G472" t="str">
            <v>#='ipp(2015#=100 cvm)'!G143</v>
          </cell>
          <cell r="H472" t="str">
            <v>#='ipp(2015#=100 cvm)'!H143</v>
          </cell>
          <cell r="I472" t="str">
            <v>#='ipp(2015#=100 cvm)'!I143</v>
          </cell>
          <cell r="J472" t="str">
            <v>#='ipp(2015#=100 cvm)'!J143</v>
          </cell>
          <cell r="K472" t="str">
            <v>#='ipp(2015#=100 cvm)'!K143</v>
          </cell>
          <cell r="L472" t="str">
            <v>#='ipp(2015#=100 cvm)'!L143</v>
          </cell>
          <cell r="M472" t="str">
            <v>#='ipp(2015#=100 cvm)'!M143</v>
          </cell>
          <cell r="N472" t="str">
            <v>#='ipp(2015#=100 cvm)'!N143</v>
          </cell>
          <cell r="O472" t="str">
            <v>#='ipp(2015#=100 cvm)'!O143</v>
          </cell>
          <cell r="P472" t="str">
            <v>#='ipp(2015#=100 cvm)'!P143</v>
          </cell>
          <cell r="Q472" t="str">
            <v>#='ipp(2015#=100 cvm)'!Q143</v>
          </cell>
          <cell r="R472" t="str">
            <v>#='ipp(2015#=100 cvm)'!R143</v>
          </cell>
          <cell r="S472" t="str">
            <v>#='ipp(2015#=100 cvm)'!S143</v>
          </cell>
          <cell r="T472" t="str">
            <v>#='ipp(2015#=100 cvm)'!T143</v>
          </cell>
          <cell r="U472" t="str">
            <v>#='ipp(2015#=100 cvm)'!U143</v>
          </cell>
          <cell r="V472" t="str">
            <v>#='ipp(2015#=100 cvm)'!V143</v>
          </cell>
          <cell r="W472" t="str">
            <v>#='ipp(2015#=100 cvm)'!W143</v>
          </cell>
          <cell r="X472" t="str">
            <v>#='ipp(2015#=100 cvm)'!X143</v>
          </cell>
          <cell r="Y472" t="str">
            <v>#='ipp(2015#=100 cvm)'!Y143</v>
          </cell>
          <cell r="Z472" t="str">
            <v>#='ipp(2015#=100 cvm)'!Z143</v>
          </cell>
          <cell r="AA472" t="str">
            <v>#='ipp(2015#=100 cvm)'!AA143</v>
          </cell>
          <cell r="AB472" t="str">
            <v>#='ipp(2015#=100 cvm)'!AB143</v>
          </cell>
          <cell r="AC472" t="str">
            <v>#='ipp(2015#=100 cvm)'!AC143</v>
          </cell>
          <cell r="AD472" t="str">
            <v>#='ipp(2015#=100 cvm)'!AD143</v>
          </cell>
          <cell r="AE472" t="str">
            <v>#='ipp(2015#=100 cvm)'!AE143</v>
          </cell>
          <cell r="AF472" t="str">
            <v>#='ipp(2015#=100 cvm)'!AF143</v>
          </cell>
          <cell r="AG472" t="str">
            <v>#='ipp(2015#=100 cvm)'!AG143</v>
          </cell>
          <cell r="AH472" t="str">
            <v>#='ipp(2015#=100 cvm)'!AH143</v>
          </cell>
          <cell r="AI472" t="str">
            <v>#='ipp(2015#=100 cvm)'!AI143</v>
          </cell>
          <cell r="AJ472" t="str">
            <v>#='ipp(2015#=100 cvm)'!AJ143</v>
          </cell>
          <cell r="AK472" t="str">
            <v>#='ipp(2015#=100 cvm)'!AK143</v>
          </cell>
          <cell r="AL472" t="str">
            <v>#='ipp(2015#=100 cvm)'!AL143</v>
          </cell>
          <cell r="AM472" t="str">
            <v>#='ipp(2015#=100 cvm)'!AM143</v>
          </cell>
          <cell r="AN472" t="str">
            <v>#='ipp(2015#=100 cvm)'!AN143</v>
          </cell>
        </row>
        <row r="473">
          <cell r="C473">
            <v>20292</v>
          </cell>
          <cell r="D473" t="str">
            <v>#='ipp(2015#=100 cvm)'!D144</v>
          </cell>
          <cell r="E473" t="str">
            <v>#='ipp(2015#=100 cvm)'!E144</v>
          </cell>
          <cell r="F473" t="str">
            <v>#='ipp(2015#=100 cvm)'!F144</v>
          </cell>
          <cell r="G473" t="str">
            <v>#='ipp(2015#=100 cvm)'!G144</v>
          </cell>
          <cell r="H473" t="str">
            <v>#='ipp(2015#=100 cvm)'!H144</v>
          </cell>
          <cell r="I473" t="str">
            <v>#='ipp(2015#=100 cvm)'!I144</v>
          </cell>
          <cell r="J473" t="str">
            <v>#='ipp(2015#=100 cvm)'!J144</v>
          </cell>
          <cell r="K473" t="str">
            <v>#='ipp(2015#=100 cvm)'!K144</v>
          </cell>
          <cell r="L473" t="str">
            <v>#='ipp(2015#=100 cvm)'!L144</v>
          </cell>
          <cell r="M473" t="str">
            <v>#='ipp(2015#=100 cvm)'!M144</v>
          </cell>
          <cell r="N473" t="str">
            <v>#='ipp(2015#=100 cvm)'!N144</v>
          </cell>
          <cell r="O473" t="str">
            <v>#='ipp(2015#=100 cvm)'!O144</v>
          </cell>
          <cell r="P473" t="str">
            <v>#='ipp(2015#=100 cvm)'!P144</v>
          </cell>
          <cell r="Q473" t="str">
            <v>#='ipp(2015#=100 cvm)'!Q144</v>
          </cell>
          <cell r="R473" t="str">
            <v>#='ipp(2015#=100 cvm)'!R144</v>
          </cell>
          <cell r="S473" t="str">
            <v>#='ipp(2015#=100 cvm)'!S144</v>
          </cell>
          <cell r="T473" t="str">
            <v>#='ipp(2015#=100 cvm)'!T144</v>
          </cell>
          <cell r="U473" t="str">
            <v>#='ipp(2015#=100 cvm)'!U144</v>
          </cell>
          <cell r="V473" t="str">
            <v>#='ipp(2015#=100 cvm)'!V144</v>
          </cell>
          <cell r="W473" t="str">
            <v>#='ipp(2015#=100 cvm)'!W144</v>
          </cell>
          <cell r="X473" t="str">
            <v>#='ipp(2015#=100 cvm)'!X144</v>
          </cell>
          <cell r="Y473" t="str">
            <v>#='ipp(2015#=100 cvm)'!Y144</v>
          </cell>
          <cell r="Z473" t="str">
            <v>#='ipp(2015#=100 cvm)'!Z144</v>
          </cell>
          <cell r="AA473" t="str">
            <v>#='ipp(2015#=100 cvm)'!AA144</v>
          </cell>
          <cell r="AB473" t="str">
            <v>#='ipp(2015#=100 cvm)'!AB144</v>
          </cell>
          <cell r="AC473" t="str">
            <v>#='ipp(2015#=100 cvm)'!AC144</v>
          </cell>
          <cell r="AD473" t="str">
            <v>#='ipp(2015#=100 cvm)'!AD144</v>
          </cell>
          <cell r="AE473" t="str">
            <v>#='ipp(2015#=100 cvm)'!AE144</v>
          </cell>
          <cell r="AF473" t="str">
            <v>#='ipp(2015#=100 cvm)'!AF144</v>
          </cell>
          <cell r="AG473" t="str">
            <v>#='ipp(2015#=100 cvm)'!AG144</v>
          </cell>
          <cell r="AH473" t="str">
            <v>#='ipp(2015#=100 cvm)'!AH144</v>
          </cell>
          <cell r="AI473" t="str">
            <v>#='ipp(2015#=100 cvm)'!AI144</v>
          </cell>
          <cell r="AJ473" t="str">
            <v>#='ipp(2015#=100 cvm)'!AJ144</v>
          </cell>
          <cell r="AK473" t="str">
            <v>#='ipp(2015#=100 cvm)'!AK144</v>
          </cell>
          <cell r="AL473" t="str">
            <v>#='ipp(2015#=100 cvm)'!AL144</v>
          </cell>
          <cell r="AM473" t="str">
            <v>#='ipp(2015#=100 cvm)'!AM144</v>
          </cell>
          <cell r="AN473" t="str">
            <v>#='ipp(2015#=100 cvm)'!AN144</v>
          </cell>
        </row>
        <row r="474">
          <cell r="C474">
            <v>20299</v>
          </cell>
          <cell r="D474" t="str">
            <v>#='ipp(2015#=100 cvm)'!D145</v>
          </cell>
          <cell r="E474" t="str">
            <v>#='ipp(2015#=100 cvm)'!E145</v>
          </cell>
          <cell r="F474" t="str">
            <v>#='ipp(2015#=100 cvm)'!F145</v>
          </cell>
          <cell r="G474" t="str">
            <v>#='ipp(2015#=100 cvm)'!G145</v>
          </cell>
          <cell r="H474" t="str">
            <v>#='ipp(2015#=100 cvm)'!H145</v>
          </cell>
          <cell r="I474" t="str">
            <v>#='ipp(2015#=100 cvm)'!I145</v>
          </cell>
          <cell r="J474" t="str">
            <v>#='ipp(2015#=100 cvm)'!J145</v>
          </cell>
          <cell r="K474" t="str">
            <v>#='ipp(2015#=100 cvm)'!K145</v>
          </cell>
          <cell r="L474" t="str">
            <v>#='ipp(2015#=100 cvm)'!L145</v>
          </cell>
          <cell r="M474" t="str">
            <v>#='ipp(2015#=100 cvm)'!M145</v>
          </cell>
          <cell r="N474" t="str">
            <v>#='ipp(2015#=100 cvm)'!N145</v>
          </cell>
          <cell r="O474" t="str">
            <v>#='ipp(2015#=100 cvm)'!O145</v>
          </cell>
          <cell r="P474" t="str">
            <v>#='ipp(2015#=100 cvm)'!P145</v>
          </cell>
          <cell r="Q474" t="str">
            <v>#='ipp(2015#=100 cvm)'!Q145</v>
          </cell>
          <cell r="R474" t="str">
            <v>#='ipp(2015#=100 cvm)'!R145</v>
          </cell>
          <cell r="S474" t="str">
            <v>#='ipp(2015#=100 cvm)'!S145</v>
          </cell>
          <cell r="T474" t="str">
            <v>#='ipp(2015#=100 cvm)'!T145</v>
          </cell>
          <cell r="U474" t="str">
            <v>#='ipp(2015#=100 cvm)'!U145</v>
          </cell>
          <cell r="V474" t="str">
            <v>#='ipp(2015#=100 cvm)'!V145</v>
          </cell>
          <cell r="W474" t="str">
            <v>#='ipp(2015#=100 cvm)'!W145</v>
          </cell>
          <cell r="X474" t="str">
            <v>#='ipp(2015#=100 cvm)'!X145</v>
          </cell>
          <cell r="Y474" t="str">
            <v>#='ipp(2015#=100 cvm)'!Y145</v>
          </cell>
          <cell r="Z474" t="str">
            <v>#='ipp(2015#=100 cvm)'!Z145</v>
          </cell>
          <cell r="AA474" t="str">
            <v>#='ipp(2015#=100 cvm)'!AA145</v>
          </cell>
          <cell r="AB474" t="str">
            <v>#='ipp(2015#=100 cvm)'!AB145</v>
          </cell>
          <cell r="AC474" t="str">
            <v>#='ipp(2015#=100 cvm)'!AC145</v>
          </cell>
          <cell r="AD474" t="str">
            <v>#='ipp(2015#=100 cvm)'!AD145</v>
          </cell>
          <cell r="AE474" t="str">
            <v>#='ipp(2015#=100 cvm)'!AE145</v>
          </cell>
          <cell r="AF474" t="str">
            <v>#='ipp(2015#=100 cvm)'!AF145</v>
          </cell>
          <cell r="AG474" t="str">
            <v>#='ipp(2015#=100 cvm)'!AG145</v>
          </cell>
          <cell r="AH474" t="str">
            <v>#='ipp(2015#=100 cvm)'!AH145</v>
          </cell>
          <cell r="AI474" t="str">
            <v>#='ipp(2015#=100 cvm)'!AI145</v>
          </cell>
          <cell r="AJ474" t="str">
            <v>#='ipp(2015#=100 cvm)'!AJ145</v>
          </cell>
          <cell r="AK474" t="str">
            <v>#='ipp(2015#=100 cvm)'!AK145</v>
          </cell>
          <cell r="AL474" t="str">
            <v>#='ipp(2015#=100 cvm)'!AL145</v>
          </cell>
          <cell r="AM474" t="str">
            <v>#='ipp(2015#=100 cvm)'!AM145</v>
          </cell>
          <cell r="AN474" t="str">
            <v>#='ipp(2015#=100 cvm)'!AN145</v>
          </cell>
        </row>
        <row r="475">
          <cell r="C475">
            <v>203</v>
          </cell>
          <cell r="D475" t="str">
            <v>#='ipp(2015#=100 cvm)'!D146</v>
          </cell>
          <cell r="E475" t="str">
            <v>#='ipp(2015#=100 cvm)'!E146</v>
          </cell>
          <cell r="F475" t="str">
            <v>#='ipp(2015#=100 cvm)'!F146</v>
          </cell>
          <cell r="G475" t="str">
            <v>#='ipp(2015#=100 cvm)'!G146</v>
          </cell>
          <cell r="H475" t="str">
            <v>#='ipp(2015#=100 cvm)'!H146</v>
          </cell>
          <cell r="I475" t="str">
            <v>#='ipp(2015#=100 cvm)'!I146</v>
          </cell>
          <cell r="J475" t="str">
            <v>#='ipp(2015#=100 cvm)'!J146</v>
          </cell>
          <cell r="K475" t="str">
            <v>#='ipp(2015#=100 cvm)'!K146</v>
          </cell>
          <cell r="L475" t="str">
            <v>#='ipp(2015#=100 cvm)'!L146</v>
          </cell>
          <cell r="M475" t="str">
            <v>#='ipp(2015#=100 cvm)'!M146</v>
          </cell>
          <cell r="N475" t="str">
            <v>#='ipp(2015#=100 cvm)'!N146</v>
          </cell>
          <cell r="O475" t="str">
            <v>#='ipp(2015#=100 cvm)'!O146</v>
          </cell>
          <cell r="P475" t="str">
            <v>#='ipp(2015#=100 cvm)'!P146</v>
          </cell>
          <cell r="Q475" t="str">
            <v>#='ipp(2015#=100 cvm)'!Q146</v>
          </cell>
          <cell r="R475" t="str">
            <v>#='ipp(2015#=100 cvm)'!R146</v>
          </cell>
          <cell r="S475" t="str">
            <v>#='ipp(2015#=100 cvm)'!S146</v>
          </cell>
          <cell r="T475" t="str">
            <v>#='ipp(2015#=100 cvm)'!T146</v>
          </cell>
          <cell r="U475" t="str">
            <v>#='ipp(2015#=100 cvm)'!U146</v>
          </cell>
          <cell r="V475" t="str">
            <v>#='ipp(2015#=100 cvm)'!V146</v>
          </cell>
          <cell r="W475" t="str">
            <v>#='ipp(2015#=100 cvm)'!W146</v>
          </cell>
          <cell r="X475" t="str">
            <v>#='ipp(2015#=100 cvm)'!X146</v>
          </cell>
          <cell r="Y475" t="str">
            <v>#='ipp(2015#=100 cvm)'!Y146</v>
          </cell>
          <cell r="Z475" t="str">
            <v>#='ipp(2015#=100 cvm)'!Z146</v>
          </cell>
          <cell r="AA475" t="str">
            <v>#='ipp(2015#=100 cvm)'!AA146</v>
          </cell>
          <cell r="AB475" t="str">
            <v>#='ipp(2015#=100 cvm)'!AB146</v>
          </cell>
          <cell r="AC475" t="str">
            <v>#='ipp(2015#=100 cvm)'!AC146</v>
          </cell>
          <cell r="AD475" t="str">
            <v>#='ipp(2015#=100 cvm)'!AD146</v>
          </cell>
          <cell r="AE475" t="str">
            <v>#='ipp(2015#=100 cvm)'!AE146</v>
          </cell>
          <cell r="AF475" t="str">
            <v>#='ipp(2015#=100 cvm)'!AF146</v>
          </cell>
          <cell r="AG475" t="str">
            <v>#='ipp(2015#=100 cvm)'!AG146</v>
          </cell>
          <cell r="AH475" t="str">
            <v>#='ipp(2015#=100 cvm)'!AH146</v>
          </cell>
          <cell r="AI475" t="str">
            <v>#='ipp(2015#=100 cvm)'!AI146</v>
          </cell>
          <cell r="AJ475" t="str">
            <v>#='ipp(2015#=100 cvm)'!AJ146</v>
          </cell>
          <cell r="AK475" t="str">
            <v>#='ipp(2015#=100 cvm)'!AK146</v>
          </cell>
          <cell r="AL475" t="str">
            <v>#='ipp(2015#=100 cvm)'!AL146</v>
          </cell>
          <cell r="AM475" t="str">
            <v>#='ipp(2015#=100 cvm)'!AM146</v>
          </cell>
          <cell r="AN475" t="str">
            <v>#='ipp(2015#=100 cvm)'!AN146</v>
          </cell>
        </row>
        <row r="476">
          <cell r="C476">
            <v>20300</v>
          </cell>
          <cell r="D476" t="str">
            <v>#='ipp(2015#=100 cvm)'!D147</v>
          </cell>
          <cell r="E476" t="str">
            <v>#='ipp(2015#=100 cvm)'!E147</v>
          </cell>
          <cell r="F476" t="str">
            <v>#='ipp(2015#=100 cvm)'!F147</v>
          </cell>
          <cell r="G476" t="str">
            <v>#='ipp(2015#=100 cvm)'!G147</v>
          </cell>
          <cell r="H476" t="str">
            <v>#='ipp(2015#=100 cvm)'!H147</v>
          </cell>
          <cell r="I476" t="str">
            <v>#='ipp(2015#=100 cvm)'!I147</v>
          </cell>
          <cell r="J476" t="str">
            <v>#='ipp(2015#=100 cvm)'!J147</v>
          </cell>
          <cell r="K476" t="str">
            <v>#='ipp(2015#=100 cvm)'!K147</v>
          </cell>
          <cell r="L476" t="str">
            <v>#='ipp(2015#=100 cvm)'!L147</v>
          </cell>
          <cell r="M476" t="str">
            <v>#='ipp(2015#=100 cvm)'!M147</v>
          </cell>
          <cell r="N476" t="str">
            <v>#='ipp(2015#=100 cvm)'!N147</v>
          </cell>
          <cell r="O476" t="str">
            <v>#='ipp(2015#=100 cvm)'!O147</v>
          </cell>
          <cell r="P476" t="str">
            <v>#='ipp(2015#=100 cvm)'!P147</v>
          </cell>
          <cell r="Q476" t="str">
            <v>#='ipp(2015#=100 cvm)'!Q147</v>
          </cell>
          <cell r="R476" t="str">
            <v>#='ipp(2015#=100 cvm)'!R147</v>
          </cell>
          <cell r="S476" t="str">
            <v>#='ipp(2015#=100 cvm)'!S147</v>
          </cell>
          <cell r="T476" t="str">
            <v>#='ipp(2015#=100 cvm)'!T147</v>
          </cell>
          <cell r="U476" t="str">
            <v>#='ipp(2015#=100 cvm)'!U147</v>
          </cell>
          <cell r="V476" t="str">
            <v>#='ipp(2015#=100 cvm)'!V147</v>
          </cell>
          <cell r="W476" t="str">
            <v>#='ipp(2015#=100 cvm)'!W147</v>
          </cell>
          <cell r="X476" t="str">
            <v>#='ipp(2015#=100 cvm)'!X147</v>
          </cell>
          <cell r="Y476" t="str">
            <v>#='ipp(2015#=100 cvm)'!Y147</v>
          </cell>
          <cell r="Z476" t="str">
            <v>#='ipp(2015#=100 cvm)'!Z147</v>
          </cell>
          <cell r="AA476" t="str">
            <v>#='ipp(2015#=100 cvm)'!AA147</v>
          </cell>
          <cell r="AB476" t="str">
            <v>#='ipp(2015#=100 cvm)'!AB147</v>
          </cell>
          <cell r="AC476" t="str">
            <v>#='ipp(2015#=100 cvm)'!AC147</v>
          </cell>
          <cell r="AD476" t="str">
            <v>#='ipp(2015#=100 cvm)'!AD147</v>
          </cell>
          <cell r="AE476" t="str">
            <v>#='ipp(2015#=100 cvm)'!AE147</v>
          </cell>
          <cell r="AF476" t="str">
            <v>#='ipp(2015#=100 cvm)'!AF147</v>
          </cell>
          <cell r="AG476" t="str">
            <v>#='ipp(2015#=100 cvm)'!AG147</v>
          </cell>
          <cell r="AH476" t="str">
            <v>#='ipp(2015#=100 cvm)'!AH147</v>
          </cell>
          <cell r="AI476" t="str">
            <v>#='ipp(2015#=100 cvm)'!AI147</v>
          </cell>
          <cell r="AJ476" t="str">
            <v>#='ipp(2015#=100 cvm)'!AJ147</v>
          </cell>
          <cell r="AK476" t="str">
            <v>#='ipp(2015#=100 cvm)'!AK147</v>
          </cell>
          <cell r="AL476" t="str">
            <v>#='ipp(2015#=100 cvm)'!AL147</v>
          </cell>
          <cell r="AM476" t="str">
            <v>#='ipp(2015#=100 cvm)'!AM147</v>
          </cell>
          <cell r="AN476" t="str">
            <v>#='ipp(2015#=100 cvm)'!AN147</v>
          </cell>
        </row>
        <row r="477">
          <cell r="C477">
            <v>210</v>
          </cell>
          <cell r="D477" t="str">
            <v>#='ipp(2015#=100 cvm)'!D148</v>
          </cell>
          <cell r="E477" t="str">
            <v>#='ipp(2015#=100 cvm)'!E148</v>
          </cell>
          <cell r="F477" t="str">
            <v>#='ipp(2015#=100 cvm)'!F148</v>
          </cell>
          <cell r="G477" t="str">
            <v>#='ipp(2015#=100 cvm)'!G148</v>
          </cell>
          <cell r="H477" t="str">
            <v>#='ipp(2015#=100 cvm)'!H148</v>
          </cell>
          <cell r="I477" t="str">
            <v>#='ipp(2015#=100 cvm)'!I148</v>
          </cell>
          <cell r="J477" t="str">
            <v>#='ipp(2015#=100 cvm)'!J148</v>
          </cell>
          <cell r="K477" t="str">
            <v>#='ipp(2015#=100 cvm)'!K148</v>
          </cell>
          <cell r="L477" t="str">
            <v>#='ipp(2015#=100 cvm)'!L148</v>
          </cell>
          <cell r="M477" t="str">
            <v>#='ipp(2015#=100 cvm)'!M148</v>
          </cell>
          <cell r="N477" t="str">
            <v>#='ipp(2015#=100 cvm)'!N148</v>
          </cell>
          <cell r="O477" t="str">
            <v>#='ipp(2015#=100 cvm)'!O148</v>
          </cell>
          <cell r="P477" t="str">
            <v>#='ipp(2015#=100 cvm)'!P148</v>
          </cell>
          <cell r="Q477" t="str">
            <v>#='ipp(2015#=100 cvm)'!Q148</v>
          </cell>
          <cell r="R477" t="str">
            <v>#='ipp(2015#=100 cvm)'!R148</v>
          </cell>
          <cell r="S477" t="str">
            <v>#='ipp(2015#=100 cvm)'!S148</v>
          </cell>
          <cell r="T477" t="str">
            <v>#='ipp(2015#=100 cvm)'!T148</v>
          </cell>
          <cell r="U477" t="str">
            <v>#='ipp(2015#=100 cvm)'!U148</v>
          </cell>
          <cell r="V477" t="str">
            <v>#='ipp(2015#=100 cvm)'!V148</v>
          </cell>
          <cell r="W477" t="str">
            <v>#='ipp(2015#=100 cvm)'!W148</v>
          </cell>
          <cell r="X477" t="str">
            <v>#='ipp(2015#=100 cvm)'!X148</v>
          </cell>
          <cell r="Y477" t="str">
            <v>#='ipp(2015#=100 cvm)'!Y148</v>
          </cell>
          <cell r="Z477" t="str">
            <v>#='ipp(2015#=100 cvm)'!Z148</v>
          </cell>
          <cell r="AA477" t="str">
            <v>#='ipp(2015#=100 cvm)'!AA148</v>
          </cell>
          <cell r="AB477" t="str">
            <v>#='ipp(2015#=100 cvm)'!AB148</v>
          </cell>
          <cell r="AC477" t="str">
            <v>#='ipp(2015#=100 cvm)'!AC148</v>
          </cell>
          <cell r="AD477" t="str">
            <v>#='ipp(2015#=100 cvm)'!AD148</v>
          </cell>
          <cell r="AE477" t="str">
            <v>#='ipp(2015#=100 cvm)'!AE148</v>
          </cell>
          <cell r="AF477" t="str">
            <v>#='ipp(2015#=100 cvm)'!AF148</v>
          </cell>
          <cell r="AG477" t="str">
            <v>#='ipp(2015#=100 cvm)'!AG148</v>
          </cell>
          <cell r="AH477" t="str">
            <v>#='ipp(2015#=100 cvm)'!AH148</v>
          </cell>
          <cell r="AI477" t="str">
            <v>#='ipp(2015#=100 cvm)'!AI148</v>
          </cell>
          <cell r="AJ477" t="str">
            <v>#='ipp(2015#=100 cvm)'!AJ148</v>
          </cell>
          <cell r="AK477" t="str">
            <v>#='ipp(2015#=100 cvm)'!AK148</v>
          </cell>
          <cell r="AL477" t="str">
            <v>#='ipp(2015#=100 cvm)'!AL148</v>
          </cell>
          <cell r="AM477" t="str">
            <v>#='ipp(2015#=100 cvm)'!AM148</v>
          </cell>
          <cell r="AN477" t="str">
            <v>#='ipp(2015#=100 cvm)'!AN148</v>
          </cell>
        </row>
        <row r="478">
          <cell r="C478">
            <v>21001</v>
          </cell>
          <cell r="D478" t="str">
            <v>#='ipp(2015#=100 cvm)'!D149</v>
          </cell>
          <cell r="E478" t="str">
            <v>#='ipp(2015#=100 cvm)'!E149</v>
          </cell>
          <cell r="F478" t="str">
            <v>#='ipp(2015#=100 cvm)'!F149</v>
          </cell>
          <cell r="G478" t="str">
            <v>#='ipp(2015#=100 cvm)'!G149</v>
          </cell>
          <cell r="H478" t="str">
            <v>#='ipp(2015#=100 cvm)'!H149</v>
          </cell>
          <cell r="I478" t="str">
            <v>#='ipp(2015#=100 cvm)'!I149</v>
          </cell>
          <cell r="J478" t="str">
            <v>#='ipp(2015#=100 cvm)'!J149</v>
          </cell>
          <cell r="K478" t="str">
            <v>#='ipp(2015#=100 cvm)'!K149</v>
          </cell>
          <cell r="L478" t="str">
            <v>#='ipp(2015#=100 cvm)'!L149</v>
          </cell>
          <cell r="M478" t="str">
            <v>#='ipp(2015#=100 cvm)'!M149</v>
          </cell>
          <cell r="N478" t="str">
            <v>#='ipp(2015#=100 cvm)'!N149</v>
          </cell>
          <cell r="O478" t="str">
            <v>#='ipp(2015#=100 cvm)'!O149</v>
          </cell>
          <cell r="P478" t="str">
            <v>#='ipp(2015#=100 cvm)'!P149</v>
          </cell>
          <cell r="Q478" t="str">
            <v>#='ipp(2015#=100 cvm)'!Q149</v>
          </cell>
          <cell r="R478" t="str">
            <v>#='ipp(2015#=100 cvm)'!R149</v>
          </cell>
          <cell r="S478" t="str">
            <v>#='ipp(2015#=100 cvm)'!S149</v>
          </cell>
          <cell r="T478" t="str">
            <v>#='ipp(2015#=100 cvm)'!T149</v>
          </cell>
          <cell r="U478" t="str">
            <v>#='ipp(2015#=100 cvm)'!U149</v>
          </cell>
          <cell r="V478" t="str">
            <v>#='ipp(2015#=100 cvm)'!V149</v>
          </cell>
          <cell r="W478" t="str">
            <v>#='ipp(2015#=100 cvm)'!W149</v>
          </cell>
          <cell r="X478" t="str">
            <v>#='ipp(2015#=100 cvm)'!X149</v>
          </cell>
          <cell r="Y478" t="str">
            <v>#='ipp(2015#=100 cvm)'!Y149</v>
          </cell>
          <cell r="Z478" t="str">
            <v>#='ipp(2015#=100 cvm)'!Z149</v>
          </cell>
          <cell r="AA478" t="str">
            <v>#='ipp(2015#=100 cvm)'!AA149</v>
          </cell>
          <cell r="AB478" t="str">
            <v>#='ipp(2015#=100 cvm)'!AB149</v>
          </cell>
          <cell r="AC478" t="str">
            <v>#='ipp(2015#=100 cvm)'!AC149</v>
          </cell>
          <cell r="AD478" t="str">
            <v>#='ipp(2015#=100 cvm)'!AD149</v>
          </cell>
          <cell r="AE478" t="str">
            <v>#='ipp(2015#=100 cvm)'!AE149</v>
          </cell>
          <cell r="AF478" t="str">
            <v>#='ipp(2015#=100 cvm)'!AF149</v>
          </cell>
          <cell r="AG478" t="str">
            <v>#='ipp(2015#=100 cvm)'!AG149</v>
          </cell>
          <cell r="AH478" t="str">
            <v>#='ipp(2015#=100 cvm)'!AH149</v>
          </cell>
          <cell r="AI478" t="str">
            <v>#='ipp(2015#=100 cvm)'!AI149</v>
          </cell>
          <cell r="AJ478" t="str">
            <v>#='ipp(2015#=100 cvm)'!AJ149</v>
          </cell>
          <cell r="AK478" t="str">
            <v>#='ipp(2015#=100 cvm)'!AK149</v>
          </cell>
          <cell r="AL478" t="str">
            <v>#='ipp(2015#=100 cvm)'!AL149</v>
          </cell>
          <cell r="AM478" t="str">
            <v>#='ipp(2015#=100 cvm)'!AM149</v>
          </cell>
          <cell r="AN478" t="str">
            <v>#='ipp(2015#=100 cvm)'!AN149</v>
          </cell>
        </row>
        <row r="479">
          <cell r="C479">
            <v>21003</v>
          </cell>
          <cell r="D479" t="str">
            <v>#='ipp(2015#=100 cvm)'!D150</v>
          </cell>
          <cell r="E479" t="str">
            <v>#='ipp(2015#=100 cvm)'!E150</v>
          </cell>
          <cell r="F479" t="str">
            <v>#='ipp(2015#=100 cvm)'!F150</v>
          </cell>
          <cell r="G479" t="str">
            <v>#='ipp(2015#=100 cvm)'!G150</v>
          </cell>
          <cell r="H479" t="str">
            <v>#='ipp(2015#=100 cvm)'!H150</v>
          </cell>
          <cell r="I479" t="str">
            <v>#='ipp(2015#=100 cvm)'!I150</v>
          </cell>
          <cell r="J479" t="str">
            <v>#='ipp(2015#=100 cvm)'!J150</v>
          </cell>
          <cell r="K479" t="str">
            <v>#='ipp(2015#=100 cvm)'!K150</v>
          </cell>
          <cell r="L479" t="str">
            <v>#='ipp(2015#=100 cvm)'!L150</v>
          </cell>
          <cell r="M479" t="str">
            <v>#='ipp(2015#=100 cvm)'!M150</v>
          </cell>
          <cell r="N479" t="str">
            <v>#='ipp(2015#=100 cvm)'!N150</v>
          </cell>
          <cell r="O479" t="str">
            <v>#='ipp(2015#=100 cvm)'!O150</v>
          </cell>
          <cell r="P479" t="str">
            <v>#='ipp(2015#=100 cvm)'!P150</v>
          </cell>
          <cell r="Q479" t="str">
            <v>#='ipp(2015#=100 cvm)'!Q150</v>
          </cell>
          <cell r="R479" t="str">
            <v>#='ipp(2015#=100 cvm)'!R150</v>
          </cell>
          <cell r="S479" t="str">
            <v>#='ipp(2015#=100 cvm)'!S150</v>
          </cell>
          <cell r="T479" t="str">
            <v>#='ipp(2015#=100 cvm)'!T150</v>
          </cell>
          <cell r="U479" t="str">
            <v>#='ipp(2015#=100 cvm)'!U150</v>
          </cell>
          <cell r="V479" t="str">
            <v>#='ipp(2015#=100 cvm)'!V150</v>
          </cell>
          <cell r="W479" t="str">
            <v>#='ipp(2015#=100 cvm)'!W150</v>
          </cell>
          <cell r="X479" t="str">
            <v>#='ipp(2015#=100 cvm)'!X150</v>
          </cell>
          <cell r="Y479" t="str">
            <v>#='ipp(2015#=100 cvm)'!Y150</v>
          </cell>
          <cell r="Z479" t="str">
            <v>#='ipp(2015#=100 cvm)'!Z150</v>
          </cell>
          <cell r="AA479" t="str">
            <v>#='ipp(2015#=100 cvm)'!AA150</v>
          </cell>
          <cell r="AB479" t="str">
            <v>#='ipp(2015#=100 cvm)'!AB150</v>
          </cell>
          <cell r="AC479" t="str">
            <v>#='ipp(2015#=100 cvm)'!AC150</v>
          </cell>
          <cell r="AD479" t="str">
            <v>#='ipp(2015#=100 cvm)'!AD150</v>
          </cell>
          <cell r="AE479" t="str">
            <v>#='ipp(2015#=100 cvm)'!AE150</v>
          </cell>
          <cell r="AF479" t="str">
            <v>#='ipp(2015#=100 cvm)'!AF150</v>
          </cell>
          <cell r="AG479" t="str">
            <v>#='ipp(2015#=100 cvm)'!AG150</v>
          </cell>
          <cell r="AH479" t="str">
            <v>#='ipp(2015#=100 cvm)'!AH150</v>
          </cell>
          <cell r="AI479" t="str">
            <v>#='ipp(2015#=100 cvm)'!AI150</v>
          </cell>
          <cell r="AJ479" t="str">
            <v>#='ipp(2015#=100 cvm)'!AJ150</v>
          </cell>
          <cell r="AK479" t="str">
            <v>#='ipp(2015#=100 cvm)'!AK150</v>
          </cell>
          <cell r="AL479" t="str">
            <v>#='ipp(2015#=100 cvm)'!AL150</v>
          </cell>
          <cell r="AM479" t="str">
            <v>#='ipp(2015#=100 cvm)'!AM150</v>
          </cell>
          <cell r="AN479" t="str">
            <v>#='ipp(2015#=100 cvm)'!AN150</v>
          </cell>
        </row>
        <row r="480">
          <cell r="C480">
            <v>21007</v>
          </cell>
          <cell r="D480" t="str">
            <v>#='ipp(2015#=100 cvm)'!D151</v>
          </cell>
          <cell r="E480" t="str">
            <v>#='ipp(2015#=100 cvm)'!E151</v>
          </cell>
          <cell r="F480" t="str">
            <v>#='ipp(2015#=100 cvm)'!F151</v>
          </cell>
          <cell r="G480" t="str">
            <v>#='ipp(2015#=100 cvm)'!G151</v>
          </cell>
          <cell r="H480" t="str">
            <v>#='ipp(2015#=100 cvm)'!H151</v>
          </cell>
          <cell r="I480" t="str">
            <v>#='ipp(2015#=100 cvm)'!I151</v>
          </cell>
          <cell r="J480" t="str">
            <v>#='ipp(2015#=100 cvm)'!J151</v>
          </cell>
          <cell r="K480" t="str">
            <v>#='ipp(2015#=100 cvm)'!K151</v>
          </cell>
          <cell r="L480" t="str">
            <v>#='ipp(2015#=100 cvm)'!L151</v>
          </cell>
          <cell r="M480" t="str">
            <v>#='ipp(2015#=100 cvm)'!M151</v>
          </cell>
          <cell r="N480" t="str">
            <v>#='ipp(2015#=100 cvm)'!N151</v>
          </cell>
          <cell r="O480" t="str">
            <v>#='ipp(2015#=100 cvm)'!O151</v>
          </cell>
          <cell r="P480" t="str">
            <v>#='ipp(2015#=100 cvm)'!P151</v>
          </cell>
          <cell r="Q480" t="str">
            <v>#='ipp(2015#=100 cvm)'!Q151</v>
          </cell>
          <cell r="R480" t="str">
            <v>#='ipp(2015#=100 cvm)'!R151</v>
          </cell>
          <cell r="S480" t="str">
            <v>#='ipp(2015#=100 cvm)'!S151</v>
          </cell>
          <cell r="T480" t="str">
            <v>#='ipp(2015#=100 cvm)'!T151</v>
          </cell>
          <cell r="U480" t="str">
            <v>#='ipp(2015#=100 cvm)'!U151</v>
          </cell>
          <cell r="V480" t="str">
            <v>#='ipp(2015#=100 cvm)'!V151</v>
          </cell>
          <cell r="W480" t="str">
            <v>#='ipp(2015#=100 cvm)'!W151</v>
          </cell>
          <cell r="X480" t="str">
            <v>#='ipp(2015#=100 cvm)'!X151</v>
          </cell>
          <cell r="Y480" t="str">
            <v>#='ipp(2015#=100 cvm)'!Y151</v>
          </cell>
          <cell r="Z480" t="str">
            <v>#='ipp(2015#=100 cvm)'!Z151</v>
          </cell>
          <cell r="AA480" t="str">
            <v>#='ipp(2015#=100 cvm)'!AA151</v>
          </cell>
          <cell r="AB480" t="str">
            <v>#='ipp(2015#=100 cvm)'!AB151</v>
          </cell>
          <cell r="AC480" t="str">
            <v>#='ipp(2015#=100 cvm)'!AC151</v>
          </cell>
          <cell r="AD480" t="str">
            <v>#='ipp(2015#=100 cvm)'!AD151</v>
          </cell>
          <cell r="AE480" t="str">
            <v>#='ipp(2015#=100 cvm)'!AE151</v>
          </cell>
          <cell r="AF480" t="str">
            <v>#='ipp(2015#=100 cvm)'!AF151</v>
          </cell>
          <cell r="AG480" t="str">
            <v>#='ipp(2015#=100 cvm)'!AG151</v>
          </cell>
          <cell r="AH480" t="str">
            <v>#='ipp(2015#=100 cvm)'!AH151</v>
          </cell>
          <cell r="AI480" t="str">
            <v>#='ipp(2015#=100 cvm)'!AI151</v>
          </cell>
          <cell r="AJ480" t="str">
            <v>#='ipp(2015#=100 cvm)'!AJ151</v>
          </cell>
          <cell r="AK480" t="str">
            <v>#='ipp(2015#=100 cvm)'!AK151</v>
          </cell>
          <cell r="AL480" t="str">
            <v>#='ipp(2015#=100 cvm)'!AL151</v>
          </cell>
          <cell r="AM480" t="str">
            <v>#='ipp(2015#=100 cvm)'!AM151</v>
          </cell>
          <cell r="AN480" t="str">
            <v>#='ipp(2015#=100 cvm)'!AN151</v>
          </cell>
        </row>
        <row r="481">
          <cell r="C481">
            <v>21009</v>
          </cell>
          <cell r="D481" t="str">
            <v>#='ipp(2015#=100 cvm)'!D152</v>
          </cell>
          <cell r="E481" t="str">
            <v>#='ipp(2015#=100 cvm)'!E152</v>
          </cell>
          <cell r="F481" t="str">
            <v>#='ipp(2015#=100 cvm)'!F152</v>
          </cell>
          <cell r="G481" t="str">
            <v>#='ipp(2015#=100 cvm)'!G152</v>
          </cell>
          <cell r="H481" t="str">
            <v>#='ipp(2015#=100 cvm)'!H152</v>
          </cell>
          <cell r="I481" t="str">
            <v>#='ipp(2015#=100 cvm)'!I152</v>
          </cell>
          <cell r="J481" t="str">
            <v>#='ipp(2015#=100 cvm)'!J152</v>
          </cell>
          <cell r="K481" t="str">
            <v>#='ipp(2015#=100 cvm)'!K152</v>
          </cell>
          <cell r="L481" t="str">
            <v>#='ipp(2015#=100 cvm)'!L152</v>
          </cell>
          <cell r="M481" t="str">
            <v>#='ipp(2015#=100 cvm)'!M152</v>
          </cell>
          <cell r="N481" t="str">
            <v>#='ipp(2015#=100 cvm)'!N152</v>
          </cell>
          <cell r="O481" t="str">
            <v>#='ipp(2015#=100 cvm)'!O152</v>
          </cell>
          <cell r="P481" t="str">
            <v>#='ipp(2015#=100 cvm)'!P152</v>
          </cell>
          <cell r="Q481" t="str">
            <v>#='ipp(2015#=100 cvm)'!Q152</v>
          </cell>
          <cell r="R481" t="str">
            <v>#='ipp(2015#=100 cvm)'!R152</v>
          </cell>
          <cell r="S481" t="str">
            <v>#='ipp(2015#=100 cvm)'!S152</v>
          </cell>
          <cell r="T481" t="str">
            <v>#='ipp(2015#=100 cvm)'!T152</v>
          </cell>
          <cell r="U481" t="str">
            <v>#='ipp(2015#=100 cvm)'!U152</v>
          </cell>
          <cell r="V481" t="str">
            <v>#='ipp(2015#=100 cvm)'!V152</v>
          </cell>
          <cell r="W481" t="str">
            <v>#='ipp(2015#=100 cvm)'!W152</v>
          </cell>
          <cell r="X481" t="str">
            <v>#='ipp(2015#=100 cvm)'!X152</v>
          </cell>
          <cell r="Y481" t="str">
            <v>#='ipp(2015#=100 cvm)'!Y152</v>
          </cell>
          <cell r="Z481" t="str">
            <v>#='ipp(2015#=100 cvm)'!Z152</v>
          </cell>
          <cell r="AA481" t="str">
            <v>#='ipp(2015#=100 cvm)'!AA152</v>
          </cell>
          <cell r="AB481" t="str">
            <v>#='ipp(2015#=100 cvm)'!AB152</v>
          </cell>
          <cell r="AC481" t="str">
            <v>#='ipp(2015#=100 cvm)'!AC152</v>
          </cell>
          <cell r="AD481" t="str">
            <v>#='ipp(2015#=100 cvm)'!AD152</v>
          </cell>
          <cell r="AE481" t="str">
            <v>#='ipp(2015#=100 cvm)'!AE152</v>
          </cell>
          <cell r="AF481" t="str">
            <v>#='ipp(2015#=100 cvm)'!AF152</v>
          </cell>
          <cell r="AG481" t="str">
            <v>#='ipp(2015#=100 cvm)'!AG152</v>
          </cell>
          <cell r="AH481" t="str">
            <v>#='ipp(2015#=100 cvm)'!AH152</v>
          </cell>
          <cell r="AI481" t="str">
            <v>#='ipp(2015#=100 cvm)'!AI152</v>
          </cell>
          <cell r="AJ481" t="str">
            <v>#='ipp(2015#=100 cvm)'!AJ152</v>
          </cell>
          <cell r="AK481" t="str">
            <v>#='ipp(2015#=100 cvm)'!AK152</v>
          </cell>
          <cell r="AL481" t="str">
            <v>#='ipp(2015#=100 cvm)'!AL152</v>
          </cell>
          <cell r="AM481" t="str">
            <v>#='ipp(2015#=100 cvm)'!AM152</v>
          </cell>
          <cell r="AN481" t="str">
            <v>#='ipp(2015#=100 cvm)'!AN152</v>
          </cell>
        </row>
        <row r="482">
          <cell r="C482">
            <v>221</v>
          </cell>
          <cell r="D482" t="str">
            <v>#='ipp(2015#=100 cvm)'!D153</v>
          </cell>
          <cell r="E482" t="str">
            <v>#='ipp(2015#=100 cvm)'!E153</v>
          </cell>
          <cell r="F482" t="str">
            <v>#='ipp(2015#=100 cvm)'!F153</v>
          </cell>
          <cell r="G482" t="str">
            <v>#='ipp(2015#=100 cvm)'!G153</v>
          </cell>
          <cell r="H482" t="str">
            <v>#='ipp(2015#=100 cvm)'!H153</v>
          </cell>
          <cell r="I482" t="str">
            <v>#='ipp(2015#=100 cvm)'!I153</v>
          </cell>
          <cell r="J482" t="str">
            <v>#='ipp(2015#=100 cvm)'!J153</v>
          </cell>
          <cell r="K482" t="str">
            <v>#='ipp(2015#=100 cvm)'!K153</v>
          </cell>
          <cell r="L482" t="str">
            <v>#='ipp(2015#=100 cvm)'!L153</v>
          </cell>
          <cell r="M482" t="str">
            <v>#='ipp(2015#=100 cvm)'!M153</v>
          </cell>
          <cell r="N482" t="str">
            <v>#='ipp(2015#=100 cvm)'!N153</v>
          </cell>
          <cell r="O482" t="str">
            <v>#='ipp(2015#=100 cvm)'!O153</v>
          </cell>
          <cell r="P482" t="str">
            <v>#='ipp(2015#=100 cvm)'!P153</v>
          </cell>
          <cell r="Q482" t="str">
            <v>#='ipp(2015#=100 cvm)'!Q153</v>
          </cell>
          <cell r="R482" t="str">
            <v>#='ipp(2015#=100 cvm)'!R153</v>
          </cell>
          <cell r="S482" t="str">
            <v>#='ipp(2015#=100 cvm)'!S153</v>
          </cell>
          <cell r="T482" t="str">
            <v>#='ipp(2015#=100 cvm)'!T153</v>
          </cell>
          <cell r="U482" t="str">
            <v>#='ipp(2015#=100 cvm)'!U153</v>
          </cell>
          <cell r="V482" t="str">
            <v>#='ipp(2015#=100 cvm)'!V153</v>
          </cell>
          <cell r="W482" t="str">
            <v>#='ipp(2015#=100 cvm)'!W153</v>
          </cell>
          <cell r="X482" t="str">
            <v>#='ipp(2015#=100 cvm)'!X153</v>
          </cell>
          <cell r="Y482" t="str">
            <v>#='ipp(2015#=100 cvm)'!Y153</v>
          </cell>
          <cell r="Z482" t="str">
            <v>#='ipp(2015#=100 cvm)'!Z153</v>
          </cell>
          <cell r="AA482" t="str">
            <v>#='ipp(2015#=100 cvm)'!AA153</v>
          </cell>
          <cell r="AB482" t="str">
            <v>#='ipp(2015#=100 cvm)'!AB153</v>
          </cell>
          <cell r="AC482" t="str">
            <v>#='ipp(2015#=100 cvm)'!AC153</v>
          </cell>
          <cell r="AD482" t="str">
            <v>#='ipp(2015#=100 cvm)'!AD153</v>
          </cell>
          <cell r="AE482" t="str">
            <v>#='ipp(2015#=100 cvm)'!AE153</v>
          </cell>
          <cell r="AF482" t="str">
            <v>#='ipp(2015#=100 cvm)'!AF153</v>
          </cell>
          <cell r="AG482" t="str">
            <v>#='ipp(2015#=100 cvm)'!AG153</v>
          </cell>
          <cell r="AH482" t="str">
            <v>#='ipp(2015#=100 cvm)'!AH153</v>
          </cell>
          <cell r="AI482" t="str">
            <v>#='ipp(2015#=100 cvm)'!AI153</v>
          </cell>
          <cell r="AJ482" t="str">
            <v>#='ipp(2015#=100 cvm)'!AJ153</v>
          </cell>
          <cell r="AK482" t="str">
            <v>#='ipp(2015#=100 cvm)'!AK153</v>
          </cell>
          <cell r="AL482" t="str">
            <v>#='ipp(2015#=100 cvm)'!AL153</v>
          </cell>
          <cell r="AM482" t="str">
            <v>#='ipp(2015#=100 cvm)'!AM153</v>
          </cell>
          <cell r="AN482" t="str">
            <v>#='ipp(2015#=100 cvm)'!AN153</v>
          </cell>
        </row>
        <row r="483">
          <cell r="C483">
            <v>22111</v>
          </cell>
          <cell r="D483" t="str">
            <v>#='ipp(2015#=100 cvm)'!D154</v>
          </cell>
          <cell r="E483" t="str">
            <v>#='ipp(2015#=100 cvm)'!E154</v>
          </cell>
          <cell r="F483" t="str">
            <v>#='ipp(2015#=100 cvm)'!F154</v>
          </cell>
          <cell r="G483" t="str">
            <v>#='ipp(2015#=100 cvm)'!G154</v>
          </cell>
          <cell r="H483" t="str">
            <v>#='ipp(2015#=100 cvm)'!H154</v>
          </cell>
          <cell r="I483" t="str">
            <v>#='ipp(2015#=100 cvm)'!I154</v>
          </cell>
          <cell r="J483" t="str">
            <v>#='ipp(2015#=100 cvm)'!J154</v>
          </cell>
          <cell r="K483" t="str">
            <v>#='ipp(2015#=100 cvm)'!K154</v>
          </cell>
          <cell r="L483" t="str">
            <v>#='ipp(2015#=100 cvm)'!L154</v>
          </cell>
          <cell r="M483" t="str">
            <v>#='ipp(2015#=100 cvm)'!M154</v>
          </cell>
          <cell r="N483" t="str">
            <v>#='ipp(2015#=100 cvm)'!N154</v>
          </cell>
          <cell r="O483" t="str">
            <v>#='ipp(2015#=100 cvm)'!O154</v>
          </cell>
          <cell r="P483" t="str">
            <v>#='ipp(2015#=100 cvm)'!P154</v>
          </cell>
          <cell r="Q483" t="str">
            <v>#='ipp(2015#=100 cvm)'!Q154</v>
          </cell>
          <cell r="R483" t="str">
            <v>#='ipp(2015#=100 cvm)'!R154</v>
          </cell>
          <cell r="S483" t="str">
            <v>#='ipp(2015#=100 cvm)'!S154</v>
          </cell>
          <cell r="T483" t="str">
            <v>#='ipp(2015#=100 cvm)'!T154</v>
          </cell>
          <cell r="U483" t="str">
            <v>#='ipp(2015#=100 cvm)'!U154</v>
          </cell>
          <cell r="V483" t="str">
            <v>#='ipp(2015#=100 cvm)'!V154</v>
          </cell>
          <cell r="W483" t="str">
            <v>#='ipp(2015#=100 cvm)'!W154</v>
          </cell>
          <cell r="X483" t="str">
            <v>#='ipp(2015#=100 cvm)'!X154</v>
          </cell>
          <cell r="Y483" t="str">
            <v>#='ipp(2015#=100 cvm)'!Y154</v>
          </cell>
          <cell r="Z483" t="str">
            <v>#='ipp(2015#=100 cvm)'!Z154</v>
          </cell>
          <cell r="AA483" t="str">
            <v>#='ipp(2015#=100 cvm)'!AA154</v>
          </cell>
          <cell r="AB483" t="str">
            <v>#='ipp(2015#=100 cvm)'!AB154</v>
          </cell>
          <cell r="AC483" t="str">
            <v>#='ipp(2015#=100 cvm)'!AC154</v>
          </cell>
          <cell r="AD483" t="str">
            <v>#='ipp(2015#=100 cvm)'!AD154</v>
          </cell>
          <cell r="AE483" t="str">
            <v>#='ipp(2015#=100 cvm)'!AE154</v>
          </cell>
          <cell r="AF483" t="str">
            <v>#='ipp(2015#=100 cvm)'!AF154</v>
          </cell>
          <cell r="AG483" t="str">
            <v>#='ipp(2015#=100 cvm)'!AG154</v>
          </cell>
          <cell r="AH483" t="str">
            <v>#='ipp(2015#=100 cvm)'!AH154</v>
          </cell>
          <cell r="AI483" t="str">
            <v>#='ipp(2015#=100 cvm)'!AI154</v>
          </cell>
          <cell r="AJ483" t="str">
            <v>#='ipp(2015#=100 cvm)'!AJ154</v>
          </cell>
          <cell r="AK483" t="str">
            <v>#='ipp(2015#=100 cvm)'!AK154</v>
          </cell>
          <cell r="AL483" t="str">
            <v>#='ipp(2015#=100 cvm)'!AL154</v>
          </cell>
          <cell r="AM483" t="str">
            <v>#='ipp(2015#=100 cvm)'!AM154</v>
          </cell>
          <cell r="AN483" t="str">
            <v>#='ipp(2015#=100 cvm)'!AN154</v>
          </cell>
        </row>
        <row r="484">
          <cell r="C484">
            <v>22112</v>
          </cell>
          <cell r="D484" t="str">
            <v>#='ipp(2015#=100 cvm)'!D155</v>
          </cell>
          <cell r="E484" t="str">
            <v>#='ipp(2015#=100 cvm)'!E155</v>
          </cell>
          <cell r="F484" t="str">
            <v>#='ipp(2015#=100 cvm)'!F155</v>
          </cell>
          <cell r="G484" t="str">
            <v>#='ipp(2015#=100 cvm)'!G155</v>
          </cell>
          <cell r="H484" t="str">
            <v>#='ipp(2015#=100 cvm)'!H155</v>
          </cell>
          <cell r="I484" t="str">
            <v>#='ipp(2015#=100 cvm)'!I155</v>
          </cell>
          <cell r="J484" t="str">
            <v>#='ipp(2015#=100 cvm)'!J155</v>
          </cell>
          <cell r="K484" t="str">
            <v>#='ipp(2015#=100 cvm)'!K155</v>
          </cell>
          <cell r="L484" t="str">
            <v>#='ipp(2015#=100 cvm)'!L155</v>
          </cell>
          <cell r="M484" t="str">
            <v>#='ipp(2015#=100 cvm)'!M155</v>
          </cell>
          <cell r="N484" t="str">
            <v>#='ipp(2015#=100 cvm)'!N155</v>
          </cell>
          <cell r="O484" t="str">
            <v>#='ipp(2015#=100 cvm)'!O155</v>
          </cell>
          <cell r="P484" t="str">
            <v>#='ipp(2015#=100 cvm)'!P155</v>
          </cell>
          <cell r="Q484" t="str">
            <v>#='ipp(2015#=100 cvm)'!Q155</v>
          </cell>
          <cell r="R484" t="str">
            <v>#='ipp(2015#=100 cvm)'!R155</v>
          </cell>
          <cell r="S484" t="str">
            <v>#='ipp(2015#=100 cvm)'!S155</v>
          </cell>
          <cell r="T484" t="str">
            <v>#='ipp(2015#=100 cvm)'!T155</v>
          </cell>
          <cell r="U484" t="str">
            <v>#='ipp(2015#=100 cvm)'!U155</v>
          </cell>
          <cell r="V484" t="str">
            <v>#='ipp(2015#=100 cvm)'!V155</v>
          </cell>
          <cell r="W484" t="str">
            <v>#='ipp(2015#=100 cvm)'!W155</v>
          </cell>
          <cell r="X484" t="str">
            <v>#='ipp(2015#=100 cvm)'!X155</v>
          </cell>
          <cell r="Y484" t="str">
            <v>#='ipp(2015#=100 cvm)'!Y155</v>
          </cell>
          <cell r="Z484" t="str">
            <v>#='ipp(2015#=100 cvm)'!Z155</v>
          </cell>
          <cell r="AA484" t="str">
            <v>#='ipp(2015#=100 cvm)'!AA155</v>
          </cell>
          <cell r="AB484" t="str">
            <v>#='ipp(2015#=100 cvm)'!AB155</v>
          </cell>
          <cell r="AC484" t="str">
            <v>#='ipp(2015#=100 cvm)'!AC155</v>
          </cell>
          <cell r="AD484" t="str">
            <v>#='ipp(2015#=100 cvm)'!AD155</v>
          </cell>
          <cell r="AE484" t="str">
            <v>#='ipp(2015#=100 cvm)'!AE155</v>
          </cell>
          <cell r="AF484" t="str">
            <v>#='ipp(2015#=100 cvm)'!AF155</v>
          </cell>
          <cell r="AG484" t="str">
            <v>#='ipp(2015#=100 cvm)'!AG155</v>
          </cell>
          <cell r="AH484" t="str">
            <v>#='ipp(2015#=100 cvm)'!AH155</v>
          </cell>
          <cell r="AI484" t="str">
            <v>#='ipp(2015#=100 cvm)'!AI155</v>
          </cell>
          <cell r="AJ484" t="str">
            <v>#='ipp(2015#=100 cvm)'!AJ155</v>
          </cell>
          <cell r="AK484" t="str">
            <v>#='ipp(2015#=100 cvm)'!AK155</v>
          </cell>
          <cell r="AL484" t="str">
            <v>#='ipp(2015#=100 cvm)'!AL155</v>
          </cell>
          <cell r="AM484" t="str">
            <v>#='ipp(2015#=100 cvm)'!AM155</v>
          </cell>
          <cell r="AN484" t="str">
            <v>#='ipp(2015#=100 cvm)'!AN155</v>
          </cell>
        </row>
        <row r="485">
          <cell r="C485">
            <v>22191</v>
          </cell>
          <cell r="D485" t="str">
            <v>#='ipp(2015#=100 cvm)'!D156</v>
          </cell>
          <cell r="E485" t="str">
            <v>#='ipp(2015#=100 cvm)'!E156</v>
          </cell>
          <cell r="F485" t="str">
            <v>#='ipp(2015#=100 cvm)'!F156</v>
          </cell>
          <cell r="G485" t="str">
            <v>#='ipp(2015#=100 cvm)'!G156</v>
          </cell>
          <cell r="H485" t="str">
            <v>#='ipp(2015#=100 cvm)'!H156</v>
          </cell>
          <cell r="I485" t="str">
            <v>#='ipp(2015#=100 cvm)'!I156</v>
          </cell>
          <cell r="J485" t="str">
            <v>#='ipp(2015#=100 cvm)'!J156</v>
          </cell>
          <cell r="K485" t="str">
            <v>#='ipp(2015#=100 cvm)'!K156</v>
          </cell>
          <cell r="L485" t="str">
            <v>#='ipp(2015#=100 cvm)'!L156</v>
          </cell>
          <cell r="M485" t="str">
            <v>#='ipp(2015#=100 cvm)'!M156</v>
          </cell>
          <cell r="N485" t="str">
            <v>#='ipp(2015#=100 cvm)'!N156</v>
          </cell>
          <cell r="O485" t="str">
            <v>#='ipp(2015#=100 cvm)'!O156</v>
          </cell>
          <cell r="P485" t="str">
            <v>#='ipp(2015#=100 cvm)'!P156</v>
          </cell>
          <cell r="Q485" t="str">
            <v>#='ipp(2015#=100 cvm)'!Q156</v>
          </cell>
          <cell r="R485" t="str">
            <v>#='ipp(2015#=100 cvm)'!R156</v>
          </cell>
          <cell r="S485" t="str">
            <v>#='ipp(2015#=100 cvm)'!S156</v>
          </cell>
          <cell r="T485" t="str">
            <v>#='ipp(2015#=100 cvm)'!T156</v>
          </cell>
          <cell r="U485" t="str">
            <v>#='ipp(2015#=100 cvm)'!U156</v>
          </cell>
          <cell r="V485" t="str">
            <v>#='ipp(2015#=100 cvm)'!V156</v>
          </cell>
          <cell r="W485" t="str">
            <v>#='ipp(2015#=100 cvm)'!W156</v>
          </cell>
          <cell r="X485" t="str">
            <v>#='ipp(2015#=100 cvm)'!X156</v>
          </cell>
          <cell r="Y485" t="str">
            <v>#='ipp(2015#=100 cvm)'!Y156</v>
          </cell>
          <cell r="Z485" t="str">
            <v>#='ipp(2015#=100 cvm)'!Z156</v>
          </cell>
          <cell r="AA485" t="str">
            <v>#='ipp(2015#=100 cvm)'!AA156</v>
          </cell>
          <cell r="AB485" t="str">
            <v>#='ipp(2015#=100 cvm)'!AB156</v>
          </cell>
          <cell r="AC485" t="str">
            <v>#='ipp(2015#=100 cvm)'!AC156</v>
          </cell>
          <cell r="AD485" t="str">
            <v>#='ipp(2015#=100 cvm)'!AD156</v>
          </cell>
          <cell r="AE485" t="str">
            <v>#='ipp(2015#=100 cvm)'!AE156</v>
          </cell>
          <cell r="AF485" t="str">
            <v>#='ipp(2015#=100 cvm)'!AF156</v>
          </cell>
          <cell r="AG485" t="str">
            <v>#='ipp(2015#=100 cvm)'!AG156</v>
          </cell>
          <cell r="AH485" t="str">
            <v>#='ipp(2015#=100 cvm)'!AH156</v>
          </cell>
          <cell r="AI485" t="str">
            <v>#='ipp(2015#=100 cvm)'!AI156</v>
          </cell>
          <cell r="AJ485" t="str">
            <v>#='ipp(2015#=100 cvm)'!AJ156</v>
          </cell>
          <cell r="AK485" t="str">
            <v>#='ipp(2015#=100 cvm)'!AK156</v>
          </cell>
          <cell r="AL485" t="str">
            <v>#='ipp(2015#=100 cvm)'!AL156</v>
          </cell>
          <cell r="AM485" t="str">
            <v>#='ipp(2015#=100 cvm)'!AM156</v>
          </cell>
          <cell r="AN485" t="str">
            <v>#='ipp(2015#=100 cvm)'!AN156</v>
          </cell>
        </row>
        <row r="486">
          <cell r="C486">
            <v>22192</v>
          </cell>
          <cell r="D486" t="str">
            <v>#='ipp(2015#=100 cvm)'!D157</v>
          </cell>
          <cell r="E486" t="str">
            <v>#='ipp(2015#=100 cvm)'!E157</v>
          </cell>
          <cell r="F486" t="str">
            <v>#='ipp(2015#=100 cvm)'!F157</v>
          </cell>
          <cell r="G486" t="str">
            <v>#='ipp(2015#=100 cvm)'!G157</v>
          </cell>
          <cell r="H486" t="str">
            <v>#='ipp(2015#=100 cvm)'!H157</v>
          </cell>
          <cell r="I486" t="str">
            <v>#='ipp(2015#=100 cvm)'!I157</v>
          </cell>
          <cell r="J486" t="str">
            <v>#='ipp(2015#=100 cvm)'!J157</v>
          </cell>
          <cell r="K486" t="str">
            <v>#='ipp(2015#=100 cvm)'!K157</v>
          </cell>
          <cell r="L486" t="str">
            <v>#='ipp(2015#=100 cvm)'!L157</v>
          </cell>
          <cell r="M486" t="str">
            <v>#='ipp(2015#=100 cvm)'!M157</v>
          </cell>
          <cell r="N486" t="str">
            <v>#='ipp(2015#=100 cvm)'!N157</v>
          </cell>
          <cell r="O486" t="str">
            <v>#='ipp(2015#=100 cvm)'!O157</v>
          </cell>
          <cell r="P486" t="str">
            <v>#='ipp(2015#=100 cvm)'!P157</v>
          </cell>
          <cell r="Q486" t="str">
            <v>#='ipp(2015#=100 cvm)'!Q157</v>
          </cell>
          <cell r="R486" t="str">
            <v>#='ipp(2015#=100 cvm)'!R157</v>
          </cell>
          <cell r="S486" t="str">
            <v>#='ipp(2015#=100 cvm)'!S157</v>
          </cell>
          <cell r="T486" t="str">
            <v>#='ipp(2015#=100 cvm)'!T157</v>
          </cell>
          <cell r="U486" t="str">
            <v>#='ipp(2015#=100 cvm)'!U157</v>
          </cell>
          <cell r="V486" t="str">
            <v>#='ipp(2015#=100 cvm)'!V157</v>
          </cell>
          <cell r="W486" t="str">
            <v>#='ipp(2015#=100 cvm)'!W157</v>
          </cell>
          <cell r="X486" t="str">
            <v>#='ipp(2015#=100 cvm)'!X157</v>
          </cell>
          <cell r="Y486" t="str">
            <v>#='ipp(2015#=100 cvm)'!Y157</v>
          </cell>
          <cell r="Z486" t="str">
            <v>#='ipp(2015#=100 cvm)'!Z157</v>
          </cell>
          <cell r="AA486" t="str">
            <v>#='ipp(2015#=100 cvm)'!AA157</v>
          </cell>
          <cell r="AB486" t="str">
            <v>#='ipp(2015#=100 cvm)'!AB157</v>
          </cell>
          <cell r="AC486" t="str">
            <v>#='ipp(2015#=100 cvm)'!AC157</v>
          </cell>
          <cell r="AD486" t="str">
            <v>#='ipp(2015#=100 cvm)'!AD157</v>
          </cell>
          <cell r="AE486" t="str">
            <v>#='ipp(2015#=100 cvm)'!AE157</v>
          </cell>
          <cell r="AF486" t="str">
            <v>#='ipp(2015#=100 cvm)'!AF157</v>
          </cell>
          <cell r="AG486" t="str">
            <v>#='ipp(2015#=100 cvm)'!AG157</v>
          </cell>
          <cell r="AH486" t="str">
            <v>#='ipp(2015#=100 cvm)'!AH157</v>
          </cell>
          <cell r="AI486" t="str">
            <v>#='ipp(2015#=100 cvm)'!AI157</v>
          </cell>
          <cell r="AJ486" t="str">
            <v>#='ipp(2015#=100 cvm)'!AJ157</v>
          </cell>
          <cell r="AK486" t="str">
            <v>#='ipp(2015#=100 cvm)'!AK157</v>
          </cell>
          <cell r="AL486" t="str">
            <v>#='ipp(2015#=100 cvm)'!AL157</v>
          </cell>
          <cell r="AM486" t="str">
            <v>#='ipp(2015#=100 cvm)'!AM157</v>
          </cell>
          <cell r="AN486" t="str">
            <v>#='ipp(2015#=100 cvm)'!AN157</v>
          </cell>
        </row>
        <row r="487">
          <cell r="C487">
            <v>22193</v>
          </cell>
          <cell r="D487" t="str">
            <v>#='ipp(2015#=100 cvm)'!D158</v>
          </cell>
          <cell r="E487" t="str">
            <v>#='ipp(2015#=100 cvm)'!E158</v>
          </cell>
          <cell r="F487" t="str">
            <v>#='ipp(2015#=100 cvm)'!F158</v>
          </cell>
          <cell r="G487" t="str">
            <v>#='ipp(2015#=100 cvm)'!G158</v>
          </cell>
          <cell r="H487" t="str">
            <v>#='ipp(2015#=100 cvm)'!H158</v>
          </cell>
          <cell r="I487" t="str">
            <v>#='ipp(2015#=100 cvm)'!I158</v>
          </cell>
          <cell r="J487" t="str">
            <v>#='ipp(2015#=100 cvm)'!J158</v>
          </cell>
          <cell r="K487" t="str">
            <v>#='ipp(2015#=100 cvm)'!K158</v>
          </cell>
          <cell r="L487" t="str">
            <v>#='ipp(2015#=100 cvm)'!L158</v>
          </cell>
          <cell r="M487" t="str">
            <v>#='ipp(2015#=100 cvm)'!M158</v>
          </cell>
          <cell r="N487" t="str">
            <v>#='ipp(2015#=100 cvm)'!N158</v>
          </cell>
          <cell r="O487" t="str">
            <v>#='ipp(2015#=100 cvm)'!O158</v>
          </cell>
          <cell r="P487" t="str">
            <v>#='ipp(2015#=100 cvm)'!P158</v>
          </cell>
          <cell r="Q487" t="str">
            <v>#='ipp(2015#=100 cvm)'!Q158</v>
          </cell>
          <cell r="R487" t="str">
            <v>#='ipp(2015#=100 cvm)'!R158</v>
          </cell>
          <cell r="S487" t="str">
            <v>#='ipp(2015#=100 cvm)'!S158</v>
          </cell>
          <cell r="T487" t="str">
            <v>#='ipp(2015#=100 cvm)'!T158</v>
          </cell>
          <cell r="U487" t="str">
            <v>#='ipp(2015#=100 cvm)'!U158</v>
          </cell>
          <cell r="V487" t="str">
            <v>#='ipp(2015#=100 cvm)'!V158</v>
          </cell>
          <cell r="W487" t="str">
            <v>#='ipp(2015#=100 cvm)'!W158</v>
          </cell>
          <cell r="X487" t="str">
            <v>#='ipp(2015#=100 cvm)'!X158</v>
          </cell>
          <cell r="Y487" t="str">
            <v>#='ipp(2015#=100 cvm)'!Y158</v>
          </cell>
          <cell r="Z487" t="str">
            <v>#='ipp(2015#=100 cvm)'!Z158</v>
          </cell>
          <cell r="AA487" t="str">
            <v>#='ipp(2015#=100 cvm)'!AA158</v>
          </cell>
          <cell r="AB487" t="str">
            <v>#='ipp(2015#=100 cvm)'!AB158</v>
          </cell>
          <cell r="AC487" t="str">
            <v>#='ipp(2015#=100 cvm)'!AC158</v>
          </cell>
          <cell r="AD487" t="str">
            <v>#='ipp(2015#=100 cvm)'!AD158</v>
          </cell>
          <cell r="AE487" t="str">
            <v>#='ipp(2015#=100 cvm)'!AE158</v>
          </cell>
          <cell r="AF487" t="str">
            <v>#='ipp(2015#=100 cvm)'!AF158</v>
          </cell>
          <cell r="AG487" t="str">
            <v>#='ipp(2015#=100 cvm)'!AG158</v>
          </cell>
          <cell r="AH487" t="str">
            <v>#='ipp(2015#=100 cvm)'!AH158</v>
          </cell>
          <cell r="AI487" t="str">
            <v>#='ipp(2015#=100 cvm)'!AI158</v>
          </cell>
          <cell r="AJ487" t="str">
            <v>#='ipp(2015#=100 cvm)'!AJ158</v>
          </cell>
          <cell r="AK487" t="str">
            <v>#='ipp(2015#=100 cvm)'!AK158</v>
          </cell>
          <cell r="AL487" t="str">
            <v>#='ipp(2015#=100 cvm)'!AL158</v>
          </cell>
          <cell r="AM487" t="str">
            <v>#='ipp(2015#=100 cvm)'!AM158</v>
          </cell>
          <cell r="AN487" t="str">
            <v>#='ipp(2015#=100 cvm)'!AN158</v>
          </cell>
        </row>
        <row r="488">
          <cell r="C488">
            <v>22199</v>
          </cell>
          <cell r="D488" t="str">
            <v>#='ipp(2015#=100 cvm)'!D159</v>
          </cell>
          <cell r="E488" t="str">
            <v>#='ipp(2015#=100 cvm)'!E159</v>
          </cell>
          <cell r="F488" t="str">
            <v>#='ipp(2015#=100 cvm)'!F159</v>
          </cell>
          <cell r="G488" t="str">
            <v>#='ipp(2015#=100 cvm)'!G159</v>
          </cell>
          <cell r="H488" t="str">
            <v>#='ipp(2015#=100 cvm)'!H159</v>
          </cell>
          <cell r="I488" t="str">
            <v>#='ipp(2015#=100 cvm)'!I159</v>
          </cell>
          <cell r="J488" t="str">
            <v>#='ipp(2015#=100 cvm)'!J159</v>
          </cell>
          <cell r="K488" t="str">
            <v>#='ipp(2015#=100 cvm)'!K159</v>
          </cell>
          <cell r="L488" t="str">
            <v>#='ipp(2015#=100 cvm)'!L159</v>
          </cell>
          <cell r="M488" t="str">
            <v>#='ipp(2015#=100 cvm)'!M159</v>
          </cell>
          <cell r="N488" t="str">
            <v>#='ipp(2015#=100 cvm)'!N159</v>
          </cell>
          <cell r="O488" t="str">
            <v>#='ipp(2015#=100 cvm)'!O159</v>
          </cell>
          <cell r="P488" t="str">
            <v>#='ipp(2015#=100 cvm)'!P159</v>
          </cell>
          <cell r="Q488" t="str">
            <v>#='ipp(2015#=100 cvm)'!Q159</v>
          </cell>
          <cell r="R488" t="str">
            <v>#='ipp(2015#=100 cvm)'!R159</v>
          </cell>
          <cell r="S488" t="str">
            <v>#='ipp(2015#=100 cvm)'!S159</v>
          </cell>
          <cell r="T488" t="str">
            <v>#='ipp(2015#=100 cvm)'!T159</v>
          </cell>
          <cell r="U488" t="str">
            <v>#='ipp(2015#=100 cvm)'!U159</v>
          </cell>
          <cell r="V488" t="str">
            <v>#='ipp(2015#=100 cvm)'!V159</v>
          </cell>
          <cell r="W488" t="str">
            <v>#='ipp(2015#=100 cvm)'!W159</v>
          </cell>
          <cell r="X488" t="str">
            <v>#='ipp(2015#=100 cvm)'!X159</v>
          </cell>
          <cell r="Y488" t="str">
            <v>#='ipp(2015#=100 cvm)'!Y159</v>
          </cell>
          <cell r="Z488" t="str">
            <v>#='ipp(2015#=100 cvm)'!Z159</v>
          </cell>
          <cell r="AA488" t="str">
            <v>#='ipp(2015#=100 cvm)'!AA159</v>
          </cell>
          <cell r="AB488" t="str">
            <v>#='ipp(2015#=100 cvm)'!AB159</v>
          </cell>
          <cell r="AC488" t="str">
            <v>#='ipp(2015#=100 cvm)'!AC159</v>
          </cell>
          <cell r="AD488" t="str">
            <v>#='ipp(2015#=100 cvm)'!AD159</v>
          </cell>
          <cell r="AE488" t="str">
            <v>#='ipp(2015#=100 cvm)'!AE159</v>
          </cell>
          <cell r="AF488" t="str">
            <v>#='ipp(2015#=100 cvm)'!AF159</v>
          </cell>
          <cell r="AG488" t="str">
            <v>#='ipp(2015#=100 cvm)'!AG159</v>
          </cell>
          <cell r="AH488" t="str">
            <v>#='ipp(2015#=100 cvm)'!AH159</v>
          </cell>
          <cell r="AI488" t="str">
            <v>#='ipp(2015#=100 cvm)'!AI159</v>
          </cell>
          <cell r="AJ488" t="str">
            <v>#='ipp(2015#=100 cvm)'!AJ159</v>
          </cell>
          <cell r="AK488" t="str">
            <v>#='ipp(2015#=100 cvm)'!AK159</v>
          </cell>
          <cell r="AL488" t="str">
            <v>#='ipp(2015#=100 cvm)'!AL159</v>
          </cell>
          <cell r="AM488" t="str">
            <v>#='ipp(2015#=100 cvm)'!AM159</v>
          </cell>
          <cell r="AN488" t="str">
            <v>#='ipp(2015#=100 cvm)'!AN159</v>
          </cell>
        </row>
        <row r="489">
          <cell r="C489">
            <v>222</v>
          </cell>
          <cell r="D489" t="str">
            <v>#='ipp(2015#=100 cvm)'!D160</v>
          </cell>
          <cell r="E489" t="str">
            <v>#='ipp(2015#=100 cvm)'!E160</v>
          </cell>
          <cell r="F489" t="str">
            <v>#='ipp(2015#=100 cvm)'!F160</v>
          </cell>
          <cell r="G489" t="str">
            <v>#='ipp(2015#=100 cvm)'!G160</v>
          </cell>
          <cell r="H489" t="str">
            <v>#='ipp(2015#=100 cvm)'!H160</v>
          </cell>
          <cell r="I489" t="str">
            <v>#='ipp(2015#=100 cvm)'!I160</v>
          </cell>
          <cell r="J489" t="str">
            <v>#='ipp(2015#=100 cvm)'!J160</v>
          </cell>
          <cell r="K489" t="str">
            <v>#='ipp(2015#=100 cvm)'!K160</v>
          </cell>
          <cell r="L489" t="str">
            <v>#='ipp(2015#=100 cvm)'!L160</v>
          </cell>
          <cell r="M489" t="str">
            <v>#='ipp(2015#=100 cvm)'!M160</v>
          </cell>
          <cell r="N489" t="str">
            <v>#='ipp(2015#=100 cvm)'!N160</v>
          </cell>
          <cell r="O489" t="str">
            <v>#='ipp(2015#=100 cvm)'!O160</v>
          </cell>
          <cell r="P489" t="str">
            <v>#='ipp(2015#=100 cvm)'!P160</v>
          </cell>
          <cell r="Q489" t="str">
            <v>#='ipp(2015#=100 cvm)'!Q160</v>
          </cell>
          <cell r="R489" t="str">
            <v>#='ipp(2015#=100 cvm)'!R160</v>
          </cell>
          <cell r="S489" t="str">
            <v>#='ipp(2015#=100 cvm)'!S160</v>
          </cell>
          <cell r="T489" t="str">
            <v>#='ipp(2015#=100 cvm)'!T160</v>
          </cell>
          <cell r="U489" t="str">
            <v>#='ipp(2015#=100 cvm)'!U160</v>
          </cell>
          <cell r="V489" t="str">
            <v>#='ipp(2015#=100 cvm)'!V160</v>
          </cell>
          <cell r="W489" t="str">
            <v>#='ipp(2015#=100 cvm)'!W160</v>
          </cell>
          <cell r="X489" t="str">
            <v>#='ipp(2015#=100 cvm)'!X160</v>
          </cell>
          <cell r="Y489" t="str">
            <v>#='ipp(2015#=100 cvm)'!Y160</v>
          </cell>
          <cell r="Z489" t="str">
            <v>#='ipp(2015#=100 cvm)'!Z160</v>
          </cell>
          <cell r="AA489" t="str">
            <v>#='ipp(2015#=100 cvm)'!AA160</v>
          </cell>
          <cell r="AB489" t="str">
            <v>#='ipp(2015#=100 cvm)'!AB160</v>
          </cell>
          <cell r="AC489" t="str">
            <v>#='ipp(2015#=100 cvm)'!AC160</v>
          </cell>
          <cell r="AD489" t="str">
            <v>#='ipp(2015#=100 cvm)'!AD160</v>
          </cell>
          <cell r="AE489" t="str">
            <v>#='ipp(2015#=100 cvm)'!AE160</v>
          </cell>
          <cell r="AF489" t="str">
            <v>#='ipp(2015#=100 cvm)'!AF160</v>
          </cell>
          <cell r="AG489" t="str">
            <v>#='ipp(2015#=100 cvm)'!AG160</v>
          </cell>
          <cell r="AH489" t="str">
            <v>#='ipp(2015#=100 cvm)'!AH160</v>
          </cell>
          <cell r="AI489" t="str">
            <v>#='ipp(2015#=100 cvm)'!AI160</v>
          </cell>
          <cell r="AJ489" t="str">
            <v>#='ipp(2015#=100 cvm)'!AJ160</v>
          </cell>
          <cell r="AK489" t="str">
            <v>#='ipp(2015#=100 cvm)'!AK160</v>
          </cell>
          <cell r="AL489" t="str">
            <v>#='ipp(2015#=100 cvm)'!AL160</v>
          </cell>
          <cell r="AM489" t="str">
            <v>#='ipp(2015#=100 cvm)'!AM160</v>
          </cell>
          <cell r="AN489" t="str">
            <v>#='ipp(2015#=100 cvm)'!AN160</v>
          </cell>
        </row>
        <row r="490">
          <cell r="C490">
            <v>22201</v>
          </cell>
          <cell r="D490" t="str">
            <v>#='ipp(2015#=100 cvm)'!D161</v>
          </cell>
          <cell r="E490" t="str">
            <v>#='ipp(2015#=100 cvm)'!E161</v>
          </cell>
          <cell r="F490" t="str">
            <v>#='ipp(2015#=100 cvm)'!F161</v>
          </cell>
          <cell r="G490" t="str">
            <v>#='ipp(2015#=100 cvm)'!G161</v>
          </cell>
          <cell r="H490" t="str">
            <v>#='ipp(2015#=100 cvm)'!H161</v>
          </cell>
          <cell r="I490" t="str">
            <v>#='ipp(2015#=100 cvm)'!I161</v>
          </cell>
          <cell r="J490" t="str">
            <v>#='ipp(2015#=100 cvm)'!J161</v>
          </cell>
          <cell r="K490" t="str">
            <v>#='ipp(2015#=100 cvm)'!K161</v>
          </cell>
          <cell r="L490" t="str">
            <v>#='ipp(2015#=100 cvm)'!L161</v>
          </cell>
          <cell r="M490" t="str">
            <v>#='ipp(2015#=100 cvm)'!M161</v>
          </cell>
          <cell r="N490" t="str">
            <v>#='ipp(2015#=100 cvm)'!N161</v>
          </cell>
          <cell r="O490" t="str">
            <v>#='ipp(2015#=100 cvm)'!O161</v>
          </cell>
          <cell r="P490" t="str">
            <v>#='ipp(2015#=100 cvm)'!P161</v>
          </cell>
          <cell r="Q490" t="str">
            <v>#='ipp(2015#=100 cvm)'!Q161</v>
          </cell>
          <cell r="R490" t="str">
            <v>#='ipp(2015#=100 cvm)'!R161</v>
          </cell>
          <cell r="S490" t="str">
            <v>#='ipp(2015#=100 cvm)'!S161</v>
          </cell>
          <cell r="T490" t="str">
            <v>#='ipp(2015#=100 cvm)'!T161</v>
          </cell>
          <cell r="U490" t="str">
            <v>#='ipp(2015#=100 cvm)'!U161</v>
          </cell>
          <cell r="V490" t="str">
            <v>#='ipp(2015#=100 cvm)'!V161</v>
          </cell>
          <cell r="W490" t="str">
            <v>#='ipp(2015#=100 cvm)'!W161</v>
          </cell>
          <cell r="X490" t="str">
            <v>#='ipp(2015#=100 cvm)'!X161</v>
          </cell>
          <cell r="Y490" t="str">
            <v>#='ipp(2015#=100 cvm)'!Y161</v>
          </cell>
          <cell r="Z490" t="str">
            <v>#='ipp(2015#=100 cvm)'!Z161</v>
          </cell>
          <cell r="AA490" t="str">
            <v>#='ipp(2015#=100 cvm)'!AA161</v>
          </cell>
          <cell r="AB490" t="str">
            <v>#='ipp(2015#=100 cvm)'!AB161</v>
          </cell>
          <cell r="AC490" t="str">
            <v>#='ipp(2015#=100 cvm)'!AC161</v>
          </cell>
          <cell r="AD490" t="str">
            <v>#='ipp(2015#=100 cvm)'!AD161</v>
          </cell>
          <cell r="AE490" t="str">
            <v>#='ipp(2015#=100 cvm)'!AE161</v>
          </cell>
          <cell r="AF490" t="str">
            <v>#='ipp(2015#=100 cvm)'!AF161</v>
          </cell>
          <cell r="AG490" t="str">
            <v>#='ipp(2015#=100 cvm)'!AG161</v>
          </cell>
          <cell r="AH490" t="str">
            <v>#='ipp(2015#=100 cvm)'!AH161</v>
          </cell>
          <cell r="AI490" t="str">
            <v>#='ipp(2015#=100 cvm)'!AI161</v>
          </cell>
          <cell r="AJ490" t="str">
            <v>#='ipp(2015#=100 cvm)'!AJ161</v>
          </cell>
          <cell r="AK490" t="str">
            <v>#='ipp(2015#=100 cvm)'!AK161</v>
          </cell>
          <cell r="AL490" t="str">
            <v>#='ipp(2015#=100 cvm)'!AL161</v>
          </cell>
          <cell r="AM490" t="str">
            <v>#='ipp(2015#=100 cvm)'!AM161</v>
          </cell>
          <cell r="AN490" t="str">
            <v>#='ipp(2015#=100 cvm)'!AN161</v>
          </cell>
        </row>
        <row r="491">
          <cell r="C491">
            <v>22202</v>
          </cell>
          <cell r="D491" t="str">
            <v>#='ipp(2015#=100 cvm)'!D162</v>
          </cell>
          <cell r="E491" t="str">
            <v>#='ipp(2015#=100 cvm)'!E162</v>
          </cell>
          <cell r="F491" t="str">
            <v>#='ipp(2015#=100 cvm)'!F162</v>
          </cell>
          <cell r="G491" t="str">
            <v>#='ipp(2015#=100 cvm)'!G162</v>
          </cell>
          <cell r="H491" t="str">
            <v>#='ipp(2015#=100 cvm)'!H162</v>
          </cell>
          <cell r="I491" t="str">
            <v>#='ipp(2015#=100 cvm)'!I162</v>
          </cell>
          <cell r="J491" t="str">
            <v>#='ipp(2015#=100 cvm)'!J162</v>
          </cell>
          <cell r="K491" t="str">
            <v>#='ipp(2015#=100 cvm)'!K162</v>
          </cell>
          <cell r="L491" t="str">
            <v>#='ipp(2015#=100 cvm)'!L162</v>
          </cell>
          <cell r="M491" t="str">
            <v>#='ipp(2015#=100 cvm)'!M162</v>
          </cell>
          <cell r="N491" t="str">
            <v>#='ipp(2015#=100 cvm)'!N162</v>
          </cell>
          <cell r="O491" t="str">
            <v>#='ipp(2015#=100 cvm)'!O162</v>
          </cell>
          <cell r="P491" t="str">
            <v>#='ipp(2015#=100 cvm)'!P162</v>
          </cell>
          <cell r="Q491" t="str">
            <v>#='ipp(2015#=100 cvm)'!Q162</v>
          </cell>
          <cell r="R491" t="str">
            <v>#='ipp(2015#=100 cvm)'!R162</v>
          </cell>
          <cell r="S491" t="str">
            <v>#='ipp(2015#=100 cvm)'!S162</v>
          </cell>
          <cell r="T491" t="str">
            <v>#='ipp(2015#=100 cvm)'!T162</v>
          </cell>
          <cell r="U491" t="str">
            <v>#='ipp(2015#=100 cvm)'!U162</v>
          </cell>
          <cell r="V491" t="str">
            <v>#='ipp(2015#=100 cvm)'!V162</v>
          </cell>
          <cell r="W491" t="str">
            <v>#='ipp(2015#=100 cvm)'!W162</v>
          </cell>
          <cell r="X491" t="str">
            <v>#='ipp(2015#=100 cvm)'!X162</v>
          </cell>
          <cell r="Y491" t="str">
            <v>#='ipp(2015#=100 cvm)'!Y162</v>
          </cell>
          <cell r="Z491" t="str">
            <v>#='ipp(2015#=100 cvm)'!Z162</v>
          </cell>
          <cell r="AA491" t="str">
            <v>#='ipp(2015#=100 cvm)'!AA162</v>
          </cell>
          <cell r="AB491" t="str">
            <v>#='ipp(2015#=100 cvm)'!AB162</v>
          </cell>
          <cell r="AC491" t="str">
            <v>#='ipp(2015#=100 cvm)'!AC162</v>
          </cell>
          <cell r="AD491" t="str">
            <v>#='ipp(2015#=100 cvm)'!AD162</v>
          </cell>
          <cell r="AE491" t="str">
            <v>#='ipp(2015#=100 cvm)'!AE162</v>
          </cell>
          <cell r="AF491" t="str">
            <v>#='ipp(2015#=100 cvm)'!AF162</v>
          </cell>
          <cell r="AG491" t="str">
            <v>#='ipp(2015#=100 cvm)'!AG162</v>
          </cell>
          <cell r="AH491" t="str">
            <v>#='ipp(2015#=100 cvm)'!AH162</v>
          </cell>
          <cell r="AI491" t="str">
            <v>#='ipp(2015#=100 cvm)'!AI162</v>
          </cell>
          <cell r="AJ491" t="str">
            <v>#='ipp(2015#=100 cvm)'!AJ162</v>
          </cell>
          <cell r="AK491" t="str">
            <v>#='ipp(2015#=100 cvm)'!AK162</v>
          </cell>
          <cell r="AL491" t="str">
            <v>#='ipp(2015#=100 cvm)'!AL162</v>
          </cell>
          <cell r="AM491" t="str">
            <v>#='ipp(2015#=100 cvm)'!AM162</v>
          </cell>
          <cell r="AN491" t="str">
            <v>#='ipp(2015#=100 cvm)'!AN162</v>
          </cell>
        </row>
        <row r="492">
          <cell r="C492">
            <v>22203</v>
          </cell>
          <cell r="D492" t="str">
            <v>#='ipp(2015#=100 cvm)'!D163</v>
          </cell>
          <cell r="E492" t="str">
            <v>#='ipp(2015#=100 cvm)'!E163</v>
          </cell>
          <cell r="F492" t="str">
            <v>#='ipp(2015#=100 cvm)'!F163</v>
          </cell>
          <cell r="G492" t="str">
            <v>#='ipp(2015#=100 cvm)'!G163</v>
          </cell>
          <cell r="H492" t="str">
            <v>#='ipp(2015#=100 cvm)'!H163</v>
          </cell>
          <cell r="I492" t="str">
            <v>#='ipp(2015#=100 cvm)'!I163</v>
          </cell>
          <cell r="J492" t="str">
            <v>#='ipp(2015#=100 cvm)'!J163</v>
          </cell>
          <cell r="K492" t="str">
            <v>#='ipp(2015#=100 cvm)'!K163</v>
          </cell>
          <cell r="L492" t="str">
            <v>#='ipp(2015#=100 cvm)'!L163</v>
          </cell>
          <cell r="M492" t="str">
            <v>#='ipp(2015#=100 cvm)'!M163</v>
          </cell>
          <cell r="N492" t="str">
            <v>#='ipp(2015#=100 cvm)'!N163</v>
          </cell>
          <cell r="O492" t="str">
            <v>#='ipp(2015#=100 cvm)'!O163</v>
          </cell>
          <cell r="P492" t="str">
            <v>#='ipp(2015#=100 cvm)'!P163</v>
          </cell>
          <cell r="Q492" t="str">
            <v>#='ipp(2015#=100 cvm)'!Q163</v>
          </cell>
          <cell r="R492" t="str">
            <v>#='ipp(2015#=100 cvm)'!R163</v>
          </cell>
          <cell r="S492" t="str">
            <v>#='ipp(2015#=100 cvm)'!S163</v>
          </cell>
          <cell r="T492" t="str">
            <v>#='ipp(2015#=100 cvm)'!T163</v>
          </cell>
          <cell r="U492" t="str">
            <v>#='ipp(2015#=100 cvm)'!U163</v>
          </cell>
          <cell r="V492" t="str">
            <v>#='ipp(2015#=100 cvm)'!V163</v>
          </cell>
          <cell r="W492" t="str">
            <v>#='ipp(2015#=100 cvm)'!W163</v>
          </cell>
          <cell r="X492" t="str">
            <v>#='ipp(2015#=100 cvm)'!X163</v>
          </cell>
          <cell r="Y492" t="str">
            <v>#='ipp(2015#=100 cvm)'!Y163</v>
          </cell>
          <cell r="Z492" t="str">
            <v>#='ipp(2015#=100 cvm)'!Z163</v>
          </cell>
          <cell r="AA492" t="str">
            <v>#='ipp(2015#=100 cvm)'!AA163</v>
          </cell>
          <cell r="AB492" t="str">
            <v>#='ipp(2015#=100 cvm)'!AB163</v>
          </cell>
          <cell r="AC492" t="str">
            <v>#='ipp(2015#=100 cvm)'!AC163</v>
          </cell>
          <cell r="AD492" t="str">
            <v>#='ipp(2015#=100 cvm)'!AD163</v>
          </cell>
          <cell r="AE492" t="str">
            <v>#='ipp(2015#=100 cvm)'!AE163</v>
          </cell>
          <cell r="AF492" t="str">
            <v>#='ipp(2015#=100 cvm)'!AF163</v>
          </cell>
          <cell r="AG492" t="str">
            <v>#='ipp(2015#=100 cvm)'!AG163</v>
          </cell>
          <cell r="AH492" t="str">
            <v>#='ipp(2015#=100 cvm)'!AH163</v>
          </cell>
          <cell r="AI492" t="str">
            <v>#='ipp(2015#=100 cvm)'!AI163</v>
          </cell>
          <cell r="AJ492" t="str">
            <v>#='ipp(2015#=100 cvm)'!AJ163</v>
          </cell>
          <cell r="AK492" t="str">
            <v>#='ipp(2015#=100 cvm)'!AK163</v>
          </cell>
          <cell r="AL492" t="str">
            <v>#='ipp(2015#=100 cvm)'!AL163</v>
          </cell>
          <cell r="AM492" t="str">
            <v>#='ipp(2015#=100 cvm)'!AM163</v>
          </cell>
          <cell r="AN492" t="str">
            <v>#='ipp(2015#=100 cvm)'!AN163</v>
          </cell>
        </row>
        <row r="493">
          <cell r="C493">
            <v>22204</v>
          </cell>
          <cell r="D493" t="str">
            <v>#='ipp(2015#=100 cvm)'!D164</v>
          </cell>
          <cell r="E493" t="str">
            <v>#='ipp(2015#=100 cvm)'!E164</v>
          </cell>
          <cell r="F493" t="str">
            <v>#='ipp(2015#=100 cvm)'!F164</v>
          </cell>
          <cell r="G493" t="str">
            <v>#='ipp(2015#=100 cvm)'!G164</v>
          </cell>
          <cell r="H493" t="str">
            <v>#='ipp(2015#=100 cvm)'!H164</v>
          </cell>
          <cell r="I493" t="str">
            <v>#='ipp(2015#=100 cvm)'!I164</v>
          </cell>
          <cell r="J493" t="str">
            <v>#='ipp(2015#=100 cvm)'!J164</v>
          </cell>
          <cell r="K493" t="str">
            <v>#='ipp(2015#=100 cvm)'!K164</v>
          </cell>
          <cell r="L493" t="str">
            <v>#='ipp(2015#=100 cvm)'!L164</v>
          </cell>
          <cell r="M493" t="str">
            <v>#='ipp(2015#=100 cvm)'!M164</v>
          </cell>
          <cell r="N493" t="str">
            <v>#='ipp(2015#=100 cvm)'!N164</v>
          </cell>
          <cell r="O493" t="str">
            <v>#='ipp(2015#=100 cvm)'!O164</v>
          </cell>
          <cell r="P493" t="str">
            <v>#='ipp(2015#=100 cvm)'!P164</v>
          </cell>
          <cell r="Q493" t="str">
            <v>#='ipp(2015#=100 cvm)'!Q164</v>
          </cell>
          <cell r="R493" t="str">
            <v>#='ipp(2015#=100 cvm)'!R164</v>
          </cell>
          <cell r="S493" t="str">
            <v>#='ipp(2015#=100 cvm)'!S164</v>
          </cell>
          <cell r="T493" t="str">
            <v>#='ipp(2015#=100 cvm)'!T164</v>
          </cell>
          <cell r="U493" t="str">
            <v>#='ipp(2015#=100 cvm)'!U164</v>
          </cell>
          <cell r="V493" t="str">
            <v>#='ipp(2015#=100 cvm)'!V164</v>
          </cell>
          <cell r="W493" t="str">
            <v>#='ipp(2015#=100 cvm)'!W164</v>
          </cell>
          <cell r="X493" t="str">
            <v>#='ipp(2015#=100 cvm)'!X164</v>
          </cell>
          <cell r="Y493" t="str">
            <v>#='ipp(2015#=100 cvm)'!Y164</v>
          </cell>
          <cell r="Z493" t="str">
            <v>#='ipp(2015#=100 cvm)'!Z164</v>
          </cell>
          <cell r="AA493" t="str">
            <v>#='ipp(2015#=100 cvm)'!AA164</v>
          </cell>
          <cell r="AB493" t="str">
            <v>#='ipp(2015#=100 cvm)'!AB164</v>
          </cell>
          <cell r="AC493" t="str">
            <v>#='ipp(2015#=100 cvm)'!AC164</v>
          </cell>
          <cell r="AD493" t="str">
            <v>#='ipp(2015#=100 cvm)'!AD164</v>
          </cell>
          <cell r="AE493" t="str">
            <v>#='ipp(2015#=100 cvm)'!AE164</v>
          </cell>
          <cell r="AF493" t="str">
            <v>#='ipp(2015#=100 cvm)'!AF164</v>
          </cell>
          <cell r="AG493" t="str">
            <v>#='ipp(2015#=100 cvm)'!AG164</v>
          </cell>
          <cell r="AH493" t="str">
            <v>#='ipp(2015#=100 cvm)'!AH164</v>
          </cell>
          <cell r="AI493" t="str">
            <v>#='ipp(2015#=100 cvm)'!AI164</v>
          </cell>
          <cell r="AJ493" t="str">
            <v>#='ipp(2015#=100 cvm)'!AJ164</v>
          </cell>
          <cell r="AK493" t="str">
            <v>#='ipp(2015#=100 cvm)'!AK164</v>
          </cell>
          <cell r="AL493" t="str">
            <v>#='ipp(2015#=100 cvm)'!AL164</v>
          </cell>
          <cell r="AM493" t="str">
            <v>#='ipp(2015#=100 cvm)'!AM164</v>
          </cell>
          <cell r="AN493" t="str">
            <v>#='ipp(2015#=100 cvm)'!AN164</v>
          </cell>
        </row>
        <row r="494">
          <cell r="C494">
            <v>22205</v>
          </cell>
          <cell r="D494" t="str">
            <v>#='ipp(2015#=100 cvm)'!D165</v>
          </cell>
          <cell r="E494" t="str">
            <v>#='ipp(2015#=100 cvm)'!E165</v>
          </cell>
          <cell r="F494" t="str">
            <v>#='ipp(2015#=100 cvm)'!F165</v>
          </cell>
          <cell r="G494" t="str">
            <v>#='ipp(2015#=100 cvm)'!G165</v>
          </cell>
          <cell r="H494" t="str">
            <v>#='ipp(2015#=100 cvm)'!H165</v>
          </cell>
          <cell r="I494" t="str">
            <v>#='ipp(2015#=100 cvm)'!I165</v>
          </cell>
          <cell r="J494" t="str">
            <v>#='ipp(2015#=100 cvm)'!J165</v>
          </cell>
          <cell r="K494" t="str">
            <v>#='ipp(2015#=100 cvm)'!K165</v>
          </cell>
          <cell r="L494" t="str">
            <v>#='ipp(2015#=100 cvm)'!L165</v>
          </cell>
          <cell r="M494" t="str">
            <v>#='ipp(2015#=100 cvm)'!M165</v>
          </cell>
          <cell r="N494" t="str">
            <v>#='ipp(2015#=100 cvm)'!N165</v>
          </cell>
          <cell r="O494" t="str">
            <v>#='ipp(2015#=100 cvm)'!O165</v>
          </cell>
          <cell r="P494" t="str">
            <v>#='ipp(2015#=100 cvm)'!P165</v>
          </cell>
          <cell r="Q494" t="str">
            <v>#='ipp(2015#=100 cvm)'!Q165</v>
          </cell>
          <cell r="R494" t="str">
            <v>#='ipp(2015#=100 cvm)'!R165</v>
          </cell>
          <cell r="S494" t="str">
            <v>#='ipp(2015#=100 cvm)'!S165</v>
          </cell>
          <cell r="T494" t="str">
            <v>#='ipp(2015#=100 cvm)'!T165</v>
          </cell>
          <cell r="U494" t="str">
            <v>#='ipp(2015#=100 cvm)'!U165</v>
          </cell>
          <cell r="V494" t="str">
            <v>#='ipp(2015#=100 cvm)'!V165</v>
          </cell>
          <cell r="W494" t="str">
            <v>#='ipp(2015#=100 cvm)'!W165</v>
          </cell>
          <cell r="X494" t="str">
            <v>#='ipp(2015#=100 cvm)'!X165</v>
          </cell>
          <cell r="Y494" t="str">
            <v>#='ipp(2015#=100 cvm)'!Y165</v>
          </cell>
          <cell r="Z494" t="str">
            <v>#='ipp(2015#=100 cvm)'!Z165</v>
          </cell>
          <cell r="AA494" t="str">
            <v>#='ipp(2015#=100 cvm)'!AA165</v>
          </cell>
          <cell r="AB494" t="str">
            <v>#='ipp(2015#=100 cvm)'!AB165</v>
          </cell>
          <cell r="AC494" t="str">
            <v>#='ipp(2015#=100 cvm)'!AC165</v>
          </cell>
          <cell r="AD494" t="str">
            <v>#='ipp(2015#=100 cvm)'!AD165</v>
          </cell>
          <cell r="AE494" t="str">
            <v>#='ipp(2015#=100 cvm)'!AE165</v>
          </cell>
          <cell r="AF494" t="str">
            <v>#='ipp(2015#=100 cvm)'!AF165</v>
          </cell>
          <cell r="AG494" t="str">
            <v>#='ipp(2015#=100 cvm)'!AG165</v>
          </cell>
          <cell r="AH494" t="str">
            <v>#='ipp(2015#=100 cvm)'!AH165</v>
          </cell>
          <cell r="AI494" t="str">
            <v>#='ipp(2015#=100 cvm)'!AI165</v>
          </cell>
          <cell r="AJ494" t="str">
            <v>#='ipp(2015#=100 cvm)'!AJ165</v>
          </cell>
          <cell r="AK494" t="str">
            <v>#='ipp(2015#=100 cvm)'!AK165</v>
          </cell>
          <cell r="AL494" t="str">
            <v>#='ipp(2015#=100 cvm)'!AL165</v>
          </cell>
          <cell r="AM494" t="str">
            <v>#='ipp(2015#=100 cvm)'!AM165</v>
          </cell>
          <cell r="AN494" t="str">
            <v>#='ipp(2015#=100 cvm)'!AN165</v>
          </cell>
        </row>
        <row r="495">
          <cell r="C495">
            <v>22209</v>
          </cell>
          <cell r="D495" t="str">
            <v>#='ipp(2015#=100 cvm)'!D166</v>
          </cell>
          <cell r="E495" t="str">
            <v>#='ipp(2015#=100 cvm)'!E166</v>
          </cell>
          <cell r="F495" t="str">
            <v>#='ipp(2015#=100 cvm)'!F166</v>
          </cell>
          <cell r="G495" t="str">
            <v>#='ipp(2015#=100 cvm)'!G166</v>
          </cell>
          <cell r="H495" t="str">
            <v>#='ipp(2015#=100 cvm)'!H166</v>
          </cell>
          <cell r="I495" t="str">
            <v>#='ipp(2015#=100 cvm)'!I166</v>
          </cell>
          <cell r="J495" t="str">
            <v>#='ipp(2015#=100 cvm)'!J166</v>
          </cell>
          <cell r="K495" t="str">
            <v>#='ipp(2015#=100 cvm)'!K166</v>
          </cell>
          <cell r="L495" t="str">
            <v>#='ipp(2015#=100 cvm)'!L166</v>
          </cell>
          <cell r="M495" t="str">
            <v>#='ipp(2015#=100 cvm)'!M166</v>
          </cell>
          <cell r="N495" t="str">
            <v>#='ipp(2015#=100 cvm)'!N166</v>
          </cell>
          <cell r="O495" t="str">
            <v>#='ipp(2015#=100 cvm)'!O166</v>
          </cell>
          <cell r="P495" t="str">
            <v>#='ipp(2015#=100 cvm)'!P166</v>
          </cell>
          <cell r="Q495" t="str">
            <v>#='ipp(2015#=100 cvm)'!Q166</v>
          </cell>
          <cell r="R495" t="str">
            <v>#='ipp(2015#=100 cvm)'!R166</v>
          </cell>
          <cell r="S495" t="str">
            <v>#='ipp(2015#=100 cvm)'!S166</v>
          </cell>
          <cell r="T495" t="str">
            <v>#='ipp(2015#=100 cvm)'!T166</v>
          </cell>
          <cell r="U495" t="str">
            <v>#='ipp(2015#=100 cvm)'!U166</v>
          </cell>
          <cell r="V495" t="str">
            <v>#='ipp(2015#=100 cvm)'!V166</v>
          </cell>
          <cell r="W495" t="str">
            <v>#='ipp(2015#=100 cvm)'!W166</v>
          </cell>
          <cell r="X495" t="str">
            <v>#='ipp(2015#=100 cvm)'!X166</v>
          </cell>
          <cell r="Y495" t="str">
            <v>#='ipp(2015#=100 cvm)'!Y166</v>
          </cell>
          <cell r="Z495" t="str">
            <v>#='ipp(2015#=100 cvm)'!Z166</v>
          </cell>
          <cell r="AA495" t="str">
            <v>#='ipp(2015#=100 cvm)'!AA166</v>
          </cell>
          <cell r="AB495" t="str">
            <v>#='ipp(2015#=100 cvm)'!AB166</v>
          </cell>
          <cell r="AC495" t="str">
            <v>#='ipp(2015#=100 cvm)'!AC166</v>
          </cell>
          <cell r="AD495" t="str">
            <v>#='ipp(2015#=100 cvm)'!AD166</v>
          </cell>
          <cell r="AE495" t="str">
            <v>#='ipp(2015#=100 cvm)'!AE166</v>
          </cell>
          <cell r="AF495" t="str">
            <v>#='ipp(2015#=100 cvm)'!AF166</v>
          </cell>
          <cell r="AG495" t="str">
            <v>#='ipp(2015#=100 cvm)'!AG166</v>
          </cell>
          <cell r="AH495" t="str">
            <v>#='ipp(2015#=100 cvm)'!AH166</v>
          </cell>
          <cell r="AI495" t="str">
            <v>#='ipp(2015#=100 cvm)'!AI166</v>
          </cell>
          <cell r="AJ495" t="str">
            <v>#='ipp(2015#=100 cvm)'!AJ166</v>
          </cell>
          <cell r="AK495" t="str">
            <v>#='ipp(2015#=100 cvm)'!AK166</v>
          </cell>
          <cell r="AL495" t="str">
            <v>#='ipp(2015#=100 cvm)'!AL166</v>
          </cell>
          <cell r="AM495" t="str">
            <v>#='ipp(2015#=100 cvm)'!AM166</v>
          </cell>
          <cell r="AN495" t="str">
            <v>#='ipp(2015#=100 cvm)'!AN166</v>
          </cell>
        </row>
        <row r="496">
          <cell r="C496">
            <v>231</v>
          </cell>
          <cell r="D496" t="str">
            <v>#='ipp(2015#=100 cvm)'!D167</v>
          </cell>
          <cell r="E496" t="str">
            <v>#='ipp(2015#=100 cvm)'!E167</v>
          </cell>
          <cell r="F496" t="str">
            <v>#='ipp(2015#=100 cvm)'!F167</v>
          </cell>
          <cell r="G496" t="str">
            <v>#='ipp(2015#=100 cvm)'!G167</v>
          </cell>
          <cell r="H496" t="str">
            <v>#='ipp(2015#=100 cvm)'!H167</v>
          </cell>
          <cell r="I496" t="str">
            <v>#='ipp(2015#=100 cvm)'!I167</v>
          </cell>
          <cell r="J496" t="str">
            <v>#='ipp(2015#=100 cvm)'!J167</v>
          </cell>
          <cell r="K496" t="str">
            <v>#='ipp(2015#=100 cvm)'!K167</v>
          </cell>
          <cell r="L496" t="str">
            <v>#='ipp(2015#=100 cvm)'!L167</v>
          </cell>
          <cell r="M496" t="str">
            <v>#='ipp(2015#=100 cvm)'!M167</v>
          </cell>
          <cell r="N496" t="str">
            <v>#='ipp(2015#=100 cvm)'!N167</v>
          </cell>
          <cell r="O496" t="str">
            <v>#='ipp(2015#=100 cvm)'!O167</v>
          </cell>
          <cell r="P496" t="str">
            <v>#='ipp(2015#=100 cvm)'!P167</v>
          </cell>
          <cell r="Q496" t="str">
            <v>#='ipp(2015#=100 cvm)'!Q167</v>
          </cell>
          <cell r="R496" t="str">
            <v>#='ipp(2015#=100 cvm)'!R167</v>
          </cell>
          <cell r="S496" t="str">
            <v>#='ipp(2015#=100 cvm)'!S167</v>
          </cell>
          <cell r="T496" t="str">
            <v>#='ipp(2015#=100 cvm)'!T167</v>
          </cell>
          <cell r="U496" t="str">
            <v>#='ipp(2015#=100 cvm)'!U167</v>
          </cell>
          <cell r="V496" t="str">
            <v>#='ipp(2015#=100 cvm)'!V167</v>
          </cell>
          <cell r="W496" t="str">
            <v>#='ipp(2015#=100 cvm)'!W167</v>
          </cell>
          <cell r="X496" t="str">
            <v>#='ipp(2015#=100 cvm)'!X167</v>
          </cell>
          <cell r="Y496" t="str">
            <v>#='ipp(2015#=100 cvm)'!Y167</v>
          </cell>
          <cell r="Z496" t="str">
            <v>#='ipp(2015#=100 cvm)'!Z167</v>
          </cell>
          <cell r="AA496" t="str">
            <v>#='ipp(2015#=100 cvm)'!AA167</v>
          </cell>
          <cell r="AB496" t="str">
            <v>#='ipp(2015#=100 cvm)'!AB167</v>
          </cell>
          <cell r="AC496" t="str">
            <v>#='ipp(2015#=100 cvm)'!AC167</v>
          </cell>
          <cell r="AD496" t="str">
            <v>#='ipp(2015#=100 cvm)'!AD167</v>
          </cell>
          <cell r="AE496" t="str">
            <v>#='ipp(2015#=100 cvm)'!AE167</v>
          </cell>
          <cell r="AF496" t="str">
            <v>#='ipp(2015#=100 cvm)'!AF167</v>
          </cell>
          <cell r="AG496" t="str">
            <v>#='ipp(2015#=100 cvm)'!AG167</v>
          </cell>
          <cell r="AH496" t="str">
            <v>#='ipp(2015#=100 cvm)'!AH167</v>
          </cell>
          <cell r="AI496" t="str">
            <v>#='ipp(2015#=100 cvm)'!AI167</v>
          </cell>
          <cell r="AJ496" t="str">
            <v>#='ipp(2015#=100 cvm)'!AJ167</v>
          </cell>
          <cell r="AK496" t="str">
            <v>#='ipp(2015#=100 cvm)'!AK167</v>
          </cell>
          <cell r="AL496" t="str">
            <v>#='ipp(2015#=100 cvm)'!AL167</v>
          </cell>
          <cell r="AM496" t="str">
            <v>#='ipp(2015#=100 cvm)'!AM167</v>
          </cell>
          <cell r="AN496" t="str">
            <v>#='ipp(2015#=100 cvm)'!AN167</v>
          </cell>
        </row>
        <row r="497">
          <cell r="C497">
            <v>23101</v>
          </cell>
          <cell r="D497" t="str">
            <v>#='ipp(2015#=100 cvm)'!D168</v>
          </cell>
          <cell r="E497" t="str">
            <v>#='ipp(2015#=100 cvm)'!E168</v>
          </cell>
          <cell r="F497" t="str">
            <v>#='ipp(2015#=100 cvm)'!F168</v>
          </cell>
          <cell r="G497" t="str">
            <v>#='ipp(2015#=100 cvm)'!G168</v>
          </cell>
          <cell r="H497" t="str">
            <v>#='ipp(2015#=100 cvm)'!H168</v>
          </cell>
          <cell r="I497" t="str">
            <v>#='ipp(2015#=100 cvm)'!I168</v>
          </cell>
          <cell r="J497" t="str">
            <v>#='ipp(2015#=100 cvm)'!J168</v>
          </cell>
          <cell r="K497" t="str">
            <v>#='ipp(2015#=100 cvm)'!K168</v>
          </cell>
          <cell r="L497" t="str">
            <v>#='ipp(2015#=100 cvm)'!L168</v>
          </cell>
          <cell r="M497" t="str">
            <v>#='ipp(2015#=100 cvm)'!M168</v>
          </cell>
          <cell r="N497" t="str">
            <v>#='ipp(2015#=100 cvm)'!N168</v>
          </cell>
          <cell r="O497" t="str">
            <v>#='ipp(2015#=100 cvm)'!O168</v>
          </cell>
          <cell r="P497" t="str">
            <v>#='ipp(2015#=100 cvm)'!P168</v>
          </cell>
          <cell r="Q497" t="str">
            <v>#='ipp(2015#=100 cvm)'!Q168</v>
          </cell>
          <cell r="R497" t="str">
            <v>#='ipp(2015#=100 cvm)'!R168</v>
          </cell>
          <cell r="S497" t="str">
            <v>#='ipp(2015#=100 cvm)'!S168</v>
          </cell>
          <cell r="T497" t="str">
            <v>#='ipp(2015#=100 cvm)'!T168</v>
          </cell>
          <cell r="U497" t="str">
            <v>#='ipp(2015#=100 cvm)'!U168</v>
          </cell>
          <cell r="V497" t="str">
            <v>#='ipp(2015#=100 cvm)'!V168</v>
          </cell>
          <cell r="W497" t="str">
            <v>#='ipp(2015#=100 cvm)'!W168</v>
          </cell>
          <cell r="X497" t="str">
            <v>#='ipp(2015#=100 cvm)'!X168</v>
          </cell>
          <cell r="Y497" t="str">
            <v>#='ipp(2015#=100 cvm)'!Y168</v>
          </cell>
          <cell r="Z497" t="str">
            <v>#='ipp(2015#=100 cvm)'!Z168</v>
          </cell>
          <cell r="AA497" t="str">
            <v>#='ipp(2015#=100 cvm)'!AA168</v>
          </cell>
          <cell r="AB497" t="str">
            <v>#='ipp(2015#=100 cvm)'!AB168</v>
          </cell>
          <cell r="AC497" t="str">
            <v>#='ipp(2015#=100 cvm)'!AC168</v>
          </cell>
          <cell r="AD497" t="str">
            <v>#='ipp(2015#=100 cvm)'!AD168</v>
          </cell>
          <cell r="AE497" t="str">
            <v>#='ipp(2015#=100 cvm)'!AE168</v>
          </cell>
          <cell r="AF497" t="str">
            <v>#='ipp(2015#=100 cvm)'!AF168</v>
          </cell>
          <cell r="AG497" t="str">
            <v>#='ipp(2015#=100 cvm)'!AG168</v>
          </cell>
          <cell r="AH497" t="str">
            <v>#='ipp(2015#=100 cvm)'!AH168</v>
          </cell>
          <cell r="AI497" t="str">
            <v>#='ipp(2015#=100 cvm)'!AI168</v>
          </cell>
          <cell r="AJ497" t="str">
            <v>#='ipp(2015#=100 cvm)'!AJ168</v>
          </cell>
          <cell r="AK497" t="str">
            <v>#='ipp(2015#=100 cvm)'!AK168</v>
          </cell>
          <cell r="AL497" t="str">
            <v>#='ipp(2015#=100 cvm)'!AL168</v>
          </cell>
          <cell r="AM497" t="str">
            <v>#='ipp(2015#=100 cvm)'!AM168</v>
          </cell>
          <cell r="AN497" t="str">
            <v>#='ipp(2015#=100 cvm)'!AN168</v>
          </cell>
        </row>
        <row r="498">
          <cell r="C498">
            <v>23109</v>
          </cell>
          <cell r="D498" t="str">
            <v>#='ipp(2015#=100 cvm)'!D169</v>
          </cell>
          <cell r="E498" t="str">
            <v>#='ipp(2015#=100 cvm)'!E169</v>
          </cell>
          <cell r="F498" t="str">
            <v>#='ipp(2015#=100 cvm)'!F169</v>
          </cell>
          <cell r="G498" t="str">
            <v>#='ipp(2015#=100 cvm)'!G169</v>
          </cell>
          <cell r="H498" t="str">
            <v>#='ipp(2015#=100 cvm)'!H169</v>
          </cell>
          <cell r="I498" t="str">
            <v>#='ipp(2015#=100 cvm)'!I169</v>
          </cell>
          <cell r="J498" t="str">
            <v>#='ipp(2015#=100 cvm)'!J169</v>
          </cell>
          <cell r="K498" t="str">
            <v>#='ipp(2015#=100 cvm)'!K169</v>
          </cell>
          <cell r="L498" t="str">
            <v>#='ipp(2015#=100 cvm)'!L169</v>
          </cell>
          <cell r="M498" t="str">
            <v>#='ipp(2015#=100 cvm)'!M169</v>
          </cell>
          <cell r="N498" t="str">
            <v>#='ipp(2015#=100 cvm)'!N169</v>
          </cell>
          <cell r="O498" t="str">
            <v>#='ipp(2015#=100 cvm)'!O169</v>
          </cell>
          <cell r="P498" t="str">
            <v>#='ipp(2015#=100 cvm)'!P169</v>
          </cell>
          <cell r="Q498" t="str">
            <v>#='ipp(2015#=100 cvm)'!Q169</v>
          </cell>
          <cell r="R498" t="str">
            <v>#='ipp(2015#=100 cvm)'!R169</v>
          </cell>
          <cell r="S498" t="str">
            <v>#='ipp(2015#=100 cvm)'!S169</v>
          </cell>
          <cell r="T498" t="str">
            <v>#='ipp(2015#=100 cvm)'!T169</v>
          </cell>
          <cell r="U498" t="str">
            <v>#='ipp(2015#=100 cvm)'!U169</v>
          </cell>
          <cell r="V498" t="str">
            <v>#='ipp(2015#=100 cvm)'!V169</v>
          </cell>
          <cell r="W498" t="str">
            <v>#='ipp(2015#=100 cvm)'!W169</v>
          </cell>
          <cell r="X498" t="str">
            <v>#='ipp(2015#=100 cvm)'!X169</v>
          </cell>
          <cell r="Y498" t="str">
            <v>#='ipp(2015#=100 cvm)'!Y169</v>
          </cell>
          <cell r="Z498" t="str">
            <v>#='ipp(2015#=100 cvm)'!Z169</v>
          </cell>
          <cell r="AA498" t="str">
            <v>#='ipp(2015#=100 cvm)'!AA169</v>
          </cell>
          <cell r="AB498" t="str">
            <v>#='ipp(2015#=100 cvm)'!AB169</v>
          </cell>
          <cell r="AC498" t="str">
            <v>#='ipp(2015#=100 cvm)'!AC169</v>
          </cell>
          <cell r="AD498" t="str">
            <v>#='ipp(2015#=100 cvm)'!AD169</v>
          </cell>
          <cell r="AE498" t="str">
            <v>#='ipp(2015#=100 cvm)'!AE169</v>
          </cell>
          <cell r="AF498" t="str">
            <v>#='ipp(2015#=100 cvm)'!AF169</v>
          </cell>
          <cell r="AG498" t="str">
            <v>#='ipp(2015#=100 cvm)'!AG169</v>
          </cell>
          <cell r="AH498" t="str">
            <v>#='ipp(2015#=100 cvm)'!AH169</v>
          </cell>
          <cell r="AI498" t="str">
            <v>#='ipp(2015#=100 cvm)'!AI169</v>
          </cell>
          <cell r="AJ498" t="str">
            <v>#='ipp(2015#=100 cvm)'!AJ169</v>
          </cell>
          <cell r="AK498" t="str">
            <v>#='ipp(2015#=100 cvm)'!AK169</v>
          </cell>
          <cell r="AL498" t="str">
            <v>#='ipp(2015#=100 cvm)'!AL169</v>
          </cell>
          <cell r="AM498" t="str">
            <v>#='ipp(2015#=100 cvm)'!AM169</v>
          </cell>
          <cell r="AN498" t="str">
            <v>#='ipp(2015#=100 cvm)'!AN169</v>
          </cell>
        </row>
        <row r="499">
          <cell r="C499">
            <v>239</v>
          </cell>
          <cell r="D499" t="str">
            <v>#='ipp(2015#=100 cvm)'!D170</v>
          </cell>
          <cell r="E499" t="str">
            <v>#='ipp(2015#=100 cvm)'!E170</v>
          </cell>
          <cell r="F499" t="str">
            <v>#='ipp(2015#=100 cvm)'!F170</v>
          </cell>
          <cell r="G499" t="str">
            <v>#='ipp(2015#=100 cvm)'!G170</v>
          </cell>
          <cell r="H499" t="str">
            <v>#='ipp(2015#=100 cvm)'!H170</v>
          </cell>
          <cell r="I499" t="str">
            <v>#='ipp(2015#=100 cvm)'!I170</v>
          </cell>
          <cell r="J499" t="str">
            <v>#='ipp(2015#=100 cvm)'!J170</v>
          </cell>
          <cell r="K499" t="str">
            <v>#='ipp(2015#=100 cvm)'!K170</v>
          </cell>
          <cell r="L499" t="str">
            <v>#='ipp(2015#=100 cvm)'!L170</v>
          </cell>
          <cell r="M499" t="str">
            <v>#='ipp(2015#=100 cvm)'!M170</v>
          </cell>
          <cell r="N499" t="str">
            <v>#='ipp(2015#=100 cvm)'!N170</v>
          </cell>
          <cell r="O499" t="str">
            <v>#='ipp(2015#=100 cvm)'!O170</v>
          </cell>
          <cell r="P499" t="str">
            <v>#='ipp(2015#=100 cvm)'!P170</v>
          </cell>
          <cell r="Q499" t="str">
            <v>#='ipp(2015#=100 cvm)'!Q170</v>
          </cell>
          <cell r="R499" t="str">
            <v>#='ipp(2015#=100 cvm)'!R170</v>
          </cell>
          <cell r="S499" t="str">
            <v>#='ipp(2015#=100 cvm)'!S170</v>
          </cell>
          <cell r="T499" t="str">
            <v>#='ipp(2015#=100 cvm)'!T170</v>
          </cell>
          <cell r="U499" t="str">
            <v>#='ipp(2015#=100 cvm)'!U170</v>
          </cell>
          <cell r="V499" t="str">
            <v>#='ipp(2015#=100 cvm)'!V170</v>
          </cell>
          <cell r="W499" t="str">
            <v>#='ipp(2015#=100 cvm)'!W170</v>
          </cell>
          <cell r="X499" t="str">
            <v>#='ipp(2015#=100 cvm)'!X170</v>
          </cell>
          <cell r="Y499" t="str">
            <v>#='ipp(2015#=100 cvm)'!Y170</v>
          </cell>
          <cell r="Z499" t="str">
            <v>#='ipp(2015#=100 cvm)'!Z170</v>
          </cell>
          <cell r="AA499" t="str">
            <v>#='ipp(2015#=100 cvm)'!AA170</v>
          </cell>
          <cell r="AB499" t="str">
            <v>#='ipp(2015#=100 cvm)'!AB170</v>
          </cell>
          <cell r="AC499" t="str">
            <v>#='ipp(2015#=100 cvm)'!AC170</v>
          </cell>
          <cell r="AD499" t="str">
            <v>#='ipp(2015#=100 cvm)'!AD170</v>
          </cell>
          <cell r="AE499" t="str">
            <v>#='ipp(2015#=100 cvm)'!AE170</v>
          </cell>
          <cell r="AF499" t="str">
            <v>#='ipp(2015#=100 cvm)'!AF170</v>
          </cell>
          <cell r="AG499" t="str">
            <v>#='ipp(2015#=100 cvm)'!AG170</v>
          </cell>
          <cell r="AH499" t="str">
            <v>#='ipp(2015#=100 cvm)'!AH170</v>
          </cell>
          <cell r="AI499" t="str">
            <v>#='ipp(2015#=100 cvm)'!AI170</v>
          </cell>
          <cell r="AJ499" t="str">
            <v>#='ipp(2015#=100 cvm)'!AJ170</v>
          </cell>
          <cell r="AK499" t="str">
            <v>#='ipp(2015#=100 cvm)'!AK170</v>
          </cell>
          <cell r="AL499" t="str">
            <v>#='ipp(2015#=100 cvm)'!AL170</v>
          </cell>
          <cell r="AM499" t="str">
            <v>#='ipp(2015#=100 cvm)'!AM170</v>
          </cell>
          <cell r="AN499" t="str">
            <v>#='ipp(2015#=100 cvm)'!AN170</v>
          </cell>
        </row>
        <row r="500">
          <cell r="C500">
            <v>23911</v>
          </cell>
          <cell r="D500" t="str">
            <v>#='ipp(2015#=100 cvm)'!D171</v>
          </cell>
          <cell r="E500" t="str">
            <v>#='ipp(2015#=100 cvm)'!E171</v>
          </cell>
          <cell r="F500" t="str">
            <v>#='ipp(2015#=100 cvm)'!F171</v>
          </cell>
          <cell r="G500" t="str">
            <v>#='ipp(2015#=100 cvm)'!G171</v>
          </cell>
          <cell r="H500" t="str">
            <v>#='ipp(2015#=100 cvm)'!H171</v>
          </cell>
          <cell r="I500" t="str">
            <v>#='ipp(2015#=100 cvm)'!I171</v>
          </cell>
          <cell r="J500" t="str">
            <v>#='ipp(2015#=100 cvm)'!J171</v>
          </cell>
          <cell r="K500" t="str">
            <v>#='ipp(2015#=100 cvm)'!K171</v>
          </cell>
          <cell r="L500" t="str">
            <v>#='ipp(2015#=100 cvm)'!L171</v>
          </cell>
          <cell r="M500" t="str">
            <v>#='ipp(2015#=100 cvm)'!M171</v>
          </cell>
          <cell r="N500" t="str">
            <v>#='ipp(2015#=100 cvm)'!N171</v>
          </cell>
          <cell r="O500" t="str">
            <v>#='ipp(2015#=100 cvm)'!O171</v>
          </cell>
          <cell r="P500" t="str">
            <v>#='ipp(2015#=100 cvm)'!P171</v>
          </cell>
          <cell r="Q500" t="str">
            <v>#='ipp(2015#=100 cvm)'!Q171</v>
          </cell>
          <cell r="R500" t="str">
            <v>#='ipp(2015#=100 cvm)'!R171</v>
          </cell>
          <cell r="S500" t="str">
            <v>#='ipp(2015#=100 cvm)'!S171</v>
          </cell>
          <cell r="T500" t="str">
            <v>#='ipp(2015#=100 cvm)'!T171</v>
          </cell>
          <cell r="U500" t="str">
            <v>#='ipp(2015#=100 cvm)'!U171</v>
          </cell>
          <cell r="V500" t="str">
            <v>#='ipp(2015#=100 cvm)'!V171</v>
          </cell>
          <cell r="W500" t="str">
            <v>#='ipp(2015#=100 cvm)'!W171</v>
          </cell>
          <cell r="X500" t="str">
            <v>#='ipp(2015#=100 cvm)'!X171</v>
          </cell>
          <cell r="Y500" t="str">
            <v>#='ipp(2015#=100 cvm)'!Y171</v>
          </cell>
          <cell r="Z500" t="str">
            <v>#='ipp(2015#=100 cvm)'!Z171</v>
          </cell>
          <cell r="AA500" t="str">
            <v>#='ipp(2015#=100 cvm)'!AA171</v>
          </cell>
          <cell r="AB500" t="str">
            <v>#='ipp(2015#=100 cvm)'!AB171</v>
          </cell>
          <cell r="AC500" t="str">
            <v>#='ipp(2015#=100 cvm)'!AC171</v>
          </cell>
          <cell r="AD500" t="str">
            <v>#='ipp(2015#=100 cvm)'!AD171</v>
          </cell>
          <cell r="AE500" t="str">
            <v>#='ipp(2015#=100 cvm)'!AE171</v>
          </cell>
          <cell r="AF500" t="str">
            <v>#='ipp(2015#=100 cvm)'!AF171</v>
          </cell>
          <cell r="AG500" t="str">
            <v>#='ipp(2015#=100 cvm)'!AG171</v>
          </cell>
          <cell r="AH500" t="str">
            <v>#='ipp(2015#=100 cvm)'!AH171</v>
          </cell>
          <cell r="AI500" t="str">
            <v>#='ipp(2015#=100 cvm)'!AI171</v>
          </cell>
          <cell r="AJ500" t="str">
            <v>#='ipp(2015#=100 cvm)'!AJ171</v>
          </cell>
          <cell r="AK500" t="str">
            <v>#='ipp(2015#=100 cvm)'!AK171</v>
          </cell>
          <cell r="AL500" t="str">
            <v>#='ipp(2015#=100 cvm)'!AL171</v>
          </cell>
          <cell r="AM500" t="str">
            <v>#='ipp(2015#=100 cvm)'!AM171</v>
          </cell>
          <cell r="AN500" t="str">
            <v>#='ipp(2015#=100 cvm)'!AN171</v>
          </cell>
        </row>
        <row r="501">
          <cell r="C501">
            <v>23912</v>
          </cell>
          <cell r="D501" t="str">
            <v>#='ipp(2015#=100 cvm)'!D172</v>
          </cell>
          <cell r="E501" t="str">
            <v>#='ipp(2015#=100 cvm)'!E172</v>
          </cell>
          <cell r="F501" t="str">
            <v>#='ipp(2015#=100 cvm)'!F172</v>
          </cell>
          <cell r="G501" t="str">
            <v>#='ipp(2015#=100 cvm)'!G172</v>
          </cell>
          <cell r="H501" t="str">
            <v>#='ipp(2015#=100 cvm)'!H172</v>
          </cell>
          <cell r="I501" t="str">
            <v>#='ipp(2015#=100 cvm)'!I172</v>
          </cell>
          <cell r="J501" t="str">
            <v>#='ipp(2015#=100 cvm)'!J172</v>
          </cell>
          <cell r="K501" t="str">
            <v>#='ipp(2015#=100 cvm)'!K172</v>
          </cell>
          <cell r="L501" t="str">
            <v>#='ipp(2015#=100 cvm)'!L172</v>
          </cell>
          <cell r="M501" t="str">
            <v>#='ipp(2015#=100 cvm)'!M172</v>
          </cell>
          <cell r="N501" t="str">
            <v>#='ipp(2015#=100 cvm)'!N172</v>
          </cell>
          <cell r="O501" t="str">
            <v>#='ipp(2015#=100 cvm)'!O172</v>
          </cell>
          <cell r="P501" t="str">
            <v>#='ipp(2015#=100 cvm)'!P172</v>
          </cell>
          <cell r="Q501" t="str">
            <v>#='ipp(2015#=100 cvm)'!Q172</v>
          </cell>
          <cell r="R501" t="str">
            <v>#='ipp(2015#=100 cvm)'!R172</v>
          </cell>
          <cell r="S501" t="str">
            <v>#='ipp(2015#=100 cvm)'!S172</v>
          </cell>
          <cell r="T501" t="str">
            <v>#='ipp(2015#=100 cvm)'!T172</v>
          </cell>
          <cell r="U501" t="str">
            <v>#='ipp(2015#=100 cvm)'!U172</v>
          </cell>
          <cell r="V501" t="str">
            <v>#='ipp(2015#=100 cvm)'!V172</v>
          </cell>
          <cell r="W501" t="str">
            <v>#='ipp(2015#=100 cvm)'!W172</v>
          </cell>
          <cell r="X501" t="str">
            <v>#='ipp(2015#=100 cvm)'!X172</v>
          </cell>
          <cell r="Y501" t="str">
            <v>#='ipp(2015#=100 cvm)'!Y172</v>
          </cell>
          <cell r="Z501" t="str">
            <v>#='ipp(2015#=100 cvm)'!Z172</v>
          </cell>
          <cell r="AA501" t="str">
            <v>#='ipp(2015#=100 cvm)'!AA172</v>
          </cell>
          <cell r="AB501" t="str">
            <v>#='ipp(2015#=100 cvm)'!AB172</v>
          </cell>
          <cell r="AC501" t="str">
            <v>#='ipp(2015#=100 cvm)'!AC172</v>
          </cell>
          <cell r="AD501" t="str">
            <v>#='ipp(2015#=100 cvm)'!AD172</v>
          </cell>
          <cell r="AE501" t="str">
            <v>#='ipp(2015#=100 cvm)'!AE172</v>
          </cell>
          <cell r="AF501" t="str">
            <v>#='ipp(2015#=100 cvm)'!AF172</v>
          </cell>
          <cell r="AG501" t="str">
            <v>#='ipp(2015#=100 cvm)'!AG172</v>
          </cell>
          <cell r="AH501" t="str">
            <v>#='ipp(2015#=100 cvm)'!AH172</v>
          </cell>
          <cell r="AI501" t="str">
            <v>#='ipp(2015#=100 cvm)'!AI172</v>
          </cell>
          <cell r="AJ501" t="str">
            <v>#='ipp(2015#=100 cvm)'!AJ172</v>
          </cell>
          <cell r="AK501" t="str">
            <v>#='ipp(2015#=100 cvm)'!AK172</v>
          </cell>
          <cell r="AL501" t="str">
            <v>#='ipp(2015#=100 cvm)'!AL172</v>
          </cell>
          <cell r="AM501" t="str">
            <v>#='ipp(2015#=100 cvm)'!AM172</v>
          </cell>
          <cell r="AN501" t="str">
            <v>#='ipp(2015#=100 cvm)'!AN172</v>
          </cell>
        </row>
        <row r="502">
          <cell r="C502">
            <v>23921</v>
          </cell>
          <cell r="D502" t="str">
            <v>#='ipp(2015#=100 cvm)'!D173</v>
          </cell>
          <cell r="E502" t="str">
            <v>#='ipp(2015#=100 cvm)'!E173</v>
          </cell>
          <cell r="F502" t="str">
            <v>#='ipp(2015#=100 cvm)'!F173</v>
          </cell>
          <cell r="G502" t="str">
            <v>#='ipp(2015#=100 cvm)'!G173</v>
          </cell>
          <cell r="H502" t="str">
            <v>#='ipp(2015#=100 cvm)'!H173</v>
          </cell>
          <cell r="I502" t="str">
            <v>#='ipp(2015#=100 cvm)'!I173</v>
          </cell>
          <cell r="J502" t="str">
            <v>#='ipp(2015#=100 cvm)'!J173</v>
          </cell>
          <cell r="K502" t="str">
            <v>#='ipp(2015#=100 cvm)'!K173</v>
          </cell>
          <cell r="L502" t="str">
            <v>#='ipp(2015#=100 cvm)'!L173</v>
          </cell>
          <cell r="M502" t="str">
            <v>#='ipp(2015#=100 cvm)'!M173</v>
          </cell>
          <cell r="N502" t="str">
            <v>#='ipp(2015#=100 cvm)'!N173</v>
          </cell>
          <cell r="O502" t="str">
            <v>#='ipp(2015#=100 cvm)'!O173</v>
          </cell>
          <cell r="P502" t="str">
            <v>#='ipp(2015#=100 cvm)'!P173</v>
          </cell>
          <cell r="Q502" t="str">
            <v>#='ipp(2015#=100 cvm)'!Q173</v>
          </cell>
          <cell r="R502" t="str">
            <v>#='ipp(2015#=100 cvm)'!R173</v>
          </cell>
          <cell r="S502" t="str">
            <v>#='ipp(2015#=100 cvm)'!S173</v>
          </cell>
          <cell r="T502" t="str">
            <v>#='ipp(2015#=100 cvm)'!T173</v>
          </cell>
          <cell r="U502" t="str">
            <v>#='ipp(2015#=100 cvm)'!U173</v>
          </cell>
          <cell r="V502" t="str">
            <v>#='ipp(2015#=100 cvm)'!V173</v>
          </cell>
          <cell r="W502" t="str">
            <v>#='ipp(2015#=100 cvm)'!W173</v>
          </cell>
          <cell r="X502" t="str">
            <v>#='ipp(2015#=100 cvm)'!X173</v>
          </cell>
          <cell r="Y502" t="str">
            <v>#='ipp(2015#=100 cvm)'!Y173</v>
          </cell>
          <cell r="Z502" t="str">
            <v>#='ipp(2015#=100 cvm)'!Z173</v>
          </cell>
          <cell r="AA502" t="str">
            <v>#='ipp(2015#=100 cvm)'!AA173</v>
          </cell>
          <cell r="AB502" t="str">
            <v>#='ipp(2015#=100 cvm)'!AB173</v>
          </cell>
          <cell r="AC502" t="str">
            <v>#='ipp(2015#=100 cvm)'!AC173</v>
          </cell>
          <cell r="AD502" t="str">
            <v>#='ipp(2015#=100 cvm)'!AD173</v>
          </cell>
          <cell r="AE502" t="str">
            <v>#='ipp(2015#=100 cvm)'!AE173</v>
          </cell>
          <cell r="AF502" t="str">
            <v>#='ipp(2015#=100 cvm)'!AF173</v>
          </cell>
          <cell r="AG502" t="str">
            <v>#='ipp(2015#=100 cvm)'!AG173</v>
          </cell>
          <cell r="AH502" t="str">
            <v>#='ipp(2015#=100 cvm)'!AH173</v>
          </cell>
          <cell r="AI502" t="str">
            <v>#='ipp(2015#=100 cvm)'!AI173</v>
          </cell>
          <cell r="AJ502" t="str">
            <v>#='ipp(2015#=100 cvm)'!AJ173</v>
          </cell>
          <cell r="AK502" t="str">
            <v>#='ipp(2015#=100 cvm)'!AK173</v>
          </cell>
          <cell r="AL502" t="str">
            <v>#='ipp(2015#=100 cvm)'!AL173</v>
          </cell>
          <cell r="AM502" t="str">
            <v>#='ipp(2015#=100 cvm)'!AM173</v>
          </cell>
          <cell r="AN502" t="str">
            <v>#='ipp(2015#=100 cvm)'!AN173</v>
          </cell>
        </row>
        <row r="503">
          <cell r="C503">
            <v>23929</v>
          </cell>
          <cell r="D503" t="str">
            <v>#='ipp(2015#=100 cvm)'!D174</v>
          </cell>
          <cell r="E503" t="str">
            <v>#='ipp(2015#=100 cvm)'!E174</v>
          </cell>
          <cell r="F503" t="str">
            <v>#='ipp(2015#=100 cvm)'!F174</v>
          </cell>
          <cell r="G503" t="str">
            <v>#='ipp(2015#=100 cvm)'!G174</v>
          </cell>
          <cell r="H503" t="str">
            <v>#='ipp(2015#=100 cvm)'!H174</v>
          </cell>
          <cell r="I503" t="str">
            <v>#='ipp(2015#=100 cvm)'!I174</v>
          </cell>
          <cell r="J503" t="str">
            <v>#='ipp(2015#=100 cvm)'!J174</v>
          </cell>
          <cell r="K503" t="str">
            <v>#='ipp(2015#=100 cvm)'!K174</v>
          </cell>
          <cell r="L503" t="str">
            <v>#='ipp(2015#=100 cvm)'!L174</v>
          </cell>
          <cell r="M503" t="str">
            <v>#='ipp(2015#=100 cvm)'!M174</v>
          </cell>
          <cell r="N503" t="str">
            <v>#='ipp(2015#=100 cvm)'!N174</v>
          </cell>
          <cell r="O503" t="str">
            <v>#='ipp(2015#=100 cvm)'!O174</v>
          </cell>
          <cell r="P503" t="str">
            <v>#='ipp(2015#=100 cvm)'!P174</v>
          </cell>
          <cell r="Q503" t="str">
            <v>#='ipp(2015#=100 cvm)'!Q174</v>
          </cell>
          <cell r="R503" t="str">
            <v>#='ipp(2015#=100 cvm)'!R174</v>
          </cell>
          <cell r="S503" t="str">
            <v>#='ipp(2015#=100 cvm)'!S174</v>
          </cell>
          <cell r="T503" t="str">
            <v>#='ipp(2015#=100 cvm)'!T174</v>
          </cell>
          <cell r="U503" t="str">
            <v>#='ipp(2015#=100 cvm)'!U174</v>
          </cell>
          <cell r="V503" t="str">
            <v>#='ipp(2015#=100 cvm)'!V174</v>
          </cell>
          <cell r="W503" t="str">
            <v>#='ipp(2015#=100 cvm)'!W174</v>
          </cell>
          <cell r="X503" t="str">
            <v>#='ipp(2015#=100 cvm)'!X174</v>
          </cell>
          <cell r="Y503" t="str">
            <v>#='ipp(2015#=100 cvm)'!Y174</v>
          </cell>
          <cell r="Z503" t="str">
            <v>#='ipp(2015#=100 cvm)'!Z174</v>
          </cell>
          <cell r="AA503" t="str">
            <v>#='ipp(2015#=100 cvm)'!AA174</v>
          </cell>
          <cell r="AB503" t="str">
            <v>#='ipp(2015#=100 cvm)'!AB174</v>
          </cell>
          <cell r="AC503" t="str">
            <v>#='ipp(2015#=100 cvm)'!AC174</v>
          </cell>
          <cell r="AD503" t="str">
            <v>#='ipp(2015#=100 cvm)'!AD174</v>
          </cell>
          <cell r="AE503" t="str">
            <v>#='ipp(2015#=100 cvm)'!AE174</v>
          </cell>
          <cell r="AF503" t="str">
            <v>#='ipp(2015#=100 cvm)'!AF174</v>
          </cell>
          <cell r="AG503" t="str">
            <v>#='ipp(2015#=100 cvm)'!AG174</v>
          </cell>
          <cell r="AH503" t="str">
            <v>#='ipp(2015#=100 cvm)'!AH174</v>
          </cell>
          <cell r="AI503" t="str">
            <v>#='ipp(2015#=100 cvm)'!AI174</v>
          </cell>
          <cell r="AJ503" t="str">
            <v>#='ipp(2015#=100 cvm)'!AJ174</v>
          </cell>
          <cell r="AK503" t="str">
            <v>#='ipp(2015#=100 cvm)'!AK174</v>
          </cell>
          <cell r="AL503" t="str">
            <v>#='ipp(2015#=100 cvm)'!AL174</v>
          </cell>
          <cell r="AM503" t="str">
            <v>#='ipp(2015#=100 cvm)'!AM174</v>
          </cell>
          <cell r="AN503" t="str">
            <v>#='ipp(2015#=100 cvm)'!AN174</v>
          </cell>
        </row>
        <row r="504">
          <cell r="C504">
            <v>23930</v>
          </cell>
          <cell r="D504" t="str">
            <v>#='ipp(2015#=100 cvm)'!D175</v>
          </cell>
          <cell r="E504" t="str">
            <v>#='ipp(2015#=100 cvm)'!E175</v>
          </cell>
          <cell r="F504" t="str">
            <v>#='ipp(2015#=100 cvm)'!F175</v>
          </cell>
          <cell r="G504" t="str">
            <v>#='ipp(2015#=100 cvm)'!G175</v>
          </cell>
          <cell r="H504" t="str">
            <v>#='ipp(2015#=100 cvm)'!H175</v>
          </cell>
          <cell r="I504" t="str">
            <v>#='ipp(2015#=100 cvm)'!I175</v>
          </cell>
          <cell r="J504" t="str">
            <v>#='ipp(2015#=100 cvm)'!J175</v>
          </cell>
          <cell r="K504" t="str">
            <v>#='ipp(2015#=100 cvm)'!K175</v>
          </cell>
          <cell r="L504" t="str">
            <v>#='ipp(2015#=100 cvm)'!L175</v>
          </cell>
          <cell r="M504" t="str">
            <v>#='ipp(2015#=100 cvm)'!M175</v>
          </cell>
          <cell r="N504" t="str">
            <v>#='ipp(2015#=100 cvm)'!N175</v>
          </cell>
          <cell r="O504" t="str">
            <v>#='ipp(2015#=100 cvm)'!O175</v>
          </cell>
          <cell r="P504" t="str">
            <v>#='ipp(2015#=100 cvm)'!P175</v>
          </cell>
          <cell r="Q504" t="str">
            <v>#='ipp(2015#=100 cvm)'!Q175</v>
          </cell>
          <cell r="R504" t="str">
            <v>#='ipp(2015#=100 cvm)'!R175</v>
          </cell>
          <cell r="S504" t="str">
            <v>#='ipp(2015#=100 cvm)'!S175</v>
          </cell>
          <cell r="T504" t="str">
            <v>#='ipp(2015#=100 cvm)'!T175</v>
          </cell>
          <cell r="U504" t="str">
            <v>#='ipp(2015#=100 cvm)'!U175</v>
          </cell>
          <cell r="V504" t="str">
            <v>#='ipp(2015#=100 cvm)'!V175</v>
          </cell>
          <cell r="W504" t="str">
            <v>#='ipp(2015#=100 cvm)'!W175</v>
          </cell>
          <cell r="X504" t="str">
            <v>#='ipp(2015#=100 cvm)'!X175</v>
          </cell>
          <cell r="Y504" t="str">
            <v>#='ipp(2015#=100 cvm)'!Y175</v>
          </cell>
          <cell r="Z504" t="str">
            <v>#='ipp(2015#=100 cvm)'!Z175</v>
          </cell>
          <cell r="AA504" t="str">
            <v>#='ipp(2015#=100 cvm)'!AA175</v>
          </cell>
          <cell r="AB504" t="str">
            <v>#='ipp(2015#=100 cvm)'!AB175</v>
          </cell>
          <cell r="AC504" t="str">
            <v>#='ipp(2015#=100 cvm)'!AC175</v>
          </cell>
          <cell r="AD504" t="str">
            <v>#='ipp(2015#=100 cvm)'!AD175</v>
          </cell>
          <cell r="AE504" t="str">
            <v>#='ipp(2015#=100 cvm)'!AE175</v>
          </cell>
          <cell r="AF504" t="str">
            <v>#='ipp(2015#=100 cvm)'!AF175</v>
          </cell>
          <cell r="AG504" t="str">
            <v>#='ipp(2015#=100 cvm)'!AG175</v>
          </cell>
          <cell r="AH504" t="str">
            <v>#='ipp(2015#=100 cvm)'!AH175</v>
          </cell>
          <cell r="AI504" t="str">
            <v>#='ipp(2015#=100 cvm)'!AI175</v>
          </cell>
          <cell r="AJ504" t="str">
            <v>#='ipp(2015#=100 cvm)'!AJ175</v>
          </cell>
          <cell r="AK504" t="str">
            <v>#='ipp(2015#=100 cvm)'!AK175</v>
          </cell>
          <cell r="AL504" t="str">
            <v>#='ipp(2015#=100 cvm)'!AL175</v>
          </cell>
          <cell r="AM504" t="str">
            <v>#='ipp(2015#=100 cvm)'!AM175</v>
          </cell>
          <cell r="AN504" t="str">
            <v>#='ipp(2015#=100 cvm)'!AN175</v>
          </cell>
        </row>
        <row r="505">
          <cell r="C505">
            <v>23941</v>
          </cell>
          <cell r="D505" t="str">
            <v>#='ipp(2015#=100 cvm)'!D176</v>
          </cell>
          <cell r="E505" t="str">
            <v>#='ipp(2015#=100 cvm)'!E176</v>
          </cell>
          <cell r="F505" t="str">
            <v>#='ipp(2015#=100 cvm)'!F176</v>
          </cell>
          <cell r="G505" t="str">
            <v>#='ipp(2015#=100 cvm)'!G176</v>
          </cell>
          <cell r="H505" t="str">
            <v>#='ipp(2015#=100 cvm)'!H176</v>
          </cell>
          <cell r="I505" t="str">
            <v>#='ipp(2015#=100 cvm)'!I176</v>
          </cell>
          <cell r="J505" t="str">
            <v>#='ipp(2015#=100 cvm)'!J176</v>
          </cell>
          <cell r="K505" t="str">
            <v>#='ipp(2015#=100 cvm)'!K176</v>
          </cell>
          <cell r="L505" t="str">
            <v>#='ipp(2015#=100 cvm)'!L176</v>
          </cell>
          <cell r="M505" t="str">
            <v>#='ipp(2015#=100 cvm)'!M176</v>
          </cell>
          <cell r="N505" t="str">
            <v>#='ipp(2015#=100 cvm)'!N176</v>
          </cell>
          <cell r="O505" t="str">
            <v>#='ipp(2015#=100 cvm)'!O176</v>
          </cell>
          <cell r="P505" t="str">
            <v>#='ipp(2015#=100 cvm)'!P176</v>
          </cell>
          <cell r="Q505" t="str">
            <v>#='ipp(2015#=100 cvm)'!Q176</v>
          </cell>
          <cell r="R505" t="str">
            <v>#='ipp(2015#=100 cvm)'!R176</v>
          </cell>
          <cell r="S505" t="str">
            <v>#='ipp(2015#=100 cvm)'!S176</v>
          </cell>
          <cell r="T505" t="str">
            <v>#='ipp(2015#=100 cvm)'!T176</v>
          </cell>
          <cell r="U505" t="str">
            <v>#='ipp(2015#=100 cvm)'!U176</v>
          </cell>
          <cell r="V505" t="str">
            <v>#='ipp(2015#=100 cvm)'!V176</v>
          </cell>
          <cell r="W505" t="str">
            <v>#='ipp(2015#=100 cvm)'!W176</v>
          </cell>
          <cell r="X505" t="str">
            <v>#='ipp(2015#=100 cvm)'!X176</v>
          </cell>
          <cell r="Y505" t="str">
            <v>#='ipp(2015#=100 cvm)'!Y176</v>
          </cell>
          <cell r="Z505" t="str">
            <v>#='ipp(2015#=100 cvm)'!Z176</v>
          </cell>
          <cell r="AA505" t="str">
            <v>#='ipp(2015#=100 cvm)'!AA176</v>
          </cell>
          <cell r="AB505" t="str">
            <v>#='ipp(2015#=100 cvm)'!AB176</v>
          </cell>
          <cell r="AC505" t="str">
            <v>#='ipp(2015#=100 cvm)'!AC176</v>
          </cell>
          <cell r="AD505" t="str">
            <v>#='ipp(2015#=100 cvm)'!AD176</v>
          </cell>
          <cell r="AE505" t="str">
            <v>#='ipp(2015#=100 cvm)'!AE176</v>
          </cell>
          <cell r="AF505" t="str">
            <v>#='ipp(2015#=100 cvm)'!AF176</v>
          </cell>
          <cell r="AG505" t="str">
            <v>#='ipp(2015#=100 cvm)'!AG176</v>
          </cell>
          <cell r="AH505" t="str">
            <v>#='ipp(2015#=100 cvm)'!AH176</v>
          </cell>
          <cell r="AI505" t="str">
            <v>#='ipp(2015#=100 cvm)'!AI176</v>
          </cell>
          <cell r="AJ505" t="str">
            <v>#='ipp(2015#=100 cvm)'!AJ176</v>
          </cell>
          <cell r="AK505" t="str">
            <v>#='ipp(2015#=100 cvm)'!AK176</v>
          </cell>
          <cell r="AL505" t="str">
            <v>#='ipp(2015#=100 cvm)'!AL176</v>
          </cell>
          <cell r="AM505" t="str">
            <v>#='ipp(2015#=100 cvm)'!AM176</v>
          </cell>
          <cell r="AN505" t="str">
            <v>#='ipp(2015#=100 cvm)'!AN176</v>
          </cell>
        </row>
        <row r="506">
          <cell r="C506">
            <v>23942</v>
          </cell>
          <cell r="D506" t="str">
            <v>#='ipp(2015#=100 cvm)'!D177</v>
          </cell>
          <cell r="E506" t="str">
            <v>#='ipp(2015#=100 cvm)'!E177</v>
          </cell>
          <cell r="F506" t="str">
            <v>#='ipp(2015#=100 cvm)'!F177</v>
          </cell>
          <cell r="G506" t="str">
            <v>#='ipp(2015#=100 cvm)'!G177</v>
          </cell>
          <cell r="H506" t="str">
            <v>#='ipp(2015#=100 cvm)'!H177</v>
          </cell>
          <cell r="I506" t="str">
            <v>#='ipp(2015#=100 cvm)'!I177</v>
          </cell>
          <cell r="J506" t="str">
            <v>#='ipp(2015#=100 cvm)'!J177</v>
          </cell>
          <cell r="K506" t="str">
            <v>#='ipp(2015#=100 cvm)'!K177</v>
          </cell>
          <cell r="L506" t="str">
            <v>#='ipp(2015#=100 cvm)'!L177</v>
          </cell>
          <cell r="M506" t="str">
            <v>#='ipp(2015#=100 cvm)'!M177</v>
          </cell>
          <cell r="N506" t="str">
            <v>#='ipp(2015#=100 cvm)'!N177</v>
          </cell>
          <cell r="O506" t="str">
            <v>#='ipp(2015#=100 cvm)'!O177</v>
          </cell>
          <cell r="P506" t="str">
            <v>#='ipp(2015#=100 cvm)'!P177</v>
          </cell>
          <cell r="Q506" t="str">
            <v>#='ipp(2015#=100 cvm)'!Q177</v>
          </cell>
          <cell r="R506" t="str">
            <v>#='ipp(2015#=100 cvm)'!R177</v>
          </cell>
          <cell r="S506" t="str">
            <v>#='ipp(2015#=100 cvm)'!S177</v>
          </cell>
          <cell r="T506" t="str">
            <v>#='ipp(2015#=100 cvm)'!T177</v>
          </cell>
          <cell r="U506" t="str">
            <v>#='ipp(2015#=100 cvm)'!U177</v>
          </cell>
          <cell r="V506" t="str">
            <v>#='ipp(2015#=100 cvm)'!V177</v>
          </cell>
          <cell r="W506" t="str">
            <v>#='ipp(2015#=100 cvm)'!W177</v>
          </cell>
          <cell r="X506" t="str">
            <v>#='ipp(2015#=100 cvm)'!X177</v>
          </cell>
          <cell r="Y506" t="str">
            <v>#='ipp(2015#=100 cvm)'!Y177</v>
          </cell>
          <cell r="Z506" t="str">
            <v>#='ipp(2015#=100 cvm)'!Z177</v>
          </cell>
          <cell r="AA506" t="str">
            <v>#='ipp(2015#=100 cvm)'!AA177</v>
          </cell>
          <cell r="AB506" t="str">
            <v>#='ipp(2015#=100 cvm)'!AB177</v>
          </cell>
          <cell r="AC506" t="str">
            <v>#='ipp(2015#=100 cvm)'!AC177</v>
          </cell>
          <cell r="AD506" t="str">
            <v>#='ipp(2015#=100 cvm)'!AD177</v>
          </cell>
          <cell r="AE506" t="str">
            <v>#='ipp(2015#=100 cvm)'!AE177</v>
          </cell>
          <cell r="AF506" t="str">
            <v>#='ipp(2015#=100 cvm)'!AF177</v>
          </cell>
          <cell r="AG506" t="str">
            <v>#='ipp(2015#=100 cvm)'!AG177</v>
          </cell>
          <cell r="AH506" t="str">
            <v>#='ipp(2015#=100 cvm)'!AH177</v>
          </cell>
          <cell r="AI506" t="str">
            <v>#='ipp(2015#=100 cvm)'!AI177</v>
          </cell>
          <cell r="AJ506" t="str">
            <v>#='ipp(2015#=100 cvm)'!AJ177</v>
          </cell>
          <cell r="AK506" t="str">
            <v>#='ipp(2015#=100 cvm)'!AK177</v>
          </cell>
          <cell r="AL506" t="str">
            <v>#='ipp(2015#=100 cvm)'!AL177</v>
          </cell>
          <cell r="AM506" t="str">
            <v>#='ipp(2015#=100 cvm)'!AM177</v>
          </cell>
          <cell r="AN506" t="str">
            <v>#='ipp(2015#=100 cvm)'!AN177</v>
          </cell>
        </row>
        <row r="507">
          <cell r="C507">
            <v>23951</v>
          </cell>
          <cell r="D507" t="str">
            <v>#='ipp(2015#=100 cvm)'!D178</v>
          </cell>
          <cell r="E507" t="str">
            <v>#='ipp(2015#=100 cvm)'!E178</v>
          </cell>
          <cell r="F507" t="str">
            <v>#='ipp(2015#=100 cvm)'!F178</v>
          </cell>
          <cell r="G507" t="str">
            <v>#='ipp(2015#=100 cvm)'!G178</v>
          </cell>
          <cell r="H507" t="str">
            <v>#='ipp(2015#=100 cvm)'!H178</v>
          </cell>
          <cell r="I507" t="str">
            <v>#='ipp(2015#=100 cvm)'!I178</v>
          </cell>
          <cell r="J507" t="str">
            <v>#='ipp(2015#=100 cvm)'!J178</v>
          </cell>
          <cell r="K507" t="str">
            <v>#='ipp(2015#=100 cvm)'!K178</v>
          </cell>
          <cell r="L507" t="str">
            <v>#='ipp(2015#=100 cvm)'!L178</v>
          </cell>
          <cell r="M507" t="str">
            <v>#='ipp(2015#=100 cvm)'!M178</v>
          </cell>
          <cell r="N507" t="str">
            <v>#='ipp(2015#=100 cvm)'!N178</v>
          </cell>
          <cell r="O507" t="str">
            <v>#='ipp(2015#=100 cvm)'!O178</v>
          </cell>
          <cell r="P507" t="str">
            <v>#='ipp(2015#=100 cvm)'!P178</v>
          </cell>
          <cell r="Q507" t="str">
            <v>#='ipp(2015#=100 cvm)'!Q178</v>
          </cell>
          <cell r="R507" t="str">
            <v>#='ipp(2015#=100 cvm)'!R178</v>
          </cell>
          <cell r="S507" t="str">
            <v>#='ipp(2015#=100 cvm)'!S178</v>
          </cell>
          <cell r="T507" t="str">
            <v>#='ipp(2015#=100 cvm)'!T178</v>
          </cell>
          <cell r="U507" t="str">
            <v>#='ipp(2015#=100 cvm)'!U178</v>
          </cell>
          <cell r="V507" t="str">
            <v>#='ipp(2015#=100 cvm)'!V178</v>
          </cell>
          <cell r="W507" t="str">
            <v>#='ipp(2015#=100 cvm)'!W178</v>
          </cell>
          <cell r="X507" t="str">
            <v>#='ipp(2015#=100 cvm)'!X178</v>
          </cell>
          <cell r="Y507" t="str">
            <v>#='ipp(2015#=100 cvm)'!Y178</v>
          </cell>
          <cell r="Z507" t="str">
            <v>#='ipp(2015#=100 cvm)'!Z178</v>
          </cell>
          <cell r="AA507" t="str">
            <v>#='ipp(2015#=100 cvm)'!AA178</v>
          </cell>
          <cell r="AB507" t="str">
            <v>#='ipp(2015#=100 cvm)'!AB178</v>
          </cell>
          <cell r="AC507" t="str">
            <v>#='ipp(2015#=100 cvm)'!AC178</v>
          </cell>
          <cell r="AD507" t="str">
            <v>#='ipp(2015#=100 cvm)'!AD178</v>
          </cell>
          <cell r="AE507" t="str">
            <v>#='ipp(2015#=100 cvm)'!AE178</v>
          </cell>
          <cell r="AF507" t="str">
            <v>#='ipp(2015#=100 cvm)'!AF178</v>
          </cell>
          <cell r="AG507" t="str">
            <v>#='ipp(2015#=100 cvm)'!AG178</v>
          </cell>
          <cell r="AH507" t="str">
            <v>#='ipp(2015#=100 cvm)'!AH178</v>
          </cell>
          <cell r="AI507" t="str">
            <v>#='ipp(2015#=100 cvm)'!AI178</v>
          </cell>
          <cell r="AJ507" t="str">
            <v>#='ipp(2015#=100 cvm)'!AJ178</v>
          </cell>
          <cell r="AK507" t="str">
            <v>#='ipp(2015#=100 cvm)'!AK178</v>
          </cell>
          <cell r="AL507" t="str">
            <v>#='ipp(2015#=100 cvm)'!AL178</v>
          </cell>
          <cell r="AM507" t="str">
            <v>#='ipp(2015#=100 cvm)'!AM178</v>
          </cell>
          <cell r="AN507" t="str">
            <v>#='ipp(2015#=100 cvm)'!AN178</v>
          </cell>
        </row>
        <row r="508">
          <cell r="C508">
            <v>23952</v>
          </cell>
          <cell r="D508" t="str">
            <v>#='ipp(2015#=100 cvm)'!D179</v>
          </cell>
          <cell r="E508" t="str">
            <v>#='ipp(2015#=100 cvm)'!E179</v>
          </cell>
          <cell r="F508" t="str">
            <v>#='ipp(2015#=100 cvm)'!F179</v>
          </cell>
          <cell r="G508" t="str">
            <v>#='ipp(2015#=100 cvm)'!G179</v>
          </cell>
          <cell r="H508" t="str">
            <v>#='ipp(2015#=100 cvm)'!H179</v>
          </cell>
          <cell r="I508" t="str">
            <v>#='ipp(2015#=100 cvm)'!I179</v>
          </cell>
          <cell r="J508" t="str">
            <v>#='ipp(2015#=100 cvm)'!J179</v>
          </cell>
          <cell r="K508" t="str">
            <v>#='ipp(2015#=100 cvm)'!K179</v>
          </cell>
          <cell r="L508" t="str">
            <v>#='ipp(2015#=100 cvm)'!L179</v>
          </cell>
          <cell r="M508" t="str">
            <v>#='ipp(2015#=100 cvm)'!M179</v>
          </cell>
          <cell r="N508" t="str">
            <v>#='ipp(2015#=100 cvm)'!N179</v>
          </cell>
          <cell r="O508" t="str">
            <v>#='ipp(2015#=100 cvm)'!O179</v>
          </cell>
          <cell r="P508" t="str">
            <v>#='ipp(2015#=100 cvm)'!P179</v>
          </cell>
          <cell r="Q508" t="str">
            <v>#='ipp(2015#=100 cvm)'!Q179</v>
          </cell>
          <cell r="R508" t="str">
            <v>#='ipp(2015#=100 cvm)'!R179</v>
          </cell>
          <cell r="S508" t="str">
            <v>#='ipp(2015#=100 cvm)'!S179</v>
          </cell>
          <cell r="T508" t="str">
            <v>#='ipp(2015#=100 cvm)'!T179</v>
          </cell>
          <cell r="U508" t="str">
            <v>#='ipp(2015#=100 cvm)'!U179</v>
          </cell>
          <cell r="V508" t="str">
            <v>#='ipp(2015#=100 cvm)'!V179</v>
          </cell>
          <cell r="W508" t="str">
            <v>#='ipp(2015#=100 cvm)'!W179</v>
          </cell>
          <cell r="X508" t="str">
            <v>#='ipp(2015#=100 cvm)'!X179</v>
          </cell>
          <cell r="Y508" t="str">
            <v>#='ipp(2015#=100 cvm)'!Y179</v>
          </cell>
          <cell r="Z508" t="str">
            <v>#='ipp(2015#=100 cvm)'!Z179</v>
          </cell>
          <cell r="AA508" t="str">
            <v>#='ipp(2015#=100 cvm)'!AA179</v>
          </cell>
          <cell r="AB508" t="str">
            <v>#='ipp(2015#=100 cvm)'!AB179</v>
          </cell>
          <cell r="AC508" t="str">
            <v>#='ipp(2015#=100 cvm)'!AC179</v>
          </cell>
          <cell r="AD508" t="str">
            <v>#='ipp(2015#=100 cvm)'!AD179</v>
          </cell>
          <cell r="AE508" t="str">
            <v>#='ipp(2015#=100 cvm)'!AE179</v>
          </cell>
          <cell r="AF508" t="str">
            <v>#='ipp(2015#=100 cvm)'!AF179</v>
          </cell>
          <cell r="AG508" t="str">
            <v>#='ipp(2015#=100 cvm)'!AG179</v>
          </cell>
          <cell r="AH508" t="str">
            <v>#='ipp(2015#=100 cvm)'!AH179</v>
          </cell>
          <cell r="AI508" t="str">
            <v>#='ipp(2015#=100 cvm)'!AI179</v>
          </cell>
          <cell r="AJ508" t="str">
            <v>#='ipp(2015#=100 cvm)'!AJ179</v>
          </cell>
          <cell r="AK508" t="str">
            <v>#='ipp(2015#=100 cvm)'!AK179</v>
          </cell>
          <cell r="AL508" t="str">
            <v>#='ipp(2015#=100 cvm)'!AL179</v>
          </cell>
          <cell r="AM508" t="str">
            <v>#='ipp(2015#=100 cvm)'!AM179</v>
          </cell>
          <cell r="AN508" t="str">
            <v>#='ipp(2015#=100 cvm)'!AN179</v>
          </cell>
        </row>
        <row r="509">
          <cell r="C509">
            <v>23953</v>
          </cell>
          <cell r="D509" t="str">
            <v>#='ipp(2015#=100 cvm)'!D180</v>
          </cell>
          <cell r="E509" t="str">
            <v>#='ipp(2015#=100 cvm)'!E180</v>
          </cell>
          <cell r="F509" t="str">
            <v>#='ipp(2015#=100 cvm)'!F180</v>
          </cell>
          <cell r="G509" t="str">
            <v>#='ipp(2015#=100 cvm)'!G180</v>
          </cell>
          <cell r="H509" t="str">
            <v>#='ipp(2015#=100 cvm)'!H180</v>
          </cell>
          <cell r="I509" t="str">
            <v>#='ipp(2015#=100 cvm)'!I180</v>
          </cell>
          <cell r="J509" t="str">
            <v>#='ipp(2015#=100 cvm)'!J180</v>
          </cell>
          <cell r="K509" t="str">
            <v>#='ipp(2015#=100 cvm)'!K180</v>
          </cell>
          <cell r="L509" t="str">
            <v>#='ipp(2015#=100 cvm)'!L180</v>
          </cell>
          <cell r="M509" t="str">
            <v>#='ipp(2015#=100 cvm)'!M180</v>
          </cell>
          <cell r="N509" t="str">
            <v>#='ipp(2015#=100 cvm)'!N180</v>
          </cell>
          <cell r="O509" t="str">
            <v>#='ipp(2015#=100 cvm)'!O180</v>
          </cell>
          <cell r="P509" t="str">
            <v>#='ipp(2015#=100 cvm)'!P180</v>
          </cell>
          <cell r="Q509" t="str">
            <v>#='ipp(2015#=100 cvm)'!Q180</v>
          </cell>
          <cell r="R509" t="str">
            <v>#='ipp(2015#=100 cvm)'!R180</v>
          </cell>
          <cell r="S509" t="str">
            <v>#='ipp(2015#=100 cvm)'!S180</v>
          </cell>
          <cell r="T509" t="str">
            <v>#='ipp(2015#=100 cvm)'!T180</v>
          </cell>
          <cell r="U509" t="str">
            <v>#='ipp(2015#=100 cvm)'!U180</v>
          </cell>
          <cell r="V509" t="str">
            <v>#='ipp(2015#=100 cvm)'!V180</v>
          </cell>
          <cell r="W509" t="str">
            <v>#='ipp(2015#=100 cvm)'!W180</v>
          </cell>
          <cell r="X509" t="str">
            <v>#='ipp(2015#=100 cvm)'!X180</v>
          </cell>
          <cell r="Y509" t="str">
            <v>#='ipp(2015#=100 cvm)'!Y180</v>
          </cell>
          <cell r="Z509" t="str">
            <v>#='ipp(2015#=100 cvm)'!Z180</v>
          </cell>
          <cell r="AA509" t="str">
            <v>#='ipp(2015#=100 cvm)'!AA180</v>
          </cell>
          <cell r="AB509" t="str">
            <v>#='ipp(2015#=100 cvm)'!AB180</v>
          </cell>
          <cell r="AC509" t="str">
            <v>#='ipp(2015#=100 cvm)'!AC180</v>
          </cell>
          <cell r="AD509" t="str">
            <v>#='ipp(2015#=100 cvm)'!AD180</v>
          </cell>
          <cell r="AE509" t="str">
            <v>#='ipp(2015#=100 cvm)'!AE180</v>
          </cell>
          <cell r="AF509" t="str">
            <v>#='ipp(2015#=100 cvm)'!AF180</v>
          </cell>
          <cell r="AG509" t="str">
            <v>#='ipp(2015#=100 cvm)'!AG180</v>
          </cell>
          <cell r="AH509" t="str">
            <v>#='ipp(2015#=100 cvm)'!AH180</v>
          </cell>
          <cell r="AI509" t="str">
            <v>#='ipp(2015#=100 cvm)'!AI180</v>
          </cell>
          <cell r="AJ509" t="str">
            <v>#='ipp(2015#=100 cvm)'!AJ180</v>
          </cell>
          <cell r="AK509" t="str">
            <v>#='ipp(2015#=100 cvm)'!AK180</v>
          </cell>
          <cell r="AL509" t="str">
            <v>#='ipp(2015#=100 cvm)'!AL180</v>
          </cell>
          <cell r="AM509" t="str">
            <v>#='ipp(2015#=100 cvm)'!AM180</v>
          </cell>
          <cell r="AN509" t="str">
            <v>#='ipp(2015#=100 cvm)'!AN180</v>
          </cell>
        </row>
        <row r="510">
          <cell r="C510">
            <v>23959</v>
          </cell>
          <cell r="D510" t="str">
            <v>#='ipp(2015#=100 cvm)'!D181</v>
          </cell>
          <cell r="E510" t="str">
            <v>#='ipp(2015#=100 cvm)'!E181</v>
          </cell>
          <cell r="F510" t="str">
            <v>#='ipp(2015#=100 cvm)'!F181</v>
          </cell>
          <cell r="G510" t="str">
            <v>#='ipp(2015#=100 cvm)'!G181</v>
          </cell>
          <cell r="H510" t="str">
            <v>#='ipp(2015#=100 cvm)'!H181</v>
          </cell>
          <cell r="I510" t="str">
            <v>#='ipp(2015#=100 cvm)'!I181</v>
          </cell>
          <cell r="J510" t="str">
            <v>#='ipp(2015#=100 cvm)'!J181</v>
          </cell>
          <cell r="K510" t="str">
            <v>#='ipp(2015#=100 cvm)'!K181</v>
          </cell>
          <cell r="L510" t="str">
            <v>#='ipp(2015#=100 cvm)'!L181</v>
          </cell>
          <cell r="M510" t="str">
            <v>#='ipp(2015#=100 cvm)'!M181</v>
          </cell>
          <cell r="N510" t="str">
            <v>#='ipp(2015#=100 cvm)'!N181</v>
          </cell>
          <cell r="O510" t="str">
            <v>#='ipp(2015#=100 cvm)'!O181</v>
          </cell>
          <cell r="P510" t="str">
            <v>#='ipp(2015#=100 cvm)'!P181</v>
          </cell>
          <cell r="Q510" t="str">
            <v>#='ipp(2015#=100 cvm)'!Q181</v>
          </cell>
          <cell r="R510" t="str">
            <v>#='ipp(2015#=100 cvm)'!R181</v>
          </cell>
          <cell r="S510" t="str">
            <v>#='ipp(2015#=100 cvm)'!S181</v>
          </cell>
          <cell r="T510" t="str">
            <v>#='ipp(2015#=100 cvm)'!T181</v>
          </cell>
          <cell r="U510" t="str">
            <v>#='ipp(2015#=100 cvm)'!U181</v>
          </cell>
          <cell r="V510" t="str">
            <v>#='ipp(2015#=100 cvm)'!V181</v>
          </cell>
          <cell r="W510" t="str">
            <v>#='ipp(2015#=100 cvm)'!W181</v>
          </cell>
          <cell r="X510" t="str">
            <v>#='ipp(2015#=100 cvm)'!X181</v>
          </cell>
          <cell r="Y510" t="str">
            <v>#='ipp(2015#=100 cvm)'!Y181</v>
          </cell>
          <cell r="Z510" t="str">
            <v>#='ipp(2015#=100 cvm)'!Z181</v>
          </cell>
          <cell r="AA510" t="str">
            <v>#='ipp(2015#=100 cvm)'!AA181</v>
          </cell>
          <cell r="AB510" t="str">
            <v>#='ipp(2015#=100 cvm)'!AB181</v>
          </cell>
          <cell r="AC510" t="str">
            <v>#='ipp(2015#=100 cvm)'!AC181</v>
          </cell>
          <cell r="AD510" t="str">
            <v>#='ipp(2015#=100 cvm)'!AD181</v>
          </cell>
          <cell r="AE510" t="str">
            <v>#='ipp(2015#=100 cvm)'!AE181</v>
          </cell>
          <cell r="AF510" t="str">
            <v>#='ipp(2015#=100 cvm)'!AF181</v>
          </cell>
          <cell r="AG510" t="str">
            <v>#='ipp(2015#=100 cvm)'!AG181</v>
          </cell>
          <cell r="AH510" t="str">
            <v>#='ipp(2015#=100 cvm)'!AH181</v>
          </cell>
          <cell r="AI510" t="str">
            <v>#='ipp(2015#=100 cvm)'!AI181</v>
          </cell>
          <cell r="AJ510" t="str">
            <v>#='ipp(2015#=100 cvm)'!AJ181</v>
          </cell>
          <cell r="AK510" t="str">
            <v>#='ipp(2015#=100 cvm)'!AK181</v>
          </cell>
          <cell r="AL510" t="str">
            <v>#='ipp(2015#=100 cvm)'!AL181</v>
          </cell>
          <cell r="AM510" t="str">
            <v>#='ipp(2015#=100 cvm)'!AM181</v>
          </cell>
          <cell r="AN510" t="str">
            <v>#='ipp(2015#=100 cvm)'!AN181</v>
          </cell>
        </row>
        <row r="511">
          <cell r="C511">
            <v>23960</v>
          </cell>
          <cell r="D511" t="str">
            <v>#='ipp(2015#=100 cvm)'!D182</v>
          </cell>
          <cell r="E511" t="str">
            <v>#='ipp(2015#=100 cvm)'!E182</v>
          </cell>
          <cell r="F511" t="str">
            <v>#='ipp(2015#=100 cvm)'!F182</v>
          </cell>
          <cell r="G511" t="str">
            <v>#='ipp(2015#=100 cvm)'!G182</v>
          </cell>
          <cell r="H511" t="str">
            <v>#='ipp(2015#=100 cvm)'!H182</v>
          </cell>
          <cell r="I511" t="str">
            <v>#='ipp(2015#=100 cvm)'!I182</v>
          </cell>
          <cell r="J511" t="str">
            <v>#='ipp(2015#=100 cvm)'!J182</v>
          </cell>
          <cell r="K511" t="str">
            <v>#='ipp(2015#=100 cvm)'!K182</v>
          </cell>
          <cell r="L511" t="str">
            <v>#='ipp(2015#=100 cvm)'!L182</v>
          </cell>
          <cell r="M511" t="str">
            <v>#='ipp(2015#=100 cvm)'!M182</v>
          </cell>
          <cell r="N511" t="str">
            <v>#='ipp(2015#=100 cvm)'!N182</v>
          </cell>
          <cell r="O511" t="str">
            <v>#='ipp(2015#=100 cvm)'!O182</v>
          </cell>
          <cell r="P511" t="str">
            <v>#='ipp(2015#=100 cvm)'!P182</v>
          </cell>
          <cell r="Q511" t="str">
            <v>#='ipp(2015#=100 cvm)'!Q182</v>
          </cell>
          <cell r="R511" t="str">
            <v>#='ipp(2015#=100 cvm)'!R182</v>
          </cell>
          <cell r="S511" t="str">
            <v>#='ipp(2015#=100 cvm)'!S182</v>
          </cell>
          <cell r="T511" t="str">
            <v>#='ipp(2015#=100 cvm)'!T182</v>
          </cell>
          <cell r="U511" t="str">
            <v>#='ipp(2015#=100 cvm)'!U182</v>
          </cell>
          <cell r="V511" t="str">
            <v>#='ipp(2015#=100 cvm)'!V182</v>
          </cell>
          <cell r="W511" t="str">
            <v>#='ipp(2015#=100 cvm)'!W182</v>
          </cell>
          <cell r="X511" t="str">
            <v>#='ipp(2015#=100 cvm)'!X182</v>
          </cell>
          <cell r="Y511" t="str">
            <v>#='ipp(2015#=100 cvm)'!Y182</v>
          </cell>
          <cell r="Z511" t="str">
            <v>#='ipp(2015#=100 cvm)'!Z182</v>
          </cell>
          <cell r="AA511" t="str">
            <v>#='ipp(2015#=100 cvm)'!AA182</v>
          </cell>
          <cell r="AB511" t="str">
            <v>#='ipp(2015#=100 cvm)'!AB182</v>
          </cell>
          <cell r="AC511" t="str">
            <v>#='ipp(2015#=100 cvm)'!AC182</v>
          </cell>
          <cell r="AD511" t="str">
            <v>#='ipp(2015#=100 cvm)'!AD182</v>
          </cell>
          <cell r="AE511" t="str">
            <v>#='ipp(2015#=100 cvm)'!AE182</v>
          </cell>
          <cell r="AF511" t="str">
            <v>#='ipp(2015#=100 cvm)'!AF182</v>
          </cell>
          <cell r="AG511" t="str">
            <v>#='ipp(2015#=100 cvm)'!AG182</v>
          </cell>
          <cell r="AH511" t="str">
            <v>#='ipp(2015#=100 cvm)'!AH182</v>
          </cell>
          <cell r="AI511" t="str">
            <v>#='ipp(2015#=100 cvm)'!AI182</v>
          </cell>
          <cell r="AJ511" t="str">
            <v>#='ipp(2015#=100 cvm)'!AJ182</v>
          </cell>
          <cell r="AK511" t="str">
            <v>#='ipp(2015#=100 cvm)'!AK182</v>
          </cell>
          <cell r="AL511" t="str">
            <v>#='ipp(2015#=100 cvm)'!AL182</v>
          </cell>
          <cell r="AM511" t="str">
            <v>#='ipp(2015#=100 cvm)'!AM182</v>
          </cell>
          <cell r="AN511" t="str">
            <v>#='ipp(2015#=100 cvm)'!AN182</v>
          </cell>
        </row>
        <row r="512">
          <cell r="C512">
            <v>23990</v>
          </cell>
          <cell r="D512" t="str">
            <v>#='ipp(2015#=100 cvm)'!D183</v>
          </cell>
          <cell r="E512" t="str">
            <v>#='ipp(2015#=100 cvm)'!E183</v>
          </cell>
          <cell r="F512" t="str">
            <v>#='ipp(2015#=100 cvm)'!F183</v>
          </cell>
          <cell r="G512" t="str">
            <v>#='ipp(2015#=100 cvm)'!G183</v>
          </cell>
          <cell r="H512" t="str">
            <v>#='ipp(2015#=100 cvm)'!H183</v>
          </cell>
          <cell r="I512" t="str">
            <v>#='ipp(2015#=100 cvm)'!I183</v>
          </cell>
          <cell r="J512" t="str">
            <v>#='ipp(2015#=100 cvm)'!J183</v>
          </cell>
          <cell r="K512" t="str">
            <v>#='ipp(2015#=100 cvm)'!K183</v>
          </cell>
          <cell r="L512" t="str">
            <v>#='ipp(2015#=100 cvm)'!L183</v>
          </cell>
          <cell r="M512" t="str">
            <v>#='ipp(2015#=100 cvm)'!M183</v>
          </cell>
          <cell r="N512" t="str">
            <v>#='ipp(2015#=100 cvm)'!N183</v>
          </cell>
          <cell r="O512" t="str">
            <v>#='ipp(2015#=100 cvm)'!O183</v>
          </cell>
          <cell r="P512" t="str">
            <v>#='ipp(2015#=100 cvm)'!P183</v>
          </cell>
          <cell r="Q512" t="str">
            <v>#='ipp(2015#=100 cvm)'!Q183</v>
          </cell>
          <cell r="R512" t="str">
            <v>#='ipp(2015#=100 cvm)'!R183</v>
          </cell>
          <cell r="S512" t="str">
            <v>#='ipp(2015#=100 cvm)'!S183</v>
          </cell>
          <cell r="T512" t="str">
            <v>#='ipp(2015#=100 cvm)'!T183</v>
          </cell>
          <cell r="U512" t="str">
            <v>#='ipp(2015#=100 cvm)'!U183</v>
          </cell>
          <cell r="V512" t="str">
            <v>#='ipp(2015#=100 cvm)'!V183</v>
          </cell>
          <cell r="W512" t="str">
            <v>#='ipp(2015#=100 cvm)'!W183</v>
          </cell>
          <cell r="X512" t="str">
            <v>#='ipp(2015#=100 cvm)'!X183</v>
          </cell>
          <cell r="Y512" t="str">
            <v>#='ipp(2015#=100 cvm)'!Y183</v>
          </cell>
          <cell r="Z512" t="str">
            <v>#='ipp(2015#=100 cvm)'!Z183</v>
          </cell>
          <cell r="AA512" t="str">
            <v>#='ipp(2015#=100 cvm)'!AA183</v>
          </cell>
          <cell r="AB512" t="str">
            <v>#='ipp(2015#=100 cvm)'!AB183</v>
          </cell>
          <cell r="AC512" t="str">
            <v>#='ipp(2015#=100 cvm)'!AC183</v>
          </cell>
          <cell r="AD512" t="str">
            <v>#='ipp(2015#=100 cvm)'!AD183</v>
          </cell>
          <cell r="AE512" t="str">
            <v>#='ipp(2015#=100 cvm)'!AE183</v>
          </cell>
          <cell r="AF512" t="str">
            <v>#='ipp(2015#=100 cvm)'!AF183</v>
          </cell>
          <cell r="AG512" t="str">
            <v>#='ipp(2015#=100 cvm)'!AG183</v>
          </cell>
          <cell r="AH512" t="str">
            <v>#='ipp(2015#=100 cvm)'!AH183</v>
          </cell>
          <cell r="AI512" t="str">
            <v>#='ipp(2015#=100 cvm)'!AI183</v>
          </cell>
          <cell r="AJ512" t="str">
            <v>#='ipp(2015#=100 cvm)'!AJ183</v>
          </cell>
          <cell r="AK512" t="str">
            <v>#='ipp(2015#=100 cvm)'!AK183</v>
          </cell>
          <cell r="AL512" t="str">
            <v>#='ipp(2015#=100 cvm)'!AL183</v>
          </cell>
          <cell r="AM512" t="str">
            <v>#='ipp(2015#=100 cvm)'!AM183</v>
          </cell>
          <cell r="AN512" t="str">
            <v>#='ipp(2015#=100 cvm)'!AN183</v>
          </cell>
        </row>
        <row r="513">
          <cell r="C513">
            <v>241</v>
          </cell>
          <cell r="D513" t="str">
            <v>#='ipp(2015#=100 cvm)'!D184</v>
          </cell>
          <cell r="E513" t="str">
            <v>#='ipp(2015#=100 cvm)'!E184</v>
          </cell>
          <cell r="F513" t="str">
            <v>#='ipp(2015#=100 cvm)'!F184</v>
          </cell>
          <cell r="G513" t="str">
            <v>#='ipp(2015#=100 cvm)'!G184</v>
          </cell>
          <cell r="H513" t="str">
            <v>#='ipp(2015#=100 cvm)'!H184</v>
          </cell>
          <cell r="I513" t="str">
            <v>#='ipp(2015#=100 cvm)'!I184</v>
          </cell>
          <cell r="J513" t="str">
            <v>#='ipp(2015#=100 cvm)'!J184</v>
          </cell>
          <cell r="K513" t="str">
            <v>#='ipp(2015#=100 cvm)'!K184</v>
          </cell>
          <cell r="L513" t="str">
            <v>#='ipp(2015#=100 cvm)'!L184</v>
          </cell>
          <cell r="M513" t="str">
            <v>#='ipp(2015#=100 cvm)'!M184</v>
          </cell>
          <cell r="N513" t="str">
            <v>#='ipp(2015#=100 cvm)'!N184</v>
          </cell>
          <cell r="O513" t="str">
            <v>#='ipp(2015#=100 cvm)'!O184</v>
          </cell>
          <cell r="P513" t="str">
            <v>#='ipp(2015#=100 cvm)'!P184</v>
          </cell>
          <cell r="Q513" t="str">
            <v>#='ipp(2015#=100 cvm)'!Q184</v>
          </cell>
          <cell r="R513" t="str">
            <v>#='ipp(2015#=100 cvm)'!R184</v>
          </cell>
          <cell r="S513" t="str">
            <v>#='ipp(2015#=100 cvm)'!S184</v>
          </cell>
          <cell r="T513" t="str">
            <v>#='ipp(2015#=100 cvm)'!T184</v>
          </cell>
          <cell r="U513" t="str">
            <v>#='ipp(2015#=100 cvm)'!U184</v>
          </cell>
          <cell r="V513" t="str">
            <v>#='ipp(2015#=100 cvm)'!V184</v>
          </cell>
          <cell r="W513" t="str">
            <v>#='ipp(2015#=100 cvm)'!W184</v>
          </cell>
          <cell r="X513" t="str">
            <v>#='ipp(2015#=100 cvm)'!X184</v>
          </cell>
          <cell r="Y513" t="str">
            <v>#='ipp(2015#=100 cvm)'!Y184</v>
          </cell>
          <cell r="Z513" t="str">
            <v>#='ipp(2015#=100 cvm)'!Z184</v>
          </cell>
          <cell r="AA513" t="str">
            <v>#='ipp(2015#=100 cvm)'!AA184</v>
          </cell>
          <cell r="AB513" t="str">
            <v>#='ipp(2015#=100 cvm)'!AB184</v>
          </cell>
          <cell r="AC513" t="str">
            <v>#='ipp(2015#=100 cvm)'!AC184</v>
          </cell>
          <cell r="AD513" t="str">
            <v>#='ipp(2015#=100 cvm)'!AD184</v>
          </cell>
          <cell r="AE513" t="str">
            <v>#='ipp(2015#=100 cvm)'!AE184</v>
          </cell>
          <cell r="AF513" t="str">
            <v>#='ipp(2015#=100 cvm)'!AF184</v>
          </cell>
          <cell r="AG513" t="str">
            <v>#='ipp(2015#=100 cvm)'!AG184</v>
          </cell>
          <cell r="AH513" t="str">
            <v>#='ipp(2015#=100 cvm)'!AH184</v>
          </cell>
          <cell r="AI513" t="str">
            <v>#='ipp(2015#=100 cvm)'!AI184</v>
          </cell>
          <cell r="AJ513" t="str">
            <v>#='ipp(2015#=100 cvm)'!AJ184</v>
          </cell>
          <cell r="AK513" t="str">
            <v>#='ipp(2015#=100 cvm)'!AK184</v>
          </cell>
          <cell r="AL513" t="str">
            <v>#='ipp(2015#=100 cvm)'!AL184</v>
          </cell>
          <cell r="AM513" t="str">
            <v>#='ipp(2015#=100 cvm)'!AM184</v>
          </cell>
          <cell r="AN513" t="str">
            <v>#='ipp(2015#=100 cvm)'!AN184</v>
          </cell>
        </row>
        <row r="514">
          <cell r="C514">
            <v>24101</v>
          </cell>
          <cell r="D514" t="str">
            <v>#='ipp(2015#=100 cvm)'!D185</v>
          </cell>
          <cell r="E514" t="str">
            <v>#='ipp(2015#=100 cvm)'!E185</v>
          </cell>
          <cell r="F514" t="str">
            <v>#='ipp(2015#=100 cvm)'!F185</v>
          </cell>
          <cell r="G514" t="str">
            <v>#='ipp(2015#=100 cvm)'!G185</v>
          </cell>
          <cell r="H514" t="str">
            <v>#='ipp(2015#=100 cvm)'!H185</v>
          </cell>
          <cell r="I514" t="str">
            <v>#='ipp(2015#=100 cvm)'!I185</v>
          </cell>
          <cell r="J514" t="str">
            <v>#='ipp(2015#=100 cvm)'!J185</v>
          </cell>
          <cell r="K514" t="str">
            <v>#='ipp(2015#=100 cvm)'!K185</v>
          </cell>
          <cell r="L514" t="str">
            <v>#='ipp(2015#=100 cvm)'!L185</v>
          </cell>
          <cell r="M514" t="str">
            <v>#='ipp(2015#=100 cvm)'!M185</v>
          </cell>
          <cell r="N514" t="str">
            <v>#='ipp(2015#=100 cvm)'!N185</v>
          </cell>
          <cell r="O514" t="str">
            <v>#='ipp(2015#=100 cvm)'!O185</v>
          </cell>
          <cell r="P514" t="str">
            <v>#='ipp(2015#=100 cvm)'!P185</v>
          </cell>
          <cell r="Q514" t="str">
            <v>#='ipp(2015#=100 cvm)'!Q185</v>
          </cell>
          <cell r="R514" t="str">
            <v>#='ipp(2015#=100 cvm)'!R185</v>
          </cell>
          <cell r="S514" t="str">
            <v>#='ipp(2015#=100 cvm)'!S185</v>
          </cell>
          <cell r="T514" t="str">
            <v>#='ipp(2015#=100 cvm)'!T185</v>
          </cell>
          <cell r="U514" t="str">
            <v>#='ipp(2015#=100 cvm)'!U185</v>
          </cell>
          <cell r="V514" t="str">
            <v>#='ipp(2015#=100 cvm)'!V185</v>
          </cell>
          <cell r="W514" t="str">
            <v>#='ipp(2015#=100 cvm)'!W185</v>
          </cell>
          <cell r="X514" t="str">
            <v>#='ipp(2015#=100 cvm)'!X185</v>
          </cell>
          <cell r="Y514" t="str">
            <v>#='ipp(2015#=100 cvm)'!Y185</v>
          </cell>
          <cell r="Z514" t="str">
            <v>#='ipp(2015#=100 cvm)'!Z185</v>
          </cell>
          <cell r="AA514" t="str">
            <v>#='ipp(2015#=100 cvm)'!AA185</v>
          </cell>
          <cell r="AB514" t="str">
            <v>#='ipp(2015#=100 cvm)'!AB185</v>
          </cell>
          <cell r="AC514" t="str">
            <v>#='ipp(2015#=100 cvm)'!AC185</v>
          </cell>
          <cell r="AD514" t="str">
            <v>#='ipp(2015#=100 cvm)'!AD185</v>
          </cell>
          <cell r="AE514" t="str">
            <v>#='ipp(2015#=100 cvm)'!AE185</v>
          </cell>
          <cell r="AF514" t="str">
            <v>#='ipp(2015#=100 cvm)'!AF185</v>
          </cell>
          <cell r="AG514" t="str">
            <v>#='ipp(2015#=100 cvm)'!AG185</v>
          </cell>
          <cell r="AH514" t="str">
            <v>#='ipp(2015#=100 cvm)'!AH185</v>
          </cell>
          <cell r="AI514" t="str">
            <v>#='ipp(2015#=100 cvm)'!AI185</v>
          </cell>
          <cell r="AJ514" t="str">
            <v>#='ipp(2015#=100 cvm)'!AJ185</v>
          </cell>
          <cell r="AK514" t="str">
            <v>#='ipp(2015#=100 cvm)'!AK185</v>
          </cell>
          <cell r="AL514" t="str">
            <v>#='ipp(2015#=100 cvm)'!AL185</v>
          </cell>
          <cell r="AM514" t="str">
            <v>#='ipp(2015#=100 cvm)'!AM185</v>
          </cell>
          <cell r="AN514" t="str">
            <v>#='ipp(2015#=100 cvm)'!AN185</v>
          </cell>
        </row>
        <row r="515">
          <cell r="C515">
            <v>24102</v>
          </cell>
          <cell r="D515" t="str">
            <v>#='ipp(2015#=100 cvm)'!D186</v>
          </cell>
          <cell r="E515" t="str">
            <v>#='ipp(2015#=100 cvm)'!E186</v>
          </cell>
          <cell r="F515" t="str">
            <v>#='ipp(2015#=100 cvm)'!F186</v>
          </cell>
          <cell r="G515" t="str">
            <v>#='ipp(2015#=100 cvm)'!G186</v>
          </cell>
          <cell r="H515" t="str">
            <v>#='ipp(2015#=100 cvm)'!H186</v>
          </cell>
          <cell r="I515" t="str">
            <v>#='ipp(2015#=100 cvm)'!I186</v>
          </cell>
          <cell r="J515" t="str">
            <v>#='ipp(2015#=100 cvm)'!J186</v>
          </cell>
          <cell r="K515" t="str">
            <v>#='ipp(2015#=100 cvm)'!K186</v>
          </cell>
          <cell r="L515" t="str">
            <v>#='ipp(2015#=100 cvm)'!L186</v>
          </cell>
          <cell r="M515" t="str">
            <v>#='ipp(2015#=100 cvm)'!M186</v>
          </cell>
          <cell r="N515" t="str">
            <v>#='ipp(2015#=100 cvm)'!N186</v>
          </cell>
          <cell r="O515" t="str">
            <v>#='ipp(2015#=100 cvm)'!O186</v>
          </cell>
          <cell r="P515" t="str">
            <v>#='ipp(2015#=100 cvm)'!P186</v>
          </cell>
          <cell r="Q515" t="str">
            <v>#='ipp(2015#=100 cvm)'!Q186</v>
          </cell>
          <cell r="R515" t="str">
            <v>#='ipp(2015#=100 cvm)'!R186</v>
          </cell>
          <cell r="S515" t="str">
            <v>#='ipp(2015#=100 cvm)'!S186</v>
          </cell>
          <cell r="T515" t="str">
            <v>#='ipp(2015#=100 cvm)'!T186</v>
          </cell>
          <cell r="U515" t="str">
            <v>#='ipp(2015#=100 cvm)'!U186</v>
          </cell>
          <cell r="V515" t="str">
            <v>#='ipp(2015#=100 cvm)'!V186</v>
          </cell>
          <cell r="W515" t="str">
            <v>#='ipp(2015#=100 cvm)'!W186</v>
          </cell>
          <cell r="X515" t="str">
            <v>#='ipp(2015#=100 cvm)'!X186</v>
          </cell>
          <cell r="Y515" t="str">
            <v>#='ipp(2015#=100 cvm)'!Y186</v>
          </cell>
          <cell r="Z515" t="str">
            <v>#='ipp(2015#=100 cvm)'!Z186</v>
          </cell>
          <cell r="AA515" t="str">
            <v>#='ipp(2015#=100 cvm)'!AA186</v>
          </cell>
          <cell r="AB515" t="str">
            <v>#='ipp(2015#=100 cvm)'!AB186</v>
          </cell>
          <cell r="AC515" t="str">
            <v>#='ipp(2015#=100 cvm)'!AC186</v>
          </cell>
          <cell r="AD515" t="str">
            <v>#='ipp(2015#=100 cvm)'!AD186</v>
          </cell>
          <cell r="AE515" t="str">
            <v>#='ipp(2015#=100 cvm)'!AE186</v>
          </cell>
          <cell r="AF515" t="str">
            <v>#='ipp(2015#=100 cvm)'!AF186</v>
          </cell>
          <cell r="AG515" t="str">
            <v>#='ipp(2015#=100 cvm)'!AG186</v>
          </cell>
          <cell r="AH515" t="str">
            <v>#='ipp(2015#=100 cvm)'!AH186</v>
          </cell>
          <cell r="AI515" t="str">
            <v>#='ipp(2015#=100 cvm)'!AI186</v>
          </cell>
          <cell r="AJ515" t="str">
            <v>#='ipp(2015#=100 cvm)'!AJ186</v>
          </cell>
          <cell r="AK515" t="str">
            <v>#='ipp(2015#=100 cvm)'!AK186</v>
          </cell>
          <cell r="AL515" t="str">
            <v>#='ipp(2015#=100 cvm)'!AL186</v>
          </cell>
          <cell r="AM515" t="str">
            <v>#='ipp(2015#=100 cvm)'!AM186</v>
          </cell>
          <cell r="AN515" t="str">
            <v>#='ipp(2015#=100 cvm)'!AN186</v>
          </cell>
        </row>
        <row r="516">
          <cell r="C516">
            <v>24103</v>
          </cell>
          <cell r="D516" t="str">
            <v>#='ipp(2015#=100 cvm)'!D187</v>
          </cell>
          <cell r="E516" t="str">
            <v>#='ipp(2015#=100 cvm)'!E187</v>
          </cell>
          <cell r="F516" t="str">
            <v>#='ipp(2015#=100 cvm)'!F187</v>
          </cell>
          <cell r="G516" t="str">
            <v>#='ipp(2015#=100 cvm)'!G187</v>
          </cell>
          <cell r="H516" t="str">
            <v>#='ipp(2015#=100 cvm)'!H187</v>
          </cell>
          <cell r="I516" t="str">
            <v>#='ipp(2015#=100 cvm)'!I187</v>
          </cell>
          <cell r="J516" t="str">
            <v>#='ipp(2015#=100 cvm)'!J187</v>
          </cell>
          <cell r="K516" t="str">
            <v>#='ipp(2015#=100 cvm)'!K187</v>
          </cell>
          <cell r="L516" t="str">
            <v>#='ipp(2015#=100 cvm)'!L187</v>
          </cell>
          <cell r="M516" t="str">
            <v>#='ipp(2015#=100 cvm)'!M187</v>
          </cell>
          <cell r="N516" t="str">
            <v>#='ipp(2015#=100 cvm)'!N187</v>
          </cell>
          <cell r="O516" t="str">
            <v>#='ipp(2015#=100 cvm)'!O187</v>
          </cell>
          <cell r="P516" t="str">
            <v>#='ipp(2015#=100 cvm)'!P187</v>
          </cell>
          <cell r="Q516" t="str">
            <v>#='ipp(2015#=100 cvm)'!Q187</v>
          </cell>
          <cell r="R516" t="str">
            <v>#='ipp(2015#=100 cvm)'!R187</v>
          </cell>
          <cell r="S516" t="str">
            <v>#='ipp(2015#=100 cvm)'!S187</v>
          </cell>
          <cell r="T516" t="str">
            <v>#='ipp(2015#=100 cvm)'!T187</v>
          </cell>
          <cell r="U516" t="str">
            <v>#='ipp(2015#=100 cvm)'!U187</v>
          </cell>
          <cell r="V516" t="str">
            <v>#='ipp(2015#=100 cvm)'!V187</v>
          </cell>
          <cell r="W516" t="str">
            <v>#='ipp(2015#=100 cvm)'!W187</v>
          </cell>
          <cell r="X516" t="str">
            <v>#='ipp(2015#=100 cvm)'!X187</v>
          </cell>
          <cell r="Y516" t="str">
            <v>#='ipp(2015#=100 cvm)'!Y187</v>
          </cell>
          <cell r="Z516" t="str">
            <v>#='ipp(2015#=100 cvm)'!Z187</v>
          </cell>
          <cell r="AA516" t="str">
            <v>#='ipp(2015#=100 cvm)'!AA187</v>
          </cell>
          <cell r="AB516" t="str">
            <v>#='ipp(2015#=100 cvm)'!AB187</v>
          </cell>
          <cell r="AC516" t="str">
            <v>#='ipp(2015#=100 cvm)'!AC187</v>
          </cell>
          <cell r="AD516" t="str">
            <v>#='ipp(2015#=100 cvm)'!AD187</v>
          </cell>
          <cell r="AE516" t="str">
            <v>#='ipp(2015#=100 cvm)'!AE187</v>
          </cell>
          <cell r="AF516" t="str">
            <v>#='ipp(2015#=100 cvm)'!AF187</v>
          </cell>
          <cell r="AG516" t="str">
            <v>#='ipp(2015#=100 cvm)'!AG187</v>
          </cell>
          <cell r="AH516" t="str">
            <v>#='ipp(2015#=100 cvm)'!AH187</v>
          </cell>
          <cell r="AI516" t="str">
            <v>#='ipp(2015#=100 cvm)'!AI187</v>
          </cell>
          <cell r="AJ516" t="str">
            <v>#='ipp(2015#=100 cvm)'!AJ187</v>
          </cell>
          <cell r="AK516" t="str">
            <v>#='ipp(2015#=100 cvm)'!AK187</v>
          </cell>
          <cell r="AL516" t="str">
            <v>#='ipp(2015#=100 cvm)'!AL187</v>
          </cell>
          <cell r="AM516" t="str">
            <v>#='ipp(2015#=100 cvm)'!AM187</v>
          </cell>
          <cell r="AN516" t="str">
            <v>#='ipp(2015#=100 cvm)'!AN187</v>
          </cell>
        </row>
        <row r="517">
          <cell r="C517">
            <v>24104</v>
          </cell>
          <cell r="D517" t="str">
            <v>#='ipp(2015#=100 cvm)'!D188</v>
          </cell>
          <cell r="E517" t="str">
            <v>#='ipp(2015#=100 cvm)'!E188</v>
          </cell>
          <cell r="F517" t="str">
            <v>#='ipp(2015#=100 cvm)'!F188</v>
          </cell>
          <cell r="G517" t="str">
            <v>#='ipp(2015#=100 cvm)'!G188</v>
          </cell>
          <cell r="H517" t="str">
            <v>#='ipp(2015#=100 cvm)'!H188</v>
          </cell>
          <cell r="I517" t="str">
            <v>#='ipp(2015#=100 cvm)'!I188</v>
          </cell>
          <cell r="J517" t="str">
            <v>#='ipp(2015#=100 cvm)'!J188</v>
          </cell>
          <cell r="K517" t="str">
            <v>#='ipp(2015#=100 cvm)'!K188</v>
          </cell>
          <cell r="L517" t="str">
            <v>#='ipp(2015#=100 cvm)'!L188</v>
          </cell>
          <cell r="M517" t="str">
            <v>#='ipp(2015#=100 cvm)'!M188</v>
          </cell>
          <cell r="N517" t="str">
            <v>#='ipp(2015#=100 cvm)'!N188</v>
          </cell>
          <cell r="O517" t="str">
            <v>#='ipp(2015#=100 cvm)'!O188</v>
          </cell>
          <cell r="P517" t="str">
            <v>#='ipp(2015#=100 cvm)'!P188</v>
          </cell>
          <cell r="Q517" t="str">
            <v>#='ipp(2015#=100 cvm)'!Q188</v>
          </cell>
          <cell r="R517" t="str">
            <v>#='ipp(2015#=100 cvm)'!R188</v>
          </cell>
          <cell r="S517" t="str">
            <v>#='ipp(2015#=100 cvm)'!S188</v>
          </cell>
          <cell r="T517" t="str">
            <v>#='ipp(2015#=100 cvm)'!T188</v>
          </cell>
          <cell r="U517" t="str">
            <v>#='ipp(2015#=100 cvm)'!U188</v>
          </cell>
          <cell r="V517" t="str">
            <v>#='ipp(2015#=100 cvm)'!V188</v>
          </cell>
          <cell r="W517" t="str">
            <v>#='ipp(2015#=100 cvm)'!W188</v>
          </cell>
          <cell r="X517" t="str">
            <v>#='ipp(2015#=100 cvm)'!X188</v>
          </cell>
          <cell r="Y517" t="str">
            <v>#='ipp(2015#=100 cvm)'!Y188</v>
          </cell>
          <cell r="Z517" t="str">
            <v>#='ipp(2015#=100 cvm)'!Z188</v>
          </cell>
          <cell r="AA517" t="str">
            <v>#='ipp(2015#=100 cvm)'!AA188</v>
          </cell>
          <cell r="AB517" t="str">
            <v>#='ipp(2015#=100 cvm)'!AB188</v>
          </cell>
          <cell r="AC517" t="str">
            <v>#='ipp(2015#=100 cvm)'!AC188</v>
          </cell>
          <cell r="AD517" t="str">
            <v>#='ipp(2015#=100 cvm)'!AD188</v>
          </cell>
          <cell r="AE517" t="str">
            <v>#='ipp(2015#=100 cvm)'!AE188</v>
          </cell>
          <cell r="AF517" t="str">
            <v>#='ipp(2015#=100 cvm)'!AF188</v>
          </cell>
          <cell r="AG517" t="str">
            <v>#='ipp(2015#=100 cvm)'!AG188</v>
          </cell>
          <cell r="AH517" t="str">
            <v>#='ipp(2015#=100 cvm)'!AH188</v>
          </cell>
          <cell r="AI517" t="str">
            <v>#='ipp(2015#=100 cvm)'!AI188</v>
          </cell>
          <cell r="AJ517" t="str">
            <v>#='ipp(2015#=100 cvm)'!AJ188</v>
          </cell>
          <cell r="AK517" t="str">
            <v>#='ipp(2015#=100 cvm)'!AK188</v>
          </cell>
          <cell r="AL517" t="str">
            <v>#='ipp(2015#=100 cvm)'!AL188</v>
          </cell>
          <cell r="AM517" t="str">
            <v>#='ipp(2015#=100 cvm)'!AM188</v>
          </cell>
          <cell r="AN517" t="str">
            <v>#='ipp(2015#=100 cvm)'!AN188</v>
          </cell>
        </row>
        <row r="518">
          <cell r="C518">
            <v>24109</v>
          </cell>
          <cell r="D518" t="str">
            <v>#='ipp(2015#=100 cvm)'!D189</v>
          </cell>
          <cell r="E518" t="str">
            <v>#='ipp(2015#=100 cvm)'!E189</v>
          </cell>
          <cell r="F518" t="str">
            <v>#='ipp(2015#=100 cvm)'!F189</v>
          </cell>
          <cell r="G518" t="str">
            <v>#='ipp(2015#=100 cvm)'!G189</v>
          </cell>
          <cell r="H518" t="str">
            <v>#='ipp(2015#=100 cvm)'!H189</v>
          </cell>
          <cell r="I518" t="str">
            <v>#='ipp(2015#=100 cvm)'!I189</v>
          </cell>
          <cell r="J518" t="str">
            <v>#='ipp(2015#=100 cvm)'!J189</v>
          </cell>
          <cell r="K518" t="str">
            <v>#='ipp(2015#=100 cvm)'!K189</v>
          </cell>
          <cell r="L518" t="str">
            <v>#='ipp(2015#=100 cvm)'!L189</v>
          </cell>
          <cell r="M518" t="str">
            <v>#='ipp(2015#=100 cvm)'!M189</v>
          </cell>
          <cell r="N518" t="str">
            <v>#='ipp(2015#=100 cvm)'!N189</v>
          </cell>
          <cell r="O518" t="str">
            <v>#='ipp(2015#=100 cvm)'!O189</v>
          </cell>
          <cell r="P518" t="str">
            <v>#='ipp(2015#=100 cvm)'!P189</v>
          </cell>
          <cell r="Q518" t="str">
            <v>#='ipp(2015#=100 cvm)'!Q189</v>
          </cell>
          <cell r="R518" t="str">
            <v>#='ipp(2015#=100 cvm)'!R189</v>
          </cell>
          <cell r="S518" t="str">
            <v>#='ipp(2015#=100 cvm)'!S189</v>
          </cell>
          <cell r="T518" t="str">
            <v>#='ipp(2015#=100 cvm)'!T189</v>
          </cell>
          <cell r="U518" t="str">
            <v>#='ipp(2015#=100 cvm)'!U189</v>
          </cell>
          <cell r="V518" t="str">
            <v>#='ipp(2015#=100 cvm)'!V189</v>
          </cell>
          <cell r="W518" t="str">
            <v>#='ipp(2015#=100 cvm)'!W189</v>
          </cell>
          <cell r="X518" t="str">
            <v>#='ipp(2015#=100 cvm)'!X189</v>
          </cell>
          <cell r="Y518" t="str">
            <v>#='ipp(2015#=100 cvm)'!Y189</v>
          </cell>
          <cell r="Z518" t="str">
            <v>#='ipp(2015#=100 cvm)'!Z189</v>
          </cell>
          <cell r="AA518" t="str">
            <v>#='ipp(2015#=100 cvm)'!AA189</v>
          </cell>
          <cell r="AB518" t="str">
            <v>#='ipp(2015#=100 cvm)'!AB189</v>
          </cell>
          <cell r="AC518" t="str">
            <v>#='ipp(2015#=100 cvm)'!AC189</v>
          </cell>
          <cell r="AD518" t="str">
            <v>#='ipp(2015#=100 cvm)'!AD189</v>
          </cell>
          <cell r="AE518" t="str">
            <v>#='ipp(2015#=100 cvm)'!AE189</v>
          </cell>
          <cell r="AF518" t="str">
            <v>#='ipp(2015#=100 cvm)'!AF189</v>
          </cell>
          <cell r="AG518" t="str">
            <v>#='ipp(2015#=100 cvm)'!AG189</v>
          </cell>
          <cell r="AH518" t="str">
            <v>#='ipp(2015#=100 cvm)'!AH189</v>
          </cell>
          <cell r="AI518" t="str">
            <v>#='ipp(2015#=100 cvm)'!AI189</v>
          </cell>
          <cell r="AJ518" t="str">
            <v>#='ipp(2015#=100 cvm)'!AJ189</v>
          </cell>
          <cell r="AK518" t="str">
            <v>#='ipp(2015#=100 cvm)'!AK189</v>
          </cell>
          <cell r="AL518" t="str">
            <v>#='ipp(2015#=100 cvm)'!AL189</v>
          </cell>
          <cell r="AM518" t="str">
            <v>#='ipp(2015#=100 cvm)'!AM189</v>
          </cell>
          <cell r="AN518" t="str">
            <v>#='ipp(2015#=100 cvm)'!AN189</v>
          </cell>
        </row>
        <row r="519">
          <cell r="C519">
            <v>242</v>
          </cell>
          <cell r="D519" t="str">
            <v>#='ipp(2015#=100 cvm)'!D190</v>
          </cell>
          <cell r="E519" t="str">
            <v>#='ipp(2015#=100 cvm)'!E190</v>
          </cell>
          <cell r="F519" t="str">
            <v>#='ipp(2015#=100 cvm)'!F190</v>
          </cell>
          <cell r="G519" t="str">
            <v>#='ipp(2015#=100 cvm)'!G190</v>
          </cell>
          <cell r="H519" t="str">
            <v>#='ipp(2015#=100 cvm)'!H190</v>
          </cell>
          <cell r="I519" t="str">
            <v>#='ipp(2015#=100 cvm)'!I190</v>
          </cell>
          <cell r="J519" t="str">
            <v>#='ipp(2015#=100 cvm)'!J190</v>
          </cell>
          <cell r="K519" t="str">
            <v>#='ipp(2015#=100 cvm)'!K190</v>
          </cell>
          <cell r="L519" t="str">
            <v>#='ipp(2015#=100 cvm)'!L190</v>
          </cell>
          <cell r="M519" t="str">
            <v>#='ipp(2015#=100 cvm)'!M190</v>
          </cell>
          <cell r="N519" t="str">
            <v>#='ipp(2015#=100 cvm)'!N190</v>
          </cell>
          <cell r="O519" t="str">
            <v>#='ipp(2015#=100 cvm)'!O190</v>
          </cell>
          <cell r="P519" t="str">
            <v>#='ipp(2015#=100 cvm)'!P190</v>
          </cell>
          <cell r="Q519" t="str">
            <v>#='ipp(2015#=100 cvm)'!Q190</v>
          </cell>
          <cell r="R519" t="str">
            <v>#='ipp(2015#=100 cvm)'!R190</v>
          </cell>
          <cell r="S519" t="str">
            <v>#='ipp(2015#=100 cvm)'!S190</v>
          </cell>
          <cell r="T519" t="str">
            <v>#='ipp(2015#=100 cvm)'!T190</v>
          </cell>
          <cell r="U519" t="str">
            <v>#='ipp(2015#=100 cvm)'!U190</v>
          </cell>
          <cell r="V519" t="str">
            <v>#='ipp(2015#=100 cvm)'!V190</v>
          </cell>
          <cell r="W519" t="str">
            <v>#='ipp(2015#=100 cvm)'!W190</v>
          </cell>
          <cell r="X519" t="str">
            <v>#='ipp(2015#=100 cvm)'!X190</v>
          </cell>
          <cell r="Y519" t="str">
            <v>#='ipp(2015#=100 cvm)'!Y190</v>
          </cell>
          <cell r="Z519" t="str">
            <v>#='ipp(2015#=100 cvm)'!Z190</v>
          </cell>
          <cell r="AA519" t="str">
            <v>#='ipp(2015#=100 cvm)'!AA190</v>
          </cell>
          <cell r="AB519" t="str">
            <v>#='ipp(2015#=100 cvm)'!AB190</v>
          </cell>
          <cell r="AC519" t="str">
            <v>#='ipp(2015#=100 cvm)'!AC190</v>
          </cell>
          <cell r="AD519" t="str">
            <v>#='ipp(2015#=100 cvm)'!AD190</v>
          </cell>
          <cell r="AE519" t="str">
            <v>#='ipp(2015#=100 cvm)'!AE190</v>
          </cell>
          <cell r="AF519" t="str">
            <v>#='ipp(2015#=100 cvm)'!AF190</v>
          </cell>
          <cell r="AG519" t="str">
            <v>#='ipp(2015#=100 cvm)'!AG190</v>
          </cell>
          <cell r="AH519" t="str">
            <v>#='ipp(2015#=100 cvm)'!AH190</v>
          </cell>
          <cell r="AI519" t="str">
            <v>#='ipp(2015#=100 cvm)'!AI190</v>
          </cell>
          <cell r="AJ519" t="str">
            <v>#='ipp(2015#=100 cvm)'!AJ190</v>
          </cell>
          <cell r="AK519" t="str">
            <v>#='ipp(2015#=100 cvm)'!AK190</v>
          </cell>
          <cell r="AL519" t="str">
            <v>#='ipp(2015#=100 cvm)'!AL190</v>
          </cell>
          <cell r="AM519" t="str">
            <v>#='ipp(2015#=100 cvm)'!AM190</v>
          </cell>
          <cell r="AN519" t="str">
            <v>#='ipp(2015#=100 cvm)'!AN190</v>
          </cell>
        </row>
        <row r="520">
          <cell r="C520">
            <v>24201</v>
          </cell>
          <cell r="D520" t="str">
            <v>#='ipp(2015#=100 cvm)'!D191</v>
          </cell>
          <cell r="E520" t="str">
            <v>#='ipp(2015#=100 cvm)'!E191</v>
          </cell>
          <cell r="F520" t="str">
            <v>#='ipp(2015#=100 cvm)'!F191</v>
          </cell>
          <cell r="G520" t="str">
            <v>#='ipp(2015#=100 cvm)'!G191</v>
          </cell>
          <cell r="H520" t="str">
            <v>#='ipp(2015#=100 cvm)'!H191</v>
          </cell>
          <cell r="I520" t="str">
            <v>#='ipp(2015#=100 cvm)'!I191</v>
          </cell>
          <cell r="J520" t="str">
            <v>#='ipp(2015#=100 cvm)'!J191</v>
          </cell>
          <cell r="K520" t="str">
            <v>#='ipp(2015#=100 cvm)'!K191</v>
          </cell>
          <cell r="L520" t="str">
            <v>#='ipp(2015#=100 cvm)'!L191</v>
          </cell>
          <cell r="M520" t="str">
            <v>#='ipp(2015#=100 cvm)'!M191</v>
          </cell>
          <cell r="N520" t="str">
            <v>#='ipp(2015#=100 cvm)'!N191</v>
          </cell>
          <cell r="O520" t="str">
            <v>#='ipp(2015#=100 cvm)'!O191</v>
          </cell>
          <cell r="P520" t="str">
            <v>#='ipp(2015#=100 cvm)'!P191</v>
          </cell>
          <cell r="Q520" t="str">
            <v>#='ipp(2015#=100 cvm)'!Q191</v>
          </cell>
          <cell r="R520" t="str">
            <v>#='ipp(2015#=100 cvm)'!R191</v>
          </cell>
          <cell r="S520" t="str">
            <v>#='ipp(2015#=100 cvm)'!S191</v>
          </cell>
          <cell r="T520" t="str">
            <v>#='ipp(2015#=100 cvm)'!T191</v>
          </cell>
          <cell r="U520" t="str">
            <v>#='ipp(2015#=100 cvm)'!U191</v>
          </cell>
          <cell r="V520" t="str">
            <v>#='ipp(2015#=100 cvm)'!V191</v>
          </cell>
          <cell r="W520" t="str">
            <v>#='ipp(2015#=100 cvm)'!W191</v>
          </cell>
          <cell r="X520" t="str">
            <v>#='ipp(2015#=100 cvm)'!X191</v>
          </cell>
          <cell r="Y520" t="str">
            <v>#='ipp(2015#=100 cvm)'!Y191</v>
          </cell>
          <cell r="Z520" t="str">
            <v>#='ipp(2015#=100 cvm)'!Z191</v>
          </cell>
          <cell r="AA520" t="str">
            <v>#='ipp(2015#=100 cvm)'!AA191</v>
          </cell>
          <cell r="AB520" t="str">
            <v>#='ipp(2015#=100 cvm)'!AB191</v>
          </cell>
          <cell r="AC520" t="str">
            <v>#='ipp(2015#=100 cvm)'!AC191</v>
          </cell>
          <cell r="AD520" t="str">
            <v>#='ipp(2015#=100 cvm)'!AD191</v>
          </cell>
          <cell r="AE520" t="str">
            <v>#='ipp(2015#=100 cvm)'!AE191</v>
          </cell>
          <cell r="AF520" t="str">
            <v>#='ipp(2015#=100 cvm)'!AF191</v>
          </cell>
          <cell r="AG520" t="str">
            <v>#='ipp(2015#=100 cvm)'!AG191</v>
          </cell>
          <cell r="AH520" t="str">
            <v>#='ipp(2015#=100 cvm)'!AH191</v>
          </cell>
          <cell r="AI520" t="str">
            <v>#='ipp(2015#=100 cvm)'!AI191</v>
          </cell>
          <cell r="AJ520" t="str">
            <v>#='ipp(2015#=100 cvm)'!AJ191</v>
          </cell>
          <cell r="AK520" t="str">
            <v>#='ipp(2015#=100 cvm)'!AK191</v>
          </cell>
          <cell r="AL520" t="str">
            <v>#='ipp(2015#=100 cvm)'!AL191</v>
          </cell>
          <cell r="AM520" t="str">
            <v>#='ipp(2015#=100 cvm)'!AM191</v>
          </cell>
          <cell r="AN520" t="str">
            <v>#='ipp(2015#=100 cvm)'!AN191</v>
          </cell>
        </row>
        <row r="521">
          <cell r="C521">
            <v>24202</v>
          </cell>
          <cell r="D521" t="str">
            <v>#='ipp(2015#=100 cvm)'!D192</v>
          </cell>
          <cell r="E521" t="str">
            <v>#='ipp(2015#=100 cvm)'!E192</v>
          </cell>
          <cell r="F521" t="str">
            <v>#='ipp(2015#=100 cvm)'!F192</v>
          </cell>
          <cell r="G521" t="str">
            <v>#='ipp(2015#=100 cvm)'!G192</v>
          </cell>
          <cell r="H521" t="str">
            <v>#='ipp(2015#=100 cvm)'!H192</v>
          </cell>
          <cell r="I521" t="str">
            <v>#='ipp(2015#=100 cvm)'!I192</v>
          </cell>
          <cell r="J521" t="str">
            <v>#='ipp(2015#=100 cvm)'!J192</v>
          </cell>
          <cell r="K521" t="str">
            <v>#='ipp(2015#=100 cvm)'!K192</v>
          </cell>
          <cell r="L521" t="str">
            <v>#='ipp(2015#=100 cvm)'!L192</v>
          </cell>
          <cell r="M521" t="str">
            <v>#='ipp(2015#=100 cvm)'!M192</v>
          </cell>
          <cell r="N521" t="str">
            <v>#='ipp(2015#=100 cvm)'!N192</v>
          </cell>
          <cell r="O521" t="str">
            <v>#='ipp(2015#=100 cvm)'!O192</v>
          </cell>
          <cell r="P521" t="str">
            <v>#='ipp(2015#=100 cvm)'!P192</v>
          </cell>
          <cell r="Q521" t="str">
            <v>#='ipp(2015#=100 cvm)'!Q192</v>
          </cell>
          <cell r="R521" t="str">
            <v>#='ipp(2015#=100 cvm)'!R192</v>
          </cell>
          <cell r="S521" t="str">
            <v>#='ipp(2015#=100 cvm)'!S192</v>
          </cell>
          <cell r="T521" t="str">
            <v>#='ipp(2015#=100 cvm)'!T192</v>
          </cell>
          <cell r="U521" t="str">
            <v>#='ipp(2015#=100 cvm)'!U192</v>
          </cell>
          <cell r="V521" t="str">
            <v>#='ipp(2015#=100 cvm)'!V192</v>
          </cell>
          <cell r="W521" t="str">
            <v>#='ipp(2015#=100 cvm)'!W192</v>
          </cell>
          <cell r="X521" t="str">
            <v>#='ipp(2015#=100 cvm)'!X192</v>
          </cell>
          <cell r="Y521" t="str">
            <v>#='ipp(2015#=100 cvm)'!Y192</v>
          </cell>
          <cell r="Z521" t="str">
            <v>#='ipp(2015#=100 cvm)'!Z192</v>
          </cell>
          <cell r="AA521" t="str">
            <v>#='ipp(2015#=100 cvm)'!AA192</v>
          </cell>
          <cell r="AB521" t="str">
            <v>#='ipp(2015#=100 cvm)'!AB192</v>
          </cell>
          <cell r="AC521" t="str">
            <v>#='ipp(2015#=100 cvm)'!AC192</v>
          </cell>
          <cell r="AD521" t="str">
            <v>#='ipp(2015#=100 cvm)'!AD192</v>
          </cell>
          <cell r="AE521" t="str">
            <v>#='ipp(2015#=100 cvm)'!AE192</v>
          </cell>
          <cell r="AF521" t="str">
            <v>#='ipp(2015#=100 cvm)'!AF192</v>
          </cell>
          <cell r="AG521" t="str">
            <v>#='ipp(2015#=100 cvm)'!AG192</v>
          </cell>
          <cell r="AH521" t="str">
            <v>#='ipp(2015#=100 cvm)'!AH192</v>
          </cell>
          <cell r="AI521" t="str">
            <v>#='ipp(2015#=100 cvm)'!AI192</v>
          </cell>
          <cell r="AJ521" t="str">
            <v>#='ipp(2015#=100 cvm)'!AJ192</v>
          </cell>
          <cell r="AK521" t="str">
            <v>#='ipp(2015#=100 cvm)'!AK192</v>
          </cell>
          <cell r="AL521" t="str">
            <v>#='ipp(2015#=100 cvm)'!AL192</v>
          </cell>
          <cell r="AM521" t="str">
            <v>#='ipp(2015#=100 cvm)'!AM192</v>
          </cell>
          <cell r="AN521" t="str">
            <v>#='ipp(2015#=100 cvm)'!AN192</v>
          </cell>
        </row>
        <row r="522">
          <cell r="C522">
            <v>24209</v>
          </cell>
          <cell r="D522" t="str">
            <v>#='ipp(2015#=100 cvm)'!D193</v>
          </cell>
          <cell r="E522" t="str">
            <v>#='ipp(2015#=100 cvm)'!E193</v>
          </cell>
          <cell r="F522" t="str">
            <v>#='ipp(2015#=100 cvm)'!F193</v>
          </cell>
          <cell r="G522" t="str">
            <v>#='ipp(2015#=100 cvm)'!G193</v>
          </cell>
          <cell r="H522" t="str">
            <v>#='ipp(2015#=100 cvm)'!H193</v>
          </cell>
          <cell r="I522" t="str">
            <v>#='ipp(2015#=100 cvm)'!I193</v>
          </cell>
          <cell r="J522" t="str">
            <v>#='ipp(2015#=100 cvm)'!J193</v>
          </cell>
          <cell r="K522" t="str">
            <v>#='ipp(2015#=100 cvm)'!K193</v>
          </cell>
          <cell r="L522" t="str">
            <v>#='ipp(2015#=100 cvm)'!L193</v>
          </cell>
          <cell r="M522" t="str">
            <v>#='ipp(2015#=100 cvm)'!M193</v>
          </cell>
          <cell r="N522" t="str">
            <v>#='ipp(2015#=100 cvm)'!N193</v>
          </cell>
          <cell r="O522" t="str">
            <v>#='ipp(2015#=100 cvm)'!O193</v>
          </cell>
          <cell r="P522" t="str">
            <v>#='ipp(2015#=100 cvm)'!P193</v>
          </cell>
          <cell r="Q522" t="str">
            <v>#='ipp(2015#=100 cvm)'!Q193</v>
          </cell>
          <cell r="R522" t="str">
            <v>#='ipp(2015#=100 cvm)'!R193</v>
          </cell>
          <cell r="S522" t="str">
            <v>#='ipp(2015#=100 cvm)'!S193</v>
          </cell>
          <cell r="T522" t="str">
            <v>#='ipp(2015#=100 cvm)'!T193</v>
          </cell>
          <cell r="U522" t="str">
            <v>#='ipp(2015#=100 cvm)'!U193</v>
          </cell>
          <cell r="V522" t="str">
            <v>#='ipp(2015#=100 cvm)'!V193</v>
          </cell>
          <cell r="W522" t="str">
            <v>#='ipp(2015#=100 cvm)'!W193</v>
          </cell>
          <cell r="X522" t="str">
            <v>#='ipp(2015#=100 cvm)'!X193</v>
          </cell>
          <cell r="Y522" t="str">
            <v>#='ipp(2015#=100 cvm)'!Y193</v>
          </cell>
          <cell r="Z522" t="str">
            <v>#='ipp(2015#=100 cvm)'!Z193</v>
          </cell>
          <cell r="AA522" t="str">
            <v>#='ipp(2015#=100 cvm)'!AA193</v>
          </cell>
          <cell r="AB522" t="str">
            <v>#='ipp(2015#=100 cvm)'!AB193</v>
          </cell>
          <cell r="AC522" t="str">
            <v>#='ipp(2015#=100 cvm)'!AC193</v>
          </cell>
          <cell r="AD522" t="str">
            <v>#='ipp(2015#=100 cvm)'!AD193</v>
          </cell>
          <cell r="AE522" t="str">
            <v>#='ipp(2015#=100 cvm)'!AE193</v>
          </cell>
          <cell r="AF522" t="str">
            <v>#='ipp(2015#=100 cvm)'!AF193</v>
          </cell>
          <cell r="AG522" t="str">
            <v>#='ipp(2015#=100 cvm)'!AG193</v>
          </cell>
          <cell r="AH522" t="str">
            <v>#='ipp(2015#=100 cvm)'!AH193</v>
          </cell>
          <cell r="AI522" t="str">
            <v>#='ipp(2015#=100 cvm)'!AI193</v>
          </cell>
          <cell r="AJ522" t="str">
            <v>#='ipp(2015#=100 cvm)'!AJ193</v>
          </cell>
          <cell r="AK522" t="str">
            <v>#='ipp(2015#=100 cvm)'!AK193</v>
          </cell>
          <cell r="AL522" t="str">
            <v>#='ipp(2015#=100 cvm)'!AL193</v>
          </cell>
          <cell r="AM522" t="str">
            <v>#='ipp(2015#=100 cvm)'!AM193</v>
          </cell>
          <cell r="AN522" t="str">
            <v>#='ipp(2015#=100 cvm)'!AN193</v>
          </cell>
        </row>
        <row r="523">
          <cell r="C523">
            <v>243</v>
          </cell>
          <cell r="D523" t="str">
            <v>#='ipp(2015#=100 cvm)'!D194</v>
          </cell>
          <cell r="E523" t="str">
            <v>#='ipp(2015#=100 cvm)'!E194</v>
          </cell>
          <cell r="F523" t="str">
            <v>#='ipp(2015#=100 cvm)'!F194</v>
          </cell>
          <cell r="G523" t="str">
            <v>#='ipp(2015#=100 cvm)'!G194</v>
          </cell>
          <cell r="H523" t="str">
            <v>#='ipp(2015#=100 cvm)'!H194</v>
          </cell>
          <cell r="I523" t="str">
            <v>#='ipp(2015#=100 cvm)'!I194</v>
          </cell>
          <cell r="J523" t="str">
            <v>#='ipp(2015#=100 cvm)'!J194</v>
          </cell>
          <cell r="K523" t="str">
            <v>#='ipp(2015#=100 cvm)'!K194</v>
          </cell>
          <cell r="L523" t="str">
            <v>#='ipp(2015#=100 cvm)'!L194</v>
          </cell>
          <cell r="M523" t="str">
            <v>#='ipp(2015#=100 cvm)'!M194</v>
          </cell>
          <cell r="N523" t="str">
            <v>#='ipp(2015#=100 cvm)'!N194</v>
          </cell>
          <cell r="O523" t="str">
            <v>#='ipp(2015#=100 cvm)'!O194</v>
          </cell>
          <cell r="P523" t="str">
            <v>#='ipp(2015#=100 cvm)'!P194</v>
          </cell>
          <cell r="Q523" t="str">
            <v>#='ipp(2015#=100 cvm)'!Q194</v>
          </cell>
          <cell r="R523" t="str">
            <v>#='ipp(2015#=100 cvm)'!R194</v>
          </cell>
          <cell r="S523" t="str">
            <v>#='ipp(2015#=100 cvm)'!S194</v>
          </cell>
          <cell r="T523" t="str">
            <v>#='ipp(2015#=100 cvm)'!T194</v>
          </cell>
          <cell r="U523" t="str">
            <v>#='ipp(2015#=100 cvm)'!U194</v>
          </cell>
          <cell r="V523" t="str">
            <v>#='ipp(2015#=100 cvm)'!V194</v>
          </cell>
          <cell r="W523" t="str">
            <v>#='ipp(2015#=100 cvm)'!W194</v>
          </cell>
          <cell r="X523" t="str">
            <v>#='ipp(2015#=100 cvm)'!X194</v>
          </cell>
          <cell r="Y523" t="str">
            <v>#='ipp(2015#=100 cvm)'!Y194</v>
          </cell>
          <cell r="Z523" t="str">
            <v>#='ipp(2015#=100 cvm)'!Z194</v>
          </cell>
          <cell r="AA523" t="str">
            <v>#='ipp(2015#=100 cvm)'!AA194</v>
          </cell>
          <cell r="AB523" t="str">
            <v>#='ipp(2015#=100 cvm)'!AB194</v>
          </cell>
          <cell r="AC523" t="str">
            <v>#='ipp(2015#=100 cvm)'!AC194</v>
          </cell>
          <cell r="AD523" t="str">
            <v>#='ipp(2015#=100 cvm)'!AD194</v>
          </cell>
          <cell r="AE523" t="str">
            <v>#='ipp(2015#=100 cvm)'!AE194</v>
          </cell>
          <cell r="AF523" t="str">
            <v>#='ipp(2015#=100 cvm)'!AF194</v>
          </cell>
          <cell r="AG523" t="str">
            <v>#='ipp(2015#=100 cvm)'!AG194</v>
          </cell>
          <cell r="AH523" t="str">
            <v>#='ipp(2015#=100 cvm)'!AH194</v>
          </cell>
          <cell r="AI523" t="str">
            <v>#='ipp(2015#=100 cvm)'!AI194</v>
          </cell>
          <cell r="AJ523" t="str">
            <v>#='ipp(2015#=100 cvm)'!AJ194</v>
          </cell>
          <cell r="AK523" t="str">
            <v>#='ipp(2015#=100 cvm)'!AK194</v>
          </cell>
          <cell r="AL523" t="str">
            <v>#='ipp(2015#=100 cvm)'!AL194</v>
          </cell>
          <cell r="AM523" t="str">
            <v>#='ipp(2015#=100 cvm)'!AM194</v>
          </cell>
          <cell r="AN523" t="str">
            <v>#='ipp(2015#=100 cvm)'!AN194</v>
          </cell>
        </row>
        <row r="524">
          <cell r="C524">
            <v>24311</v>
          </cell>
          <cell r="D524" t="str">
            <v>#='ipp(2015#=100 cvm)'!D195</v>
          </cell>
          <cell r="E524" t="str">
            <v>#='ipp(2015#=100 cvm)'!E195</v>
          </cell>
          <cell r="F524" t="str">
            <v>#='ipp(2015#=100 cvm)'!F195</v>
          </cell>
          <cell r="G524" t="str">
            <v>#='ipp(2015#=100 cvm)'!G195</v>
          </cell>
          <cell r="H524" t="str">
            <v>#='ipp(2015#=100 cvm)'!H195</v>
          </cell>
          <cell r="I524" t="str">
            <v>#='ipp(2015#=100 cvm)'!I195</v>
          </cell>
          <cell r="J524" t="str">
            <v>#='ipp(2015#=100 cvm)'!J195</v>
          </cell>
          <cell r="K524" t="str">
            <v>#='ipp(2015#=100 cvm)'!K195</v>
          </cell>
          <cell r="L524" t="str">
            <v>#='ipp(2015#=100 cvm)'!L195</v>
          </cell>
          <cell r="M524" t="str">
            <v>#='ipp(2015#=100 cvm)'!M195</v>
          </cell>
          <cell r="N524" t="str">
            <v>#='ipp(2015#=100 cvm)'!N195</v>
          </cell>
          <cell r="O524" t="str">
            <v>#='ipp(2015#=100 cvm)'!O195</v>
          </cell>
          <cell r="P524" t="str">
            <v>#='ipp(2015#=100 cvm)'!P195</v>
          </cell>
          <cell r="Q524" t="str">
            <v>#='ipp(2015#=100 cvm)'!Q195</v>
          </cell>
          <cell r="R524" t="str">
            <v>#='ipp(2015#=100 cvm)'!R195</v>
          </cell>
          <cell r="S524" t="str">
            <v>#='ipp(2015#=100 cvm)'!S195</v>
          </cell>
          <cell r="T524" t="str">
            <v>#='ipp(2015#=100 cvm)'!T195</v>
          </cell>
          <cell r="U524" t="str">
            <v>#='ipp(2015#=100 cvm)'!U195</v>
          </cell>
          <cell r="V524" t="str">
            <v>#='ipp(2015#=100 cvm)'!V195</v>
          </cell>
          <cell r="W524" t="str">
            <v>#='ipp(2015#=100 cvm)'!W195</v>
          </cell>
          <cell r="X524" t="str">
            <v>#='ipp(2015#=100 cvm)'!X195</v>
          </cell>
          <cell r="Y524" t="str">
            <v>#='ipp(2015#=100 cvm)'!Y195</v>
          </cell>
          <cell r="Z524" t="str">
            <v>#='ipp(2015#=100 cvm)'!Z195</v>
          </cell>
          <cell r="AA524" t="str">
            <v>#='ipp(2015#=100 cvm)'!AA195</v>
          </cell>
          <cell r="AB524" t="str">
            <v>#='ipp(2015#=100 cvm)'!AB195</v>
          </cell>
          <cell r="AC524" t="str">
            <v>#='ipp(2015#=100 cvm)'!AC195</v>
          </cell>
          <cell r="AD524" t="str">
            <v>#='ipp(2015#=100 cvm)'!AD195</v>
          </cell>
          <cell r="AE524" t="str">
            <v>#='ipp(2015#=100 cvm)'!AE195</v>
          </cell>
          <cell r="AF524" t="str">
            <v>#='ipp(2015#=100 cvm)'!AF195</v>
          </cell>
          <cell r="AG524" t="str">
            <v>#='ipp(2015#=100 cvm)'!AG195</v>
          </cell>
          <cell r="AH524" t="str">
            <v>#='ipp(2015#=100 cvm)'!AH195</v>
          </cell>
          <cell r="AI524" t="str">
            <v>#='ipp(2015#=100 cvm)'!AI195</v>
          </cell>
          <cell r="AJ524" t="str">
            <v>#='ipp(2015#=100 cvm)'!AJ195</v>
          </cell>
          <cell r="AK524" t="str">
            <v>#='ipp(2015#=100 cvm)'!AK195</v>
          </cell>
          <cell r="AL524" t="str">
            <v>#='ipp(2015#=100 cvm)'!AL195</v>
          </cell>
          <cell r="AM524" t="str">
            <v>#='ipp(2015#=100 cvm)'!AM195</v>
          </cell>
          <cell r="AN524" t="str">
            <v>#='ipp(2015#=100 cvm)'!AN195</v>
          </cell>
        </row>
        <row r="525">
          <cell r="C525">
            <v>24312</v>
          </cell>
          <cell r="D525" t="str">
            <v>#='ipp(2015#=100 cvm)'!D196</v>
          </cell>
          <cell r="E525" t="str">
            <v>#='ipp(2015#=100 cvm)'!E196</v>
          </cell>
          <cell r="F525" t="str">
            <v>#='ipp(2015#=100 cvm)'!F196</v>
          </cell>
          <cell r="G525" t="str">
            <v>#='ipp(2015#=100 cvm)'!G196</v>
          </cell>
          <cell r="H525" t="str">
            <v>#='ipp(2015#=100 cvm)'!H196</v>
          </cell>
          <cell r="I525" t="str">
            <v>#='ipp(2015#=100 cvm)'!I196</v>
          </cell>
          <cell r="J525" t="str">
            <v>#='ipp(2015#=100 cvm)'!J196</v>
          </cell>
          <cell r="K525" t="str">
            <v>#='ipp(2015#=100 cvm)'!K196</v>
          </cell>
          <cell r="L525" t="str">
            <v>#='ipp(2015#=100 cvm)'!L196</v>
          </cell>
          <cell r="M525" t="str">
            <v>#='ipp(2015#=100 cvm)'!M196</v>
          </cell>
          <cell r="N525" t="str">
            <v>#='ipp(2015#=100 cvm)'!N196</v>
          </cell>
          <cell r="O525" t="str">
            <v>#='ipp(2015#=100 cvm)'!O196</v>
          </cell>
          <cell r="P525" t="str">
            <v>#='ipp(2015#=100 cvm)'!P196</v>
          </cell>
          <cell r="Q525" t="str">
            <v>#='ipp(2015#=100 cvm)'!Q196</v>
          </cell>
          <cell r="R525" t="str">
            <v>#='ipp(2015#=100 cvm)'!R196</v>
          </cell>
          <cell r="S525" t="str">
            <v>#='ipp(2015#=100 cvm)'!S196</v>
          </cell>
          <cell r="T525" t="str">
            <v>#='ipp(2015#=100 cvm)'!T196</v>
          </cell>
          <cell r="U525" t="str">
            <v>#='ipp(2015#=100 cvm)'!U196</v>
          </cell>
          <cell r="V525" t="str">
            <v>#='ipp(2015#=100 cvm)'!V196</v>
          </cell>
          <cell r="W525" t="str">
            <v>#='ipp(2015#=100 cvm)'!W196</v>
          </cell>
          <cell r="X525" t="str">
            <v>#='ipp(2015#=100 cvm)'!X196</v>
          </cell>
          <cell r="Y525" t="str">
            <v>#='ipp(2015#=100 cvm)'!Y196</v>
          </cell>
          <cell r="Z525" t="str">
            <v>#='ipp(2015#=100 cvm)'!Z196</v>
          </cell>
          <cell r="AA525" t="str">
            <v>#='ipp(2015#=100 cvm)'!AA196</v>
          </cell>
          <cell r="AB525" t="str">
            <v>#='ipp(2015#=100 cvm)'!AB196</v>
          </cell>
          <cell r="AC525" t="str">
            <v>#='ipp(2015#=100 cvm)'!AC196</v>
          </cell>
          <cell r="AD525" t="str">
            <v>#='ipp(2015#=100 cvm)'!AD196</v>
          </cell>
          <cell r="AE525" t="str">
            <v>#='ipp(2015#=100 cvm)'!AE196</v>
          </cell>
          <cell r="AF525" t="str">
            <v>#='ipp(2015#=100 cvm)'!AF196</v>
          </cell>
          <cell r="AG525" t="str">
            <v>#='ipp(2015#=100 cvm)'!AG196</v>
          </cell>
          <cell r="AH525" t="str">
            <v>#='ipp(2015#=100 cvm)'!AH196</v>
          </cell>
          <cell r="AI525" t="str">
            <v>#='ipp(2015#=100 cvm)'!AI196</v>
          </cell>
          <cell r="AJ525" t="str">
            <v>#='ipp(2015#=100 cvm)'!AJ196</v>
          </cell>
          <cell r="AK525" t="str">
            <v>#='ipp(2015#=100 cvm)'!AK196</v>
          </cell>
          <cell r="AL525" t="str">
            <v>#='ipp(2015#=100 cvm)'!AL196</v>
          </cell>
          <cell r="AM525" t="str">
            <v>#='ipp(2015#=100 cvm)'!AM196</v>
          </cell>
          <cell r="AN525" t="str">
            <v>#='ipp(2015#=100 cvm)'!AN196</v>
          </cell>
        </row>
        <row r="526">
          <cell r="C526">
            <v>24320</v>
          </cell>
          <cell r="D526" t="str">
            <v>#='ipp(2015#=100 cvm)'!D197</v>
          </cell>
          <cell r="E526" t="str">
            <v>#='ipp(2015#=100 cvm)'!E197</v>
          </cell>
          <cell r="F526" t="str">
            <v>#='ipp(2015#=100 cvm)'!F197</v>
          </cell>
          <cell r="G526" t="str">
            <v>#='ipp(2015#=100 cvm)'!G197</v>
          </cell>
          <cell r="H526" t="str">
            <v>#='ipp(2015#=100 cvm)'!H197</v>
          </cell>
          <cell r="I526" t="str">
            <v>#='ipp(2015#=100 cvm)'!I197</v>
          </cell>
          <cell r="J526" t="str">
            <v>#='ipp(2015#=100 cvm)'!J197</v>
          </cell>
          <cell r="K526" t="str">
            <v>#='ipp(2015#=100 cvm)'!K197</v>
          </cell>
          <cell r="L526" t="str">
            <v>#='ipp(2015#=100 cvm)'!L197</v>
          </cell>
          <cell r="M526" t="str">
            <v>#='ipp(2015#=100 cvm)'!M197</v>
          </cell>
          <cell r="N526" t="str">
            <v>#='ipp(2015#=100 cvm)'!N197</v>
          </cell>
          <cell r="O526" t="str">
            <v>#='ipp(2015#=100 cvm)'!O197</v>
          </cell>
          <cell r="P526" t="str">
            <v>#='ipp(2015#=100 cvm)'!P197</v>
          </cell>
          <cell r="Q526" t="str">
            <v>#='ipp(2015#=100 cvm)'!Q197</v>
          </cell>
          <cell r="R526" t="str">
            <v>#='ipp(2015#=100 cvm)'!R197</v>
          </cell>
          <cell r="S526" t="str">
            <v>#='ipp(2015#=100 cvm)'!S197</v>
          </cell>
          <cell r="T526" t="str">
            <v>#='ipp(2015#=100 cvm)'!T197</v>
          </cell>
          <cell r="U526" t="str">
            <v>#='ipp(2015#=100 cvm)'!U197</v>
          </cell>
          <cell r="V526" t="str">
            <v>#='ipp(2015#=100 cvm)'!V197</v>
          </cell>
          <cell r="W526" t="str">
            <v>#='ipp(2015#=100 cvm)'!W197</v>
          </cell>
          <cell r="X526" t="str">
            <v>#='ipp(2015#=100 cvm)'!X197</v>
          </cell>
          <cell r="Y526" t="str">
            <v>#='ipp(2015#=100 cvm)'!Y197</v>
          </cell>
          <cell r="Z526" t="str">
            <v>#='ipp(2015#=100 cvm)'!Z197</v>
          </cell>
          <cell r="AA526" t="str">
            <v>#='ipp(2015#=100 cvm)'!AA197</v>
          </cell>
          <cell r="AB526" t="str">
            <v>#='ipp(2015#=100 cvm)'!AB197</v>
          </cell>
          <cell r="AC526" t="str">
            <v>#='ipp(2015#=100 cvm)'!AC197</v>
          </cell>
          <cell r="AD526" t="str">
            <v>#='ipp(2015#=100 cvm)'!AD197</v>
          </cell>
          <cell r="AE526" t="str">
            <v>#='ipp(2015#=100 cvm)'!AE197</v>
          </cell>
          <cell r="AF526" t="str">
            <v>#='ipp(2015#=100 cvm)'!AF197</v>
          </cell>
          <cell r="AG526" t="str">
            <v>#='ipp(2015#=100 cvm)'!AG197</v>
          </cell>
          <cell r="AH526" t="str">
            <v>#='ipp(2015#=100 cvm)'!AH197</v>
          </cell>
          <cell r="AI526" t="str">
            <v>#='ipp(2015#=100 cvm)'!AI197</v>
          </cell>
          <cell r="AJ526" t="str">
            <v>#='ipp(2015#=100 cvm)'!AJ197</v>
          </cell>
          <cell r="AK526" t="str">
            <v>#='ipp(2015#=100 cvm)'!AK197</v>
          </cell>
          <cell r="AL526" t="str">
            <v>#='ipp(2015#=100 cvm)'!AL197</v>
          </cell>
          <cell r="AM526" t="str">
            <v>#='ipp(2015#=100 cvm)'!AM197</v>
          </cell>
          <cell r="AN526" t="str">
            <v>#='ipp(2015#=100 cvm)'!AN197</v>
          </cell>
        </row>
        <row r="527">
          <cell r="C527">
            <v>251</v>
          </cell>
          <cell r="D527" t="str">
            <v>#='ipp(2015#=100 cvm)'!D198</v>
          </cell>
          <cell r="E527" t="str">
            <v>#='ipp(2015#=100 cvm)'!E198</v>
          </cell>
          <cell r="F527" t="str">
            <v>#='ipp(2015#=100 cvm)'!F198</v>
          </cell>
          <cell r="G527" t="str">
            <v>#='ipp(2015#=100 cvm)'!G198</v>
          </cell>
          <cell r="H527" t="str">
            <v>#='ipp(2015#=100 cvm)'!H198</v>
          </cell>
          <cell r="I527" t="str">
            <v>#='ipp(2015#=100 cvm)'!I198</v>
          </cell>
          <cell r="J527" t="str">
            <v>#='ipp(2015#=100 cvm)'!J198</v>
          </cell>
          <cell r="K527" t="str">
            <v>#='ipp(2015#=100 cvm)'!K198</v>
          </cell>
          <cell r="L527" t="str">
            <v>#='ipp(2015#=100 cvm)'!L198</v>
          </cell>
          <cell r="M527" t="str">
            <v>#='ipp(2015#=100 cvm)'!M198</v>
          </cell>
          <cell r="N527" t="str">
            <v>#='ipp(2015#=100 cvm)'!N198</v>
          </cell>
          <cell r="O527" t="str">
            <v>#='ipp(2015#=100 cvm)'!O198</v>
          </cell>
          <cell r="P527" t="str">
            <v>#='ipp(2015#=100 cvm)'!P198</v>
          </cell>
          <cell r="Q527" t="str">
            <v>#='ipp(2015#=100 cvm)'!Q198</v>
          </cell>
          <cell r="R527" t="str">
            <v>#='ipp(2015#=100 cvm)'!R198</v>
          </cell>
          <cell r="S527" t="str">
            <v>#='ipp(2015#=100 cvm)'!S198</v>
          </cell>
          <cell r="T527" t="str">
            <v>#='ipp(2015#=100 cvm)'!T198</v>
          </cell>
          <cell r="U527" t="str">
            <v>#='ipp(2015#=100 cvm)'!U198</v>
          </cell>
          <cell r="V527" t="str">
            <v>#='ipp(2015#=100 cvm)'!V198</v>
          </cell>
          <cell r="W527" t="str">
            <v>#='ipp(2015#=100 cvm)'!W198</v>
          </cell>
          <cell r="X527" t="str">
            <v>#='ipp(2015#=100 cvm)'!X198</v>
          </cell>
          <cell r="Y527" t="str">
            <v>#='ipp(2015#=100 cvm)'!Y198</v>
          </cell>
          <cell r="Z527" t="str">
            <v>#='ipp(2015#=100 cvm)'!Z198</v>
          </cell>
          <cell r="AA527" t="str">
            <v>#='ipp(2015#=100 cvm)'!AA198</v>
          </cell>
          <cell r="AB527" t="str">
            <v>#='ipp(2015#=100 cvm)'!AB198</v>
          </cell>
          <cell r="AC527" t="str">
            <v>#='ipp(2015#=100 cvm)'!AC198</v>
          </cell>
          <cell r="AD527" t="str">
            <v>#='ipp(2015#=100 cvm)'!AD198</v>
          </cell>
          <cell r="AE527" t="str">
            <v>#='ipp(2015#=100 cvm)'!AE198</v>
          </cell>
          <cell r="AF527" t="str">
            <v>#='ipp(2015#=100 cvm)'!AF198</v>
          </cell>
          <cell r="AG527" t="str">
            <v>#='ipp(2015#=100 cvm)'!AG198</v>
          </cell>
          <cell r="AH527" t="str">
            <v>#='ipp(2015#=100 cvm)'!AH198</v>
          </cell>
          <cell r="AI527" t="str">
            <v>#='ipp(2015#=100 cvm)'!AI198</v>
          </cell>
          <cell r="AJ527" t="str">
            <v>#='ipp(2015#=100 cvm)'!AJ198</v>
          </cell>
          <cell r="AK527" t="str">
            <v>#='ipp(2015#=100 cvm)'!AK198</v>
          </cell>
          <cell r="AL527" t="str">
            <v>#='ipp(2015#=100 cvm)'!AL198</v>
          </cell>
          <cell r="AM527" t="str">
            <v>#='ipp(2015#=100 cvm)'!AM198</v>
          </cell>
          <cell r="AN527" t="str">
            <v>#='ipp(2015#=100 cvm)'!AN198</v>
          </cell>
        </row>
        <row r="528">
          <cell r="C528">
            <v>25111</v>
          </cell>
          <cell r="D528" t="str">
            <v>#='ipp(2015#=100 cvm)'!D199</v>
          </cell>
          <cell r="E528" t="str">
            <v>#='ipp(2015#=100 cvm)'!E199</v>
          </cell>
          <cell r="F528" t="str">
            <v>#='ipp(2015#=100 cvm)'!F199</v>
          </cell>
          <cell r="G528" t="str">
            <v>#='ipp(2015#=100 cvm)'!G199</v>
          </cell>
          <cell r="H528" t="str">
            <v>#='ipp(2015#=100 cvm)'!H199</v>
          </cell>
          <cell r="I528" t="str">
            <v>#='ipp(2015#=100 cvm)'!I199</v>
          </cell>
          <cell r="J528" t="str">
            <v>#='ipp(2015#=100 cvm)'!J199</v>
          </cell>
          <cell r="K528" t="str">
            <v>#='ipp(2015#=100 cvm)'!K199</v>
          </cell>
          <cell r="L528" t="str">
            <v>#='ipp(2015#=100 cvm)'!L199</v>
          </cell>
          <cell r="M528" t="str">
            <v>#='ipp(2015#=100 cvm)'!M199</v>
          </cell>
          <cell r="N528" t="str">
            <v>#='ipp(2015#=100 cvm)'!N199</v>
          </cell>
          <cell r="O528" t="str">
            <v>#='ipp(2015#=100 cvm)'!O199</v>
          </cell>
          <cell r="P528" t="str">
            <v>#='ipp(2015#=100 cvm)'!P199</v>
          </cell>
          <cell r="Q528" t="str">
            <v>#='ipp(2015#=100 cvm)'!Q199</v>
          </cell>
          <cell r="R528" t="str">
            <v>#='ipp(2015#=100 cvm)'!R199</v>
          </cell>
          <cell r="S528" t="str">
            <v>#='ipp(2015#=100 cvm)'!S199</v>
          </cell>
          <cell r="T528" t="str">
            <v>#='ipp(2015#=100 cvm)'!T199</v>
          </cell>
          <cell r="U528" t="str">
            <v>#='ipp(2015#=100 cvm)'!U199</v>
          </cell>
          <cell r="V528" t="str">
            <v>#='ipp(2015#=100 cvm)'!V199</v>
          </cell>
          <cell r="W528" t="str">
            <v>#='ipp(2015#=100 cvm)'!W199</v>
          </cell>
          <cell r="X528" t="str">
            <v>#='ipp(2015#=100 cvm)'!X199</v>
          </cell>
          <cell r="Y528" t="str">
            <v>#='ipp(2015#=100 cvm)'!Y199</v>
          </cell>
          <cell r="Z528" t="str">
            <v>#='ipp(2015#=100 cvm)'!Z199</v>
          </cell>
          <cell r="AA528" t="str">
            <v>#='ipp(2015#=100 cvm)'!AA199</v>
          </cell>
          <cell r="AB528" t="str">
            <v>#='ipp(2015#=100 cvm)'!AB199</v>
          </cell>
          <cell r="AC528" t="str">
            <v>#='ipp(2015#=100 cvm)'!AC199</v>
          </cell>
          <cell r="AD528" t="str">
            <v>#='ipp(2015#=100 cvm)'!AD199</v>
          </cell>
          <cell r="AE528" t="str">
            <v>#='ipp(2015#=100 cvm)'!AE199</v>
          </cell>
          <cell r="AF528" t="str">
            <v>#='ipp(2015#=100 cvm)'!AF199</v>
          </cell>
          <cell r="AG528" t="str">
            <v>#='ipp(2015#=100 cvm)'!AG199</v>
          </cell>
          <cell r="AH528" t="str">
            <v>#='ipp(2015#=100 cvm)'!AH199</v>
          </cell>
          <cell r="AI528" t="str">
            <v>#='ipp(2015#=100 cvm)'!AI199</v>
          </cell>
          <cell r="AJ528" t="str">
            <v>#='ipp(2015#=100 cvm)'!AJ199</v>
          </cell>
          <cell r="AK528" t="str">
            <v>#='ipp(2015#=100 cvm)'!AK199</v>
          </cell>
          <cell r="AL528" t="str">
            <v>#='ipp(2015#=100 cvm)'!AL199</v>
          </cell>
          <cell r="AM528" t="str">
            <v>#='ipp(2015#=100 cvm)'!AM199</v>
          </cell>
          <cell r="AN528" t="str">
            <v>#='ipp(2015#=100 cvm)'!AN199</v>
          </cell>
        </row>
        <row r="529">
          <cell r="C529">
            <v>25112</v>
          </cell>
          <cell r="D529" t="str">
            <v>#='ipp(2015#=100 cvm)'!D200</v>
          </cell>
          <cell r="E529" t="str">
            <v>#='ipp(2015#=100 cvm)'!E200</v>
          </cell>
          <cell r="F529" t="str">
            <v>#='ipp(2015#=100 cvm)'!F200</v>
          </cell>
          <cell r="G529" t="str">
            <v>#='ipp(2015#=100 cvm)'!G200</v>
          </cell>
          <cell r="H529" t="str">
            <v>#='ipp(2015#=100 cvm)'!H200</v>
          </cell>
          <cell r="I529" t="str">
            <v>#='ipp(2015#=100 cvm)'!I200</v>
          </cell>
          <cell r="J529" t="str">
            <v>#='ipp(2015#=100 cvm)'!J200</v>
          </cell>
          <cell r="K529" t="str">
            <v>#='ipp(2015#=100 cvm)'!K200</v>
          </cell>
          <cell r="L529" t="str">
            <v>#='ipp(2015#=100 cvm)'!L200</v>
          </cell>
          <cell r="M529" t="str">
            <v>#='ipp(2015#=100 cvm)'!M200</v>
          </cell>
          <cell r="N529" t="str">
            <v>#='ipp(2015#=100 cvm)'!N200</v>
          </cell>
          <cell r="O529" t="str">
            <v>#='ipp(2015#=100 cvm)'!O200</v>
          </cell>
          <cell r="P529" t="str">
            <v>#='ipp(2015#=100 cvm)'!P200</v>
          </cell>
          <cell r="Q529" t="str">
            <v>#='ipp(2015#=100 cvm)'!Q200</v>
          </cell>
          <cell r="R529" t="str">
            <v>#='ipp(2015#=100 cvm)'!R200</v>
          </cell>
          <cell r="S529" t="str">
            <v>#='ipp(2015#=100 cvm)'!S200</v>
          </cell>
          <cell r="T529" t="str">
            <v>#='ipp(2015#=100 cvm)'!T200</v>
          </cell>
          <cell r="U529" t="str">
            <v>#='ipp(2015#=100 cvm)'!U200</v>
          </cell>
          <cell r="V529" t="str">
            <v>#='ipp(2015#=100 cvm)'!V200</v>
          </cell>
          <cell r="W529" t="str">
            <v>#='ipp(2015#=100 cvm)'!W200</v>
          </cell>
          <cell r="X529" t="str">
            <v>#='ipp(2015#=100 cvm)'!X200</v>
          </cell>
          <cell r="Y529" t="str">
            <v>#='ipp(2015#=100 cvm)'!Y200</v>
          </cell>
          <cell r="Z529" t="str">
            <v>#='ipp(2015#=100 cvm)'!Z200</v>
          </cell>
          <cell r="AA529" t="str">
            <v>#='ipp(2015#=100 cvm)'!AA200</v>
          </cell>
          <cell r="AB529" t="str">
            <v>#='ipp(2015#=100 cvm)'!AB200</v>
          </cell>
          <cell r="AC529" t="str">
            <v>#='ipp(2015#=100 cvm)'!AC200</v>
          </cell>
          <cell r="AD529" t="str">
            <v>#='ipp(2015#=100 cvm)'!AD200</v>
          </cell>
          <cell r="AE529" t="str">
            <v>#='ipp(2015#=100 cvm)'!AE200</v>
          </cell>
          <cell r="AF529" t="str">
            <v>#='ipp(2015#=100 cvm)'!AF200</v>
          </cell>
          <cell r="AG529" t="str">
            <v>#='ipp(2015#=100 cvm)'!AG200</v>
          </cell>
          <cell r="AH529" t="str">
            <v>#='ipp(2015#=100 cvm)'!AH200</v>
          </cell>
          <cell r="AI529" t="str">
            <v>#='ipp(2015#=100 cvm)'!AI200</v>
          </cell>
          <cell r="AJ529" t="str">
            <v>#='ipp(2015#=100 cvm)'!AJ200</v>
          </cell>
          <cell r="AK529" t="str">
            <v>#='ipp(2015#=100 cvm)'!AK200</v>
          </cell>
          <cell r="AL529" t="str">
            <v>#='ipp(2015#=100 cvm)'!AL200</v>
          </cell>
          <cell r="AM529" t="str">
            <v>#='ipp(2015#=100 cvm)'!AM200</v>
          </cell>
          <cell r="AN529" t="str">
            <v>#='ipp(2015#=100 cvm)'!AN200</v>
          </cell>
        </row>
        <row r="530">
          <cell r="C530">
            <v>25113</v>
          </cell>
          <cell r="D530" t="str">
            <v>#='ipp(2015#=100 cvm)'!D201</v>
          </cell>
          <cell r="E530" t="str">
            <v>#='ipp(2015#=100 cvm)'!E201</v>
          </cell>
          <cell r="F530" t="str">
            <v>#='ipp(2015#=100 cvm)'!F201</v>
          </cell>
          <cell r="G530" t="str">
            <v>#='ipp(2015#=100 cvm)'!G201</v>
          </cell>
          <cell r="H530" t="str">
            <v>#='ipp(2015#=100 cvm)'!H201</v>
          </cell>
          <cell r="I530" t="str">
            <v>#='ipp(2015#=100 cvm)'!I201</v>
          </cell>
          <cell r="J530" t="str">
            <v>#='ipp(2015#=100 cvm)'!J201</v>
          </cell>
          <cell r="K530" t="str">
            <v>#='ipp(2015#=100 cvm)'!K201</v>
          </cell>
          <cell r="L530" t="str">
            <v>#='ipp(2015#=100 cvm)'!L201</v>
          </cell>
          <cell r="M530" t="str">
            <v>#='ipp(2015#=100 cvm)'!M201</v>
          </cell>
          <cell r="N530" t="str">
            <v>#='ipp(2015#=100 cvm)'!N201</v>
          </cell>
          <cell r="O530" t="str">
            <v>#='ipp(2015#=100 cvm)'!O201</v>
          </cell>
          <cell r="P530" t="str">
            <v>#='ipp(2015#=100 cvm)'!P201</v>
          </cell>
          <cell r="Q530" t="str">
            <v>#='ipp(2015#=100 cvm)'!Q201</v>
          </cell>
          <cell r="R530" t="str">
            <v>#='ipp(2015#=100 cvm)'!R201</v>
          </cell>
          <cell r="S530" t="str">
            <v>#='ipp(2015#=100 cvm)'!S201</v>
          </cell>
          <cell r="T530" t="str">
            <v>#='ipp(2015#=100 cvm)'!T201</v>
          </cell>
          <cell r="U530" t="str">
            <v>#='ipp(2015#=100 cvm)'!U201</v>
          </cell>
          <cell r="V530" t="str">
            <v>#='ipp(2015#=100 cvm)'!V201</v>
          </cell>
          <cell r="W530" t="str">
            <v>#='ipp(2015#=100 cvm)'!W201</v>
          </cell>
          <cell r="X530" t="str">
            <v>#='ipp(2015#=100 cvm)'!X201</v>
          </cell>
          <cell r="Y530" t="str">
            <v>#='ipp(2015#=100 cvm)'!Y201</v>
          </cell>
          <cell r="Z530" t="str">
            <v>#='ipp(2015#=100 cvm)'!Z201</v>
          </cell>
          <cell r="AA530" t="str">
            <v>#='ipp(2015#=100 cvm)'!AA201</v>
          </cell>
          <cell r="AB530" t="str">
            <v>#='ipp(2015#=100 cvm)'!AB201</v>
          </cell>
          <cell r="AC530" t="str">
            <v>#='ipp(2015#=100 cvm)'!AC201</v>
          </cell>
          <cell r="AD530" t="str">
            <v>#='ipp(2015#=100 cvm)'!AD201</v>
          </cell>
          <cell r="AE530" t="str">
            <v>#='ipp(2015#=100 cvm)'!AE201</v>
          </cell>
          <cell r="AF530" t="str">
            <v>#='ipp(2015#=100 cvm)'!AF201</v>
          </cell>
          <cell r="AG530" t="str">
            <v>#='ipp(2015#=100 cvm)'!AG201</v>
          </cell>
          <cell r="AH530" t="str">
            <v>#='ipp(2015#=100 cvm)'!AH201</v>
          </cell>
          <cell r="AI530" t="str">
            <v>#='ipp(2015#=100 cvm)'!AI201</v>
          </cell>
          <cell r="AJ530" t="str">
            <v>#='ipp(2015#=100 cvm)'!AJ201</v>
          </cell>
          <cell r="AK530" t="str">
            <v>#='ipp(2015#=100 cvm)'!AK201</v>
          </cell>
          <cell r="AL530" t="str">
            <v>#='ipp(2015#=100 cvm)'!AL201</v>
          </cell>
          <cell r="AM530" t="str">
            <v>#='ipp(2015#=100 cvm)'!AM201</v>
          </cell>
          <cell r="AN530" t="str">
            <v>#='ipp(2015#=100 cvm)'!AN201</v>
          </cell>
        </row>
        <row r="531">
          <cell r="C531">
            <v>25119</v>
          </cell>
          <cell r="D531" t="str">
            <v>#='ipp(2015#=100 cvm)'!D202</v>
          </cell>
          <cell r="E531" t="str">
            <v>#='ipp(2015#=100 cvm)'!E202</v>
          </cell>
          <cell r="F531" t="str">
            <v>#='ipp(2015#=100 cvm)'!F202</v>
          </cell>
          <cell r="G531" t="str">
            <v>#='ipp(2015#=100 cvm)'!G202</v>
          </cell>
          <cell r="H531" t="str">
            <v>#='ipp(2015#=100 cvm)'!H202</v>
          </cell>
          <cell r="I531" t="str">
            <v>#='ipp(2015#=100 cvm)'!I202</v>
          </cell>
          <cell r="J531" t="str">
            <v>#='ipp(2015#=100 cvm)'!J202</v>
          </cell>
          <cell r="K531" t="str">
            <v>#='ipp(2015#=100 cvm)'!K202</v>
          </cell>
          <cell r="L531" t="str">
            <v>#='ipp(2015#=100 cvm)'!L202</v>
          </cell>
          <cell r="M531" t="str">
            <v>#='ipp(2015#=100 cvm)'!M202</v>
          </cell>
          <cell r="N531" t="str">
            <v>#='ipp(2015#=100 cvm)'!N202</v>
          </cell>
          <cell r="O531" t="str">
            <v>#='ipp(2015#=100 cvm)'!O202</v>
          </cell>
          <cell r="P531" t="str">
            <v>#='ipp(2015#=100 cvm)'!P202</v>
          </cell>
          <cell r="Q531" t="str">
            <v>#='ipp(2015#=100 cvm)'!Q202</v>
          </cell>
          <cell r="R531" t="str">
            <v>#='ipp(2015#=100 cvm)'!R202</v>
          </cell>
          <cell r="S531" t="str">
            <v>#='ipp(2015#=100 cvm)'!S202</v>
          </cell>
          <cell r="T531" t="str">
            <v>#='ipp(2015#=100 cvm)'!T202</v>
          </cell>
          <cell r="U531" t="str">
            <v>#='ipp(2015#=100 cvm)'!U202</v>
          </cell>
          <cell r="V531" t="str">
            <v>#='ipp(2015#=100 cvm)'!V202</v>
          </cell>
          <cell r="W531" t="str">
            <v>#='ipp(2015#=100 cvm)'!W202</v>
          </cell>
          <cell r="X531" t="str">
            <v>#='ipp(2015#=100 cvm)'!X202</v>
          </cell>
          <cell r="Y531" t="str">
            <v>#='ipp(2015#=100 cvm)'!Y202</v>
          </cell>
          <cell r="Z531" t="str">
            <v>#='ipp(2015#=100 cvm)'!Z202</v>
          </cell>
          <cell r="AA531" t="str">
            <v>#='ipp(2015#=100 cvm)'!AA202</v>
          </cell>
          <cell r="AB531" t="str">
            <v>#='ipp(2015#=100 cvm)'!AB202</v>
          </cell>
          <cell r="AC531" t="str">
            <v>#='ipp(2015#=100 cvm)'!AC202</v>
          </cell>
          <cell r="AD531" t="str">
            <v>#='ipp(2015#=100 cvm)'!AD202</v>
          </cell>
          <cell r="AE531" t="str">
            <v>#='ipp(2015#=100 cvm)'!AE202</v>
          </cell>
          <cell r="AF531" t="str">
            <v>#='ipp(2015#=100 cvm)'!AF202</v>
          </cell>
          <cell r="AG531" t="str">
            <v>#='ipp(2015#=100 cvm)'!AG202</v>
          </cell>
          <cell r="AH531" t="str">
            <v>#='ipp(2015#=100 cvm)'!AH202</v>
          </cell>
          <cell r="AI531" t="str">
            <v>#='ipp(2015#=100 cvm)'!AI202</v>
          </cell>
          <cell r="AJ531" t="str">
            <v>#='ipp(2015#=100 cvm)'!AJ202</v>
          </cell>
          <cell r="AK531" t="str">
            <v>#='ipp(2015#=100 cvm)'!AK202</v>
          </cell>
          <cell r="AL531" t="str">
            <v>#='ipp(2015#=100 cvm)'!AL202</v>
          </cell>
          <cell r="AM531" t="str">
            <v>#='ipp(2015#=100 cvm)'!AM202</v>
          </cell>
          <cell r="AN531" t="str">
            <v>#='ipp(2015#=100 cvm)'!AN202</v>
          </cell>
        </row>
        <row r="532">
          <cell r="C532">
            <v>25120</v>
          </cell>
          <cell r="D532" t="str">
            <v>#='ipp(2015#=100 cvm)'!D203</v>
          </cell>
          <cell r="E532" t="str">
            <v>#='ipp(2015#=100 cvm)'!E203</v>
          </cell>
          <cell r="F532" t="str">
            <v>#='ipp(2015#=100 cvm)'!F203</v>
          </cell>
          <cell r="G532" t="str">
            <v>#='ipp(2015#=100 cvm)'!G203</v>
          </cell>
          <cell r="H532" t="str">
            <v>#='ipp(2015#=100 cvm)'!H203</v>
          </cell>
          <cell r="I532" t="str">
            <v>#='ipp(2015#=100 cvm)'!I203</v>
          </cell>
          <cell r="J532" t="str">
            <v>#='ipp(2015#=100 cvm)'!J203</v>
          </cell>
          <cell r="K532" t="str">
            <v>#='ipp(2015#=100 cvm)'!K203</v>
          </cell>
          <cell r="L532" t="str">
            <v>#='ipp(2015#=100 cvm)'!L203</v>
          </cell>
          <cell r="M532" t="str">
            <v>#='ipp(2015#=100 cvm)'!M203</v>
          </cell>
          <cell r="N532" t="str">
            <v>#='ipp(2015#=100 cvm)'!N203</v>
          </cell>
          <cell r="O532" t="str">
            <v>#='ipp(2015#=100 cvm)'!O203</v>
          </cell>
          <cell r="P532" t="str">
            <v>#='ipp(2015#=100 cvm)'!P203</v>
          </cell>
          <cell r="Q532" t="str">
            <v>#='ipp(2015#=100 cvm)'!Q203</v>
          </cell>
          <cell r="R532" t="str">
            <v>#='ipp(2015#=100 cvm)'!R203</v>
          </cell>
          <cell r="S532" t="str">
            <v>#='ipp(2015#=100 cvm)'!S203</v>
          </cell>
          <cell r="T532" t="str">
            <v>#='ipp(2015#=100 cvm)'!T203</v>
          </cell>
          <cell r="U532" t="str">
            <v>#='ipp(2015#=100 cvm)'!U203</v>
          </cell>
          <cell r="V532" t="str">
            <v>#='ipp(2015#=100 cvm)'!V203</v>
          </cell>
          <cell r="W532" t="str">
            <v>#='ipp(2015#=100 cvm)'!W203</v>
          </cell>
          <cell r="X532" t="str">
            <v>#='ipp(2015#=100 cvm)'!X203</v>
          </cell>
          <cell r="Y532" t="str">
            <v>#='ipp(2015#=100 cvm)'!Y203</v>
          </cell>
          <cell r="Z532" t="str">
            <v>#='ipp(2015#=100 cvm)'!Z203</v>
          </cell>
          <cell r="AA532" t="str">
            <v>#='ipp(2015#=100 cvm)'!AA203</v>
          </cell>
          <cell r="AB532" t="str">
            <v>#='ipp(2015#=100 cvm)'!AB203</v>
          </cell>
          <cell r="AC532" t="str">
            <v>#='ipp(2015#=100 cvm)'!AC203</v>
          </cell>
          <cell r="AD532" t="str">
            <v>#='ipp(2015#=100 cvm)'!AD203</v>
          </cell>
          <cell r="AE532" t="str">
            <v>#='ipp(2015#=100 cvm)'!AE203</v>
          </cell>
          <cell r="AF532" t="str">
            <v>#='ipp(2015#=100 cvm)'!AF203</v>
          </cell>
          <cell r="AG532" t="str">
            <v>#='ipp(2015#=100 cvm)'!AG203</v>
          </cell>
          <cell r="AH532" t="str">
            <v>#='ipp(2015#=100 cvm)'!AH203</v>
          </cell>
          <cell r="AI532" t="str">
            <v>#='ipp(2015#=100 cvm)'!AI203</v>
          </cell>
          <cell r="AJ532" t="str">
            <v>#='ipp(2015#=100 cvm)'!AJ203</v>
          </cell>
          <cell r="AK532" t="str">
            <v>#='ipp(2015#=100 cvm)'!AK203</v>
          </cell>
          <cell r="AL532" t="str">
            <v>#='ipp(2015#=100 cvm)'!AL203</v>
          </cell>
          <cell r="AM532" t="str">
            <v>#='ipp(2015#=100 cvm)'!AM203</v>
          </cell>
          <cell r="AN532" t="str">
            <v>#='ipp(2015#=100 cvm)'!AN203</v>
          </cell>
        </row>
        <row r="533">
          <cell r="C533">
            <v>25130</v>
          </cell>
          <cell r="D533" t="str">
            <v>#='ipp(2015#=100 cvm)'!D204</v>
          </cell>
          <cell r="E533" t="str">
            <v>#='ipp(2015#=100 cvm)'!E204</v>
          </cell>
          <cell r="F533" t="str">
            <v>#='ipp(2015#=100 cvm)'!F204</v>
          </cell>
          <cell r="G533" t="str">
            <v>#='ipp(2015#=100 cvm)'!G204</v>
          </cell>
          <cell r="H533" t="str">
            <v>#='ipp(2015#=100 cvm)'!H204</v>
          </cell>
          <cell r="I533" t="str">
            <v>#='ipp(2015#=100 cvm)'!I204</v>
          </cell>
          <cell r="J533" t="str">
            <v>#='ipp(2015#=100 cvm)'!J204</v>
          </cell>
          <cell r="K533" t="str">
            <v>#='ipp(2015#=100 cvm)'!K204</v>
          </cell>
          <cell r="L533" t="str">
            <v>#='ipp(2015#=100 cvm)'!L204</v>
          </cell>
          <cell r="M533" t="str">
            <v>#='ipp(2015#=100 cvm)'!M204</v>
          </cell>
          <cell r="N533" t="str">
            <v>#='ipp(2015#=100 cvm)'!N204</v>
          </cell>
          <cell r="O533" t="str">
            <v>#='ipp(2015#=100 cvm)'!O204</v>
          </cell>
          <cell r="P533" t="str">
            <v>#='ipp(2015#=100 cvm)'!P204</v>
          </cell>
          <cell r="Q533" t="str">
            <v>#='ipp(2015#=100 cvm)'!Q204</v>
          </cell>
          <cell r="R533" t="str">
            <v>#='ipp(2015#=100 cvm)'!R204</v>
          </cell>
          <cell r="S533" t="str">
            <v>#='ipp(2015#=100 cvm)'!S204</v>
          </cell>
          <cell r="T533" t="str">
            <v>#='ipp(2015#=100 cvm)'!T204</v>
          </cell>
          <cell r="U533" t="str">
            <v>#='ipp(2015#=100 cvm)'!U204</v>
          </cell>
          <cell r="V533" t="str">
            <v>#='ipp(2015#=100 cvm)'!V204</v>
          </cell>
          <cell r="W533" t="str">
            <v>#='ipp(2015#=100 cvm)'!W204</v>
          </cell>
          <cell r="X533" t="str">
            <v>#='ipp(2015#=100 cvm)'!X204</v>
          </cell>
          <cell r="Y533" t="str">
            <v>#='ipp(2015#=100 cvm)'!Y204</v>
          </cell>
          <cell r="Z533" t="str">
            <v>#='ipp(2015#=100 cvm)'!Z204</v>
          </cell>
          <cell r="AA533" t="str">
            <v>#='ipp(2015#=100 cvm)'!AA204</v>
          </cell>
          <cell r="AB533" t="str">
            <v>#='ipp(2015#=100 cvm)'!AB204</v>
          </cell>
          <cell r="AC533" t="str">
            <v>#='ipp(2015#=100 cvm)'!AC204</v>
          </cell>
          <cell r="AD533" t="str">
            <v>#='ipp(2015#=100 cvm)'!AD204</v>
          </cell>
          <cell r="AE533" t="str">
            <v>#='ipp(2015#=100 cvm)'!AE204</v>
          </cell>
          <cell r="AF533" t="str">
            <v>#='ipp(2015#=100 cvm)'!AF204</v>
          </cell>
          <cell r="AG533" t="str">
            <v>#='ipp(2015#=100 cvm)'!AG204</v>
          </cell>
          <cell r="AH533" t="str">
            <v>#='ipp(2015#=100 cvm)'!AH204</v>
          </cell>
          <cell r="AI533" t="str">
            <v>#='ipp(2015#=100 cvm)'!AI204</v>
          </cell>
          <cell r="AJ533" t="str">
            <v>#='ipp(2015#=100 cvm)'!AJ204</v>
          </cell>
          <cell r="AK533" t="str">
            <v>#='ipp(2015#=100 cvm)'!AK204</v>
          </cell>
          <cell r="AL533" t="str">
            <v>#='ipp(2015#=100 cvm)'!AL204</v>
          </cell>
          <cell r="AM533" t="str">
            <v>#='ipp(2015#=100 cvm)'!AM204</v>
          </cell>
          <cell r="AN533" t="str">
            <v>#='ipp(2015#=100 cvm)'!AN204</v>
          </cell>
        </row>
        <row r="534">
          <cell r="C534">
            <v>252</v>
          </cell>
          <cell r="D534" t="str">
            <v>#='ipp(2015#=100 cvm)'!D205</v>
          </cell>
          <cell r="E534" t="str">
            <v>#='ipp(2015#=100 cvm)'!E205</v>
          </cell>
          <cell r="F534" t="str">
            <v>#='ipp(2015#=100 cvm)'!F205</v>
          </cell>
          <cell r="G534" t="str">
            <v>#='ipp(2015#=100 cvm)'!G205</v>
          </cell>
          <cell r="H534" t="str">
            <v>#='ipp(2015#=100 cvm)'!H205</v>
          </cell>
          <cell r="I534" t="str">
            <v>#='ipp(2015#=100 cvm)'!I205</v>
          </cell>
          <cell r="J534" t="str">
            <v>#='ipp(2015#=100 cvm)'!J205</v>
          </cell>
          <cell r="K534" t="str">
            <v>#='ipp(2015#=100 cvm)'!K205</v>
          </cell>
          <cell r="L534" t="str">
            <v>#='ipp(2015#=100 cvm)'!L205</v>
          </cell>
          <cell r="M534" t="str">
            <v>#='ipp(2015#=100 cvm)'!M205</v>
          </cell>
          <cell r="N534" t="str">
            <v>#='ipp(2015#=100 cvm)'!N205</v>
          </cell>
          <cell r="O534" t="str">
            <v>#='ipp(2015#=100 cvm)'!O205</v>
          </cell>
          <cell r="P534" t="str">
            <v>#='ipp(2015#=100 cvm)'!P205</v>
          </cell>
          <cell r="Q534" t="str">
            <v>#='ipp(2015#=100 cvm)'!Q205</v>
          </cell>
          <cell r="R534" t="str">
            <v>#='ipp(2015#=100 cvm)'!R205</v>
          </cell>
          <cell r="S534" t="str">
            <v>#='ipp(2015#=100 cvm)'!S205</v>
          </cell>
          <cell r="T534" t="str">
            <v>#='ipp(2015#=100 cvm)'!T205</v>
          </cell>
          <cell r="U534" t="str">
            <v>#='ipp(2015#=100 cvm)'!U205</v>
          </cell>
          <cell r="V534" t="str">
            <v>#='ipp(2015#=100 cvm)'!V205</v>
          </cell>
          <cell r="W534" t="str">
            <v>#='ipp(2015#=100 cvm)'!W205</v>
          </cell>
          <cell r="X534" t="str">
            <v>#='ipp(2015#=100 cvm)'!X205</v>
          </cell>
          <cell r="Y534" t="str">
            <v>#='ipp(2015#=100 cvm)'!Y205</v>
          </cell>
          <cell r="Z534" t="str">
            <v>#='ipp(2015#=100 cvm)'!Z205</v>
          </cell>
          <cell r="AA534" t="str">
            <v>#='ipp(2015#=100 cvm)'!AA205</v>
          </cell>
          <cell r="AB534" t="str">
            <v>#='ipp(2015#=100 cvm)'!AB205</v>
          </cell>
          <cell r="AC534" t="str">
            <v>#='ipp(2015#=100 cvm)'!AC205</v>
          </cell>
          <cell r="AD534" t="str">
            <v>#='ipp(2015#=100 cvm)'!AD205</v>
          </cell>
          <cell r="AE534" t="str">
            <v>#='ipp(2015#=100 cvm)'!AE205</v>
          </cell>
          <cell r="AF534" t="str">
            <v>#='ipp(2015#=100 cvm)'!AF205</v>
          </cell>
          <cell r="AG534" t="str">
            <v>#='ipp(2015#=100 cvm)'!AG205</v>
          </cell>
          <cell r="AH534" t="str">
            <v>#='ipp(2015#=100 cvm)'!AH205</v>
          </cell>
          <cell r="AI534" t="str">
            <v>#='ipp(2015#=100 cvm)'!AI205</v>
          </cell>
          <cell r="AJ534" t="str">
            <v>#='ipp(2015#=100 cvm)'!AJ205</v>
          </cell>
          <cell r="AK534" t="str">
            <v>#='ipp(2015#=100 cvm)'!AK205</v>
          </cell>
          <cell r="AL534" t="str">
            <v>#='ipp(2015#=100 cvm)'!AL205</v>
          </cell>
          <cell r="AM534" t="str">
            <v>#='ipp(2015#=100 cvm)'!AM205</v>
          </cell>
          <cell r="AN534" t="str">
            <v>#='ipp(2015#=100 cvm)'!AN205</v>
          </cell>
        </row>
        <row r="535">
          <cell r="C535">
            <v>25200</v>
          </cell>
          <cell r="D535" t="str">
            <v>#='ipp(2015#=100 cvm)'!D206</v>
          </cell>
          <cell r="E535" t="str">
            <v>#='ipp(2015#=100 cvm)'!E206</v>
          </cell>
          <cell r="F535" t="str">
            <v>#='ipp(2015#=100 cvm)'!F206</v>
          </cell>
          <cell r="G535" t="str">
            <v>#='ipp(2015#=100 cvm)'!G206</v>
          </cell>
          <cell r="H535" t="str">
            <v>#='ipp(2015#=100 cvm)'!H206</v>
          </cell>
          <cell r="I535" t="str">
            <v>#='ipp(2015#=100 cvm)'!I206</v>
          </cell>
          <cell r="J535" t="str">
            <v>#='ipp(2015#=100 cvm)'!J206</v>
          </cell>
          <cell r="K535" t="str">
            <v>#='ipp(2015#=100 cvm)'!K206</v>
          </cell>
          <cell r="L535" t="str">
            <v>#='ipp(2015#=100 cvm)'!L206</v>
          </cell>
          <cell r="M535" t="str">
            <v>#='ipp(2015#=100 cvm)'!M206</v>
          </cell>
          <cell r="N535" t="str">
            <v>#='ipp(2015#=100 cvm)'!N206</v>
          </cell>
          <cell r="O535" t="str">
            <v>#='ipp(2015#=100 cvm)'!O206</v>
          </cell>
          <cell r="P535" t="str">
            <v>#='ipp(2015#=100 cvm)'!P206</v>
          </cell>
          <cell r="Q535" t="str">
            <v>#='ipp(2015#=100 cvm)'!Q206</v>
          </cell>
          <cell r="R535" t="str">
            <v>#='ipp(2015#=100 cvm)'!R206</v>
          </cell>
          <cell r="S535" t="str">
            <v>#='ipp(2015#=100 cvm)'!S206</v>
          </cell>
          <cell r="T535" t="str">
            <v>#='ipp(2015#=100 cvm)'!T206</v>
          </cell>
          <cell r="U535" t="str">
            <v>#='ipp(2015#=100 cvm)'!U206</v>
          </cell>
          <cell r="V535" t="str">
            <v>#='ipp(2015#=100 cvm)'!V206</v>
          </cell>
          <cell r="W535" t="str">
            <v>#='ipp(2015#=100 cvm)'!W206</v>
          </cell>
          <cell r="X535" t="str">
            <v>#='ipp(2015#=100 cvm)'!X206</v>
          </cell>
          <cell r="Y535" t="str">
            <v>#='ipp(2015#=100 cvm)'!Y206</v>
          </cell>
          <cell r="Z535" t="str">
            <v>#='ipp(2015#=100 cvm)'!Z206</v>
          </cell>
          <cell r="AA535" t="str">
            <v>#='ipp(2015#=100 cvm)'!AA206</v>
          </cell>
          <cell r="AB535" t="str">
            <v>#='ipp(2015#=100 cvm)'!AB206</v>
          </cell>
          <cell r="AC535" t="str">
            <v>#='ipp(2015#=100 cvm)'!AC206</v>
          </cell>
          <cell r="AD535" t="str">
            <v>#='ipp(2015#=100 cvm)'!AD206</v>
          </cell>
          <cell r="AE535" t="str">
            <v>#='ipp(2015#=100 cvm)'!AE206</v>
          </cell>
          <cell r="AF535" t="str">
            <v>#='ipp(2015#=100 cvm)'!AF206</v>
          </cell>
          <cell r="AG535" t="str">
            <v>#='ipp(2015#=100 cvm)'!AG206</v>
          </cell>
          <cell r="AH535" t="str">
            <v>#='ipp(2015#=100 cvm)'!AH206</v>
          </cell>
          <cell r="AI535" t="str">
            <v>#='ipp(2015#=100 cvm)'!AI206</v>
          </cell>
          <cell r="AJ535" t="str">
            <v>#='ipp(2015#=100 cvm)'!AJ206</v>
          </cell>
          <cell r="AK535" t="str">
            <v>#='ipp(2015#=100 cvm)'!AK206</v>
          </cell>
          <cell r="AL535" t="str">
            <v>#='ipp(2015#=100 cvm)'!AL206</v>
          </cell>
          <cell r="AM535" t="str">
            <v>#='ipp(2015#=100 cvm)'!AM206</v>
          </cell>
          <cell r="AN535" t="str">
            <v>#='ipp(2015#=100 cvm)'!AN206</v>
          </cell>
        </row>
        <row r="536">
          <cell r="C536">
            <v>259</v>
          </cell>
          <cell r="D536" t="str">
            <v>#='ipp(2015#=100 cvm)'!D207</v>
          </cell>
          <cell r="E536" t="str">
            <v>#='ipp(2015#=100 cvm)'!E207</v>
          </cell>
          <cell r="F536" t="str">
            <v>#='ipp(2015#=100 cvm)'!F207</v>
          </cell>
          <cell r="G536" t="str">
            <v>#='ipp(2015#=100 cvm)'!G207</v>
          </cell>
          <cell r="H536" t="str">
            <v>#='ipp(2015#=100 cvm)'!H207</v>
          </cell>
          <cell r="I536" t="str">
            <v>#='ipp(2015#=100 cvm)'!I207</v>
          </cell>
          <cell r="J536" t="str">
            <v>#='ipp(2015#=100 cvm)'!J207</v>
          </cell>
          <cell r="K536" t="str">
            <v>#='ipp(2015#=100 cvm)'!K207</v>
          </cell>
          <cell r="L536" t="str">
            <v>#='ipp(2015#=100 cvm)'!L207</v>
          </cell>
          <cell r="M536" t="str">
            <v>#='ipp(2015#=100 cvm)'!M207</v>
          </cell>
          <cell r="N536" t="str">
            <v>#='ipp(2015#=100 cvm)'!N207</v>
          </cell>
          <cell r="O536" t="str">
            <v>#='ipp(2015#=100 cvm)'!O207</v>
          </cell>
          <cell r="P536" t="str">
            <v>#='ipp(2015#=100 cvm)'!P207</v>
          </cell>
          <cell r="Q536" t="str">
            <v>#='ipp(2015#=100 cvm)'!Q207</v>
          </cell>
          <cell r="R536" t="str">
            <v>#='ipp(2015#=100 cvm)'!R207</v>
          </cell>
          <cell r="S536" t="str">
            <v>#='ipp(2015#=100 cvm)'!S207</v>
          </cell>
          <cell r="T536" t="str">
            <v>#='ipp(2015#=100 cvm)'!T207</v>
          </cell>
          <cell r="U536" t="str">
            <v>#='ipp(2015#=100 cvm)'!U207</v>
          </cell>
          <cell r="V536" t="str">
            <v>#='ipp(2015#=100 cvm)'!V207</v>
          </cell>
          <cell r="W536" t="str">
            <v>#='ipp(2015#=100 cvm)'!W207</v>
          </cell>
          <cell r="X536" t="str">
            <v>#='ipp(2015#=100 cvm)'!X207</v>
          </cell>
          <cell r="Y536" t="str">
            <v>#='ipp(2015#=100 cvm)'!Y207</v>
          </cell>
          <cell r="Z536" t="str">
            <v>#='ipp(2015#=100 cvm)'!Z207</v>
          </cell>
          <cell r="AA536" t="str">
            <v>#='ipp(2015#=100 cvm)'!AA207</v>
          </cell>
          <cell r="AB536" t="str">
            <v>#='ipp(2015#=100 cvm)'!AB207</v>
          </cell>
          <cell r="AC536" t="str">
            <v>#='ipp(2015#=100 cvm)'!AC207</v>
          </cell>
          <cell r="AD536" t="str">
            <v>#='ipp(2015#=100 cvm)'!AD207</v>
          </cell>
          <cell r="AE536" t="str">
            <v>#='ipp(2015#=100 cvm)'!AE207</v>
          </cell>
          <cell r="AF536" t="str">
            <v>#='ipp(2015#=100 cvm)'!AF207</v>
          </cell>
          <cell r="AG536" t="str">
            <v>#='ipp(2015#=100 cvm)'!AG207</v>
          </cell>
          <cell r="AH536" t="str">
            <v>#='ipp(2015#=100 cvm)'!AH207</v>
          </cell>
          <cell r="AI536" t="str">
            <v>#='ipp(2015#=100 cvm)'!AI207</v>
          </cell>
          <cell r="AJ536" t="str">
            <v>#='ipp(2015#=100 cvm)'!AJ207</v>
          </cell>
          <cell r="AK536" t="str">
            <v>#='ipp(2015#=100 cvm)'!AK207</v>
          </cell>
          <cell r="AL536" t="str">
            <v>#='ipp(2015#=100 cvm)'!AL207</v>
          </cell>
          <cell r="AM536" t="str">
            <v>#='ipp(2015#=100 cvm)'!AM207</v>
          </cell>
          <cell r="AN536" t="str">
            <v>#='ipp(2015#=100 cvm)'!AN207</v>
          </cell>
        </row>
        <row r="537">
          <cell r="C537">
            <v>25910</v>
          </cell>
          <cell r="D537" t="str">
            <v>#='ipp(2015#=100 cvm)'!D208</v>
          </cell>
          <cell r="E537" t="str">
            <v>#='ipp(2015#=100 cvm)'!E208</v>
          </cell>
          <cell r="F537" t="str">
            <v>#='ipp(2015#=100 cvm)'!F208</v>
          </cell>
          <cell r="G537" t="str">
            <v>#='ipp(2015#=100 cvm)'!G208</v>
          </cell>
          <cell r="H537" t="str">
            <v>#='ipp(2015#=100 cvm)'!H208</v>
          </cell>
          <cell r="I537" t="str">
            <v>#='ipp(2015#=100 cvm)'!I208</v>
          </cell>
          <cell r="J537" t="str">
            <v>#='ipp(2015#=100 cvm)'!J208</v>
          </cell>
          <cell r="K537" t="str">
            <v>#='ipp(2015#=100 cvm)'!K208</v>
          </cell>
          <cell r="L537" t="str">
            <v>#='ipp(2015#=100 cvm)'!L208</v>
          </cell>
          <cell r="M537" t="str">
            <v>#='ipp(2015#=100 cvm)'!M208</v>
          </cell>
          <cell r="N537" t="str">
            <v>#='ipp(2015#=100 cvm)'!N208</v>
          </cell>
          <cell r="O537" t="str">
            <v>#='ipp(2015#=100 cvm)'!O208</v>
          </cell>
          <cell r="P537" t="str">
            <v>#='ipp(2015#=100 cvm)'!P208</v>
          </cell>
          <cell r="Q537" t="str">
            <v>#='ipp(2015#=100 cvm)'!Q208</v>
          </cell>
          <cell r="R537" t="str">
            <v>#='ipp(2015#=100 cvm)'!R208</v>
          </cell>
          <cell r="S537" t="str">
            <v>#='ipp(2015#=100 cvm)'!S208</v>
          </cell>
          <cell r="T537" t="str">
            <v>#='ipp(2015#=100 cvm)'!T208</v>
          </cell>
          <cell r="U537" t="str">
            <v>#='ipp(2015#=100 cvm)'!U208</v>
          </cell>
          <cell r="V537" t="str">
            <v>#='ipp(2015#=100 cvm)'!V208</v>
          </cell>
          <cell r="W537" t="str">
            <v>#='ipp(2015#=100 cvm)'!W208</v>
          </cell>
          <cell r="X537" t="str">
            <v>#='ipp(2015#=100 cvm)'!X208</v>
          </cell>
          <cell r="Y537" t="str">
            <v>#='ipp(2015#=100 cvm)'!Y208</v>
          </cell>
          <cell r="Z537" t="str">
            <v>#='ipp(2015#=100 cvm)'!Z208</v>
          </cell>
          <cell r="AA537" t="str">
            <v>#='ipp(2015#=100 cvm)'!AA208</v>
          </cell>
          <cell r="AB537" t="str">
            <v>#='ipp(2015#=100 cvm)'!AB208</v>
          </cell>
          <cell r="AC537" t="str">
            <v>#='ipp(2015#=100 cvm)'!AC208</v>
          </cell>
          <cell r="AD537" t="str">
            <v>#='ipp(2015#=100 cvm)'!AD208</v>
          </cell>
          <cell r="AE537" t="str">
            <v>#='ipp(2015#=100 cvm)'!AE208</v>
          </cell>
          <cell r="AF537" t="str">
            <v>#='ipp(2015#=100 cvm)'!AF208</v>
          </cell>
          <cell r="AG537" t="str">
            <v>#='ipp(2015#=100 cvm)'!AG208</v>
          </cell>
          <cell r="AH537" t="str">
            <v>#='ipp(2015#=100 cvm)'!AH208</v>
          </cell>
          <cell r="AI537" t="str">
            <v>#='ipp(2015#=100 cvm)'!AI208</v>
          </cell>
          <cell r="AJ537" t="str">
            <v>#='ipp(2015#=100 cvm)'!AJ208</v>
          </cell>
          <cell r="AK537" t="str">
            <v>#='ipp(2015#=100 cvm)'!AK208</v>
          </cell>
          <cell r="AL537" t="str">
            <v>#='ipp(2015#=100 cvm)'!AL208</v>
          </cell>
          <cell r="AM537" t="str">
            <v>#='ipp(2015#=100 cvm)'!AM208</v>
          </cell>
          <cell r="AN537" t="str">
            <v>#='ipp(2015#=100 cvm)'!AN208</v>
          </cell>
        </row>
        <row r="538">
          <cell r="C538">
            <v>25920</v>
          </cell>
          <cell r="D538" t="str">
            <v>#='ipp(2015#=100 cvm)'!D209</v>
          </cell>
          <cell r="E538" t="str">
            <v>#='ipp(2015#=100 cvm)'!E209</v>
          </cell>
          <cell r="F538" t="str">
            <v>#='ipp(2015#=100 cvm)'!F209</v>
          </cell>
          <cell r="G538" t="str">
            <v>#='ipp(2015#=100 cvm)'!G209</v>
          </cell>
          <cell r="H538" t="str">
            <v>#='ipp(2015#=100 cvm)'!H209</v>
          </cell>
          <cell r="I538" t="str">
            <v>#='ipp(2015#=100 cvm)'!I209</v>
          </cell>
          <cell r="J538" t="str">
            <v>#='ipp(2015#=100 cvm)'!J209</v>
          </cell>
          <cell r="K538" t="str">
            <v>#='ipp(2015#=100 cvm)'!K209</v>
          </cell>
          <cell r="L538" t="str">
            <v>#='ipp(2015#=100 cvm)'!L209</v>
          </cell>
          <cell r="M538" t="str">
            <v>#='ipp(2015#=100 cvm)'!M209</v>
          </cell>
          <cell r="N538" t="str">
            <v>#='ipp(2015#=100 cvm)'!N209</v>
          </cell>
          <cell r="O538" t="str">
            <v>#='ipp(2015#=100 cvm)'!O209</v>
          </cell>
          <cell r="P538" t="str">
            <v>#='ipp(2015#=100 cvm)'!P209</v>
          </cell>
          <cell r="Q538" t="str">
            <v>#='ipp(2015#=100 cvm)'!Q209</v>
          </cell>
          <cell r="R538" t="str">
            <v>#='ipp(2015#=100 cvm)'!R209</v>
          </cell>
          <cell r="S538" t="str">
            <v>#='ipp(2015#=100 cvm)'!S209</v>
          </cell>
          <cell r="T538" t="str">
            <v>#='ipp(2015#=100 cvm)'!T209</v>
          </cell>
          <cell r="U538" t="str">
            <v>#='ipp(2015#=100 cvm)'!U209</v>
          </cell>
          <cell r="V538" t="str">
            <v>#='ipp(2015#=100 cvm)'!V209</v>
          </cell>
          <cell r="W538" t="str">
            <v>#='ipp(2015#=100 cvm)'!W209</v>
          </cell>
          <cell r="X538" t="str">
            <v>#='ipp(2015#=100 cvm)'!X209</v>
          </cell>
          <cell r="Y538" t="str">
            <v>#='ipp(2015#=100 cvm)'!Y209</v>
          </cell>
          <cell r="Z538" t="str">
            <v>#='ipp(2015#=100 cvm)'!Z209</v>
          </cell>
          <cell r="AA538" t="str">
            <v>#='ipp(2015#=100 cvm)'!AA209</v>
          </cell>
          <cell r="AB538" t="str">
            <v>#='ipp(2015#=100 cvm)'!AB209</v>
          </cell>
          <cell r="AC538" t="str">
            <v>#='ipp(2015#=100 cvm)'!AC209</v>
          </cell>
          <cell r="AD538" t="str">
            <v>#='ipp(2015#=100 cvm)'!AD209</v>
          </cell>
          <cell r="AE538" t="str">
            <v>#='ipp(2015#=100 cvm)'!AE209</v>
          </cell>
          <cell r="AF538" t="str">
            <v>#='ipp(2015#=100 cvm)'!AF209</v>
          </cell>
          <cell r="AG538" t="str">
            <v>#='ipp(2015#=100 cvm)'!AG209</v>
          </cell>
          <cell r="AH538" t="str">
            <v>#='ipp(2015#=100 cvm)'!AH209</v>
          </cell>
          <cell r="AI538" t="str">
            <v>#='ipp(2015#=100 cvm)'!AI209</v>
          </cell>
          <cell r="AJ538" t="str">
            <v>#='ipp(2015#=100 cvm)'!AJ209</v>
          </cell>
          <cell r="AK538" t="str">
            <v>#='ipp(2015#=100 cvm)'!AK209</v>
          </cell>
          <cell r="AL538" t="str">
            <v>#='ipp(2015#=100 cvm)'!AL209</v>
          </cell>
          <cell r="AM538" t="str">
            <v>#='ipp(2015#=100 cvm)'!AM209</v>
          </cell>
          <cell r="AN538" t="str">
            <v>#='ipp(2015#=100 cvm)'!AN209</v>
          </cell>
        </row>
        <row r="539">
          <cell r="C539">
            <v>25930</v>
          </cell>
          <cell r="D539" t="str">
            <v>#='ipp(2015#=100 cvm)'!D210</v>
          </cell>
          <cell r="E539" t="str">
            <v>#='ipp(2015#=100 cvm)'!E210</v>
          </cell>
          <cell r="F539" t="str">
            <v>#='ipp(2015#=100 cvm)'!F210</v>
          </cell>
          <cell r="G539" t="str">
            <v>#='ipp(2015#=100 cvm)'!G210</v>
          </cell>
          <cell r="H539" t="str">
            <v>#='ipp(2015#=100 cvm)'!H210</v>
          </cell>
          <cell r="I539" t="str">
            <v>#='ipp(2015#=100 cvm)'!I210</v>
          </cell>
          <cell r="J539" t="str">
            <v>#='ipp(2015#=100 cvm)'!J210</v>
          </cell>
          <cell r="K539" t="str">
            <v>#='ipp(2015#=100 cvm)'!K210</v>
          </cell>
          <cell r="L539" t="str">
            <v>#='ipp(2015#=100 cvm)'!L210</v>
          </cell>
          <cell r="M539" t="str">
            <v>#='ipp(2015#=100 cvm)'!M210</v>
          </cell>
          <cell r="N539" t="str">
            <v>#='ipp(2015#=100 cvm)'!N210</v>
          </cell>
          <cell r="O539" t="str">
            <v>#='ipp(2015#=100 cvm)'!O210</v>
          </cell>
          <cell r="P539" t="str">
            <v>#='ipp(2015#=100 cvm)'!P210</v>
          </cell>
          <cell r="Q539" t="str">
            <v>#='ipp(2015#=100 cvm)'!Q210</v>
          </cell>
          <cell r="R539" t="str">
            <v>#='ipp(2015#=100 cvm)'!R210</v>
          </cell>
          <cell r="S539" t="str">
            <v>#='ipp(2015#=100 cvm)'!S210</v>
          </cell>
          <cell r="T539" t="str">
            <v>#='ipp(2015#=100 cvm)'!T210</v>
          </cell>
          <cell r="U539" t="str">
            <v>#='ipp(2015#=100 cvm)'!U210</v>
          </cell>
          <cell r="V539" t="str">
            <v>#='ipp(2015#=100 cvm)'!V210</v>
          </cell>
          <cell r="W539" t="str">
            <v>#='ipp(2015#=100 cvm)'!W210</v>
          </cell>
          <cell r="X539" t="str">
            <v>#='ipp(2015#=100 cvm)'!X210</v>
          </cell>
          <cell r="Y539" t="str">
            <v>#='ipp(2015#=100 cvm)'!Y210</v>
          </cell>
          <cell r="Z539" t="str">
            <v>#='ipp(2015#=100 cvm)'!Z210</v>
          </cell>
          <cell r="AA539" t="str">
            <v>#='ipp(2015#=100 cvm)'!AA210</v>
          </cell>
          <cell r="AB539" t="str">
            <v>#='ipp(2015#=100 cvm)'!AB210</v>
          </cell>
          <cell r="AC539" t="str">
            <v>#='ipp(2015#=100 cvm)'!AC210</v>
          </cell>
          <cell r="AD539" t="str">
            <v>#='ipp(2015#=100 cvm)'!AD210</v>
          </cell>
          <cell r="AE539" t="str">
            <v>#='ipp(2015#=100 cvm)'!AE210</v>
          </cell>
          <cell r="AF539" t="str">
            <v>#='ipp(2015#=100 cvm)'!AF210</v>
          </cell>
          <cell r="AG539" t="str">
            <v>#='ipp(2015#=100 cvm)'!AG210</v>
          </cell>
          <cell r="AH539" t="str">
            <v>#='ipp(2015#=100 cvm)'!AH210</v>
          </cell>
          <cell r="AI539" t="str">
            <v>#='ipp(2015#=100 cvm)'!AI210</v>
          </cell>
          <cell r="AJ539" t="str">
            <v>#='ipp(2015#=100 cvm)'!AJ210</v>
          </cell>
          <cell r="AK539" t="str">
            <v>#='ipp(2015#=100 cvm)'!AK210</v>
          </cell>
          <cell r="AL539" t="str">
            <v>#='ipp(2015#=100 cvm)'!AL210</v>
          </cell>
          <cell r="AM539" t="str">
            <v>#='ipp(2015#=100 cvm)'!AM210</v>
          </cell>
          <cell r="AN539" t="str">
            <v>#='ipp(2015#=100 cvm)'!AN210</v>
          </cell>
        </row>
        <row r="540">
          <cell r="C540">
            <v>25991</v>
          </cell>
          <cell r="D540" t="str">
            <v>#='ipp(2015#=100 cvm)'!D211</v>
          </cell>
          <cell r="E540" t="str">
            <v>#='ipp(2015#=100 cvm)'!E211</v>
          </cell>
          <cell r="F540" t="str">
            <v>#='ipp(2015#=100 cvm)'!F211</v>
          </cell>
          <cell r="G540" t="str">
            <v>#='ipp(2015#=100 cvm)'!G211</v>
          </cell>
          <cell r="H540" t="str">
            <v>#='ipp(2015#=100 cvm)'!H211</v>
          </cell>
          <cell r="I540" t="str">
            <v>#='ipp(2015#=100 cvm)'!I211</v>
          </cell>
          <cell r="J540" t="str">
            <v>#='ipp(2015#=100 cvm)'!J211</v>
          </cell>
          <cell r="K540" t="str">
            <v>#='ipp(2015#=100 cvm)'!K211</v>
          </cell>
          <cell r="L540" t="str">
            <v>#='ipp(2015#=100 cvm)'!L211</v>
          </cell>
          <cell r="M540" t="str">
            <v>#='ipp(2015#=100 cvm)'!M211</v>
          </cell>
          <cell r="N540" t="str">
            <v>#='ipp(2015#=100 cvm)'!N211</v>
          </cell>
          <cell r="O540" t="str">
            <v>#='ipp(2015#=100 cvm)'!O211</v>
          </cell>
          <cell r="P540" t="str">
            <v>#='ipp(2015#=100 cvm)'!P211</v>
          </cell>
          <cell r="Q540" t="str">
            <v>#='ipp(2015#=100 cvm)'!Q211</v>
          </cell>
          <cell r="R540" t="str">
            <v>#='ipp(2015#=100 cvm)'!R211</v>
          </cell>
          <cell r="S540" t="str">
            <v>#='ipp(2015#=100 cvm)'!S211</v>
          </cell>
          <cell r="T540" t="str">
            <v>#='ipp(2015#=100 cvm)'!T211</v>
          </cell>
          <cell r="U540" t="str">
            <v>#='ipp(2015#=100 cvm)'!U211</v>
          </cell>
          <cell r="V540" t="str">
            <v>#='ipp(2015#=100 cvm)'!V211</v>
          </cell>
          <cell r="W540" t="str">
            <v>#='ipp(2015#=100 cvm)'!W211</v>
          </cell>
          <cell r="X540" t="str">
            <v>#='ipp(2015#=100 cvm)'!X211</v>
          </cell>
          <cell r="Y540" t="str">
            <v>#='ipp(2015#=100 cvm)'!Y211</v>
          </cell>
          <cell r="Z540" t="str">
            <v>#='ipp(2015#=100 cvm)'!Z211</v>
          </cell>
          <cell r="AA540" t="str">
            <v>#='ipp(2015#=100 cvm)'!AA211</v>
          </cell>
          <cell r="AB540" t="str">
            <v>#='ipp(2015#=100 cvm)'!AB211</v>
          </cell>
          <cell r="AC540" t="str">
            <v>#='ipp(2015#=100 cvm)'!AC211</v>
          </cell>
          <cell r="AD540" t="str">
            <v>#='ipp(2015#=100 cvm)'!AD211</v>
          </cell>
          <cell r="AE540" t="str">
            <v>#='ipp(2015#=100 cvm)'!AE211</v>
          </cell>
          <cell r="AF540" t="str">
            <v>#='ipp(2015#=100 cvm)'!AF211</v>
          </cell>
          <cell r="AG540" t="str">
            <v>#='ipp(2015#=100 cvm)'!AG211</v>
          </cell>
          <cell r="AH540" t="str">
            <v>#='ipp(2015#=100 cvm)'!AH211</v>
          </cell>
          <cell r="AI540" t="str">
            <v>#='ipp(2015#=100 cvm)'!AI211</v>
          </cell>
          <cell r="AJ540" t="str">
            <v>#='ipp(2015#=100 cvm)'!AJ211</v>
          </cell>
          <cell r="AK540" t="str">
            <v>#='ipp(2015#=100 cvm)'!AK211</v>
          </cell>
          <cell r="AL540" t="str">
            <v>#='ipp(2015#=100 cvm)'!AL211</v>
          </cell>
          <cell r="AM540" t="str">
            <v>#='ipp(2015#=100 cvm)'!AM211</v>
          </cell>
          <cell r="AN540" t="str">
            <v>#='ipp(2015#=100 cvm)'!AN211</v>
          </cell>
        </row>
        <row r="541">
          <cell r="C541">
            <v>25992</v>
          </cell>
          <cell r="D541" t="str">
            <v>#='ipp(2015#=100 cvm)'!D212</v>
          </cell>
          <cell r="E541" t="str">
            <v>#='ipp(2015#=100 cvm)'!E212</v>
          </cell>
          <cell r="F541" t="str">
            <v>#='ipp(2015#=100 cvm)'!F212</v>
          </cell>
          <cell r="G541" t="str">
            <v>#='ipp(2015#=100 cvm)'!G212</v>
          </cell>
          <cell r="H541" t="str">
            <v>#='ipp(2015#=100 cvm)'!H212</v>
          </cell>
          <cell r="I541" t="str">
            <v>#='ipp(2015#=100 cvm)'!I212</v>
          </cell>
          <cell r="J541" t="str">
            <v>#='ipp(2015#=100 cvm)'!J212</v>
          </cell>
          <cell r="K541" t="str">
            <v>#='ipp(2015#=100 cvm)'!K212</v>
          </cell>
          <cell r="L541" t="str">
            <v>#='ipp(2015#=100 cvm)'!L212</v>
          </cell>
          <cell r="M541" t="str">
            <v>#='ipp(2015#=100 cvm)'!M212</v>
          </cell>
          <cell r="N541" t="str">
            <v>#='ipp(2015#=100 cvm)'!N212</v>
          </cell>
          <cell r="O541" t="str">
            <v>#='ipp(2015#=100 cvm)'!O212</v>
          </cell>
          <cell r="P541" t="str">
            <v>#='ipp(2015#=100 cvm)'!P212</v>
          </cell>
          <cell r="Q541" t="str">
            <v>#='ipp(2015#=100 cvm)'!Q212</v>
          </cell>
          <cell r="R541" t="str">
            <v>#='ipp(2015#=100 cvm)'!R212</v>
          </cell>
          <cell r="S541" t="str">
            <v>#='ipp(2015#=100 cvm)'!S212</v>
          </cell>
          <cell r="T541" t="str">
            <v>#='ipp(2015#=100 cvm)'!T212</v>
          </cell>
          <cell r="U541" t="str">
            <v>#='ipp(2015#=100 cvm)'!U212</v>
          </cell>
          <cell r="V541" t="str">
            <v>#='ipp(2015#=100 cvm)'!V212</v>
          </cell>
          <cell r="W541" t="str">
            <v>#='ipp(2015#=100 cvm)'!W212</v>
          </cell>
          <cell r="X541" t="str">
            <v>#='ipp(2015#=100 cvm)'!X212</v>
          </cell>
          <cell r="Y541" t="str">
            <v>#='ipp(2015#=100 cvm)'!Y212</v>
          </cell>
          <cell r="Z541" t="str">
            <v>#='ipp(2015#=100 cvm)'!Z212</v>
          </cell>
          <cell r="AA541" t="str">
            <v>#='ipp(2015#=100 cvm)'!AA212</v>
          </cell>
          <cell r="AB541" t="str">
            <v>#='ipp(2015#=100 cvm)'!AB212</v>
          </cell>
          <cell r="AC541" t="str">
            <v>#='ipp(2015#=100 cvm)'!AC212</v>
          </cell>
          <cell r="AD541" t="str">
            <v>#='ipp(2015#=100 cvm)'!AD212</v>
          </cell>
          <cell r="AE541" t="str">
            <v>#='ipp(2015#=100 cvm)'!AE212</v>
          </cell>
          <cell r="AF541" t="str">
            <v>#='ipp(2015#=100 cvm)'!AF212</v>
          </cell>
          <cell r="AG541" t="str">
            <v>#='ipp(2015#=100 cvm)'!AG212</v>
          </cell>
          <cell r="AH541" t="str">
            <v>#='ipp(2015#=100 cvm)'!AH212</v>
          </cell>
          <cell r="AI541" t="str">
            <v>#='ipp(2015#=100 cvm)'!AI212</v>
          </cell>
          <cell r="AJ541" t="str">
            <v>#='ipp(2015#=100 cvm)'!AJ212</v>
          </cell>
          <cell r="AK541" t="str">
            <v>#='ipp(2015#=100 cvm)'!AK212</v>
          </cell>
          <cell r="AL541" t="str">
            <v>#='ipp(2015#=100 cvm)'!AL212</v>
          </cell>
          <cell r="AM541" t="str">
            <v>#='ipp(2015#=100 cvm)'!AM212</v>
          </cell>
          <cell r="AN541" t="str">
            <v>#='ipp(2015#=100 cvm)'!AN212</v>
          </cell>
        </row>
        <row r="542">
          <cell r="C542">
            <v>25993</v>
          </cell>
          <cell r="D542" t="str">
            <v>#='ipp(2015#=100 cvm)'!D213</v>
          </cell>
          <cell r="E542" t="str">
            <v>#='ipp(2015#=100 cvm)'!E213</v>
          </cell>
          <cell r="F542" t="str">
            <v>#='ipp(2015#=100 cvm)'!F213</v>
          </cell>
          <cell r="G542" t="str">
            <v>#='ipp(2015#=100 cvm)'!G213</v>
          </cell>
          <cell r="H542" t="str">
            <v>#='ipp(2015#=100 cvm)'!H213</v>
          </cell>
          <cell r="I542" t="str">
            <v>#='ipp(2015#=100 cvm)'!I213</v>
          </cell>
          <cell r="J542" t="str">
            <v>#='ipp(2015#=100 cvm)'!J213</v>
          </cell>
          <cell r="K542" t="str">
            <v>#='ipp(2015#=100 cvm)'!K213</v>
          </cell>
          <cell r="L542" t="str">
            <v>#='ipp(2015#=100 cvm)'!L213</v>
          </cell>
          <cell r="M542" t="str">
            <v>#='ipp(2015#=100 cvm)'!M213</v>
          </cell>
          <cell r="N542" t="str">
            <v>#='ipp(2015#=100 cvm)'!N213</v>
          </cell>
          <cell r="O542" t="str">
            <v>#='ipp(2015#=100 cvm)'!O213</v>
          </cell>
          <cell r="P542" t="str">
            <v>#='ipp(2015#=100 cvm)'!P213</v>
          </cell>
          <cell r="Q542" t="str">
            <v>#='ipp(2015#=100 cvm)'!Q213</v>
          </cell>
          <cell r="R542" t="str">
            <v>#='ipp(2015#=100 cvm)'!R213</v>
          </cell>
          <cell r="S542" t="str">
            <v>#='ipp(2015#=100 cvm)'!S213</v>
          </cell>
          <cell r="T542" t="str">
            <v>#='ipp(2015#=100 cvm)'!T213</v>
          </cell>
          <cell r="U542" t="str">
            <v>#='ipp(2015#=100 cvm)'!U213</v>
          </cell>
          <cell r="V542" t="str">
            <v>#='ipp(2015#=100 cvm)'!V213</v>
          </cell>
          <cell r="W542" t="str">
            <v>#='ipp(2015#=100 cvm)'!W213</v>
          </cell>
          <cell r="X542" t="str">
            <v>#='ipp(2015#=100 cvm)'!X213</v>
          </cell>
          <cell r="Y542" t="str">
            <v>#='ipp(2015#=100 cvm)'!Y213</v>
          </cell>
          <cell r="Z542" t="str">
            <v>#='ipp(2015#=100 cvm)'!Z213</v>
          </cell>
          <cell r="AA542" t="str">
            <v>#='ipp(2015#=100 cvm)'!AA213</v>
          </cell>
          <cell r="AB542" t="str">
            <v>#='ipp(2015#=100 cvm)'!AB213</v>
          </cell>
          <cell r="AC542" t="str">
            <v>#='ipp(2015#=100 cvm)'!AC213</v>
          </cell>
          <cell r="AD542" t="str">
            <v>#='ipp(2015#=100 cvm)'!AD213</v>
          </cell>
          <cell r="AE542" t="str">
            <v>#='ipp(2015#=100 cvm)'!AE213</v>
          </cell>
          <cell r="AF542" t="str">
            <v>#='ipp(2015#=100 cvm)'!AF213</v>
          </cell>
          <cell r="AG542" t="str">
            <v>#='ipp(2015#=100 cvm)'!AG213</v>
          </cell>
          <cell r="AH542" t="str">
            <v>#='ipp(2015#=100 cvm)'!AH213</v>
          </cell>
          <cell r="AI542" t="str">
            <v>#='ipp(2015#=100 cvm)'!AI213</v>
          </cell>
          <cell r="AJ542" t="str">
            <v>#='ipp(2015#=100 cvm)'!AJ213</v>
          </cell>
          <cell r="AK542" t="str">
            <v>#='ipp(2015#=100 cvm)'!AK213</v>
          </cell>
          <cell r="AL542" t="str">
            <v>#='ipp(2015#=100 cvm)'!AL213</v>
          </cell>
          <cell r="AM542" t="str">
            <v>#='ipp(2015#=100 cvm)'!AM213</v>
          </cell>
          <cell r="AN542" t="str">
            <v>#='ipp(2015#=100 cvm)'!AN213</v>
          </cell>
        </row>
        <row r="543">
          <cell r="C543">
            <v>25994</v>
          </cell>
          <cell r="D543" t="str">
            <v>#='ipp(2015#=100 cvm)'!D214</v>
          </cell>
          <cell r="E543" t="str">
            <v>#='ipp(2015#=100 cvm)'!E214</v>
          </cell>
          <cell r="F543" t="str">
            <v>#='ipp(2015#=100 cvm)'!F214</v>
          </cell>
          <cell r="G543" t="str">
            <v>#='ipp(2015#=100 cvm)'!G214</v>
          </cell>
          <cell r="H543" t="str">
            <v>#='ipp(2015#=100 cvm)'!H214</v>
          </cell>
          <cell r="I543" t="str">
            <v>#='ipp(2015#=100 cvm)'!I214</v>
          </cell>
          <cell r="J543" t="str">
            <v>#='ipp(2015#=100 cvm)'!J214</v>
          </cell>
          <cell r="K543" t="str">
            <v>#='ipp(2015#=100 cvm)'!K214</v>
          </cell>
          <cell r="L543" t="str">
            <v>#='ipp(2015#=100 cvm)'!L214</v>
          </cell>
          <cell r="M543" t="str">
            <v>#='ipp(2015#=100 cvm)'!M214</v>
          </cell>
          <cell r="N543" t="str">
            <v>#='ipp(2015#=100 cvm)'!N214</v>
          </cell>
          <cell r="O543" t="str">
            <v>#='ipp(2015#=100 cvm)'!O214</v>
          </cell>
          <cell r="P543" t="str">
            <v>#='ipp(2015#=100 cvm)'!P214</v>
          </cell>
          <cell r="Q543" t="str">
            <v>#='ipp(2015#=100 cvm)'!Q214</v>
          </cell>
          <cell r="R543" t="str">
            <v>#='ipp(2015#=100 cvm)'!R214</v>
          </cell>
          <cell r="S543" t="str">
            <v>#='ipp(2015#=100 cvm)'!S214</v>
          </cell>
          <cell r="T543" t="str">
            <v>#='ipp(2015#=100 cvm)'!T214</v>
          </cell>
          <cell r="U543" t="str">
            <v>#='ipp(2015#=100 cvm)'!U214</v>
          </cell>
          <cell r="V543" t="str">
            <v>#='ipp(2015#=100 cvm)'!V214</v>
          </cell>
          <cell r="W543" t="str">
            <v>#='ipp(2015#=100 cvm)'!W214</v>
          </cell>
          <cell r="X543" t="str">
            <v>#='ipp(2015#=100 cvm)'!X214</v>
          </cell>
          <cell r="Y543" t="str">
            <v>#='ipp(2015#=100 cvm)'!Y214</v>
          </cell>
          <cell r="Z543" t="str">
            <v>#='ipp(2015#=100 cvm)'!Z214</v>
          </cell>
          <cell r="AA543" t="str">
            <v>#='ipp(2015#=100 cvm)'!AA214</v>
          </cell>
          <cell r="AB543" t="str">
            <v>#='ipp(2015#=100 cvm)'!AB214</v>
          </cell>
          <cell r="AC543" t="str">
            <v>#='ipp(2015#=100 cvm)'!AC214</v>
          </cell>
          <cell r="AD543" t="str">
            <v>#='ipp(2015#=100 cvm)'!AD214</v>
          </cell>
          <cell r="AE543" t="str">
            <v>#='ipp(2015#=100 cvm)'!AE214</v>
          </cell>
          <cell r="AF543" t="str">
            <v>#='ipp(2015#=100 cvm)'!AF214</v>
          </cell>
          <cell r="AG543" t="str">
            <v>#='ipp(2015#=100 cvm)'!AG214</v>
          </cell>
          <cell r="AH543" t="str">
            <v>#='ipp(2015#=100 cvm)'!AH214</v>
          </cell>
          <cell r="AI543" t="str">
            <v>#='ipp(2015#=100 cvm)'!AI214</v>
          </cell>
          <cell r="AJ543" t="str">
            <v>#='ipp(2015#=100 cvm)'!AJ214</v>
          </cell>
          <cell r="AK543" t="str">
            <v>#='ipp(2015#=100 cvm)'!AK214</v>
          </cell>
          <cell r="AL543" t="str">
            <v>#='ipp(2015#=100 cvm)'!AL214</v>
          </cell>
          <cell r="AM543" t="str">
            <v>#='ipp(2015#=100 cvm)'!AM214</v>
          </cell>
          <cell r="AN543" t="str">
            <v>#='ipp(2015#=100 cvm)'!AN214</v>
          </cell>
        </row>
        <row r="544">
          <cell r="C544">
            <v>25999</v>
          </cell>
          <cell r="D544" t="str">
            <v>#='ipp(2015#=100 cvm)'!D215</v>
          </cell>
          <cell r="E544" t="str">
            <v>#='ipp(2015#=100 cvm)'!E215</v>
          </cell>
          <cell r="F544" t="str">
            <v>#='ipp(2015#=100 cvm)'!F215</v>
          </cell>
          <cell r="G544" t="str">
            <v>#='ipp(2015#=100 cvm)'!G215</v>
          </cell>
          <cell r="H544" t="str">
            <v>#='ipp(2015#=100 cvm)'!H215</v>
          </cell>
          <cell r="I544" t="str">
            <v>#='ipp(2015#=100 cvm)'!I215</v>
          </cell>
          <cell r="J544" t="str">
            <v>#='ipp(2015#=100 cvm)'!J215</v>
          </cell>
          <cell r="K544" t="str">
            <v>#='ipp(2015#=100 cvm)'!K215</v>
          </cell>
          <cell r="L544" t="str">
            <v>#='ipp(2015#=100 cvm)'!L215</v>
          </cell>
          <cell r="M544" t="str">
            <v>#='ipp(2015#=100 cvm)'!M215</v>
          </cell>
          <cell r="N544" t="str">
            <v>#='ipp(2015#=100 cvm)'!N215</v>
          </cell>
          <cell r="O544" t="str">
            <v>#='ipp(2015#=100 cvm)'!O215</v>
          </cell>
          <cell r="P544" t="str">
            <v>#='ipp(2015#=100 cvm)'!P215</v>
          </cell>
          <cell r="Q544" t="str">
            <v>#='ipp(2015#=100 cvm)'!Q215</v>
          </cell>
          <cell r="R544" t="str">
            <v>#='ipp(2015#=100 cvm)'!R215</v>
          </cell>
          <cell r="S544" t="str">
            <v>#='ipp(2015#=100 cvm)'!S215</v>
          </cell>
          <cell r="T544" t="str">
            <v>#='ipp(2015#=100 cvm)'!T215</v>
          </cell>
          <cell r="U544" t="str">
            <v>#='ipp(2015#=100 cvm)'!U215</v>
          </cell>
          <cell r="V544" t="str">
            <v>#='ipp(2015#=100 cvm)'!V215</v>
          </cell>
          <cell r="W544" t="str">
            <v>#='ipp(2015#=100 cvm)'!W215</v>
          </cell>
          <cell r="X544" t="str">
            <v>#='ipp(2015#=100 cvm)'!X215</v>
          </cell>
          <cell r="Y544" t="str">
            <v>#='ipp(2015#=100 cvm)'!Y215</v>
          </cell>
          <cell r="Z544" t="str">
            <v>#='ipp(2015#=100 cvm)'!Z215</v>
          </cell>
          <cell r="AA544" t="str">
            <v>#='ipp(2015#=100 cvm)'!AA215</v>
          </cell>
          <cell r="AB544" t="str">
            <v>#='ipp(2015#=100 cvm)'!AB215</v>
          </cell>
          <cell r="AC544" t="str">
            <v>#='ipp(2015#=100 cvm)'!AC215</v>
          </cell>
          <cell r="AD544" t="str">
            <v>#='ipp(2015#=100 cvm)'!AD215</v>
          </cell>
          <cell r="AE544" t="str">
            <v>#='ipp(2015#=100 cvm)'!AE215</v>
          </cell>
          <cell r="AF544" t="str">
            <v>#='ipp(2015#=100 cvm)'!AF215</v>
          </cell>
          <cell r="AG544" t="str">
            <v>#='ipp(2015#=100 cvm)'!AG215</v>
          </cell>
          <cell r="AH544" t="str">
            <v>#='ipp(2015#=100 cvm)'!AH215</v>
          </cell>
          <cell r="AI544" t="str">
            <v>#='ipp(2015#=100 cvm)'!AI215</v>
          </cell>
          <cell r="AJ544" t="str">
            <v>#='ipp(2015#=100 cvm)'!AJ215</v>
          </cell>
          <cell r="AK544" t="str">
            <v>#='ipp(2015#=100 cvm)'!AK215</v>
          </cell>
          <cell r="AL544" t="str">
            <v>#='ipp(2015#=100 cvm)'!AL215</v>
          </cell>
          <cell r="AM544" t="str">
            <v>#='ipp(2015#=100 cvm)'!AM215</v>
          </cell>
          <cell r="AN544" t="str">
            <v>#='ipp(2015#=100 cvm)'!AN215</v>
          </cell>
        </row>
        <row r="545">
          <cell r="C545">
            <v>261</v>
          </cell>
          <cell r="D545" t="str">
            <v>#='ipp(2015#=100 cvm)'!D216</v>
          </cell>
          <cell r="E545" t="str">
            <v>#='ipp(2015#=100 cvm)'!E216</v>
          </cell>
          <cell r="F545" t="str">
            <v>#='ipp(2015#=100 cvm)'!F216</v>
          </cell>
          <cell r="G545" t="str">
            <v>#='ipp(2015#=100 cvm)'!G216</v>
          </cell>
          <cell r="H545" t="str">
            <v>#='ipp(2015#=100 cvm)'!H216</v>
          </cell>
          <cell r="I545" t="str">
            <v>#='ipp(2015#=100 cvm)'!I216</v>
          </cell>
          <cell r="J545" t="str">
            <v>#='ipp(2015#=100 cvm)'!J216</v>
          </cell>
          <cell r="K545" t="str">
            <v>#='ipp(2015#=100 cvm)'!K216</v>
          </cell>
          <cell r="L545" t="str">
            <v>#='ipp(2015#=100 cvm)'!L216</v>
          </cell>
          <cell r="M545" t="str">
            <v>#='ipp(2015#=100 cvm)'!M216</v>
          </cell>
          <cell r="N545" t="str">
            <v>#='ipp(2015#=100 cvm)'!N216</v>
          </cell>
          <cell r="O545" t="str">
            <v>#='ipp(2015#=100 cvm)'!O216</v>
          </cell>
          <cell r="P545" t="str">
            <v>#='ipp(2015#=100 cvm)'!P216</v>
          </cell>
          <cell r="Q545" t="str">
            <v>#='ipp(2015#=100 cvm)'!Q216</v>
          </cell>
          <cell r="R545" t="str">
            <v>#='ipp(2015#=100 cvm)'!R216</v>
          </cell>
          <cell r="S545" t="str">
            <v>#='ipp(2015#=100 cvm)'!S216</v>
          </cell>
          <cell r="T545" t="str">
            <v>#='ipp(2015#=100 cvm)'!T216</v>
          </cell>
          <cell r="U545" t="str">
            <v>#='ipp(2015#=100 cvm)'!U216</v>
          </cell>
          <cell r="V545" t="str">
            <v>#='ipp(2015#=100 cvm)'!V216</v>
          </cell>
          <cell r="W545" t="str">
            <v>#='ipp(2015#=100 cvm)'!W216</v>
          </cell>
          <cell r="X545" t="str">
            <v>#='ipp(2015#=100 cvm)'!X216</v>
          </cell>
          <cell r="Y545" t="str">
            <v>#='ipp(2015#=100 cvm)'!Y216</v>
          </cell>
          <cell r="Z545" t="str">
            <v>#='ipp(2015#=100 cvm)'!Z216</v>
          </cell>
          <cell r="AA545" t="str">
            <v>#='ipp(2015#=100 cvm)'!AA216</v>
          </cell>
          <cell r="AB545" t="str">
            <v>#='ipp(2015#=100 cvm)'!AB216</v>
          </cell>
          <cell r="AC545" t="str">
            <v>#='ipp(2015#=100 cvm)'!AC216</v>
          </cell>
          <cell r="AD545" t="str">
            <v>#='ipp(2015#=100 cvm)'!AD216</v>
          </cell>
          <cell r="AE545" t="str">
            <v>#='ipp(2015#=100 cvm)'!AE216</v>
          </cell>
          <cell r="AF545" t="str">
            <v>#='ipp(2015#=100 cvm)'!AF216</v>
          </cell>
          <cell r="AG545" t="str">
            <v>#='ipp(2015#=100 cvm)'!AG216</v>
          </cell>
          <cell r="AH545" t="str">
            <v>#='ipp(2015#=100 cvm)'!AH216</v>
          </cell>
          <cell r="AI545" t="str">
            <v>#='ipp(2015#=100 cvm)'!AI216</v>
          </cell>
          <cell r="AJ545" t="str">
            <v>#='ipp(2015#=100 cvm)'!AJ216</v>
          </cell>
          <cell r="AK545" t="str">
            <v>#='ipp(2015#=100 cvm)'!AK216</v>
          </cell>
          <cell r="AL545" t="str">
            <v>#='ipp(2015#=100 cvm)'!AL216</v>
          </cell>
          <cell r="AM545" t="str">
            <v>#='ipp(2015#=100 cvm)'!AM216</v>
          </cell>
          <cell r="AN545" t="str">
            <v>#='ipp(2015#=100 cvm)'!AN216</v>
          </cell>
        </row>
        <row r="546">
          <cell r="C546">
            <v>26101</v>
          </cell>
          <cell r="D546" t="str">
            <v>#='ipp(2015#=100 cvm)'!D217</v>
          </cell>
          <cell r="E546" t="str">
            <v>#='ipp(2015#=100 cvm)'!E217</v>
          </cell>
          <cell r="F546" t="str">
            <v>#='ipp(2015#=100 cvm)'!F217</v>
          </cell>
          <cell r="G546" t="str">
            <v>#='ipp(2015#=100 cvm)'!G217</v>
          </cell>
          <cell r="H546" t="str">
            <v>#='ipp(2015#=100 cvm)'!H217</v>
          </cell>
          <cell r="I546" t="str">
            <v>#='ipp(2015#=100 cvm)'!I217</v>
          </cell>
          <cell r="J546" t="str">
            <v>#='ipp(2015#=100 cvm)'!J217</v>
          </cell>
          <cell r="K546" t="str">
            <v>#='ipp(2015#=100 cvm)'!K217</v>
          </cell>
          <cell r="L546" t="str">
            <v>#='ipp(2015#=100 cvm)'!L217</v>
          </cell>
          <cell r="M546" t="str">
            <v>#='ipp(2015#=100 cvm)'!M217</v>
          </cell>
          <cell r="N546" t="str">
            <v>#='ipp(2015#=100 cvm)'!N217</v>
          </cell>
          <cell r="O546" t="str">
            <v>#='ipp(2015#=100 cvm)'!O217</v>
          </cell>
          <cell r="P546" t="str">
            <v>#='ipp(2015#=100 cvm)'!P217</v>
          </cell>
          <cell r="Q546" t="str">
            <v>#='ipp(2015#=100 cvm)'!Q217</v>
          </cell>
          <cell r="R546" t="str">
            <v>#='ipp(2015#=100 cvm)'!R217</v>
          </cell>
          <cell r="S546" t="str">
            <v>#='ipp(2015#=100 cvm)'!S217</v>
          </cell>
          <cell r="T546" t="str">
            <v>#='ipp(2015#=100 cvm)'!T217</v>
          </cell>
          <cell r="U546" t="str">
            <v>#='ipp(2015#=100 cvm)'!U217</v>
          </cell>
          <cell r="V546" t="str">
            <v>#='ipp(2015#=100 cvm)'!V217</v>
          </cell>
          <cell r="W546" t="str">
            <v>#='ipp(2015#=100 cvm)'!W217</v>
          </cell>
          <cell r="X546" t="str">
            <v>#='ipp(2015#=100 cvm)'!X217</v>
          </cell>
          <cell r="Y546" t="str">
            <v>#='ipp(2015#=100 cvm)'!Y217</v>
          </cell>
          <cell r="Z546" t="str">
            <v>#='ipp(2015#=100 cvm)'!Z217</v>
          </cell>
          <cell r="AA546" t="str">
            <v>#='ipp(2015#=100 cvm)'!AA217</v>
          </cell>
          <cell r="AB546" t="str">
            <v>#='ipp(2015#=100 cvm)'!AB217</v>
          </cell>
          <cell r="AC546" t="str">
            <v>#='ipp(2015#=100 cvm)'!AC217</v>
          </cell>
          <cell r="AD546" t="str">
            <v>#='ipp(2015#=100 cvm)'!AD217</v>
          </cell>
          <cell r="AE546" t="str">
            <v>#='ipp(2015#=100 cvm)'!AE217</v>
          </cell>
          <cell r="AF546" t="str">
            <v>#='ipp(2015#=100 cvm)'!AF217</v>
          </cell>
          <cell r="AG546" t="str">
            <v>#='ipp(2015#=100 cvm)'!AG217</v>
          </cell>
          <cell r="AH546" t="str">
            <v>#='ipp(2015#=100 cvm)'!AH217</v>
          </cell>
          <cell r="AI546" t="str">
            <v>#='ipp(2015#=100 cvm)'!AI217</v>
          </cell>
          <cell r="AJ546" t="str">
            <v>#='ipp(2015#=100 cvm)'!AJ217</v>
          </cell>
          <cell r="AK546" t="str">
            <v>#='ipp(2015#=100 cvm)'!AK217</v>
          </cell>
          <cell r="AL546" t="str">
            <v>#='ipp(2015#=100 cvm)'!AL217</v>
          </cell>
          <cell r="AM546" t="str">
            <v>#='ipp(2015#=100 cvm)'!AM217</v>
          </cell>
          <cell r="AN546" t="str">
            <v>#='ipp(2015#=100 cvm)'!AN217</v>
          </cell>
        </row>
        <row r="547">
          <cell r="C547">
            <v>26102</v>
          </cell>
          <cell r="D547" t="str">
            <v>#='ipp(2015#=100 cvm)'!D218</v>
          </cell>
          <cell r="E547" t="str">
            <v>#='ipp(2015#=100 cvm)'!E218</v>
          </cell>
          <cell r="F547" t="str">
            <v>#='ipp(2015#=100 cvm)'!F218</v>
          </cell>
          <cell r="G547" t="str">
            <v>#='ipp(2015#=100 cvm)'!G218</v>
          </cell>
          <cell r="H547" t="str">
            <v>#='ipp(2015#=100 cvm)'!H218</v>
          </cell>
          <cell r="I547" t="str">
            <v>#='ipp(2015#=100 cvm)'!I218</v>
          </cell>
          <cell r="J547" t="str">
            <v>#='ipp(2015#=100 cvm)'!J218</v>
          </cell>
          <cell r="K547" t="str">
            <v>#='ipp(2015#=100 cvm)'!K218</v>
          </cell>
          <cell r="L547" t="str">
            <v>#='ipp(2015#=100 cvm)'!L218</v>
          </cell>
          <cell r="M547" t="str">
            <v>#='ipp(2015#=100 cvm)'!M218</v>
          </cell>
          <cell r="N547" t="str">
            <v>#='ipp(2015#=100 cvm)'!N218</v>
          </cell>
          <cell r="O547" t="str">
            <v>#='ipp(2015#=100 cvm)'!O218</v>
          </cell>
          <cell r="P547" t="str">
            <v>#='ipp(2015#=100 cvm)'!P218</v>
          </cell>
          <cell r="Q547" t="str">
            <v>#='ipp(2015#=100 cvm)'!Q218</v>
          </cell>
          <cell r="R547" t="str">
            <v>#='ipp(2015#=100 cvm)'!R218</v>
          </cell>
          <cell r="S547" t="str">
            <v>#='ipp(2015#=100 cvm)'!S218</v>
          </cell>
          <cell r="T547" t="str">
            <v>#='ipp(2015#=100 cvm)'!T218</v>
          </cell>
          <cell r="U547" t="str">
            <v>#='ipp(2015#=100 cvm)'!U218</v>
          </cell>
          <cell r="V547" t="str">
            <v>#='ipp(2015#=100 cvm)'!V218</v>
          </cell>
          <cell r="W547" t="str">
            <v>#='ipp(2015#=100 cvm)'!W218</v>
          </cell>
          <cell r="X547" t="str">
            <v>#='ipp(2015#=100 cvm)'!X218</v>
          </cell>
          <cell r="Y547" t="str">
            <v>#='ipp(2015#=100 cvm)'!Y218</v>
          </cell>
          <cell r="Z547" t="str">
            <v>#='ipp(2015#=100 cvm)'!Z218</v>
          </cell>
          <cell r="AA547" t="str">
            <v>#='ipp(2015#=100 cvm)'!AA218</v>
          </cell>
          <cell r="AB547" t="str">
            <v>#='ipp(2015#=100 cvm)'!AB218</v>
          </cell>
          <cell r="AC547" t="str">
            <v>#='ipp(2015#=100 cvm)'!AC218</v>
          </cell>
          <cell r="AD547" t="str">
            <v>#='ipp(2015#=100 cvm)'!AD218</v>
          </cell>
          <cell r="AE547" t="str">
            <v>#='ipp(2015#=100 cvm)'!AE218</v>
          </cell>
          <cell r="AF547" t="str">
            <v>#='ipp(2015#=100 cvm)'!AF218</v>
          </cell>
          <cell r="AG547" t="str">
            <v>#='ipp(2015#=100 cvm)'!AG218</v>
          </cell>
          <cell r="AH547" t="str">
            <v>#='ipp(2015#=100 cvm)'!AH218</v>
          </cell>
          <cell r="AI547" t="str">
            <v>#='ipp(2015#=100 cvm)'!AI218</v>
          </cell>
          <cell r="AJ547" t="str">
            <v>#='ipp(2015#=100 cvm)'!AJ218</v>
          </cell>
          <cell r="AK547" t="str">
            <v>#='ipp(2015#=100 cvm)'!AK218</v>
          </cell>
          <cell r="AL547" t="str">
            <v>#='ipp(2015#=100 cvm)'!AL218</v>
          </cell>
          <cell r="AM547" t="str">
            <v>#='ipp(2015#=100 cvm)'!AM218</v>
          </cell>
          <cell r="AN547" t="str">
            <v>#='ipp(2015#=100 cvm)'!AN218</v>
          </cell>
        </row>
        <row r="548">
          <cell r="C548">
            <v>26103</v>
          </cell>
          <cell r="D548" t="str">
            <v>#='ipp(2015#=100 cvm)'!D219</v>
          </cell>
          <cell r="E548" t="str">
            <v>#='ipp(2015#=100 cvm)'!E219</v>
          </cell>
          <cell r="F548" t="str">
            <v>#='ipp(2015#=100 cvm)'!F219</v>
          </cell>
          <cell r="G548" t="str">
            <v>#='ipp(2015#=100 cvm)'!G219</v>
          </cell>
          <cell r="H548" t="str">
            <v>#='ipp(2015#=100 cvm)'!H219</v>
          </cell>
          <cell r="I548" t="str">
            <v>#='ipp(2015#=100 cvm)'!I219</v>
          </cell>
          <cell r="J548" t="str">
            <v>#='ipp(2015#=100 cvm)'!J219</v>
          </cell>
          <cell r="K548" t="str">
            <v>#='ipp(2015#=100 cvm)'!K219</v>
          </cell>
          <cell r="L548" t="str">
            <v>#='ipp(2015#=100 cvm)'!L219</v>
          </cell>
          <cell r="M548" t="str">
            <v>#='ipp(2015#=100 cvm)'!M219</v>
          </cell>
          <cell r="N548" t="str">
            <v>#='ipp(2015#=100 cvm)'!N219</v>
          </cell>
          <cell r="O548" t="str">
            <v>#='ipp(2015#=100 cvm)'!O219</v>
          </cell>
          <cell r="P548" t="str">
            <v>#='ipp(2015#=100 cvm)'!P219</v>
          </cell>
          <cell r="Q548" t="str">
            <v>#='ipp(2015#=100 cvm)'!Q219</v>
          </cell>
          <cell r="R548" t="str">
            <v>#='ipp(2015#=100 cvm)'!R219</v>
          </cell>
          <cell r="S548" t="str">
            <v>#='ipp(2015#=100 cvm)'!S219</v>
          </cell>
          <cell r="T548" t="str">
            <v>#='ipp(2015#=100 cvm)'!T219</v>
          </cell>
          <cell r="U548" t="str">
            <v>#='ipp(2015#=100 cvm)'!U219</v>
          </cell>
          <cell r="V548" t="str">
            <v>#='ipp(2015#=100 cvm)'!V219</v>
          </cell>
          <cell r="W548" t="str">
            <v>#='ipp(2015#=100 cvm)'!W219</v>
          </cell>
          <cell r="X548" t="str">
            <v>#='ipp(2015#=100 cvm)'!X219</v>
          </cell>
          <cell r="Y548" t="str">
            <v>#='ipp(2015#=100 cvm)'!Y219</v>
          </cell>
          <cell r="Z548" t="str">
            <v>#='ipp(2015#=100 cvm)'!Z219</v>
          </cell>
          <cell r="AA548" t="str">
            <v>#='ipp(2015#=100 cvm)'!AA219</v>
          </cell>
          <cell r="AB548" t="str">
            <v>#='ipp(2015#=100 cvm)'!AB219</v>
          </cell>
          <cell r="AC548" t="str">
            <v>#='ipp(2015#=100 cvm)'!AC219</v>
          </cell>
          <cell r="AD548" t="str">
            <v>#='ipp(2015#=100 cvm)'!AD219</v>
          </cell>
          <cell r="AE548" t="str">
            <v>#='ipp(2015#=100 cvm)'!AE219</v>
          </cell>
          <cell r="AF548" t="str">
            <v>#='ipp(2015#=100 cvm)'!AF219</v>
          </cell>
          <cell r="AG548" t="str">
            <v>#='ipp(2015#=100 cvm)'!AG219</v>
          </cell>
          <cell r="AH548" t="str">
            <v>#='ipp(2015#=100 cvm)'!AH219</v>
          </cell>
          <cell r="AI548" t="str">
            <v>#='ipp(2015#=100 cvm)'!AI219</v>
          </cell>
          <cell r="AJ548" t="str">
            <v>#='ipp(2015#=100 cvm)'!AJ219</v>
          </cell>
          <cell r="AK548" t="str">
            <v>#='ipp(2015#=100 cvm)'!AK219</v>
          </cell>
          <cell r="AL548" t="str">
            <v>#='ipp(2015#=100 cvm)'!AL219</v>
          </cell>
          <cell r="AM548" t="str">
            <v>#='ipp(2015#=100 cvm)'!AM219</v>
          </cell>
          <cell r="AN548" t="str">
            <v>#='ipp(2015#=100 cvm)'!AN219</v>
          </cell>
        </row>
        <row r="549">
          <cell r="C549">
            <v>26104</v>
          </cell>
          <cell r="D549" t="str">
            <v>#='ipp(2015#=100 cvm)'!D220</v>
          </cell>
          <cell r="E549" t="str">
            <v>#='ipp(2015#=100 cvm)'!E220</v>
          </cell>
          <cell r="F549" t="str">
            <v>#='ipp(2015#=100 cvm)'!F220</v>
          </cell>
          <cell r="G549" t="str">
            <v>#='ipp(2015#=100 cvm)'!G220</v>
          </cell>
          <cell r="H549" t="str">
            <v>#='ipp(2015#=100 cvm)'!H220</v>
          </cell>
          <cell r="I549" t="str">
            <v>#='ipp(2015#=100 cvm)'!I220</v>
          </cell>
          <cell r="J549" t="str">
            <v>#='ipp(2015#=100 cvm)'!J220</v>
          </cell>
          <cell r="K549" t="str">
            <v>#='ipp(2015#=100 cvm)'!K220</v>
          </cell>
          <cell r="L549" t="str">
            <v>#='ipp(2015#=100 cvm)'!L220</v>
          </cell>
          <cell r="M549" t="str">
            <v>#='ipp(2015#=100 cvm)'!M220</v>
          </cell>
          <cell r="N549" t="str">
            <v>#='ipp(2015#=100 cvm)'!N220</v>
          </cell>
          <cell r="O549" t="str">
            <v>#='ipp(2015#=100 cvm)'!O220</v>
          </cell>
          <cell r="P549" t="str">
            <v>#='ipp(2015#=100 cvm)'!P220</v>
          </cell>
          <cell r="Q549" t="str">
            <v>#='ipp(2015#=100 cvm)'!Q220</v>
          </cell>
          <cell r="R549" t="str">
            <v>#='ipp(2015#=100 cvm)'!R220</v>
          </cell>
          <cell r="S549" t="str">
            <v>#='ipp(2015#=100 cvm)'!S220</v>
          </cell>
          <cell r="T549" t="str">
            <v>#='ipp(2015#=100 cvm)'!T220</v>
          </cell>
          <cell r="U549" t="str">
            <v>#='ipp(2015#=100 cvm)'!U220</v>
          </cell>
          <cell r="V549" t="str">
            <v>#='ipp(2015#=100 cvm)'!V220</v>
          </cell>
          <cell r="W549" t="str">
            <v>#='ipp(2015#=100 cvm)'!W220</v>
          </cell>
          <cell r="X549" t="str">
            <v>#='ipp(2015#=100 cvm)'!X220</v>
          </cell>
          <cell r="Y549" t="str">
            <v>#='ipp(2015#=100 cvm)'!Y220</v>
          </cell>
          <cell r="Z549" t="str">
            <v>#='ipp(2015#=100 cvm)'!Z220</v>
          </cell>
          <cell r="AA549" t="str">
            <v>#='ipp(2015#=100 cvm)'!AA220</v>
          </cell>
          <cell r="AB549" t="str">
            <v>#='ipp(2015#=100 cvm)'!AB220</v>
          </cell>
          <cell r="AC549" t="str">
            <v>#='ipp(2015#=100 cvm)'!AC220</v>
          </cell>
          <cell r="AD549" t="str">
            <v>#='ipp(2015#=100 cvm)'!AD220</v>
          </cell>
          <cell r="AE549" t="str">
            <v>#='ipp(2015#=100 cvm)'!AE220</v>
          </cell>
          <cell r="AF549" t="str">
            <v>#='ipp(2015#=100 cvm)'!AF220</v>
          </cell>
          <cell r="AG549" t="str">
            <v>#='ipp(2015#=100 cvm)'!AG220</v>
          </cell>
          <cell r="AH549" t="str">
            <v>#='ipp(2015#=100 cvm)'!AH220</v>
          </cell>
          <cell r="AI549" t="str">
            <v>#='ipp(2015#=100 cvm)'!AI220</v>
          </cell>
          <cell r="AJ549" t="str">
            <v>#='ipp(2015#=100 cvm)'!AJ220</v>
          </cell>
          <cell r="AK549" t="str">
            <v>#='ipp(2015#=100 cvm)'!AK220</v>
          </cell>
          <cell r="AL549" t="str">
            <v>#='ipp(2015#=100 cvm)'!AL220</v>
          </cell>
          <cell r="AM549" t="str">
            <v>#='ipp(2015#=100 cvm)'!AM220</v>
          </cell>
          <cell r="AN549" t="str">
            <v>#='ipp(2015#=100 cvm)'!AN220</v>
          </cell>
        </row>
        <row r="550">
          <cell r="C550">
            <v>26105</v>
          </cell>
          <cell r="D550" t="str">
            <v>#='ipp(2015#=100 cvm)'!D221</v>
          </cell>
          <cell r="E550" t="str">
            <v>#='ipp(2015#=100 cvm)'!E221</v>
          </cell>
          <cell r="F550" t="str">
            <v>#='ipp(2015#=100 cvm)'!F221</v>
          </cell>
          <cell r="G550" t="str">
            <v>#='ipp(2015#=100 cvm)'!G221</v>
          </cell>
          <cell r="H550" t="str">
            <v>#='ipp(2015#=100 cvm)'!H221</v>
          </cell>
          <cell r="I550" t="str">
            <v>#='ipp(2015#=100 cvm)'!I221</v>
          </cell>
          <cell r="J550" t="str">
            <v>#='ipp(2015#=100 cvm)'!J221</v>
          </cell>
          <cell r="K550" t="str">
            <v>#='ipp(2015#=100 cvm)'!K221</v>
          </cell>
          <cell r="L550" t="str">
            <v>#='ipp(2015#=100 cvm)'!L221</v>
          </cell>
          <cell r="M550" t="str">
            <v>#='ipp(2015#=100 cvm)'!M221</v>
          </cell>
          <cell r="N550" t="str">
            <v>#='ipp(2015#=100 cvm)'!N221</v>
          </cell>
          <cell r="O550" t="str">
            <v>#='ipp(2015#=100 cvm)'!O221</v>
          </cell>
          <cell r="P550" t="str">
            <v>#='ipp(2015#=100 cvm)'!P221</v>
          </cell>
          <cell r="Q550" t="str">
            <v>#='ipp(2015#=100 cvm)'!Q221</v>
          </cell>
          <cell r="R550" t="str">
            <v>#='ipp(2015#=100 cvm)'!R221</v>
          </cell>
          <cell r="S550" t="str">
            <v>#='ipp(2015#=100 cvm)'!S221</v>
          </cell>
          <cell r="T550" t="str">
            <v>#='ipp(2015#=100 cvm)'!T221</v>
          </cell>
          <cell r="U550" t="str">
            <v>#='ipp(2015#=100 cvm)'!U221</v>
          </cell>
          <cell r="V550" t="str">
            <v>#='ipp(2015#=100 cvm)'!V221</v>
          </cell>
          <cell r="W550" t="str">
            <v>#='ipp(2015#=100 cvm)'!W221</v>
          </cell>
          <cell r="X550" t="str">
            <v>#='ipp(2015#=100 cvm)'!X221</v>
          </cell>
          <cell r="Y550" t="str">
            <v>#='ipp(2015#=100 cvm)'!Y221</v>
          </cell>
          <cell r="Z550" t="str">
            <v>#='ipp(2015#=100 cvm)'!Z221</v>
          </cell>
          <cell r="AA550" t="str">
            <v>#='ipp(2015#=100 cvm)'!AA221</v>
          </cell>
          <cell r="AB550" t="str">
            <v>#='ipp(2015#=100 cvm)'!AB221</v>
          </cell>
          <cell r="AC550" t="str">
            <v>#='ipp(2015#=100 cvm)'!AC221</v>
          </cell>
          <cell r="AD550" t="str">
            <v>#='ipp(2015#=100 cvm)'!AD221</v>
          </cell>
          <cell r="AE550" t="str">
            <v>#='ipp(2015#=100 cvm)'!AE221</v>
          </cell>
          <cell r="AF550" t="str">
            <v>#='ipp(2015#=100 cvm)'!AF221</v>
          </cell>
          <cell r="AG550" t="str">
            <v>#='ipp(2015#=100 cvm)'!AG221</v>
          </cell>
          <cell r="AH550" t="str">
            <v>#='ipp(2015#=100 cvm)'!AH221</v>
          </cell>
          <cell r="AI550" t="str">
            <v>#='ipp(2015#=100 cvm)'!AI221</v>
          </cell>
          <cell r="AJ550" t="str">
            <v>#='ipp(2015#=100 cvm)'!AJ221</v>
          </cell>
          <cell r="AK550" t="str">
            <v>#='ipp(2015#=100 cvm)'!AK221</v>
          </cell>
          <cell r="AL550" t="str">
            <v>#='ipp(2015#=100 cvm)'!AL221</v>
          </cell>
          <cell r="AM550" t="str">
            <v>#='ipp(2015#=100 cvm)'!AM221</v>
          </cell>
          <cell r="AN550" t="str">
            <v>#='ipp(2015#=100 cvm)'!AN221</v>
          </cell>
        </row>
        <row r="551">
          <cell r="C551">
            <v>26109</v>
          </cell>
          <cell r="D551" t="str">
            <v>#='ipp(2015#=100 cvm)'!D222</v>
          </cell>
          <cell r="E551" t="str">
            <v>#='ipp(2015#=100 cvm)'!E222</v>
          </cell>
          <cell r="F551" t="str">
            <v>#='ipp(2015#=100 cvm)'!F222</v>
          </cell>
          <cell r="G551" t="str">
            <v>#='ipp(2015#=100 cvm)'!G222</v>
          </cell>
          <cell r="H551" t="str">
            <v>#='ipp(2015#=100 cvm)'!H222</v>
          </cell>
          <cell r="I551" t="str">
            <v>#='ipp(2015#=100 cvm)'!I222</v>
          </cell>
          <cell r="J551" t="str">
            <v>#='ipp(2015#=100 cvm)'!J222</v>
          </cell>
          <cell r="K551" t="str">
            <v>#='ipp(2015#=100 cvm)'!K222</v>
          </cell>
          <cell r="L551" t="str">
            <v>#='ipp(2015#=100 cvm)'!L222</v>
          </cell>
          <cell r="M551" t="str">
            <v>#='ipp(2015#=100 cvm)'!M222</v>
          </cell>
          <cell r="N551" t="str">
            <v>#='ipp(2015#=100 cvm)'!N222</v>
          </cell>
          <cell r="O551" t="str">
            <v>#='ipp(2015#=100 cvm)'!O222</v>
          </cell>
          <cell r="P551" t="str">
            <v>#='ipp(2015#=100 cvm)'!P222</v>
          </cell>
          <cell r="Q551" t="str">
            <v>#='ipp(2015#=100 cvm)'!Q222</v>
          </cell>
          <cell r="R551" t="str">
            <v>#='ipp(2015#=100 cvm)'!R222</v>
          </cell>
          <cell r="S551" t="str">
            <v>#='ipp(2015#=100 cvm)'!S222</v>
          </cell>
          <cell r="T551" t="str">
            <v>#='ipp(2015#=100 cvm)'!T222</v>
          </cell>
          <cell r="U551" t="str">
            <v>#='ipp(2015#=100 cvm)'!U222</v>
          </cell>
          <cell r="V551" t="str">
            <v>#='ipp(2015#=100 cvm)'!V222</v>
          </cell>
          <cell r="W551" t="str">
            <v>#='ipp(2015#=100 cvm)'!W222</v>
          </cell>
          <cell r="X551" t="str">
            <v>#='ipp(2015#=100 cvm)'!X222</v>
          </cell>
          <cell r="Y551" t="str">
            <v>#='ipp(2015#=100 cvm)'!Y222</v>
          </cell>
          <cell r="Z551" t="str">
            <v>#='ipp(2015#=100 cvm)'!Z222</v>
          </cell>
          <cell r="AA551" t="str">
            <v>#='ipp(2015#=100 cvm)'!AA222</v>
          </cell>
          <cell r="AB551" t="str">
            <v>#='ipp(2015#=100 cvm)'!AB222</v>
          </cell>
          <cell r="AC551" t="str">
            <v>#='ipp(2015#=100 cvm)'!AC222</v>
          </cell>
          <cell r="AD551" t="str">
            <v>#='ipp(2015#=100 cvm)'!AD222</v>
          </cell>
          <cell r="AE551" t="str">
            <v>#='ipp(2015#=100 cvm)'!AE222</v>
          </cell>
          <cell r="AF551" t="str">
            <v>#='ipp(2015#=100 cvm)'!AF222</v>
          </cell>
          <cell r="AG551" t="str">
            <v>#='ipp(2015#=100 cvm)'!AG222</v>
          </cell>
          <cell r="AH551" t="str">
            <v>#='ipp(2015#=100 cvm)'!AH222</v>
          </cell>
          <cell r="AI551" t="str">
            <v>#='ipp(2015#=100 cvm)'!AI222</v>
          </cell>
          <cell r="AJ551" t="str">
            <v>#='ipp(2015#=100 cvm)'!AJ222</v>
          </cell>
          <cell r="AK551" t="str">
            <v>#='ipp(2015#=100 cvm)'!AK222</v>
          </cell>
          <cell r="AL551" t="str">
            <v>#='ipp(2015#=100 cvm)'!AL222</v>
          </cell>
          <cell r="AM551" t="str">
            <v>#='ipp(2015#=100 cvm)'!AM222</v>
          </cell>
          <cell r="AN551" t="str">
            <v>#='ipp(2015#=100 cvm)'!AN222</v>
          </cell>
        </row>
        <row r="552">
          <cell r="C552">
            <v>262</v>
          </cell>
          <cell r="D552" t="str">
            <v>#='ipp(2015#=100 cvm)'!D223</v>
          </cell>
          <cell r="E552" t="str">
            <v>#='ipp(2015#=100 cvm)'!E223</v>
          </cell>
          <cell r="F552" t="str">
            <v>#='ipp(2015#=100 cvm)'!F223</v>
          </cell>
          <cell r="G552" t="str">
            <v>#='ipp(2015#=100 cvm)'!G223</v>
          </cell>
          <cell r="H552" t="str">
            <v>#='ipp(2015#=100 cvm)'!H223</v>
          </cell>
          <cell r="I552" t="str">
            <v>#='ipp(2015#=100 cvm)'!I223</v>
          </cell>
          <cell r="J552" t="str">
            <v>#='ipp(2015#=100 cvm)'!J223</v>
          </cell>
          <cell r="K552" t="str">
            <v>#='ipp(2015#=100 cvm)'!K223</v>
          </cell>
          <cell r="L552" t="str">
            <v>#='ipp(2015#=100 cvm)'!L223</v>
          </cell>
          <cell r="M552" t="str">
            <v>#='ipp(2015#=100 cvm)'!M223</v>
          </cell>
          <cell r="N552" t="str">
            <v>#='ipp(2015#=100 cvm)'!N223</v>
          </cell>
          <cell r="O552" t="str">
            <v>#='ipp(2015#=100 cvm)'!O223</v>
          </cell>
          <cell r="P552" t="str">
            <v>#='ipp(2015#=100 cvm)'!P223</v>
          </cell>
          <cell r="Q552" t="str">
            <v>#='ipp(2015#=100 cvm)'!Q223</v>
          </cell>
          <cell r="R552" t="str">
            <v>#='ipp(2015#=100 cvm)'!R223</v>
          </cell>
          <cell r="S552" t="str">
            <v>#='ipp(2015#=100 cvm)'!S223</v>
          </cell>
          <cell r="T552" t="str">
            <v>#='ipp(2015#=100 cvm)'!T223</v>
          </cell>
          <cell r="U552" t="str">
            <v>#='ipp(2015#=100 cvm)'!U223</v>
          </cell>
          <cell r="V552" t="str">
            <v>#='ipp(2015#=100 cvm)'!V223</v>
          </cell>
          <cell r="W552" t="str">
            <v>#='ipp(2015#=100 cvm)'!W223</v>
          </cell>
          <cell r="X552" t="str">
            <v>#='ipp(2015#=100 cvm)'!X223</v>
          </cell>
          <cell r="Y552" t="str">
            <v>#='ipp(2015#=100 cvm)'!Y223</v>
          </cell>
          <cell r="Z552" t="str">
            <v>#='ipp(2015#=100 cvm)'!Z223</v>
          </cell>
          <cell r="AA552" t="str">
            <v>#='ipp(2015#=100 cvm)'!AA223</v>
          </cell>
          <cell r="AB552" t="str">
            <v>#='ipp(2015#=100 cvm)'!AB223</v>
          </cell>
          <cell r="AC552" t="str">
            <v>#='ipp(2015#=100 cvm)'!AC223</v>
          </cell>
          <cell r="AD552" t="str">
            <v>#='ipp(2015#=100 cvm)'!AD223</v>
          </cell>
          <cell r="AE552" t="str">
            <v>#='ipp(2015#=100 cvm)'!AE223</v>
          </cell>
          <cell r="AF552" t="str">
            <v>#='ipp(2015#=100 cvm)'!AF223</v>
          </cell>
          <cell r="AG552" t="str">
            <v>#='ipp(2015#=100 cvm)'!AG223</v>
          </cell>
          <cell r="AH552" t="str">
            <v>#='ipp(2015#=100 cvm)'!AH223</v>
          </cell>
          <cell r="AI552" t="str">
            <v>#='ipp(2015#=100 cvm)'!AI223</v>
          </cell>
          <cell r="AJ552" t="str">
            <v>#='ipp(2015#=100 cvm)'!AJ223</v>
          </cell>
          <cell r="AK552" t="str">
            <v>#='ipp(2015#=100 cvm)'!AK223</v>
          </cell>
          <cell r="AL552" t="str">
            <v>#='ipp(2015#=100 cvm)'!AL223</v>
          </cell>
          <cell r="AM552" t="str">
            <v>#='ipp(2015#=100 cvm)'!AM223</v>
          </cell>
          <cell r="AN552" t="str">
            <v>#='ipp(2015#=100 cvm)'!AN223</v>
          </cell>
        </row>
        <row r="553">
          <cell r="C553">
            <v>26201</v>
          </cell>
          <cell r="D553" t="str">
            <v>#='ipp(2015#=100 cvm)'!D224</v>
          </cell>
          <cell r="E553" t="str">
            <v>#='ipp(2015#=100 cvm)'!E224</v>
          </cell>
          <cell r="F553" t="str">
            <v>#='ipp(2015#=100 cvm)'!F224</v>
          </cell>
          <cell r="G553" t="str">
            <v>#='ipp(2015#=100 cvm)'!G224</v>
          </cell>
          <cell r="H553" t="str">
            <v>#='ipp(2015#=100 cvm)'!H224</v>
          </cell>
          <cell r="I553" t="str">
            <v>#='ipp(2015#=100 cvm)'!I224</v>
          </cell>
          <cell r="J553" t="str">
            <v>#='ipp(2015#=100 cvm)'!J224</v>
          </cell>
          <cell r="K553" t="str">
            <v>#='ipp(2015#=100 cvm)'!K224</v>
          </cell>
          <cell r="L553" t="str">
            <v>#='ipp(2015#=100 cvm)'!L224</v>
          </cell>
          <cell r="M553" t="str">
            <v>#='ipp(2015#=100 cvm)'!M224</v>
          </cell>
          <cell r="N553" t="str">
            <v>#='ipp(2015#=100 cvm)'!N224</v>
          </cell>
          <cell r="O553" t="str">
            <v>#='ipp(2015#=100 cvm)'!O224</v>
          </cell>
          <cell r="P553" t="str">
            <v>#='ipp(2015#=100 cvm)'!P224</v>
          </cell>
          <cell r="Q553" t="str">
            <v>#='ipp(2015#=100 cvm)'!Q224</v>
          </cell>
          <cell r="R553" t="str">
            <v>#='ipp(2015#=100 cvm)'!R224</v>
          </cell>
          <cell r="S553" t="str">
            <v>#='ipp(2015#=100 cvm)'!S224</v>
          </cell>
          <cell r="T553" t="str">
            <v>#='ipp(2015#=100 cvm)'!T224</v>
          </cell>
          <cell r="U553" t="str">
            <v>#='ipp(2015#=100 cvm)'!U224</v>
          </cell>
          <cell r="V553" t="str">
            <v>#='ipp(2015#=100 cvm)'!V224</v>
          </cell>
          <cell r="W553" t="str">
            <v>#='ipp(2015#=100 cvm)'!W224</v>
          </cell>
          <cell r="X553" t="str">
            <v>#='ipp(2015#=100 cvm)'!X224</v>
          </cell>
          <cell r="Y553" t="str">
            <v>#='ipp(2015#=100 cvm)'!Y224</v>
          </cell>
          <cell r="Z553" t="str">
            <v>#='ipp(2015#=100 cvm)'!Z224</v>
          </cell>
          <cell r="AA553" t="str">
            <v>#='ipp(2015#=100 cvm)'!AA224</v>
          </cell>
          <cell r="AB553" t="str">
            <v>#='ipp(2015#=100 cvm)'!AB224</v>
          </cell>
          <cell r="AC553" t="str">
            <v>#='ipp(2015#=100 cvm)'!AC224</v>
          </cell>
          <cell r="AD553" t="str">
            <v>#='ipp(2015#=100 cvm)'!AD224</v>
          </cell>
          <cell r="AE553" t="str">
            <v>#='ipp(2015#=100 cvm)'!AE224</v>
          </cell>
          <cell r="AF553" t="str">
            <v>#='ipp(2015#=100 cvm)'!AF224</v>
          </cell>
          <cell r="AG553" t="str">
            <v>#='ipp(2015#=100 cvm)'!AG224</v>
          </cell>
          <cell r="AH553" t="str">
            <v>#='ipp(2015#=100 cvm)'!AH224</v>
          </cell>
          <cell r="AI553" t="str">
            <v>#='ipp(2015#=100 cvm)'!AI224</v>
          </cell>
          <cell r="AJ553" t="str">
            <v>#='ipp(2015#=100 cvm)'!AJ224</v>
          </cell>
          <cell r="AK553" t="str">
            <v>#='ipp(2015#=100 cvm)'!AK224</v>
          </cell>
          <cell r="AL553" t="str">
            <v>#='ipp(2015#=100 cvm)'!AL224</v>
          </cell>
          <cell r="AM553" t="str">
            <v>#='ipp(2015#=100 cvm)'!AM224</v>
          </cell>
          <cell r="AN553" t="str">
            <v>#='ipp(2015#=100 cvm)'!AN224</v>
          </cell>
        </row>
        <row r="554">
          <cell r="C554">
            <v>26202</v>
          </cell>
          <cell r="D554" t="str">
            <v>#='ipp(2015#=100 cvm)'!D225</v>
          </cell>
          <cell r="E554" t="str">
            <v>#='ipp(2015#=100 cvm)'!E225</v>
          </cell>
          <cell r="F554" t="str">
            <v>#='ipp(2015#=100 cvm)'!F225</v>
          </cell>
          <cell r="G554" t="str">
            <v>#='ipp(2015#=100 cvm)'!G225</v>
          </cell>
          <cell r="H554" t="str">
            <v>#='ipp(2015#=100 cvm)'!H225</v>
          </cell>
          <cell r="I554" t="str">
            <v>#='ipp(2015#=100 cvm)'!I225</v>
          </cell>
          <cell r="J554" t="str">
            <v>#='ipp(2015#=100 cvm)'!J225</v>
          </cell>
          <cell r="K554" t="str">
            <v>#='ipp(2015#=100 cvm)'!K225</v>
          </cell>
          <cell r="L554" t="str">
            <v>#='ipp(2015#=100 cvm)'!L225</v>
          </cell>
          <cell r="M554" t="str">
            <v>#='ipp(2015#=100 cvm)'!M225</v>
          </cell>
          <cell r="N554" t="str">
            <v>#='ipp(2015#=100 cvm)'!N225</v>
          </cell>
          <cell r="O554" t="str">
            <v>#='ipp(2015#=100 cvm)'!O225</v>
          </cell>
          <cell r="P554" t="str">
            <v>#='ipp(2015#=100 cvm)'!P225</v>
          </cell>
          <cell r="Q554" t="str">
            <v>#='ipp(2015#=100 cvm)'!Q225</v>
          </cell>
          <cell r="R554" t="str">
            <v>#='ipp(2015#=100 cvm)'!R225</v>
          </cell>
          <cell r="S554" t="str">
            <v>#='ipp(2015#=100 cvm)'!S225</v>
          </cell>
          <cell r="T554" t="str">
            <v>#='ipp(2015#=100 cvm)'!T225</v>
          </cell>
          <cell r="U554" t="str">
            <v>#='ipp(2015#=100 cvm)'!U225</v>
          </cell>
          <cell r="V554" t="str">
            <v>#='ipp(2015#=100 cvm)'!V225</v>
          </cell>
          <cell r="W554" t="str">
            <v>#='ipp(2015#=100 cvm)'!W225</v>
          </cell>
          <cell r="X554" t="str">
            <v>#='ipp(2015#=100 cvm)'!X225</v>
          </cell>
          <cell r="Y554" t="str">
            <v>#='ipp(2015#=100 cvm)'!Y225</v>
          </cell>
          <cell r="Z554" t="str">
            <v>#='ipp(2015#=100 cvm)'!Z225</v>
          </cell>
          <cell r="AA554" t="str">
            <v>#='ipp(2015#=100 cvm)'!AA225</v>
          </cell>
          <cell r="AB554" t="str">
            <v>#='ipp(2015#=100 cvm)'!AB225</v>
          </cell>
          <cell r="AC554" t="str">
            <v>#='ipp(2015#=100 cvm)'!AC225</v>
          </cell>
          <cell r="AD554" t="str">
            <v>#='ipp(2015#=100 cvm)'!AD225</v>
          </cell>
          <cell r="AE554" t="str">
            <v>#='ipp(2015#=100 cvm)'!AE225</v>
          </cell>
          <cell r="AF554" t="str">
            <v>#='ipp(2015#=100 cvm)'!AF225</v>
          </cell>
          <cell r="AG554" t="str">
            <v>#='ipp(2015#=100 cvm)'!AG225</v>
          </cell>
          <cell r="AH554" t="str">
            <v>#='ipp(2015#=100 cvm)'!AH225</v>
          </cell>
          <cell r="AI554" t="str">
            <v>#='ipp(2015#=100 cvm)'!AI225</v>
          </cell>
          <cell r="AJ554" t="str">
            <v>#='ipp(2015#=100 cvm)'!AJ225</v>
          </cell>
          <cell r="AK554" t="str">
            <v>#='ipp(2015#=100 cvm)'!AK225</v>
          </cell>
          <cell r="AL554" t="str">
            <v>#='ipp(2015#=100 cvm)'!AL225</v>
          </cell>
          <cell r="AM554" t="str">
            <v>#='ipp(2015#=100 cvm)'!AM225</v>
          </cell>
          <cell r="AN554" t="str">
            <v>#='ipp(2015#=100 cvm)'!AN225</v>
          </cell>
        </row>
        <row r="555">
          <cell r="C555">
            <v>263</v>
          </cell>
          <cell r="D555" t="str">
            <v>#='ipp(2015#=100 cvm)'!D226</v>
          </cell>
          <cell r="E555" t="str">
            <v>#='ipp(2015#=100 cvm)'!E226</v>
          </cell>
          <cell r="F555" t="str">
            <v>#='ipp(2015#=100 cvm)'!F226</v>
          </cell>
          <cell r="G555" t="str">
            <v>#='ipp(2015#=100 cvm)'!G226</v>
          </cell>
          <cell r="H555" t="str">
            <v>#='ipp(2015#=100 cvm)'!H226</v>
          </cell>
          <cell r="I555" t="str">
            <v>#='ipp(2015#=100 cvm)'!I226</v>
          </cell>
          <cell r="J555" t="str">
            <v>#='ipp(2015#=100 cvm)'!J226</v>
          </cell>
          <cell r="K555" t="str">
            <v>#='ipp(2015#=100 cvm)'!K226</v>
          </cell>
          <cell r="L555" t="str">
            <v>#='ipp(2015#=100 cvm)'!L226</v>
          </cell>
          <cell r="M555" t="str">
            <v>#='ipp(2015#=100 cvm)'!M226</v>
          </cell>
          <cell r="N555" t="str">
            <v>#='ipp(2015#=100 cvm)'!N226</v>
          </cell>
          <cell r="O555" t="str">
            <v>#='ipp(2015#=100 cvm)'!O226</v>
          </cell>
          <cell r="P555" t="str">
            <v>#='ipp(2015#=100 cvm)'!P226</v>
          </cell>
          <cell r="Q555" t="str">
            <v>#='ipp(2015#=100 cvm)'!Q226</v>
          </cell>
          <cell r="R555" t="str">
            <v>#='ipp(2015#=100 cvm)'!R226</v>
          </cell>
          <cell r="S555" t="str">
            <v>#='ipp(2015#=100 cvm)'!S226</v>
          </cell>
          <cell r="T555" t="str">
            <v>#='ipp(2015#=100 cvm)'!T226</v>
          </cell>
          <cell r="U555" t="str">
            <v>#='ipp(2015#=100 cvm)'!U226</v>
          </cell>
          <cell r="V555" t="str">
            <v>#='ipp(2015#=100 cvm)'!V226</v>
          </cell>
          <cell r="W555" t="str">
            <v>#='ipp(2015#=100 cvm)'!W226</v>
          </cell>
          <cell r="X555" t="str">
            <v>#='ipp(2015#=100 cvm)'!X226</v>
          </cell>
          <cell r="Y555" t="str">
            <v>#='ipp(2015#=100 cvm)'!Y226</v>
          </cell>
          <cell r="Z555" t="str">
            <v>#='ipp(2015#=100 cvm)'!Z226</v>
          </cell>
          <cell r="AA555" t="str">
            <v>#='ipp(2015#=100 cvm)'!AA226</v>
          </cell>
          <cell r="AB555" t="str">
            <v>#='ipp(2015#=100 cvm)'!AB226</v>
          </cell>
          <cell r="AC555" t="str">
            <v>#='ipp(2015#=100 cvm)'!AC226</v>
          </cell>
          <cell r="AD555" t="str">
            <v>#='ipp(2015#=100 cvm)'!AD226</v>
          </cell>
          <cell r="AE555" t="str">
            <v>#='ipp(2015#=100 cvm)'!AE226</v>
          </cell>
          <cell r="AF555" t="str">
            <v>#='ipp(2015#=100 cvm)'!AF226</v>
          </cell>
          <cell r="AG555" t="str">
            <v>#='ipp(2015#=100 cvm)'!AG226</v>
          </cell>
          <cell r="AH555" t="str">
            <v>#='ipp(2015#=100 cvm)'!AH226</v>
          </cell>
          <cell r="AI555" t="str">
            <v>#='ipp(2015#=100 cvm)'!AI226</v>
          </cell>
          <cell r="AJ555" t="str">
            <v>#='ipp(2015#=100 cvm)'!AJ226</v>
          </cell>
          <cell r="AK555" t="str">
            <v>#='ipp(2015#=100 cvm)'!AK226</v>
          </cell>
          <cell r="AL555" t="str">
            <v>#='ipp(2015#=100 cvm)'!AL226</v>
          </cell>
          <cell r="AM555" t="str">
            <v>#='ipp(2015#=100 cvm)'!AM226</v>
          </cell>
          <cell r="AN555" t="str">
            <v>#='ipp(2015#=100 cvm)'!AN226</v>
          </cell>
        </row>
        <row r="556">
          <cell r="C556">
            <v>26300</v>
          </cell>
          <cell r="D556" t="str">
            <v>#='ipp(2015#=100 cvm)'!D227</v>
          </cell>
          <cell r="E556" t="str">
            <v>#='ipp(2015#=100 cvm)'!E227</v>
          </cell>
          <cell r="F556" t="str">
            <v>#='ipp(2015#=100 cvm)'!F227</v>
          </cell>
          <cell r="G556" t="str">
            <v>#='ipp(2015#=100 cvm)'!G227</v>
          </cell>
          <cell r="H556" t="str">
            <v>#='ipp(2015#=100 cvm)'!H227</v>
          </cell>
          <cell r="I556" t="str">
            <v>#='ipp(2015#=100 cvm)'!I227</v>
          </cell>
          <cell r="J556" t="str">
            <v>#='ipp(2015#=100 cvm)'!J227</v>
          </cell>
          <cell r="K556" t="str">
            <v>#='ipp(2015#=100 cvm)'!K227</v>
          </cell>
          <cell r="L556" t="str">
            <v>#='ipp(2015#=100 cvm)'!L227</v>
          </cell>
          <cell r="M556" t="str">
            <v>#='ipp(2015#=100 cvm)'!M227</v>
          </cell>
          <cell r="N556" t="str">
            <v>#='ipp(2015#=100 cvm)'!N227</v>
          </cell>
          <cell r="O556" t="str">
            <v>#='ipp(2015#=100 cvm)'!O227</v>
          </cell>
          <cell r="P556" t="str">
            <v>#='ipp(2015#=100 cvm)'!P227</v>
          </cell>
          <cell r="Q556" t="str">
            <v>#='ipp(2015#=100 cvm)'!Q227</v>
          </cell>
          <cell r="R556" t="str">
            <v>#='ipp(2015#=100 cvm)'!R227</v>
          </cell>
          <cell r="S556" t="str">
            <v>#='ipp(2015#=100 cvm)'!S227</v>
          </cell>
          <cell r="T556" t="str">
            <v>#='ipp(2015#=100 cvm)'!T227</v>
          </cell>
          <cell r="U556" t="str">
            <v>#='ipp(2015#=100 cvm)'!U227</v>
          </cell>
          <cell r="V556" t="str">
            <v>#='ipp(2015#=100 cvm)'!V227</v>
          </cell>
          <cell r="W556" t="str">
            <v>#='ipp(2015#=100 cvm)'!W227</v>
          </cell>
          <cell r="X556" t="str">
            <v>#='ipp(2015#=100 cvm)'!X227</v>
          </cell>
          <cell r="Y556" t="str">
            <v>#='ipp(2015#=100 cvm)'!Y227</v>
          </cell>
          <cell r="Z556" t="str">
            <v>#='ipp(2015#=100 cvm)'!Z227</v>
          </cell>
          <cell r="AA556" t="str">
            <v>#='ipp(2015#=100 cvm)'!AA227</v>
          </cell>
          <cell r="AB556" t="str">
            <v>#='ipp(2015#=100 cvm)'!AB227</v>
          </cell>
          <cell r="AC556" t="str">
            <v>#='ipp(2015#=100 cvm)'!AC227</v>
          </cell>
          <cell r="AD556" t="str">
            <v>#='ipp(2015#=100 cvm)'!AD227</v>
          </cell>
          <cell r="AE556" t="str">
            <v>#='ipp(2015#=100 cvm)'!AE227</v>
          </cell>
          <cell r="AF556" t="str">
            <v>#='ipp(2015#=100 cvm)'!AF227</v>
          </cell>
          <cell r="AG556" t="str">
            <v>#='ipp(2015#=100 cvm)'!AG227</v>
          </cell>
          <cell r="AH556" t="str">
            <v>#='ipp(2015#=100 cvm)'!AH227</v>
          </cell>
          <cell r="AI556" t="str">
            <v>#='ipp(2015#=100 cvm)'!AI227</v>
          </cell>
          <cell r="AJ556" t="str">
            <v>#='ipp(2015#=100 cvm)'!AJ227</v>
          </cell>
          <cell r="AK556" t="str">
            <v>#='ipp(2015#=100 cvm)'!AK227</v>
          </cell>
          <cell r="AL556" t="str">
            <v>#='ipp(2015#=100 cvm)'!AL227</v>
          </cell>
          <cell r="AM556" t="str">
            <v>#='ipp(2015#=100 cvm)'!AM227</v>
          </cell>
          <cell r="AN556" t="str">
            <v>#='ipp(2015#=100 cvm)'!AN227</v>
          </cell>
        </row>
        <row r="557">
          <cell r="C557">
            <v>264</v>
          </cell>
          <cell r="D557" t="str">
            <v>#='ipp(2015#=100 cvm)'!D228</v>
          </cell>
          <cell r="E557" t="str">
            <v>#='ipp(2015#=100 cvm)'!E228</v>
          </cell>
          <cell r="F557" t="str">
            <v>#='ipp(2015#=100 cvm)'!F228</v>
          </cell>
          <cell r="G557" t="str">
            <v>#='ipp(2015#=100 cvm)'!G228</v>
          </cell>
          <cell r="H557" t="str">
            <v>#='ipp(2015#=100 cvm)'!H228</v>
          </cell>
          <cell r="I557" t="str">
            <v>#='ipp(2015#=100 cvm)'!I228</v>
          </cell>
          <cell r="J557" t="str">
            <v>#='ipp(2015#=100 cvm)'!J228</v>
          </cell>
          <cell r="K557" t="str">
            <v>#='ipp(2015#=100 cvm)'!K228</v>
          </cell>
          <cell r="L557" t="str">
            <v>#='ipp(2015#=100 cvm)'!L228</v>
          </cell>
          <cell r="M557" t="str">
            <v>#='ipp(2015#=100 cvm)'!M228</v>
          </cell>
          <cell r="N557" t="str">
            <v>#='ipp(2015#=100 cvm)'!N228</v>
          </cell>
          <cell r="O557" t="str">
            <v>#='ipp(2015#=100 cvm)'!O228</v>
          </cell>
          <cell r="P557" t="str">
            <v>#='ipp(2015#=100 cvm)'!P228</v>
          </cell>
          <cell r="Q557" t="str">
            <v>#='ipp(2015#=100 cvm)'!Q228</v>
          </cell>
          <cell r="R557" t="str">
            <v>#='ipp(2015#=100 cvm)'!R228</v>
          </cell>
          <cell r="S557" t="str">
            <v>#='ipp(2015#=100 cvm)'!S228</v>
          </cell>
          <cell r="T557" t="str">
            <v>#='ipp(2015#=100 cvm)'!T228</v>
          </cell>
          <cell r="U557" t="str">
            <v>#='ipp(2015#=100 cvm)'!U228</v>
          </cell>
          <cell r="V557" t="str">
            <v>#='ipp(2015#=100 cvm)'!V228</v>
          </cell>
          <cell r="W557" t="str">
            <v>#='ipp(2015#=100 cvm)'!W228</v>
          </cell>
          <cell r="X557" t="str">
            <v>#='ipp(2015#=100 cvm)'!X228</v>
          </cell>
          <cell r="Y557" t="str">
            <v>#='ipp(2015#=100 cvm)'!Y228</v>
          </cell>
          <cell r="Z557" t="str">
            <v>#='ipp(2015#=100 cvm)'!Z228</v>
          </cell>
          <cell r="AA557" t="str">
            <v>#='ipp(2015#=100 cvm)'!AA228</v>
          </cell>
          <cell r="AB557" t="str">
            <v>#='ipp(2015#=100 cvm)'!AB228</v>
          </cell>
          <cell r="AC557" t="str">
            <v>#='ipp(2015#=100 cvm)'!AC228</v>
          </cell>
          <cell r="AD557" t="str">
            <v>#='ipp(2015#=100 cvm)'!AD228</v>
          </cell>
          <cell r="AE557" t="str">
            <v>#='ipp(2015#=100 cvm)'!AE228</v>
          </cell>
          <cell r="AF557" t="str">
            <v>#='ipp(2015#=100 cvm)'!AF228</v>
          </cell>
          <cell r="AG557" t="str">
            <v>#='ipp(2015#=100 cvm)'!AG228</v>
          </cell>
          <cell r="AH557" t="str">
            <v>#='ipp(2015#=100 cvm)'!AH228</v>
          </cell>
          <cell r="AI557" t="str">
            <v>#='ipp(2015#=100 cvm)'!AI228</v>
          </cell>
          <cell r="AJ557" t="str">
            <v>#='ipp(2015#=100 cvm)'!AJ228</v>
          </cell>
          <cell r="AK557" t="str">
            <v>#='ipp(2015#=100 cvm)'!AK228</v>
          </cell>
          <cell r="AL557" t="str">
            <v>#='ipp(2015#=100 cvm)'!AL228</v>
          </cell>
          <cell r="AM557" t="str">
            <v>#='ipp(2015#=100 cvm)'!AM228</v>
          </cell>
          <cell r="AN557" t="str">
            <v>#='ipp(2015#=100 cvm)'!AN228</v>
          </cell>
        </row>
        <row r="558">
          <cell r="C558">
            <v>26400</v>
          </cell>
          <cell r="D558" t="str">
            <v>#='ipp(2015#=100 cvm)'!D229</v>
          </cell>
          <cell r="E558" t="str">
            <v>#='ipp(2015#=100 cvm)'!E229</v>
          </cell>
          <cell r="F558" t="str">
            <v>#='ipp(2015#=100 cvm)'!F229</v>
          </cell>
          <cell r="G558" t="str">
            <v>#='ipp(2015#=100 cvm)'!G229</v>
          </cell>
          <cell r="H558" t="str">
            <v>#='ipp(2015#=100 cvm)'!H229</v>
          </cell>
          <cell r="I558" t="str">
            <v>#='ipp(2015#=100 cvm)'!I229</v>
          </cell>
          <cell r="J558" t="str">
            <v>#='ipp(2015#=100 cvm)'!J229</v>
          </cell>
          <cell r="K558" t="str">
            <v>#='ipp(2015#=100 cvm)'!K229</v>
          </cell>
          <cell r="L558" t="str">
            <v>#='ipp(2015#=100 cvm)'!L229</v>
          </cell>
          <cell r="M558" t="str">
            <v>#='ipp(2015#=100 cvm)'!M229</v>
          </cell>
          <cell r="N558" t="str">
            <v>#='ipp(2015#=100 cvm)'!N229</v>
          </cell>
          <cell r="O558" t="str">
            <v>#='ipp(2015#=100 cvm)'!O229</v>
          </cell>
          <cell r="P558" t="str">
            <v>#='ipp(2015#=100 cvm)'!P229</v>
          </cell>
          <cell r="Q558" t="str">
            <v>#='ipp(2015#=100 cvm)'!Q229</v>
          </cell>
          <cell r="R558" t="str">
            <v>#='ipp(2015#=100 cvm)'!R229</v>
          </cell>
          <cell r="S558" t="str">
            <v>#='ipp(2015#=100 cvm)'!S229</v>
          </cell>
          <cell r="T558" t="str">
            <v>#='ipp(2015#=100 cvm)'!T229</v>
          </cell>
          <cell r="U558" t="str">
            <v>#='ipp(2015#=100 cvm)'!U229</v>
          </cell>
          <cell r="V558" t="str">
            <v>#='ipp(2015#=100 cvm)'!V229</v>
          </cell>
          <cell r="W558" t="str">
            <v>#='ipp(2015#=100 cvm)'!W229</v>
          </cell>
          <cell r="X558" t="str">
            <v>#='ipp(2015#=100 cvm)'!X229</v>
          </cell>
          <cell r="Y558" t="str">
            <v>#='ipp(2015#=100 cvm)'!Y229</v>
          </cell>
          <cell r="Z558" t="str">
            <v>#='ipp(2015#=100 cvm)'!Z229</v>
          </cell>
          <cell r="AA558" t="str">
            <v>#='ipp(2015#=100 cvm)'!AA229</v>
          </cell>
          <cell r="AB558" t="str">
            <v>#='ipp(2015#=100 cvm)'!AB229</v>
          </cell>
          <cell r="AC558" t="str">
            <v>#='ipp(2015#=100 cvm)'!AC229</v>
          </cell>
          <cell r="AD558" t="str">
            <v>#='ipp(2015#=100 cvm)'!AD229</v>
          </cell>
          <cell r="AE558" t="str">
            <v>#='ipp(2015#=100 cvm)'!AE229</v>
          </cell>
          <cell r="AF558" t="str">
            <v>#='ipp(2015#=100 cvm)'!AF229</v>
          </cell>
          <cell r="AG558" t="str">
            <v>#='ipp(2015#=100 cvm)'!AG229</v>
          </cell>
          <cell r="AH558" t="str">
            <v>#='ipp(2015#=100 cvm)'!AH229</v>
          </cell>
          <cell r="AI558" t="str">
            <v>#='ipp(2015#=100 cvm)'!AI229</v>
          </cell>
          <cell r="AJ558" t="str">
            <v>#='ipp(2015#=100 cvm)'!AJ229</v>
          </cell>
          <cell r="AK558" t="str">
            <v>#='ipp(2015#=100 cvm)'!AK229</v>
          </cell>
          <cell r="AL558" t="str">
            <v>#='ipp(2015#=100 cvm)'!AL229</v>
          </cell>
          <cell r="AM558" t="str">
            <v>#='ipp(2015#=100 cvm)'!AM229</v>
          </cell>
          <cell r="AN558" t="str">
            <v>#='ipp(2015#=100 cvm)'!AN229</v>
          </cell>
        </row>
        <row r="559">
          <cell r="C559">
            <v>265</v>
          </cell>
          <cell r="D559" t="str">
            <v>#='ipp(2015#=100 cvm)'!D230</v>
          </cell>
          <cell r="E559" t="str">
            <v>#='ipp(2015#=100 cvm)'!E230</v>
          </cell>
          <cell r="F559" t="str">
            <v>#='ipp(2015#=100 cvm)'!F230</v>
          </cell>
          <cell r="G559" t="str">
            <v>#='ipp(2015#=100 cvm)'!G230</v>
          </cell>
          <cell r="H559" t="str">
            <v>#='ipp(2015#=100 cvm)'!H230</v>
          </cell>
          <cell r="I559" t="str">
            <v>#='ipp(2015#=100 cvm)'!I230</v>
          </cell>
          <cell r="J559" t="str">
            <v>#='ipp(2015#=100 cvm)'!J230</v>
          </cell>
          <cell r="K559" t="str">
            <v>#='ipp(2015#=100 cvm)'!K230</v>
          </cell>
          <cell r="L559" t="str">
            <v>#='ipp(2015#=100 cvm)'!L230</v>
          </cell>
          <cell r="M559" t="str">
            <v>#='ipp(2015#=100 cvm)'!M230</v>
          </cell>
          <cell r="N559" t="str">
            <v>#='ipp(2015#=100 cvm)'!N230</v>
          </cell>
          <cell r="O559" t="str">
            <v>#='ipp(2015#=100 cvm)'!O230</v>
          </cell>
          <cell r="P559" t="str">
            <v>#='ipp(2015#=100 cvm)'!P230</v>
          </cell>
          <cell r="Q559" t="str">
            <v>#='ipp(2015#=100 cvm)'!Q230</v>
          </cell>
          <cell r="R559" t="str">
            <v>#='ipp(2015#=100 cvm)'!R230</v>
          </cell>
          <cell r="S559" t="str">
            <v>#='ipp(2015#=100 cvm)'!S230</v>
          </cell>
          <cell r="T559" t="str">
            <v>#='ipp(2015#=100 cvm)'!T230</v>
          </cell>
          <cell r="U559" t="str">
            <v>#='ipp(2015#=100 cvm)'!U230</v>
          </cell>
          <cell r="V559" t="str">
            <v>#='ipp(2015#=100 cvm)'!V230</v>
          </cell>
          <cell r="W559" t="str">
            <v>#='ipp(2015#=100 cvm)'!W230</v>
          </cell>
          <cell r="X559" t="str">
            <v>#='ipp(2015#=100 cvm)'!X230</v>
          </cell>
          <cell r="Y559" t="str">
            <v>#='ipp(2015#=100 cvm)'!Y230</v>
          </cell>
          <cell r="Z559" t="str">
            <v>#='ipp(2015#=100 cvm)'!Z230</v>
          </cell>
          <cell r="AA559" t="str">
            <v>#='ipp(2015#=100 cvm)'!AA230</v>
          </cell>
          <cell r="AB559" t="str">
            <v>#='ipp(2015#=100 cvm)'!AB230</v>
          </cell>
          <cell r="AC559" t="str">
            <v>#='ipp(2015#=100 cvm)'!AC230</v>
          </cell>
          <cell r="AD559" t="str">
            <v>#='ipp(2015#=100 cvm)'!AD230</v>
          </cell>
          <cell r="AE559" t="str">
            <v>#='ipp(2015#=100 cvm)'!AE230</v>
          </cell>
          <cell r="AF559" t="str">
            <v>#='ipp(2015#=100 cvm)'!AF230</v>
          </cell>
          <cell r="AG559" t="str">
            <v>#='ipp(2015#=100 cvm)'!AG230</v>
          </cell>
          <cell r="AH559" t="str">
            <v>#='ipp(2015#=100 cvm)'!AH230</v>
          </cell>
          <cell r="AI559" t="str">
            <v>#='ipp(2015#=100 cvm)'!AI230</v>
          </cell>
          <cell r="AJ559" t="str">
            <v>#='ipp(2015#=100 cvm)'!AJ230</v>
          </cell>
          <cell r="AK559" t="str">
            <v>#='ipp(2015#=100 cvm)'!AK230</v>
          </cell>
          <cell r="AL559" t="str">
            <v>#='ipp(2015#=100 cvm)'!AL230</v>
          </cell>
          <cell r="AM559" t="str">
            <v>#='ipp(2015#=100 cvm)'!AM230</v>
          </cell>
          <cell r="AN559" t="str">
            <v>#='ipp(2015#=100 cvm)'!AN230</v>
          </cell>
        </row>
        <row r="560">
          <cell r="C560">
            <v>26511</v>
          </cell>
          <cell r="D560" t="str">
            <v>#='ipp(2015#=100 cvm)'!D231</v>
          </cell>
          <cell r="E560" t="str">
            <v>#='ipp(2015#=100 cvm)'!E231</v>
          </cell>
          <cell r="F560" t="str">
            <v>#='ipp(2015#=100 cvm)'!F231</v>
          </cell>
          <cell r="G560" t="str">
            <v>#='ipp(2015#=100 cvm)'!G231</v>
          </cell>
          <cell r="H560" t="str">
            <v>#='ipp(2015#=100 cvm)'!H231</v>
          </cell>
          <cell r="I560" t="str">
            <v>#='ipp(2015#=100 cvm)'!I231</v>
          </cell>
          <cell r="J560" t="str">
            <v>#='ipp(2015#=100 cvm)'!J231</v>
          </cell>
          <cell r="K560" t="str">
            <v>#='ipp(2015#=100 cvm)'!K231</v>
          </cell>
          <cell r="L560" t="str">
            <v>#='ipp(2015#=100 cvm)'!L231</v>
          </cell>
          <cell r="M560" t="str">
            <v>#='ipp(2015#=100 cvm)'!M231</v>
          </cell>
          <cell r="N560" t="str">
            <v>#='ipp(2015#=100 cvm)'!N231</v>
          </cell>
          <cell r="O560" t="str">
            <v>#='ipp(2015#=100 cvm)'!O231</v>
          </cell>
          <cell r="P560" t="str">
            <v>#='ipp(2015#=100 cvm)'!P231</v>
          </cell>
          <cell r="Q560" t="str">
            <v>#='ipp(2015#=100 cvm)'!Q231</v>
          </cell>
          <cell r="R560" t="str">
            <v>#='ipp(2015#=100 cvm)'!R231</v>
          </cell>
          <cell r="S560" t="str">
            <v>#='ipp(2015#=100 cvm)'!S231</v>
          </cell>
          <cell r="T560" t="str">
            <v>#='ipp(2015#=100 cvm)'!T231</v>
          </cell>
          <cell r="U560" t="str">
            <v>#='ipp(2015#=100 cvm)'!U231</v>
          </cell>
          <cell r="V560" t="str">
            <v>#='ipp(2015#=100 cvm)'!V231</v>
          </cell>
          <cell r="W560" t="str">
            <v>#='ipp(2015#=100 cvm)'!W231</v>
          </cell>
          <cell r="X560" t="str">
            <v>#='ipp(2015#=100 cvm)'!X231</v>
          </cell>
          <cell r="Y560" t="str">
            <v>#='ipp(2015#=100 cvm)'!Y231</v>
          </cell>
          <cell r="Z560" t="str">
            <v>#='ipp(2015#=100 cvm)'!Z231</v>
          </cell>
          <cell r="AA560" t="str">
            <v>#='ipp(2015#=100 cvm)'!AA231</v>
          </cell>
          <cell r="AB560" t="str">
            <v>#='ipp(2015#=100 cvm)'!AB231</v>
          </cell>
          <cell r="AC560" t="str">
            <v>#='ipp(2015#=100 cvm)'!AC231</v>
          </cell>
          <cell r="AD560" t="str">
            <v>#='ipp(2015#=100 cvm)'!AD231</v>
          </cell>
          <cell r="AE560" t="str">
            <v>#='ipp(2015#=100 cvm)'!AE231</v>
          </cell>
          <cell r="AF560" t="str">
            <v>#='ipp(2015#=100 cvm)'!AF231</v>
          </cell>
          <cell r="AG560" t="str">
            <v>#='ipp(2015#=100 cvm)'!AG231</v>
          </cell>
          <cell r="AH560" t="str">
            <v>#='ipp(2015#=100 cvm)'!AH231</v>
          </cell>
          <cell r="AI560" t="str">
            <v>#='ipp(2015#=100 cvm)'!AI231</v>
          </cell>
          <cell r="AJ560" t="str">
            <v>#='ipp(2015#=100 cvm)'!AJ231</v>
          </cell>
          <cell r="AK560" t="str">
            <v>#='ipp(2015#=100 cvm)'!AK231</v>
          </cell>
          <cell r="AL560" t="str">
            <v>#='ipp(2015#=100 cvm)'!AL231</v>
          </cell>
          <cell r="AM560" t="str">
            <v>#='ipp(2015#=100 cvm)'!AM231</v>
          </cell>
          <cell r="AN560" t="str">
            <v>#='ipp(2015#=100 cvm)'!AN231</v>
          </cell>
        </row>
        <row r="561">
          <cell r="C561">
            <v>26512</v>
          </cell>
          <cell r="D561" t="str">
            <v>#='ipp(2015#=100 cvm)'!D232</v>
          </cell>
          <cell r="E561" t="str">
            <v>#='ipp(2015#=100 cvm)'!E232</v>
          </cell>
          <cell r="F561" t="str">
            <v>#='ipp(2015#=100 cvm)'!F232</v>
          </cell>
          <cell r="G561" t="str">
            <v>#='ipp(2015#=100 cvm)'!G232</v>
          </cell>
          <cell r="H561" t="str">
            <v>#='ipp(2015#=100 cvm)'!H232</v>
          </cell>
          <cell r="I561" t="str">
            <v>#='ipp(2015#=100 cvm)'!I232</v>
          </cell>
          <cell r="J561" t="str">
            <v>#='ipp(2015#=100 cvm)'!J232</v>
          </cell>
          <cell r="K561" t="str">
            <v>#='ipp(2015#=100 cvm)'!K232</v>
          </cell>
          <cell r="L561" t="str">
            <v>#='ipp(2015#=100 cvm)'!L232</v>
          </cell>
          <cell r="M561" t="str">
            <v>#='ipp(2015#=100 cvm)'!M232</v>
          </cell>
          <cell r="N561" t="str">
            <v>#='ipp(2015#=100 cvm)'!N232</v>
          </cell>
          <cell r="O561" t="str">
            <v>#='ipp(2015#=100 cvm)'!O232</v>
          </cell>
          <cell r="P561" t="str">
            <v>#='ipp(2015#=100 cvm)'!P232</v>
          </cell>
          <cell r="Q561" t="str">
            <v>#='ipp(2015#=100 cvm)'!Q232</v>
          </cell>
          <cell r="R561" t="str">
            <v>#='ipp(2015#=100 cvm)'!R232</v>
          </cell>
          <cell r="S561" t="str">
            <v>#='ipp(2015#=100 cvm)'!S232</v>
          </cell>
          <cell r="T561" t="str">
            <v>#='ipp(2015#=100 cvm)'!T232</v>
          </cell>
          <cell r="U561" t="str">
            <v>#='ipp(2015#=100 cvm)'!U232</v>
          </cell>
          <cell r="V561" t="str">
            <v>#='ipp(2015#=100 cvm)'!V232</v>
          </cell>
          <cell r="W561" t="str">
            <v>#='ipp(2015#=100 cvm)'!W232</v>
          </cell>
          <cell r="X561" t="str">
            <v>#='ipp(2015#=100 cvm)'!X232</v>
          </cell>
          <cell r="Y561" t="str">
            <v>#='ipp(2015#=100 cvm)'!Y232</v>
          </cell>
          <cell r="Z561" t="str">
            <v>#='ipp(2015#=100 cvm)'!Z232</v>
          </cell>
          <cell r="AA561" t="str">
            <v>#='ipp(2015#=100 cvm)'!AA232</v>
          </cell>
          <cell r="AB561" t="str">
            <v>#='ipp(2015#=100 cvm)'!AB232</v>
          </cell>
          <cell r="AC561" t="str">
            <v>#='ipp(2015#=100 cvm)'!AC232</v>
          </cell>
          <cell r="AD561" t="str">
            <v>#='ipp(2015#=100 cvm)'!AD232</v>
          </cell>
          <cell r="AE561" t="str">
            <v>#='ipp(2015#=100 cvm)'!AE232</v>
          </cell>
          <cell r="AF561" t="str">
            <v>#='ipp(2015#=100 cvm)'!AF232</v>
          </cell>
          <cell r="AG561" t="str">
            <v>#='ipp(2015#=100 cvm)'!AG232</v>
          </cell>
          <cell r="AH561" t="str">
            <v>#='ipp(2015#=100 cvm)'!AH232</v>
          </cell>
          <cell r="AI561" t="str">
            <v>#='ipp(2015#=100 cvm)'!AI232</v>
          </cell>
          <cell r="AJ561" t="str">
            <v>#='ipp(2015#=100 cvm)'!AJ232</v>
          </cell>
          <cell r="AK561" t="str">
            <v>#='ipp(2015#=100 cvm)'!AK232</v>
          </cell>
          <cell r="AL561" t="str">
            <v>#='ipp(2015#=100 cvm)'!AL232</v>
          </cell>
          <cell r="AM561" t="str">
            <v>#='ipp(2015#=100 cvm)'!AM232</v>
          </cell>
          <cell r="AN561" t="str">
            <v>#='ipp(2015#=100 cvm)'!AN232</v>
          </cell>
        </row>
        <row r="562">
          <cell r="C562">
            <v>26520</v>
          </cell>
          <cell r="D562" t="str">
            <v>#='ipp(2015#=100 cvm)'!D233</v>
          </cell>
          <cell r="E562" t="str">
            <v>#='ipp(2015#=100 cvm)'!E233</v>
          </cell>
          <cell r="F562" t="str">
            <v>#='ipp(2015#=100 cvm)'!F233</v>
          </cell>
          <cell r="G562" t="str">
            <v>#='ipp(2015#=100 cvm)'!G233</v>
          </cell>
          <cell r="H562" t="str">
            <v>#='ipp(2015#=100 cvm)'!H233</v>
          </cell>
          <cell r="I562" t="str">
            <v>#='ipp(2015#=100 cvm)'!I233</v>
          </cell>
          <cell r="J562" t="str">
            <v>#='ipp(2015#=100 cvm)'!J233</v>
          </cell>
          <cell r="K562" t="str">
            <v>#='ipp(2015#=100 cvm)'!K233</v>
          </cell>
          <cell r="L562" t="str">
            <v>#='ipp(2015#=100 cvm)'!L233</v>
          </cell>
          <cell r="M562" t="str">
            <v>#='ipp(2015#=100 cvm)'!M233</v>
          </cell>
          <cell r="N562" t="str">
            <v>#='ipp(2015#=100 cvm)'!N233</v>
          </cell>
          <cell r="O562" t="str">
            <v>#='ipp(2015#=100 cvm)'!O233</v>
          </cell>
          <cell r="P562" t="str">
            <v>#='ipp(2015#=100 cvm)'!P233</v>
          </cell>
          <cell r="Q562" t="str">
            <v>#='ipp(2015#=100 cvm)'!Q233</v>
          </cell>
          <cell r="R562" t="str">
            <v>#='ipp(2015#=100 cvm)'!R233</v>
          </cell>
          <cell r="S562" t="str">
            <v>#='ipp(2015#=100 cvm)'!S233</v>
          </cell>
          <cell r="T562" t="str">
            <v>#='ipp(2015#=100 cvm)'!T233</v>
          </cell>
          <cell r="U562" t="str">
            <v>#='ipp(2015#=100 cvm)'!U233</v>
          </cell>
          <cell r="V562" t="str">
            <v>#='ipp(2015#=100 cvm)'!V233</v>
          </cell>
          <cell r="W562" t="str">
            <v>#='ipp(2015#=100 cvm)'!W233</v>
          </cell>
          <cell r="X562" t="str">
            <v>#='ipp(2015#=100 cvm)'!X233</v>
          </cell>
          <cell r="Y562" t="str">
            <v>#='ipp(2015#=100 cvm)'!Y233</v>
          </cell>
          <cell r="Z562" t="str">
            <v>#='ipp(2015#=100 cvm)'!Z233</v>
          </cell>
          <cell r="AA562" t="str">
            <v>#='ipp(2015#=100 cvm)'!AA233</v>
          </cell>
          <cell r="AB562" t="str">
            <v>#='ipp(2015#=100 cvm)'!AB233</v>
          </cell>
          <cell r="AC562" t="str">
            <v>#='ipp(2015#=100 cvm)'!AC233</v>
          </cell>
          <cell r="AD562" t="str">
            <v>#='ipp(2015#=100 cvm)'!AD233</v>
          </cell>
          <cell r="AE562" t="str">
            <v>#='ipp(2015#=100 cvm)'!AE233</v>
          </cell>
          <cell r="AF562" t="str">
            <v>#='ipp(2015#=100 cvm)'!AF233</v>
          </cell>
          <cell r="AG562" t="str">
            <v>#='ipp(2015#=100 cvm)'!AG233</v>
          </cell>
          <cell r="AH562" t="str">
            <v>#='ipp(2015#=100 cvm)'!AH233</v>
          </cell>
          <cell r="AI562" t="str">
            <v>#='ipp(2015#=100 cvm)'!AI233</v>
          </cell>
          <cell r="AJ562" t="str">
            <v>#='ipp(2015#=100 cvm)'!AJ233</v>
          </cell>
          <cell r="AK562" t="str">
            <v>#='ipp(2015#=100 cvm)'!AK233</v>
          </cell>
          <cell r="AL562" t="str">
            <v>#='ipp(2015#=100 cvm)'!AL233</v>
          </cell>
          <cell r="AM562" t="str">
            <v>#='ipp(2015#=100 cvm)'!AM233</v>
          </cell>
          <cell r="AN562" t="str">
            <v>#='ipp(2015#=100 cvm)'!AN233</v>
          </cell>
        </row>
        <row r="563">
          <cell r="C563">
            <v>266</v>
          </cell>
          <cell r="D563" t="str">
            <v>#='ipp(2015#=100 cvm)'!D234</v>
          </cell>
          <cell r="E563" t="str">
            <v>#='ipp(2015#=100 cvm)'!E234</v>
          </cell>
          <cell r="F563" t="str">
            <v>#='ipp(2015#=100 cvm)'!F234</v>
          </cell>
          <cell r="G563" t="str">
            <v>#='ipp(2015#=100 cvm)'!G234</v>
          </cell>
          <cell r="H563" t="str">
            <v>#='ipp(2015#=100 cvm)'!H234</v>
          </cell>
          <cell r="I563" t="str">
            <v>#='ipp(2015#=100 cvm)'!I234</v>
          </cell>
          <cell r="J563" t="str">
            <v>#='ipp(2015#=100 cvm)'!J234</v>
          </cell>
          <cell r="K563" t="str">
            <v>#='ipp(2015#=100 cvm)'!K234</v>
          </cell>
          <cell r="L563" t="str">
            <v>#='ipp(2015#=100 cvm)'!L234</v>
          </cell>
          <cell r="M563" t="str">
            <v>#='ipp(2015#=100 cvm)'!M234</v>
          </cell>
          <cell r="N563" t="str">
            <v>#='ipp(2015#=100 cvm)'!N234</v>
          </cell>
          <cell r="O563" t="str">
            <v>#='ipp(2015#=100 cvm)'!O234</v>
          </cell>
          <cell r="P563" t="str">
            <v>#='ipp(2015#=100 cvm)'!P234</v>
          </cell>
          <cell r="Q563" t="str">
            <v>#='ipp(2015#=100 cvm)'!Q234</v>
          </cell>
          <cell r="R563" t="str">
            <v>#='ipp(2015#=100 cvm)'!R234</v>
          </cell>
          <cell r="S563" t="str">
            <v>#='ipp(2015#=100 cvm)'!S234</v>
          </cell>
          <cell r="T563" t="str">
            <v>#='ipp(2015#=100 cvm)'!T234</v>
          </cell>
          <cell r="U563" t="str">
            <v>#='ipp(2015#=100 cvm)'!U234</v>
          </cell>
          <cell r="V563" t="str">
            <v>#='ipp(2015#=100 cvm)'!V234</v>
          </cell>
          <cell r="W563" t="str">
            <v>#='ipp(2015#=100 cvm)'!W234</v>
          </cell>
          <cell r="X563" t="str">
            <v>#='ipp(2015#=100 cvm)'!X234</v>
          </cell>
          <cell r="Y563" t="str">
            <v>#='ipp(2015#=100 cvm)'!Y234</v>
          </cell>
          <cell r="Z563" t="str">
            <v>#='ipp(2015#=100 cvm)'!Z234</v>
          </cell>
          <cell r="AA563" t="str">
            <v>#='ipp(2015#=100 cvm)'!AA234</v>
          </cell>
          <cell r="AB563" t="str">
            <v>#='ipp(2015#=100 cvm)'!AB234</v>
          </cell>
          <cell r="AC563" t="str">
            <v>#='ipp(2015#=100 cvm)'!AC234</v>
          </cell>
          <cell r="AD563" t="str">
            <v>#='ipp(2015#=100 cvm)'!AD234</v>
          </cell>
          <cell r="AE563" t="str">
            <v>#='ipp(2015#=100 cvm)'!AE234</v>
          </cell>
          <cell r="AF563" t="str">
            <v>#='ipp(2015#=100 cvm)'!AF234</v>
          </cell>
          <cell r="AG563" t="str">
            <v>#='ipp(2015#=100 cvm)'!AG234</v>
          </cell>
          <cell r="AH563" t="str">
            <v>#='ipp(2015#=100 cvm)'!AH234</v>
          </cell>
          <cell r="AI563" t="str">
            <v>#='ipp(2015#=100 cvm)'!AI234</v>
          </cell>
          <cell r="AJ563" t="str">
            <v>#='ipp(2015#=100 cvm)'!AJ234</v>
          </cell>
          <cell r="AK563" t="str">
            <v>#='ipp(2015#=100 cvm)'!AK234</v>
          </cell>
          <cell r="AL563" t="str">
            <v>#='ipp(2015#=100 cvm)'!AL234</v>
          </cell>
          <cell r="AM563" t="str">
            <v>#='ipp(2015#=100 cvm)'!AM234</v>
          </cell>
          <cell r="AN563" t="str">
            <v>#='ipp(2015#=100 cvm)'!AN234</v>
          </cell>
        </row>
        <row r="564">
          <cell r="C564">
            <v>26600</v>
          </cell>
          <cell r="D564" t="str">
            <v>#='ipp(2015#=100 cvm)'!D235</v>
          </cell>
          <cell r="E564" t="str">
            <v>#='ipp(2015#=100 cvm)'!E235</v>
          </cell>
          <cell r="F564" t="str">
            <v>#='ipp(2015#=100 cvm)'!F235</v>
          </cell>
          <cell r="G564" t="str">
            <v>#='ipp(2015#=100 cvm)'!G235</v>
          </cell>
          <cell r="H564" t="str">
            <v>#='ipp(2015#=100 cvm)'!H235</v>
          </cell>
          <cell r="I564" t="str">
            <v>#='ipp(2015#=100 cvm)'!I235</v>
          </cell>
          <cell r="J564" t="str">
            <v>#='ipp(2015#=100 cvm)'!J235</v>
          </cell>
          <cell r="K564" t="str">
            <v>#='ipp(2015#=100 cvm)'!K235</v>
          </cell>
          <cell r="L564" t="str">
            <v>#='ipp(2015#=100 cvm)'!L235</v>
          </cell>
          <cell r="M564" t="str">
            <v>#='ipp(2015#=100 cvm)'!M235</v>
          </cell>
          <cell r="N564" t="str">
            <v>#='ipp(2015#=100 cvm)'!N235</v>
          </cell>
          <cell r="O564" t="str">
            <v>#='ipp(2015#=100 cvm)'!O235</v>
          </cell>
          <cell r="P564" t="str">
            <v>#='ipp(2015#=100 cvm)'!P235</v>
          </cell>
          <cell r="Q564" t="str">
            <v>#='ipp(2015#=100 cvm)'!Q235</v>
          </cell>
          <cell r="R564" t="str">
            <v>#='ipp(2015#=100 cvm)'!R235</v>
          </cell>
          <cell r="S564" t="str">
            <v>#='ipp(2015#=100 cvm)'!S235</v>
          </cell>
          <cell r="T564" t="str">
            <v>#='ipp(2015#=100 cvm)'!T235</v>
          </cell>
          <cell r="U564" t="str">
            <v>#='ipp(2015#=100 cvm)'!U235</v>
          </cell>
          <cell r="V564" t="str">
            <v>#='ipp(2015#=100 cvm)'!V235</v>
          </cell>
          <cell r="W564" t="str">
            <v>#='ipp(2015#=100 cvm)'!W235</v>
          </cell>
          <cell r="X564" t="str">
            <v>#='ipp(2015#=100 cvm)'!X235</v>
          </cell>
          <cell r="Y564" t="str">
            <v>#='ipp(2015#=100 cvm)'!Y235</v>
          </cell>
          <cell r="Z564" t="str">
            <v>#='ipp(2015#=100 cvm)'!Z235</v>
          </cell>
          <cell r="AA564" t="str">
            <v>#='ipp(2015#=100 cvm)'!AA235</v>
          </cell>
          <cell r="AB564" t="str">
            <v>#='ipp(2015#=100 cvm)'!AB235</v>
          </cell>
          <cell r="AC564" t="str">
            <v>#='ipp(2015#=100 cvm)'!AC235</v>
          </cell>
          <cell r="AD564" t="str">
            <v>#='ipp(2015#=100 cvm)'!AD235</v>
          </cell>
          <cell r="AE564" t="str">
            <v>#='ipp(2015#=100 cvm)'!AE235</v>
          </cell>
          <cell r="AF564" t="str">
            <v>#='ipp(2015#=100 cvm)'!AF235</v>
          </cell>
          <cell r="AG564" t="str">
            <v>#='ipp(2015#=100 cvm)'!AG235</v>
          </cell>
          <cell r="AH564" t="str">
            <v>#='ipp(2015#=100 cvm)'!AH235</v>
          </cell>
          <cell r="AI564" t="str">
            <v>#='ipp(2015#=100 cvm)'!AI235</v>
          </cell>
          <cell r="AJ564" t="str">
            <v>#='ipp(2015#=100 cvm)'!AJ235</v>
          </cell>
          <cell r="AK564" t="str">
            <v>#='ipp(2015#=100 cvm)'!AK235</v>
          </cell>
          <cell r="AL564" t="str">
            <v>#='ipp(2015#=100 cvm)'!AL235</v>
          </cell>
          <cell r="AM564" t="str">
            <v>#='ipp(2015#=100 cvm)'!AM235</v>
          </cell>
          <cell r="AN564" t="str">
            <v>#='ipp(2015#=100 cvm)'!AN235</v>
          </cell>
        </row>
        <row r="565">
          <cell r="C565">
            <v>267</v>
          </cell>
          <cell r="D565" t="str">
            <v>#='ipp(2015#=100 cvm)'!D236</v>
          </cell>
          <cell r="E565" t="str">
            <v>#='ipp(2015#=100 cvm)'!E236</v>
          </cell>
          <cell r="F565" t="str">
            <v>#='ipp(2015#=100 cvm)'!F236</v>
          </cell>
          <cell r="G565" t="str">
            <v>#='ipp(2015#=100 cvm)'!G236</v>
          </cell>
          <cell r="H565" t="str">
            <v>#='ipp(2015#=100 cvm)'!H236</v>
          </cell>
          <cell r="I565" t="str">
            <v>#='ipp(2015#=100 cvm)'!I236</v>
          </cell>
          <cell r="J565" t="str">
            <v>#='ipp(2015#=100 cvm)'!J236</v>
          </cell>
          <cell r="K565" t="str">
            <v>#='ipp(2015#=100 cvm)'!K236</v>
          </cell>
          <cell r="L565" t="str">
            <v>#='ipp(2015#=100 cvm)'!L236</v>
          </cell>
          <cell r="M565" t="str">
            <v>#='ipp(2015#=100 cvm)'!M236</v>
          </cell>
          <cell r="N565" t="str">
            <v>#='ipp(2015#=100 cvm)'!N236</v>
          </cell>
          <cell r="O565" t="str">
            <v>#='ipp(2015#=100 cvm)'!O236</v>
          </cell>
          <cell r="P565" t="str">
            <v>#='ipp(2015#=100 cvm)'!P236</v>
          </cell>
          <cell r="Q565" t="str">
            <v>#='ipp(2015#=100 cvm)'!Q236</v>
          </cell>
          <cell r="R565" t="str">
            <v>#='ipp(2015#=100 cvm)'!R236</v>
          </cell>
          <cell r="S565" t="str">
            <v>#='ipp(2015#=100 cvm)'!S236</v>
          </cell>
          <cell r="T565" t="str">
            <v>#='ipp(2015#=100 cvm)'!T236</v>
          </cell>
          <cell r="U565" t="str">
            <v>#='ipp(2015#=100 cvm)'!U236</v>
          </cell>
          <cell r="V565" t="str">
            <v>#='ipp(2015#=100 cvm)'!V236</v>
          </cell>
          <cell r="W565" t="str">
            <v>#='ipp(2015#=100 cvm)'!W236</v>
          </cell>
          <cell r="X565" t="str">
            <v>#='ipp(2015#=100 cvm)'!X236</v>
          </cell>
          <cell r="Y565" t="str">
            <v>#='ipp(2015#=100 cvm)'!Y236</v>
          </cell>
          <cell r="Z565" t="str">
            <v>#='ipp(2015#=100 cvm)'!Z236</v>
          </cell>
          <cell r="AA565" t="str">
            <v>#='ipp(2015#=100 cvm)'!AA236</v>
          </cell>
          <cell r="AB565" t="str">
            <v>#='ipp(2015#=100 cvm)'!AB236</v>
          </cell>
          <cell r="AC565" t="str">
            <v>#='ipp(2015#=100 cvm)'!AC236</v>
          </cell>
          <cell r="AD565" t="str">
            <v>#='ipp(2015#=100 cvm)'!AD236</v>
          </cell>
          <cell r="AE565" t="str">
            <v>#='ipp(2015#=100 cvm)'!AE236</v>
          </cell>
          <cell r="AF565" t="str">
            <v>#='ipp(2015#=100 cvm)'!AF236</v>
          </cell>
          <cell r="AG565" t="str">
            <v>#='ipp(2015#=100 cvm)'!AG236</v>
          </cell>
          <cell r="AH565" t="str">
            <v>#='ipp(2015#=100 cvm)'!AH236</v>
          </cell>
          <cell r="AI565" t="str">
            <v>#='ipp(2015#=100 cvm)'!AI236</v>
          </cell>
          <cell r="AJ565" t="str">
            <v>#='ipp(2015#=100 cvm)'!AJ236</v>
          </cell>
          <cell r="AK565" t="str">
            <v>#='ipp(2015#=100 cvm)'!AK236</v>
          </cell>
          <cell r="AL565" t="str">
            <v>#='ipp(2015#=100 cvm)'!AL236</v>
          </cell>
          <cell r="AM565" t="str">
            <v>#='ipp(2015#=100 cvm)'!AM236</v>
          </cell>
          <cell r="AN565" t="str">
            <v>#='ipp(2015#=100 cvm)'!AN236</v>
          </cell>
        </row>
        <row r="566">
          <cell r="C566">
            <v>26701</v>
          </cell>
          <cell r="D566" t="str">
            <v>#='ipp(2015#=100 cvm)'!D237</v>
          </cell>
          <cell r="E566" t="str">
            <v>#='ipp(2015#=100 cvm)'!E237</v>
          </cell>
          <cell r="F566" t="str">
            <v>#='ipp(2015#=100 cvm)'!F237</v>
          </cell>
          <cell r="G566" t="str">
            <v>#='ipp(2015#=100 cvm)'!G237</v>
          </cell>
          <cell r="H566" t="str">
            <v>#='ipp(2015#=100 cvm)'!H237</v>
          </cell>
          <cell r="I566" t="str">
            <v>#='ipp(2015#=100 cvm)'!I237</v>
          </cell>
          <cell r="J566" t="str">
            <v>#='ipp(2015#=100 cvm)'!J237</v>
          </cell>
          <cell r="K566" t="str">
            <v>#='ipp(2015#=100 cvm)'!K237</v>
          </cell>
          <cell r="L566" t="str">
            <v>#='ipp(2015#=100 cvm)'!L237</v>
          </cell>
          <cell r="M566" t="str">
            <v>#='ipp(2015#=100 cvm)'!M237</v>
          </cell>
          <cell r="N566" t="str">
            <v>#='ipp(2015#=100 cvm)'!N237</v>
          </cell>
          <cell r="O566" t="str">
            <v>#='ipp(2015#=100 cvm)'!O237</v>
          </cell>
          <cell r="P566" t="str">
            <v>#='ipp(2015#=100 cvm)'!P237</v>
          </cell>
          <cell r="Q566" t="str">
            <v>#='ipp(2015#=100 cvm)'!Q237</v>
          </cell>
          <cell r="R566" t="str">
            <v>#='ipp(2015#=100 cvm)'!R237</v>
          </cell>
          <cell r="S566" t="str">
            <v>#='ipp(2015#=100 cvm)'!S237</v>
          </cell>
          <cell r="T566" t="str">
            <v>#='ipp(2015#=100 cvm)'!T237</v>
          </cell>
          <cell r="U566" t="str">
            <v>#='ipp(2015#=100 cvm)'!U237</v>
          </cell>
          <cell r="V566" t="str">
            <v>#='ipp(2015#=100 cvm)'!V237</v>
          </cell>
          <cell r="W566" t="str">
            <v>#='ipp(2015#=100 cvm)'!W237</v>
          </cell>
          <cell r="X566" t="str">
            <v>#='ipp(2015#=100 cvm)'!X237</v>
          </cell>
          <cell r="Y566" t="str">
            <v>#='ipp(2015#=100 cvm)'!Y237</v>
          </cell>
          <cell r="Z566" t="str">
            <v>#='ipp(2015#=100 cvm)'!Z237</v>
          </cell>
          <cell r="AA566" t="str">
            <v>#='ipp(2015#=100 cvm)'!AA237</v>
          </cell>
          <cell r="AB566" t="str">
            <v>#='ipp(2015#=100 cvm)'!AB237</v>
          </cell>
          <cell r="AC566" t="str">
            <v>#='ipp(2015#=100 cvm)'!AC237</v>
          </cell>
          <cell r="AD566" t="str">
            <v>#='ipp(2015#=100 cvm)'!AD237</v>
          </cell>
          <cell r="AE566" t="str">
            <v>#='ipp(2015#=100 cvm)'!AE237</v>
          </cell>
          <cell r="AF566" t="str">
            <v>#='ipp(2015#=100 cvm)'!AF237</v>
          </cell>
          <cell r="AG566" t="str">
            <v>#='ipp(2015#=100 cvm)'!AG237</v>
          </cell>
          <cell r="AH566" t="str">
            <v>#='ipp(2015#=100 cvm)'!AH237</v>
          </cell>
          <cell r="AI566" t="str">
            <v>#='ipp(2015#=100 cvm)'!AI237</v>
          </cell>
          <cell r="AJ566" t="str">
            <v>#='ipp(2015#=100 cvm)'!AJ237</v>
          </cell>
          <cell r="AK566" t="str">
            <v>#='ipp(2015#=100 cvm)'!AK237</v>
          </cell>
          <cell r="AL566" t="str">
            <v>#='ipp(2015#=100 cvm)'!AL237</v>
          </cell>
          <cell r="AM566" t="str">
            <v>#='ipp(2015#=100 cvm)'!AM237</v>
          </cell>
          <cell r="AN566" t="str">
            <v>#='ipp(2015#=100 cvm)'!AN237</v>
          </cell>
        </row>
        <row r="567">
          <cell r="C567">
            <v>26702</v>
          </cell>
          <cell r="D567" t="str">
            <v>#='ipp(2015#=100 cvm)'!D238</v>
          </cell>
          <cell r="E567" t="str">
            <v>#='ipp(2015#=100 cvm)'!E238</v>
          </cell>
          <cell r="F567" t="str">
            <v>#='ipp(2015#=100 cvm)'!F238</v>
          </cell>
          <cell r="G567" t="str">
            <v>#='ipp(2015#=100 cvm)'!G238</v>
          </cell>
          <cell r="H567" t="str">
            <v>#='ipp(2015#=100 cvm)'!H238</v>
          </cell>
          <cell r="I567" t="str">
            <v>#='ipp(2015#=100 cvm)'!I238</v>
          </cell>
          <cell r="J567" t="str">
            <v>#='ipp(2015#=100 cvm)'!J238</v>
          </cell>
          <cell r="K567" t="str">
            <v>#='ipp(2015#=100 cvm)'!K238</v>
          </cell>
          <cell r="L567" t="str">
            <v>#='ipp(2015#=100 cvm)'!L238</v>
          </cell>
          <cell r="M567" t="str">
            <v>#='ipp(2015#=100 cvm)'!M238</v>
          </cell>
          <cell r="N567" t="str">
            <v>#='ipp(2015#=100 cvm)'!N238</v>
          </cell>
          <cell r="O567" t="str">
            <v>#='ipp(2015#=100 cvm)'!O238</v>
          </cell>
          <cell r="P567" t="str">
            <v>#='ipp(2015#=100 cvm)'!P238</v>
          </cell>
          <cell r="Q567" t="str">
            <v>#='ipp(2015#=100 cvm)'!Q238</v>
          </cell>
          <cell r="R567" t="str">
            <v>#='ipp(2015#=100 cvm)'!R238</v>
          </cell>
          <cell r="S567" t="str">
            <v>#='ipp(2015#=100 cvm)'!S238</v>
          </cell>
          <cell r="T567" t="str">
            <v>#='ipp(2015#=100 cvm)'!T238</v>
          </cell>
          <cell r="U567" t="str">
            <v>#='ipp(2015#=100 cvm)'!U238</v>
          </cell>
          <cell r="V567" t="str">
            <v>#='ipp(2015#=100 cvm)'!V238</v>
          </cell>
          <cell r="W567" t="str">
            <v>#='ipp(2015#=100 cvm)'!W238</v>
          </cell>
          <cell r="X567" t="str">
            <v>#='ipp(2015#=100 cvm)'!X238</v>
          </cell>
          <cell r="Y567" t="str">
            <v>#='ipp(2015#=100 cvm)'!Y238</v>
          </cell>
          <cell r="Z567" t="str">
            <v>#='ipp(2015#=100 cvm)'!Z238</v>
          </cell>
          <cell r="AA567" t="str">
            <v>#='ipp(2015#=100 cvm)'!AA238</v>
          </cell>
          <cell r="AB567" t="str">
            <v>#='ipp(2015#=100 cvm)'!AB238</v>
          </cell>
          <cell r="AC567" t="str">
            <v>#='ipp(2015#=100 cvm)'!AC238</v>
          </cell>
          <cell r="AD567" t="str">
            <v>#='ipp(2015#=100 cvm)'!AD238</v>
          </cell>
          <cell r="AE567" t="str">
            <v>#='ipp(2015#=100 cvm)'!AE238</v>
          </cell>
          <cell r="AF567" t="str">
            <v>#='ipp(2015#=100 cvm)'!AF238</v>
          </cell>
          <cell r="AG567" t="str">
            <v>#='ipp(2015#=100 cvm)'!AG238</v>
          </cell>
          <cell r="AH567" t="str">
            <v>#='ipp(2015#=100 cvm)'!AH238</v>
          </cell>
          <cell r="AI567" t="str">
            <v>#='ipp(2015#=100 cvm)'!AI238</v>
          </cell>
          <cell r="AJ567" t="str">
            <v>#='ipp(2015#=100 cvm)'!AJ238</v>
          </cell>
          <cell r="AK567" t="str">
            <v>#='ipp(2015#=100 cvm)'!AK238</v>
          </cell>
          <cell r="AL567" t="str">
            <v>#='ipp(2015#=100 cvm)'!AL238</v>
          </cell>
          <cell r="AM567" t="str">
            <v>#='ipp(2015#=100 cvm)'!AM238</v>
          </cell>
          <cell r="AN567" t="str">
            <v>#='ipp(2015#=100 cvm)'!AN238</v>
          </cell>
        </row>
        <row r="568">
          <cell r="C568">
            <v>268</v>
          </cell>
          <cell r="D568" t="str">
            <v>#='ipp(2015#=100 cvm)'!D239</v>
          </cell>
          <cell r="E568" t="str">
            <v>#='ipp(2015#=100 cvm)'!E239</v>
          </cell>
          <cell r="F568" t="str">
            <v>#='ipp(2015#=100 cvm)'!F239</v>
          </cell>
          <cell r="G568" t="str">
            <v>#='ipp(2015#=100 cvm)'!G239</v>
          </cell>
          <cell r="H568" t="str">
            <v>#='ipp(2015#=100 cvm)'!H239</v>
          </cell>
          <cell r="I568" t="str">
            <v>#='ipp(2015#=100 cvm)'!I239</v>
          </cell>
          <cell r="J568" t="str">
            <v>#='ipp(2015#=100 cvm)'!J239</v>
          </cell>
          <cell r="K568" t="str">
            <v>#='ipp(2015#=100 cvm)'!K239</v>
          </cell>
          <cell r="L568" t="str">
            <v>#='ipp(2015#=100 cvm)'!L239</v>
          </cell>
          <cell r="M568" t="str">
            <v>#='ipp(2015#=100 cvm)'!M239</v>
          </cell>
          <cell r="N568" t="str">
            <v>#='ipp(2015#=100 cvm)'!N239</v>
          </cell>
          <cell r="O568" t="str">
            <v>#='ipp(2015#=100 cvm)'!O239</v>
          </cell>
          <cell r="P568" t="str">
            <v>#='ipp(2015#=100 cvm)'!P239</v>
          </cell>
          <cell r="Q568" t="str">
            <v>#='ipp(2015#=100 cvm)'!Q239</v>
          </cell>
          <cell r="R568" t="str">
            <v>#='ipp(2015#=100 cvm)'!R239</v>
          </cell>
          <cell r="S568" t="str">
            <v>#='ipp(2015#=100 cvm)'!S239</v>
          </cell>
          <cell r="T568" t="str">
            <v>#='ipp(2015#=100 cvm)'!T239</v>
          </cell>
          <cell r="U568" t="str">
            <v>#='ipp(2015#=100 cvm)'!U239</v>
          </cell>
          <cell r="V568" t="str">
            <v>#='ipp(2015#=100 cvm)'!V239</v>
          </cell>
          <cell r="W568" t="str">
            <v>#='ipp(2015#=100 cvm)'!W239</v>
          </cell>
          <cell r="X568" t="str">
            <v>#='ipp(2015#=100 cvm)'!X239</v>
          </cell>
          <cell r="Y568" t="str">
            <v>#='ipp(2015#=100 cvm)'!Y239</v>
          </cell>
          <cell r="Z568" t="str">
            <v>#='ipp(2015#=100 cvm)'!Z239</v>
          </cell>
          <cell r="AA568" t="str">
            <v>#='ipp(2015#=100 cvm)'!AA239</v>
          </cell>
          <cell r="AB568" t="str">
            <v>#='ipp(2015#=100 cvm)'!AB239</v>
          </cell>
          <cell r="AC568" t="str">
            <v>#='ipp(2015#=100 cvm)'!AC239</v>
          </cell>
          <cell r="AD568" t="str">
            <v>#='ipp(2015#=100 cvm)'!AD239</v>
          </cell>
          <cell r="AE568" t="str">
            <v>#='ipp(2015#=100 cvm)'!AE239</v>
          </cell>
          <cell r="AF568" t="str">
            <v>#='ipp(2015#=100 cvm)'!AF239</v>
          </cell>
          <cell r="AG568" t="str">
            <v>#='ipp(2015#=100 cvm)'!AG239</v>
          </cell>
          <cell r="AH568" t="str">
            <v>#='ipp(2015#=100 cvm)'!AH239</v>
          </cell>
          <cell r="AI568" t="str">
            <v>#='ipp(2015#=100 cvm)'!AI239</v>
          </cell>
          <cell r="AJ568" t="str">
            <v>#='ipp(2015#=100 cvm)'!AJ239</v>
          </cell>
          <cell r="AK568" t="str">
            <v>#='ipp(2015#=100 cvm)'!AK239</v>
          </cell>
          <cell r="AL568" t="str">
            <v>#='ipp(2015#=100 cvm)'!AL239</v>
          </cell>
          <cell r="AM568" t="str">
            <v>#='ipp(2015#=100 cvm)'!AM239</v>
          </cell>
          <cell r="AN568" t="str">
            <v>#='ipp(2015#=100 cvm)'!AN239</v>
          </cell>
        </row>
        <row r="569">
          <cell r="C569">
            <v>26800</v>
          </cell>
          <cell r="D569" t="str">
            <v>#='ipp(2015#=100 cvm)'!D240</v>
          </cell>
          <cell r="E569" t="str">
            <v>#='ipp(2015#=100 cvm)'!E240</v>
          </cell>
          <cell r="F569" t="str">
            <v>#='ipp(2015#=100 cvm)'!F240</v>
          </cell>
          <cell r="G569" t="str">
            <v>#='ipp(2015#=100 cvm)'!G240</v>
          </cell>
          <cell r="H569" t="str">
            <v>#='ipp(2015#=100 cvm)'!H240</v>
          </cell>
          <cell r="I569" t="str">
            <v>#='ipp(2015#=100 cvm)'!I240</v>
          </cell>
          <cell r="J569" t="str">
            <v>#='ipp(2015#=100 cvm)'!J240</v>
          </cell>
          <cell r="K569" t="str">
            <v>#='ipp(2015#=100 cvm)'!K240</v>
          </cell>
          <cell r="L569" t="str">
            <v>#='ipp(2015#=100 cvm)'!L240</v>
          </cell>
          <cell r="M569" t="str">
            <v>#='ipp(2015#=100 cvm)'!M240</v>
          </cell>
          <cell r="N569" t="str">
            <v>#='ipp(2015#=100 cvm)'!N240</v>
          </cell>
          <cell r="O569" t="str">
            <v>#='ipp(2015#=100 cvm)'!O240</v>
          </cell>
          <cell r="P569" t="str">
            <v>#='ipp(2015#=100 cvm)'!P240</v>
          </cell>
          <cell r="Q569" t="str">
            <v>#='ipp(2015#=100 cvm)'!Q240</v>
          </cell>
          <cell r="R569" t="str">
            <v>#='ipp(2015#=100 cvm)'!R240</v>
          </cell>
          <cell r="S569" t="str">
            <v>#='ipp(2015#=100 cvm)'!S240</v>
          </cell>
          <cell r="T569" t="str">
            <v>#='ipp(2015#=100 cvm)'!T240</v>
          </cell>
          <cell r="U569" t="str">
            <v>#='ipp(2015#=100 cvm)'!U240</v>
          </cell>
          <cell r="V569" t="str">
            <v>#='ipp(2015#=100 cvm)'!V240</v>
          </cell>
          <cell r="W569" t="str">
            <v>#='ipp(2015#=100 cvm)'!W240</v>
          </cell>
          <cell r="X569" t="str">
            <v>#='ipp(2015#=100 cvm)'!X240</v>
          </cell>
          <cell r="Y569" t="str">
            <v>#='ipp(2015#=100 cvm)'!Y240</v>
          </cell>
          <cell r="Z569" t="str">
            <v>#='ipp(2015#=100 cvm)'!Z240</v>
          </cell>
          <cell r="AA569" t="str">
            <v>#='ipp(2015#=100 cvm)'!AA240</v>
          </cell>
          <cell r="AB569" t="str">
            <v>#='ipp(2015#=100 cvm)'!AB240</v>
          </cell>
          <cell r="AC569" t="str">
            <v>#='ipp(2015#=100 cvm)'!AC240</v>
          </cell>
          <cell r="AD569" t="str">
            <v>#='ipp(2015#=100 cvm)'!AD240</v>
          </cell>
          <cell r="AE569" t="str">
            <v>#='ipp(2015#=100 cvm)'!AE240</v>
          </cell>
          <cell r="AF569" t="str">
            <v>#='ipp(2015#=100 cvm)'!AF240</v>
          </cell>
          <cell r="AG569" t="str">
            <v>#='ipp(2015#=100 cvm)'!AG240</v>
          </cell>
          <cell r="AH569" t="str">
            <v>#='ipp(2015#=100 cvm)'!AH240</v>
          </cell>
          <cell r="AI569" t="str">
            <v>#='ipp(2015#=100 cvm)'!AI240</v>
          </cell>
          <cell r="AJ569" t="str">
            <v>#='ipp(2015#=100 cvm)'!AJ240</v>
          </cell>
          <cell r="AK569" t="str">
            <v>#='ipp(2015#=100 cvm)'!AK240</v>
          </cell>
          <cell r="AL569" t="str">
            <v>#='ipp(2015#=100 cvm)'!AL240</v>
          </cell>
          <cell r="AM569" t="str">
            <v>#='ipp(2015#=100 cvm)'!AM240</v>
          </cell>
          <cell r="AN569" t="str">
            <v>#='ipp(2015#=100 cvm)'!AN240</v>
          </cell>
        </row>
        <row r="570">
          <cell r="C570">
            <v>271</v>
          </cell>
          <cell r="D570" t="str">
            <v>#='ipp(2015#=100 cvm)'!D241</v>
          </cell>
          <cell r="E570" t="str">
            <v>#='ipp(2015#=100 cvm)'!E241</v>
          </cell>
          <cell r="F570" t="str">
            <v>#='ipp(2015#=100 cvm)'!F241</v>
          </cell>
          <cell r="G570" t="str">
            <v>#='ipp(2015#=100 cvm)'!G241</v>
          </cell>
          <cell r="H570" t="str">
            <v>#='ipp(2015#=100 cvm)'!H241</v>
          </cell>
          <cell r="I570" t="str">
            <v>#='ipp(2015#=100 cvm)'!I241</v>
          </cell>
          <cell r="J570" t="str">
            <v>#='ipp(2015#=100 cvm)'!J241</v>
          </cell>
          <cell r="K570" t="str">
            <v>#='ipp(2015#=100 cvm)'!K241</v>
          </cell>
          <cell r="L570" t="str">
            <v>#='ipp(2015#=100 cvm)'!L241</v>
          </cell>
          <cell r="M570" t="str">
            <v>#='ipp(2015#=100 cvm)'!M241</v>
          </cell>
          <cell r="N570" t="str">
            <v>#='ipp(2015#=100 cvm)'!N241</v>
          </cell>
          <cell r="O570" t="str">
            <v>#='ipp(2015#=100 cvm)'!O241</v>
          </cell>
          <cell r="P570" t="str">
            <v>#='ipp(2015#=100 cvm)'!P241</v>
          </cell>
          <cell r="Q570" t="str">
            <v>#='ipp(2015#=100 cvm)'!Q241</v>
          </cell>
          <cell r="R570" t="str">
            <v>#='ipp(2015#=100 cvm)'!R241</v>
          </cell>
          <cell r="S570" t="str">
            <v>#='ipp(2015#=100 cvm)'!S241</v>
          </cell>
          <cell r="T570" t="str">
            <v>#='ipp(2015#=100 cvm)'!T241</v>
          </cell>
          <cell r="U570" t="str">
            <v>#='ipp(2015#=100 cvm)'!U241</v>
          </cell>
          <cell r="V570" t="str">
            <v>#='ipp(2015#=100 cvm)'!V241</v>
          </cell>
          <cell r="W570" t="str">
            <v>#='ipp(2015#=100 cvm)'!W241</v>
          </cell>
          <cell r="X570" t="str">
            <v>#='ipp(2015#=100 cvm)'!X241</v>
          </cell>
          <cell r="Y570" t="str">
            <v>#='ipp(2015#=100 cvm)'!Y241</v>
          </cell>
          <cell r="Z570" t="str">
            <v>#='ipp(2015#=100 cvm)'!Z241</v>
          </cell>
          <cell r="AA570" t="str">
            <v>#='ipp(2015#=100 cvm)'!AA241</v>
          </cell>
          <cell r="AB570" t="str">
            <v>#='ipp(2015#=100 cvm)'!AB241</v>
          </cell>
          <cell r="AC570" t="str">
            <v>#='ipp(2015#=100 cvm)'!AC241</v>
          </cell>
          <cell r="AD570" t="str">
            <v>#='ipp(2015#=100 cvm)'!AD241</v>
          </cell>
          <cell r="AE570" t="str">
            <v>#='ipp(2015#=100 cvm)'!AE241</v>
          </cell>
          <cell r="AF570" t="str">
            <v>#='ipp(2015#=100 cvm)'!AF241</v>
          </cell>
          <cell r="AG570" t="str">
            <v>#='ipp(2015#=100 cvm)'!AG241</v>
          </cell>
          <cell r="AH570" t="str">
            <v>#='ipp(2015#=100 cvm)'!AH241</v>
          </cell>
          <cell r="AI570" t="str">
            <v>#='ipp(2015#=100 cvm)'!AI241</v>
          </cell>
          <cell r="AJ570" t="str">
            <v>#='ipp(2015#=100 cvm)'!AJ241</v>
          </cell>
          <cell r="AK570" t="str">
            <v>#='ipp(2015#=100 cvm)'!AK241</v>
          </cell>
          <cell r="AL570" t="str">
            <v>#='ipp(2015#=100 cvm)'!AL241</v>
          </cell>
          <cell r="AM570" t="str">
            <v>#='ipp(2015#=100 cvm)'!AM241</v>
          </cell>
          <cell r="AN570" t="str">
            <v>#='ipp(2015#=100 cvm)'!AN241</v>
          </cell>
        </row>
        <row r="571">
          <cell r="C571">
            <v>27101</v>
          </cell>
          <cell r="D571" t="str">
            <v>#='ipp(2015#=100 cvm)'!D242</v>
          </cell>
          <cell r="E571" t="str">
            <v>#='ipp(2015#=100 cvm)'!E242</v>
          </cell>
          <cell r="F571" t="str">
            <v>#='ipp(2015#=100 cvm)'!F242</v>
          </cell>
          <cell r="G571" t="str">
            <v>#='ipp(2015#=100 cvm)'!G242</v>
          </cell>
          <cell r="H571" t="str">
            <v>#='ipp(2015#=100 cvm)'!H242</v>
          </cell>
          <cell r="I571" t="str">
            <v>#='ipp(2015#=100 cvm)'!I242</v>
          </cell>
          <cell r="J571" t="str">
            <v>#='ipp(2015#=100 cvm)'!J242</v>
          </cell>
          <cell r="K571" t="str">
            <v>#='ipp(2015#=100 cvm)'!K242</v>
          </cell>
          <cell r="L571" t="str">
            <v>#='ipp(2015#=100 cvm)'!L242</v>
          </cell>
          <cell r="M571" t="str">
            <v>#='ipp(2015#=100 cvm)'!M242</v>
          </cell>
          <cell r="N571" t="str">
            <v>#='ipp(2015#=100 cvm)'!N242</v>
          </cell>
          <cell r="O571" t="str">
            <v>#='ipp(2015#=100 cvm)'!O242</v>
          </cell>
          <cell r="P571" t="str">
            <v>#='ipp(2015#=100 cvm)'!P242</v>
          </cell>
          <cell r="Q571" t="str">
            <v>#='ipp(2015#=100 cvm)'!Q242</v>
          </cell>
          <cell r="R571" t="str">
            <v>#='ipp(2015#=100 cvm)'!R242</v>
          </cell>
          <cell r="S571" t="str">
            <v>#='ipp(2015#=100 cvm)'!S242</v>
          </cell>
          <cell r="T571" t="str">
            <v>#='ipp(2015#=100 cvm)'!T242</v>
          </cell>
          <cell r="U571" t="str">
            <v>#='ipp(2015#=100 cvm)'!U242</v>
          </cell>
          <cell r="V571" t="str">
            <v>#='ipp(2015#=100 cvm)'!V242</v>
          </cell>
          <cell r="W571" t="str">
            <v>#='ipp(2015#=100 cvm)'!W242</v>
          </cell>
          <cell r="X571" t="str">
            <v>#='ipp(2015#=100 cvm)'!X242</v>
          </cell>
          <cell r="Y571" t="str">
            <v>#='ipp(2015#=100 cvm)'!Y242</v>
          </cell>
          <cell r="Z571" t="str">
            <v>#='ipp(2015#=100 cvm)'!Z242</v>
          </cell>
          <cell r="AA571" t="str">
            <v>#='ipp(2015#=100 cvm)'!AA242</v>
          </cell>
          <cell r="AB571" t="str">
            <v>#='ipp(2015#=100 cvm)'!AB242</v>
          </cell>
          <cell r="AC571" t="str">
            <v>#='ipp(2015#=100 cvm)'!AC242</v>
          </cell>
          <cell r="AD571" t="str">
            <v>#='ipp(2015#=100 cvm)'!AD242</v>
          </cell>
          <cell r="AE571" t="str">
            <v>#='ipp(2015#=100 cvm)'!AE242</v>
          </cell>
          <cell r="AF571" t="str">
            <v>#='ipp(2015#=100 cvm)'!AF242</v>
          </cell>
          <cell r="AG571" t="str">
            <v>#='ipp(2015#=100 cvm)'!AG242</v>
          </cell>
          <cell r="AH571" t="str">
            <v>#='ipp(2015#=100 cvm)'!AH242</v>
          </cell>
          <cell r="AI571" t="str">
            <v>#='ipp(2015#=100 cvm)'!AI242</v>
          </cell>
          <cell r="AJ571" t="str">
            <v>#='ipp(2015#=100 cvm)'!AJ242</v>
          </cell>
          <cell r="AK571" t="str">
            <v>#='ipp(2015#=100 cvm)'!AK242</v>
          </cell>
          <cell r="AL571" t="str">
            <v>#='ipp(2015#=100 cvm)'!AL242</v>
          </cell>
          <cell r="AM571" t="str">
            <v>#='ipp(2015#=100 cvm)'!AM242</v>
          </cell>
          <cell r="AN571" t="str">
            <v>#='ipp(2015#=100 cvm)'!AN242</v>
          </cell>
        </row>
        <row r="572">
          <cell r="C572">
            <v>27102</v>
          </cell>
          <cell r="D572" t="str">
            <v>#='ipp(2015#=100 cvm)'!D243</v>
          </cell>
          <cell r="E572" t="str">
            <v>#='ipp(2015#=100 cvm)'!E243</v>
          </cell>
          <cell r="F572" t="str">
            <v>#='ipp(2015#=100 cvm)'!F243</v>
          </cell>
          <cell r="G572" t="str">
            <v>#='ipp(2015#=100 cvm)'!G243</v>
          </cell>
          <cell r="H572" t="str">
            <v>#='ipp(2015#=100 cvm)'!H243</v>
          </cell>
          <cell r="I572" t="str">
            <v>#='ipp(2015#=100 cvm)'!I243</v>
          </cell>
          <cell r="J572" t="str">
            <v>#='ipp(2015#=100 cvm)'!J243</v>
          </cell>
          <cell r="K572" t="str">
            <v>#='ipp(2015#=100 cvm)'!K243</v>
          </cell>
          <cell r="L572" t="str">
            <v>#='ipp(2015#=100 cvm)'!L243</v>
          </cell>
          <cell r="M572" t="str">
            <v>#='ipp(2015#=100 cvm)'!M243</v>
          </cell>
          <cell r="N572" t="str">
            <v>#='ipp(2015#=100 cvm)'!N243</v>
          </cell>
          <cell r="O572" t="str">
            <v>#='ipp(2015#=100 cvm)'!O243</v>
          </cell>
          <cell r="P572" t="str">
            <v>#='ipp(2015#=100 cvm)'!P243</v>
          </cell>
          <cell r="Q572" t="str">
            <v>#='ipp(2015#=100 cvm)'!Q243</v>
          </cell>
          <cell r="R572" t="str">
            <v>#='ipp(2015#=100 cvm)'!R243</v>
          </cell>
          <cell r="S572" t="str">
            <v>#='ipp(2015#=100 cvm)'!S243</v>
          </cell>
          <cell r="T572" t="str">
            <v>#='ipp(2015#=100 cvm)'!T243</v>
          </cell>
          <cell r="U572" t="str">
            <v>#='ipp(2015#=100 cvm)'!U243</v>
          </cell>
          <cell r="V572" t="str">
            <v>#='ipp(2015#=100 cvm)'!V243</v>
          </cell>
          <cell r="W572" t="str">
            <v>#='ipp(2015#=100 cvm)'!W243</v>
          </cell>
          <cell r="X572" t="str">
            <v>#='ipp(2015#=100 cvm)'!X243</v>
          </cell>
          <cell r="Y572" t="str">
            <v>#='ipp(2015#=100 cvm)'!Y243</v>
          </cell>
          <cell r="Z572" t="str">
            <v>#='ipp(2015#=100 cvm)'!Z243</v>
          </cell>
          <cell r="AA572" t="str">
            <v>#='ipp(2015#=100 cvm)'!AA243</v>
          </cell>
          <cell r="AB572" t="str">
            <v>#='ipp(2015#=100 cvm)'!AB243</v>
          </cell>
          <cell r="AC572" t="str">
            <v>#='ipp(2015#=100 cvm)'!AC243</v>
          </cell>
          <cell r="AD572" t="str">
            <v>#='ipp(2015#=100 cvm)'!AD243</v>
          </cell>
          <cell r="AE572" t="str">
            <v>#='ipp(2015#=100 cvm)'!AE243</v>
          </cell>
          <cell r="AF572" t="str">
            <v>#='ipp(2015#=100 cvm)'!AF243</v>
          </cell>
          <cell r="AG572" t="str">
            <v>#='ipp(2015#=100 cvm)'!AG243</v>
          </cell>
          <cell r="AH572" t="str">
            <v>#='ipp(2015#=100 cvm)'!AH243</v>
          </cell>
          <cell r="AI572" t="str">
            <v>#='ipp(2015#=100 cvm)'!AI243</v>
          </cell>
          <cell r="AJ572" t="str">
            <v>#='ipp(2015#=100 cvm)'!AJ243</v>
          </cell>
          <cell r="AK572" t="str">
            <v>#='ipp(2015#=100 cvm)'!AK243</v>
          </cell>
          <cell r="AL572" t="str">
            <v>#='ipp(2015#=100 cvm)'!AL243</v>
          </cell>
          <cell r="AM572" t="str">
            <v>#='ipp(2015#=100 cvm)'!AM243</v>
          </cell>
          <cell r="AN572" t="str">
            <v>#='ipp(2015#=100 cvm)'!AN243</v>
          </cell>
        </row>
        <row r="573">
          <cell r="C573">
            <v>272</v>
          </cell>
          <cell r="D573" t="str">
            <v>#='ipp(2015#=100 cvm)'!D244</v>
          </cell>
          <cell r="E573" t="str">
            <v>#='ipp(2015#=100 cvm)'!E244</v>
          </cell>
          <cell r="F573" t="str">
            <v>#='ipp(2015#=100 cvm)'!F244</v>
          </cell>
          <cell r="G573" t="str">
            <v>#='ipp(2015#=100 cvm)'!G244</v>
          </cell>
          <cell r="H573" t="str">
            <v>#='ipp(2015#=100 cvm)'!H244</v>
          </cell>
          <cell r="I573" t="str">
            <v>#='ipp(2015#=100 cvm)'!I244</v>
          </cell>
          <cell r="J573" t="str">
            <v>#='ipp(2015#=100 cvm)'!J244</v>
          </cell>
          <cell r="K573" t="str">
            <v>#='ipp(2015#=100 cvm)'!K244</v>
          </cell>
          <cell r="L573" t="str">
            <v>#='ipp(2015#=100 cvm)'!L244</v>
          </cell>
          <cell r="M573" t="str">
            <v>#='ipp(2015#=100 cvm)'!M244</v>
          </cell>
          <cell r="N573" t="str">
            <v>#='ipp(2015#=100 cvm)'!N244</v>
          </cell>
          <cell r="O573" t="str">
            <v>#='ipp(2015#=100 cvm)'!O244</v>
          </cell>
          <cell r="P573" t="str">
            <v>#='ipp(2015#=100 cvm)'!P244</v>
          </cell>
          <cell r="Q573" t="str">
            <v>#='ipp(2015#=100 cvm)'!Q244</v>
          </cell>
          <cell r="R573" t="str">
            <v>#='ipp(2015#=100 cvm)'!R244</v>
          </cell>
          <cell r="S573" t="str">
            <v>#='ipp(2015#=100 cvm)'!S244</v>
          </cell>
          <cell r="T573" t="str">
            <v>#='ipp(2015#=100 cvm)'!T244</v>
          </cell>
          <cell r="U573" t="str">
            <v>#='ipp(2015#=100 cvm)'!U244</v>
          </cell>
          <cell r="V573" t="str">
            <v>#='ipp(2015#=100 cvm)'!V244</v>
          </cell>
          <cell r="W573" t="str">
            <v>#='ipp(2015#=100 cvm)'!W244</v>
          </cell>
          <cell r="X573" t="str">
            <v>#='ipp(2015#=100 cvm)'!X244</v>
          </cell>
          <cell r="Y573" t="str">
            <v>#='ipp(2015#=100 cvm)'!Y244</v>
          </cell>
          <cell r="Z573" t="str">
            <v>#='ipp(2015#=100 cvm)'!Z244</v>
          </cell>
          <cell r="AA573" t="str">
            <v>#='ipp(2015#=100 cvm)'!AA244</v>
          </cell>
          <cell r="AB573" t="str">
            <v>#='ipp(2015#=100 cvm)'!AB244</v>
          </cell>
          <cell r="AC573" t="str">
            <v>#='ipp(2015#=100 cvm)'!AC244</v>
          </cell>
          <cell r="AD573" t="str">
            <v>#='ipp(2015#=100 cvm)'!AD244</v>
          </cell>
          <cell r="AE573" t="str">
            <v>#='ipp(2015#=100 cvm)'!AE244</v>
          </cell>
          <cell r="AF573" t="str">
            <v>#='ipp(2015#=100 cvm)'!AF244</v>
          </cell>
          <cell r="AG573" t="str">
            <v>#='ipp(2015#=100 cvm)'!AG244</v>
          </cell>
          <cell r="AH573" t="str">
            <v>#='ipp(2015#=100 cvm)'!AH244</v>
          </cell>
          <cell r="AI573" t="str">
            <v>#='ipp(2015#=100 cvm)'!AI244</v>
          </cell>
          <cell r="AJ573" t="str">
            <v>#='ipp(2015#=100 cvm)'!AJ244</v>
          </cell>
          <cell r="AK573" t="str">
            <v>#='ipp(2015#=100 cvm)'!AK244</v>
          </cell>
          <cell r="AL573" t="str">
            <v>#='ipp(2015#=100 cvm)'!AL244</v>
          </cell>
          <cell r="AM573" t="str">
            <v>#='ipp(2015#=100 cvm)'!AM244</v>
          </cell>
          <cell r="AN573" t="str">
            <v>#='ipp(2015#=100 cvm)'!AN244</v>
          </cell>
        </row>
        <row r="574">
          <cell r="C574">
            <v>27200</v>
          </cell>
          <cell r="D574" t="str">
            <v>#='ipp(2015#=100 cvm)'!D245</v>
          </cell>
          <cell r="E574" t="str">
            <v>#='ipp(2015#=100 cvm)'!E245</v>
          </cell>
          <cell r="F574" t="str">
            <v>#='ipp(2015#=100 cvm)'!F245</v>
          </cell>
          <cell r="G574" t="str">
            <v>#='ipp(2015#=100 cvm)'!G245</v>
          </cell>
          <cell r="H574" t="str">
            <v>#='ipp(2015#=100 cvm)'!H245</v>
          </cell>
          <cell r="I574" t="str">
            <v>#='ipp(2015#=100 cvm)'!I245</v>
          </cell>
          <cell r="J574" t="str">
            <v>#='ipp(2015#=100 cvm)'!J245</v>
          </cell>
          <cell r="K574" t="str">
            <v>#='ipp(2015#=100 cvm)'!K245</v>
          </cell>
          <cell r="L574" t="str">
            <v>#='ipp(2015#=100 cvm)'!L245</v>
          </cell>
          <cell r="M574" t="str">
            <v>#='ipp(2015#=100 cvm)'!M245</v>
          </cell>
          <cell r="N574" t="str">
            <v>#='ipp(2015#=100 cvm)'!N245</v>
          </cell>
          <cell r="O574" t="str">
            <v>#='ipp(2015#=100 cvm)'!O245</v>
          </cell>
          <cell r="P574" t="str">
            <v>#='ipp(2015#=100 cvm)'!P245</v>
          </cell>
          <cell r="Q574" t="str">
            <v>#='ipp(2015#=100 cvm)'!Q245</v>
          </cell>
          <cell r="R574" t="str">
            <v>#='ipp(2015#=100 cvm)'!R245</v>
          </cell>
          <cell r="S574" t="str">
            <v>#='ipp(2015#=100 cvm)'!S245</v>
          </cell>
          <cell r="T574" t="str">
            <v>#='ipp(2015#=100 cvm)'!T245</v>
          </cell>
          <cell r="U574" t="str">
            <v>#='ipp(2015#=100 cvm)'!U245</v>
          </cell>
          <cell r="V574" t="str">
            <v>#='ipp(2015#=100 cvm)'!V245</v>
          </cell>
          <cell r="W574" t="str">
            <v>#='ipp(2015#=100 cvm)'!W245</v>
          </cell>
          <cell r="X574" t="str">
            <v>#='ipp(2015#=100 cvm)'!X245</v>
          </cell>
          <cell r="Y574" t="str">
            <v>#='ipp(2015#=100 cvm)'!Y245</v>
          </cell>
          <cell r="Z574" t="str">
            <v>#='ipp(2015#=100 cvm)'!Z245</v>
          </cell>
          <cell r="AA574" t="str">
            <v>#='ipp(2015#=100 cvm)'!AA245</v>
          </cell>
          <cell r="AB574" t="str">
            <v>#='ipp(2015#=100 cvm)'!AB245</v>
          </cell>
          <cell r="AC574" t="str">
            <v>#='ipp(2015#=100 cvm)'!AC245</v>
          </cell>
          <cell r="AD574" t="str">
            <v>#='ipp(2015#=100 cvm)'!AD245</v>
          </cell>
          <cell r="AE574" t="str">
            <v>#='ipp(2015#=100 cvm)'!AE245</v>
          </cell>
          <cell r="AF574" t="str">
            <v>#='ipp(2015#=100 cvm)'!AF245</v>
          </cell>
          <cell r="AG574" t="str">
            <v>#='ipp(2015#=100 cvm)'!AG245</v>
          </cell>
          <cell r="AH574" t="str">
            <v>#='ipp(2015#=100 cvm)'!AH245</v>
          </cell>
          <cell r="AI574" t="str">
            <v>#='ipp(2015#=100 cvm)'!AI245</v>
          </cell>
          <cell r="AJ574" t="str">
            <v>#='ipp(2015#=100 cvm)'!AJ245</v>
          </cell>
          <cell r="AK574" t="str">
            <v>#='ipp(2015#=100 cvm)'!AK245</v>
          </cell>
          <cell r="AL574" t="str">
            <v>#='ipp(2015#=100 cvm)'!AL245</v>
          </cell>
          <cell r="AM574" t="str">
            <v>#='ipp(2015#=100 cvm)'!AM245</v>
          </cell>
          <cell r="AN574" t="str">
            <v>#='ipp(2015#=100 cvm)'!AN245</v>
          </cell>
        </row>
        <row r="575">
          <cell r="C575">
            <v>273</v>
          </cell>
          <cell r="D575" t="str">
            <v>#='ipp(2015#=100 cvm)'!D246</v>
          </cell>
          <cell r="E575" t="str">
            <v>#='ipp(2015#=100 cvm)'!E246</v>
          </cell>
          <cell r="F575" t="str">
            <v>#='ipp(2015#=100 cvm)'!F246</v>
          </cell>
          <cell r="G575" t="str">
            <v>#='ipp(2015#=100 cvm)'!G246</v>
          </cell>
          <cell r="H575" t="str">
            <v>#='ipp(2015#=100 cvm)'!H246</v>
          </cell>
          <cell r="I575" t="str">
            <v>#='ipp(2015#=100 cvm)'!I246</v>
          </cell>
          <cell r="J575" t="str">
            <v>#='ipp(2015#=100 cvm)'!J246</v>
          </cell>
          <cell r="K575" t="str">
            <v>#='ipp(2015#=100 cvm)'!K246</v>
          </cell>
          <cell r="L575" t="str">
            <v>#='ipp(2015#=100 cvm)'!L246</v>
          </cell>
          <cell r="M575" t="str">
            <v>#='ipp(2015#=100 cvm)'!M246</v>
          </cell>
          <cell r="N575" t="str">
            <v>#='ipp(2015#=100 cvm)'!N246</v>
          </cell>
          <cell r="O575" t="str">
            <v>#='ipp(2015#=100 cvm)'!O246</v>
          </cell>
          <cell r="P575" t="str">
            <v>#='ipp(2015#=100 cvm)'!P246</v>
          </cell>
          <cell r="Q575" t="str">
            <v>#='ipp(2015#=100 cvm)'!Q246</v>
          </cell>
          <cell r="R575" t="str">
            <v>#='ipp(2015#=100 cvm)'!R246</v>
          </cell>
          <cell r="S575" t="str">
            <v>#='ipp(2015#=100 cvm)'!S246</v>
          </cell>
          <cell r="T575" t="str">
            <v>#='ipp(2015#=100 cvm)'!T246</v>
          </cell>
          <cell r="U575" t="str">
            <v>#='ipp(2015#=100 cvm)'!U246</v>
          </cell>
          <cell r="V575" t="str">
            <v>#='ipp(2015#=100 cvm)'!V246</v>
          </cell>
          <cell r="W575" t="str">
            <v>#='ipp(2015#=100 cvm)'!W246</v>
          </cell>
          <cell r="X575" t="str">
            <v>#='ipp(2015#=100 cvm)'!X246</v>
          </cell>
          <cell r="Y575" t="str">
            <v>#='ipp(2015#=100 cvm)'!Y246</v>
          </cell>
          <cell r="Z575" t="str">
            <v>#='ipp(2015#=100 cvm)'!Z246</v>
          </cell>
          <cell r="AA575" t="str">
            <v>#='ipp(2015#=100 cvm)'!AA246</v>
          </cell>
          <cell r="AB575" t="str">
            <v>#='ipp(2015#=100 cvm)'!AB246</v>
          </cell>
          <cell r="AC575" t="str">
            <v>#='ipp(2015#=100 cvm)'!AC246</v>
          </cell>
          <cell r="AD575" t="str">
            <v>#='ipp(2015#=100 cvm)'!AD246</v>
          </cell>
          <cell r="AE575" t="str">
            <v>#='ipp(2015#=100 cvm)'!AE246</v>
          </cell>
          <cell r="AF575" t="str">
            <v>#='ipp(2015#=100 cvm)'!AF246</v>
          </cell>
          <cell r="AG575" t="str">
            <v>#='ipp(2015#=100 cvm)'!AG246</v>
          </cell>
          <cell r="AH575" t="str">
            <v>#='ipp(2015#=100 cvm)'!AH246</v>
          </cell>
          <cell r="AI575" t="str">
            <v>#='ipp(2015#=100 cvm)'!AI246</v>
          </cell>
          <cell r="AJ575" t="str">
            <v>#='ipp(2015#=100 cvm)'!AJ246</v>
          </cell>
          <cell r="AK575" t="str">
            <v>#='ipp(2015#=100 cvm)'!AK246</v>
          </cell>
          <cell r="AL575" t="str">
            <v>#='ipp(2015#=100 cvm)'!AL246</v>
          </cell>
          <cell r="AM575" t="str">
            <v>#='ipp(2015#=100 cvm)'!AM246</v>
          </cell>
          <cell r="AN575" t="str">
            <v>#='ipp(2015#=100 cvm)'!AN246</v>
          </cell>
        </row>
        <row r="576">
          <cell r="C576">
            <v>27310</v>
          </cell>
          <cell r="D576" t="str">
            <v>#='ipp(2015#=100 cvm)'!D247</v>
          </cell>
          <cell r="E576" t="str">
            <v>#='ipp(2015#=100 cvm)'!E247</v>
          </cell>
          <cell r="F576" t="str">
            <v>#='ipp(2015#=100 cvm)'!F247</v>
          </cell>
          <cell r="G576" t="str">
            <v>#='ipp(2015#=100 cvm)'!G247</v>
          </cell>
          <cell r="H576" t="str">
            <v>#='ipp(2015#=100 cvm)'!H247</v>
          </cell>
          <cell r="I576" t="str">
            <v>#='ipp(2015#=100 cvm)'!I247</v>
          </cell>
          <cell r="J576" t="str">
            <v>#='ipp(2015#=100 cvm)'!J247</v>
          </cell>
          <cell r="K576" t="str">
            <v>#='ipp(2015#=100 cvm)'!K247</v>
          </cell>
          <cell r="L576" t="str">
            <v>#='ipp(2015#=100 cvm)'!L247</v>
          </cell>
          <cell r="M576" t="str">
            <v>#='ipp(2015#=100 cvm)'!M247</v>
          </cell>
          <cell r="N576" t="str">
            <v>#='ipp(2015#=100 cvm)'!N247</v>
          </cell>
          <cell r="O576" t="str">
            <v>#='ipp(2015#=100 cvm)'!O247</v>
          </cell>
          <cell r="P576" t="str">
            <v>#='ipp(2015#=100 cvm)'!P247</v>
          </cell>
          <cell r="Q576" t="str">
            <v>#='ipp(2015#=100 cvm)'!Q247</v>
          </cell>
          <cell r="R576" t="str">
            <v>#='ipp(2015#=100 cvm)'!R247</v>
          </cell>
          <cell r="S576" t="str">
            <v>#='ipp(2015#=100 cvm)'!S247</v>
          </cell>
          <cell r="T576" t="str">
            <v>#='ipp(2015#=100 cvm)'!T247</v>
          </cell>
          <cell r="U576" t="str">
            <v>#='ipp(2015#=100 cvm)'!U247</v>
          </cell>
          <cell r="V576" t="str">
            <v>#='ipp(2015#=100 cvm)'!V247</v>
          </cell>
          <cell r="W576" t="str">
            <v>#='ipp(2015#=100 cvm)'!W247</v>
          </cell>
          <cell r="X576" t="str">
            <v>#='ipp(2015#=100 cvm)'!X247</v>
          </cell>
          <cell r="Y576" t="str">
            <v>#='ipp(2015#=100 cvm)'!Y247</v>
          </cell>
          <cell r="Z576" t="str">
            <v>#='ipp(2015#=100 cvm)'!Z247</v>
          </cell>
          <cell r="AA576" t="str">
            <v>#='ipp(2015#=100 cvm)'!AA247</v>
          </cell>
          <cell r="AB576" t="str">
            <v>#='ipp(2015#=100 cvm)'!AB247</v>
          </cell>
          <cell r="AC576" t="str">
            <v>#='ipp(2015#=100 cvm)'!AC247</v>
          </cell>
          <cell r="AD576" t="str">
            <v>#='ipp(2015#=100 cvm)'!AD247</v>
          </cell>
          <cell r="AE576" t="str">
            <v>#='ipp(2015#=100 cvm)'!AE247</v>
          </cell>
          <cell r="AF576" t="str">
            <v>#='ipp(2015#=100 cvm)'!AF247</v>
          </cell>
          <cell r="AG576" t="str">
            <v>#='ipp(2015#=100 cvm)'!AG247</v>
          </cell>
          <cell r="AH576" t="str">
            <v>#='ipp(2015#=100 cvm)'!AH247</v>
          </cell>
          <cell r="AI576" t="str">
            <v>#='ipp(2015#=100 cvm)'!AI247</v>
          </cell>
          <cell r="AJ576" t="str">
            <v>#='ipp(2015#=100 cvm)'!AJ247</v>
          </cell>
          <cell r="AK576" t="str">
            <v>#='ipp(2015#=100 cvm)'!AK247</v>
          </cell>
          <cell r="AL576" t="str">
            <v>#='ipp(2015#=100 cvm)'!AL247</v>
          </cell>
          <cell r="AM576" t="str">
            <v>#='ipp(2015#=100 cvm)'!AM247</v>
          </cell>
          <cell r="AN576" t="str">
            <v>#='ipp(2015#=100 cvm)'!AN247</v>
          </cell>
        </row>
        <row r="577">
          <cell r="C577">
            <v>27320</v>
          </cell>
          <cell r="D577" t="str">
            <v>#='ipp(2015#=100 cvm)'!D248</v>
          </cell>
          <cell r="E577" t="str">
            <v>#='ipp(2015#=100 cvm)'!E248</v>
          </cell>
          <cell r="F577" t="str">
            <v>#='ipp(2015#=100 cvm)'!F248</v>
          </cell>
          <cell r="G577" t="str">
            <v>#='ipp(2015#=100 cvm)'!G248</v>
          </cell>
          <cell r="H577" t="str">
            <v>#='ipp(2015#=100 cvm)'!H248</v>
          </cell>
          <cell r="I577" t="str">
            <v>#='ipp(2015#=100 cvm)'!I248</v>
          </cell>
          <cell r="J577" t="str">
            <v>#='ipp(2015#=100 cvm)'!J248</v>
          </cell>
          <cell r="K577" t="str">
            <v>#='ipp(2015#=100 cvm)'!K248</v>
          </cell>
          <cell r="L577" t="str">
            <v>#='ipp(2015#=100 cvm)'!L248</v>
          </cell>
          <cell r="M577" t="str">
            <v>#='ipp(2015#=100 cvm)'!M248</v>
          </cell>
          <cell r="N577" t="str">
            <v>#='ipp(2015#=100 cvm)'!N248</v>
          </cell>
          <cell r="O577" t="str">
            <v>#='ipp(2015#=100 cvm)'!O248</v>
          </cell>
          <cell r="P577" t="str">
            <v>#='ipp(2015#=100 cvm)'!P248</v>
          </cell>
          <cell r="Q577" t="str">
            <v>#='ipp(2015#=100 cvm)'!Q248</v>
          </cell>
          <cell r="R577" t="str">
            <v>#='ipp(2015#=100 cvm)'!R248</v>
          </cell>
          <cell r="S577" t="str">
            <v>#='ipp(2015#=100 cvm)'!S248</v>
          </cell>
          <cell r="T577" t="str">
            <v>#='ipp(2015#=100 cvm)'!T248</v>
          </cell>
          <cell r="U577" t="str">
            <v>#='ipp(2015#=100 cvm)'!U248</v>
          </cell>
          <cell r="V577" t="str">
            <v>#='ipp(2015#=100 cvm)'!V248</v>
          </cell>
          <cell r="W577" t="str">
            <v>#='ipp(2015#=100 cvm)'!W248</v>
          </cell>
          <cell r="X577" t="str">
            <v>#='ipp(2015#=100 cvm)'!X248</v>
          </cell>
          <cell r="Y577" t="str">
            <v>#='ipp(2015#=100 cvm)'!Y248</v>
          </cell>
          <cell r="Z577" t="str">
            <v>#='ipp(2015#=100 cvm)'!Z248</v>
          </cell>
          <cell r="AA577" t="str">
            <v>#='ipp(2015#=100 cvm)'!AA248</v>
          </cell>
          <cell r="AB577" t="str">
            <v>#='ipp(2015#=100 cvm)'!AB248</v>
          </cell>
          <cell r="AC577" t="str">
            <v>#='ipp(2015#=100 cvm)'!AC248</v>
          </cell>
          <cell r="AD577" t="str">
            <v>#='ipp(2015#=100 cvm)'!AD248</v>
          </cell>
          <cell r="AE577" t="str">
            <v>#='ipp(2015#=100 cvm)'!AE248</v>
          </cell>
          <cell r="AF577" t="str">
            <v>#='ipp(2015#=100 cvm)'!AF248</v>
          </cell>
          <cell r="AG577" t="str">
            <v>#='ipp(2015#=100 cvm)'!AG248</v>
          </cell>
          <cell r="AH577" t="str">
            <v>#='ipp(2015#=100 cvm)'!AH248</v>
          </cell>
          <cell r="AI577" t="str">
            <v>#='ipp(2015#=100 cvm)'!AI248</v>
          </cell>
          <cell r="AJ577" t="str">
            <v>#='ipp(2015#=100 cvm)'!AJ248</v>
          </cell>
          <cell r="AK577" t="str">
            <v>#='ipp(2015#=100 cvm)'!AK248</v>
          </cell>
          <cell r="AL577" t="str">
            <v>#='ipp(2015#=100 cvm)'!AL248</v>
          </cell>
          <cell r="AM577" t="str">
            <v>#='ipp(2015#=100 cvm)'!AM248</v>
          </cell>
          <cell r="AN577" t="str">
            <v>#='ipp(2015#=100 cvm)'!AN248</v>
          </cell>
        </row>
        <row r="578">
          <cell r="C578">
            <v>27330</v>
          </cell>
          <cell r="D578" t="str">
            <v>#='ipp(2015#=100 cvm)'!D249</v>
          </cell>
          <cell r="E578" t="str">
            <v>#='ipp(2015#=100 cvm)'!E249</v>
          </cell>
          <cell r="F578" t="str">
            <v>#='ipp(2015#=100 cvm)'!F249</v>
          </cell>
          <cell r="G578" t="str">
            <v>#='ipp(2015#=100 cvm)'!G249</v>
          </cell>
          <cell r="H578" t="str">
            <v>#='ipp(2015#=100 cvm)'!H249</v>
          </cell>
          <cell r="I578" t="str">
            <v>#='ipp(2015#=100 cvm)'!I249</v>
          </cell>
          <cell r="J578" t="str">
            <v>#='ipp(2015#=100 cvm)'!J249</v>
          </cell>
          <cell r="K578" t="str">
            <v>#='ipp(2015#=100 cvm)'!K249</v>
          </cell>
          <cell r="L578" t="str">
            <v>#='ipp(2015#=100 cvm)'!L249</v>
          </cell>
          <cell r="M578" t="str">
            <v>#='ipp(2015#=100 cvm)'!M249</v>
          </cell>
          <cell r="N578" t="str">
            <v>#='ipp(2015#=100 cvm)'!N249</v>
          </cell>
          <cell r="O578" t="str">
            <v>#='ipp(2015#=100 cvm)'!O249</v>
          </cell>
          <cell r="P578" t="str">
            <v>#='ipp(2015#=100 cvm)'!P249</v>
          </cell>
          <cell r="Q578" t="str">
            <v>#='ipp(2015#=100 cvm)'!Q249</v>
          </cell>
          <cell r="R578" t="str">
            <v>#='ipp(2015#=100 cvm)'!R249</v>
          </cell>
          <cell r="S578" t="str">
            <v>#='ipp(2015#=100 cvm)'!S249</v>
          </cell>
          <cell r="T578" t="str">
            <v>#='ipp(2015#=100 cvm)'!T249</v>
          </cell>
          <cell r="U578" t="str">
            <v>#='ipp(2015#=100 cvm)'!U249</v>
          </cell>
          <cell r="V578" t="str">
            <v>#='ipp(2015#=100 cvm)'!V249</v>
          </cell>
          <cell r="W578" t="str">
            <v>#='ipp(2015#=100 cvm)'!W249</v>
          </cell>
          <cell r="X578" t="str">
            <v>#='ipp(2015#=100 cvm)'!X249</v>
          </cell>
          <cell r="Y578" t="str">
            <v>#='ipp(2015#=100 cvm)'!Y249</v>
          </cell>
          <cell r="Z578" t="str">
            <v>#='ipp(2015#=100 cvm)'!Z249</v>
          </cell>
          <cell r="AA578" t="str">
            <v>#='ipp(2015#=100 cvm)'!AA249</v>
          </cell>
          <cell r="AB578" t="str">
            <v>#='ipp(2015#=100 cvm)'!AB249</v>
          </cell>
          <cell r="AC578" t="str">
            <v>#='ipp(2015#=100 cvm)'!AC249</v>
          </cell>
          <cell r="AD578" t="str">
            <v>#='ipp(2015#=100 cvm)'!AD249</v>
          </cell>
          <cell r="AE578" t="str">
            <v>#='ipp(2015#=100 cvm)'!AE249</v>
          </cell>
          <cell r="AF578" t="str">
            <v>#='ipp(2015#=100 cvm)'!AF249</v>
          </cell>
          <cell r="AG578" t="str">
            <v>#='ipp(2015#=100 cvm)'!AG249</v>
          </cell>
          <cell r="AH578" t="str">
            <v>#='ipp(2015#=100 cvm)'!AH249</v>
          </cell>
          <cell r="AI578" t="str">
            <v>#='ipp(2015#=100 cvm)'!AI249</v>
          </cell>
          <cell r="AJ578" t="str">
            <v>#='ipp(2015#=100 cvm)'!AJ249</v>
          </cell>
          <cell r="AK578" t="str">
            <v>#='ipp(2015#=100 cvm)'!AK249</v>
          </cell>
          <cell r="AL578" t="str">
            <v>#='ipp(2015#=100 cvm)'!AL249</v>
          </cell>
          <cell r="AM578" t="str">
            <v>#='ipp(2015#=100 cvm)'!AM249</v>
          </cell>
          <cell r="AN578" t="str">
            <v>#='ipp(2015#=100 cvm)'!AN249</v>
          </cell>
        </row>
        <row r="579">
          <cell r="C579">
            <v>274</v>
          </cell>
          <cell r="D579" t="str">
            <v>#='ipp(2015#=100 cvm)'!D250</v>
          </cell>
          <cell r="E579" t="str">
            <v>#='ipp(2015#=100 cvm)'!E250</v>
          </cell>
          <cell r="F579" t="str">
            <v>#='ipp(2015#=100 cvm)'!F250</v>
          </cell>
          <cell r="G579" t="str">
            <v>#='ipp(2015#=100 cvm)'!G250</v>
          </cell>
          <cell r="H579" t="str">
            <v>#='ipp(2015#=100 cvm)'!H250</v>
          </cell>
          <cell r="I579" t="str">
            <v>#='ipp(2015#=100 cvm)'!I250</v>
          </cell>
          <cell r="J579" t="str">
            <v>#='ipp(2015#=100 cvm)'!J250</v>
          </cell>
          <cell r="K579" t="str">
            <v>#='ipp(2015#=100 cvm)'!K250</v>
          </cell>
          <cell r="L579" t="str">
            <v>#='ipp(2015#=100 cvm)'!L250</v>
          </cell>
          <cell r="M579" t="str">
            <v>#='ipp(2015#=100 cvm)'!M250</v>
          </cell>
          <cell r="N579" t="str">
            <v>#='ipp(2015#=100 cvm)'!N250</v>
          </cell>
          <cell r="O579" t="str">
            <v>#='ipp(2015#=100 cvm)'!O250</v>
          </cell>
          <cell r="P579" t="str">
            <v>#='ipp(2015#=100 cvm)'!P250</v>
          </cell>
          <cell r="Q579" t="str">
            <v>#='ipp(2015#=100 cvm)'!Q250</v>
          </cell>
          <cell r="R579" t="str">
            <v>#='ipp(2015#=100 cvm)'!R250</v>
          </cell>
          <cell r="S579" t="str">
            <v>#='ipp(2015#=100 cvm)'!S250</v>
          </cell>
          <cell r="T579" t="str">
            <v>#='ipp(2015#=100 cvm)'!T250</v>
          </cell>
          <cell r="U579" t="str">
            <v>#='ipp(2015#=100 cvm)'!U250</v>
          </cell>
          <cell r="V579" t="str">
            <v>#='ipp(2015#=100 cvm)'!V250</v>
          </cell>
          <cell r="W579" t="str">
            <v>#='ipp(2015#=100 cvm)'!W250</v>
          </cell>
          <cell r="X579" t="str">
            <v>#='ipp(2015#=100 cvm)'!X250</v>
          </cell>
          <cell r="Y579" t="str">
            <v>#='ipp(2015#=100 cvm)'!Y250</v>
          </cell>
          <cell r="Z579" t="str">
            <v>#='ipp(2015#=100 cvm)'!Z250</v>
          </cell>
          <cell r="AA579" t="str">
            <v>#='ipp(2015#=100 cvm)'!AA250</v>
          </cell>
          <cell r="AB579" t="str">
            <v>#='ipp(2015#=100 cvm)'!AB250</v>
          </cell>
          <cell r="AC579" t="str">
            <v>#='ipp(2015#=100 cvm)'!AC250</v>
          </cell>
          <cell r="AD579" t="str">
            <v>#='ipp(2015#=100 cvm)'!AD250</v>
          </cell>
          <cell r="AE579" t="str">
            <v>#='ipp(2015#=100 cvm)'!AE250</v>
          </cell>
          <cell r="AF579" t="str">
            <v>#='ipp(2015#=100 cvm)'!AF250</v>
          </cell>
          <cell r="AG579" t="str">
            <v>#='ipp(2015#=100 cvm)'!AG250</v>
          </cell>
          <cell r="AH579" t="str">
            <v>#='ipp(2015#=100 cvm)'!AH250</v>
          </cell>
          <cell r="AI579" t="str">
            <v>#='ipp(2015#=100 cvm)'!AI250</v>
          </cell>
          <cell r="AJ579" t="str">
            <v>#='ipp(2015#=100 cvm)'!AJ250</v>
          </cell>
          <cell r="AK579" t="str">
            <v>#='ipp(2015#=100 cvm)'!AK250</v>
          </cell>
          <cell r="AL579" t="str">
            <v>#='ipp(2015#=100 cvm)'!AL250</v>
          </cell>
          <cell r="AM579" t="str">
            <v>#='ipp(2015#=100 cvm)'!AM250</v>
          </cell>
          <cell r="AN579" t="str">
            <v>#='ipp(2015#=100 cvm)'!AN250</v>
          </cell>
        </row>
        <row r="580">
          <cell r="C580">
            <v>27400</v>
          </cell>
          <cell r="D580" t="str">
            <v>#='ipp(2015#=100 cvm)'!D251</v>
          </cell>
          <cell r="E580" t="str">
            <v>#='ipp(2015#=100 cvm)'!E251</v>
          </cell>
          <cell r="F580" t="str">
            <v>#='ipp(2015#=100 cvm)'!F251</v>
          </cell>
          <cell r="G580" t="str">
            <v>#='ipp(2015#=100 cvm)'!G251</v>
          </cell>
          <cell r="H580" t="str">
            <v>#='ipp(2015#=100 cvm)'!H251</v>
          </cell>
          <cell r="I580" t="str">
            <v>#='ipp(2015#=100 cvm)'!I251</v>
          </cell>
          <cell r="J580" t="str">
            <v>#='ipp(2015#=100 cvm)'!J251</v>
          </cell>
          <cell r="K580" t="str">
            <v>#='ipp(2015#=100 cvm)'!K251</v>
          </cell>
          <cell r="L580" t="str">
            <v>#='ipp(2015#=100 cvm)'!L251</v>
          </cell>
          <cell r="M580" t="str">
            <v>#='ipp(2015#=100 cvm)'!M251</v>
          </cell>
          <cell r="N580" t="str">
            <v>#='ipp(2015#=100 cvm)'!N251</v>
          </cell>
          <cell r="O580" t="str">
            <v>#='ipp(2015#=100 cvm)'!O251</v>
          </cell>
          <cell r="P580" t="str">
            <v>#='ipp(2015#=100 cvm)'!P251</v>
          </cell>
          <cell r="Q580" t="str">
            <v>#='ipp(2015#=100 cvm)'!Q251</v>
          </cell>
          <cell r="R580" t="str">
            <v>#='ipp(2015#=100 cvm)'!R251</v>
          </cell>
          <cell r="S580" t="str">
            <v>#='ipp(2015#=100 cvm)'!S251</v>
          </cell>
          <cell r="T580" t="str">
            <v>#='ipp(2015#=100 cvm)'!T251</v>
          </cell>
          <cell r="U580" t="str">
            <v>#='ipp(2015#=100 cvm)'!U251</v>
          </cell>
          <cell r="V580" t="str">
            <v>#='ipp(2015#=100 cvm)'!V251</v>
          </cell>
          <cell r="W580" t="str">
            <v>#='ipp(2015#=100 cvm)'!W251</v>
          </cell>
          <cell r="X580" t="str">
            <v>#='ipp(2015#=100 cvm)'!X251</v>
          </cell>
          <cell r="Y580" t="str">
            <v>#='ipp(2015#=100 cvm)'!Y251</v>
          </cell>
          <cell r="Z580" t="str">
            <v>#='ipp(2015#=100 cvm)'!Z251</v>
          </cell>
          <cell r="AA580" t="str">
            <v>#='ipp(2015#=100 cvm)'!AA251</v>
          </cell>
          <cell r="AB580" t="str">
            <v>#='ipp(2015#=100 cvm)'!AB251</v>
          </cell>
          <cell r="AC580" t="str">
            <v>#='ipp(2015#=100 cvm)'!AC251</v>
          </cell>
          <cell r="AD580" t="str">
            <v>#='ipp(2015#=100 cvm)'!AD251</v>
          </cell>
          <cell r="AE580" t="str">
            <v>#='ipp(2015#=100 cvm)'!AE251</v>
          </cell>
          <cell r="AF580" t="str">
            <v>#='ipp(2015#=100 cvm)'!AF251</v>
          </cell>
          <cell r="AG580" t="str">
            <v>#='ipp(2015#=100 cvm)'!AG251</v>
          </cell>
          <cell r="AH580" t="str">
            <v>#='ipp(2015#=100 cvm)'!AH251</v>
          </cell>
          <cell r="AI580" t="str">
            <v>#='ipp(2015#=100 cvm)'!AI251</v>
          </cell>
          <cell r="AJ580" t="str">
            <v>#='ipp(2015#=100 cvm)'!AJ251</v>
          </cell>
          <cell r="AK580" t="str">
            <v>#='ipp(2015#=100 cvm)'!AK251</v>
          </cell>
          <cell r="AL580" t="str">
            <v>#='ipp(2015#=100 cvm)'!AL251</v>
          </cell>
          <cell r="AM580" t="str">
            <v>#='ipp(2015#=100 cvm)'!AM251</v>
          </cell>
          <cell r="AN580" t="str">
            <v>#='ipp(2015#=100 cvm)'!AN251</v>
          </cell>
        </row>
        <row r="581">
          <cell r="C581">
            <v>275</v>
          </cell>
          <cell r="D581" t="str">
            <v>#='ipp(2015#=100 cvm)'!D252</v>
          </cell>
          <cell r="E581" t="str">
            <v>#='ipp(2015#=100 cvm)'!E252</v>
          </cell>
          <cell r="F581" t="str">
            <v>#='ipp(2015#=100 cvm)'!F252</v>
          </cell>
          <cell r="G581" t="str">
            <v>#='ipp(2015#=100 cvm)'!G252</v>
          </cell>
          <cell r="H581" t="str">
            <v>#='ipp(2015#=100 cvm)'!H252</v>
          </cell>
          <cell r="I581" t="str">
            <v>#='ipp(2015#=100 cvm)'!I252</v>
          </cell>
          <cell r="J581" t="str">
            <v>#='ipp(2015#=100 cvm)'!J252</v>
          </cell>
          <cell r="K581" t="str">
            <v>#='ipp(2015#=100 cvm)'!K252</v>
          </cell>
          <cell r="L581" t="str">
            <v>#='ipp(2015#=100 cvm)'!L252</v>
          </cell>
          <cell r="M581" t="str">
            <v>#='ipp(2015#=100 cvm)'!M252</v>
          </cell>
          <cell r="N581" t="str">
            <v>#='ipp(2015#=100 cvm)'!N252</v>
          </cell>
          <cell r="O581" t="str">
            <v>#='ipp(2015#=100 cvm)'!O252</v>
          </cell>
          <cell r="P581" t="str">
            <v>#='ipp(2015#=100 cvm)'!P252</v>
          </cell>
          <cell r="Q581" t="str">
            <v>#='ipp(2015#=100 cvm)'!Q252</v>
          </cell>
          <cell r="R581" t="str">
            <v>#='ipp(2015#=100 cvm)'!R252</v>
          </cell>
          <cell r="S581" t="str">
            <v>#='ipp(2015#=100 cvm)'!S252</v>
          </cell>
          <cell r="T581" t="str">
            <v>#='ipp(2015#=100 cvm)'!T252</v>
          </cell>
          <cell r="U581" t="str">
            <v>#='ipp(2015#=100 cvm)'!U252</v>
          </cell>
          <cell r="V581" t="str">
            <v>#='ipp(2015#=100 cvm)'!V252</v>
          </cell>
          <cell r="W581" t="str">
            <v>#='ipp(2015#=100 cvm)'!W252</v>
          </cell>
          <cell r="X581" t="str">
            <v>#='ipp(2015#=100 cvm)'!X252</v>
          </cell>
          <cell r="Y581" t="str">
            <v>#='ipp(2015#=100 cvm)'!Y252</v>
          </cell>
          <cell r="Z581" t="str">
            <v>#='ipp(2015#=100 cvm)'!Z252</v>
          </cell>
          <cell r="AA581" t="str">
            <v>#='ipp(2015#=100 cvm)'!AA252</v>
          </cell>
          <cell r="AB581" t="str">
            <v>#='ipp(2015#=100 cvm)'!AB252</v>
          </cell>
          <cell r="AC581" t="str">
            <v>#='ipp(2015#=100 cvm)'!AC252</v>
          </cell>
          <cell r="AD581" t="str">
            <v>#='ipp(2015#=100 cvm)'!AD252</v>
          </cell>
          <cell r="AE581" t="str">
            <v>#='ipp(2015#=100 cvm)'!AE252</v>
          </cell>
          <cell r="AF581" t="str">
            <v>#='ipp(2015#=100 cvm)'!AF252</v>
          </cell>
          <cell r="AG581" t="str">
            <v>#='ipp(2015#=100 cvm)'!AG252</v>
          </cell>
          <cell r="AH581" t="str">
            <v>#='ipp(2015#=100 cvm)'!AH252</v>
          </cell>
          <cell r="AI581" t="str">
            <v>#='ipp(2015#=100 cvm)'!AI252</v>
          </cell>
          <cell r="AJ581" t="str">
            <v>#='ipp(2015#=100 cvm)'!AJ252</v>
          </cell>
          <cell r="AK581" t="str">
            <v>#='ipp(2015#=100 cvm)'!AK252</v>
          </cell>
          <cell r="AL581" t="str">
            <v>#='ipp(2015#=100 cvm)'!AL252</v>
          </cell>
          <cell r="AM581" t="str">
            <v>#='ipp(2015#=100 cvm)'!AM252</v>
          </cell>
          <cell r="AN581" t="str">
            <v>#='ipp(2015#=100 cvm)'!AN252</v>
          </cell>
        </row>
        <row r="582">
          <cell r="C582">
            <v>27500</v>
          </cell>
          <cell r="D582" t="str">
            <v>#='ipp(2015#=100 cvm)'!D253</v>
          </cell>
          <cell r="E582" t="str">
            <v>#='ipp(2015#=100 cvm)'!E253</v>
          </cell>
          <cell r="F582" t="str">
            <v>#='ipp(2015#=100 cvm)'!F253</v>
          </cell>
          <cell r="G582" t="str">
            <v>#='ipp(2015#=100 cvm)'!G253</v>
          </cell>
          <cell r="H582" t="str">
            <v>#='ipp(2015#=100 cvm)'!H253</v>
          </cell>
          <cell r="I582" t="str">
            <v>#='ipp(2015#=100 cvm)'!I253</v>
          </cell>
          <cell r="J582" t="str">
            <v>#='ipp(2015#=100 cvm)'!J253</v>
          </cell>
          <cell r="K582" t="str">
            <v>#='ipp(2015#=100 cvm)'!K253</v>
          </cell>
          <cell r="L582" t="str">
            <v>#='ipp(2015#=100 cvm)'!L253</v>
          </cell>
          <cell r="M582" t="str">
            <v>#='ipp(2015#=100 cvm)'!M253</v>
          </cell>
          <cell r="N582" t="str">
            <v>#='ipp(2015#=100 cvm)'!N253</v>
          </cell>
          <cell r="O582" t="str">
            <v>#='ipp(2015#=100 cvm)'!O253</v>
          </cell>
          <cell r="P582" t="str">
            <v>#='ipp(2015#=100 cvm)'!P253</v>
          </cell>
          <cell r="Q582" t="str">
            <v>#='ipp(2015#=100 cvm)'!Q253</v>
          </cell>
          <cell r="R582" t="str">
            <v>#='ipp(2015#=100 cvm)'!R253</v>
          </cell>
          <cell r="S582" t="str">
            <v>#='ipp(2015#=100 cvm)'!S253</v>
          </cell>
          <cell r="T582" t="str">
            <v>#='ipp(2015#=100 cvm)'!T253</v>
          </cell>
          <cell r="U582" t="str">
            <v>#='ipp(2015#=100 cvm)'!U253</v>
          </cell>
          <cell r="V582" t="str">
            <v>#='ipp(2015#=100 cvm)'!V253</v>
          </cell>
          <cell r="W582" t="str">
            <v>#='ipp(2015#=100 cvm)'!W253</v>
          </cell>
          <cell r="X582" t="str">
            <v>#='ipp(2015#=100 cvm)'!X253</v>
          </cell>
          <cell r="Y582" t="str">
            <v>#='ipp(2015#=100 cvm)'!Y253</v>
          </cell>
          <cell r="Z582" t="str">
            <v>#='ipp(2015#=100 cvm)'!Z253</v>
          </cell>
          <cell r="AA582" t="str">
            <v>#='ipp(2015#=100 cvm)'!AA253</v>
          </cell>
          <cell r="AB582" t="str">
            <v>#='ipp(2015#=100 cvm)'!AB253</v>
          </cell>
          <cell r="AC582" t="str">
            <v>#='ipp(2015#=100 cvm)'!AC253</v>
          </cell>
          <cell r="AD582" t="str">
            <v>#='ipp(2015#=100 cvm)'!AD253</v>
          </cell>
          <cell r="AE582" t="str">
            <v>#='ipp(2015#=100 cvm)'!AE253</v>
          </cell>
          <cell r="AF582" t="str">
            <v>#='ipp(2015#=100 cvm)'!AF253</v>
          </cell>
          <cell r="AG582" t="str">
            <v>#='ipp(2015#=100 cvm)'!AG253</v>
          </cell>
          <cell r="AH582" t="str">
            <v>#='ipp(2015#=100 cvm)'!AH253</v>
          </cell>
          <cell r="AI582" t="str">
            <v>#='ipp(2015#=100 cvm)'!AI253</v>
          </cell>
          <cell r="AJ582" t="str">
            <v>#='ipp(2015#=100 cvm)'!AJ253</v>
          </cell>
          <cell r="AK582" t="str">
            <v>#='ipp(2015#=100 cvm)'!AK253</v>
          </cell>
          <cell r="AL582" t="str">
            <v>#='ipp(2015#=100 cvm)'!AL253</v>
          </cell>
          <cell r="AM582" t="str">
            <v>#='ipp(2015#=100 cvm)'!AM253</v>
          </cell>
          <cell r="AN582" t="str">
            <v>#='ipp(2015#=100 cvm)'!AN253</v>
          </cell>
        </row>
        <row r="583">
          <cell r="C583">
            <v>279</v>
          </cell>
          <cell r="D583" t="str">
            <v>#='ipp(2015#=100 cvm)'!D254</v>
          </cell>
          <cell r="E583" t="str">
            <v>#='ipp(2015#=100 cvm)'!E254</v>
          </cell>
          <cell r="F583" t="str">
            <v>#='ipp(2015#=100 cvm)'!F254</v>
          </cell>
          <cell r="G583" t="str">
            <v>#='ipp(2015#=100 cvm)'!G254</v>
          </cell>
          <cell r="H583" t="str">
            <v>#='ipp(2015#=100 cvm)'!H254</v>
          </cell>
          <cell r="I583" t="str">
            <v>#='ipp(2015#=100 cvm)'!I254</v>
          </cell>
          <cell r="J583" t="str">
            <v>#='ipp(2015#=100 cvm)'!J254</v>
          </cell>
          <cell r="K583" t="str">
            <v>#='ipp(2015#=100 cvm)'!K254</v>
          </cell>
          <cell r="L583" t="str">
            <v>#='ipp(2015#=100 cvm)'!L254</v>
          </cell>
          <cell r="M583" t="str">
            <v>#='ipp(2015#=100 cvm)'!M254</v>
          </cell>
          <cell r="N583" t="str">
            <v>#='ipp(2015#=100 cvm)'!N254</v>
          </cell>
          <cell r="O583" t="str">
            <v>#='ipp(2015#=100 cvm)'!O254</v>
          </cell>
          <cell r="P583" t="str">
            <v>#='ipp(2015#=100 cvm)'!P254</v>
          </cell>
          <cell r="Q583" t="str">
            <v>#='ipp(2015#=100 cvm)'!Q254</v>
          </cell>
          <cell r="R583" t="str">
            <v>#='ipp(2015#=100 cvm)'!R254</v>
          </cell>
          <cell r="S583" t="str">
            <v>#='ipp(2015#=100 cvm)'!S254</v>
          </cell>
          <cell r="T583" t="str">
            <v>#='ipp(2015#=100 cvm)'!T254</v>
          </cell>
          <cell r="U583" t="str">
            <v>#='ipp(2015#=100 cvm)'!U254</v>
          </cell>
          <cell r="V583" t="str">
            <v>#='ipp(2015#=100 cvm)'!V254</v>
          </cell>
          <cell r="W583" t="str">
            <v>#='ipp(2015#=100 cvm)'!W254</v>
          </cell>
          <cell r="X583" t="str">
            <v>#='ipp(2015#=100 cvm)'!X254</v>
          </cell>
          <cell r="Y583" t="str">
            <v>#='ipp(2015#=100 cvm)'!Y254</v>
          </cell>
          <cell r="Z583" t="str">
            <v>#='ipp(2015#=100 cvm)'!Z254</v>
          </cell>
          <cell r="AA583" t="str">
            <v>#='ipp(2015#=100 cvm)'!AA254</v>
          </cell>
          <cell r="AB583" t="str">
            <v>#='ipp(2015#=100 cvm)'!AB254</v>
          </cell>
          <cell r="AC583" t="str">
            <v>#='ipp(2015#=100 cvm)'!AC254</v>
          </cell>
          <cell r="AD583" t="str">
            <v>#='ipp(2015#=100 cvm)'!AD254</v>
          </cell>
          <cell r="AE583" t="str">
            <v>#='ipp(2015#=100 cvm)'!AE254</v>
          </cell>
          <cell r="AF583" t="str">
            <v>#='ipp(2015#=100 cvm)'!AF254</v>
          </cell>
          <cell r="AG583" t="str">
            <v>#='ipp(2015#=100 cvm)'!AG254</v>
          </cell>
          <cell r="AH583" t="str">
            <v>#='ipp(2015#=100 cvm)'!AH254</v>
          </cell>
          <cell r="AI583" t="str">
            <v>#='ipp(2015#=100 cvm)'!AI254</v>
          </cell>
          <cell r="AJ583" t="str">
            <v>#='ipp(2015#=100 cvm)'!AJ254</v>
          </cell>
          <cell r="AK583" t="str">
            <v>#='ipp(2015#=100 cvm)'!AK254</v>
          </cell>
          <cell r="AL583" t="str">
            <v>#='ipp(2015#=100 cvm)'!AL254</v>
          </cell>
          <cell r="AM583" t="str">
            <v>#='ipp(2015#=100 cvm)'!AM254</v>
          </cell>
          <cell r="AN583" t="str">
            <v>#='ipp(2015#=100 cvm)'!AN254</v>
          </cell>
        </row>
        <row r="584">
          <cell r="C584">
            <v>27900</v>
          </cell>
          <cell r="D584" t="str">
            <v>#='ipp(2015#=100 cvm)'!D255</v>
          </cell>
          <cell r="E584" t="str">
            <v>#='ipp(2015#=100 cvm)'!E255</v>
          </cell>
          <cell r="F584" t="str">
            <v>#='ipp(2015#=100 cvm)'!F255</v>
          </cell>
          <cell r="G584" t="str">
            <v>#='ipp(2015#=100 cvm)'!G255</v>
          </cell>
          <cell r="H584" t="str">
            <v>#='ipp(2015#=100 cvm)'!H255</v>
          </cell>
          <cell r="I584" t="str">
            <v>#='ipp(2015#=100 cvm)'!I255</v>
          </cell>
          <cell r="J584" t="str">
            <v>#='ipp(2015#=100 cvm)'!J255</v>
          </cell>
          <cell r="K584" t="str">
            <v>#='ipp(2015#=100 cvm)'!K255</v>
          </cell>
          <cell r="L584" t="str">
            <v>#='ipp(2015#=100 cvm)'!L255</v>
          </cell>
          <cell r="M584" t="str">
            <v>#='ipp(2015#=100 cvm)'!M255</v>
          </cell>
          <cell r="N584" t="str">
            <v>#='ipp(2015#=100 cvm)'!N255</v>
          </cell>
          <cell r="O584" t="str">
            <v>#='ipp(2015#=100 cvm)'!O255</v>
          </cell>
          <cell r="P584" t="str">
            <v>#='ipp(2015#=100 cvm)'!P255</v>
          </cell>
          <cell r="Q584" t="str">
            <v>#='ipp(2015#=100 cvm)'!Q255</v>
          </cell>
          <cell r="R584" t="str">
            <v>#='ipp(2015#=100 cvm)'!R255</v>
          </cell>
          <cell r="S584" t="str">
            <v>#='ipp(2015#=100 cvm)'!S255</v>
          </cell>
          <cell r="T584" t="str">
            <v>#='ipp(2015#=100 cvm)'!T255</v>
          </cell>
          <cell r="U584" t="str">
            <v>#='ipp(2015#=100 cvm)'!U255</v>
          </cell>
          <cell r="V584" t="str">
            <v>#='ipp(2015#=100 cvm)'!V255</v>
          </cell>
          <cell r="W584" t="str">
            <v>#='ipp(2015#=100 cvm)'!W255</v>
          </cell>
          <cell r="X584" t="str">
            <v>#='ipp(2015#=100 cvm)'!X255</v>
          </cell>
          <cell r="Y584" t="str">
            <v>#='ipp(2015#=100 cvm)'!Y255</v>
          </cell>
          <cell r="Z584" t="str">
            <v>#='ipp(2015#=100 cvm)'!Z255</v>
          </cell>
          <cell r="AA584" t="str">
            <v>#='ipp(2015#=100 cvm)'!AA255</v>
          </cell>
          <cell r="AB584" t="str">
            <v>#='ipp(2015#=100 cvm)'!AB255</v>
          </cell>
          <cell r="AC584" t="str">
            <v>#='ipp(2015#=100 cvm)'!AC255</v>
          </cell>
          <cell r="AD584" t="str">
            <v>#='ipp(2015#=100 cvm)'!AD255</v>
          </cell>
          <cell r="AE584" t="str">
            <v>#='ipp(2015#=100 cvm)'!AE255</v>
          </cell>
          <cell r="AF584" t="str">
            <v>#='ipp(2015#=100 cvm)'!AF255</v>
          </cell>
          <cell r="AG584" t="str">
            <v>#='ipp(2015#=100 cvm)'!AG255</v>
          </cell>
          <cell r="AH584" t="str">
            <v>#='ipp(2015#=100 cvm)'!AH255</v>
          </cell>
          <cell r="AI584" t="str">
            <v>#='ipp(2015#=100 cvm)'!AI255</v>
          </cell>
          <cell r="AJ584" t="str">
            <v>#='ipp(2015#=100 cvm)'!AJ255</v>
          </cell>
          <cell r="AK584" t="str">
            <v>#='ipp(2015#=100 cvm)'!AK255</v>
          </cell>
          <cell r="AL584" t="str">
            <v>#='ipp(2015#=100 cvm)'!AL255</v>
          </cell>
          <cell r="AM584" t="str">
            <v>#='ipp(2015#=100 cvm)'!AM255</v>
          </cell>
          <cell r="AN584" t="str">
            <v>#='ipp(2015#=100 cvm)'!AN255</v>
          </cell>
        </row>
        <row r="585">
          <cell r="C585">
            <v>281</v>
          </cell>
          <cell r="D585" t="str">
            <v>#='ipp(2015#=100 cvm)'!D256</v>
          </cell>
          <cell r="E585" t="str">
            <v>#='ipp(2015#=100 cvm)'!E256</v>
          </cell>
          <cell r="F585" t="str">
            <v>#='ipp(2015#=100 cvm)'!F256</v>
          </cell>
          <cell r="G585" t="str">
            <v>#='ipp(2015#=100 cvm)'!G256</v>
          </cell>
          <cell r="H585" t="str">
            <v>#='ipp(2015#=100 cvm)'!H256</v>
          </cell>
          <cell r="I585" t="str">
            <v>#='ipp(2015#=100 cvm)'!I256</v>
          </cell>
          <cell r="J585" t="str">
            <v>#='ipp(2015#=100 cvm)'!J256</v>
          </cell>
          <cell r="K585" t="str">
            <v>#='ipp(2015#=100 cvm)'!K256</v>
          </cell>
          <cell r="L585" t="str">
            <v>#='ipp(2015#=100 cvm)'!L256</v>
          </cell>
          <cell r="M585" t="str">
            <v>#='ipp(2015#=100 cvm)'!M256</v>
          </cell>
          <cell r="N585" t="str">
            <v>#='ipp(2015#=100 cvm)'!N256</v>
          </cell>
          <cell r="O585" t="str">
            <v>#='ipp(2015#=100 cvm)'!O256</v>
          </cell>
          <cell r="P585" t="str">
            <v>#='ipp(2015#=100 cvm)'!P256</v>
          </cell>
          <cell r="Q585" t="str">
            <v>#='ipp(2015#=100 cvm)'!Q256</v>
          </cell>
          <cell r="R585" t="str">
            <v>#='ipp(2015#=100 cvm)'!R256</v>
          </cell>
          <cell r="S585" t="str">
            <v>#='ipp(2015#=100 cvm)'!S256</v>
          </cell>
          <cell r="T585" t="str">
            <v>#='ipp(2015#=100 cvm)'!T256</v>
          </cell>
          <cell r="U585" t="str">
            <v>#='ipp(2015#=100 cvm)'!U256</v>
          </cell>
          <cell r="V585" t="str">
            <v>#='ipp(2015#=100 cvm)'!V256</v>
          </cell>
          <cell r="W585" t="str">
            <v>#='ipp(2015#=100 cvm)'!W256</v>
          </cell>
          <cell r="X585" t="str">
            <v>#='ipp(2015#=100 cvm)'!X256</v>
          </cell>
          <cell r="Y585" t="str">
            <v>#='ipp(2015#=100 cvm)'!Y256</v>
          </cell>
          <cell r="Z585" t="str">
            <v>#='ipp(2015#=100 cvm)'!Z256</v>
          </cell>
          <cell r="AA585" t="str">
            <v>#='ipp(2015#=100 cvm)'!AA256</v>
          </cell>
          <cell r="AB585" t="str">
            <v>#='ipp(2015#=100 cvm)'!AB256</v>
          </cell>
          <cell r="AC585" t="str">
            <v>#='ipp(2015#=100 cvm)'!AC256</v>
          </cell>
          <cell r="AD585" t="str">
            <v>#='ipp(2015#=100 cvm)'!AD256</v>
          </cell>
          <cell r="AE585" t="str">
            <v>#='ipp(2015#=100 cvm)'!AE256</v>
          </cell>
          <cell r="AF585" t="str">
            <v>#='ipp(2015#=100 cvm)'!AF256</v>
          </cell>
          <cell r="AG585" t="str">
            <v>#='ipp(2015#=100 cvm)'!AG256</v>
          </cell>
          <cell r="AH585" t="str">
            <v>#='ipp(2015#=100 cvm)'!AH256</v>
          </cell>
          <cell r="AI585" t="str">
            <v>#='ipp(2015#=100 cvm)'!AI256</v>
          </cell>
          <cell r="AJ585" t="str">
            <v>#='ipp(2015#=100 cvm)'!AJ256</v>
          </cell>
          <cell r="AK585" t="str">
            <v>#='ipp(2015#=100 cvm)'!AK256</v>
          </cell>
          <cell r="AL585" t="str">
            <v>#='ipp(2015#=100 cvm)'!AL256</v>
          </cell>
          <cell r="AM585" t="str">
            <v>#='ipp(2015#=100 cvm)'!AM256</v>
          </cell>
          <cell r="AN585" t="str">
            <v>#='ipp(2015#=100 cvm)'!AN256</v>
          </cell>
        </row>
        <row r="586">
          <cell r="C586">
            <v>28110</v>
          </cell>
          <cell r="D586" t="str">
            <v>#='ipp(2015#=100 cvm)'!D257</v>
          </cell>
          <cell r="E586" t="str">
            <v>#='ipp(2015#=100 cvm)'!E257</v>
          </cell>
          <cell r="F586" t="str">
            <v>#='ipp(2015#=100 cvm)'!F257</v>
          </cell>
          <cell r="G586" t="str">
            <v>#='ipp(2015#=100 cvm)'!G257</v>
          </cell>
          <cell r="H586" t="str">
            <v>#='ipp(2015#=100 cvm)'!H257</v>
          </cell>
          <cell r="I586" t="str">
            <v>#='ipp(2015#=100 cvm)'!I257</v>
          </cell>
          <cell r="J586" t="str">
            <v>#='ipp(2015#=100 cvm)'!J257</v>
          </cell>
          <cell r="K586" t="str">
            <v>#='ipp(2015#=100 cvm)'!K257</v>
          </cell>
          <cell r="L586" t="str">
            <v>#='ipp(2015#=100 cvm)'!L257</v>
          </cell>
          <cell r="M586" t="str">
            <v>#='ipp(2015#=100 cvm)'!M257</v>
          </cell>
          <cell r="N586" t="str">
            <v>#='ipp(2015#=100 cvm)'!N257</v>
          </cell>
          <cell r="O586" t="str">
            <v>#='ipp(2015#=100 cvm)'!O257</v>
          </cell>
          <cell r="P586" t="str">
            <v>#='ipp(2015#=100 cvm)'!P257</v>
          </cell>
          <cell r="Q586" t="str">
            <v>#='ipp(2015#=100 cvm)'!Q257</v>
          </cell>
          <cell r="R586" t="str">
            <v>#='ipp(2015#=100 cvm)'!R257</v>
          </cell>
          <cell r="S586" t="str">
            <v>#='ipp(2015#=100 cvm)'!S257</v>
          </cell>
          <cell r="T586" t="str">
            <v>#='ipp(2015#=100 cvm)'!T257</v>
          </cell>
          <cell r="U586" t="str">
            <v>#='ipp(2015#=100 cvm)'!U257</v>
          </cell>
          <cell r="V586" t="str">
            <v>#='ipp(2015#=100 cvm)'!V257</v>
          </cell>
          <cell r="W586" t="str">
            <v>#='ipp(2015#=100 cvm)'!W257</v>
          </cell>
          <cell r="X586" t="str">
            <v>#='ipp(2015#=100 cvm)'!X257</v>
          </cell>
          <cell r="Y586" t="str">
            <v>#='ipp(2015#=100 cvm)'!Y257</v>
          </cell>
          <cell r="Z586" t="str">
            <v>#='ipp(2015#=100 cvm)'!Z257</v>
          </cell>
          <cell r="AA586" t="str">
            <v>#='ipp(2015#=100 cvm)'!AA257</v>
          </cell>
          <cell r="AB586" t="str">
            <v>#='ipp(2015#=100 cvm)'!AB257</v>
          </cell>
          <cell r="AC586" t="str">
            <v>#='ipp(2015#=100 cvm)'!AC257</v>
          </cell>
          <cell r="AD586" t="str">
            <v>#='ipp(2015#=100 cvm)'!AD257</v>
          </cell>
          <cell r="AE586" t="str">
            <v>#='ipp(2015#=100 cvm)'!AE257</v>
          </cell>
          <cell r="AF586" t="str">
            <v>#='ipp(2015#=100 cvm)'!AF257</v>
          </cell>
          <cell r="AG586" t="str">
            <v>#='ipp(2015#=100 cvm)'!AG257</v>
          </cell>
          <cell r="AH586" t="str">
            <v>#='ipp(2015#=100 cvm)'!AH257</v>
          </cell>
          <cell r="AI586" t="str">
            <v>#='ipp(2015#=100 cvm)'!AI257</v>
          </cell>
          <cell r="AJ586" t="str">
            <v>#='ipp(2015#=100 cvm)'!AJ257</v>
          </cell>
          <cell r="AK586" t="str">
            <v>#='ipp(2015#=100 cvm)'!AK257</v>
          </cell>
          <cell r="AL586" t="str">
            <v>#='ipp(2015#=100 cvm)'!AL257</v>
          </cell>
          <cell r="AM586" t="str">
            <v>#='ipp(2015#=100 cvm)'!AM257</v>
          </cell>
          <cell r="AN586" t="str">
            <v>#='ipp(2015#=100 cvm)'!AN257</v>
          </cell>
        </row>
        <row r="587">
          <cell r="C587">
            <v>28120</v>
          </cell>
          <cell r="D587" t="str">
            <v>#='ipp(2015#=100 cvm)'!D258</v>
          </cell>
          <cell r="E587" t="str">
            <v>#='ipp(2015#=100 cvm)'!E258</v>
          </cell>
          <cell r="F587" t="str">
            <v>#='ipp(2015#=100 cvm)'!F258</v>
          </cell>
          <cell r="G587" t="str">
            <v>#='ipp(2015#=100 cvm)'!G258</v>
          </cell>
          <cell r="H587" t="str">
            <v>#='ipp(2015#=100 cvm)'!H258</v>
          </cell>
          <cell r="I587" t="str">
            <v>#='ipp(2015#=100 cvm)'!I258</v>
          </cell>
          <cell r="J587" t="str">
            <v>#='ipp(2015#=100 cvm)'!J258</v>
          </cell>
          <cell r="K587" t="str">
            <v>#='ipp(2015#=100 cvm)'!K258</v>
          </cell>
          <cell r="L587" t="str">
            <v>#='ipp(2015#=100 cvm)'!L258</v>
          </cell>
          <cell r="M587" t="str">
            <v>#='ipp(2015#=100 cvm)'!M258</v>
          </cell>
          <cell r="N587" t="str">
            <v>#='ipp(2015#=100 cvm)'!N258</v>
          </cell>
          <cell r="O587" t="str">
            <v>#='ipp(2015#=100 cvm)'!O258</v>
          </cell>
          <cell r="P587" t="str">
            <v>#='ipp(2015#=100 cvm)'!P258</v>
          </cell>
          <cell r="Q587" t="str">
            <v>#='ipp(2015#=100 cvm)'!Q258</v>
          </cell>
          <cell r="R587" t="str">
            <v>#='ipp(2015#=100 cvm)'!R258</v>
          </cell>
          <cell r="S587" t="str">
            <v>#='ipp(2015#=100 cvm)'!S258</v>
          </cell>
          <cell r="T587" t="str">
            <v>#='ipp(2015#=100 cvm)'!T258</v>
          </cell>
          <cell r="U587" t="str">
            <v>#='ipp(2015#=100 cvm)'!U258</v>
          </cell>
          <cell r="V587" t="str">
            <v>#='ipp(2015#=100 cvm)'!V258</v>
          </cell>
          <cell r="W587" t="str">
            <v>#='ipp(2015#=100 cvm)'!W258</v>
          </cell>
          <cell r="X587" t="str">
            <v>#='ipp(2015#=100 cvm)'!X258</v>
          </cell>
          <cell r="Y587" t="str">
            <v>#='ipp(2015#=100 cvm)'!Y258</v>
          </cell>
          <cell r="Z587" t="str">
            <v>#='ipp(2015#=100 cvm)'!Z258</v>
          </cell>
          <cell r="AA587" t="str">
            <v>#='ipp(2015#=100 cvm)'!AA258</v>
          </cell>
          <cell r="AB587" t="str">
            <v>#='ipp(2015#=100 cvm)'!AB258</v>
          </cell>
          <cell r="AC587" t="str">
            <v>#='ipp(2015#=100 cvm)'!AC258</v>
          </cell>
          <cell r="AD587" t="str">
            <v>#='ipp(2015#=100 cvm)'!AD258</v>
          </cell>
          <cell r="AE587" t="str">
            <v>#='ipp(2015#=100 cvm)'!AE258</v>
          </cell>
          <cell r="AF587" t="str">
            <v>#='ipp(2015#=100 cvm)'!AF258</v>
          </cell>
          <cell r="AG587" t="str">
            <v>#='ipp(2015#=100 cvm)'!AG258</v>
          </cell>
          <cell r="AH587" t="str">
            <v>#='ipp(2015#=100 cvm)'!AH258</v>
          </cell>
          <cell r="AI587" t="str">
            <v>#='ipp(2015#=100 cvm)'!AI258</v>
          </cell>
          <cell r="AJ587" t="str">
            <v>#='ipp(2015#=100 cvm)'!AJ258</v>
          </cell>
          <cell r="AK587" t="str">
            <v>#='ipp(2015#=100 cvm)'!AK258</v>
          </cell>
          <cell r="AL587" t="str">
            <v>#='ipp(2015#=100 cvm)'!AL258</v>
          </cell>
          <cell r="AM587" t="str">
            <v>#='ipp(2015#=100 cvm)'!AM258</v>
          </cell>
          <cell r="AN587" t="str">
            <v>#='ipp(2015#=100 cvm)'!AN258</v>
          </cell>
        </row>
        <row r="588">
          <cell r="C588">
            <v>28130</v>
          </cell>
          <cell r="D588" t="str">
            <v>#='ipp(2015#=100 cvm)'!D259</v>
          </cell>
          <cell r="E588" t="str">
            <v>#='ipp(2015#=100 cvm)'!E259</v>
          </cell>
          <cell r="F588" t="str">
            <v>#='ipp(2015#=100 cvm)'!F259</v>
          </cell>
          <cell r="G588" t="str">
            <v>#='ipp(2015#=100 cvm)'!G259</v>
          </cell>
          <cell r="H588" t="str">
            <v>#='ipp(2015#=100 cvm)'!H259</v>
          </cell>
          <cell r="I588" t="str">
            <v>#='ipp(2015#=100 cvm)'!I259</v>
          </cell>
          <cell r="J588" t="str">
            <v>#='ipp(2015#=100 cvm)'!J259</v>
          </cell>
          <cell r="K588" t="str">
            <v>#='ipp(2015#=100 cvm)'!K259</v>
          </cell>
          <cell r="L588" t="str">
            <v>#='ipp(2015#=100 cvm)'!L259</v>
          </cell>
          <cell r="M588" t="str">
            <v>#='ipp(2015#=100 cvm)'!M259</v>
          </cell>
          <cell r="N588" t="str">
            <v>#='ipp(2015#=100 cvm)'!N259</v>
          </cell>
          <cell r="O588" t="str">
            <v>#='ipp(2015#=100 cvm)'!O259</v>
          </cell>
          <cell r="P588" t="str">
            <v>#='ipp(2015#=100 cvm)'!P259</v>
          </cell>
          <cell r="Q588" t="str">
            <v>#='ipp(2015#=100 cvm)'!Q259</v>
          </cell>
          <cell r="R588" t="str">
            <v>#='ipp(2015#=100 cvm)'!R259</v>
          </cell>
          <cell r="S588" t="str">
            <v>#='ipp(2015#=100 cvm)'!S259</v>
          </cell>
          <cell r="T588" t="str">
            <v>#='ipp(2015#=100 cvm)'!T259</v>
          </cell>
          <cell r="U588" t="str">
            <v>#='ipp(2015#=100 cvm)'!U259</v>
          </cell>
          <cell r="V588" t="str">
            <v>#='ipp(2015#=100 cvm)'!V259</v>
          </cell>
          <cell r="W588" t="str">
            <v>#='ipp(2015#=100 cvm)'!W259</v>
          </cell>
          <cell r="X588" t="str">
            <v>#='ipp(2015#=100 cvm)'!X259</v>
          </cell>
          <cell r="Y588" t="str">
            <v>#='ipp(2015#=100 cvm)'!Y259</v>
          </cell>
          <cell r="Z588" t="str">
            <v>#='ipp(2015#=100 cvm)'!Z259</v>
          </cell>
          <cell r="AA588" t="str">
            <v>#='ipp(2015#=100 cvm)'!AA259</v>
          </cell>
          <cell r="AB588" t="str">
            <v>#='ipp(2015#=100 cvm)'!AB259</v>
          </cell>
          <cell r="AC588" t="str">
            <v>#='ipp(2015#=100 cvm)'!AC259</v>
          </cell>
          <cell r="AD588" t="str">
            <v>#='ipp(2015#=100 cvm)'!AD259</v>
          </cell>
          <cell r="AE588" t="str">
            <v>#='ipp(2015#=100 cvm)'!AE259</v>
          </cell>
          <cell r="AF588" t="str">
            <v>#='ipp(2015#=100 cvm)'!AF259</v>
          </cell>
          <cell r="AG588" t="str">
            <v>#='ipp(2015#=100 cvm)'!AG259</v>
          </cell>
          <cell r="AH588" t="str">
            <v>#='ipp(2015#=100 cvm)'!AH259</v>
          </cell>
          <cell r="AI588" t="str">
            <v>#='ipp(2015#=100 cvm)'!AI259</v>
          </cell>
          <cell r="AJ588" t="str">
            <v>#='ipp(2015#=100 cvm)'!AJ259</v>
          </cell>
          <cell r="AK588" t="str">
            <v>#='ipp(2015#=100 cvm)'!AK259</v>
          </cell>
          <cell r="AL588" t="str">
            <v>#='ipp(2015#=100 cvm)'!AL259</v>
          </cell>
          <cell r="AM588" t="str">
            <v>#='ipp(2015#=100 cvm)'!AM259</v>
          </cell>
          <cell r="AN588" t="str">
            <v>#='ipp(2015#=100 cvm)'!AN259</v>
          </cell>
        </row>
        <row r="589">
          <cell r="C589">
            <v>28140</v>
          </cell>
          <cell r="D589" t="str">
            <v>#='ipp(2015#=100 cvm)'!D260</v>
          </cell>
          <cell r="E589" t="str">
            <v>#='ipp(2015#=100 cvm)'!E260</v>
          </cell>
          <cell r="F589" t="str">
            <v>#='ipp(2015#=100 cvm)'!F260</v>
          </cell>
          <cell r="G589" t="str">
            <v>#='ipp(2015#=100 cvm)'!G260</v>
          </cell>
          <cell r="H589" t="str">
            <v>#='ipp(2015#=100 cvm)'!H260</v>
          </cell>
          <cell r="I589" t="str">
            <v>#='ipp(2015#=100 cvm)'!I260</v>
          </cell>
          <cell r="J589" t="str">
            <v>#='ipp(2015#=100 cvm)'!J260</v>
          </cell>
          <cell r="K589" t="str">
            <v>#='ipp(2015#=100 cvm)'!K260</v>
          </cell>
          <cell r="L589" t="str">
            <v>#='ipp(2015#=100 cvm)'!L260</v>
          </cell>
          <cell r="M589" t="str">
            <v>#='ipp(2015#=100 cvm)'!M260</v>
          </cell>
          <cell r="N589" t="str">
            <v>#='ipp(2015#=100 cvm)'!N260</v>
          </cell>
          <cell r="O589" t="str">
            <v>#='ipp(2015#=100 cvm)'!O260</v>
          </cell>
          <cell r="P589" t="str">
            <v>#='ipp(2015#=100 cvm)'!P260</v>
          </cell>
          <cell r="Q589" t="str">
            <v>#='ipp(2015#=100 cvm)'!Q260</v>
          </cell>
          <cell r="R589" t="str">
            <v>#='ipp(2015#=100 cvm)'!R260</v>
          </cell>
          <cell r="S589" t="str">
            <v>#='ipp(2015#=100 cvm)'!S260</v>
          </cell>
          <cell r="T589" t="str">
            <v>#='ipp(2015#=100 cvm)'!T260</v>
          </cell>
          <cell r="U589" t="str">
            <v>#='ipp(2015#=100 cvm)'!U260</v>
          </cell>
          <cell r="V589" t="str">
            <v>#='ipp(2015#=100 cvm)'!V260</v>
          </cell>
          <cell r="W589" t="str">
            <v>#='ipp(2015#=100 cvm)'!W260</v>
          </cell>
          <cell r="X589" t="str">
            <v>#='ipp(2015#=100 cvm)'!X260</v>
          </cell>
          <cell r="Y589" t="str">
            <v>#='ipp(2015#=100 cvm)'!Y260</v>
          </cell>
          <cell r="Z589" t="str">
            <v>#='ipp(2015#=100 cvm)'!Z260</v>
          </cell>
          <cell r="AA589" t="str">
            <v>#='ipp(2015#=100 cvm)'!AA260</v>
          </cell>
          <cell r="AB589" t="str">
            <v>#='ipp(2015#=100 cvm)'!AB260</v>
          </cell>
          <cell r="AC589" t="str">
            <v>#='ipp(2015#=100 cvm)'!AC260</v>
          </cell>
          <cell r="AD589" t="str">
            <v>#='ipp(2015#=100 cvm)'!AD260</v>
          </cell>
          <cell r="AE589" t="str">
            <v>#='ipp(2015#=100 cvm)'!AE260</v>
          </cell>
          <cell r="AF589" t="str">
            <v>#='ipp(2015#=100 cvm)'!AF260</v>
          </cell>
          <cell r="AG589" t="str">
            <v>#='ipp(2015#=100 cvm)'!AG260</v>
          </cell>
          <cell r="AH589" t="str">
            <v>#='ipp(2015#=100 cvm)'!AH260</v>
          </cell>
          <cell r="AI589" t="str">
            <v>#='ipp(2015#=100 cvm)'!AI260</v>
          </cell>
          <cell r="AJ589" t="str">
            <v>#='ipp(2015#=100 cvm)'!AJ260</v>
          </cell>
          <cell r="AK589" t="str">
            <v>#='ipp(2015#=100 cvm)'!AK260</v>
          </cell>
          <cell r="AL589" t="str">
            <v>#='ipp(2015#=100 cvm)'!AL260</v>
          </cell>
          <cell r="AM589" t="str">
            <v>#='ipp(2015#=100 cvm)'!AM260</v>
          </cell>
          <cell r="AN589" t="str">
            <v>#='ipp(2015#=100 cvm)'!AN260</v>
          </cell>
        </row>
        <row r="590">
          <cell r="C590">
            <v>28150</v>
          </cell>
          <cell r="D590" t="str">
            <v>#='ipp(2015#=100 cvm)'!D261</v>
          </cell>
          <cell r="E590" t="str">
            <v>#='ipp(2015#=100 cvm)'!E261</v>
          </cell>
          <cell r="F590" t="str">
            <v>#='ipp(2015#=100 cvm)'!F261</v>
          </cell>
          <cell r="G590" t="str">
            <v>#='ipp(2015#=100 cvm)'!G261</v>
          </cell>
          <cell r="H590" t="str">
            <v>#='ipp(2015#=100 cvm)'!H261</v>
          </cell>
          <cell r="I590" t="str">
            <v>#='ipp(2015#=100 cvm)'!I261</v>
          </cell>
          <cell r="J590" t="str">
            <v>#='ipp(2015#=100 cvm)'!J261</v>
          </cell>
          <cell r="K590" t="str">
            <v>#='ipp(2015#=100 cvm)'!K261</v>
          </cell>
          <cell r="L590" t="str">
            <v>#='ipp(2015#=100 cvm)'!L261</v>
          </cell>
          <cell r="M590" t="str">
            <v>#='ipp(2015#=100 cvm)'!M261</v>
          </cell>
          <cell r="N590" t="str">
            <v>#='ipp(2015#=100 cvm)'!N261</v>
          </cell>
          <cell r="O590" t="str">
            <v>#='ipp(2015#=100 cvm)'!O261</v>
          </cell>
          <cell r="P590" t="str">
            <v>#='ipp(2015#=100 cvm)'!P261</v>
          </cell>
          <cell r="Q590" t="str">
            <v>#='ipp(2015#=100 cvm)'!Q261</v>
          </cell>
          <cell r="R590" t="str">
            <v>#='ipp(2015#=100 cvm)'!R261</v>
          </cell>
          <cell r="S590" t="str">
            <v>#='ipp(2015#=100 cvm)'!S261</v>
          </cell>
          <cell r="T590" t="str">
            <v>#='ipp(2015#=100 cvm)'!T261</v>
          </cell>
          <cell r="U590" t="str">
            <v>#='ipp(2015#=100 cvm)'!U261</v>
          </cell>
          <cell r="V590" t="str">
            <v>#='ipp(2015#=100 cvm)'!V261</v>
          </cell>
          <cell r="W590" t="str">
            <v>#='ipp(2015#=100 cvm)'!W261</v>
          </cell>
          <cell r="X590" t="str">
            <v>#='ipp(2015#=100 cvm)'!X261</v>
          </cell>
          <cell r="Y590" t="str">
            <v>#='ipp(2015#=100 cvm)'!Y261</v>
          </cell>
          <cell r="Z590" t="str">
            <v>#='ipp(2015#=100 cvm)'!Z261</v>
          </cell>
          <cell r="AA590" t="str">
            <v>#='ipp(2015#=100 cvm)'!AA261</v>
          </cell>
          <cell r="AB590" t="str">
            <v>#='ipp(2015#=100 cvm)'!AB261</v>
          </cell>
          <cell r="AC590" t="str">
            <v>#='ipp(2015#=100 cvm)'!AC261</v>
          </cell>
          <cell r="AD590" t="str">
            <v>#='ipp(2015#=100 cvm)'!AD261</v>
          </cell>
          <cell r="AE590" t="str">
            <v>#='ipp(2015#=100 cvm)'!AE261</v>
          </cell>
          <cell r="AF590" t="str">
            <v>#='ipp(2015#=100 cvm)'!AF261</v>
          </cell>
          <cell r="AG590" t="str">
            <v>#='ipp(2015#=100 cvm)'!AG261</v>
          </cell>
          <cell r="AH590" t="str">
            <v>#='ipp(2015#=100 cvm)'!AH261</v>
          </cell>
          <cell r="AI590" t="str">
            <v>#='ipp(2015#=100 cvm)'!AI261</v>
          </cell>
          <cell r="AJ590" t="str">
            <v>#='ipp(2015#=100 cvm)'!AJ261</v>
          </cell>
          <cell r="AK590" t="str">
            <v>#='ipp(2015#=100 cvm)'!AK261</v>
          </cell>
          <cell r="AL590" t="str">
            <v>#='ipp(2015#=100 cvm)'!AL261</v>
          </cell>
          <cell r="AM590" t="str">
            <v>#='ipp(2015#=100 cvm)'!AM261</v>
          </cell>
          <cell r="AN590" t="str">
            <v>#='ipp(2015#=100 cvm)'!AN261</v>
          </cell>
        </row>
        <row r="591">
          <cell r="C591">
            <v>28160</v>
          </cell>
          <cell r="D591" t="str">
            <v>#='ipp(2015#=100 cvm)'!D262</v>
          </cell>
          <cell r="E591" t="str">
            <v>#='ipp(2015#=100 cvm)'!E262</v>
          </cell>
          <cell r="F591" t="str">
            <v>#='ipp(2015#=100 cvm)'!F262</v>
          </cell>
          <cell r="G591" t="str">
            <v>#='ipp(2015#=100 cvm)'!G262</v>
          </cell>
          <cell r="H591" t="str">
            <v>#='ipp(2015#=100 cvm)'!H262</v>
          </cell>
          <cell r="I591" t="str">
            <v>#='ipp(2015#=100 cvm)'!I262</v>
          </cell>
          <cell r="J591" t="str">
            <v>#='ipp(2015#=100 cvm)'!J262</v>
          </cell>
          <cell r="K591" t="str">
            <v>#='ipp(2015#=100 cvm)'!K262</v>
          </cell>
          <cell r="L591" t="str">
            <v>#='ipp(2015#=100 cvm)'!L262</v>
          </cell>
          <cell r="M591" t="str">
            <v>#='ipp(2015#=100 cvm)'!M262</v>
          </cell>
          <cell r="N591" t="str">
            <v>#='ipp(2015#=100 cvm)'!N262</v>
          </cell>
          <cell r="O591" t="str">
            <v>#='ipp(2015#=100 cvm)'!O262</v>
          </cell>
          <cell r="P591" t="str">
            <v>#='ipp(2015#=100 cvm)'!P262</v>
          </cell>
          <cell r="Q591" t="str">
            <v>#='ipp(2015#=100 cvm)'!Q262</v>
          </cell>
          <cell r="R591" t="str">
            <v>#='ipp(2015#=100 cvm)'!R262</v>
          </cell>
          <cell r="S591" t="str">
            <v>#='ipp(2015#=100 cvm)'!S262</v>
          </cell>
          <cell r="T591" t="str">
            <v>#='ipp(2015#=100 cvm)'!T262</v>
          </cell>
          <cell r="U591" t="str">
            <v>#='ipp(2015#=100 cvm)'!U262</v>
          </cell>
          <cell r="V591" t="str">
            <v>#='ipp(2015#=100 cvm)'!V262</v>
          </cell>
          <cell r="W591" t="str">
            <v>#='ipp(2015#=100 cvm)'!W262</v>
          </cell>
          <cell r="X591" t="str">
            <v>#='ipp(2015#=100 cvm)'!X262</v>
          </cell>
          <cell r="Y591" t="str">
            <v>#='ipp(2015#=100 cvm)'!Y262</v>
          </cell>
          <cell r="Z591" t="str">
            <v>#='ipp(2015#=100 cvm)'!Z262</v>
          </cell>
          <cell r="AA591" t="str">
            <v>#='ipp(2015#=100 cvm)'!AA262</v>
          </cell>
          <cell r="AB591" t="str">
            <v>#='ipp(2015#=100 cvm)'!AB262</v>
          </cell>
          <cell r="AC591" t="str">
            <v>#='ipp(2015#=100 cvm)'!AC262</v>
          </cell>
          <cell r="AD591" t="str">
            <v>#='ipp(2015#=100 cvm)'!AD262</v>
          </cell>
          <cell r="AE591" t="str">
            <v>#='ipp(2015#=100 cvm)'!AE262</v>
          </cell>
          <cell r="AF591" t="str">
            <v>#='ipp(2015#=100 cvm)'!AF262</v>
          </cell>
          <cell r="AG591" t="str">
            <v>#='ipp(2015#=100 cvm)'!AG262</v>
          </cell>
          <cell r="AH591" t="str">
            <v>#='ipp(2015#=100 cvm)'!AH262</v>
          </cell>
          <cell r="AI591" t="str">
            <v>#='ipp(2015#=100 cvm)'!AI262</v>
          </cell>
          <cell r="AJ591" t="str">
            <v>#='ipp(2015#=100 cvm)'!AJ262</v>
          </cell>
          <cell r="AK591" t="str">
            <v>#='ipp(2015#=100 cvm)'!AK262</v>
          </cell>
          <cell r="AL591" t="str">
            <v>#='ipp(2015#=100 cvm)'!AL262</v>
          </cell>
          <cell r="AM591" t="str">
            <v>#='ipp(2015#=100 cvm)'!AM262</v>
          </cell>
          <cell r="AN591" t="str">
            <v>#='ipp(2015#=100 cvm)'!AN262</v>
          </cell>
        </row>
        <row r="592">
          <cell r="C592">
            <v>28170</v>
          </cell>
          <cell r="D592" t="str">
            <v>#='ipp(2015#=100 cvm)'!D263</v>
          </cell>
          <cell r="E592" t="str">
            <v>#='ipp(2015#=100 cvm)'!E263</v>
          </cell>
          <cell r="F592" t="str">
            <v>#='ipp(2015#=100 cvm)'!F263</v>
          </cell>
          <cell r="G592" t="str">
            <v>#='ipp(2015#=100 cvm)'!G263</v>
          </cell>
          <cell r="H592" t="str">
            <v>#='ipp(2015#=100 cvm)'!H263</v>
          </cell>
          <cell r="I592" t="str">
            <v>#='ipp(2015#=100 cvm)'!I263</v>
          </cell>
          <cell r="J592" t="str">
            <v>#='ipp(2015#=100 cvm)'!J263</v>
          </cell>
          <cell r="K592" t="str">
            <v>#='ipp(2015#=100 cvm)'!K263</v>
          </cell>
          <cell r="L592" t="str">
            <v>#='ipp(2015#=100 cvm)'!L263</v>
          </cell>
          <cell r="M592" t="str">
            <v>#='ipp(2015#=100 cvm)'!M263</v>
          </cell>
          <cell r="N592" t="str">
            <v>#='ipp(2015#=100 cvm)'!N263</v>
          </cell>
          <cell r="O592" t="str">
            <v>#='ipp(2015#=100 cvm)'!O263</v>
          </cell>
          <cell r="P592" t="str">
            <v>#='ipp(2015#=100 cvm)'!P263</v>
          </cell>
          <cell r="Q592" t="str">
            <v>#='ipp(2015#=100 cvm)'!Q263</v>
          </cell>
          <cell r="R592" t="str">
            <v>#='ipp(2015#=100 cvm)'!R263</v>
          </cell>
          <cell r="S592" t="str">
            <v>#='ipp(2015#=100 cvm)'!S263</v>
          </cell>
          <cell r="T592" t="str">
            <v>#='ipp(2015#=100 cvm)'!T263</v>
          </cell>
          <cell r="U592" t="str">
            <v>#='ipp(2015#=100 cvm)'!U263</v>
          </cell>
          <cell r="V592" t="str">
            <v>#='ipp(2015#=100 cvm)'!V263</v>
          </cell>
          <cell r="W592" t="str">
            <v>#='ipp(2015#=100 cvm)'!W263</v>
          </cell>
          <cell r="X592" t="str">
            <v>#='ipp(2015#=100 cvm)'!X263</v>
          </cell>
          <cell r="Y592" t="str">
            <v>#='ipp(2015#=100 cvm)'!Y263</v>
          </cell>
          <cell r="Z592" t="str">
            <v>#='ipp(2015#=100 cvm)'!Z263</v>
          </cell>
          <cell r="AA592" t="str">
            <v>#='ipp(2015#=100 cvm)'!AA263</v>
          </cell>
          <cell r="AB592" t="str">
            <v>#='ipp(2015#=100 cvm)'!AB263</v>
          </cell>
          <cell r="AC592" t="str">
            <v>#='ipp(2015#=100 cvm)'!AC263</v>
          </cell>
          <cell r="AD592" t="str">
            <v>#='ipp(2015#=100 cvm)'!AD263</v>
          </cell>
          <cell r="AE592" t="str">
            <v>#='ipp(2015#=100 cvm)'!AE263</v>
          </cell>
          <cell r="AF592" t="str">
            <v>#='ipp(2015#=100 cvm)'!AF263</v>
          </cell>
          <cell r="AG592" t="str">
            <v>#='ipp(2015#=100 cvm)'!AG263</v>
          </cell>
          <cell r="AH592" t="str">
            <v>#='ipp(2015#=100 cvm)'!AH263</v>
          </cell>
          <cell r="AI592" t="str">
            <v>#='ipp(2015#=100 cvm)'!AI263</v>
          </cell>
          <cell r="AJ592" t="str">
            <v>#='ipp(2015#=100 cvm)'!AJ263</v>
          </cell>
          <cell r="AK592" t="str">
            <v>#='ipp(2015#=100 cvm)'!AK263</v>
          </cell>
          <cell r="AL592" t="str">
            <v>#='ipp(2015#=100 cvm)'!AL263</v>
          </cell>
          <cell r="AM592" t="str">
            <v>#='ipp(2015#=100 cvm)'!AM263</v>
          </cell>
          <cell r="AN592" t="str">
            <v>#='ipp(2015#=100 cvm)'!AN263</v>
          </cell>
        </row>
        <row r="593">
          <cell r="C593">
            <v>28180</v>
          </cell>
          <cell r="D593" t="str">
            <v>#='ipp(2015#=100 cvm)'!D264</v>
          </cell>
          <cell r="E593" t="str">
            <v>#='ipp(2015#=100 cvm)'!E264</v>
          </cell>
          <cell r="F593" t="str">
            <v>#='ipp(2015#=100 cvm)'!F264</v>
          </cell>
          <cell r="G593" t="str">
            <v>#='ipp(2015#=100 cvm)'!G264</v>
          </cell>
          <cell r="H593" t="str">
            <v>#='ipp(2015#=100 cvm)'!H264</v>
          </cell>
          <cell r="I593" t="str">
            <v>#='ipp(2015#=100 cvm)'!I264</v>
          </cell>
          <cell r="J593" t="str">
            <v>#='ipp(2015#=100 cvm)'!J264</v>
          </cell>
          <cell r="K593" t="str">
            <v>#='ipp(2015#=100 cvm)'!K264</v>
          </cell>
          <cell r="L593" t="str">
            <v>#='ipp(2015#=100 cvm)'!L264</v>
          </cell>
          <cell r="M593" t="str">
            <v>#='ipp(2015#=100 cvm)'!M264</v>
          </cell>
          <cell r="N593" t="str">
            <v>#='ipp(2015#=100 cvm)'!N264</v>
          </cell>
          <cell r="O593" t="str">
            <v>#='ipp(2015#=100 cvm)'!O264</v>
          </cell>
          <cell r="P593" t="str">
            <v>#='ipp(2015#=100 cvm)'!P264</v>
          </cell>
          <cell r="Q593" t="str">
            <v>#='ipp(2015#=100 cvm)'!Q264</v>
          </cell>
          <cell r="R593" t="str">
            <v>#='ipp(2015#=100 cvm)'!R264</v>
          </cell>
          <cell r="S593" t="str">
            <v>#='ipp(2015#=100 cvm)'!S264</v>
          </cell>
          <cell r="T593" t="str">
            <v>#='ipp(2015#=100 cvm)'!T264</v>
          </cell>
          <cell r="U593" t="str">
            <v>#='ipp(2015#=100 cvm)'!U264</v>
          </cell>
          <cell r="V593" t="str">
            <v>#='ipp(2015#=100 cvm)'!V264</v>
          </cell>
          <cell r="W593" t="str">
            <v>#='ipp(2015#=100 cvm)'!W264</v>
          </cell>
          <cell r="X593" t="str">
            <v>#='ipp(2015#=100 cvm)'!X264</v>
          </cell>
          <cell r="Y593" t="str">
            <v>#='ipp(2015#=100 cvm)'!Y264</v>
          </cell>
          <cell r="Z593" t="str">
            <v>#='ipp(2015#=100 cvm)'!Z264</v>
          </cell>
          <cell r="AA593" t="str">
            <v>#='ipp(2015#=100 cvm)'!AA264</v>
          </cell>
          <cell r="AB593" t="str">
            <v>#='ipp(2015#=100 cvm)'!AB264</v>
          </cell>
          <cell r="AC593" t="str">
            <v>#='ipp(2015#=100 cvm)'!AC264</v>
          </cell>
          <cell r="AD593" t="str">
            <v>#='ipp(2015#=100 cvm)'!AD264</v>
          </cell>
          <cell r="AE593" t="str">
            <v>#='ipp(2015#=100 cvm)'!AE264</v>
          </cell>
          <cell r="AF593" t="str">
            <v>#='ipp(2015#=100 cvm)'!AF264</v>
          </cell>
          <cell r="AG593" t="str">
            <v>#='ipp(2015#=100 cvm)'!AG264</v>
          </cell>
          <cell r="AH593" t="str">
            <v>#='ipp(2015#=100 cvm)'!AH264</v>
          </cell>
          <cell r="AI593" t="str">
            <v>#='ipp(2015#=100 cvm)'!AI264</v>
          </cell>
          <cell r="AJ593" t="str">
            <v>#='ipp(2015#=100 cvm)'!AJ264</v>
          </cell>
          <cell r="AK593" t="str">
            <v>#='ipp(2015#=100 cvm)'!AK264</v>
          </cell>
          <cell r="AL593" t="str">
            <v>#='ipp(2015#=100 cvm)'!AL264</v>
          </cell>
          <cell r="AM593" t="str">
            <v>#='ipp(2015#=100 cvm)'!AM264</v>
          </cell>
          <cell r="AN593" t="str">
            <v>#='ipp(2015#=100 cvm)'!AN264</v>
          </cell>
        </row>
        <row r="594">
          <cell r="C594">
            <v>28191</v>
          </cell>
          <cell r="D594" t="str">
            <v>#='ipp(2015#=100 cvm)'!D265</v>
          </cell>
          <cell r="E594" t="str">
            <v>#='ipp(2015#=100 cvm)'!E265</v>
          </cell>
          <cell r="F594" t="str">
            <v>#='ipp(2015#=100 cvm)'!F265</v>
          </cell>
          <cell r="G594" t="str">
            <v>#='ipp(2015#=100 cvm)'!G265</v>
          </cell>
          <cell r="H594" t="str">
            <v>#='ipp(2015#=100 cvm)'!H265</v>
          </cell>
          <cell r="I594" t="str">
            <v>#='ipp(2015#=100 cvm)'!I265</v>
          </cell>
          <cell r="J594" t="str">
            <v>#='ipp(2015#=100 cvm)'!J265</v>
          </cell>
          <cell r="K594" t="str">
            <v>#='ipp(2015#=100 cvm)'!K265</v>
          </cell>
          <cell r="L594" t="str">
            <v>#='ipp(2015#=100 cvm)'!L265</v>
          </cell>
          <cell r="M594" t="str">
            <v>#='ipp(2015#=100 cvm)'!M265</v>
          </cell>
          <cell r="N594" t="str">
            <v>#='ipp(2015#=100 cvm)'!N265</v>
          </cell>
          <cell r="O594" t="str">
            <v>#='ipp(2015#=100 cvm)'!O265</v>
          </cell>
          <cell r="P594" t="str">
            <v>#='ipp(2015#=100 cvm)'!P265</v>
          </cell>
          <cell r="Q594" t="str">
            <v>#='ipp(2015#=100 cvm)'!Q265</v>
          </cell>
          <cell r="R594" t="str">
            <v>#='ipp(2015#=100 cvm)'!R265</v>
          </cell>
          <cell r="S594" t="str">
            <v>#='ipp(2015#=100 cvm)'!S265</v>
          </cell>
          <cell r="T594" t="str">
            <v>#='ipp(2015#=100 cvm)'!T265</v>
          </cell>
          <cell r="U594" t="str">
            <v>#='ipp(2015#=100 cvm)'!U265</v>
          </cell>
          <cell r="V594" t="str">
            <v>#='ipp(2015#=100 cvm)'!V265</v>
          </cell>
          <cell r="W594" t="str">
            <v>#='ipp(2015#=100 cvm)'!W265</v>
          </cell>
          <cell r="X594" t="str">
            <v>#='ipp(2015#=100 cvm)'!X265</v>
          </cell>
          <cell r="Y594" t="str">
            <v>#='ipp(2015#=100 cvm)'!Y265</v>
          </cell>
          <cell r="Z594" t="str">
            <v>#='ipp(2015#=100 cvm)'!Z265</v>
          </cell>
          <cell r="AA594" t="str">
            <v>#='ipp(2015#=100 cvm)'!AA265</v>
          </cell>
          <cell r="AB594" t="str">
            <v>#='ipp(2015#=100 cvm)'!AB265</v>
          </cell>
          <cell r="AC594" t="str">
            <v>#='ipp(2015#=100 cvm)'!AC265</v>
          </cell>
          <cell r="AD594" t="str">
            <v>#='ipp(2015#=100 cvm)'!AD265</v>
          </cell>
          <cell r="AE594" t="str">
            <v>#='ipp(2015#=100 cvm)'!AE265</v>
          </cell>
          <cell r="AF594" t="str">
            <v>#='ipp(2015#=100 cvm)'!AF265</v>
          </cell>
          <cell r="AG594" t="str">
            <v>#='ipp(2015#=100 cvm)'!AG265</v>
          </cell>
          <cell r="AH594" t="str">
            <v>#='ipp(2015#=100 cvm)'!AH265</v>
          </cell>
          <cell r="AI594" t="str">
            <v>#='ipp(2015#=100 cvm)'!AI265</v>
          </cell>
          <cell r="AJ594" t="str">
            <v>#='ipp(2015#=100 cvm)'!AJ265</v>
          </cell>
          <cell r="AK594" t="str">
            <v>#='ipp(2015#=100 cvm)'!AK265</v>
          </cell>
          <cell r="AL594" t="str">
            <v>#='ipp(2015#=100 cvm)'!AL265</v>
          </cell>
          <cell r="AM594" t="str">
            <v>#='ipp(2015#=100 cvm)'!AM265</v>
          </cell>
          <cell r="AN594" t="str">
            <v>#='ipp(2015#=100 cvm)'!AN265</v>
          </cell>
        </row>
        <row r="595">
          <cell r="C595">
            <v>28192</v>
          </cell>
          <cell r="D595" t="str">
            <v>#='ipp(2015#=100 cvm)'!D266</v>
          </cell>
          <cell r="E595" t="str">
            <v>#='ipp(2015#=100 cvm)'!E266</v>
          </cell>
          <cell r="F595" t="str">
            <v>#='ipp(2015#=100 cvm)'!F266</v>
          </cell>
          <cell r="G595" t="str">
            <v>#='ipp(2015#=100 cvm)'!G266</v>
          </cell>
          <cell r="H595" t="str">
            <v>#='ipp(2015#=100 cvm)'!H266</v>
          </cell>
          <cell r="I595" t="str">
            <v>#='ipp(2015#=100 cvm)'!I266</v>
          </cell>
          <cell r="J595" t="str">
            <v>#='ipp(2015#=100 cvm)'!J266</v>
          </cell>
          <cell r="K595" t="str">
            <v>#='ipp(2015#=100 cvm)'!K266</v>
          </cell>
          <cell r="L595" t="str">
            <v>#='ipp(2015#=100 cvm)'!L266</v>
          </cell>
          <cell r="M595" t="str">
            <v>#='ipp(2015#=100 cvm)'!M266</v>
          </cell>
          <cell r="N595" t="str">
            <v>#='ipp(2015#=100 cvm)'!N266</v>
          </cell>
          <cell r="O595" t="str">
            <v>#='ipp(2015#=100 cvm)'!O266</v>
          </cell>
          <cell r="P595" t="str">
            <v>#='ipp(2015#=100 cvm)'!P266</v>
          </cell>
          <cell r="Q595" t="str">
            <v>#='ipp(2015#=100 cvm)'!Q266</v>
          </cell>
          <cell r="R595" t="str">
            <v>#='ipp(2015#=100 cvm)'!R266</v>
          </cell>
          <cell r="S595" t="str">
            <v>#='ipp(2015#=100 cvm)'!S266</v>
          </cell>
          <cell r="T595" t="str">
            <v>#='ipp(2015#=100 cvm)'!T266</v>
          </cell>
          <cell r="U595" t="str">
            <v>#='ipp(2015#=100 cvm)'!U266</v>
          </cell>
          <cell r="V595" t="str">
            <v>#='ipp(2015#=100 cvm)'!V266</v>
          </cell>
          <cell r="W595" t="str">
            <v>#='ipp(2015#=100 cvm)'!W266</v>
          </cell>
          <cell r="X595" t="str">
            <v>#='ipp(2015#=100 cvm)'!X266</v>
          </cell>
          <cell r="Y595" t="str">
            <v>#='ipp(2015#=100 cvm)'!Y266</v>
          </cell>
          <cell r="Z595" t="str">
            <v>#='ipp(2015#=100 cvm)'!Z266</v>
          </cell>
          <cell r="AA595" t="str">
            <v>#='ipp(2015#=100 cvm)'!AA266</v>
          </cell>
          <cell r="AB595" t="str">
            <v>#='ipp(2015#=100 cvm)'!AB266</v>
          </cell>
          <cell r="AC595" t="str">
            <v>#='ipp(2015#=100 cvm)'!AC266</v>
          </cell>
          <cell r="AD595" t="str">
            <v>#='ipp(2015#=100 cvm)'!AD266</v>
          </cell>
          <cell r="AE595" t="str">
            <v>#='ipp(2015#=100 cvm)'!AE266</v>
          </cell>
          <cell r="AF595" t="str">
            <v>#='ipp(2015#=100 cvm)'!AF266</v>
          </cell>
          <cell r="AG595" t="str">
            <v>#='ipp(2015#=100 cvm)'!AG266</v>
          </cell>
          <cell r="AH595" t="str">
            <v>#='ipp(2015#=100 cvm)'!AH266</v>
          </cell>
          <cell r="AI595" t="str">
            <v>#='ipp(2015#=100 cvm)'!AI266</v>
          </cell>
          <cell r="AJ595" t="str">
            <v>#='ipp(2015#=100 cvm)'!AJ266</v>
          </cell>
          <cell r="AK595" t="str">
            <v>#='ipp(2015#=100 cvm)'!AK266</v>
          </cell>
          <cell r="AL595" t="str">
            <v>#='ipp(2015#=100 cvm)'!AL266</v>
          </cell>
          <cell r="AM595" t="str">
            <v>#='ipp(2015#=100 cvm)'!AM266</v>
          </cell>
          <cell r="AN595" t="str">
            <v>#='ipp(2015#=100 cvm)'!AN266</v>
          </cell>
        </row>
        <row r="596">
          <cell r="C596">
            <v>28199</v>
          </cell>
          <cell r="D596" t="str">
            <v>#='ipp(2015#=100 cvm)'!D267</v>
          </cell>
          <cell r="E596" t="str">
            <v>#='ipp(2015#=100 cvm)'!E267</v>
          </cell>
          <cell r="F596" t="str">
            <v>#='ipp(2015#=100 cvm)'!F267</v>
          </cell>
          <cell r="G596" t="str">
            <v>#='ipp(2015#=100 cvm)'!G267</v>
          </cell>
          <cell r="H596" t="str">
            <v>#='ipp(2015#=100 cvm)'!H267</v>
          </cell>
          <cell r="I596" t="str">
            <v>#='ipp(2015#=100 cvm)'!I267</v>
          </cell>
          <cell r="J596" t="str">
            <v>#='ipp(2015#=100 cvm)'!J267</v>
          </cell>
          <cell r="K596" t="str">
            <v>#='ipp(2015#=100 cvm)'!K267</v>
          </cell>
          <cell r="L596" t="str">
            <v>#='ipp(2015#=100 cvm)'!L267</v>
          </cell>
          <cell r="M596" t="str">
            <v>#='ipp(2015#=100 cvm)'!M267</v>
          </cell>
          <cell r="N596" t="str">
            <v>#='ipp(2015#=100 cvm)'!N267</v>
          </cell>
          <cell r="O596" t="str">
            <v>#='ipp(2015#=100 cvm)'!O267</v>
          </cell>
          <cell r="P596" t="str">
            <v>#='ipp(2015#=100 cvm)'!P267</v>
          </cell>
          <cell r="Q596" t="str">
            <v>#='ipp(2015#=100 cvm)'!Q267</v>
          </cell>
          <cell r="R596" t="str">
            <v>#='ipp(2015#=100 cvm)'!R267</v>
          </cell>
          <cell r="S596" t="str">
            <v>#='ipp(2015#=100 cvm)'!S267</v>
          </cell>
          <cell r="T596" t="str">
            <v>#='ipp(2015#=100 cvm)'!T267</v>
          </cell>
          <cell r="U596" t="str">
            <v>#='ipp(2015#=100 cvm)'!U267</v>
          </cell>
          <cell r="V596" t="str">
            <v>#='ipp(2015#=100 cvm)'!V267</v>
          </cell>
          <cell r="W596" t="str">
            <v>#='ipp(2015#=100 cvm)'!W267</v>
          </cell>
          <cell r="X596" t="str">
            <v>#='ipp(2015#=100 cvm)'!X267</v>
          </cell>
          <cell r="Y596" t="str">
            <v>#='ipp(2015#=100 cvm)'!Y267</v>
          </cell>
          <cell r="Z596" t="str">
            <v>#='ipp(2015#=100 cvm)'!Z267</v>
          </cell>
          <cell r="AA596" t="str">
            <v>#='ipp(2015#=100 cvm)'!AA267</v>
          </cell>
          <cell r="AB596" t="str">
            <v>#='ipp(2015#=100 cvm)'!AB267</v>
          </cell>
          <cell r="AC596" t="str">
            <v>#='ipp(2015#=100 cvm)'!AC267</v>
          </cell>
          <cell r="AD596" t="str">
            <v>#='ipp(2015#=100 cvm)'!AD267</v>
          </cell>
          <cell r="AE596" t="str">
            <v>#='ipp(2015#=100 cvm)'!AE267</v>
          </cell>
          <cell r="AF596" t="str">
            <v>#='ipp(2015#=100 cvm)'!AF267</v>
          </cell>
          <cell r="AG596" t="str">
            <v>#='ipp(2015#=100 cvm)'!AG267</v>
          </cell>
          <cell r="AH596" t="str">
            <v>#='ipp(2015#=100 cvm)'!AH267</v>
          </cell>
          <cell r="AI596" t="str">
            <v>#='ipp(2015#=100 cvm)'!AI267</v>
          </cell>
          <cell r="AJ596" t="str">
            <v>#='ipp(2015#=100 cvm)'!AJ267</v>
          </cell>
          <cell r="AK596" t="str">
            <v>#='ipp(2015#=100 cvm)'!AK267</v>
          </cell>
          <cell r="AL596" t="str">
            <v>#='ipp(2015#=100 cvm)'!AL267</v>
          </cell>
          <cell r="AM596" t="str">
            <v>#='ipp(2015#=100 cvm)'!AM267</v>
          </cell>
          <cell r="AN596" t="str">
            <v>#='ipp(2015#=100 cvm)'!AN267</v>
          </cell>
        </row>
        <row r="597">
          <cell r="C597">
            <v>282</v>
          </cell>
          <cell r="D597" t="str">
            <v>#='ipp(2015#=100 cvm)'!D268</v>
          </cell>
          <cell r="E597" t="str">
            <v>#='ipp(2015#=100 cvm)'!E268</v>
          </cell>
          <cell r="F597" t="str">
            <v>#='ipp(2015#=100 cvm)'!F268</v>
          </cell>
          <cell r="G597" t="str">
            <v>#='ipp(2015#=100 cvm)'!G268</v>
          </cell>
          <cell r="H597" t="str">
            <v>#='ipp(2015#=100 cvm)'!H268</v>
          </cell>
          <cell r="I597" t="str">
            <v>#='ipp(2015#=100 cvm)'!I268</v>
          </cell>
          <cell r="J597" t="str">
            <v>#='ipp(2015#=100 cvm)'!J268</v>
          </cell>
          <cell r="K597" t="str">
            <v>#='ipp(2015#=100 cvm)'!K268</v>
          </cell>
          <cell r="L597" t="str">
            <v>#='ipp(2015#=100 cvm)'!L268</v>
          </cell>
          <cell r="M597" t="str">
            <v>#='ipp(2015#=100 cvm)'!M268</v>
          </cell>
          <cell r="N597" t="str">
            <v>#='ipp(2015#=100 cvm)'!N268</v>
          </cell>
          <cell r="O597" t="str">
            <v>#='ipp(2015#=100 cvm)'!O268</v>
          </cell>
          <cell r="P597" t="str">
            <v>#='ipp(2015#=100 cvm)'!P268</v>
          </cell>
          <cell r="Q597" t="str">
            <v>#='ipp(2015#=100 cvm)'!Q268</v>
          </cell>
          <cell r="R597" t="str">
            <v>#='ipp(2015#=100 cvm)'!R268</v>
          </cell>
          <cell r="S597" t="str">
            <v>#='ipp(2015#=100 cvm)'!S268</v>
          </cell>
          <cell r="T597" t="str">
            <v>#='ipp(2015#=100 cvm)'!T268</v>
          </cell>
          <cell r="U597" t="str">
            <v>#='ipp(2015#=100 cvm)'!U268</v>
          </cell>
          <cell r="V597" t="str">
            <v>#='ipp(2015#=100 cvm)'!V268</v>
          </cell>
          <cell r="W597" t="str">
            <v>#='ipp(2015#=100 cvm)'!W268</v>
          </cell>
          <cell r="X597" t="str">
            <v>#='ipp(2015#=100 cvm)'!X268</v>
          </cell>
          <cell r="Y597" t="str">
            <v>#='ipp(2015#=100 cvm)'!Y268</v>
          </cell>
          <cell r="Z597" t="str">
            <v>#='ipp(2015#=100 cvm)'!Z268</v>
          </cell>
          <cell r="AA597" t="str">
            <v>#='ipp(2015#=100 cvm)'!AA268</v>
          </cell>
          <cell r="AB597" t="str">
            <v>#='ipp(2015#=100 cvm)'!AB268</v>
          </cell>
          <cell r="AC597" t="str">
            <v>#='ipp(2015#=100 cvm)'!AC268</v>
          </cell>
          <cell r="AD597" t="str">
            <v>#='ipp(2015#=100 cvm)'!AD268</v>
          </cell>
          <cell r="AE597" t="str">
            <v>#='ipp(2015#=100 cvm)'!AE268</v>
          </cell>
          <cell r="AF597" t="str">
            <v>#='ipp(2015#=100 cvm)'!AF268</v>
          </cell>
          <cell r="AG597" t="str">
            <v>#='ipp(2015#=100 cvm)'!AG268</v>
          </cell>
          <cell r="AH597" t="str">
            <v>#='ipp(2015#=100 cvm)'!AH268</v>
          </cell>
          <cell r="AI597" t="str">
            <v>#='ipp(2015#=100 cvm)'!AI268</v>
          </cell>
          <cell r="AJ597" t="str">
            <v>#='ipp(2015#=100 cvm)'!AJ268</v>
          </cell>
          <cell r="AK597" t="str">
            <v>#='ipp(2015#=100 cvm)'!AK268</v>
          </cell>
          <cell r="AL597" t="str">
            <v>#='ipp(2015#=100 cvm)'!AL268</v>
          </cell>
          <cell r="AM597" t="str">
            <v>#='ipp(2015#=100 cvm)'!AM268</v>
          </cell>
          <cell r="AN597" t="str">
            <v>#='ipp(2015#=100 cvm)'!AN268</v>
          </cell>
        </row>
        <row r="598">
          <cell r="C598">
            <v>28210</v>
          </cell>
          <cell r="D598" t="str">
            <v>#='ipp(2015#=100 cvm)'!D269</v>
          </cell>
          <cell r="E598" t="str">
            <v>#='ipp(2015#=100 cvm)'!E269</v>
          </cell>
          <cell r="F598" t="str">
            <v>#='ipp(2015#=100 cvm)'!F269</v>
          </cell>
          <cell r="G598" t="str">
            <v>#='ipp(2015#=100 cvm)'!G269</v>
          </cell>
          <cell r="H598" t="str">
            <v>#='ipp(2015#=100 cvm)'!H269</v>
          </cell>
          <cell r="I598" t="str">
            <v>#='ipp(2015#=100 cvm)'!I269</v>
          </cell>
          <cell r="J598" t="str">
            <v>#='ipp(2015#=100 cvm)'!J269</v>
          </cell>
          <cell r="K598" t="str">
            <v>#='ipp(2015#=100 cvm)'!K269</v>
          </cell>
          <cell r="L598" t="str">
            <v>#='ipp(2015#=100 cvm)'!L269</v>
          </cell>
          <cell r="M598" t="str">
            <v>#='ipp(2015#=100 cvm)'!M269</v>
          </cell>
          <cell r="N598" t="str">
            <v>#='ipp(2015#=100 cvm)'!N269</v>
          </cell>
          <cell r="O598" t="str">
            <v>#='ipp(2015#=100 cvm)'!O269</v>
          </cell>
          <cell r="P598" t="str">
            <v>#='ipp(2015#=100 cvm)'!P269</v>
          </cell>
          <cell r="Q598" t="str">
            <v>#='ipp(2015#=100 cvm)'!Q269</v>
          </cell>
          <cell r="R598" t="str">
            <v>#='ipp(2015#=100 cvm)'!R269</v>
          </cell>
          <cell r="S598" t="str">
            <v>#='ipp(2015#=100 cvm)'!S269</v>
          </cell>
          <cell r="T598" t="str">
            <v>#='ipp(2015#=100 cvm)'!T269</v>
          </cell>
          <cell r="U598" t="str">
            <v>#='ipp(2015#=100 cvm)'!U269</v>
          </cell>
          <cell r="V598" t="str">
            <v>#='ipp(2015#=100 cvm)'!V269</v>
          </cell>
          <cell r="W598" t="str">
            <v>#='ipp(2015#=100 cvm)'!W269</v>
          </cell>
          <cell r="X598" t="str">
            <v>#='ipp(2015#=100 cvm)'!X269</v>
          </cell>
          <cell r="Y598" t="str">
            <v>#='ipp(2015#=100 cvm)'!Y269</v>
          </cell>
          <cell r="Z598" t="str">
            <v>#='ipp(2015#=100 cvm)'!Z269</v>
          </cell>
          <cell r="AA598" t="str">
            <v>#='ipp(2015#=100 cvm)'!AA269</v>
          </cell>
          <cell r="AB598" t="str">
            <v>#='ipp(2015#=100 cvm)'!AB269</v>
          </cell>
          <cell r="AC598" t="str">
            <v>#='ipp(2015#=100 cvm)'!AC269</v>
          </cell>
          <cell r="AD598" t="str">
            <v>#='ipp(2015#=100 cvm)'!AD269</v>
          </cell>
          <cell r="AE598" t="str">
            <v>#='ipp(2015#=100 cvm)'!AE269</v>
          </cell>
          <cell r="AF598" t="str">
            <v>#='ipp(2015#=100 cvm)'!AF269</v>
          </cell>
          <cell r="AG598" t="str">
            <v>#='ipp(2015#=100 cvm)'!AG269</v>
          </cell>
          <cell r="AH598" t="str">
            <v>#='ipp(2015#=100 cvm)'!AH269</v>
          </cell>
          <cell r="AI598" t="str">
            <v>#='ipp(2015#=100 cvm)'!AI269</v>
          </cell>
          <cell r="AJ598" t="str">
            <v>#='ipp(2015#=100 cvm)'!AJ269</v>
          </cell>
          <cell r="AK598" t="str">
            <v>#='ipp(2015#=100 cvm)'!AK269</v>
          </cell>
          <cell r="AL598" t="str">
            <v>#='ipp(2015#=100 cvm)'!AL269</v>
          </cell>
          <cell r="AM598" t="str">
            <v>#='ipp(2015#=100 cvm)'!AM269</v>
          </cell>
          <cell r="AN598" t="str">
            <v>#='ipp(2015#=100 cvm)'!AN269</v>
          </cell>
        </row>
        <row r="599">
          <cell r="C599">
            <v>28220</v>
          </cell>
          <cell r="D599" t="str">
            <v>#='ipp(2015#=100 cvm)'!D270</v>
          </cell>
          <cell r="E599" t="str">
            <v>#='ipp(2015#=100 cvm)'!E270</v>
          </cell>
          <cell r="F599" t="str">
            <v>#='ipp(2015#=100 cvm)'!F270</v>
          </cell>
          <cell r="G599" t="str">
            <v>#='ipp(2015#=100 cvm)'!G270</v>
          </cell>
          <cell r="H599" t="str">
            <v>#='ipp(2015#=100 cvm)'!H270</v>
          </cell>
          <cell r="I599" t="str">
            <v>#='ipp(2015#=100 cvm)'!I270</v>
          </cell>
          <cell r="J599" t="str">
            <v>#='ipp(2015#=100 cvm)'!J270</v>
          </cell>
          <cell r="K599" t="str">
            <v>#='ipp(2015#=100 cvm)'!K270</v>
          </cell>
          <cell r="L599" t="str">
            <v>#='ipp(2015#=100 cvm)'!L270</v>
          </cell>
          <cell r="M599" t="str">
            <v>#='ipp(2015#=100 cvm)'!M270</v>
          </cell>
          <cell r="N599" t="str">
            <v>#='ipp(2015#=100 cvm)'!N270</v>
          </cell>
          <cell r="O599" t="str">
            <v>#='ipp(2015#=100 cvm)'!O270</v>
          </cell>
          <cell r="P599" t="str">
            <v>#='ipp(2015#=100 cvm)'!P270</v>
          </cell>
          <cell r="Q599" t="str">
            <v>#='ipp(2015#=100 cvm)'!Q270</v>
          </cell>
          <cell r="R599" t="str">
            <v>#='ipp(2015#=100 cvm)'!R270</v>
          </cell>
          <cell r="S599" t="str">
            <v>#='ipp(2015#=100 cvm)'!S270</v>
          </cell>
          <cell r="T599" t="str">
            <v>#='ipp(2015#=100 cvm)'!T270</v>
          </cell>
          <cell r="U599" t="str">
            <v>#='ipp(2015#=100 cvm)'!U270</v>
          </cell>
          <cell r="V599" t="str">
            <v>#='ipp(2015#=100 cvm)'!V270</v>
          </cell>
          <cell r="W599" t="str">
            <v>#='ipp(2015#=100 cvm)'!W270</v>
          </cell>
          <cell r="X599" t="str">
            <v>#='ipp(2015#=100 cvm)'!X270</v>
          </cell>
          <cell r="Y599" t="str">
            <v>#='ipp(2015#=100 cvm)'!Y270</v>
          </cell>
          <cell r="Z599" t="str">
            <v>#='ipp(2015#=100 cvm)'!Z270</v>
          </cell>
          <cell r="AA599" t="str">
            <v>#='ipp(2015#=100 cvm)'!AA270</v>
          </cell>
          <cell r="AB599" t="str">
            <v>#='ipp(2015#=100 cvm)'!AB270</v>
          </cell>
          <cell r="AC599" t="str">
            <v>#='ipp(2015#=100 cvm)'!AC270</v>
          </cell>
          <cell r="AD599" t="str">
            <v>#='ipp(2015#=100 cvm)'!AD270</v>
          </cell>
          <cell r="AE599" t="str">
            <v>#='ipp(2015#=100 cvm)'!AE270</v>
          </cell>
          <cell r="AF599" t="str">
            <v>#='ipp(2015#=100 cvm)'!AF270</v>
          </cell>
          <cell r="AG599" t="str">
            <v>#='ipp(2015#=100 cvm)'!AG270</v>
          </cell>
          <cell r="AH599" t="str">
            <v>#='ipp(2015#=100 cvm)'!AH270</v>
          </cell>
          <cell r="AI599" t="str">
            <v>#='ipp(2015#=100 cvm)'!AI270</v>
          </cell>
          <cell r="AJ599" t="str">
            <v>#='ipp(2015#=100 cvm)'!AJ270</v>
          </cell>
          <cell r="AK599" t="str">
            <v>#='ipp(2015#=100 cvm)'!AK270</v>
          </cell>
          <cell r="AL599" t="str">
            <v>#='ipp(2015#=100 cvm)'!AL270</v>
          </cell>
          <cell r="AM599" t="str">
            <v>#='ipp(2015#=100 cvm)'!AM270</v>
          </cell>
          <cell r="AN599" t="str">
            <v>#='ipp(2015#=100 cvm)'!AN270</v>
          </cell>
        </row>
        <row r="600">
          <cell r="C600">
            <v>28230</v>
          </cell>
          <cell r="D600" t="str">
            <v>#='ipp(2015#=100 cvm)'!D271</v>
          </cell>
          <cell r="E600" t="str">
            <v>#='ipp(2015#=100 cvm)'!E271</v>
          </cell>
          <cell r="F600" t="str">
            <v>#='ipp(2015#=100 cvm)'!F271</v>
          </cell>
          <cell r="G600" t="str">
            <v>#='ipp(2015#=100 cvm)'!G271</v>
          </cell>
          <cell r="H600" t="str">
            <v>#='ipp(2015#=100 cvm)'!H271</v>
          </cell>
          <cell r="I600" t="str">
            <v>#='ipp(2015#=100 cvm)'!I271</v>
          </cell>
          <cell r="J600" t="str">
            <v>#='ipp(2015#=100 cvm)'!J271</v>
          </cell>
          <cell r="K600" t="str">
            <v>#='ipp(2015#=100 cvm)'!K271</v>
          </cell>
          <cell r="L600" t="str">
            <v>#='ipp(2015#=100 cvm)'!L271</v>
          </cell>
          <cell r="M600" t="str">
            <v>#='ipp(2015#=100 cvm)'!M271</v>
          </cell>
          <cell r="N600" t="str">
            <v>#='ipp(2015#=100 cvm)'!N271</v>
          </cell>
          <cell r="O600" t="str">
            <v>#='ipp(2015#=100 cvm)'!O271</v>
          </cell>
          <cell r="P600" t="str">
            <v>#='ipp(2015#=100 cvm)'!P271</v>
          </cell>
          <cell r="Q600" t="str">
            <v>#='ipp(2015#=100 cvm)'!Q271</v>
          </cell>
          <cell r="R600" t="str">
            <v>#='ipp(2015#=100 cvm)'!R271</v>
          </cell>
          <cell r="S600" t="str">
            <v>#='ipp(2015#=100 cvm)'!S271</v>
          </cell>
          <cell r="T600" t="str">
            <v>#='ipp(2015#=100 cvm)'!T271</v>
          </cell>
          <cell r="U600" t="str">
            <v>#='ipp(2015#=100 cvm)'!U271</v>
          </cell>
          <cell r="V600" t="str">
            <v>#='ipp(2015#=100 cvm)'!V271</v>
          </cell>
          <cell r="W600" t="str">
            <v>#='ipp(2015#=100 cvm)'!W271</v>
          </cell>
          <cell r="X600" t="str">
            <v>#='ipp(2015#=100 cvm)'!X271</v>
          </cell>
          <cell r="Y600" t="str">
            <v>#='ipp(2015#=100 cvm)'!Y271</v>
          </cell>
          <cell r="Z600" t="str">
            <v>#='ipp(2015#=100 cvm)'!Z271</v>
          </cell>
          <cell r="AA600" t="str">
            <v>#='ipp(2015#=100 cvm)'!AA271</v>
          </cell>
          <cell r="AB600" t="str">
            <v>#='ipp(2015#=100 cvm)'!AB271</v>
          </cell>
          <cell r="AC600" t="str">
            <v>#='ipp(2015#=100 cvm)'!AC271</v>
          </cell>
          <cell r="AD600" t="str">
            <v>#='ipp(2015#=100 cvm)'!AD271</v>
          </cell>
          <cell r="AE600" t="str">
            <v>#='ipp(2015#=100 cvm)'!AE271</v>
          </cell>
          <cell r="AF600" t="str">
            <v>#='ipp(2015#=100 cvm)'!AF271</v>
          </cell>
          <cell r="AG600" t="str">
            <v>#='ipp(2015#=100 cvm)'!AG271</v>
          </cell>
          <cell r="AH600" t="str">
            <v>#='ipp(2015#=100 cvm)'!AH271</v>
          </cell>
          <cell r="AI600" t="str">
            <v>#='ipp(2015#=100 cvm)'!AI271</v>
          </cell>
          <cell r="AJ600" t="str">
            <v>#='ipp(2015#=100 cvm)'!AJ271</v>
          </cell>
          <cell r="AK600" t="str">
            <v>#='ipp(2015#=100 cvm)'!AK271</v>
          </cell>
          <cell r="AL600" t="str">
            <v>#='ipp(2015#=100 cvm)'!AL271</v>
          </cell>
          <cell r="AM600" t="str">
            <v>#='ipp(2015#=100 cvm)'!AM271</v>
          </cell>
          <cell r="AN600" t="str">
            <v>#='ipp(2015#=100 cvm)'!AN271</v>
          </cell>
        </row>
        <row r="601">
          <cell r="C601">
            <v>28240</v>
          </cell>
          <cell r="D601" t="str">
            <v>#='ipp(2015#=100 cvm)'!D272</v>
          </cell>
          <cell r="E601" t="str">
            <v>#='ipp(2015#=100 cvm)'!E272</v>
          </cell>
          <cell r="F601" t="str">
            <v>#='ipp(2015#=100 cvm)'!F272</v>
          </cell>
          <cell r="G601" t="str">
            <v>#='ipp(2015#=100 cvm)'!G272</v>
          </cell>
          <cell r="H601" t="str">
            <v>#='ipp(2015#=100 cvm)'!H272</v>
          </cell>
          <cell r="I601" t="str">
            <v>#='ipp(2015#=100 cvm)'!I272</v>
          </cell>
          <cell r="J601" t="str">
            <v>#='ipp(2015#=100 cvm)'!J272</v>
          </cell>
          <cell r="K601" t="str">
            <v>#='ipp(2015#=100 cvm)'!K272</v>
          </cell>
          <cell r="L601" t="str">
            <v>#='ipp(2015#=100 cvm)'!L272</v>
          </cell>
          <cell r="M601" t="str">
            <v>#='ipp(2015#=100 cvm)'!M272</v>
          </cell>
          <cell r="N601" t="str">
            <v>#='ipp(2015#=100 cvm)'!N272</v>
          </cell>
          <cell r="O601" t="str">
            <v>#='ipp(2015#=100 cvm)'!O272</v>
          </cell>
          <cell r="P601" t="str">
            <v>#='ipp(2015#=100 cvm)'!P272</v>
          </cell>
          <cell r="Q601" t="str">
            <v>#='ipp(2015#=100 cvm)'!Q272</v>
          </cell>
          <cell r="R601" t="str">
            <v>#='ipp(2015#=100 cvm)'!R272</v>
          </cell>
          <cell r="S601" t="str">
            <v>#='ipp(2015#=100 cvm)'!S272</v>
          </cell>
          <cell r="T601" t="str">
            <v>#='ipp(2015#=100 cvm)'!T272</v>
          </cell>
          <cell r="U601" t="str">
            <v>#='ipp(2015#=100 cvm)'!U272</v>
          </cell>
          <cell r="V601" t="str">
            <v>#='ipp(2015#=100 cvm)'!V272</v>
          </cell>
          <cell r="W601" t="str">
            <v>#='ipp(2015#=100 cvm)'!W272</v>
          </cell>
          <cell r="X601" t="str">
            <v>#='ipp(2015#=100 cvm)'!X272</v>
          </cell>
          <cell r="Y601" t="str">
            <v>#='ipp(2015#=100 cvm)'!Y272</v>
          </cell>
          <cell r="Z601" t="str">
            <v>#='ipp(2015#=100 cvm)'!Z272</v>
          </cell>
          <cell r="AA601" t="str">
            <v>#='ipp(2015#=100 cvm)'!AA272</v>
          </cell>
          <cell r="AB601" t="str">
            <v>#='ipp(2015#=100 cvm)'!AB272</v>
          </cell>
          <cell r="AC601" t="str">
            <v>#='ipp(2015#=100 cvm)'!AC272</v>
          </cell>
          <cell r="AD601" t="str">
            <v>#='ipp(2015#=100 cvm)'!AD272</v>
          </cell>
          <cell r="AE601" t="str">
            <v>#='ipp(2015#=100 cvm)'!AE272</v>
          </cell>
          <cell r="AF601" t="str">
            <v>#='ipp(2015#=100 cvm)'!AF272</v>
          </cell>
          <cell r="AG601" t="str">
            <v>#='ipp(2015#=100 cvm)'!AG272</v>
          </cell>
          <cell r="AH601" t="str">
            <v>#='ipp(2015#=100 cvm)'!AH272</v>
          </cell>
          <cell r="AI601" t="str">
            <v>#='ipp(2015#=100 cvm)'!AI272</v>
          </cell>
          <cell r="AJ601" t="str">
            <v>#='ipp(2015#=100 cvm)'!AJ272</v>
          </cell>
          <cell r="AK601" t="str">
            <v>#='ipp(2015#=100 cvm)'!AK272</v>
          </cell>
          <cell r="AL601" t="str">
            <v>#='ipp(2015#=100 cvm)'!AL272</v>
          </cell>
          <cell r="AM601" t="str">
            <v>#='ipp(2015#=100 cvm)'!AM272</v>
          </cell>
          <cell r="AN601" t="str">
            <v>#='ipp(2015#=100 cvm)'!AN272</v>
          </cell>
        </row>
        <row r="602">
          <cell r="C602">
            <v>28250</v>
          </cell>
          <cell r="D602" t="str">
            <v>#='ipp(2015#=100 cvm)'!D273</v>
          </cell>
          <cell r="E602" t="str">
            <v>#='ipp(2015#=100 cvm)'!E273</v>
          </cell>
          <cell r="F602" t="str">
            <v>#='ipp(2015#=100 cvm)'!F273</v>
          </cell>
          <cell r="G602" t="str">
            <v>#='ipp(2015#=100 cvm)'!G273</v>
          </cell>
          <cell r="H602" t="str">
            <v>#='ipp(2015#=100 cvm)'!H273</v>
          </cell>
          <cell r="I602" t="str">
            <v>#='ipp(2015#=100 cvm)'!I273</v>
          </cell>
          <cell r="J602" t="str">
            <v>#='ipp(2015#=100 cvm)'!J273</v>
          </cell>
          <cell r="K602" t="str">
            <v>#='ipp(2015#=100 cvm)'!K273</v>
          </cell>
          <cell r="L602" t="str">
            <v>#='ipp(2015#=100 cvm)'!L273</v>
          </cell>
          <cell r="M602" t="str">
            <v>#='ipp(2015#=100 cvm)'!M273</v>
          </cell>
          <cell r="N602" t="str">
            <v>#='ipp(2015#=100 cvm)'!N273</v>
          </cell>
          <cell r="O602" t="str">
            <v>#='ipp(2015#=100 cvm)'!O273</v>
          </cell>
          <cell r="P602" t="str">
            <v>#='ipp(2015#=100 cvm)'!P273</v>
          </cell>
          <cell r="Q602" t="str">
            <v>#='ipp(2015#=100 cvm)'!Q273</v>
          </cell>
          <cell r="R602" t="str">
            <v>#='ipp(2015#=100 cvm)'!R273</v>
          </cell>
          <cell r="S602" t="str">
            <v>#='ipp(2015#=100 cvm)'!S273</v>
          </cell>
          <cell r="T602" t="str">
            <v>#='ipp(2015#=100 cvm)'!T273</v>
          </cell>
          <cell r="U602" t="str">
            <v>#='ipp(2015#=100 cvm)'!U273</v>
          </cell>
          <cell r="V602" t="str">
            <v>#='ipp(2015#=100 cvm)'!V273</v>
          </cell>
          <cell r="W602" t="str">
            <v>#='ipp(2015#=100 cvm)'!W273</v>
          </cell>
          <cell r="X602" t="str">
            <v>#='ipp(2015#=100 cvm)'!X273</v>
          </cell>
          <cell r="Y602" t="str">
            <v>#='ipp(2015#=100 cvm)'!Y273</v>
          </cell>
          <cell r="Z602" t="str">
            <v>#='ipp(2015#=100 cvm)'!Z273</v>
          </cell>
          <cell r="AA602" t="str">
            <v>#='ipp(2015#=100 cvm)'!AA273</v>
          </cell>
          <cell r="AB602" t="str">
            <v>#='ipp(2015#=100 cvm)'!AB273</v>
          </cell>
          <cell r="AC602" t="str">
            <v>#='ipp(2015#=100 cvm)'!AC273</v>
          </cell>
          <cell r="AD602" t="str">
            <v>#='ipp(2015#=100 cvm)'!AD273</v>
          </cell>
          <cell r="AE602" t="str">
            <v>#='ipp(2015#=100 cvm)'!AE273</v>
          </cell>
          <cell r="AF602" t="str">
            <v>#='ipp(2015#=100 cvm)'!AF273</v>
          </cell>
          <cell r="AG602" t="str">
            <v>#='ipp(2015#=100 cvm)'!AG273</v>
          </cell>
          <cell r="AH602" t="str">
            <v>#='ipp(2015#=100 cvm)'!AH273</v>
          </cell>
          <cell r="AI602" t="str">
            <v>#='ipp(2015#=100 cvm)'!AI273</v>
          </cell>
          <cell r="AJ602" t="str">
            <v>#='ipp(2015#=100 cvm)'!AJ273</v>
          </cell>
          <cell r="AK602" t="str">
            <v>#='ipp(2015#=100 cvm)'!AK273</v>
          </cell>
          <cell r="AL602" t="str">
            <v>#='ipp(2015#=100 cvm)'!AL273</v>
          </cell>
          <cell r="AM602" t="str">
            <v>#='ipp(2015#=100 cvm)'!AM273</v>
          </cell>
          <cell r="AN602" t="str">
            <v>#='ipp(2015#=100 cvm)'!AN273</v>
          </cell>
        </row>
        <row r="603">
          <cell r="C603">
            <v>28260</v>
          </cell>
          <cell r="D603" t="str">
            <v>#='ipp(2015#=100 cvm)'!D274</v>
          </cell>
          <cell r="E603" t="str">
            <v>#='ipp(2015#=100 cvm)'!E274</v>
          </cell>
          <cell r="F603" t="str">
            <v>#='ipp(2015#=100 cvm)'!F274</v>
          </cell>
          <cell r="G603" t="str">
            <v>#='ipp(2015#=100 cvm)'!G274</v>
          </cell>
          <cell r="H603" t="str">
            <v>#='ipp(2015#=100 cvm)'!H274</v>
          </cell>
          <cell r="I603" t="str">
            <v>#='ipp(2015#=100 cvm)'!I274</v>
          </cell>
          <cell r="J603" t="str">
            <v>#='ipp(2015#=100 cvm)'!J274</v>
          </cell>
          <cell r="K603" t="str">
            <v>#='ipp(2015#=100 cvm)'!K274</v>
          </cell>
          <cell r="L603" t="str">
            <v>#='ipp(2015#=100 cvm)'!L274</v>
          </cell>
          <cell r="M603" t="str">
            <v>#='ipp(2015#=100 cvm)'!M274</v>
          </cell>
          <cell r="N603" t="str">
            <v>#='ipp(2015#=100 cvm)'!N274</v>
          </cell>
          <cell r="O603" t="str">
            <v>#='ipp(2015#=100 cvm)'!O274</v>
          </cell>
          <cell r="P603" t="str">
            <v>#='ipp(2015#=100 cvm)'!P274</v>
          </cell>
          <cell r="Q603" t="str">
            <v>#='ipp(2015#=100 cvm)'!Q274</v>
          </cell>
          <cell r="R603" t="str">
            <v>#='ipp(2015#=100 cvm)'!R274</v>
          </cell>
          <cell r="S603" t="str">
            <v>#='ipp(2015#=100 cvm)'!S274</v>
          </cell>
          <cell r="T603" t="str">
            <v>#='ipp(2015#=100 cvm)'!T274</v>
          </cell>
          <cell r="U603" t="str">
            <v>#='ipp(2015#=100 cvm)'!U274</v>
          </cell>
          <cell r="V603" t="str">
            <v>#='ipp(2015#=100 cvm)'!V274</v>
          </cell>
          <cell r="W603" t="str">
            <v>#='ipp(2015#=100 cvm)'!W274</v>
          </cell>
          <cell r="X603" t="str">
            <v>#='ipp(2015#=100 cvm)'!X274</v>
          </cell>
          <cell r="Y603" t="str">
            <v>#='ipp(2015#=100 cvm)'!Y274</v>
          </cell>
          <cell r="Z603" t="str">
            <v>#='ipp(2015#=100 cvm)'!Z274</v>
          </cell>
          <cell r="AA603" t="str">
            <v>#='ipp(2015#=100 cvm)'!AA274</v>
          </cell>
          <cell r="AB603" t="str">
            <v>#='ipp(2015#=100 cvm)'!AB274</v>
          </cell>
          <cell r="AC603" t="str">
            <v>#='ipp(2015#=100 cvm)'!AC274</v>
          </cell>
          <cell r="AD603" t="str">
            <v>#='ipp(2015#=100 cvm)'!AD274</v>
          </cell>
          <cell r="AE603" t="str">
            <v>#='ipp(2015#=100 cvm)'!AE274</v>
          </cell>
          <cell r="AF603" t="str">
            <v>#='ipp(2015#=100 cvm)'!AF274</v>
          </cell>
          <cell r="AG603" t="str">
            <v>#='ipp(2015#=100 cvm)'!AG274</v>
          </cell>
          <cell r="AH603" t="str">
            <v>#='ipp(2015#=100 cvm)'!AH274</v>
          </cell>
          <cell r="AI603" t="str">
            <v>#='ipp(2015#=100 cvm)'!AI274</v>
          </cell>
          <cell r="AJ603" t="str">
            <v>#='ipp(2015#=100 cvm)'!AJ274</v>
          </cell>
          <cell r="AK603" t="str">
            <v>#='ipp(2015#=100 cvm)'!AK274</v>
          </cell>
          <cell r="AL603" t="str">
            <v>#='ipp(2015#=100 cvm)'!AL274</v>
          </cell>
          <cell r="AM603" t="str">
            <v>#='ipp(2015#=100 cvm)'!AM274</v>
          </cell>
          <cell r="AN603" t="str">
            <v>#='ipp(2015#=100 cvm)'!AN274</v>
          </cell>
        </row>
        <row r="604">
          <cell r="C604">
            <v>28290</v>
          </cell>
          <cell r="D604" t="str">
            <v>#='ipp(2015#=100 cvm)'!D275</v>
          </cell>
          <cell r="E604" t="str">
            <v>#='ipp(2015#=100 cvm)'!E275</v>
          </cell>
          <cell r="F604" t="str">
            <v>#='ipp(2015#=100 cvm)'!F275</v>
          </cell>
          <cell r="G604" t="str">
            <v>#='ipp(2015#=100 cvm)'!G275</v>
          </cell>
          <cell r="H604" t="str">
            <v>#='ipp(2015#=100 cvm)'!H275</v>
          </cell>
          <cell r="I604" t="str">
            <v>#='ipp(2015#=100 cvm)'!I275</v>
          </cell>
          <cell r="J604" t="str">
            <v>#='ipp(2015#=100 cvm)'!J275</v>
          </cell>
          <cell r="K604" t="str">
            <v>#='ipp(2015#=100 cvm)'!K275</v>
          </cell>
          <cell r="L604" t="str">
            <v>#='ipp(2015#=100 cvm)'!L275</v>
          </cell>
          <cell r="M604" t="str">
            <v>#='ipp(2015#=100 cvm)'!M275</v>
          </cell>
          <cell r="N604" t="str">
            <v>#='ipp(2015#=100 cvm)'!N275</v>
          </cell>
          <cell r="O604" t="str">
            <v>#='ipp(2015#=100 cvm)'!O275</v>
          </cell>
          <cell r="P604" t="str">
            <v>#='ipp(2015#=100 cvm)'!P275</v>
          </cell>
          <cell r="Q604" t="str">
            <v>#='ipp(2015#=100 cvm)'!Q275</v>
          </cell>
          <cell r="R604" t="str">
            <v>#='ipp(2015#=100 cvm)'!R275</v>
          </cell>
          <cell r="S604" t="str">
            <v>#='ipp(2015#=100 cvm)'!S275</v>
          </cell>
          <cell r="T604" t="str">
            <v>#='ipp(2015#=100 cvm)'!T275</v>
          </cell>
          <cell r="U604" t="str">
            <v>#='ipp(2015#=100 cvm)'!U275</v>
          </cell>
          <cell r="V604" t="str">
            <v>#='ipp(2015#=100 cvm)'!V275</v>
          </cell>
          <cell r="W604" t="str">
            <v>#='ipp(2015#=100 cvm)'!W275</v>
          </cell>
          <cell r="X604" t="str">
            <v>#='ipp(2015#=100 cvm)'!X275</v>
          </cell>
          <cell r="Y604" t="str">
            <v>#='ipp(2015#=100 cvm)'!Y275</v>
          </cell>
          <cell r="Z604" t="str">
            <v>#='ipp(2015#=100 cvm)'!Z275</v>
          </cell>
          <cell r="AA604" t="str">
            <v>#='ipp(2015#=100 cvm)'!AA275</v>
          </cell>
          <cell r="AB604" t="str">
            <v>#='ipp(2015#=100 cvm)'!AB275</v>
          </cell>
          <cell r="AC604" t="str">
            <v>#='ipp(2015#=100 cvm)'!AC275</v>
          </cell>
          <cell r="AD604" t="str">
            <v>#='ipp(2015#=100 cvm)'!AD275</v>
          </cell>
          <cell r="AE604" t="str">
            <v>#='ipp(2015#=100 cvm)'!AE275</v>
          </cell>
          <cell r="AF604" t="str">
            <v>#='ipp(2015#=100 cvm)'!AF275</v>
          </cell>
          <cell r="AG604" t="str">
            <v>#='ipp(2015#=100 cvm)'!AG275</v>
          </cell>
          <cell r="AH604" t="str">
            <v>#='ipp(2015#=100 cvm)'!AH275</v>
          </cell>
          <cell r="AI604" t="str">
            <v>#='ipp(2015#=100 cvm)'!AI275</v>
          </cell>
          <cell r="AJ604" t="str">
            <v>#='ipp(2015#=100 cvm)'!AJ275</v>
          </cell>
          <cell r="AK604" t="str">
            <v>#='ipp(2015#=100 cvm)'!AK275</v>
          </cell>
          <cell r="AL604" t="str">
            <v>#='ipp(2015#=100 cvm)'!AL275</v>
          </cell>
          <cell r="AM604" t="str">
            <v>#='ipp(2015#=100 cvm)'!AM275</v>
          </cell>
          <cell r="AN604" t="str">
            <v>#='ipp(2015#=100 cvm)'!AN275</v>
          </cell>
        </row>
        <row r="605">
          <cell r="C605">
            <v>291</v>
          </cell>
          <cell r="D605" t="str">
            <v>#='ipp(2015#=100 cvm)'!D276</v>
          </cell>
          <cell r="E605" t="str">
            <v>#='ipp(2015#=100 cvm)'!E276</v>
          </cell>
          <cell r="F605" t="str">
            <v>#='ipp(2015#=100 cvm)'!F276</v>
          </cell>
          <cell r="G605" t="str">
            <v>#='ipp(2015#=100 cvm)'!G276</v>
          </cell>
          <cell r="H605" t="str">
            <v>#='ipp(2015#=100 cvm)'!H276</v>
          </cell>
          <cell r="I605" t="str">
            <v>#='ipp(2015#=100 cvm)'!I276</v>
          </cell>
          <cell r="J605" t="str">
            <v>#='ipp(2015#=100 cvm)'!J276</v>
          </cell>
          <cell r="K605" t="str">
            <v>#='ipp(2015#=100 cvm)'!K276</v>
          </cell>
          <cell r="L605" t="str">
            <v>#='ipp(2015#=100 cvm)'!L276</v>
          </cell>
          <cell r="M605" t="str">
            <v>#='ipp(2015#=100 cvm)'!M276</v>
          </cell>
          <cell r="N605" t="str">
            <v>#='ipp(2015#=100 cvm)'!N276</v>
          </cell>
          <cell r="O605" t="str">
            <v>#='ipp(2015#=100 cvm)'!O276</v>
          </cell>
          <cell r="P605" t="str">
            <v>#='ipp(2015#=100 cvm)'!P276</v>
          </cell>
          <cell r="Q605" t="str">
            <v>#='ipp(2015#=100 cvm)'!Q276</v>
          </cell>
          <cell r="R605" t="str">
            <v>#='ipp(2015#=100 cvm)'!R276</v>
          </cell>
          <cell r="S605" t="str">
            <v>#='ipp(2015#=100 cvm)'!S276</v>
          </cell>
          <cell r="T605" t="str">
            <v>#='ipp(2015#=100 cvm)'!T276</v>
          </cell>
          <cell r="U605" t="str">
            <v>#='ipp(2015#=100 cvm)'!U276</v>
          </cell>
          <cell r="V605" t="str">
            <v>#='ipp(2015#=100 cvm)'!V276</v>
          </cell>
          <cell r="W605" t="str">
            <v>#='ipp(2015#=100 cvm)'!W276</v>
          </cell>
          <cell r="X605" t="str">
            <v>#='ipp(2015#=100 cvm)'!X276</v>
          </cell>
          <cell r="Y605" t="str">
            <v>#='ipp(2015#=100 cvm)'!Y276</v>
          </cell>
          <cell r="Z605" t="str">
            <v>#='ipp(2015#=100 cvm)'!Z276</v>
          </cell>
          <cell r="AA605" t="str">
            <v>#='ipp(2015#=100 cvm)'!AA276</v>
          </cell>
          <cell r="AB605" t="str">
            <v>#='ipp(2015#=100 cvm)'!AB276</v>
          </cell>
          <cell r="AC605" t="str">
            <v>#='ipp(2015#=100 cvm)'!AC276</v>
          </cell>
          <cell r="AD605" t="str">
            <v>#='ipp(2015#=100 cvm)'!AD276</v>
          </cell>
          <cell r="AE605" t="str">
            <v>#='ipp(2015#=100 cvm)'!AE276</v>
          </cell>
          <cell r="AF605" t="str">
            <v>#='ipp(2015#=100 cvm)'!AF276</v>
          </cell>
          <cell r="AG605" t="str">
            <v>#='ipp(2015#=100 cvm)'!AG276</v>
          </cell>
          <cell r="AH605" t="str">
            <v>#='ipp(2015#=100 cvm)'!AH276</v>
          </cell>
          <cell r="AI605" t="str">
            <v>#='ipp(2015#=100 cvm)'!AI276</v>
          </cell>
          <cell r="AJ605" t="str">
            <v>#='ipp(2015#=100 cvm)'!AJ276</v>
          </cell>
          <cell r="AK605" t="str">
            <v>#='ipp(2015#=100 cvm)'!AK276</v>
          </cell>
          <cell r="AL605" t="str">
            <v>#='ipp(2015#=100 cvm)'!AL276</v>
          </cell>
          <cell r="AM605" t="str">
            <v>#='ipp(2015#=100 cvm)'!AM276</v>
          </cell>
          <cell r="AN605" t="str">
            <v>#='ipp(2015#=100 cvm)'!AN276</v>
          </cell>
        </row>
        <row r="606">
          <cell r="C606">
            <v>29101</v>
          </cell>
          <cell r="D606" t="str">
            <v>#='ipp(2015#=100 cvm)'!D277</v>
          </cell>
          <cell r="E606" t="str">
            <v>#='ipp(2015#=100 cvm)'!E277</v>
          </cell>
          <cell r="F606" t="str">
            <v>#='ipp(2015#=100 cvm)'!F277</v>
          </cell>
          <cell r="G606" t="str">
            <v>#='ipp(2015#=100 cvm)'!G277</v>
          </cell>
          <cell r="H606" t="str">
            <v>#='ipp(2015#=100 cvm)'!H277</v>
          </cell>
          <cell r="I606" t="str">
            <v>#='ipp(2015#=100 cvm)'!I277</v>
          </cell>
          <cell r="J606" t="str">
            <v>#='ipp(2015#=100 cvm)'!J277</v>
          </cell>
          <cell r="K606" t="str">
            <v>#='ipp(2015#=100 cvm)'!K277</v>
          </cell>
          <cell r="L606" t="str">
            <v>#='ipp(2015#=100 cvm)'!L277</v>
          </cell>
          <cell r="M606" t="str">
            <v>#='ipp(2015#=100 cvm)'!M277</v>
          </cell>
          <cell r="N606" t="str">
            <v>#='ipp(2015#=100 cvm)'!N277</v>
          </cell>
          <cell r="O606" t="str">
            <v>#='ipp(2015#=100 cvm)'!O277</v>
          </cell>
          <cell r="P606" t="str">
            <v>#='ipp(2015#=100 cvm)'!P277</v>
          </cell>
          <cell r="Q606" t="str">
            <v>#='ipp(2015#=100 cvm)'!Q277</v>
          </cell>
          <cell r="R606" t="str">
            <v>#='ipp(2015#=100 cvm)'!R277</v>
          </cell>
          <cell r="S606" t="str">
            <v>#='ipp(2015#=100 cvm)'!S277</v>
          </cell>
          <cell r="T606" t="str">
            <v>#='ipp(2015#=100 cvm)'!T277</v>
          </cell>
          <cell r="U606" t="str">
            <v>#='ipp(2015#=100 cvm)'!U277</v>
          </cell>
          <cell r="V606" t="str">
            <v>#='ipp(2015#=100 cvm)'!V277</v>
          </cell>
          <cell r="W606" t="str">
            <v>#='ipp(2015#=100 cvm)'!W277</v>
          </cell>
          <cell r="X606" t="str">
            <v>#='ipp(2015#=100 cvm)'!X277</v>
          </cell>
          <cell r="Y606" t="str">
            <v>#='ipp(2015#=100 cvm)'!Y277</v>
          </cell>
          <cell r="Z606" t="str">
            <v>#='ipp(2015#=100 cvm)'!Z277</v>
          </cell>
          <cell r="AA606" t="str">
            <v>#='ipp(2015#=100 cvm)'!AA277</v>
          </cell>
          <cell r="AB606" t="str">
            <v>#='ipp(2015#=100 cvm)'!AB277</v>
          </cell>
          <cell r="AC606" t="str">
            <v>#='ipp(2015#=100 cvm)'!AC277</v>
          </cell>
          <cell r="AD606" t="str">
            <v>#='ipp(2015#=100 cvm)'!AD277</v>
          </cell>
          <cell r="AE606" t="str">
            <v>#='ipp(2015#=100 cvm)'!AE277</v>
          </cell>
          <cell r="AF606" t="str">
            <v>#='ipp(2015#=100 cvm)'!AF277</v>
          </cell>
          <cell r="AG606" t="str">
            <v>#='ipp(2015#=100 cvm)'!AG277</v>
          </cell>
          <cell r="AH606" t="str">
            <v>#='ipp(2015#=100 cvm)'!AH277</v>
          </cell>
          <cell r="AI606" t="str">
            <v>#='ipp(2015#=100 cvm)'!AI277</v>
          </cell>
          <cell r="AJ606" t="str">
            <v>#='ipp(2015#=100 cvm)'!AJ277</v>
          </cell>
          <cell r="AK606" t="str">
            <v>#='ipp(2015#=100 cvm)'!AK277</v>
          </cell>
          <cell r="AL606" t="str">
            <v>#='ipp(2015#=100 cvm)'!AL277</v>
          </cell>
          <cell r="AM606" t="str">
            <v>#='ipp(2015#=100 cvm)'!AM277</v>
          </cell>
          <cell r="AN606" t="str">
            <v>#='ipp(2015#=100 cvm)'!AN277</v>
          </cell>
        </row>
        <row r="607">
          <cell r="C607">
            <v>29102</v>
          </cell>
          <cell r="D607" t="str">
            <v>#='ipp(2015#=100 cvm)'!D278</v>
          </cell>
          <cell r="E607" t="str">
            <v>#='ipp(2015#=100 cvm)'!E278</v>
          </cell>
          <cell r="F607" t="str">
            <v>#='ipp(2015#=100 cvm)'!F278</v>
          </cell>
          <cell r="G607" t="str">
            <v>#='ipp(2015#=100 cvm)'!G278</v>
          </cell>
          <cell r="H607" t="str">
            <v>#='ipp(2015#=100 cvm)'!H278</v>
          </cell>
          <cell r="I607" t="str">
            <v>#='ipp(2015#=100 cvm)'!I278</v>
          </cell>
          <cell r="J607" t="str">
            <v>#='ipp(2015#=100 cvm)'!J278</v>
          </cell>
          <cell r="K607" t="str">
            <v>#='ipp(2015#=100 cvm)'!K278</v>
          </cell>
          <cell r="L607" t="str">
            <v>#='ipp(2015#=100 cvm)'!L278</v>
          </cell>
          <cell r="M607" t="str">
            <v>#='ipp(2015#=100 cvm)'!M278</v>
          </cell>
          <cell r="N607" t="str">
            <v>#='ipp(2015#=100 cvm)'!N278</v>
          </cell>
          <cell r="O607" t="str">
            <v>#='ipp(2015#=100 cvm)'!O278</v>
          </cell>
          <cell r="P607" t="str">
            <v>#='ipp(2015#=100 cvm)'!P278</v>
          </cell>
          <cell r="Q607" t="str">
            <v>#='ipp(2015#=100 cvm)'!Q278</v>
          </cell>
          <cell r="R607" t="str">
            <v>#='ipp(2015#=100 cvm)'!R278</v>
          </cell>
          <cell r="S607" t="str">
            <v>#='ipp(2015#=100 cvm)'!S278</v>
          </cell>
          <cell r="T607" t="str">
            <v>#='ipp(2015#=100 cvm)'!T278</v>
          </cell>
          <cell r="U607" t="str">
            <v>#='ipp(2015#=100 cvm)'!U278</v>
          </cell>
          <cell r="V607" t="str">
            <v>#='ipp(2015#=100 cvm)'!V278</v>
          </cell>
          <cell r="W607" t="str">
            <v>#='ipp(2015#=100 cvm)'!W278</v>
          </cell>
          <cell r="X607" t="str">
            <v>#='ipp(2015#=100 cvm)'!X278</v>
          </cell>
          <cell r="Y607" t="str">
            <v>#='ipp(2015#=100 cvm)'!Y278</v>
          </cell>
          <cell r="Z607" t="str">
            <v>#='ipp(2015#=100 cvm)'!Z278</v>
          </cell>
          <cell r="AA607" t="str">
            <v>#='ipp(2015#=100 cvm)'!AA278</v>
          </cell>
          <cell r="AB607" t="str">
            <v>#='ipp(2015#=100 cvm)'!AB278</v>
          </cell>
          <cell r="AC607" t="str">
            <v>#='ipp(2015#=100 cvm)'!AC278</v>
          </cell>
          <cell r="AD607" t="str">
            <v>#='ipp(2015#=100 cvm)'!AD278</v>
          </cell>
          <cell r="AE607" t="str">
            <v>#='ipp(2015#=100 cvm)'!AE278</v>
          </cell>
          <cell r="AF607" t="str">
            <v>#='ipp(2015#=100 cvm)'!AF278</v>
          </cell>
          <cell r="AG607" t="str">
            <v>#='ipp(2015#=100 cvm)'!AG278</v>
          </cell>
          <cell r="AH607" t="str">
            <v>#='ipp(2015#=100 cvm)'!AH278</v>
          </cell>
          <cell r="AI607" t="str">
            <v>#='ipp(2015#=100 cvm)'!AI278</v>
          </cell>
          <cell r="AJ607" t="str">
            <v>#='ipp(2015#=100 cvm)'!AJ278</v>
          </cell>
          <cell r="AK607" t="str">
            <v>#='ipp(2015#=100 cvm)'!AK278</v>
          </cell>
          <cell r="AL607" t="str">
            <v>#='ipp(2015#=100 cvm)'!AL278</v>
          </cell>
          <cell r="AM607" t="str">
            <v>#='ipp(2015#=100 cvm)'!AM278</v>
          </cell>
          <cell r="AN607" t="str">
            <v>#='ipp(2015#=100 cvm)'!AN278</v>
          </cell>
        </row>
        <row r="608">
          <cell r="C608">
            <v>292</v>
          </cell>
          <cell r="D608" t="str">
            <v>#='ipp(2015#=100 cvm)'!D279</v>
          </cell>
          <cell r="E608" t="str">
            <v>#='ipp(2015#=100 cvm)'!E279</v>
          </cell>
          <cell r="F608" t="str">
            <v>#='ipp(2015#=100 cvm)'!F279</v>
          </cell>
          <cell r="G608" t="str">
            <v>#='ipp(2015#=100 cvm)'!G279</v>
          </cell>
          <cell r="H608" t="str">
            <v>#='ipp(2015#=100 cvm)'!H279</v>
          </cell>
          <cell r="I608" t="str">
            <v>#='ipp(2015#=100 cvm)'!I279</v>
          </cell>
          <cell r="J608" t="str">
            <v>#='ipp(2015#=100 cvm)'!J279</v>
          </cell>
          <cell r="K608" t="str">
            <v>#='ipp(2015#=100 cvm)'!K279</v>
          </cell>
          <cell r="L608" t="str">
            <v>#='ipp(2015#=100 cvm)'!L279</v>
          </cell>
          <cell r="M608" t="str">
            <v>#='ipp(2015#=100 cvm)'!M279</v>
          </cell>
          <cell r="N608" t="str">
            <v>#='ipp(2015#=100 cvm)'!N279</v>
          </cell>
          <cell r="O608" t="str">
            <v>#='ipp(2015#=100 cvm)'!O279</v>
          </cell>
          <cell r="P608" t="str">
            <v>#='ipp(2015#=100 cvm)'!P279</v>
          </cell>
          <cell r="Q608" t="str">
            <v>#='ipp(2015#=100 cvm)'!Q279</v>
          </cell>
          <cell r="R608" t="str">
            <v>#='ipp(2015#=100 cvm)'!R279</v>
          </cell>
          <cell r="S608" t="str">
            <v>#='ipp(2015#=100 cvm)'!S279</v>
          </cell>
          <cell r="T608" t="str">
            <v>#='ipp(2015#=100 cvm)'!T279</v>
          </cell>
          <cell r="U608" t="str">
            <v>#='ipp(2015#=100 cvm)'!U279</v>
          </cell>
          <cell r="V608" t="str">
            <v>#='ipp(2015#=100 cvm)'!V279</v>
          </cell>
          <cell r="W608" t="str">
            <v>#='ipp(2015#=100 cvm)'!W279</v>
          </cell>
          <cell r="X608" t="str">
            <v>#='ipp(2015#=100 cvm)'!X279</v>
          </cell>
          <cell r="Y608" t="str">
            <v>#='ipp(2015#=100 cvm)'!Y279</v>
          </cell>
          <cell r="Z608" t="str">
            <v>#='ipp(2015#=100 cvm)'!Z279</v>
          </cell>
          <cell r="AA608" t="str">
            <v>#='ipp(2015#=100 cvm)'!AA279</v>
          </cell>
          <cell r="AB608" t="str">
            <v>#='ipp(2015#=100 cvm)'!AB279</v>
          </cell>
          <cell r="AC608" t="str">
            <v>#='ipp(2015#=100 cvm)'!AC279</v>
          </cell>
          <cell r="AD608" t="str">
            <v>#='ipp(2015#=100 cvm)'!AD279</v>
          </cell>
          <cell r="AE608" t="str">
            <v>#='ipp(2015#=100 cvm)'!AE279</v>
          </cell>
          <cell r="AF608" t="str">
            <v>#='ipp(2015#=100 cvm)'!AF279</v>
          </cell>
          <cell r="AG608" t="str">
            <v>#='ipp(2015#=100 cvm)'!AG279</v>
          </cell>
          <cell r="AH608" t="str">
            <v>#='ipp(2015#=100 cvm)'!AH279</v>
          </cell>
          <cell r="AI608" t="str">
            <v>#='ipp(2015#=100 cvm)'!AI279</v>
          </cell>
          <cell r="AJ608" t="str">
            <v>#='ipp(2015#=100 cvm)'!AJ279</v>
          </cell>
          <cell r="AK608" t="str">
            <v>#='ipp(2015#=100 cvm)'!AK279</v>
          </cell>
          <cell r="AL608" t="str">
            <v>#='ipp(2015#=100 cvm)'!AL279</v>
          </cell>
          <cell r="AM608" t="str">
            <v>#='ipp(2015#=100 cvm)'!AM279</v>
          </cell>
          <cell r="AN608" t="str">
            <v>#='ipp(2015#=100 cvm)'!AN279</v>
          </cell>
        </row>
        <row r="609">
          <cell r="C609">
            <v>29200</v>
          </cell>
          <cell r="D609" t="str">
            <v>#='ipp(2015#=100 cvm)'!D280</v>
          </cell>
          <cell r="E609" t="str">
            <v>#='ipp(2015#=100 cvm)'!E280</v>
          </cell>
          <cell r="F609" t="str">
            <v>#='ipp(2015#=100 cvm)'!F280</v>
          </cell>
          <cell r="G609" t="str">
            <v>#='ipp(2015#=100 cvm)'!G280</v>
          </cell>
          <cell r="H609" t="str">
            <v>#='ipp(2015#=100 cvm)'!H280</v>
          </cell>
          <cell r="I609" t="str">
            <v>#='ipp(2015#=100 cvm)'!I280</v>
          </cell>
          <cell r="J609" t="str">
            <v>#='ipp(2015#=100 cvm)'!J280</v>
          </cell>
          <cell r="K609" t="str">
            <v>#='ipp(2015#=100 cvm)'!K280</v>
          </cell>
          <cell r="L609" t="str">
            <v>#='ipp(2015#=100 cvm)'!L280</v>
          </cell>
          <cell r="M609" t="str">
            <v>#='ipp(2015#=100 cvm)'!M280</v>
          </cell>
          <cell r="N609" t="str">
            <v>#='ipp(2015#=100 cvm)'!N280</v>
          </cell>
          <cell r="O609" t="str">
            <v>#='ipp(2015#=100 cvm)'!O280</v>
          </cell>
          <cell r="P609" t="str">
            <v>#='ipp(2015#=100 cvm)'!P280</v>
          </cell>
          <cell r="Q609" t="str">
            <v>#='ipp(2015#=100 cvm)'!Q280</v>
          </cell>
          <cell r="R609" t="str">
            <v>#='ipp(2015#=100 cvm)'!R280</v>
          </cell>
          <cell r="S609" t="str">
            <v>#='ipp(2015#=100 cvm)'!S280</v>
          </cell>
          <cell r="T609" t="str">
            <v>#='ipp(2015#=100 cvm)'!T280</v>
          </cell>
          <cell r="U609" t="str">
            <v>#='ipp(2015#=100 cvm)'!U280</v>
          </cell>
          <cell r="V609" t="str">
            <v>#='ipp(2015#=100 cvm)'!V280</v>
          </cell>
          <cell r="W609" t="str">
            <v>#='ipp(2015#=100 cvm)'!W280</v>
          </cell>
          <cell r="X609" t="str">
            <v>#='ipp(2015#=100 cvm)'!X280</v>
          </cell>
          <cell r="Y609" t="str">
            <v>#='ipp(2015#=100 cvm)'!Y280</v>
          </cell>
          <cell r="Z609" t="str">
            <v>#='ipp(2015#=100 cvm)'!Z280</v>
          </cell>
          <cell r="AA609" t="str">
            <v>#='ipp(2015#=100 cvm)'!AA280</v>
          </cell>
          <cell r="AB609" t="str">
            <v>#='ipp(2015#=100 cvm)'!AB280</v>
          </cell>
          <cell r="AC609" t="str">
            <v>#='ipp(2015#=100 cvm)'!AC280</v>
          </cell>
          <cell r="AD609" t="str">
            <v>#='ipp(2015#=100 cvm)'!AD280</v>
          </cell>
          <cell r="AE609" t="str">
            <v>#='ipp(2015#=100 cvm)'!AE280</v>
          </cell>
          <cell r="AF609" t="str">
            <v>#='ipp(2015#=100 cvm)'!AF280</v>
          </cell>
          <cell r="AG609" t="str">
            <v>#='ipp(2015#=100 cvm)'!AG280</v>
          </cell>
          <cell r="AH609" t="str">
            <v>#='ipp(2015#=100 cvm)'!AH280</v>
          </cell>
          <cell r="AI609" t="str">
            <v>#='ipp(2015#=100 cvm)'!AI280</v>
          </cell>
          <cell r="AJ609" t="str">
            <v>#='ipp(2015#=100 cvm)'!AJ280</v>
          </cell>
          <cell r="AK609" t="str">
            <v>#='ipp(2015#=100 cvm)'!AK280</v>
          </cell>
          <cell r="AL609" t="str">
            <v>#='ipp(2015#=100 cvm)'!AL280</v>
          </cell>
          <cell r="AM609" t="str">
            <v>#='ipp(2015#=100 cvm)'!AM280</v>
          </cell>
          <cell r="AN609" t="str">
            <v>#='ipp(2015#=100 cvm)'!AN280</v>
          </cell>
        </row>
        <row r="610">
          <cell r="C610">
            <v>293</v>
          </cell>
          <cell r="D610" t="str">
            <v>#='ipp(2015#=100 cvm)'!D281</v>
          </cell>
          <cell r="E610" t="str">
            <v>#='ipp(2015#=100 cvm)'!E281</v>
          </cell>
          <cell r="F610" t="str">
            <v>#='ipp(2015#=100 cvm)'!F281</v>
          </cell>
          <cell r="G610" t="str">
            <v>#='ipp(2015#=100 cvm)'!G281</v>
          </cell>
          <cell r="H610" t="str">
            <v>#='ipp(2015#=100 cvm)'!H281</v>
          </cell>
          <cell r="I610" t="str">
            <v>#='ipp(2015#=100 cvm)'!I281</v>
          </cell>
          <cell r="J610" t="str">
            <v>#='ipp(2015#=100 cvm)'!J281</v>
          </cell>
          <cell r="K610" t="str">
            <v>#='ipp(2015#=100 cvm)'!K281</v>
          </cell>
          <cell r="L610" t="str">
            <v>#='ipp(2015#=100 cvm)'!L281</v>
          </cell>
          <cell r="M610" t="str">
            <v>#='ipp(2015#=100 cvm)'!M281</v>
          </cell>
          <cell r="N610" t="str">
            <v>#='ipp(2015#=100 cvm)'!N281</v>
          </cell>
          <cell r="O610" t="str">
            <v>#='ipp(2015#=100 cvm)'!O281</v>
          </cell>
          <cell r="P610" t="str">
            <v>#='ipp(2015#=100 cvm)'!P281</v>
          </cell>
          <cell r="Q610" t="str">
            <v>#='ipp(2015#=100 cvm)'!Q281</v>
          </cell>
          <cell r="R610" t="str">
            <v>#='ipp(2015#=100 cvm)'!R281</v>
          </cell>
          <cell r="S610" t="str">
            <v>#='ipp(2015#=100 cvm)'!S281</v>
          </cell>
          <cell r="T610" t="str">
            <v>#='ipp(2015#=100 cvm)'!T281</v>
          </cell>
          <cell r="U610" t="str">
            <v>#='ipp(2015#=100 cvm)'!U281</v>
          </cell>
          <cell r="V610" t="str">
            <v>#='ipp(2015#=100 cvm)'!V281</v>
          </cell>
          <cell r="W610" t="str">
            <v>#='ipp(2015#=100 cvm)'!W281</v>
          </cell>
          <cell r="X610" t="str">
            <v>#='ipp(2015#=100 cvm)'!X281</v>
          </cell>
          <cell r="Y610" t="str">
            <v>#='ipp(2015#=100 cvm)'!Y281</v>
          </cell>
          <cell r="Z610" t="str">
            <v>#='ipp(2015#=100 cvm)'!Z281</v>
          </cell>
          <cell r="AA610" t="str">
            <v>#='ipp(2015#=100 cvm)'!AA281</v>
          </cell>
          <cell r="AB610" t="str">
            <v>#='ipp(2015#=100 cvm)'!AB281</v>
          </cell>
          <cell r="AC610" t="str">
            <v>#='ipp(2015#=100 cvm)'!AC281</v>
          </cell>
          <cell r="AD610" t="str">
            <v>#='ipp(2015#=100 cvm)'!AD281</v>
          </cell>
          <cell r="AE610" t="str">
            <v>#='ipp(2015#=100 cvm)'!AE281</v>
          </cell>
          <cell r="AF610" t="str">
            <v>#='ipp(2015#=100 cvm)'!AF281</v>
          </cell>
          <cell r="AG610" t="str">
            <v>#='ipp(2015#=100 cvm)'!AG281</v>
          </cell>
          <cell r="AH610" t="str">
            <v>#='ipp(2015#=100 cvm)'!AH281</v>
          </cell>
          <cell r="AI610" t="str">
            <v>#='ipp(2015#=100 cvm)'!AI281</v>
          </cell>
          <cell r="AJ610" t="str">
            <v>#='ipp(2015#=100 cvm)'!AJ281</v>
          </cell>
          <cell r="AK610" t="str">
            <v>#='ipp(2015#=100 cvm)'!AK281</v>
          </cell>
          <cell r="AL610" t="str">
            <v>#='ipp(2015#=100 cvm)'!AL281</v>
          </cell>
          <cell r="AM610" t="str">
            <v>#='ipp(2015#=100 cvm)'!AM281</v>
          </cell>
          <cell r="AN610" t="str">
            <v>#='ipp(2015#=100 cvm)'!AN281</v>
          </cell>
        </row>
        <row r="611">
          <cell r="C611">
            <v>29300</v>
          </cell>
          <cell r="D611" t="str">
            <v>#='ipp(2015#=100 cvm)'!D282</v>
          </cell>
          <cell r="E611" t="str">
            <v>#='ipp(2015#=100 cvm)'!E282</v>
          </cell>
          <cell r="F611" t="str">
            <v>#='ipp(2015#=100 cvm)'!F282</v>
          </cell>
          <cell r="G611" t="str">
            <v>#='ipp(2015#=100 cvm)'!G282</v>
          </cell>
          <cell r="H611" t="str">
            <v>#='ipp(2015#=100 cvm)'!H282</v>
          </cell>
          <cell r="I611" t="str">
            <v>#='ipp(2015#=100 cvm)'!I282</v>
          </cell>
          <cell r="J611" t="str">
            <v>#='ipp(2015#=100 cvm)'!J282</v>
          </cell>
          <cell r="K611" t="str">
            <v>#='ipp(2015#=100 cvm)'!K282</v>
          </cell>
          <cell r="L611" t="str">
            <v>#='ipp(2015#=100 cvm)'!L282</v>
          </cell>
          <cell r="M611" t="str">
            <v>#='ipp(2015#=100 cvm)'!M282</v>
          </cell>
          <cell r="N611" t="str">
            <v>#='ipp(2015#=100 cvm)'!N282</v>
          </cell>
          <cell r="O611" t="str">
            <v>#='ipp(2015#=100 cvm)'!O282</v>
          </cell>
          <cell r="P611" t="str">
            <v>#='ipp(2015#=100 cvm)'!P282</v>
          </cell>
          <cell r="Q611" t="str">
            <v>#='ipp(2015#=100 cvm)'!Q282</v>
          </cell>
          <cell r="R611" t="str">
            <v>#='ipp(2015#=100 cvm)'!R282</v>
          </cell>
          <cell r="S611" t="str">
            <v>#='ipp(2015#=100 cvm)'!S282</v>
          </cell>
          <cell r="T611" t="str">
            <v>#='ipp(2015#=100 cvm)'!T282</v>
          </cell>
          <cell r="U611" t="str">
            <v>#='ipp(2015#=100 cvm)'!U282</v>
          </cell>
          <cell r="V611" t="str">
            <v>#='ipp(2015#=100 cvm)'!V282</v>
          </cell>
          <cell r="W611" t="str">
            <v>#='ipp(2015#=100 cvm)'!W282</v>
          </cell>
          <cell r="X611" t="str">
            <v>#='ipp(2015#=100 cvm)'!X282</v>
          </cell>
          <cell r="Y611" t="str">
            <v>#='ipp(2015#=100 cvm)'!Y282</v>
          </cell>
          <cell r="Z611" t="str">
            <v>#='ipp(2015#=100 cvm)'!Z282</v>
          </cell>
          <cell r="AA611" t="str">
            <v>#='ipp(2015#=100 cvm)'!AA282</v>
          </cell>
          <cell r="AB611" t="str">
            <v>#='ipp(2015#=100 cvm)'!AB282</v>
          </cell>
          <cell r="AC611" t="str">
            <v>#='ipp(2015#=100 cvm)'!AC282</v>
          </cell>
          <cell r="AD611" t="str">
            <v>#='ipp(2015#=100 cvm)'!AD282</v>
          </cell>
          <cell r="AE611" t="str">
            <v>#='ipp(2015#=100 cvm)'!AE282</v>
          </cell>
          <cell r="AF611" t="str">
            <v>#='ipp(2015#=100 cvm)'!AF282</v>
          </cell>
          <cell r="AG611" t="str">
            <v>#='ipp(2015#=100 cvm)'!AG282</v>
          </cell>
          <cell r="AH611" t="str">
            <v>#='ipp(2015#=100 cvm)'!AH282</v>
          </cell>
          <cell r="AI611" t="str">
            <v>#='ipp(2015#=100 cvm)'!AI282</v>
          </cell>
          <cell r="AJ611" t="str">
            <v>#='ipp(2015#=100 cvm)'!AJ282</v>
          </cell>
          <cell r="AK611" t="str">
            <v>#='ipp(2015#=100 cvm)'!AK282</v>
          </cell>
          <cell r="AL611" t="str">
            <v>#='ipp(2015#=100 cvm)'!AL282</v>
          </cell>
          <cell r="AM611" t="str">
            <v>#='ipp(2015#=100 cvm)'!AM282</v>
          </cell>
          <cell r="AN611" t="str">
            <v>#='ipp(2015#=100 cvm)'!AN282</v>
          </cell>
        </row>
        <row r="612">
          <cell r="C612">
            <v>301</v>
          </cell>
          <cell r="D612" t="str">
            <v>#='ipp(2015#=100 cvm)'!D283</v>
          </cell>
          <cell r="E612" t="str">
            <v>#='ipp(2015#=100 cvm)'!E283</v>
          </cell>
          <cell r="F612" t="str">
            <v>#='ipp(2015#=100 cvm)'!F283</v>
          </cell>
          <cell r="G612" t="str">
            <v>#='ipp(2015#=100 cvm)'!G283</v>
          </cell>
          <cell r="H612" t="str">
            <v>#='ipp(2015#=100 cvm)'!H283</v>
          </cell>
          <cell r="I612" t="str">
            <v>#='ipp(2015#=100 cvm)'!I283</v>
          </cell>
          <cell r="J612" t="str">
            <v>#='ipp(2015#=100 cvm)'!J283</v>
          </cell>
          <cell r="K612" t="str">
            <v>#='ipp(2015#=100 cvm)'!K283</v>
          </cell>
          <cell r="L612" t="str">
            <v>#='ipp(2015#=100 cvm)'!L283</v>
          </cell>
          <cell r="M612" t="str">
            <v>#='ipp(2015#=100 cvm)'!M283</v>
          </cell>
          <cell r="N612" t="str">
            <v>#='ipp(2015#=100 cvm)'!N283</v>
          </cell>
          <cell r="O612" t="str">
            <v>#='ipp(2015#=100 cvm)'!O283</v>
          </cell>
          <cell r="P612" t="str">
            <v>#='ipp(2015#=100 cvm)'!P283</v>
          </cell>
          <cell r="Q612" t="str">
            <v>#='ipp(2015#=100 cvm)'!Q283</v>
          </cell>
          <cell r="R612" t="str">
            <v>#='ipp(2015#=100 cvm)'!R283</v>
          </cell>
          <cell r="S612" t="str">
            <v>#='ipp(2015#=100 cvm)'!S283</v>
          </cell>
          <cell r="T612" t="str">
            <v>#='ipp(2015#=100 cvm)'!T283</v>
          </cell>
          <cell r="U612" t="str">
            <v>#='ipp(2015#=100 cvm)'!U283</v>
          </cell>
          <cell r="V612" t="str">
            <v>#='ipp(2015#=100 cvm)'!V283</v>
          </cell>
          <cell r="W612" t="str">
            <v>#='ipp(2015#=100 cvm)'!W283</v>
          </cell>
          <cell r="X612" t="str">
            <v>#='ipp(2015#=100 cvm)'!X283</v>
          </cell>
          <cell r="Y612" t="str">
            <v>#='ipp(2015#=100 cvm)'!Y283</v>
          </cell>
          <cell r="Z612" t="str">
            <v>#='ipp(2015#=100 cvm)'!Z283</v>
          </cell>
          <cell r="AA612" t="str">
            <v>#='ipp(2015#=100 cvm)'!AA283</v>
          </cell>
          <cell r="AB612" t="str">
            <v>#='ipp(2015#=100 cvm)'!AB283</v>
          </cell>
          <cell r="AC612" t="str">
            <v>#='ipp(2015#=100 cvm)'!AC283</v>
          </cell>
          <cell r="AD612" t="str">
            <v>#='ipp(2015#=100 cvm)'!AD283</v>
          </cell>
          <cell r="AE612" t="str">
            <v>#='ipp(2015#=100 cvm)'!AE283</v>
          </cell>
          <cell r="AF612" t="str">
            <v>#='ipp(2015#=100 cvm)'!AF283</v>
          </cell>
          <cell r="AG612" t="str">
            <v>#='ipp(2015#=100 cvm)'!AG283</v>
          </cell>
          <cell r="AH612" t="str">
            <v>#='ipp(2015#=100 cvm)'!AH283</v>
          </cell>
          <cell r="AI612" t="str">
            <v>#='ipp(2015#=100 cvm)'!AI283</v>
          </cell>
          <cell r="AJ612" t="str">
            <v>#='ipp(2015#=100 cvm)'!AJ283</v>
          </cell>
          <cell r="AK612" t="str">
            <v>#='ipp(2015#=100 cvm)'!AK283</v>
          </cell>
          <cell r="AL612" t="str">
            <v>#='ipp(2015#=100 cvm)'!AL283</v>
          </cell>
          <cell r="AM612" t="str">
            <v>#='ipp(2015#=100 cvm)'!AM283</v>
          </cell>
          <cell r="AN612" t="str">
            <v>#='ipp(2015#=100 cvm)'!AN283</v>
          </cell>
        </row>
        <row r="613">
          <cell r="C613">
            <v>30110</v>
          </cell>
          <cell r="D613" t="str">
            <v>#='ipp(2015#=100 cvm)'!D284</v>
          </cell>
          <cell r="E613" t="str">
            <v>#='ipp(2015#=100 cvm)'!E284</v>
          </cell>
          <cell r="F613" t="str">
            <v>#='ipp(2015#=100 cvm)'!F284</v>
          </cell>
          <cell r="G613" t="str">
            <v>#='ipp(2015#=100 cvm)'!G284</v>
          </cell>
          <cell r="H613" t="str">
            <v>#='ipp(2015#=100 cvm)'!H284</v>
          </cell>
          <cell r="I613" t="str">
            <v>#='ipp(2015#=100 cvm)'!I284</v>
          </cell>
          <cell r="J613" t="str">
            <v>#='ipp(2015#=100 cvm)'!J284</v>
          </cell>
          <cell r="K613" t="str">
            <v>#='ipp(2015#=100 cvm)'!K284</v>
          </cell>
          <cell r="L613" t="str">
            <v>#='ipp(2015#=100 cvm)'!L284</v>
          </cell>
          <cell r="M613" t="str">
            <v>#='ipp(2015#=100 cvm)'!M284</v>
          </cell>
          <cell r="N613" t="str">
            <v>#='ipp(2015#=100 cvm)'!N284</v>
          </cell>
          <cell r="O613" t="str">
            <v>#='ipp(2015#=100 cvm)'!O284</v>
          </cell>
          <cell r="P613" t="str">
            <v>#='ipp(2015#=100 cvm)'!P284</v>
          </cell>
          <cell r="Q613" t="str">
            <v>#='ipp(2015#=100 cvm)'!Q284</v>
          </cell>
          <cell r="R613" t="str">
            <v>#='ipp(2015#=100 cvm)'!R284</v>
          </cell>
          <cell r="S613" t="str">
            <v>#='ipp(2015#=100 cvm)'!S284</v>
          </cell>
          <cell r="T613" t="str">
            <v>#='ipp(2015#=100 cvm)'!T284</v>
          </cell>
          <cell r="U613" t="str">
            <v>#='ipp(2015#=100 cvm)'!U284</v>
          </cell>
          <cell r="V613" t="str">
            <v>#='ipp(2015#=100 cvm)'!V284</v>
          </cell>
          <cell r="W613" t="str">
            <v>#='ipp(2015#=100 cvm)'!W284</v>
          </cell>
          <cell r="X613" t="str">
            <v>#='ipp(2015#=100 cvm)'!X284</v>
          </cell>
          <cell r="Y613" t="str">
            <v>#='ipp(2015#=100 cvm)'!Y284</v>
          </cell>
          <cell r="Z613" t="str">
            <v>#='ipp(2015#=100 cvm)'!Z284</v>
          </cell>
          <cell r="AA613" t="str">
            <v>#='ipp(2015#=100 cvm)'!AA284</v>
          </cell>
          <cell r="AB613" t="str">
            <v>#='ipp(2015#=100 cvm)'!AB284</v>
          </cell>
          <cell r="AC613" t="str">
            <v>#='ipp(2015#=100 cvm)'!AC284</v>
          </cell>
          <cell r="AD613" t="str">
            <v>#='ipp(2015#=100 cvm)'!AD284</v>
          </cell>
          <cell r="AE613" t="str">
            <v>#='ipp(2015#=100 cvm)'!AE284</v>
          </cell>
          <cell r="AF613" t="str">
            <v>#='ipp(2015#=100 cvm)'!AF284</v>
          </cell>
          <cell r="AG613" t="str">
            <v>#='ipp(2015#=100 cvm)'!AG284</v>
          </cell>
          <cell r="AH613" t="str">
            <v>#='ipp(2015#=100 cvm)'!AH284</v>
          </cell>
          <cell r="AI613" t="str">
            <v>#='ipp(2015#=100 cvm)'!AI284</v>
          </cell>
          <cell r="AJ613" t="str">
            <v>#='ipp(2015#=100 cvm)'!AJ284</v>
          </cell>
          <cell r="AK613" t="str">
            <v>#='ipp(2015#=100 cvm)'!AK284</v>
          </cell>
          <cell r="AL613" t="str">
            <v>#='ipp(2015#=100 cvm)'!AL284</v>
          </cell>
          <cell r="AM613" t="str">
            <v>#='ipp(2015#=100 cvm)'!AM284</v>
          </cell>
          <cell r="AN613" t="str">
            <v>#='ipp(2015#=100 cvm)'!AN284</v>
          </cell>
        </row>
        <row r="614">
          <cell r="C614">
            <v>30120</v>
          </cell>
          <cell r="D614" t="str">
            <v>#='ipp(2015#=100 cvm)'!D285</v>
          </cell>
          <cell r="E614" t="str">
            <v>#='ipp(2015#=100 cvm)'!E285</v>
          </cell>
          <cell r="F614" t="str">
            <v>#='ipp(2015#=100 cvm)'!F285</v>
          </cell>
          <cell r="G614" t="str">
            <v>#='ipp(2015#=100 cvm)'!G285</v>
          </cell>
          <cell r="H614" t="str">
            <v>#='ipp(2015#=100 cvm)'!H285</v>
          </cell>
          <cell r="I614" t="str">
            <v>#='ipp(2015#=100 cvm)'!I285</v>
          </cell>
          <cell r="J614" t="str">
            <v>#='ipp(2015#=100 cvm)'!J285</v>
          </cell>
          <cell r="K614" t="str">
            <v>#='ipp(2015#=100 cvm)'!K285</v>
          </cell>
          <cell r="L614" t="str">
            <v>#='ipp(2015#=100 cvm)'!L285</v>
          </cell>
          <cell r="M614" t="str">
            <v>#='ipp(2015#=100 cvm)'!M285</v>
          </cell>
          <cell r="N614" t="str">
            <v>#='ipp(2015#=100 cvm)'!N285</v>
          </cell>
          <cell r="O614" t="str">
            <v>#='ipp(2015#=100 cvm)'!O285</v>
          </cell>
          <cell r="P614" t="str">
            <v>#='ipp(2015#=100 cvm)'!P285</v>
          </cell>
          <cell r="Q614" t="str">
            <v>#='ipp(2015#=100 cvm)'!Q285</v>
          </cell>
          <cell r="R614" t="str">
            <v>#='ipp(2015#=100 cvm)'!R285</v>
          </cell>
          <cell r="S614" t="str">
            <v>#='ipp(2015#=100 cvm)'!S285</v>
          </cell>
          <cell r="T614" t="str">
            <v>#='ipp(2015#=100 cvm)'!T285</v>
          </cell>
          <cell r="U614" t="str">
            <v>#='ipp(2015#=100 cvm)'!U285</v>
          </cell>
          <cell r="V614" t="str">
            <v>#='ipp(2015#=100 cvm)'!V285</v>
          </cell>
          <cell r="W614" t="str">
            <v>#='ipp(2015#=100 cvm)'!W285</v>
          </cell>
          <cell r="X614" t="str">
            <v>#='ipp(2015#=100 cvm)'!X285</v>
          </cell>
          <cell r="Y614" t="str">
            <v>#='ipp(2015#=100 cvm)'!Y285</v>
          </cell>
          <cell r="Z614" t="str">
            <v>#='ipp(2015#=100 cvm)'!Z285</v>
          </cell>
          <cell r="AA614" t="str">
            <v>#='ipp(2015#=100 cvm)'!AA285</v>
          </cell>
          <cell r="AB614" t="str">
            <v>#='ipp(2015#=100 cvm)'!AB285</v>
          </cell>
          <cell r="AC614" t="str">
            <v>#='ipp(2015#=100 cvm)'!AC285</v>
          </cell>
          <cell r="AD614" t="str">
            <v>#='ipp(2015#=100 cvm)'!AD285</v>
          </cell>
          <cell r="AE614" t="str">
            <v>#='ipp(2015#=100 cvm)'!AE285</v>
          </cell>
          <cell r="AF614" t="str">
            <v>#='ipp(2015#=100 cvm)'!AF285</v>
          </cell>
          <cell r="AG614" t="str">
            <v>#='ipp(2015#=100 cvm)'!AG285</v>
          </cell>
          <cell r="AH614" t="str">
            <v>#='ipp(2015#=100 cvm)'!AH285</v>
          </cell>
          <cell r="AI614" t="str">
            <v>#='ipp(2015#=100 cvm)'!AI285</v>
          </cell>
          <cell r="AJ614" t="str">
            <v>#='ipp(2015#=100 cvm)'!AJ285</v>
          </cell>
          <cell r="AK614" t="str">
            <v>#='ipp(2015#=100 cvm)'!AK285</v>
          </cell>
          <cell r="AL614" t="str">
            <v>#='ipp(2015#=100 cvm)'!AL285</v>
          </cell>
          <cell r="AM614" t="str">
            <v>#='ipp(2015#=100 cvm)'!AM285</v>
          </cell>
          <cell r="AN614" t="str">
            <v>#='ipp(2015#=100 cvm)'!AN285</v>
          </cell>
        </row>
        <row r="615">
          <cell r="C615">
            <v>302</v>
          </cell>
          <cell r="D615" t="str">
            <v>#='ipp(2015#=100 cvm)'!D286</v>
          </cell>
          <cell r="E615" t="str">
            <v>#='ipp(2015#=100 cvm)'!E286</v>
          </cell>
          <cell r="F615" t="str">
            <v>#='ipp(2015#=100 cvm)'!F286</v>
          </cell>
          <cell r="G615" t="str">
            <v>#='ipp(2015#=100 cvm)'!G286</v>
          </cell>
          <cell r="H615" t="str">
            <v>#='ipp(2015#=100 cvm)'!H286</v>
          </cell>
          <cell r="I615" t="str">
            <v>#='ipp(2015#=100 cvm)'!I286</v>
          </cell>
          <cell r="J615" t="str">
            <v>#='ipp(2015#=100 cvm)'!J286</v>
          </cell>
          <cell r="K615" t="str">
            <v>#='ipp(2015#=100 cvm)'!K286</v>
          </cell>
          <cell r="L615" t="str">
            <v>#='ipp(2015#=100 cvm)'!L286</v>
          </cell>
          <cell r="M615" t="str">
            <v>#='ipp(2015#=100 cvm)'!M286</v>
          </cell>
          <cell r="N615" t="str">
            <v>#='ipp(2015#=100 cvm)'!N286</v>
          </cell>
          <cell r="O615" t="str">
            <v>#='ipp(2015#=100 cvm)'!O286</v>
          </cell>
          <cell r="P615" t="str">
            <v>#='ipp(2015#=100 cvm)'!P286</v>
          </cell>
          <cell r="Q615" t="str">
            <v>#='ipp(2015#=100 cvm)'!Q286</v>
          </cell>
          <cell r="R615" t="str">
            <v>#='ipp(2015#=100 cvm)'!R286</v>
          </cell>
          <cell r="S615" t="str">
            <v>#='ipp(2015#=100 cvm)'!S286</v>
          </cell>
          <cell r="T615" t="str">
            <v>#='ipp(2015#=100 cvm)'!T286</v>
          </cell>
          <cell r="U615" t="str">
            <v>#='ipp(2015#=100 cvm)'!U286</v>
          </cell>
          <cell r="V615" t="str">
            <v>#='ipp(2015#=100 cvm)'!V286</v>
          </cell>
          <cell r="W615" t="str">
            <v>#='ipp(2015#=100 cvm)'!W286</v>
          </cell>
          <cell r="X615" t="str">
            <v>#='ipp(2015#=100 cvm)'!X286</v>
          </cell>
          <cell r="Y615" t="str">
            <v>#='ipp(2015#=100 cvm)'!Y286</v>
          </cell>
          <cell r="Z615" t="str">
            <v>#='ipp(2015#=100 cvm)'!Z286</v>
          </cell>
          <cell r="AA615" t="str">
            <v>#='ipp(2015#=100 cvm)'!AA286</v>
          </cell>
          <cell r="AB615" t="str">
            <v>#='ipp(2015#=100 cvm)'!AB286</v>
          </cell>
          <cell r="AC615" t="str">
            <v>#='ipp(2015#=100 cvm)'!AC286</v>
          </cell>
          <cell r="AD615" t="str">
            <v>#='ipp(2015#=100 cvm)'!AD286</v>
          </cell>
          <cell r="AE615" t="str">
            <v>#='ipp(2015#=100 cvm)'!AE286</v>
          </cell>
          <cell r="AF615" t="str">
            <v>#='ipp(2015#=100 cvm)'!AF286</v>
          </cell>
          <cell r="AG615" t="str">
            <v>#='ipp(2015#=100 cvm)'!AG286</v>
          </cell>
          <cell r="AH615" t="str">
            <v>#='ipp(2015#=100 cvm)'!AH286</v>
          </cell>
          <cell r="AI615" t="str">
            <v>#='ipp(2015#=100 cvm)'!AI286</v>
          </cell>
          <cell r="AJ615" t="str">
            <v>#='ipp(2015#=100 cvm)'!AJ286</v>
          </cell>
          <cell r="AK615" t="str">
            <v>#='ipp(2015#=100 cvm)'!AK286</v>
          </cell>
          <cell r="AL615" t="str">
            <v>#='ipp(2015#=100 cvm)'!AL286</v>
          </cell>
          <cell r="AM615" t="str">
            <v>#='ipp(2015#=100 cvm)'!AM286</v>
          </cell>
          <cell r="AN615" t="str">
            <v>#='ipp(2015#=100 cvm)'!AN286</v>
          </cell>
        </row>
        <row r="616">
          <cell r="C616">
            <v>30200</v>
          </cell>
          <cell r="D616" t="str">
            <v>#='ipp(2015#=100 cvm)'!D287</v>
          </cell>
          <cell r="E616" t="str">
            <v>#='ipp(2015#=100 cvm)'!E287</v>
          </cell>
          <cell r="F616" t="str">
            <v>#='ipp(2015#=100 cvm)'!F287</v>
          </cell>
          <cell r="G616" t="str">
            <v>#='ipp(2015#=100 cvm)'!G287</v>
          </cell>
          <cell r="H616" t="str">
            <v>#='ipp(2015#=100 cvm)'!H287</v>
          </cell>
          <cell r="I616" t="str">
            <v>#='ipp(2015#=100 cvm)'!I287</v>
          </cell>
          <cell r="J616" t="str">
            <v>#='ipp(2015#=100 cvm)'!J287</v>
          </cell>
          <cell r="K616" t="str">
            <v>#='ipp(2015#=100 cvm)'!K287</v>
          </cell>
          <cell r="L616" t="str">
            <v>#='ipp(2015#=100 cvm)'!L287</v>
          </cell>
          <cell r="M616" t="str">
            <v>#='ipp(2015#=100 cvm)'!M287</v>
          </cell>
          <cell r="N616" t="str">
            <v>#='ipp(2015#=100 cvm)'!N287</v>
          </cell>
          <cell r="O616" t="str">
            <v>#='ipp(2015#=100 cvm)'!O287</v>
          </cell>
          <cell r="P616" t="str">
            <v>#='ipp(2015#=100 cvm)'!P287</v>
          </cell>
          <cell r="Q616" t="str">
            <v>#='ipp(2015#=100 cvm)'!Q287</v>
          </cell>
          <cell r="R616" t="str">
            <v>#='ipp(2015#=100 cvm)'!R287</v>
          </cell>
          <cell r="S616" t="str">
            <v>#='ipp(2015#=100 cvm)'!S287</v>
          </cell>
          <cell r="T616" t="str">
            <v>#='ipp(2015#=100 cvm)'!T287</v>
          </cell>
          <cell r="U616" t="str">
            <v>#='ipp(2015#=100 cvm)'!U287</v>
          </cell>
          <cell r="V616" t="str">
            <v>#='ipp(2015#=100 cvm)'!V287</v>
          </cell>
          <cell r="W616" t="str">
            <v>#='ipp(2015#=100 cvm)'!W287</v>
          </cell>
          <cell r="X616" t="str">
            <v>#='ipp(2015#=100 cvm)'!X287</v>
          </cell>
          <cell r="Y616" t="str">
            <v>#='ipp(2015#=100 cvm)'!Y287</v>
          </cell>
          <cell r="Z616" t="str">
            <v>#='ipp(2015#=100 cvm)'!Z287</v>
          </cell>
          <cell r="AA616" t="str">
            <v>#='ipp(2015#=100 cvm)'!AA287</v>
          </cell>
          <cell r="AB616" t="str">
            <v>#='ipp(2015#=100 cvm)'!AB287</v>
          </cell>
          <cell r="AC616" t="str">
            <v>#='ipp(2015#=100 cvm)'!AC287</v>
          </cell>
          <cell r="AD616" t="str">
            <v>#='ipp(2015#=100 cvm)'!AD287</v>
          </cell>
          <cell r="AE616" t="str">
            <v>#='ipp(2015#=100 cvm)'!AE287</v>
          </cell>
          <cell r="AF616" t="str">
            <v>#='ipp(2015#=100 cvm)'!AF287</v>
          </cell>
          <cell r="AG616" t="str">
            <v>#='ipp(2015#=100 cvm)'!AG287</v>
          </cell>
          <cell r="AH616" t="str">
            <v>#='ipp(2015#=100 cvm)'!AH287</v>
          </cell>
          <cell r="AI616" t="str">
            <v>#='ipp(2015#=100 cvm)'!AI287</v>
          </cell>
          <cell r="AJ616" t="str">
            <v>#='ipp(2015#=100 cvm)'!AJ287</v>
          </cell>
          <cell r="AK616" t="str">
            <v>#='ipp(2015#=100 cvm)'!AK287</v>
          </cell>
          <cell r="AL616" t="str">
            <v>#='ipp(2015#=100 cvm)'!AL287</v>
          </cell>
          <cell r="AM616" t="str">
            <v>#='ipp(2015#=100 cvm)'!AM287</v>
          </cell>
          <cell r="AN616" t="str">
            <v>#='ipp(2015#=100 cvm)'!AN287</v>
          </cell>
        </row>
        <row r="617">
          <cell r="C617">
            <v>303</v>
          </cell>
          <cell r="D617" t="str">
            <v>#='ipp(2015#=100 cvm)'!D288</v>
          </cell>
          <cell r="E617" t="str">
            <v>#='ipp(2015#=100 cvm)'!E288</v>
          </cell>
          <cell r="F617" t="str">
            <v>#='ipp(2015#=100 cvm)'!F288</v>
          </cell>
          <cell r="G617" t="str">
            <v>#='ipp(2015#=100 cvm)'!G288</v>
          </cell>
          <cell r="H617" t="str">
            <v>#='ipp(2015#=100 cvm)'!H288</v>
          </cell>
          <cell r="I617" t="str">
            <v>#='ipp(2015#=100 cvm)'!I288</v>
          </cell>
          <cell r="J617" t="str">
            <v>#='ipp(2015#=100 cvm)'!J288</v>
          </cell>
          <cell r="K617" t="str">
            <v>#='ipp(2015#=100 cvm)'!K288</v>
          </cell>
          <cell r="L617" t="str">
            <v>#='ipp(2015#=100 cvm)'!L288</v>
          </cell>
          <cell r="M617" t="str">
            <v>#='ipp(2015#=100 cvm)'!M288</v>
          </cell>
          <cell r="N617" t="str">
            <v>#='ipp(2015#=100 cvm)'!N288</v>
          </cell>
          <cell r="O617" t="str">
            <v>#='ipp(2015#=100 cvm)'!O288</v>
          </cell>
          <cell r="P617" t="str">
            <v>#='ipp(2015#=100 cvm)'!P288</v>
          </cell>
          <cell r="Q617" t="str">
            <v>#='ipp(2015#=100 cvm)'!Q288</v>
          </cell>
          <cell r="R617" t="str">
            <v>#='ipp(2015#=100 cvm)'!R288</v>
          </cell>
          <cell r="S617" t="str">
            <v>#='ipp(2015#=100 cvm)'!S288</v>
          </cell>
          <cell r="T617" t="str">
            <v>#='ipp(2015#=100 cvm)'!T288</v>
          </cell>
          <cell r="U617" t="str">
            <v>#='ipp(2015#=100 cvm)'!U288</v>
          </cell>
          <cell r="V617" t="str">
            <v>#='ipp(2015#=100 cvm)'!V288</v>
          </cell>
          <cell r="W617" t="str">
            <v>#='ipp(2015#=100 cvm)'!W288</v>
          </cell>
          <cell r="X617" t="str">
            <v>#='ipp(2015#=100 cvm)'!X288</v>
          </cell>
          <cell r="Y617" t="str">
            <v>#='ipp(2015#=100 cvm)'!Y288</v>
          </cell>
          <cell r="Z617" t="str">
            <v>#='ipp(2015#=100 cvm)'!Z288</v>
          </cell>
          <cell r="AA617" t="str">
            <v>#='ipp(2015#=100 cvm)'!AA288</v>
          </cell>
          <cell r="AB617" t="str">
            <v>#='ipp(2015#=100 cvm)'!AB288</v>
          </cell>
          <cell r="AC617" t="str">
            <v>#='ipp(2015#=100 cvm)'!AC288</v>
          </cell>
          <cell r="AD617" t="str">
            <v>#='ipp(2015#=100 cvm)'!AD288</v>
          </cell>
          <cell r="AE617" t="str">
            <v>#='ipp(2015#=100 cvm)'!AE288</v>
          </cell>
          <cell r="AF617" t="str">
            <v>#='ipp(2015#=100 cvm)'!AF288</v>
          </cell>
          <cell r="AG617" t="str">
            <v>#='ipp(2015#=100 cvm)'!AG288</v>
          </cell>
          <cell r="AH617" t="str">
            <v>#='ipp(2015#=100 cvm)'!AH288</v>
          </cell>
          <cell r="AI617" t="str">
            <v>#='ipp(2015#=100 cvm)'!AI288</v>
          </cell>
          <cell r="AJ617" t="str">
            <v>#='ipp(2015#=100 cvm)'!AJ288</v>
          </cell>
          <cell r="AK617" t="str">
            <v>#='ipp(2015#=100 cvm)'!AK288</v>
          </cell>
          <cell r="AL617" t="str">
            <v>#='ipp(2015#=100 cvm)'!AL288</v>
          </cell>
          <cell r="AM617" t="str">
            <v>#='ipp(2015#=100 cvm)'!AM288</v>
          </cell>
          <cell r="AN617" t="str">
            <v>#='ipp(2015#=100 cvm)'!AN288</v>
          </cell>
        </row>
        <row r="618">
          <cell r="C618">
            <v>30300</v>
          </cell>
          <cell r="D618" t="str">
            <v>#='ipp(2015#=100 cvm)'!D289</v>
          </cell>
          <cell r="E618" t="str">
            <v>#='ipp(2015#=100 cvm)'!E289</v>
          </cell>
          <cell r="F618" t="str">
            <v>#='ipp(2015#=100 cvm)'!F289</v>
          </cell>
          <cell r="G618" t="str">
            <v>#='ipp(2015#=100 cvm)'!G289</v>
          </cell>
          <cell r="H618" t="str">
            <v>#='ipp(2015#=100 cvm)'!H289</v>
          </cell>
          <cell r="I618" t="str">
            <v>#='ipp(2015#=100 cvm)'!I289</v>
          </cell>
          <cell r="J618" t="str">
            <v>#='ipp(2015#=100 cvm)'!J289</v>
          </cell>
          <cell r="K618" t="str">
            <v>#='ipp(2015#=100 cvm)'!K289</v>
          </cell>
          <cell r="L618" t="str">
            <v>#='ipp(2015#=100 cvm)'!L289</v>
          </cell>
          <cell r="M618" t="str">
            <v>#='ipp(2015#=100 cvm)'!M289</v>
          </cell>
          <cell r="N618" t="str">
            <v>#='ipp(2015#=100 cvm)'!N289</v>
          </cell>
          <cell r="O618" t="str">
            <v>#='ipp(2015#=100 cvm)'!O289</v>
          </cell>
          <cell r="P618" t="str">
            <v>#='ipp(2015#=100 cvm)'!P289</v>
          </cell>
          <cell r="Q618" t="str">
            <v>#='ipp(2015#=100 cvm)'!Q289</v>
          </cell>
          <cell r="R618" t="str">
            <v>#='ipp(2015#=100 cvm)'!R289</v>
          </cell>
          <cell r="S618" t="str">
            <v>#='ipp(2015#=100 cvm)'!S289</v>
          </cell>
          <cell r="T618" t="str">
            <v>#='ipp(2015#=100 cvm)'!T289</v>
          </cell>
          <cell r="U618" t="str">
            <v>#='ipp(2015#=100 cvm)'!U289</v>
          </cell>
          <cell r="V618" t="str">
            <v>#='ipp(2015#=100 cvm)'!V289</v>
          </cell>
          <cell r="W618" t="str">
            <v>#='ipp(2015#=100 cvm)'!W289</v>
          </cell>
          <cell r="X618" t="str">
            <v>#='ipp(2015#=100 cvm)'!X289</v>
          </cell>
          <cell r="Y618" t="str">
            <v>#='ipp(2015#=100 cvm)'!Y289</v>
          </cell>
          <cell r="Z618" t="str">
            <v>#='ipp(2015#=100 cvm)'!Z289</v>
          </cell>
          <cell r="AA618" t="str">
            <v>#='ipp(2015#=100 cvm)'!AA289</v>
          </cell>
          <cell r="AB618" t="str">
            <v>#='ipp(2015#=100 cvm)'!AB289</v>
          </cell>
          <cell r="AC618" t="str">
            <v>#='ipp(2015#=100 cvm)'!AC289</v>
          </cell>
          <cell r="AD618" t="str">
            <v>#='ipp(2015#=100 cvm)'!AD289</v>
          </cell>
          <cell r="AE618" t="str">
            <v>#='ipp(2015#=100 cvm)'!AE289</v>
          </cell>
          <cell r="AF618" t="str">
            <v>#='ipp(2015#=100 cvm)'!AF289</v>
          </cell>
          <cell r="AG618" t="str">
            <v>#='ipp(2015#=100 cvm)'!AG289</v>
          </cell>
          <cell r="AH618" t="str">
            <v>#='ipp(2015#=100 cvm)'!AH289</v>
          </cell>
          <cell r="AI618" t="str">
            <v>#='ipp(2015#=100 cvm)'!AI289</v>
          </cell>
          <cell r="AJ618" t="str">
            <v>#='ipp(2015#=100 cvm)'!AJ289</v>
          </cell>
          <cell r="AK618" t="str">
            <v>#='ipp(2015#=100 cvm)'!AK289</v>
          </cell>
          <cell r="AL618" t="str">
            <v>#='ipp(2015#=100 cvm)'!AL289</v>
          </cell>
          <cell r="AM618" t="str">
            <v>#='ipp(2015#=100 cvm)'!AM289</v>
          </cell>
          <cell r="AN618" t="str">
            <v>#='ipp(2015#=100 cvm)'!AN289</v>
          </cell>
        </row>
        <row r="619">
          <cell r="C619">
            <v>304</v>
          </cell>
          <cell r="D619" t="str">
            <v>#='ipp(2015#=100 cvm)'!D290</v>
          </cell>
          <cell r="E619" t="str">
            <v>#='ipp(2015#=100 cvm)'!E290</v>
          </cell>
          <cell r="F619" t="str">
            <v>#='ipp(2015#=100 cvm)'!F290</v>
          </cell>
          <cell r="G619" t="str">
            <v>#='ipp(2015#=100 cvm)'!G290</v>
          </cell>
          <cell r="H619" t="str">
            <v>#='ipp(2015#=100 cvm)'!H290</v>
          </cell>
          <cell r="I619" t="str">
            <v>#='ipp(2015#=100 cvm)'!I290</v>
          </cell>
          <cell r="J619" t="str">
            <v>#='ipp(2015#=100 cvm)'!J290</v>
          </cell>
          <cell r="K619" t="str">
            <v>#='ipp(2015#=100 cvm)'!K290</v>
          </cell>
          <cell r="L619" t="str">
            <v>#='ipp(2015#=100 cvm)'!L290</v>
          </cell>
          <cell r="M619" t="str">
            <v>#='ipp(2015#=100 cvm)'!M290</v>
          </cell>
          <cell r="N619" t="str">
            <v>#='ipp(2015#=100 cvm)'!N290</v>
          </cell>
          <cell r="O619" t="str">
            <v>#='ipp(2015#=100 cvm)'!O290</v>
          </cell>
          <cell r="P619" t="str">
            <v>#='ipp(2015#=100 cvm)'!P290</v>
          </cell>
          <cell r="Q619" t="str">
            <v>#='ipp(2015#=100 cvm)'!Q290</v>
          </cell>
          <cell r="R619" t="str">
            <v>#='ipp(2015#=100 cvm)'!R290</v>
          </cell>
          <cell r="S619" t="str">
            <v>#='ipp(2015#=100 cvm)'!S290</v>
          </cell>
          <cell r="T619" t="str">
            <v>#='ipp(2015#=100 cvm)'!T290</v>
          </cell>
          <cell r="U619" t="str">
            <v>#='ipp(2015#=100 cvm)'!U290</v>
          </cell>
          <cell r="V619" t="str">
            <v>#='ipp(2015#=100 cvm)'!V290</v>
          </cell>
          <cell r="W619" t="str">
            <v>#='ipp(2015#=100 cvm)'!W290</v>
          </cell>
          <cell r="X619" t="str">
            <v>#='ipp(2015#=100 cvm)'!X290</v>
          </cell>
          <cell r="Y619" t="str">
            <v>#='ipp(2015#=100 cvm)'!Y290</v>
          </cell>
          <cell r="Z619" t="str">
            <v>#='ipp(2015#=100 cvm)'!Z290</v>
          </cell>
          <cell r="AA619" t="str">
            <v>#='ipp(2015#=100 cvm)'!AA290</v>
          </cell>
          <cell r="AB619" t="str">
            <v>#='ipp(2015#=100 cvm)'!AB290</v>
          </cell>
          <cell r="AC619" t="str">
            <v>#='ipp(2015#=100 cvm)'!AC290</v>
          </cell>
          <cell r="AD619" t="str">
            <v>#='ipp(2015#=100 cvm)'!AD290</v>
          </cell>
          <cell r="AE619" t="str">
            <v>#='ipp(2015#=100 cvm)'!AE290</v>
          </cell>
          <cell r="AF619" t="str">
            <v>#='ipp(2015#=100 cvm)'!AF290</v>
          </cell>
          <cell r="AG619" t="str">
            <v>#='ipp(2015#=100 cvm)'!AG290</v>
          </cell>
          <cell r="AH619" t="str">
            <v>#='ipp(2015#=100 cvm)'!AH290</v>
          </cell>
          <cell r="AI619" t="str">
            <v>#='ipp(2015#=100 cvm)'!AI290</v>
          </cell>
          <cell r="AJ619" t="str">
            <v>#='ipp(2015#=100 cvm)'!AJ290</v>
          </cell>
          <cell r="AK619" t="str">
            <v>#='ipp(2015#=100 cvm)'!AK290</v>
          </cell>
          <cell r="AL619" t="str">
            <v>#='ipp(2015#=100 cvm)'!AL290</v>
          </cell>
          <cell r="AM619" t="str">
            <v>#='ipp(2015#=100 cvm)'!AM290</v>
          </cell>
          <cell r="AN619" t="str">
            <v>#='ipp(2015#=100 cvm)'!AN290</v>
          </cell>
        </row>
        <row r="620">
          <cell r="C620">
            <v>30400</v>
          </cell>
          <cell r="D620" t="str">
            <v>#='ipp(2015#=100 cvm)'!D291</v>
          </cell>
          <cell r="E620" t="str">
            <v>#='ipp(2015#=100 cvm)'!E291</v>
          </cell>
          <cell r="F620" t="str">
            <v>#='ipp(2015#=100 cvm)'!F291</v>
          </cell>
          <cell r="G620" t="str">
            <v>#='ipp(2015#=100 cvm)'!G291</v>
          </cell>
          <cell r="H620" t="str">
            <v>#='ipp(2015#=100 cvm)'!H291</v>
          </cell>
          <cell r="I620" t="str">
            <v>#='ipp(2015#=100 cvm)'!I291</v>
          </cell>
          <cell r="J620" t="str">
            <v>#='ipp(2015#=100 cvm)'!J291</v>
          </cell>
          <cell r="K620" t="str">
            <v>#='ipp(2015#=100 cvm)'!K291</v>
          </cell>
          <cell r="L620" t="str">
            <v>#='ipp(2015#=100 cvm)'!L291</v>
          </cell>
          <cell r="M620" t="str">
            <v>#='ipp(2015#=100 cvm)'!M291</v>
          </cell>
          <cell r="N620" t="str">
            <v>#='ipp(2015#=100 cvm)'!N291</v>
          </cell>
          <cell r="O620" t="str">
            <v>#='ipp(2015#=100 cvm)'!O291</v>
          </cell>
          <cell r="P620" t="str">
            <v>#='ipp(2015#=100 cvm)'!P291</v>
          </cell>
          <cell r="Q620" t="str">
            <v>#='ipp(2015#=100 cvm)'!Q291</v>
          </cell>
          <cell r="R620" t="str">
            <v>#='ipp(2015#=100 cvm)'!R291</v>
          </cell>
          <cell r="S620" t="str">
            <v>#='ipp(2015#=100 cvm)'!S291</v>
          </cell>
          <cell r="T620" t="str">
            <v>#='ipp(2015#=100 cvm)'!T291</v>
          </cell>
          <cell r="U620" t="str">
            <v>#='ipp(2015#=100 cvm)'!U291</v>
          </cell>
          <cell r="V620" t="str">
            <v>#='ipp(2015#=100 cvm)'!V291</v>
          </cell>
          <cell r="W620" t="str">
            <v>#='ipp(2015#=100 cvm)'!W291</v>
          </cell>
          <cell r="X620" t="str">
            <v>#='ipp(2015#=100 cvm)'!X291</v>
          </cell>
          <cell r="Y620" t="str">
            <v>#='ipp(2015#=100 cvm)'!Y291</v>
          </cell>
          <cell r="Z620" t="str">
            <v>#='ipp(2015#=100 cvm)'!Z291</v>
          </cell>
          <cell r="AA620" t="str">
            <v>#='ipp(2015#=100 cvm)'!AA291</v>
          </cell>
          <cell r="AB620" t="str">
            <v>#='ipp(2015#=100 cvm)'!AB291</v>
          </cell>
          <cell r="AC620" t="str">
            <v>#='ipp(2015#=100 cvm)'!AC291</v>
          </cell>
          <cell r="AD620" t="str">
            <v>#='ipp(2015#=100 cvm)'!AD291</v>
          </cell>
          <cell r="AE620" t="str">
            <v>#='ipp(2015#=100 cvm)'!AE291</v>
          </cell>
          <cell r="AF620" t="str">
            <v>#='ipp(2015#=100 cvm)'!AF291</v>
          </cell>
          <cell r="AG620" t="str">
            <v>#='ipp(2015#=100 cvm)'!AG291</v>
          </cell>
          <cell r="AH620" t="str">
            <v>#='ipp(2015#=100 cvm)'!AH291</v>
          </cell>
          <cell r="AI620" t="str">
            <v>#='ipp(2015#=100 cvm)'!AI291</v>
          </cell>
          <cell r="AJ620" t="str">
            <v>#='ipp(2015#=100 cvm)'!AJ291</v>
          </cell>
          <cell r="AK620" t="str">
            <v>#='ipp(2015#=100 cvm)'!AK291</v>
          </cell>
          <cell r="AL620" t="str">
            <v>#='ipp(2015#=100 cvm)'!AL291</v>
          </cell>
          <cell r="AM620" t="str">
            <v>#='ipp(2015#=100 cvm)'!AM291</v>
          </cell>
          <cell r="AN620" t="str">
            <v>#='ipp(2015#=100 cvm)'!AN291</v>
          </cell>
        </row>
        <row r="621">
          <cell r="C621">
            <v>309</v>
          </cell>
          <cell r="D621" t="str">
            <v>#='ipp(2015#=100 cvm)'!D292</v>
          </cell>
          <cell r="E621" t="str">
            <v>#='ipp(2015#=100 cvm)'!E292</v>
          </cell>
          <cell r="F621" t="str">
            <v>#='ipp(2015#=100 cvm)'!F292</v>
          </cell>
          <cell r="G621" t="str">
            <v>#='ipp(2015#=100 cvm)'!G292</v>
          </cell>
          <cell r="H621" t="str">
            <v>#='ipp(2015#=100 cvm)'!H292</v>
          </cell>
          <cell r="I621" t="str">
            <v>#='ipp(2015#=100 cvm)'!I292</v>
          </cell>
          <cell r="J621" t="str">
            <v>#='ipp(2015#=100 cvm)'!J292</v>
          </cell>
          <cell r="K621" t="str">
            <v>#='ipp(2015#=100 cvm)'!K292</v>
          </cell>
          <cell r="L621" t="str">
            <v>#='ipp(2015#=100 cvm)'!L292</v>
          </cell>
          <cell r="M621" t="str">
            <v>#='ipp(2015#=100 cvm)'!M292</v>
          </cell>
          <cell r="N621" t="str">
            <v>#='ipp(2015#=100 cvm)'!N292</v>
          </cell>
          <cell r="O621" t="str">
            <v>#='ipp(2015#=100 cvm)'!O292</v>
          </cell>
          <cell r="P621" t="str">
            <v>#='ipp(2015#=100 cvm)'!P292</v>
          </cell>
          <cell r="Q621" t="str">
            <v>#='ipp(2015#=100 cvm)'!Q292</v>
          </cell>
          <cell r="R621" t="str">
            <v>#='ipp(2015#=100 cvm)'!R292</v>
          </cell>
          <cell r="S621" t="str">
            <v>#='ipp(2015#=100 cvm)'!S292</v>
          </cell>
          <cell r="T621" t="str">
            <v>#='ipp(2015#=100 cvm)'!T292</v>
          </cell>
          <cell r="U621" t="str">
            <v>#='ipp(2015#=100 cvm)'!U292</v>
          </cell>
          <cell r="V621" t="str">
            <v>#='ipp(2015#=100 cvm)'!V292</v>
          </cell>
          <cell r="W621" t="str">
            <v>#='ipp(2015#=100 cvm)'!W292</v>
          </cell>
          <cell r="X621" t="str">
            <v>#='ipp(2015#=100 cvm)'!X292</v>
          </cell>
          <cell r="Y621" t="str">
            <v>#='ipp(2015#=100 cvm)'!Y292</v>
          </cell>
          <cell r="Z621" t="str">
            <v>#='ipp(2015#=100 cvm)'!Z292</v>
          </cell>
          <cell r="AA621" t="str">
            <v>#='ipp(2015#=100 cvm)'!AA292</v>
          </cell>
          <cell r="AB621" t="str">
            <v>#='ipp(2015#=100 cvm)'!AB292</v>
          </cell>
          <cell r="AC621" t="str">
            <v>#='ipp(2015#=100 cvm)'!AC292</v>
          </cell>
          <cell r="AD621" t="str">
            <v>#='ipp(2015#=100 cvm)'!AD292</v>
          </cell>
          <cell r="AE621" t="str">
            <v>#='ipp(2015#=100 cvm)'!AE292</v>
          </cell>
          <cell r="AF621" t="str">
            <v>#='ipp(2015#=100 cvm)'!AF292</v>
          </cell>
          <cell r="AG621" t="str">
            <v>#='ipp(2015#=100 cvm)'!AG292</v>
          </cell>
          <cell r="AH621" t="str">
            <v>#='ipp(2015#=100 cvm)'!AH292</v>
          </cell>
          <cell r="AI621" t="str">
            <v>#='ipp(2015#=100 cvm)'!AI292</v>
          </cell>
          <cell r="AJ621" t="str">
            <v>#='ipp(2015#=100 cvm)'!AJ292</v>
          </cell>
          <cell r="AK621" t="str">
            <v>#='ipp(2015#=100 cvm)'!AK292</v>
          </cell>
          <cell r="AL621" t="str">
            <v>#='ipp(2015#=100 cvm)'!AL292</v>
          </cell>
          <cell r="AM621" t="str">
            <v>#='ipp(2015#=100 cvm)'!AM292</v>
          </cell>
          <cell r="AN621" t="str">
            <v>#='ipp(2015#=100 cvm)'!AN292</v>
          </cell>
        </row>
        <row r="622">
          <cell r="C622">
            <v>30910</v>
          </cell>
          <cell r="D622" t="str">
            <v>#='ipp(2015#=100 cvm)'!D293</v>
          </cell>
          <cell r="E622" t="str">
            <v>#='ipp(2015#=100 cvm)'!E293</v>
          </cell>
          <cell r="F622" t="str">
            <v>#='ipp(2015#=100 cvm)'!F293</v>
          </cell>
          <cell r="G622" t="str">
            <v>#='ipp(2015#=100 cvm)'!G293</v>
          </cell>
          <cell r="H622" t="str">
            <v>#='ipp(2015#=100 cvm)'!H293</v>
          </cell>
          <cell r="I622" t="str">
            <v>#='ipp(2015#=100 cvm)'!I293</v>
          </cell>
          <cell r="J622" t="str">
            <v>#='ipp(2015#=100 cvm)'!J293</v>
          </cell>
          <cell r="K622" t="str">
            <v>#='ipp(2015#=100 cvm)'!K293</v>
          </cell>
          <cell r="L622" t="str">
            <v>#='ipp(2015#=100 cvm)'!L293</v>
          </cell>
          <cell r="M622" t="str">
            <v>#='ipp(2015#=100 cvm)'!M293</v>
          </cell>
          <cell r="N622" t="str">
            <v>#='ipp(2015#=100 cvm)'!N293</v>
          </cell>
          <cell r="O622" t="str">
            <v>#='ipp(2015#=100 cvm)'!O293</v>
          </cell>
          <cell r="P622" t="str">
            <v>#='ipp(2015#=100 cvm)'!P293</v>
          </cell>
          <cell r="Q622" t="str">
            <v>#='ipp(2015#=100 cvm)'!Q293</v>
          </cell>
          <cell r="R622" t="str">
            <v>#='ipp(2015#=100 cvm)'!R293</v>
          </cell>
          <cell r="S622" t="str">
            <v>#='ipp(2015#=100 cvm)'!S293</v>
          </cell>
          <cell r="T622" t="str">
            <v>#='ipp(2015#=100 cvm)'!T293</v>
          </cell>
          <cell r="U622" t="str">
            <v>#='ipp(2015#=100 cvm)'!U293</v>
          </cell>
          <cell r="V622" t="str">
            <v>#='ipp(2015#=100 cvm)'!V293</v>
          </cell>
          <cell r="W622" t="str">
            <v>#='ipp(2015#=100 cvm)'!W293</v>
          </cell>
          <cell r="X622" t="str">
            <v>#='ipp(2015#=100 cvm)'!X293</v>
          </cell>
          <cell r="Y622" t="str">
            <v>#='ipp(2015#=100 cvm)'!Y293</v>
          </cell>
          <cell r="Z622" t="str">
            <v>#='ipp(2015#=100 cvm)'!Z293</v>
          </cell>
          <cell r="AA622" t="str">
            <v>#='ipp(2015#=100 cvm)'!AA293</v>
          </cell>
          <cell r="AB622" t="str">
            <v>#='ipp(2015#=100 cvm)'!AB293</v>
          </cell>
          <cell r="AC622" t="str">
            <v>#='ipp(2015#=100 cvm)'!AC293</v>
          </cell>
          <cell r="AD622" t="str">
            <v>#='ipp(2015#=100 cvm)'!AD293</v>
          </cell>
          <cell r="AE622" t="str">
            <v>#='ipp(2015#=100 cvm)'!AE293</v>
          </cell>
          <cell r="AF622" t="str">
            <v>#='ipp(2015#=100 cvm)'!AF293</v>
          </cell>
          <cell r="AG622" t="str">
            <v>#='ipp(2015#=100 cvm)'!AG293</v>
          </cell>
          <cell r="AH622" t="str">
            <v>#='ipp(2015#=100 cvm)'!AH293</v>
          </cell>
          <cell r="AI622" t="str">
            <v>#='ipp(2015#=100 cvm)'!AI293</v>
          </cell>
          <cell r="AJ622" t="str">
            <v>#='ipp(2015#=100 cvm)'!AJ293</v>
          </cell>
          <cell r="AK622" t="str">
            <v>#='ipp(2015#=100 cvm)'!AK293</v>
          </cell>
          <cell r="AL622" t="str">
            <v>#='ipp(2015#=100 cvm)'!AL293</v>
          </cell>
          <cell r="AM622" t="str">
            <v>#='ipp(2015#=100 cvm)'!AM293</v>
          </cell>
          <cell r="AN622" t="str">
            <v>#='ipp(2015#=100 cvm)'!AN293</v>
          </cell>
        </row>
        <row r="623">
          <cell r="C623">
            <v>30920</v>
          </cell>
          <cell r="D623" t="str">
            <v>#='ipp(2015#=100 cvm)'!D294</v>
          </cell>
          <cell r="E623" t="str">
            <v>#='ipp(2015#=100 cvm)'!E294</v>
          </cell>
          <cell r="F623" t="str">
            <v>#='ipp(2015#=100 cvm)'!F294</v>
          </cell>
          <cell r="G623" t="str">
            <v>#='ipp(2015#=100 cvm)'!G294</v>
          </cell>
          <cell r="H623" t="str">
            <v>#='ipp(2015#=100 cvm)'!H294</v>
          </cell>
          <cell r="I623" t="str">
            <v>#='ipp(2015#=100 cvm)'!I294</v>
          </cell>
          <cell r="J623" t="str">
            <v>#='ipp(2015#=100 cvm)'!J294</v>
          </cell>
          <cell r="K623" t="str">
            <v>#='ipp(2015#=100 cvm)'!K294</v>
          </cell>
          <cell r="L623" t="str">
            <v>#='ipp(2015#=100 cvm)'!L294</v>
          </cell>
          <cell r="M623" t="str">
            <v>#='ipp(2015#=100 cvm)'!M294</v>
          </cell>
          <cell r="N623" t="str">
            <v>#='ipp(2015#=100 cvm)'!N294</v>
          </cell>
          <cell r="O623" t="str">
            <v>#='ipp(2015#=100 cvm)'!O294</v>
          </cell>
          <cell r="P623" t="str">
            <v>#='ipp(2015#=100 cvm)'!P294</v>
          </cell>
          <cell r="Q623" t="str">
            <v>#='ipp(2015#=100 cvm)'!Q294</v>
          </cell>
          <cell r="R623" t="str">
            <v>#='ipp(2015#=100 cvm)'!R294</v>
          </cell>
          <cell r="S623" t="str">
            <v>#='ipp(2015#=100 cvm)'!S294</v>
          </cell>
          <cell r="T623" t="str">
            <v>#='ipp(2015#=100 cvm)'!T294</v>
          </cell>
          <cell r="U623" t="str">
            <v>#='ipp(2015#=100 cvm)'!U294</v>
          </cell>
          <cell r="V623" t="str">
            <v>#='ipp(2015#=100 cvm)'!V294</v>
          </cell>
          <cell r="W623" t="str">
            <v>#='ipp(2015#=100 cvm)'!W294</v>
          </cell>
          <cell r="X623" t="str">
            <v>#='ipp(2015#=100 cvm)'!X294</v>
          </cell>
          <cell r="Y623" t="str">
            <v>#='ipp(2015#=100 cvm)'!Y294</v>
          </cell>
          <cell r="Z623" t="str">
            <v>#='ipp(2015#=100 cvm)'!Z294</v>
          </cell>
          <cell r="AA623" t="str">
            <v>#='ipp(2015#=100 cvm)'!AA294</v>
          </cell>
          <cell r="AB623" t="str">
            <v>#='ipp(2015#=100 cvm)'!AB294</v>
          </cell>
          <cell r="AC623" t="str">
            <v>#='ipp(2015#=100 cvm)'!AC294</v>
          </cell>
          <cell r="AD623" t="str">
            <v>#='ipp(2015#=100 cvm)'!AD294</v>
          </cell>
          <cell r="AE623" t="str">
            <v>#='ipp(2015#=100 cvm)'!AE294</v>
          </cell>
          <cell r="AF623" t="str">
            <v>#='ipp(2015#=100 cvm)'!AF294</v>
          </cell>
          <cell r="AG623" t="str">
            <v>#='ipp(2015#=100 cvm)'!AG294</v>
          </cell>
          <cell r="AH623" t="str">
            <v>#='ipp(2015#=100 cvm)'!AH294</v>
          </cell>
          <cell r="AI623" t="str">
            <v>#='ipp(2015#=100 cvm)'!AI294</v>
          </cell>
          <cell r="AJ623" t="str">
            <v>#='ipp(2015#=100 cvm)'!AJ294</v>
          </cell>
          <cell r="AK623" t="str">
            <v>#='ipp(2015#=100 cvm)'!AK294</v>
          </cell>
          <cell r="AL623" t="str">
            <v>#='ipp(2015#=100 cvm)'!AL294</v>
          </cell>
          <cell r="AM623" t="str">
            <v>#='ipp(2015#=100 cvm)'!AM294</v>
          </cell>
          <cell r="AN623" t="str">
            <v>#='ipp(2015#=100 cvm)'!AN294</v>
          </cell>
        </row>
        <row r="624">
          <cell r="C624">
            <v>30990</v>
          </cell>
          <cell r="D624" t="str">
            <v>#='ipp(2015#=100 cvm)'!D295</v>
          </cell>
          <cell r="E624" t="str">
            <v>#='ipp(2015#=100 cvm)'!E295</v>
          </cell>
          <cell r="F624" t="str">
            <v>#='ipp(2015#=100 cvm)'!F295</v>
          </cell>
          <cell r="G624" t="str">
            <v>#='ipp(2015#=100 cvm)'!G295</v>
          </cell>
          <cell r="H624" t="str">
            <v>#='ipp(2015#=100 cvm)'!H295</v>
          </cell>
          <cell r="I624" t="str">
            <v>#='ipp(2015#=100 cvm)'!I295</v>
          </cell>
          <cell r="J624" t="str">
            <v>#='ipp(2015#=100 cvm)'!J295</v>
          </cell>
          <cell r="K624" t="str">
            <v>#='ipp(2015#=100 cvm)'!K295</v>
          </cell>
          <cell r="L624" t="str">
            <v>#='ipp(2015#=100 cvm)'!L295</v>
          </cell>
          <cell r="M624" t="str">
            <v>#='ipp(2015#=100 cvm)'!M295</v>
          </cell>
          <cell r="N624" t="str">
            <v>#='ipp(2015#=100 cvm)'!N295</v>
          </cell>
          <cell r="O624" t="str">
            <v>#='ipp(2015#=100 cvm)'!O295</v>
          </cell>
          <cell r="P624" t="str">
            <v>#='ipp(2015#=100 cvm)'!P295</v>
          </cell>
          <cell r="Q624" t="str">
            <v>#='ipp(2015#=100 cvm)'!Q295</v>
          </cell>
          <cell r="R624" t="str">
            <v>#='ipp(2015#=100 cvm)'!R295</v>
          </cell>
          <cell r="S624" t="str">
            <v>#='ipp(2015#=100 cvm)'!S295</v>
          </cell>
          <cell r="T624" t="str">
            <v>#='ipp(2015#=100 cvm)'!T295</v>
          </cell>
          <cell r="U624" t="str">
            <v>#='ipp(2015#=100 cvm)'!U295</v>
          </cell>
          <cell r="V624" t="str">
            <v>#='ipp(2015#=100 cvm)'!V295</v>
          </cell>
          <cell r="W624" t="str">
            <v>#='ipp(2015#=100 cvm)'!W295</v>
          </cell>
          <cell r="X624" t="str">
            <v>#='ipp(2015#=100 cvm)'!X295</v>
          </cell>
          <cell r="Y624" t="str">
            <v>#='ipp(2015#=100 cvm)'!Y295</v>
          </cell>
          <cell r="Z624" t="str">
            <v>#='ipp(2015#=100 cvm)'!Z295</v>
          </cell>
          <cell r="AA624" t="str">
            <v>#='ipp(2015#=100 cvm)'!AA295</v>
          </cell>
          <cell r="AB624" t="str">
            <v>#='ipp(2015#=100 cvm)'!AB295</v>
          </cell>
          <cell r="AC624" t="str">
            <v>#='ipp(2015#=100 cvm)'!AC295</v>
          </cell>
          <cell r="AD624" t="str">
            <v>#='ipp(2015#=100 cvm)'!AD295</v>
          </cell>
          <cell r="AE624" t="str">
            <v>#='ipp(2015#=100 cvm)'!AE295</v>
          </cell>
          <cell r="AF624" t="str">
            <v>#='ipp(2015#=100 cvm)'!AF295</v>
          </cell>
          <cell r="AG624" t="str">
            <v>#='ipp(2015#=100 cvm)'!AG295</v>
          </cell>
          <cell r="AH624" t="str">
            <v>#='ipp(2015#=100 cvm)'!AH295</v>
          </cell>
          <cell r="AI624" t="str">
            <v>#='ipp(2015#=100 cvm)'!AI295</v>
          </cell>
          <cell r="AJ624" t="str">
            <v>#='ipp(2015#=100 cvm)'!AJ295</v>
          </cell>
          <cell r="AK624" t="str">
            <v>#='ipp(2015#=100 cvm)'!AK295</v>
          </cell>
          <cell r="AL624" t="str">
            <v>#='ipp(2015#=100 cvm)'!AL295</v>
          </cell>
          <cell r="AM624" t="str">
            <v>#='ipp(2015#=100 cvm)'!AM295</v>
          </cell>
          <cell r="AN624" t="str">
            <v>#='ipp(2015#=100 cvm)'!AN295</v>
          </cell>
        </row>
        <row r="625">
          <cell r="C625">
            <v>310</v>
          </cell>
          <cell r="D625" t="str">
            <v>#='ipp(2015#=100 cvm)'!D296</v>
          </cell>
          <cell r="E625" t="str">
            <v>#='ipp(2015#=100 cvm)'!E296</v>
          </cell>
          <cell r="F625" t="str">
            <v>#='ipp(2015#=100 cvm)'!F296</v>
          </cell>
          <cell r="G625" t="str">
            <v>#='ipp(2015#=100 cvm)'!G296</v>
          </cell>
          <cell r="H625" t="str">
            <v>#='ipp(2015#=100 cvm)'!H296</v>
          </cell>
          <cell r="I625" t="str">
            <v>#='ipp(2015#=100 cvm)'!I296</v>
          </cell>
          <cell r="J625" t="str">
            <v>#='ipp(2015#=100 cvm)'!J296</v>
          </cell>
          <cell r="K625" t="str">
            <v>#='ipp(2015#=100 cvm)'!K296</v>
          </cell>
          <cell r="L625" t="str">
            <v>#='ipp(2015#=100 cvm)'!L296</v>
          </cell>
          <cell r="M625" t="str">
            <v>#='ipp(2015#=100 cvm)'!M296</v>
          </cell>
          <cell r="N625" t="str">
            <v>#='ipp(2015#=100 cvm)'!N296</v>
          </cell>
          <cell r="O625" t="str">
            <v>#='ipp(2015#=100 cvm)'!O296</v>
          </cell>
          <cell r="P625" t="str">
            <v>#='ipp(2015#=100 cvm)'!P296</v>
          </cell>
          <cell r="Q625" t="str">
            <v>#='ipp(2015#=100 cvm)'!Q296</v>
          </cell>
          <cell r="R625" t="str">
            <v>#='ipp(2015#=100 cvm)'!R296</v>
          </cell>
          <cell r="S625" t="str">
            <v>#='ipp(2015#=100 cvm)'!S296</v>
          </cell>
          <cell r="T625" t="str">
            <v>#='ipp(2015#=100 cvm)'!T296</v>
          </cell>
          <cell r="U625" t="str">
            <v>#='ipp(2015#=100 cvm)'!U296</v>
          </cell>
          <cell r="V625" t="str">
            <v>#='ipp(2015#=100 cvm)'!V296</v>
          </cell>
          <cell r="W625" t="str">
            <v>#='ipp(2015#=100 cvm)'!W296</v>
          </cell>
          <cell r="X625" t="str">
            <v>#='ipp(2015#=100 cvm)'!X296</v>
          </cell>
          <cell r="Y625" t="str">
            <v>#='ipp(2015#=100 cvm)'!Y296</v>
          </cell>
          <cell r="Z625" t="str">
            <v>#='ipp(2015#=100 cvm)'!Z296</v>
          </cell>
          <cell r="AA625" t="str">
            <v>#='ipp(2015#=100 cvm)'!AA296</v>
          </cell>
          <cell r="AB625" t="str">
            <v>#='ipp(2015#=100 cvm)'!AB296</v>
          </cell>
          <cell r="AC625" t="str">
            <v>#='ipp(2015#=100 cvm)'!AC296</v>
          </cell>
          <cell r="AD625" t="str">
            <v>#='ipp(2015#=100 cvm)'!AD296</v>
          </cell>
          <cell r="AE625" t="str">
            <v>#='ipp(2015#=100 cvm)'!AE296</v>
          </cell>
          <cell r="AF625" t="str">
            <v>#='ipp(2015#=100 cvm)'!AF296</v>
          </cell>
          <cell r="AG625" t="str">
            <v>#='ipp(2015#=100 cvm)'!AG296</v>
          </cell>
          <cell r="AH625" t="str">
            <v>#='ipp(2015#=100 cvm)'!AH296</v>
          </cell>
          <cell r="AI625" t="str">
            <v>#='ipp(2015#=100 cvm)'!AI296</v>
          </cell>
          <cell r="AJ625" t="str">
            <v>#='ipp(2015#=100 cvm)'!AJ296</v>
          </cell>
          <cell r="AK625" t="str">
            <v>#='ipp(2015#=100 cvm)'!AK296</v>
          </cell>
          <cell r="AL625" t="str">
            <v>#='ipp(2015#=100 cvm)'!AL296</v>
          </cell>
          <cell r="AM625" t="str">
            <v>#='ipp(2015#=100 cvm)'!AM296</v>
          </cell>
          <cell r="AN625" t="str">
            <v>#='ipp(2015#=100 cvm)'!AN296</v>
          </cell>
        </row>
        <row r="626">
          <cell r="C626">
            <v>31001</v>
          </cell>
          <cell r="D626" t="str">
            <v>#='ipp(2015#=100 cvm)'!D297</v>
          </cell>
          <cell r="E626" t="str">
            <v>#='ipp(2015#=100 cvm)'!E297</v>
          </cell>
          <cell r="F626" t="str">
            <v>#='ipp(2015#=100 cvm)'!F297</v>
          </cell>
          <cell r="G626" t="str">
            <v>#='ipp(2015#=100 cvm)'!G297</v>
          </cell>
          <cell r="H626" t="str">
            <v>#='ipp(2015#=100 cvm)'!H297</v>
          </cell>
          <cell r="I626" t="str">
            <v>#='ipp(2015#=100 cvm)'!I297</v>
          </cell>
          <cell r="J626" t="str">
            <v>#='ipp(2015#=100 cvm)'!J297</v>
          </cell>
          <cell r="K626" t="str">
            <v>#='ipp(2015#=100 cvm)'!K297</v>
          </cell>
          <cell r="L626" t="str">
            <v>#='ipp(2015#=100 cvm)'!L297</v>
          </cell>
          <cell r="M626" t="str">
            <v>#='ipp(2015#=100 cvm)'!M297</v>
          </cell>
          <cell r="N626" t="str">
            <v>#='ipp(2015#=100 cvm)'!N297</v>
          </cell>
          <cell r="O626" t="str">
            <v>#='ipp(2015#=100 cvm)'!O297</v>
          </cell>
          <cell r="P626" t="str">
            <v>#='ipp(2015#=100 cvm)'!P297</v>
          </cell>
          <cell r="Q626" t="str">
            <v>#='ipp(2015#=100 cvm)'!Q297</v>
          </cell>
          <cell r="R626" t="str">
            <v>#='ipp(2015#=100 cvm)'!R297</v>
          </cell>
          <cell r="S626" t="str">
            <v>#='ipp(2015#=100 cvm)'!S297</v>
          </cell>
          <cell r="T626" t="str">
            <v>#='ipp(2015#=100 cvm)'!T297</v>
          </cell>
          <cell r="U626" t="str">
            <v>#='ipp(2015#=100 cvm)'!U297</v>
          </cell>
          <cell r="V626" t="str">
            <v>#='ipp(2015#=100 cvm)'!V297</v>
          </cell>
          <cell r="W626" t="str">
            <v>#='ipp(2015#=100 cvm)'!W297</v>
          </cell>
          <cell r="X626" t="str">
            <v>#='ipp(2015#=100 cvm)'!X297</v>
          </cell>
          <cell r="Y626" t="str">
            <v>#='ipp(2015#=100 cvm)'!Y297</v>
          </cell>
          <cell r="Z626" t="str">
            <v>#='ipp(2015#=100 cvm)'!Z297</v>
          </cell>
          <cell r="AA626" t="str">
            <v>#='ipp(2015#=100 cvm)'!AA297</v>
          </cell>
          <cell r="AB626" t="str">
            <v>#='ipp(2015#=100 cvm)'!AB297</v>
          </cell>
          <cell r="AC626" t="str">
            <v>#='ipp(2015#=100 cvm)'!AC297</v>
          </cell>
          <cell r="AD626" t="str">
            <v>#='ipp(2015#=100 cvm)'!AD297</v>
          </cell>
          <cell r="AE626" t="str">
            <v>#='ipp(2015#=100 cvm)'!AE297</v>
          </cell>
          <cell r="AF626" t="str">
            <v>#='ipp(2015#=100 cvm)'!AF297</v>
          </cell>
          <cell r="AG626" t="str">
            <v>#='ipp(2015#=100 cvm)'!AG297</v>
          </cell>
          <cell r="AH626" t="str">
            <v>#='ipp(2015#=100 cvm)'!AH297</v>
          </cell>
          <cell r="AI626" t="str">
            <v>#='ipp(2015#=100 cvm)'!AI297</v>
          </cell>
          <cell r="AJ626" t="str">
            <v>#='ipp(2015#=100 cvm)'!AJ297</v>
          </cell>
          <cell r="AK626" t="str">
            <v>#='ipp(2015#=100 cvm)'!AK297</v>
          </cell>
          <cell r="AL626" t="str">
            <v>#='ipp(2015#=100 cvm)'!AL297</v>
          </cell>
          <cell r="AM626" t="str">
            <v>#='ipp(2015#=100 cvm)'!AM297</v>
          </cell>
          <cell r="AN626" t="str">
            <v>#='ipp(2015#=100 cvm)'!AN297</v>
          </cell>
        </row>
        <row r="627">
          <cell r="C627">
            <v>31002</v>
          </cell>
          <cell r="D627" t="str">
            <v>#='ipp(2015#=100 cvm)'!D298</v>
          </cell>
          <cell r="E627" t="str">
            <v>#='ipp(2015#=100 cvm)'!E298</v>
          </cell>
          <cell r="F627" t="str">
            <v>#='ipp(2015#=100 cvm)'!F298</v>
          </cell>
          <cell r="G627" t="str">
            <v>#='ipp(2015#=100 cvm)'!G298</v>
          </cell>
          <cell r="H627" t="str">
            <v>#='ipp(2015#=100 cvm)'!H298</v>
          </cell>
          <cell r="I627" t="str">
            <v>#='ipp(2015#=100 cvm)'!I298</v>
          </cell>
          <cell r="J627" t="str">
            <v>#='ipp(2015#=100 cvm)'!J298</v>
          </cell>
          <cell r="K627" t="str">
            <v>#='ipp(2015#=100 cvm)'!K298</v>
          </cell>
          <cell r="L627" t="str">
            <v>#='ipp(2015#=100 cvm)'!L298</v>
          </cell>
          <cell r="M627" t="str">
            <v>#='ipp(2015#=100 cvm)'!M298</v>
          </cell>
          <cell r="N627" t="str">
            <v>#='ipp(2015#=100 cvm)'!N298</v>
          </cell>
          <cell r="O627" t="str">
            <v>#='ipp(2015#=100 cvm)'!O298</v>
          </cell>
          <cell r="P627" t="str">
            <v>#='ipp(2015#=100 cvm)'!P298</v>
          </cell>
          <cell r="Q627" t="str">
            <v>#='ipp(2015#=100 cvm)'!Q298</v>
          </cell>
          <cell r="R627" t="str">
            <v>#='ipp(2015#=100 cvm)'!R298</v>
          </cell>
          <cell r="S627" t="str">
            <v>#='ipp(2015#=100 cvm)'!S298</v>
          </cell>
          <cell r="T627" t="str">
            <v>#='ipp(2015#=100 cvm)'!T298</v>
          </cell>
          <cell r="U627" t="str">
            <v>#='ipp(2015#=100 cvm)'!U298</v>
          </cell>
          <cell r="V627" t="str">
            <v>#='ipp(2015#=100 cvm)'!V298</v>
          </cell>
          <cell r="W627" t="str">
            <v>#='ipp(2015#=100 cvm)'!W298</v>
          </cell>
          <cell r="X627" t="str">
            <v>#='ipp(2015#=100 cvm)'!X298</v>
          </cell>
          <cell r="Y627" t="str">
            <v>#='ipp(2015#=100 cvm)'!Y298</v>
          </cell>
          <cell r="Z627" t="str">
            <v>#='ipp(2015#=100 cvm)'!Z298</v>
          </cell>
          <cell r="AA627" t="str">
            <v>#='ipp(2015#=100 cvm)'!AA298</v>
          </cell>
          <cell r="AB627" t="str">
            <v>#='ipp(2015#=100 cvm)'!AB298</v>
          </cell>
          <cell r="AC627" t="str">
            <v>#='ipp(2015#=100 cvm)'!AC298</v>
          </cell>
          <cell r="AD627" t="str">
            <v>#='ipp(2015#=100 cvm)'!AD298</v>
          </cell>
          <cell r="AE627" t="str">
            <v>#='ipp(2015#=100 cvm)'!AE298</v>
          </cell>
          <cell r="AF627" t="str">
            <v>#='ipp(2015#=100 cvm)'!AF298</v>
          </cell>
          <cell r="AG627" t="str">
            <v>#='ipp(2015#=100 cvm)'!AG298</v>
          </cell>
          <cell r="AH627" t="str">
            <v>#='ipp(2015#=100 cvm)'!AH298</v>
          </cell>
          <cell r="AI627" t="str">
            <v>#='ipp(2015#=100 cvm)'!AI298</v>
          </cell>
          <cell r="AJ627" t="str">
            <v>#='ipp(2015#=100 cvm)'!AJ298</v>
          </cell>
          <cell r="AK627" t="str">
            <v>#='ipp(2015#=100 cvm)'!AK298</v>
          </cell>
          <cell r="AL627" t="str">
            <v>#='ipp(2015#=100 cvm)'!AL298</v>
          </cell>
          <cell r="AM627" t="str">
            <v>#='ipp(2015#=100 cvm)'!AM298</v>
          </cell>
          <cell r="AN627" t="str">
            <v>#='ipp(2015#=100 cvm)'!AN298</v>
          </cell>
        </row>
        <row r="628">
          <cell r="C628">
            <v>31003</v>
          </cell>
          <cell r="D628" t="str">
            <v>#='ipp(2015#=100 cvm)'!D299</v>
          </cell>
          <cell r="E628" t="str">
            <v>#='ipp(2015#=100 cvm)'!E299</v>
          </cell>
          <cell r="F628" t="str">
            <v>#='ipp(2015#=100 cvm)'!F299</v>
          </cell>
          <cell r="G628" t="str">
            <v>#='ipp(2015#=100 cvm)'!G299</v>
          </cell>
          <cell r="H628" t="str">
            <v>#='ipp(2015#=100 cvm)'!H299</v>
          </cell>
          <cell r="I628" t="str">
            <v>#='ipp(2015#=100 cvm)'!I299</v>
          </cell>
          <cell r="J628" t="str">
            <v>#='ipp(2015#=100 cvm)'!J299</v>
          </cell>
          <cell r="K628" t="str">
            <v>#='ipp(2015#=100 cvm)'!K299</v>
          </cell>
          <cell r="L628" t="str">
            <v>#='ipp(2015#=100 cvm)'!L299</v>
          </cell>
          <cell r="M628" t="str">
            <v>#='ipp(2015#=100 cvm)'!M299</v>
          </cell>
          <cell r="N628" t="str">
            <v>#='ipp(2015#=100 cvm)'!N299</v>
          </cell>
          <cell r="O628" t="str">
            <v>#='ipp(2015#=100 cvm)'!O299</v>
          </cell>
          <cell r="P628" t="str">
            <v>#='ipp(2015#=100 cvm)'!P299</v>
          </cell>
          <cell r="Q628" t="str">
            <v>#='ipp(2015#=100 cvm)'!Q299</v>
          </cell>
          <cell r="R628" t="str">
            <v>#='ipp(2015#=100 cvm)'!R299</v>
          </cell>
          <cell r="S628" t="str">
            <v>#='ipp(2015#=100 cvm)'!S299</v>
          </cell>
          <cell r="T628" t="str">
            <v>#='ipp(2015#=100 cvm)'!T299</v>
          </cell>
          <cell r="U628" t="str">
            <v>#='ipp(2015#=100 cvm)'!U299</v>
          </cell>
          <cell r="V628" t="str">
            <v>#='ipp(2015#=100 cvm)'!V299</v>
          </cell>
          <cell r="W628" t="str">
            <v>#='ipp(2015#=100 cvm)'!W299</v>
          </cell>
          <cell r="X628" t="str">
            <v>#='ipp(2015#=100 cvm)'!X299</v>
          </cell>
          <cell r="Y628" t="str">
            <v>#='ipp(2015#=100 cvm)'!Y299</v>
          </cell>
          <cell r="Z628" t="str">
            <v>#='ipp(2015#=100 cvm)'!Z299</v>
          </cell>
          <cell r="AA628" t="str">
            <v>#='ipp(2015#=100 cvm)'!AA299</v>
          </cell>
          <cell r="AB628" t="str">
            <v>#='ipp(2015#=100 cvm)'!AB299</v>
          </cell>
          <cell r="AC628" t="str">
            <v>#='ipp(2015#=100 cvm)'!AC299</v>
          </cell>
          <cell r="AD628" t="str">
            <v>#='ipp(2015#=100 cvm)'!AD299</v>
          </cell>
          <cell r="AE628" t="str">
            <v>#='ipp(2015#=100 cvm)'!AE299</v>
          </cell>
          <cell r="AF628" t="str">
            <v>#='ipp(2015#=100 cvm)'!AF299</v>
          </cell>
          <cell r="AG628" t="str">
            <v>#='ipp(2015#=100 cvm)'!AG299</v>
          </cell>
          <cell r="AH628" t="str">
            <v>#='ipp(2015#=100 cvm)'!AH299</v>
          </cell>
          <cell r="AI628" t="str">
            <v>#='ipp(2015#=100 cvm)'!AI299</v>
          </cell>
          <cell r="AJ628" t="str">
            <v>#='ipp(2015#=100 cvm)'!AJ299</v>
          </cell>
          <cell r="AK628" t="str">
            <v>#='ipp(2015#=100 cvm)'!AK299</v>
          </cell>
          <cell r="AL628" t="str">
            <v>#='ipp(2015#=100 cvm)'!AL299</v>
          </cell>
          <cell r="AM628" t="str">
            <v>#='ipp(2015#=100 cvm)'!AM299</v>
          </cell>
          <cell r="AN628" t="str">
            <v>#='ipp(2015#=100 cvm)'!AN299</v>
          </cell>
        </row>
        <row r="629">
          <cell r="C629">
            <v>31009</v>
          </cell>
          <cell r="D629" t="str">
            <v>#='ipp(2015#=100 cvm)'!D300</v>
          </cell>
          <cell r="E629" t="str">
            <v>#='ipp(2015#=100 cvm)'!E300</v>
          </cell>
          <cell r="F629" t="str">
            <v>#='ipp(2015#=100 cvm)'!F300</v>
          </cell>
          <cell r="G629" t="str">
            <v>#='ipp(2015#=100 cvm)'!G300</v>
          </cell>
          <cell r="H629" t="str">
            <v>#='ipp(2015#=100 cvm)'!H300</v>
          </cell>
          <cell r="I629" t="str">
            <v>#='ipp(2015#=100 cvm)'!I300</v>
          </cell>
          <cell r="J629" t="str">
            <v>#='ipp(2015#=100 cvm)'!J300</v>
          </cell>
          <cell r="K629" t="str">
            <v>#='ipp(2015#=100 cvm)'!K300</v>
          </cell>
          <cell r="L629" t="str">
            <v>#='ipp(2015#=100 cvm)'!L300</v>
          </cell>
          <cell r="M629" t="str">
            <v>#='ipp(2015#=100 cvm)'!M300</v>
          </cell>
          <cell r="N629" t="str">
            <v>#='ipp(2015#=100 cvm)'!N300</v>
          </cell>
          <cell r="O629" t="str">
            <v>#='ipp(2015#=100 cvm)'!O300</v>
          </cell>
          <cell r="P629" t="str">
            <v>#='ipp(2015#=100 cvm)'!P300</v>
          </cell>
          <cell r="Q629" t="str">
            <v>#='ipp(2015#=100 cvm)'!Q300</v>
          </cell>
          <cell r="R629" t="str">
            <v>#='ipp(2015#=100 cvm)'!R300</v>
          </cell>
          <cell r="S629" t="str">
            <v>#='ipp(2015#=100 cvm)'!S300</v>
          </cell>
          <cell r="T629" t="str">
            <v>#='ipp(2015#=100 cvm)'!T300</v>
          </cell>
          <cell r="U629" t="str">
            <v>#='ipp(2015#=100 cvm)'!U300</v>
          </cell>
          <cell r="V629" t="str">
            <v>#='ipp(2015#=100 cvm)'!V300</v>
          </cell>
          <cell r="W629" t="str">
            <v>#='ipp(2015#=100 cvm)'!W300</v>
          </cell>
          <cell r="X629" t="str">
            <v>#='ipp(2015#=100 cvm)'!X300</v>
          </cell>
          <cell r="Y629" t="str">
            <v>#='ipp(2015#=100 cvm)'!Y300</v>
          </cell>
          <cell r="Z629" t="str">
            <v>#='ipp(2015#=100 cvm)'!Z300</v>
          </cell>
          <cell r="AA629" t="str">
            <v>#='ipp(2015#=100 cvm)'!AA300</v>
          </cell>
          <cell r="AB629" t="str">
            <v>#='ipp(2015#=100 cvm)'!AB300</v>
          </cell>
          <cell r="AC629" t="str">
            <v>#='ipp(2015#=100 cvm)'!AC300</v>
          </cell>
          <cell r="AD629" t="str">
            <v>#='ipp(2015#=100 cvm)'!AD300</v>
          </cell>
          <cell r="AE629" t="str">
            <v>#='ipp(2015#=100 cvm)'!AE300</v>
          </cell>
          <cell r="AF629" t="str">
            <v>#='ipp(2015#=100 cvm)'!AF300</v>
          </cell>
          <cell r="AG629" t="str">
            <v>#='ipp(2015#=100 cvm)'!AG300</v>
          </cell>
          <cell r="AH629" t="str">
            <v>#='ipp(2015#=100 cvm)'!AH300</v>
          </cell>
          <cell r="AI629" t="str">
            <v>#='ipp(2015#=100 cvm)'!AI300</v>
          </cell>
          <cell r="AJ629" t="str">
            <v>#='ipp(2015#=100 cvm)'!AJ300</v>
          </cell>
          <cell r="AK629" t="str">
            <v>#='ipp(2015#=100 cvm)'!AK300</v>
          </cell>
          <cell r="AL629" t="str">
            <v>#='ipp(2015#=100 cvm)'!AL300</v>
          </cell>
          <cell r="AM629" t="str">
            <v>#='ipp(2015#=100 cvm)'!AM300</v>
          </cell>
          <cell r="AN629" t="str">
            <v>#='ipp(2015#=100 cvm)'!AN300</v>
          </cell>
        </row>
        <row r="630">
          <cell r="C630">
            <v>321</v>
          </cell>
          <cell r="D630" t="str">
            <v>#='ipp(2015#=100 cvm)'!D301</v>
          </cell>
          <cell r="E630" t="str">
            <v>#='ipp(2015#=100 cvm)'!E301</v>
          </cell>
          <cell r="F630" t="str">
            <v>#='ipp(2015#=100 cvm)'!F301</v>
          </cell>
          <cell r="G630" t="str">
            <v>#='ipp(2015#=100 cvm)'!G301</v>
          </cell>
          <cell r="H630" t="str">
            <v>#='ipp(2015#=100 cvm)'!H301</v>
          </cell>
          <cell r="I630" t="str">
            <v>#='ipp(2015#=100 cvm)'!I301</v>
          </cell>
          <cell r="J630" t="str">
            <v>#='ipp(2015#=100 cvm)'!J301</v>
          </cell>
          <cell r="K630" t="str">
            <v>#='ipp(2015#=100 cvm)'!K301</v>
          </cell>
          <cell r="L630" t="str">
            <v>#='ipp(2015#=100 cvm)'!L301</v>
          </cell>
          <cell r="M630" t="str">
            <v>#='ipp(2015#=100 cvm)'!M301</v>
          </cell>
          <cell r="N630" t="str">
            <v>#='ipp(2015#=100 cvm)'!N301</v>
          </cell>
          <cell r="O630" t="str">
            <v>#='ipp(2015#=100 cvm)'!O301</v>
          </cell>
          <cell r="P630" t="str">
            <v>#='ipp(2015#=100 cvm)'!P301</v>
          </cell>
          <cell r="Q630" t="str">
            <v>#='ipp(2015#=100 cvm)'!Q301</v>
          </cell>
          <cell r="R630" t="str">
            <v>#='ipp(2015#=100 cvm)'!R301</v>
          </cell>
          <cell r="S630" t="str">
            <v>#='ipp(2015#=100 cvm)'!S301</v>
          </cell>
          <cell r="T630" t="str">
            <v>#='ipp(2015#=100 cvm)'!T301</v>
          </cell>
          <cell r="U630" t="str">
            <v>#='ipp(2015#=100 cvm)'!U301</v>
          </cell>
          <cell r="V630" t="str">
            <v>#='ipp(2015#=100 cvm)'!V301</v>
          </cell>
          <cell r="W630" t="str">
            <v>#='ipp(2015#=100 cvm)'!W301</v>
          </cell>
          <cell r="X630" t="str">
            <v>#='ipp(2015#=100 cvm)'!X301</v>
          </cell>
          <cell r="Y630" t="str">
            <v>#='ipp(2015#=100 cvm)'!Y301</v>
          </cell>
          <cell r="Z630" t="str">
            <v>#='ipp(2015#=100 cvm)'!Z301</v>
          </cell>
          <cell r="AA630" t="str">
            <v>#='ipp(2015#=100 cvm)'!AA301</v>
          </cell>
          <cell r="AB630" t="str">
            <v>#='ipp(2015#=100 cvm)'!AB301</v>
          </cell>
          <cell r="AC630" t="str">
            <v>#='ipp(2015#=100 cvm)'!AC301</v>
          </cell>
          <cell r="AD630" t="str">
            <v>#='ipp(2015#=100 cvm)'!AD301</v>
          </cell>
          <cell r="AE630" t="str">
            <v>#='ipp(2015#=100 cvm)'!AE301</v>
          </cell>
          <cell r="AF630" t="str">
            <v>#='ipp(2015#=100 cvm)'!AF301</v>
          </cell>
          <cell r="AG630" t="str">
            <v>#='ipp(2015#=100 cvm)'!AG301</v>
          </cell>
          <cell r="AH630" t="str">
            <v>#='ipp(2015#=100 cvm)'!AH301</v>
          </cell>
          <cell r="AI630" t="str">
            <v>#='ipp(2015#=100 cvm)'!AI301</v>
          </cell>
          <cell r="AJ630" t="str">
            <v>#='ipp(2015#=100 cvm)'!AJ301</v>
          </cell>
          <cell r="AK630" t="str">
            <v>#='ipp(2015#=100 cvm)'!AK301</v>
          </cell>
          <cell r="AL630" t="str">
            <v>#='ipp(2015#=100 cvm)'!AL301</v>
          </cell>
          <cell r="AM630" t="str">
            <v>#='ipp(2015#=100 cvm)'!AM301</v>
          </cell>
          <cell r="AN630" t="str">
            <v>#='ipp(2015#=100 cvm)'!AN301</v>
          </cell>
        </row>
        <row r="631">
          <cell r="C631">
            <v>32110</v>
          </cell>
          <cell r="D631" t="str">
            <v>#='ipp(2015#=100 cvm)'!D302</v>
          </cell>
          <cell r="E631" t="str">
            <v>#='ipp(2015#=100 cvm)'!E302</v>
          </cell>
          <cell r="F631" t="str">
            <v>#='ipp(2015#=100 cvm)'!F302</v>
          </cell>
          <cell r="G631" t="str">
            <v>#='ipp(2015#=100 cvm)'!G302</v>
          </cell>
          <cell r="H631" t="str">
            <v>#='ipp(2015#=100 cvm)'!H302</v>
          </cell>
          <cell r="I631" t="str">
            <v>#='ipp(2015#=100 cvm)'!I302</v>
          </cell>
          <cell r="J631" t="str">
            <v>#='ipp(2015#=100 cvm)'!J302</v>
          </cell>
          <cell r="K631" t="str">
            <v>#='ipp(2015#=100 cvm)'!K302</v>
          </cell>
          <cell r="L631" t="str">
            <v>#='ipp(2015#=100 cvm)'!L302</v>
          </cell>
          <cell r="M631" t="str">
            <v>#='ipp(2015#=100 cvm)'!M302</v>
          </cell>
          <cell r="N631" t="str">
            <v>#='ipp(2015#=100 cvm)'!N302</v>
          </cell>
          <cell r="O631" t="str">
            <v>#='ipp(2015#=100 cvm)'!O302</v>
          </cell>
          <cell r="P631" t="str">
            <v>#='ipp(2015#=100 cvm)'!P302</v>
          </cell>
          <cell r="Q631" t="str">
            <v>#='ipp(2015#=100 cvm)'!Q302</v>
          </cell>
          <cell r="R631" t="str">
            <v>#='ipp(2015#=100 cvm)'!R302</v>
          </cell>
          <cell r="S631" t="str">
            <v>#='ipp(2015#=100 cvm)'!S302</v>
          </cell>
          <cell r="T631" t="str">
            <v>#='ipp(2015#=100 cvm)'!T302</v>
          </cell>
          <cell r="U631" t="str">
            <v>#='ipp(2015#=100 cvm)'!U302</v>
          </cell>
          <cell r="V631" t="str">
            <v>#='ipp(2015#=100 cvm)'!V302</v>
          </cell>
          <cell r="W631" t="str">
            <v>#='ipp(2015#=100 cvm)'!W302</v>
          </cell>
          <cell r="X631" t="str">
            <v>#='ipp(2015#=100 cvm)'!X302</v>
          </cell>
          <cell r="Y631" t="str">
            <v>#='ipp(2015#=100 cvm)'!Y302</v>
          </cell>
          <cell r="Z631" t="str">
            <v>#='ipp(2015#=100 cvm)'!Z302</v>
          </cell>
          <cell r="AA631" t="str">
            <v>#='ipp(2015#=100 cvm)'!AA302</v>
          </cell>
          <cell r="AB631" t="str">
            <v>#='ipp(2015#=100 cvm)'!AB302</v>
          </cell>
          <cell r="AC631" t="str">
            <v>#='ipp(2015#=100 cvm)'!AC302</v>
          </cell>
          <cell r="AD631" t="str">
            <v>#='ipp(2015#=100 cvm)'!AD302</v>
          </cell>
          <cell r="AE631" t="str">
            <v>#='ipp(2015#=100 cvm)'!AE302</v>
          </cell>
          <cell r="AF631" t="str">
            <v>#='ipp(2015#=100 cvm)'!AF302</v>
          </cell>
          <cell r="AG631" t="str">
            <v>#='ipp(2015#=100 cvm)'!AG302</v>
          </cell>
          <cell r="AH631" t="str">
            <v>#='ipp(2015#=100 cvm)'!AH302</v>
          </cell>
          <cell r="AI631" t="str">
            <v>#='ipp(2015#=100 cvm)'!AI302</v>
          </cell>
          <cell r="AJ631" t="str">
            <v>#='ipp(2015#=100 cvm)'!AJ302</v>
          </cell>
          <cell r="AK631" t="str">
            <v>#='ipp(2015#=100 cvm)'!AK302</v>
          </cell>
          <cell r="AL631" t="str">
            <v>#='ipp(2015#=100 cvm)'!AL302</v>
          </cell>
          <cell r="AM631" t="str">
            <v>#='ipp(2015#=100 cvm)'!AM302</v>
          </cell>
          <cell r="AN631" t="str">
            <v>#='ipp(2015#=100 cvm)'!AN302</v>
          </cell>
        </row>
        <row r="632">
          <cell r="C632">
            <v>32120</v>
          </cell>
          <cell r="D632" t="str">
            <v>#='ipp(2015#=100 cvm)'!D303</v>
          </cell>
          <cell r="E632" t="str">
            <v>#='ipp(2015#=100 cvm)'!E303</v>
          </cell>
          <cell r="F632" t="str">
            <v>#='ipp(2015#=100 cvm)'!F303</v>
          </cell>
          <cell r="G632" t="str">
            <v>#='ipp(2015#=100 cvm)'!G303</v>
          </cell>
          <cell r="H632" t="str">
            <v>#='ipp(2015#=100 cvm)'!H303</v>
          </cell>
          <cell r="I632" t="str">
            <v>#='ipp(2015#=100 cvm)'!I303</v>
          </cell>
          <cell r="J632" t="str">
            <v>#='ipp(2015#=100 cvm)'!J303</v>
          </cell>
          <cell r="K632" t="str">
            <v>#='ipp(2015#=100 cvm)'!K303</v>
          </cell>
          <cell r="L632" t="str">
            <v>#='ipp(2015#=100 cvm)'!L303</v>
          </cell>
          <cell r="M632" t="str">
            <v>#='ipp(2015#=100 cvm)'!M303</v>
          </cell>
          <cell r="N632" t="str">
            <v>#='ipp(2015#=100 cvm)'!N303</v>
          </cell>
          <cell r="O632" t="str">
            <v>#='ipp(2015#=100 cvm)'!O303</v>
          </cell>
          <cell r="P632" t="str">
            <v>#='ipp(2015#=100 cvm)'!P303</v>
          </cell>
          <cell r="Q632" t="str">
            <v>#='ipp(2015#=100 cvm)'!Q303</v>
          </cell>
          <cell r="R632" t="str">
            <v>#='ipp(2015#=100 cvm)'!R303</v>
          </cell>
          <cell r="S632" t="str">
            <v>#='ipp(2015#=100 cvm)'!S303</v>
          </cell>
          <cell r="T632" t="str">
            <v>#='ipp(2015#=100 cvm)'!T303</v>
          </cell>
          <cell r="U632" t="str">
            <v>#='ipp(2015#=100 cvm)'!U303</v>
          </cell>
          <cell r="V632" t="str">
            <v>#='ipp(2015#=100 cvm)'!V303</v>
          </cell>
          <cell r="W632" t="str">
            <v>#='ipp(2015#=100 cvm)'!W303</v>
          </cell>
          <cell r="X632" t="str">
            <v>#='ipp(2015#=100 cvm)'!X303</v>
          </cell>
          <cell r="Y632" t="str">
            <v>#='ipp(2015#=100 cvm)'!Y303</v>
          </cell>
          <cell r="Z632" t="str">
            <v>#='ipp(2015#=100 cvm)'!Z303</v>
          </cell>
          <cell r="AA632" t="str">
            <v>#='ipp(2015#=100 cvm)'!AA303</v>
          </cell>
          <cell r="AB632" t="str">
            <v>#='ipp(2015#=100 cvm)'!AB303</v>
          </cell>
          <cell r="AC632" t="str">
            <v>#='ipp(2015#=100 cvm)'!AC303</v>
          </cell>
          <cell r="AD632" t="str">
            <v>#='ipp(2015#=100 cvm)'!AD303</v>
          </cell>
          <cell r="AE632" t="str">
            <v>#='ipp(2015#=100 cvm)'!AE303</v>
          </cell>
          <cell r="AF632" t="str">
            <v>#='ipp(2015#=100 cvm)'!AF303</v>
          </cell>
          <cell r="AG632" t="str">
            <v>#='ipp(2015#=100 cvm)'!AG303</v>
          </cell>
          <cell r="AH632" t="str">
            <v>#='ipp(2015#=100 cvm)'!AH303</v>
          </cell>
          <cell r="AI632" t="str">
            <v>#='ipp(2015#=100 cvm)'!AI303</v>
          </cell>
          <cell r="AJ632" t="str">
            <v>#='ipp(2015#=100 cvm)'!AJ303</v>
          </cell>
          <cell r="AK632" t="str">
            <v>#='ipp(2015#=100 cvm)'!AK303</v>
          </cell>
          <cell r="AL632" t="str">
            <v>#='ipp(2015#=100 cvm)'!AL303</v>
          </cell>
          <cell r="AM632" t="str">
            <v>#='ipp(2015#=100 cvm)'!AM303</v>
          </cell>
          <cell r="AN632" t="str">
            <v>#='ipp(2015#=100 cvm)'!AN303</v>
          </cell>
        </row>
        <row r="633">
          <cell r="C633">
            <v>322</v>
          </cell>
          <cell r="D633" t="str">
            <v>#='ipp(2015#=100 cvm)'!D304</v>
          </cell>
          <cell r="E633" t="str">
            <v>#='ipp(2015#=100 cvm)'!E304</v>
          </cell>
          <cell r="F633" t="str">
            <v>#='ipp(2015#=100 cvm)'!F304</v>
          </cell>
          <cell r="G633" t="str">
            <v>#='ipp(2015#=100 cvm)'!G304</v>
          </cell>
          <cell r="H633" t="str">
            <v>#='ipp(2015#=100 cvm)'!H304</v>
          </cell>
          <cell r="I633" t="str">
            <v>#='ipp(2015#=100 cvm)'!I304</v>
          </cell>
          <cell r="J633" t="str">
            <v>#='ipp(2015#=100 cvm)'!J304</v>
          </cell>
          <cell r="K633" t="str">
            <v>#='ipp(2015#=100 cvm)'!K304</v>
          </cell>
          <cell r="L633" t="str">
            <v>#='ipp(2015#=100 cvm)'!L304</v>
          </cell>
          <cell r="M633" t="str">
            <v>#='ipp(2015#=100 cvm)'!M304</v>
          </cell>
          <cell r="N633" t="str">
            <v>#='ipp(2015#=100 cvm)'!N304</v>
          </cell>
          <cell r="O633" t="str">
            <v>#='ipp(2015#=100 cvm)'!O304</v>
          </cell>
          <cell r="P633" t="str">
            <v>#='ipp(2015#=100 cvm)'!P304</v>
          </cell>
          <cell r="Q633" t="str">
            <v>#='ipp(2015#=100 cvm)'!Q304</v>
          </cell>
          <cell r="R633" t="str">
            <v>#='ipp(2015#=100 cvm)'!R304</v>
          </cell>
          <cell r="S633" t="str">
            <v>#='ipp(2015#=100 cvm)'!S304</v>
          </cell>
          <cell r="T633" t="str">
            <v>#='ipp(2015#=100 cvm)'!T304</v>
          </cell>
          <cell r="U633" t="str">
            <v>#='ipp(2015#=100 cvm)'!U304</v>
          </cell>
          <cell r="V633" t="str">
            <v>#='ipp(2015#=100 cvm)'!V304</v>
          </cell>
          <cell r="W633" t="str">
            <v>#='ipp(2015#=100 cvm)'!W304</v>
          </cell>
          <cell r="X633" t="str">
            <v>#='ipp(2015#=100 cvm)'!X304</v>
          </cell>
          <cell r="Y633" t="str">
            <v>#='ipp(2015#=100 cvm)'!Y304</v>
          </cell>
          <cell r="Z633" t="str">
            <v>#='ipp(2015#=100 cvm)'!Z304</v>
          </cell>
          <cell r="AA633" t="str">
            <v>#='ipp(2015#=100 cvm)'!AA304</v>
          </cell>
          <cell r="AB633" t="str">
            <v>#='ipp(2015#=100 cvm)'!AB304</v>
          </cell>
          <cell r="AC633" t="str">
            <v>#='ipp(2015#=100 cvm)'!AC304</v>
          </cell>
          <cell r="AD633" t="str">
            <v>#='ipp(2015#=100 cvm)'!AD304</v>
          </cell>
          <cell r="AE633" t="str">
            <v>#='ipp(2015#=100 cvm)'!AE304</v>
          </cell>
          <cell r="AF633" t="str">
            <v>#='ipp(2015#=100 cvm)'!AF304</v>
          </cell>
          <cell r="AG633" t="str">
            <v>#='ipp(2015#=100 cvm)'!AG304</v>
          </cell>
          <cell r="AH633" t="str">
            <v>#='ipp(2015#=100 cvm)'!AH304</v>
          </cell>
          <cell r="AI633" t="str">
            <v>#='ipp(2015#=100 cvm)'!AI304</v>
          </cell>
          <cell r="AJ633" t="str">
            <v>#='ipp(2015#=100 cvm)'!AJ304</v>
          </cell>
          <cell r="AK633" t="str">
            <v>#='ipp(2015#=100 cvm)'!AK304</v>
          </cell>
          <cell r="AL633" t="str">
            <v>#='ipp(2015#=100 cvm)'!AL304</v>
          </cell>
          <cell r="AM633" t="str">
            <v>#='ipp(2015#=100 cvm)'!AM304</v>
          </cell>
          <cell r="AN633" t="str">
            <v>#='ipp(2015#=100 cvm)'!AN304</v>
          </cell>
        </row>
        <row r="634">
          <cell r="C634">
            <v>32200</v>
          </cell>
          <cell r="D634" t="str">
            <v>#='ipp(2015#=100 cvm)'!D305</v>
          </cell>
          <cell r="E634" t="str">
            <v>#='ipp(2015#=100 cvm)'!E305</v>
          </cell>
          <cell r="F634" t="str">
            <v>#='ipp(2015#=100 cvm)'!F305</v>
          </cell>
          <cell r="G634" t="str">
            <v>#='ipp(2015#=100 cvm)'!G305</v>
          </cell>
          <cell r="H634" t="str">
            <v>#='ipp(2015#=100 cvm)'!H305</v>
          </cell>
          <cell r="I634" t="str">
            <v>#='ipp(2015#=100 cvm)'!I305</v>
          </cell>
          <cell r="J634" t="str">
            <v>#='ipp(2015#=100 cvm)'!J305</v>
          </cell>
          <cell r="K634" t="str">
            <v>#='ipp(2015#=100 cvm)'!K305</v>
          </cell>
          <cell r="L634" t="str">
            <v>#='ipp(2015#=100 cvm)'!L305</v>
          </cell>
          <cell r="M634" t="str">
            <v>#='ipp(2015#=100 cvm)'!M305</v>
          </cell>
          <cell r="N634" t="str">
            <v>#='ipp(2015#=100 cvm)'!N305</v>
          </cell>
          <cell r="O634" t="str">
            <v>#='ipp(2015#=100 cvm)'!O305</v>
          </cell>
          <cell r="P634" t="str">
            <v>#='ipp(2015#=100 cvm)'!P305</v>
          </cell>
          <cell r="Q634" t="str">
            <v>#='ipp(2015#=100 cvm)'!Q305</v>
          </cell>
          <cell r="R634" t="str">
            <v>#='ipp(2015#=100 cvm)'!R305</v>
          </cell>
          <cell r="S634" t="str">
            <v>#='ipp(2015#=100 cvm)'!S305</v>
          </cell>
          <cell r="T634" t="str">
            <v>#='ipp(2015#=100 cvm)'!T305</v>
          </cell>
          <cell r="U634" t="str">
            <v>#='ipp(2015#=100 cvm)'!U305</v>
          </cell>
          <cell r="V634" t="str">
            <v>#='ipp(2015#=100 cvm)'!V305</v>
          </cell>
          <cell r="W634" t="str">
            <v>#='ipp(2015#=100 cvm)'!W305</v>
          </cell>
          <cell r="X634" t="str">
            <v>#='ipp(2015#=100 cvm)'!X305</v>
          </cell>
          <cell r="Y634" t="str">
            <v>#='ipp(2015#=100 cvm)'!Y305</v>
          </cell>
          <cell r="Z634" t="str">
            <v>#='ipp(2015#=100 cvm)'!Z305</v>
          </cell>
          <cell r="AA634" t="str">
            <v>#='ipp(2015#=100 cvm)'!AA305</v>
          </cell>
          <cell r="AB634" t="str">
            <v>#='ipp(2015#=100 cvm)'!AB305</v>
          </cell>
          <cell r="AC634" t="str">
            <v>#='ipp(2015#=100 cvm)'!AC305</v>
          </cell>
          <cell r="AD634" t="str">
            <v>#='ipp(2015#=100 cvm)'!AD305</v>
          </cell>
          <cell r="AE634" t="str">
            <v>#='ipp(2015#=100 cvm)'!AE305</v>
          </cell>
          <cell r="AF634" t="str">
            <v>#='ipp(2015#=100 cvm)'!AF305</v>
          </cell>
          <cell r="AG634" t="str">
            <v>#='ipp(2015#=100 cvm)'!AG305</v>
          </cell>
          <cell r="AH634" t="str">
            <v>#='ipp(2015#=100 cvm)'!AH305</v>
          </cell>
          <cell r="AI634" t="str">
            <v>#='ipp(2015#=100 cvm)'!AI305</v>
          </cell>
          <cell r="AJ634" t="str">
            <v>#='ipp(2015#=100 cvm)'!AJ305</v>
          </cell>
          <cell r="AK634" t="str">
            <v>#='ipp(2015#=100 cvm)'!AK305</v>
          </cell>
          <cell r="AL634" t="str">
            <v>#='ipp(2015#=100 cvm)'!AL305</v>
          </cell>
          <cell r="AM634" t="str">
            <v>#='ipp(2015#=100 cvm)'!AM305</v>
          </cell>
          <cell r="AN634" t="str">
            <v>#='ipp(2015#=100 cvm)'!AN305</v>
          </cell>
        </row>
        <row r="635">
          <cell r="C635">
            <v>323</v>
          </cell>
          <cell r="D635" t="str">
            <v>#='ipp(2015#=100 cvm)'!D306</v>
          </cell>
          <cell r="E635" t="str">
            <v>#='ipp(2015#=100 cvm)'!E306</v>
          </cell>
          <cell r="F635" t="str">
            <v>#='ipp(2015#=100 cvm)'!F306</v>
          </cell>
          <cell r="G635" t="str">
            <v>#='ipp(2015#=100 cvm)'!G306</v>
          </cell>
          <cell r="H635" t="str">
            <v>#='ipp(2015#=100 cvm)'!H306</v>
          </cell>
          <cell r="I635" t="str">
            <v>#='ipp(2015#=100 cvm)'!I306</v>
          </cell>
          <cell r="J635" t="str">
            <v>#='ipp(2015#=100 cvm)'!J306</v>
          </cell>
          <cell r="K635" t="str">
            <v>#='ipp(2015#=100 cvm)'!K306</v>
          </cell>
          <cell r="L635" t="str">
            <v>#='ipp(2015#=100 cvm)'!L306</v>
          </cell>
          <cell r="M635" t="str">
            <v>#='ipp(2015#=100 cvm)'!M306</v>
          </cell>
          <cell r="N635" t="str">
            <v>#='ipp(2015#=100 cvm)'!N306</v>
          </cell>
          <cell r="O635" t="str">
            <v>#='ipp(2015#=100 cvm)'!O306</v>
          </cell>
          <cell r="P635" t="str">
            <v>#='ipp(2015#=100 cvm)'!P306</v>
          </cell>
          <cell r="Q635" t="str">
            <v>#='ipp(2015#=100 cvm)'!Q306</v>
          </cell>
          <cell r="R635" t="str">
            <v>#='ipp(2015#=100 cvm)'!R306</v>
          </cell>
          <cell r="S635" t="str">
            <v>#='ipp(2015#=100 cvm)'!S306</v>
          </cell>
          <cell r="T635" t="str">
            <v>#='ipp(2015#=100 cvm)'!T306</v>
          </cell>
          <cell r="U635" t="str">
            <v>#='ipp(2015#=100 cvm)'!U306</v>
          </cell>
          <cell r="V635" t="str">
            <v>#='ipp(2015#=100 cvm)'!V306</v>
          </cell>
          <cell r="W635" t="str">
            <v>#='ipp(2015#=100 cvm)'!W306</v>
          </cell>
          <cell r="X635" t="str">
            <v>#='ipp(2015#=100 cvm)'!X306</v>
          </cell>
          <cell r="Y635" t="str">
            <v>#='ipp(2015#=100 cvm)'!Y306</v>
          </cell>
          <cell r="Z635" t="str">
            <v>#='ipp(2015#=100 cvm)'!Z306</v>
          </cell>
          <cell r="AA635" t="str">
            <v>#='ipp(2015#=100 cvm)'!AA306</v>
          </cell>
          <cell r="AB635" t="str">
            <v>#='ipp(2015#=100 cvm)'!AB306</v>
          </cell>
          <cell r="AC635" t="str">
            <v>#='ipp(2015#=100 cvm)'!AC306</v>
          </cell>
          <cell r="AD635" t="str">
            <v>#='ipp(2015#=100 cvm)'!AD306</v>
          </cell>
          <cell r="AE635" t="str">
            <v>#='ipp(2015#=100 cvm)'!AE306</v>
          </cell>
          <cell r="AF635" t="str">
            <v>#='ipp(2015#=100 cvm)'!AF306</v>
          </cell>
          <cell r="AG635" t="str">
            <v>#='ipp(2015#=100 cvm)'!AG306</v>
          </cell>
          <cell r="AH635" t="str">
            <v>#='ipp(2015#=100 cvm)'!AH306</v>
          </cell>
          <cell r="AI635" t="str">
            <v>#='ipp(2015#=100 cvm)'!AI306</v>
          </cell>
          <cell r="AJ635" t="str">
            <v>#='ipp(2015#=100 cvm)'!AJ306</v>
          </cell>
          <cell r="AK635" t="str">
            <v>#='ipp(2015#=100 cvm)'!AK306</v>
          </cell>
          <cell r="AL635" t="str">
            <v>#='ipp(2015#=100 cvm)'!AL306</v>
          </cell>
          <cell r="AM635" t="str">
            <v>#='ipp(2015#=100 cvm)'!AM306</v>
          </cell>
          <cell r="AN635" t="str">
            <v>#='ipp(2015#=100 cvm)'!AN306</v>
          </cell>
        </row>
        <row r="636">
          <cell r="C636">
            <v>32300</v>
          </cell>
          <cell r="D636" t="str">
            <v>#='ipp(2015#=100 cvm)'!D307</v>
          </cell>
          <cell r="E636" t="str">
            <v>#='ipp(2015#=100 cvm)'!E307</v>
          </cell>
          <cell r="F636" t="str">
            <v>#='ipp(2015#=100 cvm)'!F307</v>
          </cell>
          <cell r="G636" t="str">
            <v>#='ipp(2015#=100 cvm)'!G307</v>
          </cell>
          <cell r="H636" t="str">
            <v>#='ipp(2015#=100 cvm)'!H307</v>
          </cell>
          <cell r="I636" t="str">
            <v>#='ipp(2015#=100 cvm)'!I307</v>
          </cell>
          <cell r="J636" t="str">
            <v>#='ipp(2015#=100 cvm)'!J307</v>
          </cell>
          <cell r="K636" t="str">
            <v>#='ipp(2015#=100 cvm)'!K307</v>
          </cell>
          <cell r="L636" t="str">
            <v>#='ipp(2015#=100 cvm)'!L307</v>
          </cell>
          <cell r="M636" t="str">
            <v>#='ipp(2015#=100 cvm)'!M307</v>
          </cell>
          <cell r="N636" t="str">
            <v>#='ipp(2015#=100 cvm)'!N307</v>
          </cell>
          <cell r="O636" t="str">
            <v>#='ipp(2015#=100 cvm)'!O307</v>
          </cell>
          <cell r="P636" t="str">
            <v>#='ipp(2015#=100 cvm)'!P307</v>
          </cell>
          <cell r="Q636" t="str">
            <v>#='ipp(2015#=100 cvm)'!Q307</v>
          </cell>
          <cell r="R636" t="str">
            <v>#='ipp(2015#=100 cvm)'!R307</v>
          </cell>
          <cell r="S636" t="str">
            <v>#='ipp(2015#=100 cvm)'!S307</v>
          </cell>
          <cell r="T636" t="str">
            <v>#='ipp(2015#=100 cvm)'!T307</v>
          </cell>
          <cell r="U636" t="str">
            <v>#='ipp(2015#=100 cvm)'!U307</v>
          </cell>
          <cell r="V636" t="str">
            <v>#='ipp(2015#=100 cvm)'!V307</v>
          </cell>
          <cell r="W636" t="str">
            <v>#='ipp(2015#=100 cvm)'!W307</v>
          </cell>
          <cell r="X636" t="str">
            <v>#='ipp(2015#=100 cvm)'!X307</v>
          </cell>
          <cell r="Y636" t="str">
            <v>#='ipp(2015#=100 cvm)'!Y307</v>
          </cell>
          <cell r="Z636" t="str">
            <v>#='ipp(2015#=100 cvm)'!Z307</v>
          </cell>
          <cell r="AA636" t="str">
            <v>#='ipp(2015#=100 cvm)'!AA307</v>
          </cell>
          <cell r="AB636" t="str">
            <v>#='ipp(2015#=100 cvm)'!AB307</v>
          </cell>
          <cell r="AC636" t="str">
            <v>#='ipp(2015#=100 cvm)'!AC307</v>
          </cell>
          <cell r="AD636" t="str">
            <v>#='ipp(2015#=100 cvm)'!AD307</v>
          </cell>
          <cell r="AE636" t="str">
            <v>#='ipp(2015#=100 cvm)'!AE307</v>
          </cell>
          <cell r="AF636" t="str">
            <v>#='ipp(2015#=100 cvm)'!AF307</v>
          </cell>
          <cell r="AG636" t="str">
            <v>#='ipp(2015#=100 cvm)'!AG307</v>
          </cell>
          <cell r="AH636" t="str">
            <v>#='ipp(2015#=100 cvm)'!AH307</v>
          </cell>
          <cell r="AI636" t="str">
            <v>#='ipp(2015#=100 cvm)'!AI307</v>
          </cell>
          <cell r="AJ636" t="str">
            <v>#='ipp(2015#=100 cvm)'!AJ307</v>
          </cell>
          <cell r="AK636" t="str">
            <v>#='ipp(2015#=100 cvm)'!AK307</v>
          </cell>
          <cell r="AL636" t="str">
            <v>#='ipp(2015#=100 cvm)'!AL307</v>
          </cell>
          <cell r="AM636" t="str">
            <v>#='ipp(2015#=100 cvm)'!AM307</v>
          </cell>
          <cell r="AN636" t="str">
            <v>#='ipp(2015#=100 cvm)'!AN307</v>
          </cell>
        </row>
        <row r="637">
          <cell r="C637">
            <v>324</v>
          </cell>
          <cell r="D637" t="str">
            <v>#='ipp(2015#=100 cvm)'!D308</v>
          </cell>
          <cell r="E637" t="str">
            <v>#='ipp(2015#=100 cvm)'!E308</v>
          </cell>
          <cell r="F637" t="str">
            <v>#='ipp(2015#=100 cvm)'!F308</v>
          </cell>
          <cell r="G637" t="str">
            <v>#='ipp(2015#=100 cvm)'!G308</v>
          </cell>
          <cell r="H637" t="str">
            <v>#='ipp(2015#=100 cvm)'!H308</v>
          </cell>
          <cell r="I637" t="str">
            <v>#='ipp(2015#=100 cvm)'!I308</v>
          </cell>
          <cell r="J637" t="str">
            <v>#='ipp(2015#=100 cvm)'!J308</v>
          </cell>
          <cell r="K637" t="str">
            <v>#='ipp(2015#=100 cvm)'!K308</v>
          </cell>
          <cell r="L637" t="str">
            <v>#='ipp(2015#=100 cvm)'!L308</v>
          </cell>
          <cell r="M637" t="str">
            <v>#='ipp(2015#=100 cvm)'!M308</v>
          </cell>
          <cell r="N637" t="str">
            <v>#='ipp(2015#=100 cvm)'!N308</v>
          </cell>
          <cell r="O637" t="str">
            <v>#='ipp(2015#=100 cvm)'!O308</v>
          </cell>
          <cell r="P637" t="str">
            <v>#='ipp(2015#=100 cvm)'!P308</v>
          </cell>
          <cell r="Q637" t="str">
            <v>#='ipp(2015#=100 cvm)'!Q308</v>
          </cell>
          <cell r="R637" t="str">
            <v>#='ipp(2015#=100 cvm)'!R308</v>
          </cell>
          <cell r="S637" t="str">
            <v>#='ipp(2015#=100 cvm)'!S308</v>
          </cell>
          <cell r="T637" t="str">
            <v>#='ipp(2015#=100 cvm)'!T308</v>
          </cell>
          <cell r="U637" t="str">
            <v>#='ipp(2015#=100 cvm)'!U308</v>
          </cell>
          <cell r="V637" t="str">
            <v>#='ipp(2015#=100 cvm)'!V308</v>
          </cell>
          <cell r="W637" t="str">
            <v>#='ipp(2015#=100 cvm)'!W308</v>
          </cell>
          <cell r="X637" t="str">
            <v>#='ipp(2015#=100 cvm)'!X308</v>
          </cell>
          <cell r="Y637" t="str">
            <v>#='ipp(2015#=100 cvm)'!Y308</v>
          </cell>
          <cell r="Z637" t="str">
            <v>#='ipp(2015#=100 cvm)'!Z308</v>
          </cell>
          <cell r="AA637" t="str">
            <v>#='ipp(2015#=100 cvm)'!AA308</v>
          </cell>
          <cell r="AB637" t="str">
            <v>#='ipp(2015#=100 cvm)'!AB308</v>
          </cell>
          <cell r="AC637" t="str">
            <v>#='ipp(2015#=100 cvm)'!AC308</v>
          </cell>
          <cell r="AD637" t="str">
            <v>#='ipp(2015#=100 cvm)'!AD308</v>
          </cell>
          <cell r="AE637" t="str">
            <v>#='ipp(2015#=100 cvm)'!AE308</v>
          </cell>
          <cell r="AF637" t="str">
            <v>#='ipp(2015#=100 cvm)'!AF308</v>
          </cell>
          <cell r="AG637" t="str">
            <v>#='ipp(2015#=100 cvm)'!AG308</v>
          </cell>
          <cell r="AH637" t="str">
            <v>#='ipp(2015#=100 cvm)'!AH308</v>
          </cell>
          <cell r="AI637" t="str">
            <v>#='ipp(2015#=100 cvm)'!AI308</v>
          </cell>
          <cell r="AJ637" t="str">
            <v>#='ipp(2015#=100 cvm)'!AJ308</v>
          </cell>
          <cell r="AK637" t="str">
            <v>#='ipp(2015#=100 cvm)'!AK308</v>
          </cell>
          <cell r="AL637" t="str">
            <v>#='ipp(2015#=100 cvm)'!AL308</v>
          </cell>
          <cell r="AM637" t="str">
            <v>#='ipp(2015#=100 cvm)'!AM308</v>
          </cell>
          <cell r="AN637" t="str">
            <v>#='ipp(2015#=100 cvm)'!AN308</v>
          </cell>
        </row>
        <row r="638">
          <cell r="C638">
            <v>32400</v>
          </cell>
          <cell r="D638" t="str">
            <v>#='ipp(2015#=100 cvm)'!D309</v>
          </cell>
          <cell r="E638" t="str">
            <v>#='ipp(2015#=100 cvm)'!E309</v>
          </cell>
          <cell r="F638" t="str">
            <v>#='ipp(2015#=100 cvm)'!F309</v>
          </cell>
          <cell r="G638" t="str">
            <v>#='ipp(2015#=100 cvm)'!G309</v>
          </cell>
          <cell r="H638" t="str">
            <v>#='ipp(2015#=100 cvm)'!H309</v>
          </cell>
          <cell r="I638" t="str">
            <v>#='ipp(2015#=100 cvm)'!I309</v>
          </cell>
          <cell r="J638" t="str">
            <v>#='ipp(2015#=100 cvm)'!J309</v>
          </cell>
          <cell r="K638" t="str">
            <v>#='ipp(2015#=100 cvm)'!K309</v>
          </cell>
          <cell r="L638" t="str">
            <v>#='ipp(2015#=100 cvm)'!L309</v>
          </cell>
          <cell r="M638" t="str">
            <v>#='ipp(2015#=100 cvm)'!M309</v>
          </cell>
          <cell r="N638" t="str">
            <v>#='ipp(2015#=100 cvm)'!N309</v>
          </cell>
          <cell r="O638" t="str">
            <v>#='ipp(2015#=100 cvm)'!O309</v>
          </cell>
          <cell r="P638" t="str">
            <v>#='ipp(2015#=100 cvm)'!P309</v>
          </cell>
          <cell r="Q638" t="str">
            <v>#='ipp(2015#=100 cvm)'!Q309</v>
          </cell>
          <cell r="R638" t="str">
            <v>#='ipp(2015#=100 cvm)'!R309</v>
          </cell>
          <cell r="S638" t="str">
            <v>#='ipp(2015#=100 cvm)'!S309</v>
          </cell>
          <cell r="T638" t="str">
            <v>#='ipp(2015#=100 cvm)'!T309</v>
          </cell>
          <cell r="U638" t="str">
            <v>#='ipp(2015#=100 cvm)'!U309</v>
          </cell>
          <cell r="V638" t="str">
            <v>#='ipp(2015#=100 cvm)'!V309</v>
          </cell>
          <cell r="W638" t="str">
            <v>#='ipp(2015#=100 cvm)'!W309</v>
          </cell>
          <cell r="X638" t="str">
            <v>#='ipp(2015#=100 cvm)'!X309</v>
          </cell>
          <cell r="Y638" t="str">
            <v>#='ipp(2015#=100 cvm)'!Y309</v>
          </cell>
          <cell r="Z638" t="str">
            <v>#='ipp(2015#=100 cvm)'!Z309</v>
          </cell>
          <cell r="AA638" t="str">
            <v>#='ipp(2015#=100 cvm)'!AA309</v>
          </cell>
          <cell r="AB638" t="str">
            <v>#='ipp(2015#=100 cvm)'!AB309</v>
          </cell>
          <cell r="AC638" t="str">
            <v>#='ipp(2015#=100 cvm)'!AC309</v>
          </cell>
          <cell r="AD638" t="str">
            <v>#='ipp(2015#=100 cvm)'!AD309</v>
          </cell>
          <cell r="AE638" t="str">
            <v>#='ipp(2015#=100 cvm)'!AE309</v>
          </cell>
          <cell r="AF638" t="str">
            <v>#='ipp(2015#=100 cvm)'!AF309</v>
          </cell>
          <cell r="AG638" t="str">
            <v>#='ipp(2015#=100 cvm)'!AG309</v>
          </cell>
          <cell r="AH638" t="str">
            <v>#='ipp(2015#=100 cvm)'!AH309</v>
          </cell>
          <cell r="AI638" t="str">
            <v>#='ipp(2015#=100 cvm)'!AI309</v>
          </cell>
          <cell r="AJ638" t="str">
            <v>#='ipp(2015#=100 cvm)'!AJ309</v>
          </cell>
          <cell r="AK638" t="str">
            <v>#='ipp(2015#=100 cvm)'!AK309</v>
          </cell>
          <cell r="AL638" t="str">
            <v>#='ipp(2015#=100 cvm)'!AL309</v>
          </cell>
          <cell r="AM638" t="str">
            <v>#='ipp(2015#=100 cvm)'!AM309</v>
          </cell>
          <cell r="AN638" t="str">
            <v>#='ipp(2015#=100 cvm)'!AN309</v>
          </cell>
        </row>
        <row r="639">
          <cell r="C639">
            <v>325</v>
          </cell>
          <cell r="D639" t="str">
            <v>#='ipp(2015#=100 cvm)'!D310</v>
          </cell>
          <cell r="E639" t="str">
            <v>#='ipp(2015#=100 cvm)'!E310</v>
          </cell>
          <cell r="F639" t="str">
            <v>#='ipp(2015#=100 cvm)'!F310</v>
          </cell>
          <cell r="G639" t="str">
            <v>#='ipp(2015#=100 cvm)'!G310</v>
          </cell>
          <cell r="H639" t="str">
            <v>#='ipp(2015#=100 cvm)'!H310</v>
          </cell>
          <cell r="I639" t="str">
            <v>#='ipp(2015#=100 cvm)'!I310</v>
          </cell>
          <cell r="J639" t="str">
            <v>#='ipp(2015#=100 cvm)'!J310</v>
          </cell>
          <cell r="K639" t="str">
            <v>#='ipp(2015#=100 cvm)'!K310</v>
          </cell>
          <cell r="L639" t="str">
            <v>#='ipp(2015#=100 cvm)'!L310</v>
          </cell>
          <cell r="M639" t="str">
            <v>#='ipp(2015#=100 cvm)'!M310</v>
          </cell>
          <cell r="N639" t="str">
            <v>#='ipp(2015#=100 cvm)'!N310</v>
          </cell>
          <cell r="O639" t="str">
            <v>#='ipp(2015#=100 cvm)'!O310</v>
          </cell>
          <cell r="P639" t="str">
            <v>#='ipp(2015#=100 cvm)'!P310</v>
          </cell>
          <cell r="Q639" t="str">
            <v>#='ipp(2015#=100 cvm)'!Q310</v>
          </cell>
          <cell r="R639" t="str">
            <v>#='ipp(2015#=100 cvm)'!R310</v>
          </cell>
          <cell r="S639" t="str">
            <v>#='ipp(2015#=100 cvm)'!S310</v>
          </cell>
          <cell r="T639" t="str">
            <v>#='ipp(2015#=100 cvm)'!T310</v>
          </cell>
          <cell r="U639" t="str">
            <v>#='ipp(2015#=100 cvm)'!U310</v>
          </cell>
          <cell r="V639" t="str">
            <v>#='ipp(2015#=100 cvm)'!V310</v>
          </cell>
          <cell r="W639" t="str">
            <v>#='ipp(2015#=100 cvm)'!W310</v>
          </cell>
          <cell r="X639" t="str">
            <v>#='ipp(2015#=100 cvm)'!X310</v>
          </cell>
          <cell r="Y639" t="str">
            <v>#='ipp(2015#=100 cvm)'!Y310</v>
          </cell>
          <cell r="Z639" t="str">
            <v>#='ipp(2015#=100 cvm)'!Z310</v>
          </cell>
          <cell r="AA639" t="str">
            <v>#='ipp(2015#=100 cvm)'!AA310</v>
          </cell>
          <cell r="AB639" t="str">
            <v>#='ipp(2015#=100 cvm)'!AB310</v>
          </cell>
          <cell r="AC639" t="str">
            <v>#='ipp(2015#=100 cvm)'!AC310</v>
          </cell>
          <cell r="AD639" t="str">
            <v>#='ipp(2015#=100 cvm)'!AD310</v>
          </cell>
          <cell r="AE639" t="str">
            <v>#='ipp(2015#=100 cvm)'!AE310</v>
          </cell>
          <cell r="AF639" t="str">
            <v>#='ipp(2015#=100 cvm)'!AF310</v>
          </cell>
          <cell r="AG639" t="str">
            <v>#='ipp(2015#=100 cvm)'!AG310</v>
          </cell>
          <cell r="AH639" t="str">
            <v>#='ipp(2015#=100 cvm)'!AH310</v>
          </cell>
          <cell r="AI639" t="str">
            <v>#='ipp(2015#=100 cvm)'!AI310</v>
          </cell>
          <cell r="AJ639" t="str">
            <v>#='ipp(2015#=100 cvm)'!AJ310</v>
          </cell>
          <cell r="AK639" t="str">
            <v>#='ipp(2015#=100 cvm)'!AK310</v>
          </cell>
          <cell r="AL639" t="str">
            <v>#='ipp(2015#=100 cvm)'!AL310</v>
          </cell>
          <cell r="AM639" t="str">
            <v>#='ipp(2015#=100 cvm)'!AM310</v>
          </cell>
          <cell r="AN639" t="str">
            <v>#='ipp(2015#=100 cvm)'!AN310</v>
          </cell>
        </row>
        <row r="640">
          <cell r="C640">
            <v>32500</v>
          </cell>
          <cell r="D640" t="str">
            <v>#='ipp(2015#=100 cvm)'!D311</v>
          </cell>
          <cell r="E640" t="str">
            <v>#='ipp(2015#=100 cvm)'!E311</v>
          </cell>
          <cell r="F640" t="str">
            <v>#='ipp(2015#=100 cvm)'!F311</v>
          </cell>
          <cell r="G640" t="str">
            <v>#='ipp(2015#=100 cvm)'!G311</v>
          </cell>
          <cell r="H640" t="str">
            <v>#='ipp(2015#=100 cvm)'!H311</v>
          </cell>
          <cell r="I640" t="str">
            <v>#='ipp(2015#=100 cvm)'!I311</v>
          </cell>
          <cell r="J640" t="str">
            <v>#='ipp(2015#=100 cvm)'!J311</v>
          </cell>
          <cell r="K640" t="str">
            <v>#='ipp(2015#=100 cvm)'!K311</v>
          </cell>
          <cell r="L640" t="str">
            <v>#='ipp(2015#=100 cvm)'!L311</v>
          </cell>
          <cell r="M640" t="str">
            <v>#='ipp(2015#=100 cvm)'!M311</v>
          </cell>
          <cell r="N640" t="str">
            <v>#='ipp(2015#=100 cvm)'!N311</v>
          </cell>
          <cell r="O640" t="str">
            <v>#='ipp(2015#=100 cvm)'!O311</v>
          </cell>
          <cell r="P640" t="str">
            <v>#='ipp(2015#=100 cvm)'!P311</v>
          </cell>
          <cell r="Q640" t="str">
            <v>#='ipp(2015#=100 cvm)'!Q311</v>
          </cell>
          <cell r="R640" t="str">
            <v>#='ipp(2015#=100 cvm)'!R311</v>
          </cell>
          <cell r="S640" t="str">
            <v>#='ipp(2015#=100 cvm)'!S311</v>
          </cell>
          <cell r="T640" t="str">
            <v>#='ipp(2015#=100 cvm)'!T311</v>
          </cell>
          <cell r="U640" t="str">
            <v>#='ipp(2015#=100 cvm)'!U311</v>
          </cell>
          <cell r="V640" t="str">
            <v>#='ipp(2015#=100 cvm)'!V311</v>
          </cell>
          <cell r="W640" t="str">
            <v>#='ipp(2015#=100 cvm)'!W311</v>
          </cell>
          <cell r="X640" t="str">
            <v>#='ipp(2015#=100 cvm)'!X311</v>
          </cell>
          <cell r="Y640" t="str">
            <v>#='ipp(2015#=100 cvm)'!Y311</v>
          </cell>
          <cell r="Z640" t="str">
            <v>#='ipp(2015#=100 cvm)'!Z311</v>
          </cell>
          <cell r="AA640" t="str">
            <v>#='ipp(2015#=100 cvm)'!AA311</v>
          </cell>
          <cell r="AB640" t="str">
            <v>#='ipp(2015#=100 cvm)'!AB311</v>
          </cell>
          <cell r="AC640" t="str">
            <v>#='ipp(2015#=100 cvm)'!AC311</v>
          </cell>
          <cell r="AD640" t="str">
            <v>#='ipp(2015#=100 cvm)'!AD311</v>
          </cell>
          <cell r="AE640" t="str">
            <v>#='ipp(2015#=100 cvm)'!AE311</v>
          </cell>
          <cell r="AF640" t="str">
            <v>#='ipp(2015#=100 cvm)'!AF311</v>
          </cell>
          <cell r="AG640" t="str">
            <v>#='ipp(2015#=100 cvm)'!AG311</v>
          </cell>
          <cell r="AH640" t="str">
            <v>#='ipp(2015#=100 cvm)'!AH311</v>
          </cell>
          <cell r="AI640" t="str">
            <v>#='ipp(2015#=100 cvm)'!AI311</v>
          </cell>
          <cell r="AJ640" t="str">
            <v>#='ipp(2015#=100 cvm)'!AJ311</v>
          </cell>
          <cell r="AK640" t="str">
            <v>#='ipp(2015#=100 cvm)'!AK311</v>
          </cell>
          <cell r="AL640" t="str">
            <v>#='ipp(2015#=100 cvm)'!AL311</v>
          </cell>
          <cell r="AM640" t="str">
            <v>#='ipp(2015#=100 cvm)'!AM311</v>
          </cell>
          <cell r="AN640" t="str">
            <v>#='ipp(2015#=100 cvm)'!AN311</v>
          </cell>
        </row>
        <row r="641">
          <cell r="C641">
            <v>329</v>
          </cell>
          <cell r="D641" t="str">
            <v>#='ipp(2015#=100 cvm)'!D312</v>
          </cell>
          <cell r="E641" t="str">
            <v>#='ipp(2015#=100 cvm)'!E312</v>
          </cell>
          <cell r="F641" t="str">
            <v>#='ipp(2015#=100 cvm)'!F312</v>
          </cell>
          <cell r="G641" t="str">
            <v>#='ipp(2015#=100 cvm)'!G312</v>
          </cell>
          <cell r="H641" t="str">
            <v>#='ipp(2015#=100 cvm)'!H312</v>
          </cell>
          <cell r="I641" t="str">
            <v>#='ipp(2015#=100 cvm)'!I312</v>
          </cell>
          <cell r="J641" t="str">
            <v>#='ipp(2015#=100 cvm)'!J312</v>
          </cell>
          <cell r="K641" t="str">
            <v>#='ipp(2015#=100 cvm)'!K312</v>
          </cell>
          <cell r="L641" t="str">
            <v>#='ipp(2015#=100 cvm)'!L312</v>
          </cell>
          <cell r="M641" t="str">
            <v>#='ipp(2015#=100 cvm)'!M312</v>
          </cell>
          <cell r="N641" t="str">
            <v>#='ipp(2015#=100 cvm)'!N312</v>
          </cell>
          <cell r="O641" t="str">
            <v>#='ipp(2015#=100 cvm)'!O312</v>
          </cell>
          <cell r="P641" t="str">
            <v>#='ipp(2015#=100 cvm)'!P312</v>
          </cell>
          <cell r="Q641" t="str">
            <v>#='ipp(2015#=100 cvm)'!Q312</v>
          </cell>
          <cell r="R641" t="str">
            <v>#='ipp(2015#=100 cvm)'!R312</v>
          </cell>
          <cell r="S641" t="str">
            <v>#='ipp(2015#=100 cvm)'!S312</v>
          </cell>
          <cell r="T641" t="str">
            <v>#='ipp(2015#=100 cvm)'!T312</v>
          </cell>
          <cell r="U641" t="str">
            <v>#='ipp(2015#=100 cvm)'!U312</v>
          </cell>
          <cell r="V641" t="str">
            <v>#='ipp(2015#=100 cvm)'!V312</v>
          </cell>
          <cell r="W641" t="str">
            <v>#='ipp(2015#=100 cvm)'!W312</v>
          </cell>
          <cell r="X641" t="str">
            <v>#='ipp(2015#=100 cvm)'!X312</v>
          </cell>
          <cell r="Y641" t="str">
            <v>#='ipp(2015#=100 cvm)'!Y312</v>
          </cell>
          <cell r="Z641" t="str">
            <v>#='ipp(2015#=100 cvm)'!Z312</v>
          </cell>
          <cell r="AA641" t="str">
            <v>#='ipp(2015#=100 cvm)'!AA312</v>
          </cell>
          <cell r="AB641" t="str">
            <v>#='ipp(2015#=100 cvm)'!AB312</v>
          </cell>
          <cell r="AC641" t="str">
            <v>#='ipp(2015#=100 cvm)'!AC312</v>
          </cell>
          <cell r="AD641" t="str">
            <v>#='ipp(2015#=100 cvm)'!AD312</v>
          </cell>
          <cell r="AE641" t="str">
            <v>#='ipp(2015#=100 cvm)'!AE312</v>
          </cell>
          <cell r="AF641" t="str">
            <v>#='ipp(2015#=100 cvm)'!AF312</v>
          </cell>
          <cell r="AG641" t="str">
            <v>#='ipp(2015#=100 cvm)'!AG312</v>
          </cell>
          <cell r="AH641" t="str">
            <v>#='ipp(2015#=100 cvm)'!AH312</v>
          </cell>
          <cell r="AI641" t="str">
            <v>#='ipp(2015#=100 cvm)'!AI312</v>
          </cell>
          <cell r="AJ641" t="str">
            <v>#='ipp(2015#=100 cvm)'!AJ312</v>
          </cell>
          <cell r="AK641" t="str">
            <v>#='ipp(2015#=100 cvm)'!AK312</v>
          </cell>
          <cell r="AL641" t="str">
            <v>#='ipp(2015#=100 cvm)'!AL312</v>
          </cell>
          <cell r="AM641" t="str">
            <v>#='ipp(2015#=100 cvm)'!AM312</v>
          </cell>
          <cell r="AN641" t="str">
            <v>#='ipp(2015#=100 cvm)'!AN312</v>
          </cell>
        </row>
        <row r="642">
          <cell r="C642">
            <v>32901</v>
          </cell>
          <cell r="D642" t="str">
            <v>#='ipp(2015#=100 cvm)'!D313</v>
          </cell>
          <cell r="E642" t="str">
            <v>#='ipp(2015#=100 cvm)'!E313</v>
          </cell>
          <cell r="F642" t="str">
            <v>#='ipp(2015#=100 cvm)'!F313</v>
          </cell>
          <cell r="G642" t="str">
            <v>#='ipp(2015#=100 cvm)'!G313</v>
          </cell>
          <cell r="H642" t="str">
            <v>#='ipp(2015#=100 cvm)'!H313</v>
          </cell>
          <cell r="I642" t="str">
            <v>#='ipp(2015#=100 cvm)'!I313</v>
          </cell>
          <cell r="J642" t="str">
            <v>#='ipp(2015#=100 cvm)'!J313</v>
          </cell>
          <cell r="K642" t="str">
            <v>#='ipp(2015#=100 cvm)'!K313</v>
          </cell>
          <cell r="L642" t="str">
            <v>#='ipp(2015#=100 cvm)'!L313</v>
          </cell>
          <cell r="M642" t="str">
            <v>#='ipp(2015#=100 cvm)'!M313</v>
          </cell>
          <cell r="N642" t="str">
            <v>#='ipp(2015#=100 cvm)'!N313</v>
          </cell>
          <cell r="O642" t="str">
            <v>#='ipp(2015#=100 cvm)'!O313</v>
          </cell>
          <cell r="P642" t="str">
            <v>#='ipp(2015#=100 cvm)'!P313</v>
          </cell>
          <cell r="Q642" t="str">
            <v>#='ipp(2015#=100 cvm)'!Q313</v>
          </cell>
          <cell r="R642" t="str">
            <v>#='ipp(2015#=100 cvm)'!R313</v>
          </cell>
          <cell r="S642" t="str">
            <v>#='ipp(2015#=100 cvm)'!S313</v>
          </cell>
          <cell r="T642" t="str">
            <v>#='ipp(2015#=100 cvm)'!T313</v>
          </cell>
          <cell r="U642" t="str">
            <v>#='ipp(2015#=100 cvm)'!U313</v>
          </cell>
          <cell r="V642" t="str">
            <v>#='ipp(2015#=100 cvm)'!V313</v>
          </cell>
          <cell r="W642" t="str">
            <v>#='ipp(2015#=100 cvm)'!W313</v>
          </cell>
          <cell r="X642" t="str">
            <v>#='ipp(2015#=100 cvm)'!X313</v>
          </cell>
          <cell r="Y642" t="str">
            <v>#='ipp(2015#=100 cvm)'!Y313</v>
          </cell>
          <cell r="Z642" t="str">
            <v>#='ipp(2015#=100 cvm)'!Z313</v>
          </cell>
          <cell r="AA642" t="str">
            <v>#='ipp(2015#=100 cvm)'!AA313</v>
          </cell>
          <cell r="AB642" t="str">
            <v>#='ipp(2015#=100 cvm)'!AB313</v>
          </cell>
          <cell r="AC642" t="str">
            <v>#='ipp(2015#=100 cvm)'!AC313</v>
          </cell>
          <cell r="AD642" t="str">
            <v>#='ipp(2015#=100 cvm)'!AD313</v>
          </cell>
          <cell r="AE642" t="str">
            <v>#='ipp(2015#=100 cvm)'!AE313</v>
          </cell>
          <cell r="AF642" t="str">
            <v>#='ipp(2015#=100 cvm)'!AF313</v>
          </cell>
          <cell r="AG642" t="str">
            <v>#='ipp(2015#=100 cvm)'!AG313</v>
          </cell>
          <cell r="AH642" t="str">
            <v>#='ipp(2015#=100 cvm)'!AH313</v>
          </cell>
          <cell r="AI642" t="str">
            <v>#='ipp(2015#=100 cvm)'!AI313</v>
          </cell>
          <cell r="AJ642" t="str">
            <v>#='ipp(2015#=100 cvm)'!AJ313</v>
          </cell>
          <cell r="AK642" t="str">
            <v>#='ipp(2015#=100 cvm)'!AK313</v>
          </cell>
          <cell r="AL642" t="str">
            <v>#='ipp(2015#=100 cvm)'!AL313</v>
          </cell>
          <cell r="AM642" t="str">
            <v>#='ipp(2015#=100 cvm)'!AM313</v>
          </cell>
          <cell r="AN642" t="str">
            <v>#='ipp(2015#=100 cvm)'!AN313</v>
          </cell>
        </row>
        <row r="643">
          <cell r="C643">
            <v>32909</v>
          </cell>
          <cell r="D643" t="str">
            <v>#='ipp(2015#=100 cvm)'!D314</v>
          </cell>
          <cell r="E643" t="str">
            <v>#='ipp(2015#=100 cvm)'!E314</v>
          </cell>
          <cell r="F643" t="str">
            <v>#='ipp(2015#=100 cvm)'!F314</v>
          </cell>
          <cell r="G643" t="str">
            <v>#='ipp(2015#=100 cvm)'!G314</v>
          </cell>
          <cell r="H643" t="str">
            <v>#='ipp(2015#=100 cvm)'!H314</v>
          </cell>
          <cell r="I643" t="str">
            <v>#='ipp(2015#=100 cvm)'!I314</v>
          </cell>
          <cell r="J643" t="str">
            <v>#='ipp(2015#=100 cvm)'!J314</v>
          </cell>
          <cell r="K643" t="str">
            <v>#='ipp(2015#=100 cvm)'!K314</v>
          </cell>
          <cell r="L643" t="str">
            <v>#='ipp(2015#=100 cvm)'!L314</v>
          </cell>
          <cell r="M643" t="str">
            <v>#='ipp(2015#=100 cvm)'!M314</v>
          </cell>
          <cell r="N643" t="str">
            <v>#='ipp(2015#=100 cvm)'!N314</v>
          </cell>
          <cell r="O643" t="str">
            <v>#='ipp(2015#=100 cvm)'!O314</v>
          </cell>
          <cell r="P643" t="str">
            <v>#='ipp(2015#=100 cvm)'!P314</v>
          </cell>
          <cell r="Q643" t="str">
            <v>#='ipp(2015#=100 cvm)'!Q314</v>
          </cell>
          <cell r="R643" t="str">
            <v>#='ipp(2015#=100 cvm)'!R314</v>
          </cell>
          <cell r="S643" t="str">
            <v>#='ipp(2015#=100 cvm)'!S314</v>
          </cell>
          <cell r="T643" t="str">
            <v>#='ipp(2015#=100 cvm)'!T314</v>
          </cell>
          <cell r="U643" t="str">
            <v>#='ipp(2015#=100 cvm)'!U314</v>
          </cell>
          <cell r="V643" t="str">
            <v>#='ipp(2015#=100 cvm)'!V314</v>
          </cell>
          <cell r="W643" t="str">
            <v>#='ipp(2015#=100 cvm)'!W314</v>
          </cell>
          <cell r="X643" t="str">
            <v>#='ipp(2015#=100 cvm)'!X314</v>
          </cell>
          <cell r="Y643" t="str">
            <v>#='ipp(2015#=100 cvm)'!Y314</v>
          </cell>
          <cell r="Z643" t="str">
            <v>#='ipp(2015#=100 cvm)'!Z314</v>
          </cell>
          <cell r="AA643" t="str">
            <v>#='ipp(2015#=100 cvm)'!AA314</v>
          </cell>
          <cell r="AB643" t="str">
            <v>#='ipp(2015#=100 cvm)'!AB314</v>
          </cell>
          <cell r="AC643" t="str">
            <v>#='ipp(2015#=100 cvm)'!AC314</v>
          </cell>
          <cell r="AD643" t="str">
            <v>#='ipp(2015#=100 cvm)'!AD314</v>
          </cell>
          <cell r="AE643" t="str">
            <v>#='ipp(2015#=100 cvm)'!AE314</v>
          </cell>
          <cell r="AF643" t="str">
            <v>#='ipp(2015#=100 cvm)'!AF314</v>
          </cell>
          <cell r="AG643" t="str">
            <v>#='ipp(2015#=100 cvm)'!AG314</v>
          </cell>
          <cell r="AH643" t="str">
            <v>#='ipp(2015#=100 cvm)'!AH314</v>
          </cell>
          <cell r="AI643" t="str">
            <v>#='ipp(2015#=100 cvm)'!AI314</v>
          </cell>
          <cell r="AJ643" t="str">
            <v>#='ipp(2015#=100 cvm)'!AJ314</v>
          </cell>
          <cell r="AK643" t="str">
            <v>#='ipp(2015#=100 cvm)'!AK314</v>
          </cell>
          <cell r="AL643" t="str">
            <v>#='ipp(2015#=100 cvm)'!AL314</v>
          </cell>
          <cell r="AM643" t="str">
            <v>#='ipp(2015#=100 cvm)'!AM314</v>
          </cell>
          <cell r="AN643" t="str">
            <v>#='ipp(2015#=100 cvm)'!AN314</v>
          </cell>
        </row>
        <row r="644">
          <cell r="C644">
            <v>331</v>
          </cell>
          <cell r="D644" t="str">
            <v>#='ipp(2015#=100 cvm)'!D315</v>
          </cell>
          <cell r="E644" t="str">
            <v>#='ipp(2015#=100 cvm)'!E315</v>
          </cell>
          <cell r="F644" t="str">
            <v>#='ipp(2015#=100 cvm)'!F315</v>
          </cell>
          <cell r="G644" t="str">
            <v>#='ipp(2015#=100 cvm)'!G315</v>
          </cell>
          <cell r="H644" t="str">
            <v>#='ipp(2015#=100 cvm)'!H315</v>
          </cell>
          <cell r="I644" t="str">
            <v>#='ipp(2015#=100 cvm)'!I315</v>
          </cell>
          <cell r="J644" t="str">
            <v>#='ipp(2015#=100 cvm)'!J315</v>
          </cell>
          <cell r="K644" t="str">
            <v>#='ipp(2015#=100 cvm)'!K315</v>
          </cell>
          <cell r="L644" t="str">
            <v>#='ipp(2015#=100 cvm)'!L315</v>
          </cell>
          <cell r="M644" t="str">
            <v>#='ipp(2015#=100 cvm)'!M315</v>
          </cell>
          <cell r="N644" t="str">
            <v>#='ipp(2015#=100 cvm)'!N315</v>
          </cell>
          <cell r="O644" t="str">
            <v>#='ipp(2015#=100 cvm)'!O315</v>
          </cell>
          <cell r="P644" t="str">
            <v>#='ipp(2015#=100 cvm)'!P315</v>
          </cell>
          <cell r="Q644" t="str">
            <v>#='ipp(2015#=100 cvm)'!Q315</v>
          </cell>
          <cell r="R644" t="str">
            <v>#='ipp(2015#=100 cvm)'!R315</v>
          </cell>
          <cell r="S644" t="str">
            <v>#='ipp(2015#=100 cvm)'!S315</v>
          </cell>
          <cell r="T644" t="str">
            <v>#='ipp(2015#=100 cvm)'!T315</v>
          </cell>
          <cell r="U644" t="str">
            <v>#='ipp(2015#=100 cvm)'!U315</v>
          </cell>
          <cell r="V644" t="str">
            <v>#='ipp(2015#=100 cvm)'!V315</v>
          </cell>
          <cell r="W644" t="str">
            <v>#='ipp(2015#=100 cvm)'!W315</v>
          </cell>
          <cell r="X644" t="str">
            <v>#='ipp(2015#=100 cvm)'!X315</v>
          </cell>
          <cell r="Y644" t="str">
            <v>#='ipp(2015#=100 cvm)'!Y315</v>
          </cell>
          <cell r="Z644" t="str">
            <v>#='ipp(2015#=100 cvm)'!Z315</v>
          </cell>
          <cell r="AA644" t="str">
            <v>#='ipp(2015#=100 cvm)'!AA315</v>
          </cell>
          <cell r="AB644" t="str">
            <v>#='ipp(2015#=100 cvm)'!AB315</v>
          </cell>
          <cell r="AC644" t="str">
            <v>#='ipp(2015#=100 cvm)'!AC315</v>
          </cell>
          <cell r="AD644" t="str">
            <v>#='ipp(2015#=100 cvm)'!AD315</v>
          </cell>
          <cell r="AE644" t="str">
            <v>#='ipp(2015#=100 cvm)'!AE315</v>
          </cell>
          <cell r="AF644" t="str">
            <v>#='ipp(2015#=100 cvm)'!AF315</v>
          </cell>
          <cell r="AG644" t="str">
            <v>#='ipp(2015#=100 cvm)'!AG315</v>
          </cell>
          <cell r="AH644" t="str">
            <v>#='ipp(2015#=100 cvm)'!AH315</v>
          </cell>
          <cell r="AI644" t="str">
            <v>#='ipp(2015#=100 cvm)'!AI315</v>
          </cell>
          <cell r="AJ644" t="str">
            <v>#='ipp(2015#=100 cvm)'!AJ315</v>
          </cell>
          <cell r="AK644" t="str">
            <v>#='ipp(2015#=100 cvm)'!AK315</v>
          </cell>
          <cell r="AL644" t="str">
            <v>#='ipp(2015#=100 cvm)'!AL315</v>
          </cell>
          <cell r="AM644" t="str">
            <v>#='ipp(2015#=100 cvm)'!AM315</v>
          </cell>
          <cell r="AN644" t="str">
            <v>#='ipp(2015#=100 cvm)'!AN315</v>
          </cell>
        </row>
        <row r="645">
          <cell r="C645">
            <v>33110</v>
          </cell>
          <cell r="D645" t="str">
            <v>#='ipp(2015#=100 cvm)'!D316</v>
          </cell>
          <cell r="E645" t="str">
            <v>#='ipp(2015#=100 cvm)'!E316</v>
          </cell>
          <cell r="F645" t="str">
            <v>#='ipp(2015#=100 cvm)'!F316</v>
          </cell>
          <cell r="G645" t="str">
            <v>#='ipp(2015#=100 cvm)'!G316</v>
          </cell>
          <cell r="H645" t="str">
            <v>#='ipp(2015#=100 cvm)'!H316</v>
          </cell>
          <cell r="I645" t="str">
            <v>#='ipp(2015#=100 cvm)'!I316</v>
          </cell>
          <cell r="J645" t="str">
            <v>#='ipp(2015#=100 cvm)'!J316</v>
          </cell>
          <cell r="K645" t="str">
            <v>#='ipp(2015#=100 cvm)'!K316</v>
          </cell>
          <cell r="L645" t="str">
            <v>#='ipp(2015#=100 cvm)'!L316</v>
          </cell>
          <cell r="M645" t="str">
            <v>#='ipp(2015#=100 cvm)'!M316</v>
          </cell>
          <cell r="N645" t="str">
            <v>#='ipp(2015#=100 cvm)'!N316</v>
          </cell>
          <cell r="O645" t="str">
            <v>#='ipp(2015#=100 cvm)'!O316</v>
          </cell>
          <cell r="P645" t="str">
            <v>#='ipp(2015#=100 cvm)'!P316</v>
          </cell>
          <cell r="Q645" t="str">
            <v>#='ipp(2015#=100 cvm)'!Q316</v>
          </cell>
          <cell r="R645" t="str">
            <v>#='ipp(2015#=100 cvm)'!R316</v>
          </cell>
          <cell r="S645" t="str">
            <v>#='ipp(2015#=100 cvm)'!S316</v>
          </cell>
          <cell r="T645" t="str">
            <v>#='ipp(2015#=100 cvm)'!T316</v>
          </cell>
          <cell r="U645" t="str">
            <v>#='ipp(2015#=100 cvm)'!U316</v>
          </cell>
          <cell r="V645" t="str">
            <v>#='ipp(2015#=100 cvm)'!V316</v>
          </cell>
          <cell r="W645" t="str">
            <v>#='ipp(2015#=100 cvm)'!W316</v>
          </cell>
          <cell r="X645" t="str">
            <v>#='ipp(2015#=100 cvm)'!X316</v>
          </cell>
          <cell r="Y645" t="str">
            <v>#='ipp(2015#=100 cvm)'!Y316</v>
          </cell>
          <cell r="Z645" t="str">
            <v>#='ipp(2015#=100 cvm)'!Z316</v>
          </cell>
          <cell r="AA645" t="str">
            <v>#='ipp(2015#=100 cvm)'!AA316</v>
          </cell>
          <cell r="AB645" t="str">
            <v>#='ipp(2015#=100 cvm)'!AB316</v>
          </cell>
          <cell r="AC645" t="str">
            <v>#='ipp(2015#=100 cvm)'!AC316</v>
          </cell>
          <cell r="AD645" t="str">
            <v>#='ipp(2015#=100 cvm)'!AD316</v>
          </cell>
          <cell r="AE645" t="str">
            <v>#='ipp(2015#=100 cvm)'!AE316</v>
          </cell>
          <cell r="AF645" t="str">
            <v>#='ipp(2015#=100 cvm)'!AF316</v>
          </cell>
          <cell r="AG645" t="str">
            <v>#='ipp(2015#=100 cvm)'!AG316</v>
          </cell>
          <cell r="AH645" t="str">
            <v>#='ipp(2015#=100 cvm)'!AH316</v>
          </cell>
          <cell r="AI645" t="str">
            <v>#='ipp(2015#=100 cvm)'!AI316</v>
          </cell>
          <cell r="AJ645" t="str">
            <v>#='ipp(2015#=100 cvm)'!AJ316</v>
          </cell>
          <cell r="AK645" t="str">
            <v>#='ipp(2015#=100 cvm)'!AK316</v>
          </cell>
          <cell r="AL645" t="str">
            <v>#='ipp(2015#=100 cvm)'!AL316</v>
          </cell>
          <cell r="AM645" t="str">
            <v>#='ipp(2015#=100 cvm)'!AM316</v>
          </cell>
          <cell r="AN645" t="str">
            <v>#='ipp(2015#=100 cvm)'!AN316</v>
          </cell>
        </row>
        <row r="646">
          <cell r="C646">
            <v>33120</v>
          </cell>
          <cell r="D646" t="str">
            <v>#='ipp(2015#=100 cvm)'!D317</v>
          </cell>
          <cell r="E646" t="str">
            <v>#='ipp(2015#=100 cvm)'!E317</v>
          </cell>
          <cell r="F646" t="str">
            <v>#='ipp(2015#=100 cvm)'!F317</v>
          </cell>
          <cell r="G646" t="str">
            <v>#='ipp(2015#=100 cvm)'!G317</v>
          </cell>
          <cell r="H646" t="str">
            <v>#='ipp(2015#=100 cvm)'!H317</v>
          </cell>
          <cell r="I646" t="str">
            <v>#='ipp(2015#=100 cvm)'!I317</v>
          </cell>
          <cell r="J646" t="str">
            <v>#='ipp(2015#=100 cvm)'!J317</v>
          </cell>
          <cell r="K646" t="str">
            <v>#='ipp(2015#=100 cvm)'!K317</v>
          </cell>
          <cell r="L646" t="str">
            <v>#='ipp(2015#=100 cvm)'!L317</v>
          </cell>
          <cell r="M646" t="str">
            <v>#='ipp(2015#=100 cvm)'!M317</v>
          </cell>
          <cell r="N646" t="str">
            <v>#='ipp(2015#=100 cvm)'!N317</v>
          </cell>
          <cell r="O646" t="str">
            <v>#='ipp(2015#=100 cvm)'!O317</v>
          </cell>
          <cell r="P646" t="str">
            <v>#='ipp(2015#=100 cvm)'!P317</v>
          </cell>
          <cell r="Q646" t="str">
            <v>#='ipp(2015#=100 cvm)'!Q317</v>
          </cell>
          <cell r="R646" t="str">
            <v>#='ipp(2015#=100 cvm)'!R317</v>
          </cell>
          <cell r="S646" t="str">
            <v>#='ipp(2015#=100 cvm)'!S317</v>
          </cell>
          <cell r="T646" t="str">
            <v>#='ipp(2015#=100 cvm)'!T317</v>
          </cell>
          <cell r="U646" t="str">
            <v>#='ipp(2015#=100 cvm)'!U317</v>
          </cell>
          <cell r="V646" t="str">
            <v>#='ipp(2015#=100 cvm)'!V317</v>
          </cell>
          <cell r="W646" t="str">
            <v>#='ipp(2015#=100 cvm)'!W317</v>
          </cell>
          <cell r="X646" t="str">
            <v>#='ipp(2015#=100 cvm)'!X317</v>
          </cell>
          <cell r="Y646" t="str">
            <v>#='ipp(2015#=100 cvm)'!Y317</v>
          </cell>
          <cell r="Z646" t="str">
            <v>#='ipp(2015#=100 cvm)'!Z317</v>
          </cell>
          <cell r="AA646" t="str">
            <v>#='ipp(2015#=100 cvm)'!AA317</v>
          </cell>
          <cell r="AB646" t="str">
            <v>#='ipp(2015#=100 cvm)'!AB317</v>
          </cell>
          <cell r="AC646" t="str">
            <v>#='ipp(2015#=100 cvm)'!AC317</v>
          </cell>
          <cell r="AD646" t="str">
            <v>#='ipp(2015#=100 cvm)'!AD317</v>
          </cell>
          <cell r="AE646" t="str">
            <v>#='ipp(2015#=100 cvm)'!AE317</v>
          </cell>
          <cell r="AF646" t="str">
            <v>#='ipp(2015#=100 cvm)'!AF317</v>
          </cell>
          <cell r="AG646" t="str">
            <v>#='ipp(2015#=100 cvm)'!AG317</v>
          </cell>
          <cell r="AH646" t="str">
            <v>#='ipp(2015#=100 cvm)'!AH317</v>
          </cell>
          <cell r="AI646" t="str">
            <v>#='ipp(2015#=100 cvm)'!AI317</v>
          </cell>
          <cell r="AJ646" t="str">
            <v>#='ipp(2015#=100 cvm)'!AJ317</v>
          </cell>
          <cell r="AK646" t="str">
            <v>#='ipp(2015#=100 cvm)'!AK317</v>
          </cell>
          <cell r="AL646" t="str">
            <v>#='ipp(2015#=100 cvm)'!AL317</v>
          </cell>
          <cell r="AM646" t="str">
            <v>#='ipp(2015#=100 cvm)'!AM317</v>
          </cell>
          <cell r="AN646" t="str">
            <v>#='ipp(2015#=100 cvm)'!AN317</v>
          </cell>
        </row>
        <row r="647">
          <cell r="C647">
            <v>33131</v>
          </cell>
          <cell r="D647" t="str">
            <v>#='ipp(2015#=100 cvm)'!D318</v>
          </cell>
          <cell r="E647" t="str">
            <v>#='ipp(2015#=100 cvm)'!E318</v>
          </cell>
          <cell r="F647" t="str">
            <v>#='ipp(2015#=100 cvm)'!F318</v>
          </cell>
          <cell r="G647" t="str">
            <v>#='ipp(2015#=100 cvm)'!G318</v>
          </cell>
          <cell r="H647" t="str">
            <v>#='ipp(2015#=100 cvm)'!H318</v>
          </cell>
          <cell r="I647" t="str">
            <v>#='ipp(2015#=100 cvm)'!I318</v>
          </cell>
          <cell r="J647" t="str">
            <v>#='ipp(2015#=100 cvm)'!J318</v>
          </cell>
          <cell r="K647" t="str">
            <v>#='ipp(2015#=100 cvm)'!K318</v>
          </cell>
          <cell r="L647" t="str">
            <v>#='ipp(2015#=100 cvm)'!L318</v>
          </cell>
          <cell r="M647" t="str">
            <v>#='ipp(2015#=100 cvm)'!M318</v>
          </cell>
          <cell r="N647" t="str">
            <v>#='ipp(2015#=100 cvm)'!N318</v>
          </cell>
          <cell r="O647" t="str">
            <v>#='ipp(2015#=100 cvm)'!O318</v>
          </cell>
          <cell r="P647" t="str">
            <v>#='ipp(2015#=100 cvm)'!P318</v>
          </cell>
          <cell r="Q647" t="str">
            <v>#='ipp(2015#=100 cvm)'!Q318</v>
          </cell>
          <cell r="R647" t="str">
            <v>#='ipp(2015#=100 cvm)'!R318</v>
          </cell>
          <cell r="S647" t="str">
            <v>#='ipp(2015#=100 cvm)'!S318</v>
          </cell>
          <cell r="T647" t="str">
            <v>#='ipp(2015#=100 cvm)'!T318</v>
          </cell>
          <cell r="U647" t="str">
            <v>#='ipp(2015#=100 cvm)'!U318</v>
          </cell>
          <cell r="V647" t="str">
            <v>#='ipp(2015#=100 cvm)'!V318</v>
          </cell>
          <cell r="W647" t="str">
            <v>#='ipp(2015#=100 cvm)'!W318</v>
          </cell>
          <cell r="X647" t="str">
            <v>#='ipp(2015#=100 cvm)'!X318</v>
          </cell>
          <cell r="Y647" t="str">
            <v>#='ipp(2015#=100 cvm)'!Y318</v>
          </cell>
          <cell r="Z647" t="str">
            <v>#='ipp(2015#=100 cvm)'!Z318</v>
          </cell>
          <cell r="AA647" t="str">
            <v>#='ipp(2015#=100 cvm)'!AA318</v>
          </cell>
          <cell r="AB647" t="str">
            <v>#='ipp(2015#=100 cvm)'!AB318</v>
          </cell>
          <cell r="AC647" t="str">
            <v>#='ipp(2015#=100 cvm)'!AC318</v>
          </cell>
          <cell r="AD647" t="str">
            <v>#='ipp(2015#=100 cvm)'!AD318</v>
          </cell>
          <cell r="AE647" t="str">
            <v>#='ipp(2015#=100 cvm)'!AE318</v>
          </cell>
          <cell r="AF647" t="str">
            <v>#='ipp(2015#=100 cvm)'!AF318</v>
          </cell>
          <cell r="AG647" t="str">
            <v>#='ipp(2015#=100 cvm)'!AG318</v>
          </cell>
          <cell r="AH647" t="str">
            <v>#='ipp(2015#=100 cvm)'!AH318</v>
          </cell>
          <cell r="AI647" t="str">
            <v>#='ipp(2015#=100 cvm)'!AI318</v>
          </cell>
          <cell r="AJ647" t="str">
            <v>#='ipp(2015#=100 cvm)'!AJ318</v>
          </cell>
          <cell r="AK647" t="str">
            <v>#='ipp(2015#=100 cvm)'!AK318</v>
          </cell>
          <cell r="AL647" t="str">
            <v>#='ipp(2015#=100 cvm)'!AL318</v>
          </cell>
          <cell r="AM647" t="str">
            <v>#='ipp(2015#=100 cvm)'!AM318</v>
          </cell>
          <cell r="AN647" t="str">
            <v>#='ipp(2015#=100 cvm)'!AN318</v>
          </cell>
        </row>
        <row r="648">
          <cell r="C648">
            <v>33140</v>
          </cell>
          <cell r="D648" t="str">
            <v>#='ipp(2015#=100 cvm)'!D319</v>
          </cell>
          <cell r="E648" t="str">
            <v>#='ipp(2015#=100 cvm)'!E319</v>
          </cell>
          <cell r="F648" t="str">
            <v>#='ipp(2015#=100 cvm)'!F319</v>
          </cell>
          <cell r="G648" t="str">
            <v>#='ipp(2015#=100 cvm)'!G319</v>
          </cell>
          <cell r="H648" t="str">
            <v>#='ipp(2015#=100 cvm)'!H319</v>
          </cell>
          <cell r="I648" t="str">
            <v>#='ipp(2015#=100 cvm)'!I319</v>
          </cell>
          <cell r="J648" t="str">
            <v>#='ipp(2015#=100 cvm)'!J319</v>
          </cell>
          <cell r="K648" t="str">
            <v>#='ipp(2015#=100 cvm)'!K319</v>
          </cell>
          <cell r="L648" t="str">
            <v>#='ipp(2015#=100 cvm)'!L319</v>
          </cell>
          <cell r="M648" t="str">
            <v>#='ipp(2015#=100 cvm)'!M319</v>
          </cell>
          <cell r="N648" t="str">
            <v>#='ipp(2015#=100 cvm)'!N319</v>
          </cell>
          <cell r="O648" t="str">
            <v>#='ipp(2015#=100 cvm)'!O319</v>
          </cell>
          <cell r="P648" t="str">
            <v>#='ipp(2015#=100 cvm)'!P319</v>
          </cell>
          <cell r="Q648" t="str">
            <v>#='ipp(2015#=100 cvm)'!Q319</v>
          </cell>
          <cell r="R648" t="str">
            <v>#='ipp(2015#=100 cvm)'!R319</v>
          </cell>
          <cell r="S648" t="str">
            <v>#='ipp(2015#=100 cvm)'!S319</v>
          </cell>
          <cell r="T648" t="str">
            <v>#='ipp(2015#=100 cvm)'!T319</v>
          </cell>
          <cell r="U648" t="str">
            <v>#='ipp(2015#=100 cvm)'!U319</v>
          </cell>
          <cell r="V648" t="str">
            <v>#='ipp(2015#=100 cvm)'!V319</v>
          </cell>
          <cell r="W648" t="str">
            <v>#='ipp(2015#=100 cvm)'!W319</v>
          </cell>
          <cell r="X648" t="str">
            <v>#='ipp(2015#=100 cvm)'!X319</v>
          </cell>
          <cell r="Y648" t="str">
            <v>#='ipp(2015#=100 cvm)'!Y319</v>
          </cell>
          <cell r="Z648" t="str">
            <v>#='ipp(2015#=100 cvm)'!Z319</v>
          </cell>
          <cell r="AA648" t="str">
            <v>#='ipp(2015#=100 cvm)'!AA319</v>
          </cell>
          <cell r="AB648" t="str">
            <v>#='ipp(2015#=100 cvm)'!AB319</v>
          </cell>
          <cell r="AC648" t="str">
            <v>#='ipp(2015#=100 cvm)'!AC319</v>
          </cell>
          <cell r="AD648" t="str">
            <v>#='ipp(2015#=100 cvm)'!AD319</v>
          </cell>
          <cell r="AE648" t="str">
            <v>#='ipp(2015#=100 cvm)'!AE319</v>
          </cell>
          <cell r="AF648" t="str">
            <v>#='ipp(2015#=100 cvm)'!AF319</v>
          </cell>
          <cell r="AG648" t="str">
            <v>#='ipp(2015#=100 cvm)'!AG319</v>
          </cell>
          <cell r="AH648" t="str">
            <v>#='ipp(2015#=100 cvm)'!AH319</v>
          </cell>
          <cell r="AI648" t="str">
            <v>#='ipp(2015#=100 cvm)'!AI319</v>
          </cell>
          <cell r="AJ648" t="str">
            <v>#='ipp(2015#=100 cvm)'!AJ319</v>
          </cell>
          <cell r="AK648" t="str">
            <v>#='ipp(2015#=100 cvm)'!AK319</v>
          </cell>
          <cell r="AL648" t="str">
            <v>#='ipp(2015#=100 cvm)'!AL319</v>
          </cell>
          <cell r="AM648" t="str">
            <v>#='ipp(2015#=100 cvm)'!AM319</v>
          </cell>
          <cell r="AN648" t="str">
            <v>#='ipp(2015#=100 cvm)'!AN319</v>
          </cell>
        </row>
        <row r="649">
          <cell r="C649">
            <v>33150</v>
          </cell>
          <cell r="D649" t="str">
            <v>#='ipp(2015#=100 cvm)'!D320</v>
          </cell>
          <cell r="E649" t="str">
            <v>#='ipp(2015#=100 cvm)'!E320</v>
          </cell>
          <cell r="F649" t="str">
            <v>#='ipp(2015#=100 cvm)'!F320</v>
          </cell>
          <cell r="G649" t="str">
            <v>#='ipp(2015#=100 cvm)'!G320</v>
          </cell>
          <cell r="H649" t="str">
            <v>#='ipp(2015#=100 cvm)'!H320</v>
          </cell>
          <cell r="I649" t="str">
            <v>#='ipp(2015#=100 cvm)'!I320</v>
          </cell>
          <cell r="J649" t="str">
            <v>#='ipp(2015#=100 cvm)'!J320</v>
          </cell>
          <cell r="K649" t="str">
            <v>#='ipp(2015#=100 cvm)'!K320</v>
          </cell>
          <cell r="L649" t="str">
            <v>#='ipp(2015#=100 cvm)'!L320</v>
          </cell>
          <cell r="M649" t="str">
            <v>#='ipp(2015#=100 cvm)'!M320</v>
          </cell>
          <cell r="N649" t="str">
            <v>#='ipp(2015#=100 cvm)'!N320</v>
          </cell>
          <cell r="O649" t="str">
            <v>#='ipp(2015#=100 cvm)'!O320</v>
          </cell>
          <cell r="P649" t="str">
            <v>#='ipp(2015#=100 cvm)'!P320</v>
          </cell>
          <cell r="Q649" t="str">
            <v>#='ipp(2015#=100 cvm)'!Q320</v>
          </cell>
          <cell r="R649" t="str">
            <v>#='ipp(2015#=100 cvm)'!R320</v>
          </cell>
          <cell r="S649" t="str">
            <v>#='ipp(2015#=100 cvm)'!S320</v>
          </cell>
          <cell r="T649" t="str">
            <v>#='ipp(2015#=100 cvm)'!T320</v>
          </cell>
          <cell r="U649" t="str">
            <v>#='ipp(2015#=100 cvm)'!U320</v>
          </cell>
          <cell r="V649" t="str">
            <v>#='ipp(2015#=100 cvm)'!V320</v>
          </cell>
          <cell r="W649" t="str">
            <v>#='ipp(2015#=100 cvm)'!W320</v>
          </cell>
          <cell r="X649" t="str">
            <v>#='ipp(2015#=100 cvm)'!X320</v>
          </cell>
          <cell r="Y649" t="str">
            <v>#='ipp(2015#=100 cvm)'!Y320</v>
          </cell>
          <cell r="Z649" t="str">
            <v>#='ipp(2015#=100 cvm)'!Z320</v>
          </cell>
          <cell r="AA649" t="str">
            <v>#='ipp(2015#=100 cvm)'!AA320</v>
          </cell>
          <cell r="AB649" t="str">
            <v>#='ipp(2015#=100 cvm)'!AB320</v>
          </cell>
          <cell r="AC649" t="str">
            <v>#='ipp(2015#=100 cvm)'!AC320</v>
          </cell>
          <cell r="AD649" t="str">
            <v>#='ipp(2015#=100 cvm)'!AD320</v>
          </cell>
          <cell r="AE649" t="str">
            <v>#='ipp(2015#=100 cvm)'!AE320</v>
          </cell>
          <cell r="AF649" t="str">
            <v>#='ipp(2015#=100 cvm)'!AF320</v>
          </cell>
          <cell r="AG649" t="str">
            <v>#='ipp(2015#=100 cvm)'!AG320</v>
          </cell>
          <cell r="AH649" t="str">
            <v>#='ipp(2015#=100 cvm)'!AH320</v>
          </cell>
          <cell r="AI649" t="str">
            <v>#='ipp(2015#=100 cvm)'!AI320</v>
          </cell>
          <cell r="AJ649" t="str">
            <v>#='ipp(2015#=100 cvm)'!AJ320</v>
          </cell>
          <cell r="AK649" t="str">
            <v>#='ipp(2015#=100 cvm)'!AK320</v>
          </cell>
          <cell r="AL649" t="str">
            <v>#='ipp(2015#=100 cvm)'!AL320</v>
          </cell>
          <cell r="AM649" t="str">
            <v>#='ipp(2015#=100 cvm)'!AM320</v>
          </cell>
          <cell r="AN649" t="str">
            <v>#='ipp(2015#=100 cvm)'!AN320</v>
          </cell>
        </row>
        <row r="650">
          <cell r="C650">
            <v>33190</v>
          </cell>
          <cell r="D650" t="str">
            <v>#='ipp(2015#=100 cvm)'!D321</v>
          </cell>
          <cell r="E650" t="str">
            <v>#='ipp(2015#=100 cvm)'!E321</v>
          </cell>
          <cell r="F650" t="str">
            <v>#='ipp(2015#=100 cvm)'!F321</v>
          </cell>
          <cell r="G650" t="str">
            <v>#='ipp(2015#=100 cvm)'!G321</v>
          </cell>
          <cell r="H650" t="str">
            <v>#='ipp(2015#=100 cvm)'!H321</v>
          </cell>
          <cell r="I650" t="str">
            <v>#='ipp(2015#=100 cvm)'!I321</v>
          </cell>
          <cell r="J650" t="str">
            <v>#='ipp(2015#=100 cvm)'!J321</v>
          </cell>
          <cell r="K650" t="str">
            <v>#='ipp(2015#=100 cvm)'!K321</v>
          </cell>
          <cell r="L650" t="str">
            <v>#='ipp(2015#=100 cvm)'!L321</v>
          </cell>
          <cell r="M650" t="str">
            <v>#='ipp(2015#=100 cvm)'!M321</v>
          </cell>
          <cell r="N650" t="str">
            <v>#='ipp(2015#=100 cvm)'!N321</v>
          </cell>
          <cell r="O650" t="str">
            <v>#='ipp(2015#=100 cvm)'!O321</v>
          </cell>
          <cell r="P650" t="str">
            <v>#='ipp(2015#=100 cvm)'!P321</v>
          </cell>
          <cell r="Q650" t="str">
            <v>#='ipp(2015#=100 cvm)'!Q321</v>
          </cell>
          <cell r="R650" t="str">
            <v>#='ipp(2015#=100 cvm)'!R321</v>
          </cell>
          <cell r="S650" t="str">
            <v>#='ipp(2015#=100 cvm)'!S321</v>
          </cell>
          <cell r="T650" t="str">
            <v>#='ipp(2015#=100 cvm)'!T321</v>
          </cell>
          <cell r="U650" t="str">
            <v>#='ipp(2015#=100 cvm)'!U321</v>
          </cell>
          <cell r="V650" t="str">
            <v>#='ipp(2015#=100 cvm)'!V321</v>
          </cell>
          <cell r="W650" t="str">
            <v>#='ipp(2015#=100 cvm)'!W321</v>
          </cell>
          <cell r="X650" t="str">
            <v>#='ipp(2015#=100 cvm)'!X321</v>
          </cell>
          <cell r="Y650" t="str">
            <v>#='ipp(2015#=100 cvm)'!Y321</v>
          </cell>
          <cell r="Z650" t="str">
            <v>#='ipp(2015#=100 cvm)'!Z321</v>
          </cell>
          <cell r="AA650" t="str">
            <v>#='ipp(2015#=100 cvm)'!AA321</v>
          </cell>
          <cell r="AB650" t="str">
            <v>#='ipp(2015#=100 cvm)'!AB321</v>
          </cell>
          <cell r="AC650" t="str">
            <v>#='ipp(2015#=100 cvm)'!AC321</v>
          </cell>
          <cell r="AD650" t="str">
            <v>#='ipp(2015#=100 cvm)'!AD321</v>
          </cell>
          <cell r="AE650" t="str">
            <v>#='ipp(2015#=100 cvm)'!AE321</v>
          </cell>
          <cell r="AF650" t="str">
            <v>#='ipp(2015#=100 cvm)'!AF321</v>
          </cell>
          <cell r="AG650" t="str">
            <v>#='ipp(2015#=100 cvm)'!AG321</v>
          </cell>
          <cell r="AH650" t="str">
            <v>#='ipp(2015#=100 cvm)'!AH321</v>
          </cell>
          <cell r="AI650" t="str">
            <v>#='ipp(2015#=100 cvm)'!AI321</v>
          </cell>
          <cell r="AJ650" t="str">
            <v>#='ipp(2015#=100 cvm)'!AJ321</v>
          </cell>
          <cell r="AK650" t="str">
            <v>#='ipp(2015#=100 cvm)'!AK321</v>
          </cell>
          <cell r="AL650" t="str">
            <v>#='ipp(2015#=100 cvm)'!AL321</v>
          </cell>
          <cell r="AM650" t="str">
            <v>#='ipp(2015#=100 cvm)'!AM321</v>
          </cell>
          <cell r="AN650" t="str">
            <v>#='ipp(2015#=100 cvm)'!AN321</v>
          </cell>
        </row>
        <row r="651">
          <cell r="C651">
            <v>332</v>
          </cell>
          <cell r="D651" t="str">
            <v>#='ipp(2015#=100 cvm)'!D322</v>
          </cell>
          <cell r="E651" t="str">
            <v>#='ipp(2015#=100 cvm)'!E322</v>
          </cell>
          <cell r="F651" t="str">
            <v>#='ipp(2015#=100 cvm)'!F322</v>
          </cell>
          <cell r="G651" t="str">
            <v>#='ipp(2015#=100 cvm)'!G322</v>
          </cell>
          <cell r="H651" t="str">
            <v>#='ipp(2015#=100 cvm)'!H322</v>
          </cell>
          <cell r="I651" t="str">
            <v>#='ipp(2015#=100 cvm)'!I322</v>
          </cell>
          <cell r="J651" t="str">
            <v>#='ipp(2015#=100 cvm)'!J322</v>
          </cell>
          <cell r="K651" t="str">
            <v>#='ipp(2015#=100 cvm)'!K322</v>
          </cell>
          <cell r="L651" t="str">
            <v>#='ipp(2015#=100 cvm)'!L322</v>
          </cell>
          <cell r="M651" t="str">
            <v>#='ipp(2015#=100 cvm)'!M322</v>
          </cell>
          <cell r="N651" t="str">
            <v>#='ipp(2015#=100 cvm)'!N322</v>
          </cell>
          <cell r="O651" t="str">
            <v>#='ipp(2015#=100 cvm)'!O322</v>
          </cell>
          <cell r="P651" t="str">
            <v>#='ipp(2015#=100 cvm)'!P322</v>
          </cell>
          <cell r="Q651" t="str">
            <v>#='ipp(2015#=100 cvm)'!Q322</v>
          </cell>
          <cell r="R651" t="str">
            <v>#='ipp(2015#=100 cvm)'!R322</v>
          </cell>
          <cell r="S651" t="str">
            <v>#='ipp(2015#=100 cvm)'!S322</v>
          </cell>
          <cell r="T651" t="str">
            <v>#='ipp(2015#=100 cvm)'!T322</v>
          </cell>
          <cell r="U651" t="str">
            <v>#='ipp(2015#=100 cvm)'!U322</v>
          </cell>
          <cell r="V651" t="str">
            <v>#='ipp(2015#=100 cvm)'!V322</v>
          </cell>
          <cell r="W651" t="str">
            <v>#='ipp(2015#=100 cvm)'!W322</v>
          </cell>
          <cell r="X651" t="str">
            <v>#='ipp(2015#=100 cvm)'!X322</v>
          </cell>
          <cell r="Y651" t="str">
            <v>#='ipp(2015#=100 cvm)'!Y322</v>
          </cell>
          <cell r="Z651" t="str">
            <v>#='ipp(2015#=100 cvm)'!Z322</v>
          </cell>
          <cell r="AA651" t="str">
            <v>#='ipp(2015#=100 cvm)'!AA322</v>
          </cell>
          <cell r="AB651" t="str">
            <v>#='ipp(2015#=100 cvm)'!AB322</v>
          </cell>
          <cell r="AC651" t="str">
            <v>#='ipp(2015#=100 cvm)'!AC322</v>
          </cell>
          <cell r="AD651" t="str">
            <v>#='ipp(2015#=100 cvm)'!AD322</v>
          </cell>
          <cell r="AE651" t="str">
            <v>#='ipp(2015#=100 cvm)'!AE322</v>
          </cell>
          <cell r="AF651" t="str">
            <v>#='ipp(2015#=100 cvm)'!AF322</v>
          </cell>
          <cell r="AG651" t="str">
            <v>#='ipp(2015#=100 cvm)'!AG322</v>
          </cell>
          <cell r="AH651" t="str">
            <v>#='ipp(2015#=100 cvm)'!AH322</v>
          </cell>
          <cell r="AI651" t="str">
            <v>#='ipp(2015#=100 cvm)'!AI322</v>
          </cell>
          <cell r="AJ651" t="str">
            <v>#='ipp(2015#=100 cvm)'!AJ322</v>
          </cell>
          <cell r="AK651" t="str">
            <v>#='ipp(2015#=100 cvm)'!AK322</v>
          </cell>
          <cell r="AL651" t="str">
            <v>#='ipp(2015#=100 cvm)'!AL322</v>
          </cell>
          <cell r="AM651" t="str">
            <v>#='ipp(2015#=100 cvm)'!AM322</v>
          </cell>
          <cell r="AN651" t="str">
            <v>#='ipp(2015#=100 cvm)'!AN322</v>
          </cell>
        </row>
        <row r="652">
          <cell r="C652">
            <v>33200</v>
          </cell>
          <cell r="D652" t="str">
            <v>#='ipp(2015#=100 cvm)'!D323</v>
          </cell>
          <cell r="E652" t="str">
            <v>#='ipp(2015#=100 cvm)'!E323</v>
          </cell>
          <cell r="F652" t="str">
            <v>#='ipp(2015#=100 cvm)'!F323</v>
          </cell>
          <cell r="G652" t="str">
            <v>#='ipp(2015#=100 cvm)'!G323</v>
          </cell>
          <cell r="H652" t="str">
            <v>#='ipp(2015#=100 cvm)'!H323</v>
          </cell>
          <cell r="I652" t="str">
            <v>#='ipp(2015#=100 cvm)'!I323</v>
          </cell>
          <cell r="J652" t="str">
            <v>#='ipp(2015#=100 cvm)'!J323</v>
          </cell>
          <cell r="K652" t="str">
            <v>#='ipp(2015#=100 cvm)'!K323</v>
          </cell>
          <cell r="L652" t="str">
            <v>#='ipp(2015#=100 cvm)'!L323</v>
          </cell>
          <cell r="M652" t="str">
            <v>#='ipp(2015#=100 cvm)'!M323</v>
          </cell>
          <cell r="N652" t="str">
            <v>#='ipp(2015#=100 cvm)'!N323</v>
          </cell>
          <cell r="O652" t="str">
            <v>#='ipp(2015#=100 cvm)'!O323</v>
          </cell>
          <cell r="P652" t="str">
            <v>#='ipp(2015#=100 cvm)'!P323</v>
          </cell>
          <cell r="Q652" t="str">
            <v>#='ipp(2015#=100 cvm)'!Q323</v>
          </cell>
          <cell r="R652" t="str">
            <v>#='ipp(2015#=100 cvm)'!R323</v>
          </cell>
          <cell r="S652" t="str">
            <v>#='ipp(2015#=100 cvm)'!S323</v>
          </cell>
          <cell r="T652" t="str">
            <v>#='ipp(2015#=100 cvm)'!T323</v>
          </cell>
          <cell r="U652" t="str">
            <v>#='ipp(2015#=100 cvm)'!U323</v>
          </cell>
          <cell r="V652" t="str">
            <v>#='ipp(2015#=100 cvm)'!V323</v>
          </cell>
          <cell r="W652" t="str">
            <v>#='ipp(2015#=100 cvm)'!W323</v>
          </cell>
          <cell r="X652" t="str">
            <v>#='ipp(2015#=100 cvm)'!X323</v>
          </cell>
          <cell r="Y652" t="str">
            <v>#='ipp(2015#=100 cvm)'!Y323</v>
          </cell>
          <cell r="Z652" t="str">
            <v>#='ipp(2015#=100 cvm)'!Z323</v>
          </cell>
          <cell r="AA652" t="str">
            <v>#='ipp(2015#=100 cvm)'!AA323</v>
          </cell>
          <cell r="AB652" t="str">
            <v>#='ipp(2015#=100 cvm)'!AB323</v>
          </cell>
          <cell r="AC652" t="str">
            <v>#='ipp(2015#=100 cvm)'!AC323</v>
          </cell>
          <cell r="AD652" t="str">
            <v>#='ipp(2015#=100 cvm)'!AD323</v>
          </cell>
          <cell r="AE652" t="str">
            <v>#='ipp(2015#=100 cvm)'!AE323</v>
          </cell>
          <cell r="AF652" t="str">
            <v>#='ipp(2015#=100 cvm)'!AF323</v>
          </cell>
          <cell r="AG652" t="str">
            <v>#='ipp(2015#=100 cvm)'!AG323</v>
          </cell>
          <cell r="AH652" t="str">
            <v>#='ipp(2015#=100 cvm)'!AH323</v>
          </cell>
          <cell r="AI652" t="str">
            <v>#='ipp(2015#=100 cvm)'!AI323</v>
          </cell>
          <cell r="AJ652" t="str">
            <v>#='ipp(2015#=100 cvm)'!AJ323</v>
          </cell>
          <cell r="AK652" t="str">
            <v>#='ipp(2015#=100 cvm)'!AK323</v>
          </cell>
          <cell r="AL652" t="str">
            <v>#='ipp(2015#=100 cvm)'!AL323</v>
          </cell>
          <cell r="AM652" t="str">
            <v>#='ipp(2015#=100 cvm)'!AM323</v>
          </cell>
          <cell r="AN652" t="str">
            <v>#='ipp(2015#=100 cvm)'!AN323</v>
          </cell>
        </row>
        <row r="654">
          <cell r="D654">
            <v>76.735479108339902</v>
          </cell>
          <cell r="E654">
            <v>86.97276067714958</v>
          </cell>
          <cell r="F654">
            <v>109.09080995002243</v>
          </cell>
          <cell r="G654">
            <v>89.307399746897048</v>
          </cell>
          <cell r="H654">
            <v>103.48138926192216</v>
          </cell>
          <cell r="I654">
            <v>85.851801615634329</v>
          </cell>
          <cell r="J654">
            <v>90.677261153020254</v>
          </cell>
          <cell r="K654">
            <v>87.654219492156045</v>
          </cell>
          <cell r="L654">
            <v>136.47253060080899</v>
          </cell>
          <cell r="M654">
            <v>158.68896125523483</v>
          </cell>
          <cell r="N654">
            <v>87.852838091192353</v>
          </cell>
          <cell r="O654">
            <v>87.214549047621929</v>
          </cell>
          <cell r="P654">
            <v>74.558279912627995</v>
          </cell>
          <cell r="Q654">
            <v>85.247</v>
          </cell>
          <cell r="R654">
            <v>108.741</v>
          </cell>
          <cell r="S654">
            <v>90.594999999999999</v>
          </cell>
          <cell r="T654">
            <v>117.68</v>
          </cell>
          <cell r="U654">
            <v>98.817999999999998</v>
          </cell>
          <cell r="V654">
            <v>101.342</v>
          </cell>
          <cell r="W654">
            <v>95.655000000000001</v>
          </cell>
          <cell r="X654">
            <v>140.25299999999999</v>
          </cell>
          <cell r="Y654">
            <v>158.44300000000001</v>
          </cell>
          <cell r="Z654">
            <v>88.358999999999995</v>
          </cell>
          <cell r="AA654">
            <v>81.122</v>
          </cell>
          <cell r="AB654">
            <v>73.992000000000004</v>
          </cell>
          <cell r="AC654">
            <v>84.956000000000003</v>
          </cell>
          <cell r="AD654">
            <v>111.89400000000001</v>
          </cell>
          <cell r="AE654">
            <v>93.894000000000005</v>
          </cell>
          <cell r="AF654">
            <v>121.6</v>
          </cell>
          <cell r="AG654">
            <v>101.31699999999999</v>
          </cell>
          <cell r="AH654">
            <v>110.24299999999999</v>
          </cell>
          <cell r="AI654">
            <v>98.710959055630767</v>
          </cell>
          <cell r="AJ654">
            <v>139.95599999999999</v>
          </cell>
          <cell r="AK654">
            <v>166.79198719482454</v>
          </cell>
          <cell r="AL654">
            <v>92.051933964771763</v>
          </cell>
          <cell r="AM654">
            <v>84.072000000000003</v>
          </cell>
          <cell r="AN654">
            <v>95.093795821399269</v>
          </cell>
          <cell r="AO654">
            <v>90.249106428352931</v>
          </cell>
          <cell r="AP654">
            <v>113.69612027211787</v>
          </cell>
          <cell r="AQ654">
            <v>109.81906379877697</v>
          </cell>
          <cell r="AR654">
            <v>111.39967139265352</v>
          </cell>
          <cell r="AS654">
            <v>110.61682828689774</v>
          </cell>
          <cell r="AT654">
            <v>111.00824983977562</v>
          </cell>
          <cell r="AU654">
            <v>97.821983576371352</v>
          </cell>
          <cell r="AV654">
            <v>146.49668805478359</v>
          </cell>
          <cell r="AW654">
            <v>171.94553887970741</v>
          </cell>
          <cell r="AX654">
            <v>107.94658095205332</v>
          </cell>
          <cell r="AY654">
            <v>106.74631796840085</v>
          </cell>
        </row>
        <row r="655">
          <cell r="D655">
            <v>75.485094752303837</v>
          </cell>
          <cell r="E655">
            <v>85.555562522975862</v>
          </cell>
          <cell r="F655">
            <v>107.31320402726243</v>
          </cell>
          <cell r="G655">
            <v>93.525019382752959</v>
          </cell>
          <cell r="H655">
            <v>101.79518736708152</v>
          </cell>
          <cell r="I655">
            <v>84.452869193173768</v>
          </cell>
          <cell r="J655">
            <v>88.056086958935893</v>
          </cell>
          <cell r="K655">
            <v>99.740602822868027</v>
          </cell>
          <cell r="L655">
            <v>134.24874677519452</v>
          </cell>
          <cell r="M655">
            <v>156.1031665624173</v>
          </cell>
          <cell r="N655">
            <v>87.931048619194172</v>
          </cell>
          <cell r="O655">
            <v>85.79341101583978</v>
          </cell>
          <cell r="P655">
            <v>73.343372442198515</v>
          </cell>
          <cell r="Q655">
            <v>83.858000000000004</v>
          </cell>
          <cell r="R655">
            <v>106.96899999999999</v>
          </cell>
          <cell r="S655">
            <v>94.873999999999995</v>
          </cell>
          <cell r="T655">
            <v>115.762</v>
          </cell>
          <cell r="U655">
            <v>97.207999999999998</v>
          </cell>
          <cell r="V655">
            <v>98.412000000000006</v>
          </cell>
          <cell r="W655">
            <v>108.84399999999999</v>
          </cell>
          <cell r="X655">
            <v>137.96700000000001</v>
          </cell>
          <cell r="Y655">
            <v>155.86199999999999</v>
          </cell>
          <cell r="Z655">
            <v>88.436999999999998</v>
          </cell>
          <cell r="AA655">
            <v>79.8</v>
          </cell>
          <cell r="AB655">
            <v>72.786000000000001</v>
          </cell>
          <cell r="AC655">
            <v>83.570999999999998</v>
          </cell>
          <cell r="AD655">
            <v>110.07</v>
          </cell>
          <cell r="AE655">
            <v>98.328000000000003</v>
          </cell>
          <cell r="AF655">
            <v>119.61799999999999</v>
          </cell>
          <cell r="AG655">
            <v>99.665999999999997</v>
          </cell>
          <cell r="AH655">
            <v>107.056</v>
          </cell>
          <cell r="AI655">
            <v>112.32192378728678</v>
          </cell>
          <cell r="AJ655">
            <v>137.67500000000001</v>
          </cell>
          <cell r="AK655">
            <v>164.074155835407</v>
          </cell>
          <cell r="AL655">
            <v>92.133882715835455</v>
          </cell>
          <cell r="AM655">
            <v>82.701999999999998</v>
          </cell>
          <cell r="AN655">
            <v>89.623665952708819</v>
          </cell>
          <cell r="AO655">
            <v>105.8306114628423</v>
          </cell>
          <cell r="AP655">
            <v>97.727136051851744</v>
          </cell>
          <cell r="AQ655">
            <v>101.7844620578131</v>
          </cell>
          <cell r="AR655">
            <v>122.5403657114464</v>
          </cell>
          <cell r="AS655">
            <v>107.27653019922923</v>
          </cell>
          <cell r="AT655">
            <v>116.87722621080653</v>
          </cell>
          <cell r="AU655">
            <v>115.56471280259609</v>
          </cell>
          <cell r="AV655">
            <v>122.58044631074661</v>
          </cell>
          <cell r="AW655">
            <v>118.34079510804973</v>
          </cell>
          <cell r="AX655">
            <v>105.2172969864898</v>
          </cell>
          <cell r="AY655">
            <v>98.749997506159431</v>
          </cell>
        </row>
        <row r="656">
          <cell r="D656">
            <v>72.727272727272791</v>
          </cell>
          <cell r="E656">
            <v>82.429819414829552</v>
          </cell>
          <cell r="F656">
            <v>103.39255295549567</v>
          </cell>
          <cell r="G656">
            <v>87.176132965451387</v>
          </cell>
          <cell r="H656">
            <v>98.076135139826675</v>
          </cell>
          <cell r="I656">
            <v>81.367412607310612</v>
          </cell>
          <cell r="J656">
            <v>105.98990599461449</v>
          </cell>
          <cell r="K656">
            <v>84.877056767435732</v>
          </cell>
          <cell r="L656">
            <v>129.34401489528722</v>
          </cell>
          <cell r="M656">
            <v>150.39999095754351</v>
          </cell>
          <cell r="N656">
            <v>121.56072738027956</v>
          </cell>
          <cell r="O656">
            <v>82.65897819465286</v>
          </cell>
          <cell r="P656">
            <v>70.663797506578831</v>
          </cell>
          <cell r="Q656">
            <v>80.793999999999997</v>
          </cell>
          <cell r="R656">
            <v>103.06100000000001</v>
          </cell>
          <cell r="S656">
            <v>88.433000000000007</v>
          </cell>
          <cell r="T656">
            <v>111.533</v>
          </cell>
          <cell r="U656">
            <v>93.656999999999996</v>
          </cell>
          <cell r="V656">
            <v>118.455</v>
          </cell>
          <cell r="W656">
            <v>92.623999999999995</v>
          </cell>
          <cell r="X656">
            <v>132.92699999999999</v>
          </cell>
          <cell r="Y656">
            <v>150.167</v>
          </cell>
          <cell r="Z656">
            <v>122.261</v>
          </cell>
          <cell r="AA656">
            <v>76.884</v>
          </cell>
          <cell r="AB656">
            <v>70.126999999999995</v>
          </cell>
          <cell r="AC656">
            <v>80.518000000000001</v>
          </cell>
          <cell r="AD656">
            <v>106.04900000000001</v>
          </cell>
          <cell r="AE656">
            <v>91.653000000000006</v>
          </cell>
          <cell r="AF656">
            <v>115.248</v>
          </cell>
          <cell r="AG656">
            <v>96.025000000000006</v>
          </cell>
          <cell r="AH656">
            <v>128.85900000000001</v>
          </cell>
          <cell r="AI656">
            <v>95.583483874185333</v>
          </cell>
          <cell r="AJ656">
            <v>132.64500000000001</v>
          </cell>
          <cell r="AK656">
            <v>158.07976287364349</v>
          </cell>
          <cell r="AL656">
            <v>127.37095684835886</v>
          </cell>
          <cell r="AM656">
            <v>79.680999999999997</v>
          </cell>
          <cell r="AN656">
            <v>85.564731507584469</v>
          </cell>
          <cell r="AO656">
            <v>112.67407705493162</v>
          </cell>
          <cell r="AP656">
            <v>117.48251748251755</v>
          </cell>
          <cell r="AQ656">
            <v>121.67832167832178</v>
          </cell>
          <cell r="AR656">
            <v>125.87412587412597</v>
          </cell>
          <cell r="AS656">
            <v>130.06993006993017</v>
          </cell>
          <cell r="AT656">
            <v>134.26573426573438</v>
          </cell>
          <cell r="AU656">
            <v>121.67832167832178</v>
          </cell>
          <cell r="AV656">
            <v>125.87412587412597</v>
          </cell>
          <cell r="AW656">
            <v>155.24475524475537</v>
          </cell>
          <cell r="AX656">
            <v>134.26573426573438</v>
          </cell>
          <cell r="AY656">
            <v>125.87412587412597</v>
          </cell>
        </row>
        <row r="657">
          <cell r="D657">
            <v>82.762581063206525</v>
          </cell>
          <cell r="E657">
            <v>92.356732552705793</v>
          </cell>
          <cell r="F657">
            <v>75.072566175247431</v>
          </cell>
          <cell r="G657">
            <v>94.582281401964053</v>
          </cell>
          <cell r="H657">
            <v>73.477061796346817</v>
          </cell>
          <cell r="I657">
            <v>77.29647844640705</v>
          </cell>
          <cell r="J657">
            <v>100.96873463661839</v>
          </cell>
          <cell r="K657">
            <v>131.59584402748703</v>
          </cell>
          <cell r="L657">
            <v>120.07074225641971</v>
          </cell>
          <cell r="M657">
            <v>141.83248451827157</v>
          </cell>
          <cell r="N657">
            <v>126.86101671000303</v>
          </cell>
          <cell r="O657">
            <v>83.123476415322742</v>
          </cell>
          <cell r="P657">
            <v>87.193493788176127</v>
          </cell>
          <cell r="Q657">
            <v>97.935000000000002</v>
          </cell>
          <cell r="R657">
            <v>78.75</v>
          </cell>
          <cell r="S657">
            <v>98.649000000000001</v>
          </cell>
          <cell r="T657">
            <v>79.266999999999996</v>
          </cell>
          <cell r="U657">
            <v>81.522000000000006</v>
          </cell>
          <cell r="V657">
            <v>106.443</v>
          </cell>
          <cell r="W657">
            <v>139.36099999999999</v>
          </cell>
          <cell r="X657">
            <v>125.208</v>
          </cell>
          <cell r="Y657">
            <v>149.37799999999999</v>
          </cell>
          <cell r="Z657">
            <v>134.57</v>
          </cell>
          <cell r="AA657">
            <v>83.516999999999996</v>
          </cell>
          <cell r="AB657">
            <v>89.747</v>
          </cell>
          <cell r="AC657">
            <v>101.06</v>
          </cell>
          <cell r="AD657">
            <v>80.846999999999994</v>
          </cell>
          <cell r="AE657">
            <v>102.23</v>
          </cell>
          <cell r="AF657">
            <v>82.076999999999998</v>
          </cell>
          <cell r="AG657">
            <v>84.531000000000006</v>
          </cell>
          <cell r="AH657">
            <v>115.604</v>
          </cell>
          <cell r="AI657">
            <v>151.21672518121497</v>
          </cell>
          <cell r="AJ657">
            <v>131.33699999999999</v>
          </cell>
          <cell r="AK657">
            <v>157.25942610697612</v>
          </cell>
          <cell r="AL657">
            <v>140.83552481542864</v>
          </cell>
          <cell r="AM657">
            <v>87.507999999999996</v>
          </cell>
          <cell r="AN657">
            <v>90.551146478887475</v>
          </cell>
          <cell r="AO657">
            <v>119.03856654546499</v>
          </cell>
          <cell r="AP657">
            <v>85.99090151570401</v>
          </cell>
          <cell r="AQ657">
            <v>102.51437790089702</v>
          </cell>
          <cell r="AR657">
            <v>94.253579931151606</v>
          </cell>
          <cell r="AS657">
            <v>98.384919138875418</v>
          </cell>
          <cell r="AT657">
            <v>96.320189757864611</v>
          </cell>
          <cell r="AU657">
            <v>122.31359069931483</v>
          </cell>
          <cell r="AV657">
            <v>110.29942310798694</v>
          </cell>
          <cell r="AW657">
            <v>109.64440118838878</v>
          </cell>
          <cell r="AX657">
            <v>138.1187161186424</v>
          </cell>
          <cell r="AY657">
            <v>112.42996808857457</v>
          </cell>
        </row>
        <row r="659">
          <cell r="D659">
            <v>82.762581063206525</v>
          </cell>
        </row>
      </sheetData>
      <sheetData sheetId="9" refreshError="1"/>
      <sheetData sheetId="10">
        <row r="1">
          <cell r="D1">
            <v>42005</v>
          </cell>
        </row>
      </sheetData>
      <sheetData sheetId="11" refreshError="1"/>
      <sheetData sheetId="12">
        <row r="3">
          <cell r="G3">
            <v>99.03533786335241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>
        <row r="4">
          <cell r="F4">
            <v>95.740627214487787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35"/>
  <sheetViews>
    <sheetView tabSelected="1" view="pageBreakPreview" zoomScale="85" zoomScaleNormal="100" zoomScaleSheetLayoutView="85" zoomScalePageLayoutView="55" workbookViewId="0">
      <pane xSplit="2" ySplit="11" topLeftCell="C81" activePane="bottomRight" state="frozen"/>
      <selection pane="topRight"/>
      <selection pane="bottomLeft"/>
      <selection pane="bottomRight" activeCell="R21" sqref="R21"/>
    </sheetView>
  </sheetViews>
  <sheetFormatPr defaultColWidth="13.5703125" defaultRowHeight="12.75"/>
  <cols>
    <col min="1" max="1" width="9.140625" style="5" customWidth="1"/>
    <col min="2" max="2" width="10.28515625" style="5" customWidth="1"/>
    <col min="3" max="6" width="17.7109375" style="417" customWidth="1"/>
    <col min="7" max="7" width="9.140625" style="5" customWidth="1"/>
    <col min="8" max="8" width="10.28515625" style="5" customWidth="1"/>
    <col min="9" max="9" width="11.28515625" style="417" customWidth="1"/>
    <col min="10" max="10" width="11.28515625" style="365" customWidth="1"/>
    <col min="11" max="13" width="11.28515625" style="329" customWidth="1"/>
    <col min="14" max="16" width="11.28515625" style="417" customWidth="1"/>
    <col min="17" max="16384" width="13.5703125" style="417"/>
  </cols>
  <sheetData>
    <row r="1" spans="1:134" ht="15" customHeight="1">
      <c r="J1" s="397"/>
      <c r="K1" s="406"/>
      <c r="L1" s="406"/>
      <c r="M1" s="406"/>
    </row>
    <row r="2" spans="1:134" s="413" customFormat="1" ht="15" customHeight="1">
      <c r="A2" s="464" t="s">
        <v>0</v>
      </c>
      <c r="B2" s="464"/>
      <c r="C2" s="464"/>
      <c r="D2" s="464"/>
      <c r="E2" s="464"/>
      <c r="F2" s="464"/>
      <c r="G2" s="464" t="s">
        <v>1</v>
      </c>
      <c r="H2" s="464"/>
      <c r="I2" s="464"/>
      <c r="J2" s="464"/>
      <c r="K2" s="464"/>
      <c r="L2" s="464"/>
      <c r="M2" s="464"/>
      <c r="N2" s="464"/>
      <c r="O2" s="464"/>
      <c r="P2" s="464"/>
    </row>
    <row r="3" spans="1:134" ht="15" customHeight="1">
      <c r="A3" s="465" t="s">
        <v>2</v>
      </c>
      <c r="B3" s="465"/>
      <c r="C3" s="465"/>
      <c r="D3" s="465"/>
      <c r="E3" s="465"/>
      <c r="F3" s="465"/>
      <c r="G3" s="465" t="s">
        <v>3</v>
      </c>
      <c r="H3" s="465"/>
      <c r="I3" s="465"/>
      <c r="J3" s="465"/>
      <c r="K3" s="465"/>
      <c r="L3" s="465"/>
      <c r="M3" s="465"/>
      <c r="N3" s="465"/>
      <c r="O3" s="465"/>
      <c r="P3" s="465"/>
    </row>
    <row r="4" spans="1:134" ht="15" customHeight="1" thickBot="1">
      <c r="A4" s="340"/>
      <c r="B4" s="340"/>
      <c r="C4" s="418"/>
      <c r="D4" s="418"/>
      <c r="E4" s="418"/>
      <c r="F4" s="418"/>
      <c r="G4" s="340"/>
      <c r="H4" s="340"/>
      <c r="I4" s="418"/>
      <c r="J4" s="424"/>
      <c r="K4" s="407"/>
      <c r="L4" s="407"/>
      <c r="M4" s="407"/>
      <c r="N4" s="418"/>
      <c r="O4" s="418"/>
      <c r="P4" s="418"/>
    </row>
    <row r="5" spans="1:134" ht="24.95" customHeight="1" thickTop="1">
      <c r="A5" s="459" t="s">
        <v>4</v>
      </c>
      <c r="B5" s="459" t="s">
        <v>5</v>
      </c>
      <c r="C5" s="470" t="s">
        <v>6</v>
      </c>
      <c r="D5" s="470" t="s">
        <v>7</v>
      </c>
      <c r="E5" s="470" t="s">
        <v>8</v>
      </c>
      <c r="F5" s="451" t="s">
        <v>9</v>
      </c>
      <c r="G5" s="458" t="s">
        <v>10</v>
      </c>
      <c r="H5" s="458" t="s">
        <v>5</v>
      </c>
      <c r="I5" s="451" t="s">
        <v>11</v>
      </c>
      <c r="J5" s="452"/>
      <c r="K5" s="451" t="s">
        <v>12</v>
      </c>
      <c r="L5" s="452"/>
      <c r="M5" s="451" t="s">
        <v>13</v>
      </c>
      <c r="N5" s="452"/>
      <c r="O5" s="451" t="s">
        <v>14</v>
      </c>
      <c r="P5" s="452"/>
    </row>
    <row r="6" spans="1:134" ht="24.95" customHeight="1">
      <c r="A6" s="459"/>
      <c r="B6" s="459"/>
      <c r="C6" s="470"/>
      <c r="D6" s="470"/>
      <c r="E6" s="470"/>
      <c r="F6" s="470"/>
      <c r="G6" s="459"/>
      <c r="H6" s="459"/>
      <c r="I6" s="453"/>
      <c r="J6" s="454"/>
      <c r="K6" s="453"/>
      <c r="L6" s="454"/>
      <c r="M6" s="453"/>
      <c r="N6" s="454"/>
      <c r="O6" s="453"/>
      <c r="P6" s="454"/>
      <c r="AL6" s="427"/>
    </row>
    <row r="7" spans="1:134" ht="50.1" customHeight="1">
      <c r="A7" s="459"/>
      <c r="B7" s="459"/>
      <c r="C7" s="471"/>
      <c r="D7" s="471"/>
      <c r="E7" s="471"/>
      <c r="F7" s="471"/>
      <c r="G7" s="459"/>
      <c r="H7" s="459"/>
      <c r="I7" s="457" t="s">
        <v>15</v>
      </c>
      <c r="J7" s="455" t="s">
        <v>16</v>
      </c>
      <c r="K7" s="457" t="s">
        <v>15</v>
      </c>
      <c r="L7" s="455" t="s">
        <v>17</v>
      </c>
      <c r="M7" s="457" t="s">
        <v>18</v>
      </c>
      <c r="N7" s="455" t="s">
        <v>17</v>
      </c>
      <c r="O7" s="457" t="s">
        <v>18</v>
      </c>
      <c r="P7" s="457" t="s">
        <v>17</v>
      </c>
    </row>
    <row r="8" spans="1:134" ht="49.5" customHeight="1">
      <c r="A8" s="460"/>
      <c r="B8" s="460" t="s">
        <v>19</v>
      </c>
      <c r="C8" s="454"/>
      <c r="D8" s="454"/>
      <c r="E8" s="454"/>
      <c r="F8" s="454"/>
      <c r="G8" s="460"/>
      <c r="H8" s="460" t="s">
        <v>19</v>
      </c>
      <c r="I8" s="454"/>
      <c r="J8" s="456"/>
      <c r="K8" s="454"/>
      <c r="L8" s="456"/>
      <c r="M8" s="454"/>
      <c r="N8" s="456"/>
      <c r="O8" s="454"/>
      <c r="P8" s="454"/>
    </row>
    <row r="9" spans="1:134" ht="15" customHeight="1">
      <c r="A9" s="466" t="s">
        <v>20</v>
      </c>
      <c r="B9" s="467"/>
      <c r="C9" s="419" t="s">
        <v>21</v>
      </c>
      <c r="D9" s="52" t="s">
        <v>22</v>
      </c>
      <c r="E9" s="52" t="s">
        <v>23</v>
      </c>
      <c r="F9" s="52" t="s">
        <v>24</v>
      </c>
      <c r="G9" s="466" t="s">
        <v>20</v>
      </c>
      <c r="H9" s="467"/>
      <c r="I9" s="467" t="s">
        <v>21</v>
      </c>
      <c r="J9" s="467"/>
      <c r="K9" s="468" t="s">
        <v>22</v>
      </c>
      <c r="L9" s="468"/>
      <c r="M9" s="469" t="s">
        <v>23</v>
      </c>
      <c r="N9" s="469"/>
      <c r="O9" s="469" t="s">
        <v>24</v>
      </c>
      <c r="P9" s="469"/>
    </row>
    <row r="10" spans="1:134" s="414" customFormat="1" ht="15" customHeight="1">
      <c r="A10" s="462" t="s">
        <v>25</v>
      </c>
      <c r="B10" s="462"/>
      <c r="C10" s="420">
        <v>100</v>
      </c>
      <c r="D10" s="420">
        <v>28.92</v>
      </c>
      <c r="E10" s="420">
        <v>65.89</v>
      </c>
      <c r="F10" s="420">
        <v>5.19</v>
      </c>
      <c r="G10" s="462" t="s">
        <v>26</v>
      </c>
      <c r="H10" s="462"/>
      <c r="I10" s="463">
        <v>100</v>
      </c>
      <c r="J10" s="463"/>
      <c r="K10" s="461">
        <v>28.92</v>
      </c>
      <c r="L10" s="461"/>
      <c r="M10" s="461">
        <v>65.89</v>
      </c>
      <c r="N10" s="461"/>
      <c r="O10" s="461">
        <v>5.19</v>
      </c>
      <c r="P10" s="461"/>
      <c r="ED10" s="366"/>
    </row>
    <row r="11" spans="1:134" ht="15" customHeight="1">
      <c r="A11" s="462" t="s">
        <v>27</v>
      </c>
      <c r="B11" s="462"/>
      <c r="C11" s="420">
        <v>100</v>
      </c>
      <c r="D11" s="420">
        <v>25.135146341589799</v>
      </c>
      <c r="E11" s="420">
        <v>68.251105271614193</v>
      </c>
      <c r="F11" s="420">
        <v>6.6137483867958302</v>
      </c>
      <c r="G11" s="462" t="s">
        <v>27</v>
      </c>
      <c r="H11" s="462"/>
      <c r="I11" s="463">
        <v>100</v>
      </c>
      <c r="J11" s="463"/>
      <c r="K11" s="461">
        <v>25.14</v>
      </c>
      <c r="L11" s="461"/>
      <c r="M11" s="461">
        <v>68.25</v>
      </c>
      <c r="N11" s="461"/>
      <c r="O11" s="461">
        <v>6.61</v>
      </c>
      <c r="P11" s="461"/>
    </row>
    <row r="12" spans="1:134" s="415" customFormat="1" ht="15" customHeight="1">
      <c r="A12" s="421"/>
      <c r="B12" s="332"/>
      <c r="C12" s="422"/>
      <c r="D12" s="422"/>
      <c r="E12" s="422"/>
      <c r="F12" s="422"/>
      <c r="G12" s="421"/>
      <c r="H12" s="332"/>
      <c r="I12" s="422"/>
      <c r="J12" s="422"/>
      <c r="K12" s="425"/>
      <c r="L12" s="426"/>
      <c r="M12" s="425"/>
      <c r="O12" s="422"/>
    </row>
    <row r="13" spans="1:134" ht="15" hidden="1" customHeight="1">
      <c r="A13" s="9">
        <v>2015</v>
      </c>
      <c r="B13" s="6"/>
      <c r="C13" s="345">
        <v>100.00002995902237</v>
      </c>
      <c r="D13" s="345">
        <v>100.00000000000016</v>
      </c>
      <c r="E13" s="345">
        <v>100.00004389529254</v>
      </c>
      <c r="F13" s="345">
        <v>100</v>
      </c>
      <c r="G13" s="9">
        <v>2015</v>
      </c>
      <c r="H13" s="6"/>
      <c r="I13" s="397"/>
      <c r="K13" s="397"/>
      <c r="L13" s="417"/>
      <c r="M13" s="397"/>
      <c r="O13" s="397"/>
      <c r="P13" s="427"/>
    </row>
    <row r="14" spans="1:134" ht="15" hidden="1" customHeight="1">
      <c r="A14" s="9">
        <v>2016</v>
      </c>
      <c r="B14" s="6"/>
      <c r="C14" s="345">
        <v>104.12458551766453</v>
      </c>
      <c r="D14" s="345">
        <v>102.38037317999256</v>
      </c>
      <c r="E14" s="345">
        <v>104.33322849204023</v>
      </c>
      <c r="F14" s="345">
        <v>108.60025</v>
      </c>
      <c r="G14" s="9">
        <v>2016</v>
      </c>
      <c r="H14" s="6"/>
      <c r="I14" s="397">
        <v>4.1245543229660058</v>
      </c>
      <c r="K14" s="397">
        <v>2.3803731799924037</v>
      </c>
      <c r="M14" s="397">
        <v>4.3331826946844814</v>
      </c>
      <c r="O14" s="397">
        <v>8.6002500000000026</v>
      </c>
      <c r="P14" s="427"/>
    </row>
    <row r="15" spans="1:134" ht="15" hidden="1" customHeight="1">
      <c r="A15" s="9">
        <v>2017</v>
      </c>
      <c r="B15" s="6"/>
      <c r="C15" s="345">
        <v>108.72238932732118</v>
      </c>
      <c r="D15" s="345">
        <v>102.7387222450589</v>
      </c>
      <c r="E15" s="345">
        <v>110.71484903926203</v>
      </c>
      <c r="F15" s="345">
        <v>110.90160289578166</v>
      </c>
      <c r="G15" s="9">
        <v>2017</v>
      </c>
      <c r="H15" s="6"/>
      <c r="I15" s="397">
        <v>4.415675497576558</v>
      </c>
      <c r="K15" s="397">
        <v>0.35001734603596901</v>
      </c>
      <c r="M15" s="397">
        <v>6.1165753609442532</v>
      </c>
      <c r="O15" s="397">
        <v>2.1191046022285036</v>
      </c>
      <c r="P15" s="427"/>
    </row>
    <row r="16" spans="1:134" ht="15" hidden="1" customHeight="1">
      <c r="A16" s="9">
        <v>2018</v>
      </c>
      <c r="B16" s="6"/>
      <c r="C16" s="345">
        <v>112.15967911586226</v>
      </c>
      <c r="D16" s="345">
        <v>100.63237900763058</v>
      </c>
      <c r="E16" s="345">
        <v>116.00588076354065</v>
      </c>
      <c r="F16" s="345">
        <v>116.27729291058132</v>
      </c>
      <c r="G16" s="9">
        <v>2018</v>
      </c>
      <c r="H16" s="6"/>
      <c r="I16" s="397">
        <v>3.161528926845719</v>
      </c>
      <c r="K16" s="397">
        <v>-2.0501941151303527</v>
      </c>
      <c r="L16" s="366"/>
      <c r="M16" s="397">
        <v>4.7789720802512221</v>
      </c>
      <c r="N16" s="427"/>
      <c r="O16" s="397">
        <v>4.8472608821095093</v>
      </c>
      <c r="P16" s="427"/>
    </row>
    <row r="17" spans="1:16" ht="15" hidden="1" customHeight="1">
      <c r="A17" s="9">
        <v>2019</v>
      </c>
      <c r="B17" s="6"/>
      <c r="C17" s="345">
        <v>114.88637920525041</v>
      </c>
      <c r="D17" s="345">
        <v>99.334490695599413</v>
      </c>
      <c r="E17" s="345">
        <v>120.12851248012009</v>
      </c>
      <c r="F17" s="345">
        <v>119.89376709640935</v>
      </c>
      <c r="G17" s="9">
        <v>2019</v>
      </c>
      <c r="H17" s="6"/>
      <c r="I17" s="397">
        <v>2.4310876340609298</v>
      </c>
      <c r="K17" s="397">
        <v>-1.2897323156125964</v>
      </c>
      <c r="L17" s="366"/>
      <c r="M17" s="397">
        <v>3.5538126941881245</v>
      </c>
      <c r="N17" s="427"/>
      <c r="O17" s="397">
        <v>3.1102153269160908</v>
      </c>
      <c r="P17" s="427"/>
    </row>
    <row r="18" spans="1:16" ht="15" hidden="1" customHeight="1">
      <c r="A18" s="9">
        <v>2020</v>
      </c>
      <c r="B18" s="6"/>
      <c r="C18" s="345">
        <v>110.20460085842616</v>
      </c>
      <c r="D18" s="345">
        <v>90.477610462385314</v>
      </c>
      <c r="E18" s="345">
        <v>116.93974814710502</v>
      </c>
      <c r="F18" s="345">
        <v>115.67193069159019</v>
      </c>
      <c r="G18" s="9">
        <v>2020</v>
      </c>
      <c r="H18" s="6"/>
      <c r="I18" s="397">
        <v>-4.0751378703127301</v>
      </c>
      <c r="K18" s="397">
        <v>-8.9162184969117391</v>
      </c>
      <c r="L18" s="366"/>
      <c r="M18" s="397">
        <v>-2.654460849619511</v>
      </c>
      <c r="N18" s="427"/>
      <c r="O18" s="397">
        <v>-3.5213143327327998</v>
      </c>
      <c r="P18" s="427"/>
    </row>
    <row r="19" spans="1:16" ht="15" hidden="1" customHeight="1">
      <c r="A19" s="9">
        <v>2021</v>
      </c>
      <c r="B19" s="6"/>
      <c r="C19" s="345">
        <v>118.32164274972592</v>
      </c>
      <c r="D19" s="345">
        <v>91.813461085915222</v>
      </c>
      <c r="E19" s="345">
        <v>128.05963586721739</v>
      </c>
      <c r="F19" s="345">
        <v>118.57236773594782</v>
      </c>
      <c r="G19" s="9">
        <v>2021</v>
      </c>
      <c r="H19" s="6"/>
      <c r="I19" s="397">
        <v>7.3654292362324298</v>
      </c>
      <c r="K19" s="397">
        <v>1.4764433064744509</v>
      </c>
      <c r="L19" s="366"/>
      <c r="M19" s="397">
        <v>9.5090744561242388</v>
      </c>
      <c r="N19" s="427"/>
      <c r="O19" s="397">
        <v>2.5074683434574041</v>
      </c>
      <c r="P19" s="427"/>
    </row>
    <row r="20" spans="1:16" ht="15" customHeight="1">
      <c r="A20" s="9">
        <v>2022</v>
      </c>
      <c r="B20" s="6"/>
      <c r="C20" s="345">
        <v>126.47587013750461</v>
      </c>
      <c r="D20" s="345">
        <v>94.482564430650044</v>
      </c>
      <c r="E20" s="345">
        <v>138.50138203579641</v>
      </c>
      <c r="F20" s="345">
        <v>123.96624070323325</v>
      </c>
      <c r="G20" s="9">
        <v>2022</v>
      </c>
      <c r="H20" s="6"/>
      <c r="I20" s="397">
        <v>6.8915772282054348</v>
      </c>
      <c r="K20" s="397">
        <v>2.9070937019106395</v>
      </c>
      <c r="L20" s="366"/>
      <c r="M20" s="397">
        <v>8.1538152891562561</v>
      </c>
      <c r="N20" s="427"/>
      <c r="O20" s="397">
        <v>4.5490134592717197</v>
      </c>
      <c r="P20" s="427"/>
    </row>
    <row r="21" spans="1:16" ht="15" customHeight="1">
      <c r="A21" s="9">
        <v>2023</v>
      </c>
      <c r="B21" s="6"/>
      <c r="C21" s="345">
        <v>127.38069367077418</v>
      </c>
      <c r="D21" s="345">
        <v>94.653013719876483</v>
      </c>
      <c r="E21" s="345">
        <v>139.52969874546932</v>
      </c>
      <c r="F21" s="345">
        <v>126.38761093950943</v>
      </c>
      <c r="G21" s="9">
        <v>2023</v>
      </c>
      <c r="H21" s="345"/>
      <c r="I21" s="345">
        <v>0.71541198513673998</v>
      </c>
      <c r="J21" s="345"/>
      <c r="K21" s="345">
        <v>0.18040290317431101</v>
      </c>
      <c r="L21" s="345"/>
      <c r="M21" s="345">
        <v>0.74245952968678397</v>
      </c>
      <c r="N21" s="345"/>
      <c r="O21" s="345">
        <v>1.9532497093891501</v>
      </c>
      <c r="P21" s="345"/>
    </row>
    <row r="22" spans="1:16" ht="15" customHeight="1">
      <c r="A22" s="9"/>
      <c r="C22" s="423"/>
      <c r="D22" s="423"/>
      <c r="E22" s="423"/>
      <c r="F22" s="423"/>
      <c r="G22" s="9"/>
      <c r="I22" s="397"/>
      <c r="K22" s="397"/>
      <c r="L22" s="427"/>
      <c r="M22" s="427"/>
      <c r="N22" s="427"/>
      <c r="O22" s="397"/>
      <c r="P22" s="427"/>
    </row>
    <row r="23" spans="1:16" s="415" customFormat="1" ht="15" hidden="1" customHeight="1">
      <c r="A23" s="421">
        <v>2015</v>
      </c>
      <c r="B23" s="332" t="s">
        <v>28</v>
      </c>
      <c r="C23" s="345">
        <v>97.833490507176407</v>
      </c>
      <c r="D23" s="345">
        <v>103.74730524158322</v>
      </c>
      <c r="E23" s="345">
        <v>95.740627214487759</v>
      </c>
      <c r="F23" s="345">
        <v>96.955869294737909</v>
      </c>
      <c r="G23" s="421">
        <v>2015</v>
      </c>
      <c r="H23" s="332" t="s">
        <v>28</v>
      </c>
      <c r="I23" s="397"/>
      <c r="J23" s="428"/>
      <c r="K23" s="397"/>
      <c r="L23" s="429"/>
      <c r="M23" s="397"/>
      <c r="N23" s="429"/>
      <c r="O23" s="397"/>
      <c r="P23" s="345"/>
    </row>
    <row r="24" spans="1:16" s="415" customFormat="1" ht="15" hidden="1" customHeight="1">
      <c r="A24" s="421"/>
      <c r="B24" s="332" t="s">
        <v>29</v>
      </c>
      <c r="C24" s="345">
        <v>99.540977840140599</v>
      </c>
      <c r="D24" s="345">
        <v>98.809917546435443</v>
      </c>
      <c r="E24" s="345">
        <v>99.67409211234407</v>
      </c>
      <c r="F24" s="345">
        <v>100.94564441016171</v>
      </c>
      <c r="G24" s="421"/>
      <c r="H24" s="332" t="s">
        <v>29</v>
      </c>
      <c r="I24" s="422"/>
      <c r="J24" s="428"/>
      <c r="K24" s="397"/>
      <c r="L24" s="429"/>
      <c r="M24" s="422"/>
      <c r="N24" s="429"/>
      <c r="O24" s="422"/>
      <c r="P24" s="345"/>
    </row>
    <row r="25" spans="1:16" s="415" customFormat="1" ht="15" hidden="1" customHeight="1">
      <c r="A25" s="421"/>
      <c r="B25" s="332" t="s">
        <v>30</v>
      </c>
      <c r="C25" s="345">
        <v>100.05245224842083</v>
      </c>
      <c r="D25" s="345">
        <v>96.058884580010044</v>
      </c>
      <c r="E25" s="345">
        <v>101.45358489210032</v>
      </c>
      <c r="F25" s="345">
        <v>100.77066164035733</v>
      </c>
      <c r="G25" s="421"/>
      <c r="H25" s="332" t="s">
        <v>30</v>
      </c>
      <c r="I25" s="422"/>
      <c r="J25" s="428"/>
      <c r="K25" s="397"/>
      <c r="L25" s="429"/>
      <c r="M25" s="422"/>
      <c r="N25" s="429"/>
      <c r="O25" s="422"/>
      <c r="P25" s="345"/>
    </row>
    <row r="26" spans="1:16" s="415" customFormat="1" ht="15" hidden="1" customHeight="1">
      <c r="A26" s="421"/>
      <c r="B26" s="332" t="s">
        <v>31</v>
      </c>
      <c r="C26" s="345">
        <v>102.57319924035168</v>
      </c>
      <c r="D26" s="345">
        <v>101.38389263197196</v>
      </c>
      <c r="E26" s="345">
        <v>103.13187136223799</v>
      </c>
      <c r="F26" s="345">
        <v>101.3278246547431</v>
      </c>
      <c r="G26" s="421"/>
      <c r="H26" s="332" t="s">
        <v>31</v>
      </c>
      <c r="I26" s="422"/>
      <c r="J26" s="428"/>
      <c r="K26" s="397"/>
      <c r="L26" s="429"/>
      <c r="M26" s="422"/>
      <c r="N26" s="429"/>
      <c r="O26" s="422"/>
      <c r="P26" s="429"/>
    </row>
    <row r="27" spans="1:16" s="415" customFormat="1" ht="15" hidden="1" customHeight="1">
      <c r="A27" s="421"/>
      <c r="B27" s="332"/>
      <c r="C27" s="345"/>
      <c r="D27" s="345"/>
      <c r="E27" s="345"/>
      <c r="F27" s="345"/>
      <c r="G27" s="421"/>
      <c r="H27" s="332"/>
      <c r="I27" s="422"/>
      <c r="J27" s="428"/>
      <c r="K27" s="422"/>
      <c r="L27" s="429"/>
      <c r="M27" s="422"/>
      <c r="N27" s="429"/>
      <c r="O27" s="422"/>
      <c r="P27" s="429"/>
    </row>
    <row r="28" spans="1:16" s="415" customFormat="1" ht="15" hidden="1" customHeight="1">
      <c r="A28" s="421">
        <v>2016</v>
      </c>
      <c r="B28" s="332" t="s">
        <v>28</v>
      </c>
      <c r="C28" s="345">
        <v>101.09147634127635</v>
      </c>
      <c r="D28" s="345">
        <v>103.1339635799004</v>
      </c>
      <c r="E28" s="345">
        <v>99.926518894014009</v>
      </c>
      <c r="F28" s="345">
        <v>105.351</v>
      </c>
      <c r="G28" s="421">
        <v>2016</v>
      </c>
      <c r="H28" s="332" t="s">
        <v>28</v>
      </c>
      <c r="I28" s="397">
        <v>3.3301334923350794</v>
      </c>
      <c r="J28" s="428"/>
      <c r="K28" s="397">
        <v>-0.59118804122633151</v>
      </c>
      <c r="L28" s="429"/>
      <c r="M28" s="397">
        <v>4.3721164163136308</v>
      </c>
      <c r="N28" s="429"/>
      <c r="O28" s="397">
        <v>8.6587132541110918</v>
      </c>
      <c r="P28" s="429"/>
    </row>
    <row r="29" spans="1:16" s="415" customFormat="1" ht="15" hidden="1" customHeight="1">
      <c r="A29" s="421"/>
      <c r="B29" s="332" t="s">
        <v>29</v>
      </c>
      <c r="C29" s="345">
        <v>103.22749406733413</v>
      </c>
      <c r="D29" s="345">
        <v>101.28073335429764</v>
      </c>
      <c r="E29" s="345">
        <v>103.24681388997867</v>
      </c>
      <c r="F29" s="345">
        <v>110.42666666666666</v>
      </c>
      <c r="G29" s="421"/>
      <c r="H29" s="332" t="s">
        <v>29</v>
      </c>
      <c r="I29" s="397">
        <v>3.7035161871866933</v>
      </c>
      <c r="J29" s="428"/>
      <c r="K29" s="397">
        <v>2.500574708708811</v>
      </c>
      <c r="L29" s="429"/>
      <c r="M29" s="397">
        <v>3.5844036317960359</v>
      </c>
      <c r="N29" s="429"/>
      <c r="O29" s="397">
        <v>9.3922053912318688</v>
      </c>
      <c r="P29" s="429"/>
    </row>
    <row r="30" spans="1:16" s="415" customFormat="1" ht="15" hidden="1" customHeight="1">
      <c r="A30" s="421"/>
      <c r="B30" s="332" t="s">
        <v>30</v>
      </c>
      <c r="C30" s="345">
        <v>104.00153956647233</v>
      </c>
      <c r="D30" s="345">
        <v>98.205162605253591</v>
      </c>
      <c r="E30" s="345">
        <v>105.60182909937167</v>
      </c>
      <c r="F30" s="345">
        <v>109.51600000000001</v>
      </c>
      <c r="G30" s="421"/>
      <c r="H30" s="332" t="s">
        <v>30</v>
      </c>
      <c r="I30" s="397">
        <v>3.947017018879535</v>
      </c>
      <c r="J30" s="428"/>
      <c r="K30" s="397">
        <v>2.2343357770887309</v>
      </c>
      <c r="L30" s="429"/>
      <c r="M30" s="397">
        <v>4.0888098845232008</v>
      </c>
      <c r="N30" s="429"/>
      <c r="O30" s="397">
        <v>8.6784568219409977</v>
      </c>
      <c r="P30" s="429"/>
    </row>
    <row r="31" spans="1:16" s="415" customFormat="1" ht="15" hidden="1" customHeight="1">
      <c r="A31" s="421"/>
      <c r="B31" s="332" t="s">
        <v>31</v>
      </c>
      <c r="C31" s="345">
        <v>108.17783209557534</v>
      </c>
      <c r="D31" s="345">
        <v>106.90163318051867</v>
      </c>
      <c r="E31" s="345">
        <v>108.55775208479668</v>
      </c>
      <c r="F31" s="345">
        <v>109.10733333333333</v>
      </c>
      <c r="G31" s="421"/>
      <c r="H31" s="332" t="s">
        <v>31</v>
      </c>
      <c r="I31" s="397">
        <v>5.4640324146376145</v>
      </c>
      <c r="J31" s="428"/>
      <c r="K31" s="397">
        <v>5.4424232541320521</v>
      </c>
      <c r="L31" s="429"/>
      <c r="M31" s="397">
        <v>5.2611095395534306</v>
      </c>
      <c r="N31" s="429"/>
      <c r="O31" s="397">
        <v>7.6775640897231767</v>
      </c>
      <c r="P31" s="429"/>
    </row>
    <row r="32" spans="1:16" s="415" customFormat="1" ht="15" hidden="1" customHeight="1">
      <c r="A32" s="421"/>
      <c r="B32" s="332"/>
      <c r="C32" s="345"/>
      <c r="D32" s="345"/>
      <c r="E32" s="345"/>
      <c r="F32" s="345"/>
      <c r="G32" s="421"/>
      <c r="H32" s="332"/>
      <c r="I32" s="397"/>
      <c r="J32" s="428"/>
      <c r="K32" s="397"/>
      <c r="L32" s="429"/>
      <c r="M32" s="397"/>
      <c r="N32" s="429"/>
      <c r="O32" s="397"/>
      <c r="P32" s="429"/>
    </row>
    <row r="33" spans="1:16" s="415" customFormat="1" ht="15" hidden="1" customHeight="1">
      <c r="A33" s="421">
        <v>2017</v>
      </c>
      <c r="B33" s="332" t="s">
        <v>28</v>
      </c>
      <c r="C33" s="345">
        <v>105.5943558514024</v>
      </c>
      <c r="D33" s="345">
        <v>104.93349258658161</v>
      </c>
      <c r="E33" s="345">
        <v>105.83140616010517</v>
      </c>
      <c r="F33" s="345">
        <v>105.65966666666667</v>
      </c>
      <c r="G33" s="421">
        <v>2017</v>
      </c>
      <c r="H33" s="332" t="s">
        <v>28</v>
      </c>
      <c r="I33" s="397">
        <v>4.4542622910409335</v>
      </c>
      <c r="J33" s="428"/>
      <c r="K33" s="397">
        <v>1.744846163395124</v>
      </c>
      <c r="L33" s="429"/>
      <c r="M33" s="397">
        <v>5.9092294332339463</v>
      </c>
      <c r="N33" s="429"/>
      <c r="O33" s="397">
        <v>0.292988834151231</v>
      </c>
      <c r="P33" s="429"/>
    </row>
    <row r="34" spans="1:16" s="415" customFormat="1" ht="15" hidden="1" customHeight="1">
      <c r="A34" s="421"/>
      <c r="B34" s="332" t="s">
        <v>29</v>
      </c>
      <c r="C34" s="345">
        <v>107.06224249261834</v>
      </c>
      <c r="D34" s="345">
        <v>99.575373278458173</v>
      </c>
      <c r="E34" s="345">
        <v>109.43081090921233</v>
      </c>
      <c r="F34" s="345">
        <v>111.07299999999999</v>
      </c>
      <c r="G34" s="421"/>
      <c r="H34" s="332" t="s">
        <v>29</v>
      </c>
      <c r="I34" s="397">
        <v>3.7148518037092231</v>
      </c>
      <c r="J34" s="428"/>
      <c r="K34" s="397">
        <v>-1.6837951497387138</v>
      </c>
      <c r="L34" s="429"/>
      <c r="M34" s="397">
        <v>5.9895281861418255</v>
      </c>
      <c r="N34" s="429"/>
      <c r="O34" s="397">
        <v>0.58530548176769059</v>
      </c>
      <c r="P34" s="429"/>
    </row>
    <row r="35" spans="1:16" s="415" customFormat="1" ht="15" hidden="1" customHeight="1">
      <c r="A35" s="421"/>
      <c r="B35" s="332" t="s">
        <v>30</v>
      </c>
      <c r="C35" s="345">
        <v>110.00063339833765</v>
      </c>
      <c r="D35" s="345">
        <v>100.20793388351046</v>
      </c>
      <c r="E35" s="345">
        <v>113.24299255481999</v>
      </c>
      <c r="F35" s="345">
        <v>113.75740456860933</v>
      </c>
      <c r="G35" s="421"/>
      <c r="H35" s="332" t="s">
        <v>30</v>
      </c>
      <c r="I35" s="397">
        <v>5.768274062934438</v>
      </c>
      <c r="J35" s="428"/>
      <c r="K35" s="397">
        <v>2.0393747386858223</v>
      </c>
      <c r="L35" s="429"/>
      <c r="M35" s="397">
        <v>7.2358249100571612</v>
      </c>
      <c r="N35" s="429"/>
      <c r="O35" s="397">
        <v>3.8728629320002028</v>
      </c>
      <c r="P35" s="429"/>
    </row>
    <row r="36" spans="1:16" s="415" customFormat="1" ht="15" hidden="1" customHeight="1">
      <c r="A36" s="421"/>
      <c r="B36" s="332" t="s">
        <v>31</v>
      </c>
      <c r="C36" s="345">
        <v>112.23232556692632</v>
      </c>
      <c r="D36" s="345">
        <v>106.23808923168532</v>
      </c>
      <c r="E36" s="345">
        <v>114.35418653291067</v>
      </c>
      <c r="F36" s="345">
        <v>113.11634034785067</v>
      </c>
      <c r="G36" s="421"/>
      <c r="H36" s="332" t="s">
        <v>31</v>
      </c>
      <c r="I36" s="397">
        <v>3.7479892070390548</v>
      </c>
      <c r="J36" s="428"/>
      <c r="K36" s="397">
        <v>-0.620705155844405</v>
      </c>
      <c r="L36" s="429"/>
      <c r="M36" s="397">
        <v>5.3394938056439116</v>
      </c>
      <c r="N36" s="429"/>
      <c r="O36" s="397">
        <v>3.6743698998393199</v>
      </c>
      <c r="P36" s="429"/>
    </row>
    <row r="37" spans="1:16" s="415" customFormat="1" ht="15" hidden="1" customHeight="1">
      <c r="A37" s="421"/>
      <c r="B37" s="332"/>
      <c r="C37" s="345"/>
      <c r="D37" s="345"/>
      <c r="E37" s="345"/>
      <c r="F37" s="345"/>
      <c r="G37" s="421"/>
      <c r="H37" s="332"/>
      <c r="I37" s="397"/>
      <c r="J37" s="428"/>
      <c r="K37" s="397"/>
      <c r="L37" s="429"/>
      <c r="M37" s="397"/>
      <c r="N37" s="429"/>
      <c r="O37" s="397"/>
      <c r="P37" s="429"/>
    </row>
    <row r="38" spans="1:16" s="415" customFormat="1" ht="15" hidden="1" customHeight="1">
      <c r="A38" s="421">
        <v>2018</v>
      </c>
      <c r="B38" s="332" t="s">
        <v>28</v>
      </c>
      <c r="C38" s="345">
        <v>109.17892428864234</v>
      </c>
      <c r="D38" s="345">
        <v>102.5580534673514</v>
      </c>
      <c r="E38" s="345">
        <v>111.38591024741599</v>
      </c>
      <c r="F38" s="345">
        <v>111.565970948627</v>
      </c>
      <c r="G38" s="421">
        <v>2018</v>
      </c>
      <c r="H38" s="332" t="s">
        <v>28</v>
      </c>
      <c r="I38" s="397">
        <v>3.3946591258005441</v>
      </c>
      <c r="J38" s="428"/>
      <c r="K38" s="397">
        <v>-2.2637568431930504</v>
      </c>
      <c r="L38" s="428"/>
      <c r="M38" s="397">
        <v>5.2484458903510927</v>
      </c>
      <c r="N38" s="428"/>
      <c r="O38" s="397">
        <v>5.5899327229504081</v>
      </c>
      <c r="P38" s="428"/>
    </row>
    <row r="39" spans="1:16" s="415" customFormat="1" ht="15" hidden="1" customHeight="1">
      <c r="A39" s="421"/>
      <c r="B39" s="332" t="s">
        <v>29</v>
      </c>
      <c r="C39" s="345">
        <v>110.80643582865601</v>
      </c>
      <c r="D39" s="345">
        <v>99.223224700530125</v>
      </c>
      <c r="E39" s="345">
        <v>114.52575736967999</v>
      </c>
      <c r="F39" s="345">
        <v>116.44588544092399</v>
      </c>
      <c r="G39" s="421"/>
      <c r="H39" s="332" t="s">
        <v>29</v>
      </c>
      <c r="I39" s="397">
        <v>3.497211760995782</v>
      </c>
      <c r="J39" s="428"/>
      <c r="K39" s="397">
        <v>-0.35365027148156969</v>
      </c>
      <c r="L39" s="429"/>
      <c r="M39" s="397">
        <v>4.6558610122103659</v>
      </c>
      <c r="N39" s="429"/>
      <c r="O39" s="397">
        <v>4.8372560756655361</v>
      </c>
      <c r="P39" s="429"/>
    </row>
    <row r="40" spans="1:16" s="415" customFormat="1" ht="15" hidden="1" customHeight="1">
      <c r="A40" s="421"/>
      <c r="B40" s="332" t="s">
        <v>30</v>
      </c>
      <c r="C40" s="345">
        <v>112.65870270041133</v>
      </c>
      <c r="D40" s="345">
        <v>94.617921017229094</v>
      </c>
      <c r="E40" s="345">
        <v>118.63726477271099</v>
      </c>
      <c r="F40" s="345">
        <v>119.52534105706333</v>
      </c>
      <c r="G40" s="421"/>
      <c r="H40" s="332" t="s">
        <v>30</v>
      </c>
      <c r="I40" s="397">
        <v>2.4164127241415088</v>
      </c>
      <c r="J40" s="429"/>
      <c r="K40" s="397">
        <v>-5.5784134545470607</v>
      </c>
      <c r="L40" s="429"/>
      <c r="M40" s="397">
        <v>4.7634490189577718</v>
      </c>
      <c r="N40" s="429"/>
      <c r="O40" s="397">
        <v>5.0703833392886821</v>
      </c>
      <c r="P40" s="429"/>
    </row>
    <row r="41" spans="1:16" s="415" customFormat="1" ht="15" hidden="1" customHeight="1">
      <c r="A41" s="421"/>
      <c r="B41" s="332" t="s">
        <v>31</v>
      </c>
      <c r="C41" s="345">
        <v>115.99465364573933</v>
      </c>
      <c r="D41" s="345">
        <v>106.13031684541166</v>
      </c>
      <c r="E41" s="345">
        <v>119.47459066435567</v>
      </c>
      <c r="F41" s="345">
        <v>117.57197419571101</v>
      </c>
      <c r="G41" s="421"/>
      <c r="H41" s="332" t="s">
        <v>31</v>
      </c>
      <c r="I41" s="397">
        <v>3.3522677711685276</v>
      </c>
      <c r="J41" s="429"/>
      <c r="K41" s="397">
        <v>-0.10144420617226046</v>
      </c>
      <c r="L41" s="429"/>
      <c r="M41" s="397">
        <v>4.4776708983639679</v>
      </c>
      <c r="N41" s="429"/>
      <c r="O41" s="397">
        <v>3.9389833813209947</v>
      </c>
      <c r="P41" s="429"/>
    </row>
    <row r="42" spans="1:16" s="415" customFormat="1" ht="15" hidden="1" customHeight="1">
      <c r="A42" s="421"/>
      <c r="B42" s="332"/>
      <c r="C42" s="345"/>
      <c r="D42" s="345"/>
      <c r="E42" s="345"/>
      <c r="F42" s="345"/>
      <c r="G42" s="421"/>
      <c r="H42" s="332"/>
      <c r="I42" s="397"/>
      <c r="J42" s="428"/>
      <c r="K42" s="428"/>
      <c r="L42" s="428"/>
      <c r="M42" s="428"/>
      <c r="N42" s="429"/>
      <c r="O42" s="397"/>
      <c r="P42" s="429"/>
    </row>
    <row r="43" spans="1:16" s="415" customFormat="1" ht="15" hidden="1" customHeight="1">
      <c r="A43" s="421">
        <v>2019</v>
      </c>
      <c r="B43" s="332" t="s">
        <v>28</v>
      </c>
      <c r="C43" s="365">
        <v>112.67371834639867</v>
      </c>
      <c r="D43" s="365">
        <v>102.6916342919755</v>
      </c>
      <c r="E43" s="365">
        <v>115.85446109968835</v>
      </c>
      <c r="F43" s="365">
        <v>117.78608927856</v>
      </c>
      <c r="G43" s="421">
        <v>2019</v>
      </c>
      <c r="H43" s="332" t="s">
        <v>28</v>
      </c>
      <c r="I43" s="397">
        <v>3.200978650895081</v>
      </c>
      <c r="J43" s="428"/>
      <c r="K43" s="397">
        <v>0.13024898592351519</v>
      </c>
      <c r="L43" s="428"/>
      <c r="M43" s="397">
        <v>4.0117738790719386</v>
      </c>
      <c r="N43" s="428"/>
      <c r="O43" s="397">
        <v>5.5752827470996351</v>
      </c>
      <c r="P43" s="428"/>
    </row>
    <row r="44" spans="1:16" s="415" customFormat="1" ht="15" hidden="1" customHeight="1">
      <c r="A44" s="421"/>
      <c r="B44" s="332" t="s">
        <v>29</v>
      </c>
      <c r="C44" s="365">
        <v>114.73760824033333</v>
      </c>
      <c r="D44" s="365">
        <v>100.83213497144368</v>
      </c>
      <c r="E44" s="365">
        <v>119.21728517641566</v>
      </c>
      <c r="F44" s="365">
        <v>121.35612482959932</v>
      </c>
      <c r="G44" s="421"/>
      <c r="H44" s="332" t="s">
        <v>29</v>
      </c>
      <c r="I44" s="397">
        <v>3.5477834678810893</v>
      </c>
      <c r="J44" s="428"/>
      <c r="K44" s="397">
        <v>1.6215057268794482</v>
      </c>
      <c r="L44" s="428"/>
      <c r="M44" s="397">
        <v>4.0964826729691879</v>
      </c>
      <c r="N44" s="428"/>
      <c r="O44" s="397">
        <v>4.2167564530791708</v>
      </c>
      <c r="P44" s="428"/>
    </row>
    <row r="45" spans="1:16" s="415" customFormat="1" ht="15" hidden="1" customHeight="1">
      <c r="A45" s="421"/>
      <c r="B45" s="332" t="s">
        <v>30</v>
      </c>
      <c r="C45" s="365">
        <v>114.64251305522167</v>
      </c>
      <c r="D45" s="365">
        <v>91.062516868209272</v>
      </c>
      <c r="E45" s="365">
        <v>122.61368109605799</v>
      </c>
      <c r="F45" s="365">
        <v>121.997740825745</v>
      </c>
      <c r="G45" s="421"/>
      <c r="H45" s="332" t="s">
        <v>30</v>
      </c>
      <c r="I45" s="397">
        <v>1.7609028927714689</v>
      </c>
      <c r="J45" s="428"/>
      <c r="K45" s="397">
        <v>-3.7576434895165534</v>
      </c>
      <c r="L45" s="429"/>
      <c r="M45" s="397">
        <v>3.3517430892942031</v>
      </c>
      <c r="N45" s="429"/>
      <c r="O45" s="397">
        <v>2.0685151339591812</v>
      </c>
      <c r="P45" s="429"/>
    </row>
    <row r="46" spans="1:16" s="415" customFormat="1" ht="15" hidden="1" customHeight="1">
      <c r="A46" s="421"/>
      <c r="B46" s="332" t="s">
        <v>31</v>
      </c>
      <c r="C46" s="365">
        <v>117.491677179048</v>
      </c>
      <c r="D46" s="365">
        <v>102.75167665076917</v>
      </c>
      <c r="E46" s="365">
        <v>122.82862254831834</v>
      </c>
      <c r="F46" s="365">
        <v>118.435113451733</v>
      </c>
      <c r="G46" s="421"/>
      <c r="H46" s="332" t="s">
        <v>31</v>
      </c>
      <c r="I46" s="397">
        <v>1.290597011376704</v>
      </c>
      <c r="J46" s="429"/>
      <c r="K46" s="397">
        <v>-3.1834826231262241</v>
      </c>
      <c r="L46" s="429"/>
      <c r="M46" s="397">
        <v>2.8073181630605291</v>
      </c>
      <c r="N46" s="429"/>
      <c r="O46" s="397">
        <v>0.73413690798898301</v>
      </c>
      <c r="P46" s="429"/>
    </row>
    <row r="47" spans="1:16" s="415" customFormat="1" ht="15" hidden="1" customHeight="1">
      <c r="A47" s="421"/>
      <c r="B47" s="332"/>
      <c r="C47" s="365"/>
      <c r="D47" s="365"/>
      <c r="E47" s="365"/>
      <c r="F47" s="365"/>
      <c r="G47" s="421"/>
      <c r="H47" s="332"/>
      <c r="I47" s="397"/>
      <c r="J47" s="429"/>
      <c r="K47" s="397"/>
      <c r="L47" s="429"/>
      <c r="M47" s="397"/>
      <c r="N47" s="429"/>
      <c r="O47" s="397"/>
      <c r="P47" s="429"/>
    </row>
    <row r="48" spans="1:16" s="415" customFormat="1" ht="15" hidden="1" customHeight="1">
      <c r="A48" s="421">
        <v>2020</v>
      </c>
      <c r="B48" s="332" t="s">
        <v>28</v>
      </c>
      <c r="C48" s="365">
        <v>113.07549883547533</v>
      </c>
      <c r="D48" s="365">
        <v>100.48539598184585</v>
      </c>
      <c r="E48" s="365">
        <v>117.31861909894799</v>
      </c>
      <c r="F48" s="365">
        <v>117.13619608740633</v>
      </c>
      <c r="G48" s="421">
        <v>2020</v>
      </c>
      <c r="H48" s="332" t="s">
        <v>28</v>
      </c>
      <c r="I48" s="397">
        <v>0.35658758313223871</v>
      </c>
      <c r="J48" s="429"/>
      <c r="K48" s="397">
        <v>-2.1484109444171651</v>
      </c>
      <c r="L48" s="429"/>
      <c r="M48" s="397">
        <v>1.2637907814355032</v>
      </c>
      <c r="N48" s="429"/>
      <c r="O48" s="397">
        <v>-0.55175716855382007</v>
      </c>
      <c r="P48" s="429"/>
    </row>
    <row r="49" spans="1:16" s="415" customFormat="1" ht="15" hidden="1" customHeight="1">
      <c r="A49" s="421"/>
      <c r="B49" s="332" t="s">
        <v>29</v>
      </c>
      <c r="C49" s="365">
        <v>94.603287802637752</v>
      </c>
      <c r="D49" s="365">
        <v>82.620484965958624</v>
      </c>
      <c r="E49" s="365">
        <v>97.667378690254438</v>
      </c>
      <c r="F49" s="365">
        <v>108.52306638593264</v>
      </c>
      <c r="G49" s="421"/>
      <c r="H49" s="332" t="s">
        <v>29</v>
      </c>
      <c r="I49" s="397">
        <v>-17.548143757294937</v>
      </c>
      <c r="J49" s="429"/>
      <c r="K49" s="397">
        <v>-18.061355152940791</v>
      </c>
      <c r="L49" s="429"/>
      <c r="M49" s="397">
        <v>-18.076159387686147</v>
      </c>
      <c r="N49" s="429"/>
      <c r="O49" s="397">
        <v>-10.574710144779303</v>
      </c>
      <c r="P49" s="429"/>
    </row>
    <row r="50" spans="1:16" s="415" customFormat="1" ht="15" hidden="1" customHeight="1">
      <c r="A50" s="421"/>
      <c r="B50" s="332" t="s">
        <v>30</v>
      </c>
      <c r="C50" s="365">
        <v>115.88141985759599</v>
      </c>
      <c r="D50" s="365">
        <v>86.350133292932114</v>
      </c>
      <c r="E50" s="365">
        <v>126.459668166166</v>
      </c>
      <c r="F50" s="365">
        <v>118.95018954367701</v>
      </c>
      <c r="G50" s="421"/>
      <c r="H50" s="332" t="s">
        <v>30</v>
      </c>
      <c r="I50" s="397">
        <v>1.0806696131805467</v>
      </c>
      <c r="J50" s="429"/>
      <c r="K50" s="397">
        <v>-5.1748883485146564</v>
      </c>
      <c r="L50" s="429"/>
      <c r="M50" s="397">
        <v>3.1366704235027356</v>
      </c>
      <c r="N50" s="429"/>
      <c r="O50" s="397">
        <v>-2.4980391123971231</v>
      </c>
      <c r="P50" s="429"/>
    </row>
    <row r="51" spans="1:16" s="415" customFormat="1" ht="15" hidden="1" customHeight="1">
      <c r="A51" s="421"/>
      <c r="B51" s="332" t="s">
        <v>31</v>
      </c>
      <c r="C51" s="365">
        <v>117.25819693799566</v>
      </c>
      <c r="D51" s="365">
        <v>92.454427608804565</v>
      </c>
      <c r="E51" s="365">
        <v>126.31332663305166</v>
      </c>
      <c r="F51" s="365">
        <v>118.07827074934467</v>
      </c>
      <c r="G51" s="421"/>
      <c r="H51" s="332" t="s">
        <v>31</v>
      </c>
      <c r="I51" s="428">
        <v>-0.19872066401480026</v>
      </c>
      <c r="J51" s="428"/>
      <c r="K51" s="428">
        <v>-10.021490040462055</v>
      </c>
      <c r="L51" s="428"/>
      <c r="M51" s="397">
        <v>2.8370456433006979</v>
      </c>
      <c r="N51" s="397"/>
      <c r="O51" s="397">
        <v>-0.30129806270144854</v>
      </c>
      <c r="P51" s="397"/>
    </row>
    <row r="52" spans="1:16" s="415" customFormat="1" ht="15" hidden="1" customHeight="1">
      <c r="A52" s="421"/>
      <c r="B52" s="332"/>
      <c r="C52" s="365"/>
      <c r="D52" s="365"/>
      <c r="E52" s="365"/>
      <c r="F52" s="365"/>
      <c r="G52" s="421"/>
      <c r="H52" s="332"/>
      <c r="I52" s="428"/>
      <c r="J52" s="428"/>
      <c r="K52" s="428"/>
      <c r="L52" s="428"/>
      <c r="M52" s="397"/>
      <c r="N52" s="397"/>
      <c r="O52" s="397"/>
      <c r="P52" s="397"/>
    </row>
    <row r="53" spans="1:16" s="415" customFormat="1" ht="15" hidden="1" customHeight="1">
      <c r="A53" s="421">
        <v>2021</v>
      </c>
      <c r="B53" s="332" t="s">
        <v>28</v>
      </c>
      <c r="C53" s="365">
        <v>117.68482532082665</v>
      </c>
      <c r="D53" s="365">
        <v>97.149806382195308</v>
      </c>
      <c r="E53" s="365">
        <v>125.30748978213369</v>
      </c>
      <c r="F53" s="365">
        <v>117.06421379934132</v>
      </c>
      <c r="G53" s="421">
        <v>2021</v>
      </c>
      <c r="H53" s="332" t="s">
        <v>28</v>
      </c>
      <c r="I53" s="397">
        <v>4.0763264657871474</v>
      </c>
      <c r="J53" s="429"/>
      <c r="K53" s="397">
        <v>-3.3194769917144669</v>
      </c>
      <c r="L53" s="429"/>
      <c r="M53" s="397">
        <v>6.809550559445114</v>
      </c>
      <c r="N53" s="429"/>
      <c r="O53" s="397">
        <v>-6.1451789002347823E-2</v>
      </c>
      <c r="P53" s="397"/>
    </row>
    <row r="54" spans="1:16" s="415" customFormat="1" ht="15" hidden="1" customHeight="1">
      <c r="A54" s="421"/>
      <c r="B54" s="332" t="s">
        <v>29</v>
      </c>
      <c r="C54" s="345">
        <v>115.84909644937166</v>
      </c>
      <c r="D54" s="345">
        <v>94.878273524625797</v>
      </c>
      <c r="E54" s="345">
        <v>123.37867873212299</v>
      </c>
      <c r="F54" s="345">
        <v>117.84530031344234</v>
      </c>
      <c r="G54" s="421"/>
      <c r="H54" s="332" t="s">
        <v>29</v>
      </c>
      <c r="I54" s="397">
        <v>22.457790992483368</v>
      </c>
      <c r="J54" s="429"/>
      <c r="K54" s="397">
        <v>14.836258300490044</v>
      </c>
      <c r="L54" s="429"/>
      <c r="M54" s="397">
        <v>26.325371261790707</v>
      </c>
      <c r="N54" s="429"/>
      <c r="O54" s="397">
        <v>8.5900944729645943</v>
      </c>
      <c r="P54" s="397"/>
    </row>
    <row r="55" spans="1:16" s="415" customFormat="1" ht="15" hidden="1" customHeight="1">
      <c r="A55" s="421"/>
      <c r="B55" s="332" t="s">
        <v>30</v>
      </c>
      <c r="C55" s="345">
        <v>114.44364454478966</v>
      </c>
      <c r="D55" s="345">
        <v>83.795646370761361</v>
      </c>
      <c r="E55" s="345">
        <v>125.62016546273099</v>
      </c>
      <c r="F55" s="345">
        <v>115.58248639356566</v>
      </c>
      <c r="G55" s="421"/>
      <c r="H55" s="332" t="s">
        <v>30</v>
      </c>
      <c r="I55" s="397">
        <v>-1.2407298034259213</v>
      </c>
      <c r="J55" s="429"/>
      <c r="K55" s="397">
        <v>-2.9582894950549417</v>
      </c>
      <c r="L55" s="429"/>
      <c r="M55" s="397">
        <v>-0.66385015523835023</v>
      </c>
      <c r="N55" s="429"/>
      <c r="O55" s="397">
        <v>-2.8311877122942946</v>
      </c>
      <c r="P55" s="397"/>
    </row>
    <row r="56" spans="1:16" s="415" customFormat="1" ht="15" hidden="1" customHeight="1">
      <c r="A56" s="421"/>
      <c r="B56" s="332" t="s">
        <v>31</v>
      </c>
      <c r="C56" s="345">
        <v>125.30900468391566</v>
      </c>
      <c r="D56" s="345">
        <v>91.430118066078364</v>
      </c>
      <c r="E56" s="345">
        <v>137.93220949188199</v>
      </c>
      <c r="F56" s="345">
        <v>123.79747043744202</v>
      </c>
      <c r="G56" s="421"/>
      <c r="H56" s="332" t="s">
        <v>31</v>
      </c>
      <c r="I56" s="428">
        <v>6.8658805577380235</v>
      </c>
      <c r="J56" s="428"/>
      <c r="K56" s="428">
        <v>-1.1079075055878178</v>
      </c>
      <c r="L56" s="428"/>
      <c r="M56" s="397">
        <v>9.1984616101386791</v>
      </c>
      <c r="N56" s="397"/>
      <c r="O56" s="397">
        <v>4.8435666035777274</v>
      </c>
      <c r="P56" s="397"/>
    </row>
    <row r="57" spans="1:16" s="415" customFormat="1" ht="15" hidden="1" customHeight="1">
      <c r="A57" s="421"/>
      <c r="B57" s="332"/>
      <c r="C57" s="345"/>
      <c r="D57" s="345"/>
      <c r="E57" s="345"/>
      <c r="F57" s="345"/>
      <c r="G57" s="421"/>
      <c r="H57" s="332"/>
      <c r="I57" s="428"/>
      <c r="J57" s="428"/>
      <c r="K57" s="428"/>
      <c r="L57" s="428"/>
      <c r="M57" s="397"/>
      <c r="N57" s="397"/>
      <c r="O57" s="397"/>
      <c r="P57" s="397"/>
    </row>
    <row r="58" spans="1:16" s="415" customFormat="1" ht="15" hidden="1" customHeight="1">
      <c r="A58" s="421">
        <v>2022</v>
      </c>
      <c r="B58" s="332" t="s">
        <v>28</v>
      </c>
      <c r="C58" s="345">
        <v>122.93126918754133</v>
      </c>
      <c r="D58" s="345">
        <v>95.682485277950363</v>
      </c>
      <c r="E58" s="345">
        <v>133.23324856806832</v>
      </c>
      <c r="F58" s="345">
        <v>120.17650638997065</v>
      </c>
      <c r="G58" s="421">
        <v>2022</v>
      </c>
      <c r="H58" s="332" t="s">
        <v>28</v>
      </c>
      <c r="I58" s="397">
        <v>4.4580461859989811</v>
      </c>
      <c r="J58" s="429"/>
      <c r="K58" s="397">
        <v>-1.5103695610801111</v>
      </c>
      <c r="L58" s="429"/>
      <c r="M58" s="397">
        <v>6.3250479278731007</v>
      </c>
      <c r="N58" s="429"/>
      <c r="O58" s="397">
        <v>2.6586199912161703</v>
      </c>
      <c r="P58" s="397"/>
    </row>
    <row r="59" spans="1:16" s="415" customFormat="1" ht="15" hidden="1" customHeight="1">
      <c r="A59" s="421"/>
      <c r="B59" s="332" t="s">
        <v>29</v>
      </c>
      <c r="C59" s="345">
        <v>123.59517870418865</v>
      </c>
      <c r="D59" s="345">
        <v>92.628773272685279</v>
      </c>
      <c r="E59" s="345">
        <v>134.80017144528099</v>
      </c>
      <c r="F59" s="345">
        <v>125.65029061031935</v>
      </c>
      <c r="G59" s="421"/>
      <c r="H59" s="332" t="s">
        <v>29</v>
      </c>
      <c r="I59" s="397">
        <v>6.686355346933766</v>
      </c>
      <c r="J59" s="429"/>
      <c r="K59" s="397">
        <v>-2.3709329526919021</v>
      </c>
      <c r="L59" s="429"/>
      <c r="M59" s="397">
        <v>9.2572661909891849</v>
      </c>
      <c r="N59" s="429"/>
      <c r="O59" s="397">
        <v>6.6230815111993877</v>
      </c>
      <c r="P59" s="397"/>
    </row>
    <row r="60" spans="1:16" s="415" customFormat="1" ht="15" hidden="1" customHeight="1">
      <c r="A60" s="421"/>
      <c r="B60" s="332" t="s">
        <v>30</v>
      </c>
      <c r="C60" s="345">
        <v>128.791438470581</v>
      </c>
      <c r="D60" s="345">
        <v>92.063871381746466</v>
      </c>
      <c r="E60" s="345">
        <v>142.49480008798832</v>
      </c>
      <c r="F60" s="345">
        <v>126.959375611879</v>
      </c>
      <c r="G60" s="421"/>
      <c r="H60" s="332" t="s">
        <v>30</v>
      </c>
      <c r="I60" s="397">
        <v>12.536994940051954</v>
      </c>
      <c r="J60" s="429"/>
      <c r="K60" s="397">
        <v>9.8671295814123852</v>
      </c>
      <c r="L60" s="429"/>
      <c r="M60" s="397">
        <v>13.433061931655942</v>
      </c>
      <c r="N60" s="429"/>
      <c r="O60" s="397">
        <v>9.8430909156723914</v>
      </c>
      <c r="P60" s="397"/>
    </row>
    <row r="61" spans="1:16" s="415" customFormat="1" ht="15" hidden="1" customHeight="1">
      <c r="A61" s="421"/>
      <c r="B61" s="332" t="s">
        <v>31</v>
      </c>
      <c r="C61" s="345">
        <v>130.58559418770733</v>
      </c>
      <c r="D61" s="345">
        <v>97.555127790218137</v>
      </c>
      <c r="E61" s="345">
        <v>143.477308041848</v>
      </c>
      <c r="F61" s="345">
        <v>123.078790200764</v>
      </c>
      <c r="G61" s="421"/>
      <c r="H61" s="332" t="s">
        <v>31</v>
      </c>
      <c r="I61" s="428">
        <v>4.2108621939034094</v>
      </c>
      <c r="J61" s="428"/>
      <c r="K61" s="428">
        <v>6.6991160612010816</v>
      </c>
      <c r="L61" s="428"/>
      <c r="M61" s="397">
        <v>4.0201622017026892</v>
      </c>
      <c r="N61" s="397"/>
      <c r="O61" s="397">
        <v>-0.58052901576949978</v>
      </c>
      <c r="P61" s="397"/>
    </row>
    <row r="62" spans="1:16" s="415" customFormat="1" ht="15" customHeight="1">
      <c r="A62" s="421"/>
      <c r="B62" s="332"/>
      <c r="C62" s="345"/>
      <c r="D62" s="345"/>
      <c r="E62" s="345"/>
      <c r="F62" s="345"/>
      <c r="G62" s="421"/>
      <c r="H62" s="332"/>
      <c r="I62" s="428"/>
      <c r="J62" s="428"/>
      <c r="K62" s="428"/>
      <c r="L62" s="428"/>
      <c r="M62" s="397"/>
      <c r="N62" s="397"/>
      <c r="O62" s="397"/>
      <c r="P62" s="397"/>
    </row>
    <row r="63" spans="1:16" s="415" customFormat="1" ht="15" customHeight="1">
      <c r="A63" s="421">
        <v>2023</v>
      </c>
      <c r="B63" s="332" t="s">
        <v>28</v>
      </c>
      <c r="C63" s="345">
        <v>126.210682785796</v>
      </c>
      <c r="D63" s="345">
        <v>96.680999477642231</v>
      </c>
      <c r="E63" s="345">
        <v>137.71664709028201</v>
      </c>
      <c r="F63" s="345">
        <v>119.69971999930466</v>
      </c>
      <c r="G63" s="421">
        <v>2023</v>
      </c>
      <c r="H63" s="332" t="s">
        <v>28</v>
      </c>
      <c r="I63" s="397">
        <v>2.6676805827585213</v>
      </c>
      <c r="J63" s="429"/>
      <c r="K63" s="397">
        <v>1.0435705101004231</v>
      </c>
      <c r="L63" s="429"/>
      <c r="M63" s="397">
        <v>3.3650748370990442</v>
      </c>
      <c r="N63" s="429"/>
      <c r="O63" s="397">
        <v>-0.39673843498064798</v>
      </c>
      <c r="P63" s="429"/>
    </row>
    <row r="64" spans="1:16" s="415" customFormat="1" ht="15" customHeight="1">
      <c r="A64" s="421"/>
      <c r="B64" s="332" t="s">
        <v>29</v>
      </c>
      <c r="C64" s="345">
        <v>123.19993042570832</v>
      </c>
      <c r="D64" s="345">
        <v>90.137107011394804</v>
      </c>
      <c r="E64" s="345">
        <v>134.88853892895898</v>
      </c>
      <c r="F64" s="345">
        <v>128.23163916402299</v>
      </c>
      <c r="G64" s="421"/>
      <c r="H64" s="332" t="s">
        <v>29</v>
      </c>
      <c r="I64" s="397">
        <v>-0.31979263481331088</v>
      </c>
      <c r="J64" s="429"/>
      <c r="K64" s="397">
        <v>-2.689948461214513</v>
      </c>
      <c r="L64" s="429"/>
      <c r="M64" s="397">
        <v>6.5554429738881481E-2</v>
      </c>
      <c r="N64" s="429"/>
      <c r="O64" s="397">
        <v>2.0543912323364424</v>
      </c>
      <c r="P64" s="429"/>
    </row>
    <row r="65" spans="1:16" s="415" customFormat="1" ht="15" customHeight="1">
      <c r="A65" s="421"/>
      <c r="B65" s="332" t="s">
        <v>30</v>
      </c>
      <c r="C65" s="345">
        <v>128.42934095772168</v>
      </c>
      <c r="D65" s="345">
        <v>90.652170992058359</v>
      </c>
      <c r="E65" s="345">
        <v>142.29776571328168</v>
      </c>
      <c r="F65" s="345">
        <v>128.88284740209534</v>
      </c>
      <c r="G65" s="421"/>
      <c r="H65" s="332" t="s">
        <v>30</v>
      </c>
      <c r="I65" s="397">
        <v>-0.28115029784532908</v>
      </c>
      <c r="J65" s="429"/>
      <c r="K65" s="397">
        <v>-1.5333923812897723</v>
      </c>
      <c r="L65" s="429"/>
      <c r="M65" s="397">
        <v>-0.13827478236748902</v>
      </c>
      <c r="N65" s="429"/>
      <c r="O65" s="397">
        <v>1.5150293398547205</v>
      </c>
      <c r="P65" s="429"/>
    </row>
    <row r="66" spans="1:16" s="415" customFormat="1">
      <c r="A66" s="421"/>
      <c r="B66" s="332" t="s">
        <v>31</v>
      </c>
      <c r="C66" s="345">
        <v>131.68282051387067</v>
      </c>
      <c r="D66" s="345">
        <v>101.14177739841053</v>
      </c>
      <c r="E66" s="345">
        <v>143.21584324935466</v>
      </c>
      <c r="F66" s="345">
        <v>128.73623719261465</v>
      </c>
      <c r="G66" s="421"/>
      <c r="H66" s="332" t="s">
        <v>31</v>
      </c>
      <c r="I66" s="428">
        <v>0.84023535137124838</v>
      </c>
      <c r="J66" s="432"/>
      <c r="K66" s="428">
        <v>3.6765362205307071</v>
      </c>
      <c r="L66" s="429"/>
      <c r="M66" s="397">
        <v>-0.18223424739547056</v>
      </c>
      <c r="N66" s="432"/>
      <c r="O66" s="397">
        <v>4.5966059486141546</v>
      </c>
      <c r="P66" s="429"/>
    </row>
    <row r="67" spans="1:16" s="415" customFormat="1">
      <c r="A67" s="421"/>
      <c r="B67" s="332"/>
      <c r="C67" s="345"/>
      <c r="D67" s="345"/>
      <c r="E67" s="345"/>
      <c r="F67" s="345"/>
      <c r="G67" s="421"/>
      <c r="H67" s="332"/>
      <c r="I67" s="428"/>
      <c r="J67" s="428"/>
      <c r="K67" s="428"/>
      <c r="L67" s="428"/>
      <c r="M67" s="397"/>
      <c r="N67" s="397"/>
      <c r="O67" s="397"/>
      <c r="P67" s="397"/>
    </row>
    <row r="68" spans="1:16" s="415" customFormat="1">
      <c r="A68" s="421">
        <v>2024</v>
      </c>
      <c r="B68" s="332" t="s">
        <v>28</v>
      </c>
      <c r="C68" s="345">
        <v>130.33428834887968</v>
      </c>
      <c r="D68" s="345">
        <v>102.41072353705802</v>
      </c>
      <c r="E68" s="345">
        <v>140.59339009706167</v>
      </c>
      <c r="F68" s="345">
        <v>130.58646826548832</v>
      </c>
      <c r="G68" s="421">
        <v>2024</v>
      </c>
      <c r="H68" s="332" t="s">
        <v>28</v>
      </c>
      <c r="I68" s="397">
        <v>3.267239723345952</v>
      </c>
      <c r="J68" s="432"/>
      <c r="K68" s="397">
        <v>5.9264220378077539</v>
      </c>
      <c r="L68" s="429"/>
      <c r="M68" s="397">
        <v>2.088885452529027</v>
      </c>
      <c r="N68" s="432"/>
      <c r="O68" s="397">
        <v>9.0950490663193762</v>
      </c>
      <c r="P68" s="429"/>
    </row>
    <row r="69" spans="1:16" s="415" customFormat="1">
      <c r="A69" s="421"/>
      <c r="B69" s="332" t="s">
        <v>29</v>
      </c>
      <c r="C69" s="345">
        <v>128.71422745516466</v>
      </c>
      <c r="D69" s="345">
        <v>92.323202545477059</v>
      </c>
      <c r="E69" s="345">
        <v>141.50444769968735</v>
      </c>
      <c r="F69" s="345">
        <v>135.026392029302</v>
      </c>
      <c r="G69" s="421"/>
      <c r="H69" s="332" t="s">
        <v>29</v>
      </c>
      <c r="I69" s="397">
        <v>4.4758929736421891</v>
      </c>
      <c r="J69" s="429"/>
      <c r="K69" s="397">
        <v>2.4253003081249318</v>
      </c>
      <c r="L69" s="429"/>
      <c r="M69" s="397">
        <v>4.904722686790123</v>
      </c>
      <c r="N69" s="429"/>
      <c r="O69" s="397">
        <v>5.2988115176378017</v>
      </c>
      <c r="P69" s="397"/>
    </row>
    <row r="70" spans="1:16" s="415" customFormat="1">
      <c r="A70" s="421"/>
      <c r="B70" s="332" t="s">
        <v>30</v>
      </c>
      <c r="C70" s="345">
        <v>133.41617970379332</v>
      </c>
      <c r="D70" s="345">
        <v>86.508834460755224</v>
      </c>
      <c r="E70" s="345">
        <v>150.50013547065967</v>
      </c>
      <c r="F70" s="345">
        <v>135.385429653675</v>
      </c>
      <c r="G70" s="421"/>
      <c r="H70" s="332" t="s">
        <v>30</v>
      </c>
      <c r="I70" s="433">
        <v>3.882943499424556</v>
      </c>
      <c r="J70" s="429"/>
      <c r="K70" s="397">
        <v>-4.5705872081829284</v>
      </c>
      <c r="L70" s="429"/>
      <c r="M70" s="397">
        <v>5.7642294777172367</v>
      </c>
      <c r="N70" s="429"/>
      <c r="O70" s="397">
        <v>5.0453434127604169</v>
      </c>
      <c r="P70" s="433"/>
    </row>
    <row r="71" spans="1:16" s="415" customFormat="1" hidden="1">
      <c r="A71" s="421"/>
      <c r="B71" s="332" t="s">
        <v>31</v>
      </c>
      <c r="C71" s="345">
        <v>90.768305907269337</v>
      </c>
      <c r="D71" s="345">
        <v>65.818871851906508</v>
      </c>
      <c r="E71" s="345">
        <v>100.15259457838268</v>
      </c>
      <c r="F71" s="345">
        <v>88.745187232738019</v>
      </c>
      <c r="G71" s="421"/>
      <c r="H71" s="332" t="s">
        <v>31</v>
      </c>
      <c r="I71" s="428">
        <v>-31.070502930404388</v>
      </c>
      <c r="J71" s="428"/>
      <c r="K71" s="428">
        <v>-34.924149500915462</v>
      </c>
      <c r="L71" s="428"/>
      <c r="M71" s="397">
        <v>-30.068774301732873</v>
      </c>
      <c r="N71" s="397"/>
      <c r="O71" s="397">
        <v>-31.064330317533035</v>
      </c>
      <c r="P71" s="428"/>
    </row>
    <row r="72" spans="1:16" s="415" customFormat="1">
      <c r="A72" s="421"/>
      <c r="B72" s="332"/>
      <c r="C72" s="345"/>
      <c r="D72" s="345"/>
      <c r="E72" s="345"/>
      <c r="F72" s="345"/>
      <c r="G72" s="421"/>
      <c r="H72" s="332"/>
      <c r="I72" s="428"/>
      <c r="J72" s="428"/>
      <c r="K72" s="428"/>
      <c r="L72" s="428"/>
      <c r="M72" s="397"/>
      <c r="N72" s="397"/>
      <c r="O72" s="397"/>
      <c r="P72" s="397"/>
    </row>
    <row r="73" spans="1:16" s="416" customFormat="1" hidden="1">
      <c r="A73" s="421">
        <v>2015</v>
      </c>
      <c r="B73" s="332" t="s">
        <v>32</v>
      </c>
      <c r="C73" s="345">
        <v>99.673953285444426</v>
      </c>
      <c r="D73" s="345">
        <v>99.519094556582999</v>
      </c>
      <c r="E73" s="345">
        <v>99.722338836515576</v>
      </c>
      <c r="F73" s="345">
        <v>99.763165852646907</v>
      </c>
      <c r="G73" s="421">
        <v>2015</v>
      </c>
      <c r="H73" s="332" t="s">
        <v>32</v>
      </c>
      <c r="I73" s="365"/>
      <c r="J73" s="429"/>
      <c r="K73" s="422"/>
      <c r="L73" s="429"/>
      <c r="M73" s="422"/>
      <c r="N73" s="429"/>
      <c r="O73" s="422"/>
      <c r="P73" s="345"/>
    </row>
    <row r="74" spans="1:16" s="416" customFormat="1" hidden="1">
      <c r="A74" s="421">
        <v>2016</v>
      </c>
      <c r="B74" s="332" t="s">
        <v>32</v>
      </c>
      <c r="C74" s="345">
        <v>103.68594629278559</v>
      </c>
      <c r="D74" s="345">
        <v>101.52179315328098</v>
      </c>
      <c r="E74" s="345">
        <v>104.0105142750579</v>
      </c>
      <c r="F74" s="345">
        <v>108.56127272727272</v>
      </c>
      <c r="G74" s="421">
        <v>2016</v>
      </c>
      <c r="H74" s="332" t="s">
        <v>32</v>
      </c>
      <c r="I74" s="365">
        <v>4.0251167683212969</v>
      </c>
      <c r="J74" s="429"/>
      <c r="K74" s="365">
        <v>2.0123762234988192</v>
      </c>
      <c r="L74" s="429"/>
      <c r="M74" s="365">
        <v>4.300115188405627</v>
      </c>
      <c r="N74" s="429"/>
      <c r="O74" s="365">
        <v>8.8189932621232998</v>
      </c>
      <c r="P74" s="345"/>
    </row>
    <row r="75" spans="1:16" s="416" customFormat="1" hidden="1">
      <c r="A75" s="421">
        <v>2017</v>
      </c>
      <c r="B75" s="332" t="s">
        <v>32</v>
      </c>
      <c r="C75" s="345">
        <v>108.42165714300383</v>
      </c>
      <c r="D75" s="345">
        <v>102.3282705464128</v>
      </c>
      <c r="E75" s="345">
        <v>110.4416386625563</v>
      </c>
      <c r="F75" s="345">
        <v>110.73383952267091</v>
      </c>
      <c r="G75" s="421">
        <v>2017</v>
      </c>
      <c r="H75" s="332" t="s">
        <v>32</v>
      </c>
      <c r="I75" s="365">
        <v>4.5673603989162359</v>
      </c>
      <c r="J75" s="429"/>
      <c r="K75" s="365">
        <v>0.79438844417785504</v>
      </c>
      <c r="L75" s="429"/>
      <c r="M75" s="365">
        <v>6.1831483406486853</v>
      </c>
      <c r="N75" s="429"/>
      <c r="O75" s="365">
        <v>2.0012355610974595</v>
      </c>
      <c r="P75" s="345"/>
    </row>
    <row r="76" spans="1:16" s="416" customFormat="1" hidden="1">
      <c r="A76" s="421">
        <v>2018</v>
      </c>
      <c r="B76" s="332" t="s">
        <v>32</v>
      </c>
      <c r="C76" s="345">
        <v>111.81327835934502</v>
      </c>
      <c r="D76" s="345">
        <v>99.930535837327994</v>
      </c>
      <c r="E76" s="345">
        <v>115.76318335794508</v>
      </c>
      <c r="F76" s="345">
        <v>116.21155429256181</v>
      </c>
      <c r="G76" s="421">
        <v>2018</v>
      </c>
      <c r="H76" s="332" t="s">
        <v>32</v>
      </c>
      <c r="I76" s="365">
        <v>3.1281768843172983</v>
      </c>
      <c r="J76" s="429"/>
      <c r="K76" s="365">
        <v>-2.3431791588789395</v>
      </c>
      <c r="L76" s="429"/>
      <c r="M76" s="365">
        <v>4.8184224354441483</v>
      </c>
      <c r="N76" s="429"/>
      <c r="O76" s="365">
        <v>4.9467396719043961</v>
      </c>
      <c r="P76" s="345"/>
    </row>
    <row r="77" spans="1:16" s="416" customFormat="1" hidden="1">
      <c r="A77" s="421">
        <v>2019</v>
      </c>
      <c r="B77" s="332" t="s">
        <v>32</v>
      </c>
      <c r="C77" s="345">
        <v>114.65311368549398</v>
      </c>
      <c r="D77" s="345">
        <v>98.993850810563444</v>
      </c>
      <c r="E77" s="345">
        <v>119.89331752726474</v>
      </c>
      <c r="F77" s="345">
        <v>120.08848222554455</v>
      </c>
      <c r="G77" s="421">
        <v>2019</v>
      </c>
      <c r="H77" s="332" t="s">
        <v>32</v>
      </c>
      <c r="I77" s="365">
        <v>2.5398015046319529</v>
      </c>
      <c r="J77" s="429"/>
      <c r="K77" s="365">
        <v>-0.93733613946524486</v>
      </c>
      <c r="L77" s="429"/>
      <c r="M77" s="365">
        <v>3.5677441216773502</v>
      </c>
      <c r="N77" s="429"/>
      <c r="O77" s="365">
        <v>3.3360950695337834</v>
      </c>
      <c r="P77" s="345"/>
    </row>
    <row r="78" spans="1:16" s="416" customFormat="1" hidden="1">
      <c r="A78" s="421">
        <v>2020</v>
      </c>
      <c r="B78" s="332" t="s">
        <v>32</v>
      </c>
      <c r="C78" s="345">
        <v>109.35781879957818</v>
      </c>
      <c r="D78" s="345">
        <v>89.837077935232386</v>
      </c>
      <c r="E78" s="345">
        <v>115.95506332346957</v>
      </c>
      <c r="F78" s="345">
        <v>115.46440850588084</v>
      </c>
      <c r="G78" s="421">
        <v>2020</v>
      </c>
      <c r="H78" s="332" t="s">
        <v>32</v>
      </c>
      <c r="I78" s="365">
        <v>-4.6185356120736287</v>
      </c>
      <c r="J78" s="429"/>
      <c r="K78" s="365">
        <v>-9.2498400661811075</v>
      </c>
      <c r="L78" s="429"/>
      <c r="M78" s="365">
        <v>-3.2847987569445394</v>
      </c>
      <c r="N78" s="429"/>
      <c r="O78" s="365">
        <v>-3.850555552012878</v>
      </c>
      <c r="P78" s="345"/>
    </row>
    <row r="79" spans="1:16" s="416" customFormat="1" hidden="1">
      <c r="A79" s="421">
        <v>2021</v>
      </c>
      <c r="B79" s="332" t="s">
        <v>32</v>
      </c>
      <c r="C79" s="345">
        <v>117.56954655973045</v>
      </c>
      <c r="D79" s="345">
        <v>91.512968930965016</v>
      </c>
      <c r="E79" s="345">
        <v>127.11442578820446</v>
      </c>
      <c r="F79" s="345">
        <v>118.09683224231708</v>
      </c>
      <c r="G79" s="421">
        <v>2021</v>
      </c>
      <c r="H79" s="332" t="s">
        <v>32</v>
      </c>
      <c r="I79" s="365">
        <v>7.5090449409950679</v>
      </c>
      <c r="J79" s="429"/>
      <c r="K79" s="365">
        <v>1.8654780790408694</v>
      </c>
      <c r="L79" s="429"/>
      <c r="M79" s="365">
        <v>9.6238681993597908</v>
      </c>
      <c r="N79" s="429"/>
      <c r="O79" s="365">
        <v>2.279857291523868</v>
      </c>
      <c r="P79" s="345"/>
    </row>
    <row r="80" spans="1:16" s="416" customFormat="1" hidden="1">
      <c r="A80" s="421">
        <v>2022</v>
      </c>
      <c r="B80" s="332" t="s">
        <v>32</v>
      </c>
      <c r="C80" s="345">
        <v>126.14061954393793</v>
      </c>
      <c r="D80" s="345">
        <v>94.13125379829097</v>
      </c>
      <c r="E80" s="345">
        <v>138.12550765073047</v>
      </c>
      <c r="F80" s="345">
        <v>124.1112457694969</v>
      </c>
      <c r="G80" s="421">
        <v>2022</v>
      </c>
      <c r="H80" s="332" t="s">
        <v>32</v>
      </c>
      <c r="I80" s="365">
        <v>7.2902152258050847</v>
      </c>
      <c r="J80" s="429"/>
      <c r="K80" s="365">
        <v>2.8611079914816457</v>
      </c>
      <c r="L80" s="429"/>
      <c r="M80" s="365">
        <v>8.6623385144912248</v>
      </c>
      <c r="N80" s="429"/>
      <c r="O80" s="365">
        <v>5.092781417573633</v>
      </c>
      <c r="P80" s="345"/>
    </row>
    <row r="81" spans="1:88" s="416" customFormat="1">
      <c r="A81" s="421">
        <v>2023</v>
      </c>
      <c r="B81" s="332" t="s">
        <v>32</v>
      </c>
      <c r="C81" s="345">
        <v>127.13163580948645</v>
      </c>
      <c r="D81" s="345">
        <v>93.950706043519531</v>
      </c>
      <c r="E81" s="345">
        <v>139.43262547781245</v>
      </c>
      <c r="F81" s="345">
        <v>126.29268412039073</v>
      </c>
      <c r="G81" s="421">
        <v>2023</v>
      </c>
      <c r="H81" s="332" t="s">
        <v>32</v>
      </c>
      <c r="I81" s="365">
        <v>0.78564404482199279</v>
      </c>
      <c r="J81" s="429"/>
      <c r="K81" s="365">
        <v>-0.1918042599945835</v>
      </c>
      <c r="L81" s="429"/>
      <c r="M81" s="365">
        <v>0.94632617053412105</v>
      </c>
      <c r="N81" s="429"/>
      <c r="O81" s="365">
        <v>1.7576476147417566</v>
      </c>
      <c r="P81" s="345"/>
    </row>
    <row r="82" spans="1:88" s="416" customFormat="1">
      <c r="A82" s="421">
        <v>2024</v>
      </c>
      <c r="B82" s="332" t="s">
        <v>32</v>
      </c>
      <c r="C82" s="345">
        <v>131.79081856775645</v>
      </c>
      <c r="D82" s="345">
        <v>94.653172471417307</v>
      </c>
      <c r="E82" s="345">
        <v>145.29560941248857</v>
      </c>
      <c r="F82" s="345">
        <v>133.56640286760091</v>
      </c>
      <c r="G82" s="421">
        <v>2024</v>
      </c>
      <c r="H82" s="332" t="s">
        <v>32</v>
      </c>
      <c r="I82" s="365">
        <v>3.6648492160142041</v>
      </c>
      <c r="J82" s="429"/>
      <c r="K82" s="365">
        <v>0.74769680556991602</v>
      </c>
      <c r="L82" s="429"/>
      <c r="M82" s="365">
        <v>4.2048867075296243</v>
      </c>
      <c r="N82" s="429"/>
      <c r="O82" s="365">
        <v>5.759414171826748</v>
      </c>
      <c r="P82" s="345"/>
    </row>
    <row r="83" spans="1:88" s="416" customFormat="1">
      <c r="A83" s="421"/>
      <c r="B83" s="332"/>
      <c r="C83" s="345"/>
      <c r="D83" s="345"/>
      <c r="E83" s="345"/>
      <c r="F83" s="345"/>
      <c r="G83" s="421"/>
      <c r="H83" s="332"/>
      <c r="I83" s="365"/>
      <c r="J83" s="429"/>
      <c r="K83" s="429"/>
      <c r="L83" s="429"/>
      <c r="M83" s="429"/>
      <c r="N83" s="429"/>
      <c r="O83" s="429"/>
      <c r="P83" s="429"/>
    </row>
    <row r="84" spans="1:88" hidden="1">
      <c r="A84" s="9">
        <v>2015</v>
      </c>
      <c r="B84" s="6" t="s">
        <v>33</v>
      </c>
      <c r="C84" s="365">
        <v>101.028892625187</v>
      </c>
      <c r="D84" s="365">
        <v>107.235677322691</v>
      </c>
      <c r="E84" s="365">
        <v>99.035337863352396</v>
      </c>
      <c r="F84" s="365">
        <v>98.013034657622001</v>
      </c>
      <c r="G84" s="9">
        <v>2015</v>
      </c>
      <c r="H84" s="6" t="s">
        <v>33</v>
      </c>
      <c r="I84" s="397"/>
      <c r="K84" s="397"/>
      <c r="L84" s="365"/>
      <c r="M84" s="397"/>
      <c r="N84" s="397"/>
      <c r="O84" s="397"/>
      <c r="P84" s="397"/>
    </row>
    <row r="85" spans="1:88" hidden="1">
      <c r="A85" s="9"/>
      <c r="B85" s="6" t="s">
        <v>34</v>
      </c>
      <c r="C85" s="365">
        <v>90.811592811396196</v>
      </c>
      <c r="D85" s="365">
        <v>96.261929728059698</v>
      </c>
      <c r="E85" s="365">
        <v>89.0045215452528</v>
      </c>
      <c r="F85" s="365">
        <v>88.746137037524704</v>
      </c>
      <c r="G85" s="9"/>
      <c r="H85" s="6" t="s">
        <v>34</v>
      </c>
      <c r="I85" s="397"/>
      <c r="J85" s="365">
        <v>-10.113245377930212</v>
      </c>
      <c r="K85" s="397"/>
      <c r="L85" s="365">
        <v>-10.233299092809716</v>
      </c>
      <c r="M85" s="397"/>
      <c r="N85" s="397">
        <v>-10.128522338097113</v>
      </c>
      <c r="O85" s="397"/>
      <c r="P85" s="397">
        <v>-9.4547604331080208</v>
      </c>
      <c r="Q85" s="329"/>
      <c r="R85" s="329"/>
      <c r="S85" s="329"/>
      <c r="T85" s="329"/>
      <c r="U85" s="329"/>
      <c r="V85" s="329"/>
      <c r="W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Y85" s="329"/>
      <c r="AZ85" s="329"/>
      <c r="BA85" s="329"/>
      <c r="BB85" s="329"/>
      <c r="BC85" s="329"/>
      <c r="BD85" s="329"/>
      <c r="BE85" s="329"/>
      <c r="BF85" s="329"/>
      <c r="BG85" s="329"/>
      <c r="BH85" s="329"/>
      <c r="BI85" s="329"/>
      <c r="BJ85" s="329"/>
      <c r="BL85" s="329"/>
      <c r="BM85" s="329"/>
      <c r="BN85" s="329"/>
      <c r="BO85" s="329"/>
      <c r="BP85" s="329"/>
      <c r="BQ85" s="329"/>
      <c r="BR85" s="329"/>
      <c r="BS85" s="329"/>
      <c r="BT85" s="329"/>
      <c r="BU85" s="329"/>
      <c r="BV85" s="329"/>
      <c r="BW85" s="329"/>
      <c r="BY85" s="329"/>
      <c r="BZ85" s="329"/>
      <c r="CA85" s="329"/>
      <c r="CB85" s="329"/>
      <c r="CC85" s="329"/>
      <c r="CD85" s="329"/>
      <c r="CE85" s="329"/>
      <c r="CF85" s="329"/>
      <c r="CG85" s="329"/>
      <c r="CH85" s="329"/>
      <c r="CI85" s="329"/>
      <c r="CJ85" s="329"/>
    </row>
    <row r="86" spans="1:88" hidden="1">
      <c r="A86" s="9"/>
      <c r="B86" s="6" t="s">
        <v>35</v>
      </c>
      <c r="C86" s="365">
        <v>101.659986084946</v>
      </c>
      <c r="D86" s="365">
        <v>107.744308673999</v>
      </c>
      <c r="E86" s="365">
        <v>99.182022234858096</v>
      </c>
      <c r="F86" s="365">
        <v>104.10843618906701</v>
      </c>
      <c r="G86" s="9"/>
      <c r="H86" s="6" t="s">
        <v>35</v>
      </c>
      <c r="I86" s="397"/>
      <c r="J86" s="365">
        <v>11.946044483638232</v>
      </c>
      <c r="K86" s="397"/>
      <c r="L86" s="365">
        <v>11.928265907796629</v>
      </c>
      <c r="M86" s="397"/>
      <c r="N86" s="397">
        <v>11.434813100400447</v>
      </c>
      <c r="O86" s="397"/>
      <c r="P86" s="397">
        <v>17.310386304529104</v>
      </c>
      <c r="Q86" s="329"/>
      <c r="R86" s="329"/>
      <c r="S86" s="329"/>
      <c r="T86" s="329"/>
      <c r="U86" s="329"/>
      <c r="V86" s="329"/>
      <c r="W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L86" s="329"/>
      <c r="AM86" s="329"/>
      <c r="AN86" s="329"/>
      <c r="AO86" s="329"/>
      <c r="AP86" s="329"/>
      <c r="AQ86" s="329"/>
      <c r="AR86" s="329"/>
      <c r="AS86" s="329"/>
      <c r="AT86" s="329"/>
      <c r="AU86" s="329"/>
      <c r="AV86" s="329"/>
      <c r="AW86" s="329"/>
      <c r="AY86" s="329"/>
      <c r="AZ86" s="329"/>
      <c r="BA86" s="329"/>
      <c r="BB86" s="329"/>
      <c r="BC86" s="329"/>
      <c r="BD86" s="329"/>
      <c r="BE86" s="329"/>
      <c r="BF86" s="329"/>
      <c r="BG86" s="329"/>
      <c r="BH86" s="329"/>
      <c r="BI86" s="329"/>
      <c r="BJ86" s="329"/>
      <c r="BL86" s="329"/>
      <c r="BM86" s="329"/>
      <c r="BN86" s="329"/>
      <c r="BO86" s="329"/>
      <c r="BP86" s="329"/>
      <c r="BQ86" s="329"/>
      <c r="BR86" s="329"/>
      <c r="BS86" s="329"/>
      <c r="BT86" s="329"/>
      <c r="BU86" s="329"/>
      <c r="BV86" s="329"/>
      <c r="BW86" s="329"/>
      <c r="BY86" s="329"/>
      <c r="BZ86" s="329"/>
      <c r="CA86" s="329"/>
      <c r="CB86" s="329"/>
      <c r="CC86" s="329"/>
      <c r="CD86" s="329"/>
      <c r="CE86" s="329"/>
      <c r="CF86" s="329"/>
      <c r="CG86" s="329"/>
      <c r="CH86" s="329"/>
      <c r="CI86" s="329"/>
      <c r="CJ86" s="329"/>
    </row>
    <row r="87" spans="1:88" hidden="1">
      <c r="A87" s="9"/>
      <c r="B87" s="6" t="s">
        <v>36</v>
      </c>
      <c r="C87" s="365">
        <v>97.040953347759796</v>
      </c>
      <c r="D87" s="365">
        <v>96.050619810336599</v>
      </c>
      <c r="E87" s="365">
        <v>97.006731047430193</v>
      </c>
      <c r="F87" s="365">
        <v>101.15781516652901</v>
      </c>
      <c r="G87" s="9"/>
      <c r="H87" s="6" t="s">
        <v>36</v>
      </c>
      <c r="I87" s="397"/>
      <c r="J87" s="365">
        <v>-4.5436094525200872</v>
      </c>
      <c r="K87" s="397"/>
      <c r="L87" s="365">
        <v>-10.853184736693507</v>
      </c>
      <c r="M87" s="397"/>
      <c r="N87" s="397">
        <v>-2.1932313320622967</v>
      </c>
      <c r="O87" s="397"/>
      <c r="P87" s="397">
        <v>-2.8341805242175582</v>
      </c>
      <c r="Q87" s="329"/>
      <c r="R87" s="329"/>
      <c r="S87" s="329"/>
      <c r="T87" s="329"/>
      <c r="U87" s="329"/>
      <c r="V87" s="329"/>
      <c r="W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L87" s="329"/>
      <c r="AM87" s="329"/>
      <c r="AN87" s="329"/>
      <c r="AO87" s="329"/>
      <c r="AP87" s="329"/>
      <c r="AQ87" s="329"/>
      <c r="AR87" s="329"/>
      <c r="AS87" s="329"/>
      <c r="AT87" s="329"/>
      <c r="AU87" s="329"/>
      <c r="AV87" s="329"/>
      <c r="AW87" s="329"/>
      <c r="AY87" s="329"/>
      <c r="AZ87" s="329"/>
      <c r="BA87" s="329"/>
      <c r="BB87" s="329"/>
      <c r="BC87" s="329"/>
      <c r="BD87" s="329"/>
      <c r="BE87" s="329"/>
      <c r="BF87" s="329"/>
      <c r="BG87" s="329"/>
      <c r="BH87" s="329"/>
      <c r="BI87" s="329"/>
      <c r="BJ87" s="329"/>
      <c r="BL87" s="329"/>
      <c r="BM87" s="329"/>
      <c r="BN87" s="329"/>
      <c r="BO87" s="329"/>
      <c r="BP87" s="329"/>
      <c r="BQ87" s="329"/>
      <c r="BR87" s="329"/>
      <c r="BS87" s="329"/>
      <c r="BT87" s="329"/>
      <c r="BU87" s="329"/>
      <c r="BV87" s="329"/>
      <c r="BW87" s="329"/>
      <c r="BY87" s="329"/>
      <c r="BZ87" s="329"/>
      <c r="CA87" s="329"/>
      <c r="CB87" s="329"/>
      <c r="CC87" s="329"/>
      <c r="CD87" s="329"/>
      <c r="CE87" s="329"/>
      <c r="CF87" s="329"/>
      <c r="CG87" s="329"/>
      <c r="CH87" s="329"/>
      <c r="CI87" s="329"/>
      <c r="CJ87" s="329"/>
    </row>
    <row r="88" spans="1:88" hidden="1">
      <c r="A88" s="430"/>
      <c r="B88" s="6" t="s">
        <v>37</v>
      </c>
      <c r="C88" s="365">
        <v>100.677061286559</v>
      </c>
      <c r="D88" s="365">
        <v>103.50392117902599</v>
      </c>
      <c r="E88" s="365">
        <v>99.450913674730998</v>
      </c>
      <c r="F88" s="365">
        <v>102.587081431</v>
      </c>
      <c r="G88" s="9"/>
      <c r="H88" s="6" t="s">
        <v>37</v>
      </c>
      <c r="I88" s="397"/>
      <c r="J88" s="365">
        <v>3.746982911192859</v>
      </c>
      <c r="K88" s="397"/>
      <c r="L88" s="365">
        <v>7.7597639488499226</v>
      </c>
      <c r="M88" s="397"/>
      <c r="N88" s="397">
        <v>2.5196010636682047</v>
      </c>
      <c r="O88" s="397"/>
      <c r="P88" s="397">
        <v>1.4129074082097475</v>
      </c>
      <c r="Q88" s="329"/>
      <c r="R88" s="329"/>
      <c r="S88" s="329"/>
      <c r="T88" s="329"/>
      <c r="U88" s="329"/>
      <c r="V88" s="329"/>
      <c r="W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L88" s="329"/>
      <c r="AM88" s="329"/>
      <c r="AN88" s="329"/>
      <c r="AO88" s="329"/>
      <c r="AP88" s="329"/>
      <c r="AQ88" s="329"/>
      <c r="AR88" s="329"/>
      <c r="AS88" s="329"/>
      <c r="AT88" s="329"/>
      <c r="AU88" s="329"/>
      <c r="AV88" s="329"/>
      <c r="AW88" s="329"/>
      <c r="AY88" s="329"/>
      <c r="AZ88" s="329"/>
      <c r="BA88" s="329"/>
      <c r="BB88" s="329"/>
      <c r="BC88" s="329"/>
      <c r="BD88" s="329"/>
      <c r="BE88" s="329"/>
      <c r="BF88" s="329"/>
      <c r="BG88" s="329"/>
      <c r="BH88" s="329"/>
      <c r="BI88" s="329"/>
      <c r="BJ88" s="329"/>
      <c r="BL88" s="329"/>
      <c r="BM88" s="329"/>
      <c r="BN88" s="329"/>
      <c r="BO88" s="329"/>
      <c r="BP88" s="329"/>
      <c r="BQ88" s="329"/>
      <c r="BR88" s="329"/>
      <c r="BS88" s="329"/>
      <c r="BT88" s="329"/>
      <c r="BU88" s="329"/>
      <c r="BV88" s="329"/>
      <c r="BW88" s="329"/>
      <c r="BY88" s="329"/>
      <c r="BZ88" s="329"/>
      <c r="CA88" s="329"/>
      <c r="CB88" s="329"/>
      <c r="CC88" s="329"/>
      <c r="CD88" s="329"/>
      <c r="CE88" s="329"/>
      <c r="CF88" s="329"/>
      <c r="CG88" s="329"/>
      <c r="CH88" s="329"/>
      <c r="CI88" s="329"/>
      <c r="CJ88" s="329"/>
    </row>
    <row r="89" spans="1:88" hidden="1">
      <c r="A89" s="430"/>
      <c r="B89" s="6" t="s">
        <v>38</v>
      </c>
      <c r="C89" s="365">
        <v>100.904918886103</v>
      </c>
      <c r="D89" s="365">
        <v>96.875211649943793</v>
      </c>
      <c r="E89" s="365">
        <v>102.564631614871</v>
      </c>
      <c r="F89" s="365">
        <v>99.092036632956095</v>
      </c>
      <c r="G89" s="9"/>
      <c r="H89" s="6" t="s">
        <v>38</v>
      </c>
      <c r="I89" s="397"/>
      <c r="J89" s="365">
        <v>0.22632523896923828</v>
      </c>
      <c r="K89" s="397"/>
      <c r="L89" s="365">
        <v>-6.4043076374051822</v>
      </c>
      <c r="M89" s="397"/>
      <c r="N89" s="397">
        <v>3.1309093351559198</v>
      </c>
      <c r="O89" s="397"/>
      <c r="P89" s="397">
        <v>-3.4069053815461814</v>
      </c>
    </row>
    <row r="90" spans="1:88" hidden="1">
      <c r="A90" s="9"/>
      <c r="B90" s="6" t="s">
        <v>39</v>
      </c>
      <c r="C90" s="365">
        <v>100.42042030582</v>
      </c>
      <c r="D90" s="365">
        <v>100.08122848742499</v>
      </c>
      <c r="E90" s="365">
        <v>100.570495478425</v>
      </c>
      <c r="F90" s="365">
        <v>100.160785328735</v>
      </c>
      <c r="G90" s="9"/>
      <c r="H90" s="6" t="s">
        <v>39</v>
      </c>
      <c r="I90" s="397"/>
      <c r="J90" s="365">
        <v>-0.48015357985657658</v>
      </c>
      <c r="K90" s="397"/>
      <c r="L90" s="365">
        <v>3.3094295051102165</v>
      </c>
      <c r="M90" s="397"/>
      <c r="N90" s="397">
        <v>-1.9442727039999141</v>
      </c>
      <c r="O90" s="397"/>
      <c r="P90" s="397">
        <v>1.0785414571078178</v>
      </c>
    </row>
    <row r="91" spans="1:88" hidden="1">
      <c r="A91" s="9"/>
      <c r="B91" s="6" t="s">
        <v>40</v>
      </c>
      <c r="C91" s="365">
        <v>98.205560520399501</v>
      </c>
      <c r="D91" s="365">
        <v>91.268326310178495</v>
      </c>
      <c r="E91" s="365">
        <v>100.38914054396299</v>
      </c>
      <c r="F91" s="365">
        <v>102.036466315542</v>
      </c>
      <c r="G91" s="9"/>
      <c r="H91" s="6" t="s">
        <v>40</v>
      </c>
      <c r="I91" s="397"/>
      <c r="J91" s="365">
        <v>-2.2055870496014478</v>
      </c>
      <c r="K91" s="397"/>
      <c r="L91" s="365">
        <v>-8.8057494002022736</v>
      </c>
      <c r="M91" s="397"/>
      <c r="N91" s="397">
        <v>-0.18032618174871118</v>
      </c>
      <c r="O91" s="397"/>
      <c r="P91" s="397">
        <v>1.8726700081782326</v>
      </c>
    </row>
    <row r="92" spans="1:88" hidden="1">
      <c r="A92" s="9"/>
      <c r="B92" s="6" t="s">
        <v>41</v>
      </c>
      <c r="C92" s="365">
        <v>101.531375919043</v>
      </c>
      <c r="D92" s="365">
        <v>96.827098942426602</v>
      </c>
      <c r="E92" s="365">
        <v>103.401118653913</v>
      </c>
      <c r="F92" s="365">
        <v>100.11473327679499</v>
      </c>
      <c r="G92" s="9"/>
      <c r="H92" s="6" t="s">
        <v>41</v>
      </c>
      <c r="I92" s="397"/>
      <c r="J92" s="365">
        <v>3.3865856281657898</v>
      </c>
      <c r="K92" s="397"/>
      <c r="L92" s="365">
        <v>6.0905824144911236</v>
      </c>
      <c r="M92" s="397"/>
      <c r="N92" s="397">
        <v>3.0003027156418227</v>
      </c>
      <c r="O92" s="397"/>
      <c r="P92" s="397">
        <v>-1.8833786666074417</v>
      </c>
    </row>
    <row r="93" spans="1:88" hidden="1">
      <c r="A93" s="9"/>
      <c r="B93" s="6" t="s">
        <v>42</v>
      </c>
      <c r="C93" s="365">
        <v>104.58910322973701</v>
      </c>
      <c r="D93" s="365">
        <v>100.11564370001</v>
      </c>
      <c r="E93" s="365">
        <v>106.314535489129</v>
      </c>
      <c r="F93" s="365">
        <v>103.784476483951</v>
      </c>
      <c r="G93" s="9"/>
      <c r="H93" s="6" t="s">
        <v>42</v>
      </c>
      <c r="I93" s="397"/>
      <c r="J93" s="365">
        <v>3.0116082669185147</v>
      </c>
      <c r="K93" s="397"/>
      <c r="L93" s="365">
        <v>3.3963061926896643</v>
      </c>
      <c r="M93" s="397"/>
      <c r="N93" s="397">
        <v>2.817587346387711</v>
      </c>
      <c r="O93" s="397"/>
      <c r="P93" s="397">
        <v>3.665537615737307</v>
      </c>
    </row>
    <row r="94" spans="1:88" hidden="1">
      <c r="A94" s="9"/>
      <c r="B94" s="6" t="s">
        <v>43</v>
      </c>
      <c r="C94" s="365">
        <v>99.543621122938006</v>
      </c>
      <c r="D94" s="365">
        <v>98.7460743183169</v>
      </c>
      <c r="E94" s="365">
        <v>100.026279055746</v>
      </c>
      <c r="F94" s="365">
        <v>97.593821859394296</v>
      </c>
      <c r="G94" s="9"/>
      <c r="H94" s="6" t="s">
        <v>43</v>
      </c>
      <c r="I94" s="397"/>
      <c r="J94" s="365">
        <v>-4.8240992139652121</v>
      </c>
      <c r="K94" s="397"/>
      <c r="L94" s="365">
        <v>-1.3679873904591062</v>
      </c>
      <c r="M94" s="397"/>
      <c r="N94" s="397">
        <v>-5.9147664093645886</v>
      </c>
      <c r="O94" s="397"/>
      <c r="P94" s="397">
        <v>-5.9649138621554982</v>
      </c>
    </row>
    <row r="95" spans="1:88" hidden="1">
      <c r="A95" s="9"/>
      <c r="B95" s="6" t="s">
        <v>44</v>
      </c>
      <c r="C95" s="365">
        <v>103.58687336838</v>
      </c>
      <c r="D95" s="365">
        <v>105.289959877589</v>
      </c>
      <c r="E95" s="365">
        <v>103.054799541839</v>
      </c>
      <c r="F95" s="365">
        <v>102.605175620884</v>
      </c>
      <c r="G95" s="9"/>
      <c r="H95" s="6" t="s">
        <v>44</v>
      </c>
      <c r="I95" s="397"/>
      <c r="J95" s="365">
        <v>4.0617893942681746</v>
      </c>
      <c r="K95" s="397"/>
      <c r="L95" s="365">
        <v>6.6269830010429445</v>
      </c>
      <c r="M95" s="397"/>
      <c r="N95" s="397">
        <v>3.0277248285974565</v>
      </c>
      <c r="O95" s="397"/>
      <c r="P95" s="397">
        <v>5.134908814934704</v>
      </c>
    </row>
    <row r="96" spans="1:88" hidden="1">
      <c r="A96" s="85"/>
      <c r="B96" s="85"/>
      <c r="C96" s="365"/>
      <c r="D96" s="365"/>
      <c r="E96" s="365"/>
      <c r="F96" s="365"/>
      <c r="G96" s="85"/>
      <c r="H96" s="85"/>
      <c r="I96" s="397"/>
      <c r="J96" s="397"/>
      <c r="K96" s="397"/>
      <c r="L96" s="397"/>
      <c r="M96" s="397"/>
      <c r="N96" s="434"/>
      <c r="O96" s="397"/>
      <c r="P96" s="434"/>
    </row>
    <row r="97" spans="1:16" hidden="1">
      <c r="A97" s="9">
        <v>2016</v>
      </c>
      <c r="B97" s="6" t="s">
        <v>33</v>
      </c>
      <c r="C97" s="365">
        <v>104.30269525938201</v>
      </c>
      <c r="D97" s="365">
        <v>106.92705862885499</v>
      </c>
      <c r="E97" s="365">
        <v>103.20468184134801</v>
      </c>
      <c r="F97" s="365">
        <v>105.66</v>
      </c>
      <c r="G97" s="9">
        <v>2016</v>
      </c>
      <c r="H97" s="6" t="s">
        <v>33</v>
      </c>
      <c r="I97" s="397">
        <v>3.2404617621027256</v>
      </c>
      <c r="J97" s="365">
        <v>0.69103532882624563</v>
      </c>
      <c r="K97" s="397">
        <v>-0.28779479138022168</v>
      </c>
      <c r="L97" s="365">
        <v>1.5548479201334118</v>
      </c>
      <c r="M97" s="397">
        <v>4.2099558278363389</v>
      </c>
      <c r="N97" s="397">
        <v>0.14543941686883954</v>
      </c>
      <c r="O97" s="397">
        <v>7.8019881427917142</v>
      </c>
      <c r="P97" s="397">
        <v>2.977261488643876</v>
      </c>
    </row>
    <row r="98" spans="1:16" hidden="1">
      <c r="A98" s="9"/>
      <c r="B98" s="6" t="s">
        <v>34</v>
      </c>
      <c r="C98" s="365">
        <v>94.629137426658005</v>
      </c>
      <c r="D98" s="365">
        <v>98.448049395911198</v>
      </c>
      <c r="E98" s="365">
        <v>92.880771302921005</v>
      </c>
      <c r="F98" s="365">
        <v>98.158000000000001</v>
      </c>
      <c r="G98" s="9"/>
      <c r="H98" s="6" t="s">
        <v>34</v>
      </c>
      <c r="I98" s="397">
        <v>4.2038075724432531</v>
      </c>
      <c r="J98" s="365">
        <v>-9.2745041809970559</v>
      </c>
      <c r="K98" s="397">
        <v>2.2710116803468452</v>
      </c>
      <c r="L98" s="365">
        <v>-7.9297133407311975</v>
      </c>
      <c r="M98" s="397">
        <v>4.3551155496042782</v>
      </c>
      <c r="N98" s="397">
        <v>-10.003335463305334</v>
      </c>
      <c r="O98" s="397">
        <v>10.605377627305245</v>
      </c>
      <c r="P98" s="397">
        <v>-7.1001325004732081</v>
      </c>
    </row>
    <row r="99" spans="1:16" s="415" customFormat="1" hidden="1">
      <c r="A99" s="421"/>
      <c r="B99" s="332" t="s">
        <v>35</v>
      </c>
      <c r="C99" s="365">
        <v>104.342596337789</v>
      </c>
      <c r="D99" s="365">
        <v>104.026782714935</v>
      </c>
      <c r="E99" s="365">
        <v>103.694103537773</v>
      </c>
      <c r="F99" s="365">
        <v>112.235</v>
      </c>
      <c r="G99" s="421"/>
      <c r="H99" s="332" t="s">
        <v>35</v>
      </c>
      <c r="I99" s="397">
        <v>2.6388064332425216</v>
      </c>
      <c r="J99" s="365">
        <v>10.264765351643817</v>
      </c>
      <c r="K99" s="397">
        <v>-3.4503223463172361</v>
      </c>
      <c r="L99" s="365">
        <v>5.6666773524265466</v>
      </c>
      <c r="M99" s="397">
        <v>4.5492935123166944</v>
      </c>
      <c r="N99" s="397">
        <v>11.642164554798356</v>
      </c>
      <c r="O99" s="397">
        <v>7.8058648351750008</v>
      </c>
      <c r="P99" s="397">
        <v>14.341164245400265</v>
      </c>
    </row>
    <row r="100" spans="1:16" hidden="1">
      <c r="A100" s="9"/>
      <c r="B100" s="6" t="s">
        <v>36</v>
      </c>
      <c r="C100" s="365">
        <v>99.761995571385398</v>
      </c>
      <c r="D100" s="365">
        <v>97.691486020118901</v>
      </c>
      <c r="E100" s="365">
        <v>99.451696170036001</v>
      </c>
      <c r="F100" s="365">
        <v>110.833</v>
      </c>
      <c r="G100" s="9"/>
      <c r="H100" s="6" t="s">
        <v>36</v>
      </c>
      <c r="I100" s="397">
        <v>2.8040143153523758</v>
      </c>
      <c r="J100" s="365">
        <v>-4.3899624191589055</v>
      </c>
      <c r="K100" s="397">
        <v>1.7083348478358573</v>
      </c>
      <c r="L100" s="365">
        <v>-6.0900630870962686</v>
      </c>
      <c r="M100" s="397">
        <v>2.5204077038843593</v>
      </c>
      <c r="N100" s="397">
        <v>-4.0912715602884759</v>
      </c>
      <c r="O100" s="397">
        <v>9.5644462244893589</v>
      </c>
      <c r="P100" s="397">
        <v>-1.2491646990689134</v>
      </c>
    </row>
    <row r="101" spans="1:16" hidden="1">
      <c r="A101" s="430"/>
      <c r="B101" s="6" t="s">
        <v>37</v>
      </c>
      <c r="C101" s="365">
        <v>103.587892679478</v>
      </c>
      <c r="D101" s="365">
        <v>102.428312137596</v>
      </c>
      <c r="E101" s="365">
        <v>103.139987590782</v>
      </c>
      <c r="F101" s="365">
        <v>112.617</v>
      </c>
      <c r="G101" s="9"/>
      <c r="H101" s="6" t="s">
        <v>37</v>
      </c>
      <c r="I101" s="397">
        <v>2.8912558190726827</v>
      </c>
      <c r="J101" s="365">
        <v>3.8350246365660894</v>
      </c>
      <c r="K101" s="397">
        <v>-1.0391964180464015</v>
      </c>
      <c r="L101" s="365">
        <v>4.84876042985114</v>
      </c>
      <c r="M101" s="397">
        <v>3.7094419545673247</v>
      </c>
      <c r="N101" s="397">
        <v>3.7086259589177928</v>
      </c>
      <c r="O101" s="397">
        <v>9.7769801315052689</v>
      </c>
      <c r="P101" s="397">
        <v>1.6096289011395584</v>
      </c>
    </row>
    <row r="102" spans="1:16" hidden="1">
      <c r="A102" s="430"/>
      <c r="B102" s="6" t="s">
        <v>38</v>
      </c>
      <c r="C102" s="365">
        <v>106.332593951139</v>
      </c>
      <c r="D102" s="365">
        <v>103.722401905178</v>
      </c>
      <c r="E102" s="365">
        <v>107.148757909118</v>
      </c>
      <c r="F102" s="365">
        <v>107.83</v>
      </c>
      <c r="G102" s="9"/>
      <c r="H102" s="6" t="s">
        <v>38</v>
      </c>
      <c r="I102" s="397">
        <v>5.3789994828324694</v>
      </c>
      <c r="J102" s="365">
        <v>2.649635204138832</v>
      </c>
      <c r="K102" s="397">
        <v>7.0680519181484271</v>
      </c>
      <c r="L102" s="365">
        <v>1.2634102237705633</v>
      </c>
      <c r="M102" s="397">
        <v>4.4695000821143935</v>
      </c>
      <c r="N102" s="397">
        <v>3.8867275554086689</v>
      </c>
      <c r="O102" s="397">
        <v>8.8180278294308607</v>
      </c>
      <c r="P102" s="397">
        <v>-4.250690393102289</v>
      </c>
    </row>
    <row r="103" spans="1:16" hidden="1">
      <c r="A103" s="9"/>
      <c r="B103" s="6" t="s">
        <v>39</v>
      </c>
      <c r="C103" s="365">
        <v>104.234719847085</v>
      </c>
      <c r="D103" s="365">
        <v>103.310360041227</v>
      </c>
      <c r="E103" s="365">
        <v>104.26792786234699</v>
      </c>
      <c r="F103" s="365">
        <v>107.405</v>
      </c>
      <c r="G103" s="9"/>
      <c r="H103" s="6" t="s">
        <v>39</v>
      </c>
      <c r="I103" s="397">
        <v>3.7983305881900833</v>
      </c>
      <c r="J103" s="365">
        <v>-1.9729360735975234</v>
      </c>
      <c r="K103" s="397">
        <v>3.226510707957317</v>
      </c>
      <c r="L103" s="365">
        <v>-0.39725445649406765</v>
      </c>
      <c r="M103" s="397">
        <v>3.676458355239177</v>
      </c>
      <c r="N103" s="397">
        <v>-2.6886266373843455</v>
      </c>
      <c r="O103" s="397">
        <v>7.232585734515709</v>
      </c>
      <c r="P103" s="397">
        <v>-0.39413892237782022</v>
      </c>
    </row>
    <row r="104" spans="1:16" hidden="1">
      <c r="A104" s="9"/>
      <c r="B104" s="6" t="s">
        <v>40</v>
      </c>
      <c r="C104" s="365">
        <v>103.131829506491</v>
      </c>
      <c r="D104" s="365">
        <v>94.821744238820003</v>
      </c>
      <c r="E104" s="365">
        <v>105.157764722243</v>
      </c>
      <c r="F104" s="365">
        <v>113.807</v>
      </c>
      <c r="G104" s="9"/>
      <c r="H104" s="6" t="s">
        <v>40</v>
      </c>
      <c r="I104" s="397">
        <v>5.0162831513681994</v>
      </c>
      <c r="J104" s="365">
        <v>-1.0580834698956068</v>
      </c>
      <c r="K104" s="397">
        <v>3.8933747032514816</v>
      </c>
      <c r="L104" s="365">
        <v>-8.2166162222448378</v>
      </c>
      <c r="M104" s="397">
        <v>4.750139459747345</v>
      </c>
      <c r="N104" s="397">
        <v>0.85341377558663112</v>
      </c>
      <c r="O104" s="397">
        <v>11.535614775268968</v>
      </c>
      <c r="P104" s="397">
        <v>5.9606163586425112</v>
      </c>
    </row>
    <row r="105" spans="1:16" hidden="1">
      <c r="A105" s="9"/>
      <c r="B105" s="6" t="s">
        <v>41</v>
      </c>
      <c r="C105" s="365">
        <v>104.638069345841</v>
      </c>
      <c r="D105" s="365">
        <v>96.483383535713799</v>
      </c>
      <c r="E105" s="365">
        <v>107.379794713525</v>
      </c>
      <c r="F105" s="365">
        <v>107.336</v>
      </c>
      <c r="G105" s="9"/>
      <c r="H105" s="6" t="s">
        <v>41</v>
      </c>
      <c r="I105" s="397">
        <v>3.0598358376184649</v>
      </c>
      <c r="J105" s="365">
        <v>1.4604994855203159</v>
      </c>
      <c r="K105" s="397">
        <v>-0.35497852405676156</v>
      </c>
      <c r="L105" s="365">
        <v>1.7523821252525664</v>
      </c>
      <c r="M105" s="397">
        <v>3.8478075589576122</v>
      </c>
      <c r="N105" s="397">
        <v>2.1130441457662528</v>
      </c>
      <c r="O105" s="397">
        <v>7.2129910222502645</v>
      </c>
      <c r="P105" s="397">
        <v>-5.6859419895085637</v>
      </c>
    </row>
    <row r="106" spans="1:16" hidden="1">
      <c r="A106" s="9"/>
      <c r="B106" s="6" t="s">
        <v>42</v>
      </c>
      <c r="C106" s="365">
        <v>109.175483174311</v>
      </c>
      <c r="D106" s="365">
        <v>104.347295310335</v>
      </c>
      <c r="E106" s="365">
        <v>110.767574713106</v>
      </c>
      <c r="F106" s="365">
        <v>111.095</v>
      </c>
      <c r="G106" s="9"/>
      <c r="H106" s="6" t="s">
        <v>42</v>
      </c>
      <c r="I106" s="397">
        <v>4.385141284269082</v>
      </c>
      <c r="J106" s="365">
        <v>4.3362935276197732</v>
      </c>
      <c r="K106" s="397">
        <v>4.226763624478977</v>
      </c>
      <c r="L106" s="365">
        <v>8.1505348241755371</v>
      </c>
      <c r="M106" s="397">
        <v>4.1885516439399169</v>
      </c>
      <c r="N106" s="397">
        <v>3.1549510861136838</v>
      </c>
      <c r="O106" s="397">
        <v>7.0439469983543148</v>
      </c>
      <c r="P106" s="397">
        <v>3.5020869046731775</v>
      </c>
    </row>
    <row r="107" spans="1:16" hidden="1">
      <c r="A107" s="9"/>
      <c r="B107" s="6" t="s">
        <v>43</v>
      </c>
      <c r="C107" s="365">
        <v>106.40839612108201</v>
      </c>
      <c r="D107" s="365">
        <v>104.53285075740099</v>
      </c>
      <c r="E107" s="365">
        <v>107.022596662438</v>
      </c>
      <c r="F107" s="365">
        <v>107.19799999999999</v>
      </c>
      <c r="G107" s="9"/>
      <c r="H107" s="6" t="s">
        <v>43</v>
      </c>
      <c r="I107" s="397">
        <v>6.8962480174052416</v>
      </c>
      <c r="J107" s="365">
        <v>-2.53453153837755</v>
      </c>
      <c r="K107" s="397">
        <v>5.8602597409896902</v>
      </c>
      <c r="L107" s="365">
        <v>0.17782487463055929</v>
      </c>
      <c r="M107" s="397">
        <v>6.9944795235188764</v>
      </c>
      <c r="N107" s="397">
        <v>-3.3809335090776216</v>
      </c>
      <c r="O107" s="397">
        <v>9.8409693950121806</v>
      </c>
      <c r="P107" s="397">
        <v>-3.507808632251681</v>
      </c>
    </row>
    <row r="108" spans="1:16" hidden="1">
      <c r="A108" s="9"/>
      <c r="B108" s="6" t="s">
        <v>44</v>
      </c>
      <c r="C108" s="365">
        <v>108.949616991333</v>
      </c>
      <c r="D108" s="365">
        <v>111.82475347382</v>
      </c>
      <c r="E108" s="365">
        <v>107.88308487884601</v>
      </c>
      <c r="F108" s="365">
        <v>109.029</v>
      </c>
      <c r="G108" s="9"/>
      <c r="H108" s="6" t="s">
        <v>44</v>
      </c>
      <c r="I108" s="397">
        <v>5.1770494161762883</v>
      </c>
      <c r="J108" s="365">
        <v>2.3881770263310216</v>
      </c>
      <c r="K108" s="397">
        <v>6.2064736313209892</v>
      </c>
      <c r="L108" s="365">
        <v>6.9757044446649559</v>
      </c>
      <c r="M108" s="397">
        <v>4.6851629991738264</v>
      </c>
      <c r="N108" s="397">
        <v>0.80402479779301927</v>
      </c>
      <c r="O108" s="397">
        <v>6.2607215866491828</v>
      </c>
      <c r="P108" s="397">
        <v>1.7080542547435584</v>
      </c>
    </row>
    <row r="109" spans="1:16" hidden="1">
      <c r="A109" s="85"/>
      <c r="B109" s="85"/>
      <c r="C109" s="365"/>
      <c r="D109" s="365"/>
      <c r="E109" s="365"/>
      <c r="F109" s="365"/>
      <c r="G109" s="85"/>
      <c r="H109" s="85"/>
      <c r="I109" s="397"/>
      <c r="J109" s="397"/>
      <c r="K109" s="397"/>
      <c r="L109" s="397"/>
      <c r="M109" s="397"/>
      <c r="N109" s="434"/>
      <c r="O109" s="397"/>
      <c r="P109" s="434"/>
    </row>
    <row r="110" spans="1:16" hidden="1">
      <c r="A110" s="9">
        <v>2017</v>
      </c>
      <c r="B110" s="6" t="s">
        <v>33</v>
      </c>
      <c r="C110" s="365">
        <v>108.21160367787</v>
      </c>
      <c r="D110" s="365">
        <v>108.584123747324</v>
      </c>
      <c r="E110" s="365">
        <v>108.256456659677</v>
      </c>
      <c r="F110" s="365">
        <v>106.333</v>
      </c>
      <c r="G110" s="9">
        <v>2017</v>
      </c>
      <c r="H110" s="6" t="s">
        <v>33</v>
      </c>
      <c r="I110" s="397">
        <v>3.7476581106243145</v>
      </c>
      <c r="J110" s="365">
        <v>-0.67738954375738558</v>
      </c>
      <c r="K110" s="397">
        <v>1.5497154225673597</v>
      </c>
      <c r="L110" s="365">
        <v>-2.8979538302802297</v>
      </c>
      <c r="M110" s="397">
        <v>4.8949085721661874</v>
      </c>
      <c r="N110" s="397">
        <v>0.34608926992613931</v>
      </c>
      <c r="O110" s="397">
        <v>0.63694870338821374</v>
      </c>
      <c r="P110" s="397">
        <v>-2.4727366113602756</v>
      </c>
    </row>
    <row r="111" spans="1:16" hidden="1">
      <c r="A111" s="85"/>
      <c r="B111" s="6" t="s">
        <v>34</v>
      </c>
      <c r="C111" s="365">
        <v>99.487368336226197</v>
      </c>
      <c r="D111" s="365">
        <v>98.906937311648804</v>
      </c>
      <c r="E111" s="365">
        <v>99.733721479052505</v>
      </c>
      <c r="F111" s="365">
        <v>99.150999999999996</v>
      </c>
      <c r="G111" s="85"/>
      <c r="H111" s="6" t="s">
        <v>34</v>
      </c>
      <c r="I111" s="397">
        <v>5.1339693477957979</v>
      </c>
      <c r="J111" s="365">
        <v>-8.0621994731864106</v>
      </c>
      <c r="K111" s="397">
        <v>0.46612189733914988</v>
      </c>
      <c r="L111" s="365">
        <v>-8.9121559411337756</v>
      </c>
      <c r="M111" s="397">
        <v>7.3782227257580786</v>
      </c>
      <c r="N111" s="397">
        <v>-7.872726896481737</v>
      </c>
      <c r="O111" s="397">
        <v>1.0116343038774005</v>
      </c>
      <c r="P111" s="397">
        <v>-6.7542531481289956</v>
      </c>
    </row>
    <row r="112" spans="1:16" hidden="1">
      <c r="A112" s="85"/>
      <c r="B112" s="6" t="s">
        <v>35</v>
      </c>
      <c r="C112" s="365">
        <v>109.08409554011099</v>
      </c>
      <c r="D112" s="365">
        <v>107.309416700772</v>
      </c>
      <c r="E112" s="365">
        <v>109.50404034158601</v>
      </c>
      <c r="F112" s="365">
        <v>111.495</v>
      </c>
      <c r="G112" s="85"/>
      <c r="H112" s="332" t="s">
        <v>35</v>
      </c>
      <c r="I112" s="397">
        <v>4.5441644819458986</v>
      </c>
      <c r="J112" s="365">
        <v>9.6461765592711544</v>
      </c>
      <c r="K112" s="397">
        <v>3.1555661918646791</v>
      </c>
      <c r="L112" s="365">
        <v>8.4953387674391081</v>
      </c>
      <c r="M112" s="397">
        <v>5.6029577435872113</v>
      </c>
      <c r="N112" s="397">
        <v>9.796404583765181</v>
      </c>
      <c r="O112" s="397">
        <v>-0.65933086826747456</v>
      </c>
      <c r="P112" s="397">
        <v>12.449697935472173</v>
      </c>
    </row>
    <row r="113" spans="1:16" hidden="1">
      <c r="A113" s="85"/>
      <c r="B113" s="6" t="s">
        <v>36</v>
      </c>
      <c r="C113" s="365">
        <v>103.818835604584</v>
      </c>
      <c r="D113" s="365">
        <v>96.864392549897801</v>
      </c>
      <c r="E113" s="365">
        <v>105.908142659335</v>
      </c>
      <c r="F113" s="365">
        <v>108.688</v>
      </c>
      <c r="G113" s="85"/>
      <c r="H113" s="6" t="s">
        <v>36</v>
      </c>
      <c r="I113" s="397">
        <v>4.0665185273842042</v>
      </c>
      <c r="J113" s="365">
        <v>-4.826789743689929</v>
      </c>
      <c r="K113" s="397">
        <v>-0.84663823216976652</v>
      </c>
      <c r="L113" s="365">
        <v>-9.7335578479563765</v>
      </c>
      <c r="M113" s="397">
        <v>6.492042607559128</v>
      </c>
      <c r="N113" s="397">
        <v>-3.2838036578686882</v>
      </c>
      <c r="O113" s="397">
        <v>-1.9353441664486155</v>
      </c>
      <c r="P113" s="397">
        <v>-2.5176016861742596</v>
      </c>
    </row>
    <row r="114" spans="1:16" hidden="1">
      <c r="A114" s="85"/>
      <c r="B114" s="6" t="s">
        <v>37</v>
      </c>
      <c r="C114" s="365">
        <v>107.853579226964</v>
      </c>
      <c r="D114" s="365">
        <v>98.634509335650705</v>
      </c>
      <c r="E114" s="365">
        <v>110.562709905486</v>
      </c>
      <c r="F114" s="365">
        <v>114.93300000000001</v>
      </c>
      <c r="G114" s="85"/>
      <c r="H114" s="6" t="s">
        <v>37</v>
      </c>
      <c r="I114" s="397">
        <v>4.1179393046298429</v>
      </c>
      <c r="J114" s="365">
        <v>3.886331029320317</v>
      </c>
      <c r="K114" s="397">
        <v>-3.7038614839703001</v>
      </c>
      <c r="L114" s="365">
        <v>1.8274174226004192</v>
      </c>
      <c r="M114" s="397">
        <v>7.1967454021367274</v>
      </c>
      <c r="N114" s="397">
        <v>4.3949097106942219</v>
      </c>
      <c r="O114" s="397">
        <v>2.0565278776739007</v>
      </c>
      <c r="P114" s="397">
        <v>5.7458045046371353</v>
      </c>
    </row>
    <row r="115" spans="1:16" hidden="1">
      <c r="A115" s="85"/>
      <c r="B115" s="6" t="s">
        <v>38</v>
      </c>
      <c r="C115" s="365">
        <v>109.514312646307</v>
      </c>
      <c r="D115" s="365">
        <v>103.227217949826</v>
      </c>
      <c r="E115" s="365">
        <v>111.82158016281601</v>
      </c>
      <c r="F115" s="365">
        <v>109.598</v>
      </c>
      <c r="G115" s="85"/>
      <c r="H115" s="6" t="s">
        <v>38</v>
      </c>
      <c r="I115" s="397">
        <v>2.9922327453330411</v>
      </c>
      <c r="J115" s="365">
        <v>1.5398037146715495</v>
      </c>
      <c r="K115" s="397">
        <v>-0.47741273462284539</v>
      </c>
      <c r="L115" s="365">
        <v>4.6562898169305384</v>
      </c>
      <c r="M115" s="397">
        <v>4.3610605898590364</v>
      </c>
      <c r="N115" s="397">
        <v>1.1386029325856271</v>
      </c>
      <c r="O115" s="397">
        <v>1.6396179170917264</v>
      </c>
      <c r="P115" s="397">
        <v>-4.6418348081055996</v>
      </c>
    </row>
    <row r="116" spans="1:16" hidden="1">
      <c r="A116" s="85"/>
      <c r="B116" s="6" t="s">
        <v>39</v>
      </c>
      <c r="C116" s="365">
        <v>110.28959063586601</v>
      </c>
      <c r="D116" s="365">
        <v>101.30301910398801</v>
      </c>
      <c r="E116" s="365">
        <v>113.10438604251</v>
      </c>
      <c r="F116" s="365">
        <v>115.395</v>
      </c>
      <c r="G116" s="85"/>
      <c r="H116" s="6" t="s">
        <v>39</v>
      </c>
      <c r="I116" s="397">
        <v>5.8088809541231967</v>
      </c>
      <c r="J116" s="365">
        <v>0.70792389672651268</v>
      </c>
      <c r="K116" s="397">
        <v>-1.9430199802207113</v>
      </c>
      <c r="L116" s="365">
        <v>-1.864042143200308</v>
      </c>
      <c r="M116" s="397">
        <v>8.4747614739489023</v>
      </c>
      <c r="N116" s="397">
        <v>1.1471899054066057</v>
      </c>
      <c r="O116" s="397">
        <v>7.4391322564126341</v>
      </c>
      <c r="P116" s="397">
        <v>5.2893300972645534</v>
      </c>
    </row>
    <row r="117" spans="1:16" hidden="1">
      <c r="A117" s="85"/>
      <c r="B117" s="6" t="s">
        <v>40</v>
      </c>
      <c r="C117" s="365">
        <v>110.215871655035</v>
      </c>
      <c r="D117" s="365">
        <v>101.06570653147899</v>
      </c>
      <c r="E117" s="365">
        <v>112.954868894697</v>
      </c>
      <c r="F117" s="365">
        <v>116.725213705828</v>
      </c>
      <c r="G117" s="85"/>
      <c r="H117" s="6" t="s">
        <v>40</v>
      </c>
      <c r="I117" s="397">
        <v>6.8689193069130425</v>
      </c>
      <c r="J117" s="365">
        <v>-6.6841286114112108E-2</v>
      </c>
      <c r="K117" s="397">
        <v>6.5849477277414508</v>
      </c>
      <c r="L117" s="365">
        <v>-0.23426011841306149</v>
      </c>
      <c r="M117" s="397">
        <v>7.4146727947753277</v>
      </c>
      <c r="N117" s="397">
        <v>-0.13219394317458466</v>
      </c>
      <c r="O117" s="397">
        <v>2.5641776919064654</v>
      </c>
      <c r="P117" s="397">
        <v>1.1527481310524763</v>
      </c>
    </row>
    <row r="118" spans="1:16" hidden="1">
      <c r="A118" s="85"/>
      <c r="B118" s="6" t="s">
        <v>41</v>
      </c>
      <c r="C118" s="365">
        <v>109.496437904112</v>
      </c>
      <c r="D118" s="365">
        <v>98.255076015064404</v>
      </c>
      <c r="E118" s="365">
        <v>113.669722727253</v>
      </c>
      <c r="F118" s="365">
        <v>109.152</v>
      </c>
      <c r="G118" s="85"/>
      <c r="H118" s="6" t="s">
        <v>41</v>
      </c>
      <c r="I118" s="397">
        <v>4.643021979136023</v>
      </c>
      <c r="J118" s="365">
        <v>-0.65274968125712007</v>
      </c>
      <c r="K118" s="397">
        <v>1.8362669450691556</v>
      </c>
      <c r="L118" s="365">
        <v>-2.7809932892906204</v>
      </c>
      <c r="M118" s="397">
        <v>5.8576457801103885</v>
      </c>
      <c r="N118" s="397">
        <v>0.63286677196927599</v>
      </c>
      <c r="O118" s="397">
        <v>1.6918834314675308</v>
      </c>
      <c r="P118" s="397">
        <v>-6.4880701138950769</v>
      </c>
    </row>
    <row r="119" spans="1:16" hidden="1">
      <c r="A119" s="85"/>
      <c r="B119" s="6" t="s">
        <v>42</v>
      </c>
      <c r="C119" s="365">
        <v>112.824706010878</v>
      </c>
      <c r="D119" s="365">
        <v>104.87360026951799</v>
      </c>
      <c r="E119" s="365">
        <v>115.470943123846</v>
      </c>
      <c r="F119" s="365">
        <v>115.734341740918</v>
      </c>
      <c r="G119" s="85"/>
      <c r="H119" s="6" t="s">
        <v>42</v>
      </c>
      <c r="I119" s="397">
        <v>3.3425295958989381</v>
      </c>
      <c r="J119" s="365">
        <v>3.0396131330597598</v>
      </c>
      <c r="K119" s="397">
        <v>0.50437815145829745</v>
      </c>
      <c r="L119" s="365">
        <v>6.7360634410774196</v>
      </c>
      <c r="M119" s="397">
        <v>4.2461599641609808</v>
      </c>
      <c r="N119" s="397">
        <v>1.5846087712512116</v>
      </c>
      <c r="O119" s="397">
        <v>4.1760130887240621</v>
      </c>
      <c r="P119" s="397">
        <v>6.0304362182259581</v>
      </c>
    </row>
    <row r="120" spans="1:16" s="413" customFormat="1" hidden="1">
      <c r="A120" s="431"/>
      <c r="B120" s="6" t="s">
        <v>43</v>
      </c>
      <c r="C120" s="365">
        <v>111.84182733508899</v>
      </c>
      <c r="D120" s="365">
        <v>106.586976495372</v>
      </c>
      <c r="E120" s="365">
        <v>113.871453291861</v>
      </c>
      <c r="F120" s="365">
        <v>110.867679302634</v>
      </c>
      <c r="G120" s="431"/>
      <c r="H120" s="6" t="s">
        <v>43</v>
      </c>
      <c r="I120" s="397">
        <v>5.1062053485180741</v>
      </c>
      <c r="J120" s="365">
        <v>-0.8711555390131025</v>
      </c>
      <c r="K120" s="397">
        <v>1.9650528260615374</v>
      </c>
      <c r="L120" s="365">
        <v>1.6337536057222621</v>
      </c>
      <c r="M120" s="397">
        <v>6.3994491285098434</v>
      </c>
      <c r="N120" s="397">
        <v>-1.3851881596476545</v>
      </c>
      <c r="O120" s="397">
        <v>3.4232721717140322</v>
      </c>
      <c r="P120" s="397">
        <v>-4.2050288316137596</v>
      </c>
    </row>
    <row r="121" spans="1:16" hidden="1">
      <c r="A121" s="85"/>
      <c r="B121" s="6" t="s">
        <v>44</v>
      </c>
      <c r="C121" s="365">
        <v>112.03044335481199</v>
      </c>
      <c r="D121" s="365">
        <v>107.253690930166</v>
      </c>
      <c r="E121" s="365">
        <v>113.72016318302499</v>
      </c>
      <c r="F121" s="365">
        <v>112.747</v>
      </c>
      <c r="G121" s="85"/>
      <c r="H121" s="6" t="s">
        <v>44</v>
      </c>
      <c r="I121" s="397">
        <v>2.8277532758321371</v>
      </c>
      <c r="J121" s="365">
        <v>0.16864533083662536</v>
      </c>
      <c r="K121" s="397">
        <v>-4.0877018742761351</v>
      </c>
      <c r="L121" s="365">
        <v>0.62551209980419742</v>
      </c>
      <c r="M121" s="397">
        <v>5.4105593205219265</v>
      </c>
      <c r="N121" s="397">
        <v>-0.13286043557224048</v>
      </c>
      <c r="O121" s="397">
        <v>3.4101018994946486</v>
      </c>
      <c r="P121" s="397">
        <v>1.6951024042237179</v>
      </c>
    </row>
    <row r="122" spans="1:16" hidden="1">
      <c r="A122" s="85"/>
      <c r="B122" s="6"/>
      <c r="C122" s="365"/>
      <c r="D122" s="365"/>
      <c r="E122" s="365"/>
      <c r="F122" s="365"/>
      <c r="G122" s="85"/>
      <c r="H122" s="6"/>
      <c r="I122" s="397"/>
      <c r="K122" s="397"/>
      <c r="L122" s="365"/>
      <c r="M122" s="397"/>
      <c r="N122" s="365"/>
      <c r="O122" s="397"/>
      <c r="P122" s="365"/>
    </row>
    <row r="123" spans="1:16" hidden="1">
      <c r="A123" s="9">
        <v>2018</v>
      </c>
      <c r="B123" s="6" t="s">
        <v>33</v>
      </c>
      <c r="C123" s="365">
        <v>113.44666827924701</v>
      </c>
      <c r="D123" s="365">
        <v>107.63355702922399</v>
      </c>
      <c r="E123" s="365">
        <v>115.720319861706</v>
      </c>
      <c r="F123" s="365">
        <v>112.07591284588101</v>
      </c>
      <c r="G123" s="9">
        <v>2018</v>
      </c>
      <c r="H123" s="6" t="s">
        <v>33</v>
      </c>
      <c r="I123" s="397">
        <v>4.8378033625312753</v>
      </c>
      <c r="J123" s="365">
        <v>1.2641429258203374</v>
      </c>
      <c r="K123" s="397">
        <v>-0.87541961503688981</v>
      </c>
      <c r="L123" s="365">
        <v>0.35417531626518439</v>
      </c>
      <c r="M123" s="397">
        <v>6.8946125084187457</v>
      </c>
      <c r="N123" s="397">
        <v>1.7588408446634958</v>
      </c>
      <c r="O123" s="397">
        <v>5.4008754063940643</v>
      </c>
      <c r="P123" s="397">
        <v>-0.59521508698146874</v>
      </c>
    </row>
    <row r="124" spans="1:16" hidden="1">
      <c r="A124" s="9"/>
      <c r="B124" s="6" t="s">
        <v>34</v>
      </c>
      <c r="C124" s="365">
        <v>101.819791734215</v>
      </c>
      <c r="D124" s="365">
        <v>94.426955592035199</v>
      </c>
      <c r="E124" s="365">
        <v>104.428600772265</v>
      </c>
      <c r="F124" s="365">
        <v>102.994</v>
      </c>
      <c r="G124" s="9"/>
      <c r="H124" s="6" t="s">
        <v>34</v>
      </c>
      <c r="I124" s="397">
        <v>2.3444417487315405</v>
      </c>
      <c r="J124" s="365">
        <v>-10.248759810568117</v>
      </c>
      <c r="K124" s="397">
        <v>-4.5294919056056671</v>
      </c>
      <c r="L124" s="365">
        <v>-12.269966543615212</v>
      </c>
      <c r="M124" s="397">
        <v>4.7074141259218862</v>
      </c>
      <c r="N124" s="397">
        <v>-9.7577669184940135</v>
      </c>
      <c r="O124" s="397">
        <v>3.8759064457241976</v>
      </c>
      <c r="P124" s="397">
        <v>-8.1033583535204627</v>
      </c>
    </row>
    <row r="125" spans="1:16" hidden="1">
      <c r="A125" s="9"/>
      <c r="B125" s="6" t="s">
        <v>35</v>
      </c>
      <c r="C125" s="365">
        <v>112.270312852465</v>
      </c>
      <c r="D125" s="365">
        <v>105.61364778079501</v>
      </c>
      <c r="E125" s="365">
        <v>114.008810108277</v>
      </c>
      <c r="F125" s="365">
        <v>119.628</v>
      </c>
      <c r="G125" s="9"/>
      <c r="H125" s="332" t="s">
        <v>35</v>
      </c>
      <c r="I125" s="397">
        <v>2.9208816340988903</v>
      </c>
      <c r="J125" s="365">
        <v>10.263742382747637</v>
      </c>
      <c r="K125" s="397">
        <v>-1.5802610545406139</v>
      </c>
      <c r="L125" s="365">
        <v>11.846926673238414</v>
      </c>
      <c r="M125" s="397">
        <v>4.1137932012726282</v>
      </c>
      <c r="N125" s="397">
        <v>9.1739324908740798</v>
      </c>
      <c r="O125" s="397">
        <v>7.2944975110991379</v>
      </c>
      <c r="P125" s="397">
        <v>16.150455366332011</v>
      </c>
    </row>
    <row r="126" spans="1:16" hidden="1">
      <c r="A126" s="85"/>
      <c r="B126" s="6" t="s">
        <v>36</v>
      </c>
      <c r="C126" s="365">
        <v>108.986025669097</v>
      </c>
      <c r="D126" s="365">
        <v>100.096035085</v>
      </c>
      <c r="E126" s="365">
        <v>111.561992076466</v>
      </c>
      <c r="F126" s="365">
        <v>116.18899999999999</v>
      </c>
      <c r="G126" s="85"/>
      <c r="H126" s="6" t="s">
        <v>36</v>
      </c>
      <c r="I126" s="397">
        <v>4.9771219590569729</v>
      </c>
      <c r="J126" s="365">
        <v>-2.925338943059586</v>
      </c>
      <c r="K126" s="397">
        <v>3.3362543758662184</v>
      </c>
      <c r="L126" s="365">
        <v>-5.2243368274212116</v>
      </c>
      <c r="M126" s="397">
        <v>5.3384463886947913</v>
      </c>
      <c r="N126" s="397">
        <v>-2.1461657476182836</v>
      </c>
      <c r="O126" s="397">
        <v>6.9014058589724527</v>
      </c>
      <c r="P126" s="397">
        <v>-2.8747450429665378</v>
      </c>
    </row>
    <row r="127" spans="1:16" hidden="1">
      <c r="A127" s="85"/>
      <c r="B127" s="6" t="s">
        <v>37</v>
      </c>
      <c r="C127" s="365">
        <v>111.63050329983299</v>
      </c>
      <c r="D127" s="365">
        <v>100.129750268593</v>
      </c>
      <c r="E127" s="365">
        <v>115.140182195241</v>
      </c>
      <c r="F127" s="365">
        <v>119.12</v>
      </c>
      <c r="G127" s="85"/>
      <c r="H127" s="6" t="s">
        <v>37</v>
      </c>
      <c r="I127" s="397">
        <v>3.5018996123632888</v>
      </c>
      <c r="J127" s="365">
        <v>2.4264373478166306</v>
      </c>
      <c r="K127" s="397">
        <v>1.5159409653005156</v>
      </c>
      <c r="L127" s="365">
        <v>3.3682836252580728E-2</v>
      </c>
      <c r="M127" s="397">
        <v>4.1401592758245869</v>
      </c>
      <c r="N127" s="397">
        <v>3.2073558854367406</v>
      </c>
      <c r="O127" s="397">
        <v>3.6429920040371258</v>
      </c>
      <c r="P127" s="397">
        <v>2.5226140168174425</v>
      </c>
    </row>
    <row r="128" spans="1:16" hidden="1">
      <c r="A128" s="85"/>
      <c r="B128" s="6" t="s">
        <v>38</v>
      </c>
      <c r="C128" s="365">
        <v>111.80277851703801</v>
      </c>
      <c r="D128" s="365">
        <v>97.443888747997406</v>
      </c>
      <c r="E128" s="365">
        <v>116.875097837333</v>
      </c>
      <c r="F128" s="365">
        <v>114.02865632277199</v>
      </c>
      <c r="G128" s="85"/>
      <c r="H128" s="6" t="s">
        <v>38</v>
      </c>
      <c r="I128" s="397">
        <v>2.0896500333449097</v>
      </c>
      <c r="J128" s="365">
        <v>0.1543262926462603</v>
      </c>
      <c r="K128" s="397">
        <v>-5.6025235559865649</v>
      </c>
      <c r="L128" s="365">
        <v>-2.6823811238826778</v>
      </c>
      <c r="M128" s="397">
        <v>4.5192687021225311</v>
      </c>
      <c r="N128" s="397">
        <v>1.5067855626197826</v>
      </c>
      <c r="O128" s="397">
        <v>4.0426434084308198</v>
      </c>
      <c r="P128" s="397">
        <v>-4.2741300178206956</v>
      </c>
    </row>
    <row r="129" spans="1:16" hidden="1">
      <c r="A129" s="85"/>
      <c r="B129" s="6" t="s">
        <v>39</v>
      </c>
      <c r="C129" s="365">
        <v>113.269374907656</v>
      </c>
      <c r="D129" s="365">
        <v>95.456746808402201</v>
      </c>
      <c r="E129" s="365">
        <v>118.998813854048</v>
      </c>
      <c r="F129" s="365">
        <v>121.839775535347</v>
      </c>
      <c r="G129" s="85"/>
      <c r="H129" s="6" t="s">
        <v>39</v>
      </c>
      <c r="I129" s="397">
        <v>2.7017819674642709</v>
      </c>
      <c r="J129" s="365">
        <v>1.3117709685493111</v>
      </c>
      <c r="K129" s="397">
        <v>-5.7710740975889081</v>
      </c>
      <c r="L129" s="365">
        <v>-2.0392678957366002</v>
      </c>
      <c r="M129" s="397">
        <v>5.2114935749022067</v>
      </c>
      <c r="N129" s="397">
        <v>1.8170817017588945</v>
      </c>
      <c r="O129" s="397">
        <v>5.5849694833805614</v>
      </c>
      <c r="P129" s="397">
        <v>6.850137030874663</v>
      </c>
    </row>
    <row r="130" spans="1:16" hidden="1">
      <c r="A130" s="85"/>
      <c r="B130" s="6" t="s">
        <v>40</v>
      </c>
      <c r="C130" s="365">
        <v>112.342494084549</v>
      </c>
      <c r="D130" s="365">
        <v>94.850108331095598</v>
      </c>
      <c r="E130" s="365">
        <v>117.789893891042</v>
      </c>
      <c r="F130" s="365">
        <v>122.606358712743</v>
      </c>
      <c r="G130" s="85"/>
      <c r="H130" s="6" t="s">
        <v>40</v>
      </c>
      <c r="I130" s="397">
        <v>1.9295065198686672</v>
      </c>
      <c r="J130" s="365">
        <v>-0.81829781780172084</v>
      </c>
      <c r="K130" s="397">
        <v>-6.150056645027675</v>
      </c>
      <c r="L130" s="365">
        <v>-0.63551136780748152</v>
      </c>
      <c r="M130" s="397">
        <v>4.2804927699508823</v>
      </c>
      <c r="N130" s="397">
        <v>-1.0159092547667967</v>
      </c>
      <c r="O130" s="397">
        <v>5.0384529787512093</v>
      </c>
      <c r="P130" s="397">
        <v>0.62917316945778623</v>
      </c>
    </row>
    <row r="131" spans="1:16" hidden="1">
      <c r="A131" s="85"/>
      <c r="B131" s="6" t="s">
        <v>41</v>
      </c>
      <c r="C131" s="365">
        <v>112.364239109029</v>
      </c>
      <c r="D131" s="365">
        <v>93.546907912189496</v>
      </c>
      <c r="E131" s="365">
        <v>119.123086573043</v>
      </c>
      <c r="F131" s="365">
        <v>114.1298889231</v>
      </c>
      <c r="G131" s="85"/>
      <c r="H131" s="6" t="s">
        <v>41</v>
      </c>
      <c r="I131" s="397">
        <v>2.6190817343559445</v>
      </c>
      <c r="J131" s="365">
        <v>1.9356010080784358E-2</v>
      </c>
      <c r="K131" s="397">
        <v>-4.7917810395394156</v>
      </c>
      <c r="L131" s="365">
        <v>-1.3739577548577842</v>
      </c>
      <c r="M131" s="397">
        <v>4.7975518149852263</v>
      </c>
      <c r="N131" s="397">
        <v>1.1318396154038624</v>
      </c>
      <c r="O131" s="397">
        <v>4.5605109600373765</v>
      </c>
      <c r="P131" s="397">
        <v>-6.9135645806941426</v>
      </c>
    </row>
    <row r="132" spans="1:16" s="339" customFormat="1" hidden="1">
      <c r="A132" s="85"/>
      <c r="B132" s="6" t="s">
        <v>42</v>
      </c>
      <c r="C132" s="365">
        <v>117.75626314357901</v>
      </c>
      <c r="D132" s="365">
        <v>106.492554393066</v>
      </c>
      <c r="E132" s="365">
        <v>121.673695843115</v>
      </c>
      <c r="F132" s="365">
        <v>120.137039565946</v>
      </c>
      <c r="G132" s="85"/>
      <c r="H132" s="6" t="s">
        <v>42</v>
      </c>
      <c r="I132" s="343">
        <v>4.3709904568468545</v>
      </c>
      <c r="J132" s="403">
        <v>4.7987011502102774</v>
      </c>
      <c r="K132" s="397">
        <v>1.5437194102113381</v>
      </c>
      <c r="L132" s="403">
        <v>13.838668503108948</v>
      </c>
      <c r="M132" s="343">
        <v>5.3717000584435795</v>
      </c>
      <c r="N132" s="343">
        <v>2.1411544507856917</v>
      </c>
      <c r="O132" s="343">
        <v>3.8041412417446878</v>
      </c>
      <c r="P132" s="343">
        <v>5.2634333560892088</v>
      </c>
    </row>
    <row r="133" spans="1:16" hidden="1">
      <c r="A133" s="85"/>
      <c r="B133" s="6" t="s">
        <v>43</v>
      </c>
      <c r="C133" s="365">
        <v>114.257610356087</v>
      </c>
      <c r="D133" s="365">
        <v>103.54574226221</v>
      </c>
      <c r="E133" s="365">
        <v>118.07452392486</v>
      </c>
      <c r="F133" s="365">
        <v>115.578465312391</v>
      </c>
      <c r="G133" s="85"/>
      <c r="H133" s="6" t="s">
        <v>43</v>
      </c>
      <c r="I133" s="397">
        <v>2.1599995981468396</v>
      </c>
      <c r="J133" s="365">
        <v>-2.9710969880439677</v>
      </c>
      <c r="K133" s="397">
        <v>-2.8532887723802247</v>
      </c>
      <c r="L133" s="365">
        <v>-2.7671532039500732</v>
      </c>
      <c r="M133" s="397">
        <v>3.6910661201681592</v>
      </c>
      <c r="N133" s="397">
        <v>-2.9580525957687058</v>
      </c>
      <c r="O133" s="397">
        <v>4.2490165207643997</v>
      </c>
      <c r="P133" s="397">
        <v>-3.794478597129654</v>
      </c>
    </row>
    <row r="134" spans="1:16" hidden="1">
      <c r="A134" s="85"/>
      <c r="B134" s="6" t="s">
        <v>44</v>
      </c>
      <c r="C134" s="365">
        <v>115.970087437552</v>
      </c>
      <c r="D134" s="365">
        <v>108.352653880959</v>
      </c>
      <c r="E134" s="365">
        <v>118.67555222509201</v>
      </c>
      <c r="F134" s="365">
        <v>117.00041770879599</v>
      </c>
      <c r="G134" s="85"/>
      <c r="H134" s="6" t="s">
        <v>44</v>
      </c>
      <c r="I134" s="397">
        <v>3.5165834970970735</v>
      </c>
      <c r="J134" s="365">
        <v>1.4987860118271357</v>
      </c>
      <c r="K134" s="397">
        <v>1.0246388177993282</v>
      </c>
      <c r="L134" s="365">
        <v>4.642307364581356</v>
      </c>
      <c r="M134" s="397">
        <v>4.3575289582478405</v>
      </c>
      <c r="N134" s="397">
        <v>0.50902453827761462</v>
      </c>
      <c r="O134" s="397">
        <v>3.7725329355069164</v>
      </c>
      <c r="P134" s="397">
        <v>1.2302918130653921</v>
      </c>
    </row>
    <row r="135" spans="1:16" hidden="1">
      <c r="A135" s="85"/>
      <c r="B135" s="435"/>
      <c r="C135" s="365"/>
      <c r="D135" s="365"/>
      <c r="E135" s="365"/>
      <c r="F135" s="365"/>
      <c r="G135" s="85"/>
      <c r="H135" s="6"/>
      <c r="I135" s="397"/>
      <c r="K135" s="397"/>
      <c r="L135" s="365"/>
      <c r="M135" s="397"/>
      <c r="N135" s="397"/>
      <c r="O135" s="397"/>
      <c r="P135" s="397"/>
    </row>
    <row r="136" spans="1:16" hidden="1">
      <c r="A136" s="9">
        <v>2019</v>
      </c>
      <c r="B136" s="6" t="s">
        <v>33</v>
      </c>
      <c r="C136" s="365">
        <v>117.74026738857199</v>
      </c>
      <c r="D136" s="365">
        <v>109.37595070125801</v>
      </c>
      <c r="E136" s="365">
        <v>120.55013656967201</v>
      </c>
      <c r="F136" s="365">
        <v>120.53167184255</v>
      </c>
      <c r="G136" s="9">
        <v>2019</v>
      </c>
      <c r="H136" s="6" t="s">
        <v>33</v>
      </c>
      <c r="I136" s="397">
        <v>3.7846850634311977</v>
      </c>
      <c r="J136" s="365">
        <v>1.5264108100058138</v>
      </c>
      <c r="K136" s="397">
        <v>1.6188201153297683</v>
      </c>
      <c r="L136" s="365">
        <v>0.94441325029588086</v>
      </c>
      <c r="M136" s="397">
        <v>4.1736980279159184</v>
      </c>
      <c r="N136" s="397">
        <v>1.5795876315152668</v>
      </c>
      <c r="O136" s="397">
        <v>7.5446710911886612</v>
      </c>
      <c r="P136" s="397">
        <v>3.0181551509867148</v>
      </c>
    </row>
    <row r="137" spans="1:16" hidden="1">
      <c r="A137" s="9"/>
      <c r="B137" s="6" t="s">
        <v>34</v>
      </c>
      <c r="C137" s="365">
        <v>104.275262403582</v>
      </c>
      <c r="D137" s="365">
        <v>92.396812914616504</v>
      </c>
      <c r="E137" s="365">
        <v>108.307751338694</v>
      </c>
      <c r="F137" s="365">
        <v>107.804991391458</v>
      </c>
      <c r="G137" s="9"/>
      <c r="H137" s="6" t="s">
        <v>34</v>
      </c>
      <c r="I137" s="397">
        <v>2.4115848476459689</v>
      </c>
      <c r="J137" s="365">
        <v>-11.436193652042718</v>
      </c>
      <c r="K137" s="397">
        <v>-2.1499609562652608</v>
      </c>
      <c r="L137" s="365">
        <v>-15.523648185712375</v>
      </c>
      <c r="M137" s="397">
        <v>3.7146438214647191</v>
      </c>
      <c r="N137" s="397">
        <v>-10.155430412061378</v>
      </c>
      <c r="O137" s="397">
        <v>4.6711375336990528</v>
      </c>
      <c r="P137" s="397">
        <v>-10.558785302270422</v>
      </c>
    </row>
    <row r="138" spans="1:16" hidden="1">
      <c r="A138" s="9"/>
      <c r="B138" s="6" t="s">
        <v>35</v>
      </c>
      <c r="C138" s="365">
        <v>116.005625247042</v>
      </c>
      <c r="D138" s="365">
        <v>106.302139260052</v>
      </c>
      <c r="E138" s="365">
        <v>118.705495390699</v>
      </c>
      <c r="F138" s="365">
        <v>125.021604601672</v>
      </c>
      <c r="G138" s="9"/>
      <c r="H138" s="332" t="s">
        <v>35</v>
      </c>
      <c r="I138" s="397">
        <v>3.3270704424647022</v>
      </c>
      <c r="J138" s="365">
        <v>11.249420594176371</v>
      </c>
      <c r="K138" s="397">
        <v>0.65189631617117527</v>
      </c>
      <c r="L138" s="365">
        <v>15.049573580297988</v>
      </c>
      <c r="M138" s="397">
        <v>4.1195810025220396</v>
      </c>
      <c r="N138" s="397">
        <v>9.6001845883493075</v>
      </c>
      <c r="O138" s="397">
        <v>4.5086473080482676</v>
      </c>
      <c r="P138" s="397">
        <v>15.970144784574572</v>
      </c>
    </row>
    <row r="139" spans="1:16" hidden="1">
      <c r="A139" s="85"/>
      <c r="B139" s="6" t="s">
        <v>36</v>
      </c>
      <c r="C139" s="365">
        <v>112.67133102030201</v>
      </c>
      <c r="D139" s="365">
        <v>99.949762443555102</v>
      </c>
      <c r="E139" s="365">
        <v>116.372043698811</v>
      </c>
      <c r="F139" s="365">
        <v>122.829074154937</v>
      </c>
      <c r="G139" s="85"/>
      <c r="H139" s="6" t="s">
        <v>36</v>
      </c>
      <c r="I139" s="397">
        <v>3.3814476017267623</v>
      </c>
      <c r="J139" s="365">
        <v>-2.874252192201368</v>
      </c>
      <c r="K139" s="397">
        <v>-0.14613230316334125</v>
      </c>
      <c r="L139" s="365">
        <v>-5.9757751449919283</v>
      </c>
      <c r="M139" s="397">
        <v>4.3115504956635391</v>
      </c>
      <c r="N139" s="397">
        <v>-1.9657486658118444</v>
      </c>
      <c r="O139" s="397">
        <v>5.7148905274484036</v>
      </c>
      <c r="P139" s="397">
        <v>-1.7537212497956318</v>
      </c>
    </row>
    <row r="140" spans="1:16" hidden="1">
      <c r="A140" s="85"/>
      <c r="B140" s="6" t="s">
        <v>37</v>
      </c>
      <c r="C140" s="365">
        <v>116.22401829973801</v>
      </c>
      <c r="D140" s="365">
        <v>103.711677180332</v>
      </c>
      <c r="E140" s="365">
        <v>119.925930240564</v>
      </c>
      <c r="F140" s="365">
        <v>125.574229392756</v>
      </c>
      <c r="G140" s="85"/>
      <c r="H140" s="6" t="s">
        <v>37</v>
      </c>
      <c r="I140" s="397">
        <v>4.1149281460884453</v>
      </c>
      <c r="J140" s="365">
        <v>3.1531421944379616</v>
      </c>
      <c r="K140" s="397">
        <v>3.5772853743574444</v>
      </c>
      <c r="L140" s="365">
        <v>3.7638055807299935</v>
      </c>
      <c r="M140" s="397">
        <v>4.1564534240599897</v>
      </c>
      <c r="N140" s="397">
        <v>3.0539006008616809</v>
      </c>
      <c r="O140" s="397">
        <v>5.4182583888146212</v>
      </c>
      <c r="P140" s="397">
        <v>2.2349392899894838</v>
      </c>
    </row>
    <row r="141" spans="1:16" hidden="1">
      <c r="A141" s="85"/>
      <c r="B141" s="6" t="s">
        <v>38</v>
      </c>
      <c r="C141" s="365">
        <v>115.31747540096001</v>
      </c>
      <c r="D141" s="365">
        <v>98.834965290443904</v>
      </c>
      <c r="E141" s="365">
        <v>121.353881589872</v>
      </c>
      <c r="F141" s="365">
        <v>115.665070941105</v>
      </c>
      <c r="G141" s="85"/>
      <c r="H141" s="6" t="s">
        <v>38</v>
      </c>
      <c r="I141" s="397">
        <v>3.1436579041605768</v>
      </c>
      <c r="J141" s="365">
        <v>-0.77999617638417362</v>
      </c>
      <c r="K141" s="397">
        <v>1.4275667364261153</v>
      </c>
      <c r="L141" s="365">
        <v>-4.7021820709818059</v>
      </c>
      <c r="M141" s="397">
        <v>3.8321112327731157</v>
      </c>
      <c r="N141" s="397">
        <v>1.1906944114951727</v>
      </c>
      <c r="O141" s="397">
        <v>1.4350906790490825</v>
      </c>
      <c r="P141" s="397">
        <v>-7.8910764569841092</v>
      </c>
    </row>
    <row r="142" spans="1:16" hidden="1">
      <c r="A142" s="85"/>
      <c r="B142" s="6" t="s">
        <v>39</v>
      </c>
      <c r="C142" s="365">
        <v>114.770507999496</v>
      </c>
      <c r="D142" s="365">
        <v>87.897348264363103</v>
      </c>
      <c r="E142" s="365">
        <v>123.77636578318599</v>
      </c>
      <c r="F142" s="365">
        <v>123.96363894307299</v>
      </c>
      <c r="G142" s="85"/>
      <c r="H142" s="6" t="s">
        <v>39</v>
      </c>
      <c r="I142" s="397">
        <v>1.3252771043045044</v>
      </c>
      <c r="J142" s="365">
        <v>-0.47431440860302132</v>
      </c>
      <c r="K142" s="397">
        <v>-7.919187272547731</v>
      </c>
      <c r="L142" s="365">
        <v>-11.066546129640145</v>
      </c>
      <c r="M142" s="397">
        <v>4.0147895381525984</v>
      </c>
      <c r="N142" s="397">
        <v>1.9962148400831836</v>
      </c>
      <c r="O142" s="397">
        <v>1.7431609656157292</v>
      </c>
      <c r="P142" s="397">
        <v>7.174653449349023</v>
      </c>
    </row>
    <row r="143" spans="1:16" hidden="1">
      <c r="A143" s="85"/>
      <c r="B143" s="6" t="s">
        <v>40</v>
      </c>
      <c r="C143" s="365">
        <v>114.88704164303699</v>
      </c>
      <c r="D143" s="365">
        <v>93.563339358590298</v>
      </c>
      <c r="E143" s="365">
        <v>121.98144061953199</v>
      </c>
      <c r="F143" s="365">
        <v>122.715250860032</v>
      </c>
      <c r="G143" s="85"/>
      <c r="H143" s="6" t="s">
        <v>40</v>
      </c>
      <c r="I143" s="397">
        <v>2.2649911587087956</v>
      </c>
      <c r="J143" s="365">
        <v>0.10153622700835285</v>
      </c>
      <c r="K143" s="397">
        <v>-1.3566341622020559</v>
      </c>
      <c r="L143" s="365">
        <v>6.446145652979169</v>
      </c>
      <c r="M143" s="397">
        <v>3.558494358070547</v>
      </c>
      <c r="N143" s="397">
        <v>-1.4501356153872678</v>
      </c>
      <c r="O143" s="397">
        <v>8.8814437058786666E-2</v>
      </c>
      <c r="P143" s="397">
        <v>-1.0070598876290404</v>
      </c>
    </row>
    <row r="144" spans="1:16" hidden="1">
      <c r="A144" s="85"/>
      <c r="B144" s="6" t="s">
        <v>41</v>
      </c>
      <c r="C144" s="365">
        <v>114.269989523132</v>
      </c>
      <c r="D144" s="365">
        <v>91.726862981674401</v>
      </c>
      <c r="E144" s="365">
        <v>122.083236885456</v>
      </c>
      <c r="F144" s="365">
        <v>119.31433267413</v>
      </c>
      <c r="G144" s="85"/>
      <c r="H144" s="6" t="s">
        <v>41</v>
      </c>
      <c r="I144" s="397">
        <v>1.6960470957791358</v>
      </c>
      <c r="J144" s="365">
        <v>-0.53709462014195708</v>
      </c>
      <c r="K144" s="397">
        <v>-1.9455960342628629</v>
      </c>
      <c r="L144" s="365">
        <v>-1.9628161943615794</v>
      </c>
      <c r="M144" s="397">
        <v>2.4849509843735547</v>
      </c>
      <c r="N144" s="397">
        <v>8.3452257496702487E-2</v>
      </c>
      <c r="O144" s="397">
        <v>4.5425819651180461</v>
      </c>
      <c r="P144" s="397">
        <v>-2.7713899960006216</v>
      </c>
    </row>
    <row r="145" spans="1:26" s="339" customFormat="1" hidden="1">
      <c r="A145" s="85"/>
      <c r="B145" s="6" t="s">
        <v>42</v>
      </c>
      <c r="C145" s="365">
        <v>118.046411766833</v>
      </c>
      <c r="D145" s="365">
        <v>99.867839477610502</v>
      </c>
      <c r="E145" s="365">
        <v>124.50864761811</v>
      </c>
      <c r="F145" s="365">
        <v>120.445404662754</v>
      </c>
      <c r="G145" s="85"/>
      <c r="H145" s="6" t="s">
        <v>42</v>
      </c>
      <c r="I145" s="343">
        <v>0.24639761445233432</v>
      </c>
      <c r="J145" s="403">
        <v>3.3048241795248714</v>
      </c>
      <c r="K145" s="343">
        <v>-6.2208245010290142</v>
      </c>
      <c r="L145" s="403">
        <v>8.8752370148781097</v>
      </c>
      <c r="M145" s="343">
        <v>2.3299627379202548</v>
      </c>
      <c r="N145" s="343">
        <v>1.9866861286858182</v>
      </c>
      <c r="O145" s="343">
        <v>0.25667778890017701</v>
      </c>
      <c r="P145" s="343">
        <v>0.94797662885410716</v>
      </c>
    </row>
    <row r="146" spans="1:26" hidden="1">
      <c r="A146" s="85"/>
      <c r="B146" s="6" t="s">
        <v>43</v>
      </c>
      <c r="C146" s="365">
        <v>116.97631984774</v>
      </c>
      <c r="D146" s="365">
        <v>105.305661043702</v>
      </c>
      <c r="E146" s="365">
        <v>121.261563065316</v>
      </c>
      <c r="F146" s="365">
        <v>117.108035016523</v>
      </c>
      <c r="G146" s="85"/>
      <c r="H146" s="6" t="s">
        <v>43</v>
      </c>
      <c r="I146" s="397">
        <v>2.3794559357403671</v>
      </c>
      <c r="J146" s="365">
        <v>-0.90650101352225931</v>
      </c>
      <c r="K146" s="397">
        <v>1.6996534507766938</v>
      </c>
      <c r="L146" s="365">
        <v>5.445017729967617</v>
      </c>
      <c r="M146" s="397">
        <v>2.699175939497465</v>
      </c>
      <c r="N146" s="397">
        <v>-2.6079188995397118</v>
      </c>
      <c r="O146" s="397">
        <v>1.3234037153874567</v>
      </c>
      <c r="P146" s="397">
        <v>-2.7708567674919635</v>
      </c>
    </row>
    <row r="147" spans="1:26" hidden="1">
      <c r="A147" s="85"/>
      <c r="B147" s="6" t="s">
        <v>44</v>
      </c>
      <c r="C147" s="365">
        <v>117.452299922571</v>
      </c>
      <c r="D147" s="365">
        <v>103.081529430995</v>
      </c>
      <c r="E147" s="365">
        <v>122.71565696152901</v>
      </c>
      <c r="F147" s="365">
        <v>117.751900675922</v>
      </c>
      <c r="G147" s="85"/>
      <c r="H147" s="6" t="s">
        <v>44</v>
      </c>
      <c r="I147" s="397">
        <v>1.2780989630771273</v>
      </c>
      <c r="J147" s="365">
        <v>0.4069029316792836</v>
      </c>
      <c r="K147" s="397">
        <v>-4.8647857354330029</v>
      </c>
      <c r="L147" s="365">
        <v>-2.1120722197299386</v>
      </c>
      <c r="M147" s="397">
        <v>3.4043277327870669</v>
      </c>
      <c r="N147" s="397">
        <v>1.1991383414955408</v>
      </c>
      <c r="O147" s="397">
        <v>0.64229084121424762</v>
      </c>
      <c r="P147" s="397">
        <v>0.54980485267996926</v>
      </c>
    </row>
    <row r="148" spans="1:26" hidden="1">
      <c r="A148" s="85"/>
      <c r="B148" s="436"/>
      <c r="C148" s="365"/>
      <c r="D148" s="365"/>
      <c r="E148" s="365"/>
      <c r="F148" s="365"/>
      <c r="G148" s="85"/>
      <c r="H148" s="6"/>
      <c r="I148" s="427"/>
      <c r="J148" s="427"/>
      <c r="K148" s="427"/>
      <c r="L148" s="427"/>
      <c r="M148" s="366"/>
      <c r="N148" s="427"/>
      <c r="O148" s="427"/>
      <c r="P148" s="427"/>
    </row>
    <row r="149" spans="1:26" hidden="1">
      <c r="A149" s="9">
        <v>2020</v>
      </c>
      <c r="B149" s="6" t="s">
        <v>33</v>
      </c>
      <c r="C149" s="365">
        <v>118.547311599753</v>
      </c>
      <c r="D149" s="365">
        <v>105.438601346122</v>
      </c>
      <c r="E149" s="365">
        <v>123.149551053693</v>
      </c>
      <c r="F149" s="365">
        <v>120.872985365815</v>
      </c>
      <c r="G149" s="9">
        <v>2020</v>
      </c>
      <c r="H149" s="333" t="s">
        <v>33</v>
      </c>
      <c r="I149" s="397">
        <v>0.6854445204524211</v>
      </c>
      <c r="J149" s="365">
        <v>0.93230330772907166</v>
      </c>
      <c r="K149" s="397">
        <v>-3.5998309773692512</v>
      </c>
      <c r="L149" s="365">
        <v>2.2866093742864564</v>
      </c>
      <c r="M149" s="397">
        <v>2.1562932718194503</v>
      </c>
      <c r="N149" s="397">
        <v>0.3535767993321457</v>
      </c>
      <c r="O149" s="433">
        <v>0.28317330876390656</v>
      </c>
      <c r="P149" s="397">
        <v>2.6505599247037708</v>
      </c>
    </row>
    <row r="150" spans="1:26" hidden="1">
      <c r="A150" s="9"/>
      <c r="B150" s="6" t="s">
        <v>34</v>
      </c>
      <c r="C150" s="365">
        <v>110.597384191964</v>
      </c>
      <c r="D150" s="365">
        <v>97.364500573341203</v>
      </c>
      <c r="E150" s="365">
        <v>115.001076394226</v>
      </c>
      <c r="F150" s="365">
        <v>115.44389547728299</v>
      </c>
      <c r="G150" s="9"/>
      <c r="H150" s="6" t="s">
        <v>34</v>
      </c>
      <c r="I150" s="397">
        <v>6.062916211050279</v>
      </c>
      <c r="J150" s="365">
        <v>-6.7061220541466753</v>
      </c>
      <c r="K150" s="397">
        <v>5.3764707916011218</v>
      </c>
      <c r="L150" s="365">
        <v>-7.6576326598605533</v>
      </c>
      <c r="M150" s="397">
        <v>6.1799132313263669</v>
      </c>
      <c r="N150" s="397">
        <v>-6.6167311124945059</v>
      </c>
      <c r="O150" s="397">
        <v>7.0858538062368979</v>
      </c>
      <c r="P150" s="397">
        <v>-4.4915659790326146</v>
      </c>
      <c r="Q150" s="427"/>
      <c r="R150" s="427"/>
      <c r="S150" s="427"/>
      <c r="T150" s="427"/>
      <c r="U150" s="361"/>
      <c r="V150" s="427"/>
      <c r="W150" s="427"/>
      <c r="X150" s="366"/>
      <c r="Y150" s="427"/>
      <c r="Z150" s="427"/>
    </row>
    <row r="151" spans="1:26" hidden="1">
      <c r="A151" s="9"/>
      <c r="B151" s="6" t="s">
        <v>35</v>
      </c>
      <c r="C151" s="365">
        <v>110.081800714709</v>
      </c>
      <c r="D151" s="365">
        <v>98.653086026074405</v>
      </c>
      <c r="E151" s="365">
        <v>113.80522984892499</v>
      </c>
      <c r="F151" s="365">
        <v>115.09170741912099</v>
      </c>
      <c r="G151" s="9"/>
      <c r="H151" s="332" t="s">
        <v>35</v>
      </c>
      <c r="I151" s="397">
        <v>-5.1064976545040821</v>
      </c>
      <c r="J151" s="365">
        <v>-0.46618053493932621</v>
      </c>
      <c r="K151" s="397">
        <v>-7.1955778945006443</v>
      </c>
      <c r="L151" s="365">
        <v>1.3234653751061529</v>
      </c>
      <c r="M151" s="397">
        <v>-4.1280865099341923</v>
      </c>
      <c r="N151" s="397">
        <v>-1.0398568281236038</v>
      </c>
      <c r="O151" s="397">
        <v>-7.9425449818760399</v>
      </c>
      <c r="P151" s="397">
        <v>-0.30507291590078012</v>
      </c>
    </row>
    <row r="152" spans="1:26" hidden="1">
      <c r="A152" s="85"/>
      <c r="B152" s="6" t="s">
        <v>36</v>
      </c>
      <c r="C152" s="365">
        <v>77.052210071639394</v>
      </c>
      <c r="D152" s="365">
        <v>81.902276465146997</v>
      </c>
      <c r="E152" s="365">
        <v>73.110305255289802</v>
      </c>
      <c r="F152" s="365">
        <v>99.298631226375903</v>
      </c>
      <c r="G152" s="85"/>
      <c r="H152" s="6" t="s">
        <v>36</v>
      </c>
      <c r="I152" s="397">
        <v>-31.613295614875156</v>
      </c>
      <c r="J152" s="365">
        <v>-30.004587887029572</v>
      </c>
      <c r="K152" s="397">
        <v>-18.056557151499092</v>
      </c>
      <c r="L152" s="365">
        <v>-16.979508939537993</v>
      </c>
      <c r="M152" s="397">
        <v>-37.175370534429497</v>
      </c>
      <c r="N152" s="397">
        <v>-35.758395855495564</v>
      </c>
      <c r="O152" s="397">
        <v>-19.15706284562539</v>
      </c>
      <c r="P152" s="397">
        <v>-13.722166910977009</v>
      </c>
    </row>
    <row r="153" spans="1:26" hidden="1">
      <c r="A153" s="85"/>
      <c r="B153" s="6" t="s">
        <v>37</v>
      </c>
      <c r="C153" s="365">
        <v>91.279060234244895</v>
      </c>
      <c r="D153" s="365">
        <v>81.445152312992093</v>
      </c>
      <c r="E153" s="365">
        <v>92.795115919226504</v>
      </c>
      <c r="F153" s="365">
        <v>113.00716813202899</v>
      </c>
      <c r="G153" s="85"/>
      <c r="H153" s="6" t="s">
        <v>37</v>
      </c>
      <c r="I153" s="397">
        <v>-21.462825352639996</v>
      </c>
      <c r="J153" s="365">
        <v>18.463909275772977</v>
      </c>
      <c r="K153" s="397">
        <v>-21.469641098006036</v>
      </c>
      <c r="L153" s="365">
        <v>-0.55813363423351348</v>
      </c>
      <c r="M153" s="397">
        <v>-22.622975920982853</v>
      </c>
      <c r="N153" s="397">
        <v>26.92480984069266</v>
      </c>
      <c r="O153" s="397">
        <v>-10.007675397649678</v>
      </c>
      <c r="P153" s="397">
        <v>13.805363413722276</v>
      </c>
    </row>
    <row r="154" spans="1:26" hidden="1">
      <c r="A154" s="85"/>
      <c r="B154" s="6" t="s">
        <v>38</v>
      </c>
      <c r="C154" s="365">
        <v>115.478593102029</v>
      </c>
      <c r="D154" s="365">
        <v>84.514026119736798</v>
      </c>
      <c r="E154" s="365">
        <v>127.09671489624699</v>
      </c>
      <c r="F154" s="365">
        <v>113.263399799393</v>
      </c>
      <c r="G154" s="85"/>
      <c r="H154" s="6" t="s">
        <v>38</v>
      </c>
      <c r="I154" s="397">
        <v>0.13971663922470157</v>
      </c>
      <c r="J154" s="365">
        <v>26.51159291701957</v>
      </c>
      <c r="K154" s="397">
        <v>-14.48974978503054</v>
      </c>
      <c r="L154" s="365">
        <v>3.7680251305210817</v>
      </c>
      <c r="M154" s="397">
        <v>4.7323029400769343</v>
      </c>
      <c r="N154" s="397">
        <v>36.964875400207831</v>
      </c>
      <c r="O154" s="397">
        <v>-2.0764013908182335</v>
      </c>
      <c r="P154" s="397">
        <v>0.2267393047710442</v>
      </c>
    </row>
    <row r="155" spans="1:26" hidden="1">
      <c r="A155" s="85"/>
      <c r="B155" s="6" t="s">
        <v>39</v>
      </c>
      <c r="C155" s="365">
        <v>116.85867028845399</v>
      </c>
      <c r="D155" s="365">
        <v>87.885445471686793</v>
      </c>
      <c r="E155" s="365">
        <v>127.397199038369</v>
      </c>
      <c r="F155" s="365">
        <v>118.216449586019</v>
      </c>
      <c r="G155" s="85"/>
      <c r="H155" s="6" t="s">
        <v>39</v>
      </c>
      <c r="I155" s="397">
        <v>1.8194241058575358</v>
      </c>
      <c r="J155" s="365">
        <v>1.1950935228364443</v>
      </c>
      <c r="K155" s="397">
        <v>-1.3541697117531726E-2</v>
      </c>
      <c r="L155" s="365">
        <v>3.9891832240644476</v>
      </c>
      <c r="M155" s="397">
        <v>2.9253026070626902</v>
      </c>
      <c r="N155" s="397">
        <v>0.23642164344475702</v>
      </c>
      <c r="O155" s="397">
        <v>-4.6361896166126968</v>
      </c>
      <c r="P155" s="397">
        <v>4.3730364755063107</v>
      </c>
    </row>
    <row r="156" spans="1:26" hidden="1">
      <c r="A156" s="85"/>
      <c r="B156" s="6" t="s">
        <v>40</v>
      </c>
      <c r="C156" s="365">
        <v>114.80529852997699</v>
      </c>
      <c r="D156" s="365">
        <v>86.180827014466502</v>
      </c>
      <c r="E156" s="365">
        <v>124.683761015694</v>
      </c>
      <c r="F156" s="365">
        <v>121.649268819046</v>
      </c>
      <c r="G156" s="85"/>
      <c r="H156" s="6" t="s">
        <v>40</v>
      </c>
      <c r="I156" s="397">
        <v>-7.1150855562962079E-2</v>
      </c>
      <c r="J156" s="365">
        <v>-1.7571411290308703</v>
      </c>
      <c r="K156" s="397">
        <v>-7.890389969761145</v>
      </c>
      <c r="L156" s="365">
        <v>-1.9395913032829242</v>
      </c>
      <c r="M156" s="397">
        <v>2.2153537312210574</v>
      </c>
      <c r="N156" s="397">
        <v>-2.129903987808845</v>
      </c>
      <c r="O156" s="397">
        <v>-0.86866305004082278</v>
      </c>
      <c r="P156" s="397">
        <v>2.9038422698773019</v>
      </c>
    </row>
    <row r="157" spans="1:26" hidden="1">
      <c r="A157" s="85"/>
      <c r="B157" s="6" t="s">
        <v>41</v>
      </c>
      <c r="C157" s="365">
        <v>115.980290754357</v>
      </c>
      <c r="D157" s="365">
        <v>84.984127392643003</v>
      </c>
      <c r="E157" s="365">
        <v>127.29804444443501</v>
      </c>
      <c r="F157" s="365">
        <v>116.984850225966</v>
      </c>
      <c r="G157" s="85"/>
      <c r="H157" s="6" t="s">
        <v>41</v>
      </c>
      <c r="I157" s="397">
        <v>1.4967195134631481</v>
      </c>
      <c r="J157" s="365">
        <v>1.0234651531115588</v>
      </c>
      <c r="K157" s="397">
        <v>-7.3508843209633028</v>
      </c>
      <c r="L157" s="365">
        <v>-1.3885914805883885</v>
      </c>
      <c r="M157" s="397">
        <v>4.2715180986491816</v>
      </c>
      <c r="N157" s="397">
        <v>2.0967312883768017</v>
      </c>
      <c r="O157" s="397">
        <v>-1.9523911301807004</v>
      </c>
      <c r="P157" s="397">
        <v>-3.8343169986647041</v>
      </c>
    </row>
    <row r="158" spans="1:26" s="339" customFormat="1" hidden="1">
      <c r="A158" s="85"/>
      <c r="B158" s="6" t="s">
        <v>42</v>
      </c>
      <c r="C158" s="365">
        <v>117.862330018222</v>
      </c>
      <c r="D158" s="365">
        <v>90.824049280724196</v>
      </c>
      <c r="E158" s="365">
        <v>127.44178949406</v>
      </c>
      <c r="F158" s="365">
        <v>121.76366471111</v>
      </c>
      <c r="G158" s="85"/>
      <c r="H158" s="6" t="s">
        <v>42</v>
      </c>
      <c r="I158" s="397">
        <v>-0.15594014748589302</v>
      </c>
      <c r="J158" s="365">
        <v>1.622723353790434</v>
      </c>
      <c r="K158" s="397">
        <v>-9.0557583344073862</v>
      </c>
      <c r="L158" s="365">
        <v>6.8717795513739048</v>
      </c>
      <c r="M158" s="397">
        <v>2.3557736205974038</v>
      </c>
      <c r="N158" s="397">
        <v>0.112920076857705</v>
      </c>
      <c r="O158" s="397">
        <v>1.0944876245358728</v>
      </c>
      <c r="P158" s="397">
        <v>4.084985770305579</v>
      </c>
    </row>
    <row r="159" spans="1:26" hidden="1">
      <c r="A159" s="85"/>
      <c r="B159" s="6" t="s">
        <v>43</v>
      </c>
      <c r="C159" s="365">
        <v>114.393057290011</v>
      </c>
      <c r="D159" s="365">
        <v>89.015765284622105</v>
      </c>
      <c r="E159" s="365">
        <v>123.726909198</v>
      </c>
      <c r="F159" s="365">
        <v>114.516472802531</v>
      </c>
      <c r="G159" s="85"/>
      <c r="H159" s="6" t="s">
        <v>43</v>
      </c>
      <c r="I159" s="397">
        <v>-2.208363676589812</v>
      </c>
      <c r="J159" s="365">
        <v>-2.9434957951999081</v>
      </c>
      <c r="K159" s="397">
        <v>-15.469154837098046</v>
      </c>
      <c r="L159" s="365">
        <v>-1.9909748689060791</v>
      </c>
      <c r="M159" s="397">
        <v>2.033081275190284</v>
      </c>
      <c r="N159" s="397">
        <v>-2.9149624395639506</v>
      </c>
      <c r="O159" s="397">
        <v>-2.2129670381937103</v>
      </c>
      <c r="P159" s="397">
        <v>-5.95185101054021</v>
      </c>
    </row>
    <row r="160" spans="1:26" hidden="1">
      <c r="A160" s="85"/>
      <c r="B160" s="6" t="s">
        <v>44</v>
      </c>
      <c r="C160" s="365">
        <v>119.51920350575401</v>
      </c>
      <c r="D160" s="365">
        <v>97.523468261067407</v>
      </c>
      <c r="E160" s="365">
        <v>127.771281207095</v>
      </c>
      <c r="F160" s="365">
        <v>117.954674734393</v>
      </c>
      <c r="G160" s="85"/>
      <c r="H160" s="6" t="s">
        <v>44</v>
      </c>
      <c r="I160" s="397">
        <v>1.7597812767783836</v>
      </c>
      <c r="J160" s="365">
        <v>4.4811689950266214</v>
      </c>
      <c r="K160" s="397">
        <v>-5.3919079398684033</v>
      </c>
      <c r="L160" s="365">
        <v>9.5575238265294615</v>
      </c>
      <c r="M160" s="397">
        <v>4.1197874588659147</v>
      </c>
      <c r="N160" s="397">
        <v>3.2687893323373913</v>
      </c>
      <c r="O160" s="397">
        <v>0.17220448868089022</v>
      </c>
      <c r="P160" s="397">
        <v>3.0023645050531087</v>
      </c>
    </row>
    <row r="161" spans="1:16" s="414" customFormat="1" hidden="1">
      <c r="A161" s="437"/>
      <c r="B161" s="438"/>
      <c r="C161" s="365"/>
      <c r="D161" s="365"/>
      <c r="E161" s="365"/>
      <c r="F161" s="365"/>
      <c r="G161" s="437"/>
      <c r="H161" s="439"/>
      <c r="J161" s="440"/>
      <c r="P161" s="441"/>
    </row>
    <row r="162" spans="1:16" hidden="1">
      <c r="A162" s="9">
        <v>2021</v>
      </c>
      <c r="B162" s="6" t="s">
        <v>33</v>
      </c>
      <c r="C162" s="365">
        <v>120.041323396938</v>
      </c>
      <c r="D162" s="365">
        <v>100.919929167467</v>
      </c>
      <c r="E162" s="365">
        <v>127.511613749171</v>
      </c>
      <c r="F162" s="365">
        <v>115.62075440686399</v>
      </c>
      <c r="G162" s="9">
        <v>2021</v>
      </c>
      <c r="H162" s="6" t="s">
        <v>33</v>
      </c>
      <c r="I162" s="397">
        <v>1.2602662827388116</v>
      </c>
      <c r="J162" s="365">
        <v>0.43685020973123301</v>
      </c>
      <c r="K162" s="397">
        <v>-4.2855957125432695</v>
      </c>
      <c r="L162" s="365">
        <v>3.4827113585699863</v>
      </c>
      <c r="M162" s="397">
        <v>3.5420857470898568</v>
      </c>
      <c r="N162" s="397">
        <v>-0.20322834323241068</v>
      </c>
      <c r="O162" s="397">
        <v>-4.3452479832904203</v>
      </c>
      <c r="P162" s="397">
        <v>-1.9786586099995276</v>
      </c>
    </row>
    <row r="163" spans="1:16" hidden="1">
      <c r="A163" s="9"/>
      <c r="B163" s="6" t="s">
        <v>34</v>
      </c>
      <c r="C163" s="365">
        <v>112.383848526628</v>
      </c>
      <c r="D163" s="365">
        <v>92.262184462666994</v>
      </c>
      <c r="E163" s="365">
        <v>120.125657665218</v>
      </c>
      <c r="F163" s="365">
        <v>108.962784055556</v>
      </c>
      <c r="G163" s="9"/>
      <c r="H163" s="6" t="s">
        <v>34</v>
      </c>
      <c r="I163" s="397">
        <v>1.6152862454352714</v>
      </c>
      <c r="J163" s="365">
        <v>-6.3790323645376645</v>
      </c>
      <c r="K163" s="397">
        <v>-5.240427548673992</v>
      </c>
      <c r="L163" s="365">
        <v>-8.5788255860081932</v>
      </c>
      <c r="M163" s="397">
        <v>4.4561159179283152</v>
      </c>
      <c r="N163" s="397">
        <v>-5.792379114958095</v>
      </c>
      <c r="O163" s="397">
        <v>-5.6140789384592011</v>
      </c>
      <c r="P163" s="397">
        <v>-5.7584560708529153</v>
      </c>
    </row>
    <row r="164" spans="1:16" hidden="1">
      <c r="A164" s="9"/>
      <c r="B164" s="6" t="s">
        <v>35</v>
      </c>
      <c r="C164" s="365">
        <v>120.629304038914</v>
      </c>
      <c r="D164" s="365">
        <v>98.267305516451898</v>
      </c>
      <c r="E164" s="365">
        <v>128.28519793201201</v>
      </c>
      <c r="F164" s="365">
        <v>126.609102935604</v>
      </c>
      <c r="G164" s="9"/>
      <c r="H164" s="6" t="s">
        <v>35</v>
      </c>
      <c r="I164" s="397">
        <v>9.5815141610375605</v>
      </c>
      <c r="J164" s="365">
        <v>7.3368687942132027</v>
      </c>
      <c r="K164" s="397">
        <v>-0.3910475841785086</v>
      </c>
      <c r="L164" s="365">
        <v>6.5087566360569014</v>
      </c>
      <c r="M164" s="397">
        <v>12.723464556338044</v>
      </c>
      <c r="N164" s="397">
        <v>6.7925041372377706</v>
      </c>
      <c r="O164" s="397">
        <v>10.007146279045926</v>
      </c>
      <c r="P164" s="397">
        <v>16.194812782179639</v>
      </c>
    </row>
    <row r="165" spans="1:16" hidden="1">
      <c r="A165" s="85"/>
      <c r="B165" s="6" t="s">
        <v>36</v>
      </c>
      <c r="C165" s="365">
        <v>115.270286268931</v>
      </c>
      <c r="D165" s="365">
        <v>92.895218808176395</v>
      </c>
      <c r="E165" s="365">
        <v>122.82996172265401</v>
      </c>
      <c r="F165" s="365">
        <v>122.29268674465401</v>
      </c>
      <c r="G165" s="85"/>
      <c r="H165" s="6" t="s">
        <v>36</v>
      </c>
      <c r="I165" s="397">
        <v>49.600233610117471</v>
      </c>
      <c r="J165" s="365">
        <v>-4.4425505167916981</v>
      </c>
      <c r="K165" s="397">
        <v>13.422022949151341</v>
      </c>
      <c r="L165" s="365">
        <v>-5.4668098204606963</v>
      </c>
      <c r="M165" s="397">
        <v>68.006358739374576</v>
      </c>
      <c r="N165" s="397">
        <v>-4.2524284152012086</v>
      </c>
      <c r="O165" s="397">
        <v>23.156467752166137</v>
      </c>
      <c r="P165" s="397">
        <v>-3.4092463265815951</v>
      </c>
    </row>
    <row r="166" spans="1:16" hidden="1">
      <c r="A166" s="85"/>
      <c r="B166" s="6" t="s">
        <v>37</v>
      </c>
      <c r="C166" s="365">
        <v>115.331191660009</v>
      </c>
      <c r="D166" s="365">
        <v>99.423229146230398</v>
      </c>
      <c r="E166" s="365">
        <v>120.42472838575</v>
      </c>
      <c r="F166" s="365">
        <v>123.225271001038</v>
      </c>
      <c r="G166" s="85"/>
      <c r="H166" s="6" t="s">
        <v>37</v>
      </c>
      <c r="I166" s="397">
        <v>26.350108517813737</v>
      </c>
      <c r="J166" s="365">
        <v>5.2837025958197614E-2</v>
      </c>
      <c r="K166" s="397">
        <v>22.07384518620448</v>
      </c>
      <c r="L166" s="365">
        <v>7.0272834509750055</v>
      </c>
      <c r="M166" s="397">
        <v>29.7748563518943</v>
      </c>
      <c r="N166" s="397">
        <v>-1.9581812964616319</v>
      </c>
      <c r="O166" s="397">
        <v>9.0419953334915419</v>
      </c>
      <c r="P166" s="397">
        <v>0.7625838316327247</v>
      </c>
    </row>
    <row r="167" spans="1:16" hidden="1">
      <c r="A167" s="85"/>
      <c r="B167" s="6" t="s">
        <v>38</v>
      </c>
      <c r="C167" s="365">
        <v>116.945811419175</v>
      </c>
      <c r="D167" s="365">
        <v>92.316372619470599</v>
      </c>
      <c r="E167" s="365">
        <v>126.881346087965</v>
      </c>
      <c r="F167" s="365">
        <v>108.017943194635</v>
      </c>
      <c r="G167" s="85"/>
      <c r="H167" s="6" t="s">
        <v>38</v>
      </c>
      <c r="I167" s="397">
        <v>1.2705543752595645</v>
      </c>
      <c r="J167" s="365">
        <v>1.3999853256748054</v>
      </c>
      <c r="K167" s="397">
        <v>9.2320137354238341</v>
      </c>
      <c r="L167" s="365">
        <v>-7.1480845953083332</v>
      </c>
      <c r="M167" s="397">
        <v>-0.16945269471190727</v>
      </c>
      <c r="N167" s="397">
        <v>5.3615381066360897</v>
      </c>
      <c r="O167" s="397">
        <v>-4.6312017951505311</v>
      </c>
      <c r="P167" s="397">
        <v>-12.3410788086438</v>
      </c>
    </row>
    <row r="168" spans="1:16" hidden="1">
      <c r="A168" s="85"/>
      <c r="B168" s="6" t="s">
        <v>39</v>
      </c>
      <c r="C168" s="365">
        <v>110.60706924646</v>
      </c>
      <c r="D168" s="365">
        <v>86.926335669991303</v>
      </c>
      <c r="E168" s="365">
        <v>119.111910199466</v>
      </c>
      <c r="F168" s="365">
        <v>112.837863019659</v>
      </c>
      <c r="G168" s="85"/>
      <c r="H168" s="6" t="s">
        <v>39</v>
      </c>
      <c r="I168" s="397">
        <v>-5.349710917095436</v>
      </c>
      <c r="J168" s="365">
        <v>-5.4202387377472689</v>
      </c>
      <c r="K168" s="397">
        <v>-1.0913181318566387</v>
      </c>
      <c r="L168" s="365">
        <v>-5.8386576471078513</v>
      </c>
      <c r="M168" s="397">
        <v>-6.5035094189218938</v>
      </c>
      <c r="N168" s="397">
        <v>-6.1233870289432133</v>
      </c>
      <c r="O168" s="397">
        <v>-4.5497784658524409</v>
      </c>
      <c r="P168" s="397">
        <v>4.4621473826242948</v>
      </c>
    </row>
    <row r="169" spans="1:16" hidden="1">
      <c r="A169" s="85"/>
      <c r="B169" s="6" t="s">
        <v>40</v>
      </c>
      <c r="C169" s="365">
        <v>114.45191109488501</v>
      </c>
      <c r="D169" s="365">
        <v>84.255907226233106</v>
      </c>
      <c r="E169" s="365">
        <v>125.420041036795</v>
      </c>
      <c r="F169" s="365">
        <v>116.0234835624</v>
      </c>
      <c r="G169" s="85"/>
      <c r="H169" s="6" t="s">
        <v>40</v>
      </c>
      <c r="I169" s="397">
        <v>-0.30781456920276185</v>
      </c>
      <c r="J169" s="365">
        <v>3.4761266839624483</v>
      </c>
      <c r="K169" s="397">
        <v>-2.2335824044833856</v>
      </c>
      <c r="L169" s="365">
        <v>-3.0720591443038217</v>
      </c>
      <c r="M169" s="397">
        <v>0.59051797531863315</v>
      </c>
      <c r="N169" s="397">
        <v>5.2959698377478333</v>
      </c>
      <c r="O169" s="397">
        <v>-4.6245943861893579</v>
      </c>
      <c r="P169" s="397">
        <v>2.8231840425637813</v>
      </c>
    </row>
    <row r="170" spans="1:16" hidden="1">
      <c r="A170" s="85"/>
      <c r="B170" s="6" t="s">
        <v>41</v>
      </c>
      <c r="C170" s="365">
        <v>118.271953293024</v>
      </c>
      <c r="D170" s="365">
        <v>80.204696216059702</v>
      </c>
      <c r="E170" s="365">
        <v>132.32854515193199</v>
      </c>
      <c r="F170" s="365">
        <v>117.88611259863799</v>
      </c>
      <c r="G170" s="85"/>
      <c r="H170" s="6" t="s">
        <v>41</v>
      </c>
      <c r="I170" s="397">
        <v>1.975906875005748</v>
      </c>
      <c r="J170" s="365">
        <v>3.3376831907787334</v>
      </c>
      <c r="K170" s="397">
        <v>-5.6239103974103415</v>
      </c>
      <c r="L170" s="365">
        <v>-4.8082219319004196</v>
      </c>
      <c r="M170" s="397">
        <v>3.9517501855205381</v>
      </c>
      <c r="N170" s="397">
        <v>5.5082936172140364</v>
      </c>
      <c r="O170" s="397">
        <v>0.7704094768947698</v>
      </c>
      <c r="P170" s="397">
        <v>1.6053896840946322</v>
      </c>
    </row>
    <row r="171" spans="1:16" hidden="1">
      <c r="A171" s="85"/>
      <c r="B171" s="6" t="s">
        <v>42</v>
      </c>
      <c r="C171" s="365">
        <v>124.39035639806499</v>
      </c>
      <c r="D171" s="365">
        <v>87.789027622777297</v>
      </c>
      <c r="E171" s="365">
        <v>137.619705305152</v>
      </c>
      <c r="F171" s="365">
        <v>126.97014461091101</v>
      </c>
      <c r="G171" s="85"/>
      <c r="H171" s="6" t="s">
        <v>42</v>
      </c>
      <c r="I171" s="397">
        <v>5.5386877035552828</v>
      </c>
      <c r="J171" s="365">
        <v>5.1731648414416327</v>
      </c>
      <c r="K171" s="397">
        <v>-3.3416497964829546</v>
      </c>
      <c r="L171" s="365">
        <v>9.4562186063101876</v>
      </c>
      <c r="M171" s="397">
        <v>7.986325248176442</v>
      </c>
      <c r="N171" s="397">
        <v>3.9985024751424589</v>
      </c>
      <c r="O171" s="397">
        <v>4.2758896195787486</v>
      </c>
      <c r="P171" s="397">
        <v>7.705769417642145</v>
      </c>
    </row>
    <row r="172" spans="1:16" hidden="1">
      <c r="A172" s="85"/>
      <c r="B172" s="6" t="s">
        <v>43</v>
      </c>
      <c r="C172" s="365">
        <v>124.94195681400601</v>
      </c>
      <c r="D172" s="365">
        <v>91.382451785090396</v>
      </c>
      <c r="E172" s="365">
        <v>137.719976434134</v>
      </c>
      <c r="F172" s="365">
        <v>120.61900853552901</v>
      </c>
      <c r="G172" s="85"/>
      <c r="H172" s="6" t="s">
        <v>43</v>
      </c>
      <c r="I172" s="397">
        <v>9.2216256597209991</v>
      </c>
      <c r="J172" s="365">
        <v>0.44344307059931509</v>
      </c>
      <c r="K172" s="397">
        <v>2.6587273534086364</v>
      </c>
      <c r="L172" s="365">
        <v>4.0932497598148245</v>
      </c>
      <c r="M172" s="397">
        <v>11.30963937177232</v>
      </c>
      <c r="N172" s="397">
        <v>7.2861025795447176E-2</v>
      </c>
      <c r="O172" s="397">
        <v>5.3289588682329025</v>
      </c>
      <c r="P172" s="397">
        <v>-5.0020704432876784</v>
      </c>
    </row>
    <row r="173" spans="1:16" hidden="1">
      <c r="A173" s="85"/>
      <c r="B173" s="6" t="s">
        <v>44</v>
      </c>
      <c r="C173" s="365">
        <v>126.59470083967599</v>
      </c>
      <c r="D173" s="365">
        <v>95.1188747903674</v>
      </c>
      <c r="E173" s="365">
        <v>138.45694673636001</v>
      </c>
      <c r="F173" s="365">
        <v>123.80325816588601</v>
      </c>
      <c r="G173" s="85"/>
      <c r="H173" s="6" t="s">
        <v>44</v>
      </c>
      <c r="I173" s="397">
        <v>5.9199669395231069</v>
      </c>
      <c r="J173" s="365">
        <v>1.3228094611406931</v>
      </c>
      <c r="K173" s="397">
        <v>-2.4656562298040683</v>
      </c>
      <c r="L173" s="365">
        <v>4.0887751776065073</v>
      </c>
      <c r="M173" s="397">
        <v>8.3631199658594824</v>
      </c>
      <c r="N173" s="397">
        <v>0.53512229765627239</v>
      </c>
      <c r="O173" s="397">
        <v>4.9583311934543417</v>
      </c>
      <c r="P173" s="397">
        <v>2.6399235651311699</v>
      </c>
    </row>
    <row r="174" spans="1:16" hidden="1">
      <c r="A174" s="85"/>
      <c r="B174" s="6"/>
      <c r="C174" s="365"/>
      <c r="D174" s="365"/>
      <c r="E174" s="365"/>
      <c r="F174" s="365"/>
      <c r="G174" s="85"/>
      <c r="H174" s="6"/>
      <c r="I174" s="397"/>
      <c r="K174" s="397"/>
      <c r="L174" s="365"/>
      <c r="M174" s="397"/>
      <c r="N174" s="397"/>
      <c r="O174" s="397"/>
      <c r="P174" s="397"/>
    </row>
    <row r="175" spans="1:16" hidden="1">
      <c r="A175" s="9">
        <v>2022</v>
      </c>
      <c r="B175" s="6" t="s">
        <v>33</v>
      </c>
      <c r="C175" s="365">
        <v>125.59640741701899</v>
      </c>
      <c r="D175" s="365">
        <v>97.544141867740194</v>
      </c>
      <c r="E175" s="365">
        <v>136.141679762629</v>
      </c>
      <c r="F175" s="365">
        <v>123.384546256251</v>
      </c>
      <c r="G175" s="9">
        <v>2022</v>
      </c>
      <c r="H175" s="6" t="s">
        <v>33</v>
      </c>
      <c r="I175" s="397">
        <v>4.627643100628049</v>
      </c>
      <c r="J175" s="365">
        <v>-0.78857441586063715</v>
      </c>
      <c r="K175" s="397">
        <v>-3.3450155262445946</v>
      </c>
      <c r="L175" s="365">
        <v>2.5497222109889748</v>
      </c>
      <c r="M175" s="397">
        <v>6.7680627353946363</v>
      </c>
      <c r="N175" s="397">
        <v>-1.6721927128290588</v>
      </c>
      <c r="O175" s="397">
        <v>6.7148773498455085</v>
      </c>
      <c r="P175" s="397">
        <v>-0.33820750425968527</v>
      </c>
    </row>
    <row r="176" spans="1:16" ht="15" hidden="1" customHeight="1">
      <c r="A176" s="9"/>
      <c r="B176" s="6" t="s">
        <v>34</v>
      </c>
      <c r="C176" s="365">
        <v>116.59641661756</v>
      </c>
      <c r="D176" s="365">
        <v>91.627762387262095</v>
      </c>
      <c r="E176" s="365">
        <v>126.38587570078199</v>
      </c>
      <c r="F176" s="365">
        <v>110.46515457998601</v>
      </c>
      <c r="G176" s="9"/>
      <c r="H176" s="6" t="s">
        <v>34</v>
      </c>
      <c r="I176" s="397">
        <v>3.748375007760913</v>
      </c>
      <c r="J176" s="365">
        <v>-7.1658027363603196</v>
      </c>
      <c r="K176" s="397">
        <v>-0.68762958421130804</v>
      </c>
      <c r="L176" s="365">
        <v>-6.0653355159965372</v>
      </c>
      <c r="M176" s="397">
        <v>5.2113912691415152</v>
      </c>
      <c r="N176" s="397">
        <v>-7.1659201494037745</v>
      </c>
      <c r="O176" s="397">
        <v>1.3787923440575724</v>
      </c>
      <c r="P176" s="397">
        <v>-10.470834531768176</v>
      </c>
    </row>
    <row r="177" spans="1:20" ht="15" hidden="1" customHeight="1">
      <c r="A177" s="9"/>
      <c r="B177" s="6" t="s">
        <v>35</v>
      </c>
      <c r="C177" s="365">
        <v>126.60098352804501</v>
      </c>
      <c r="D177" s="365">
        <v>97.8755515788488</v>
      </c>
      <c r="E177" s="365">
        <v>137.17219024079401</v>
      </c>
      <c r="F177" s="365">
        <v>126.679818333675</v>
      </c>
      <c r="G177" s="9"/>
      <c r="H177" s="6" t="s">
        <v>35</v>
      </c>
      <c r="I177" s="397">
        <v>4.9504384831770238</v>
      </c>
      <c r="J177" s="365">
        <v>8.5805097624057396</v>
      </c>
      <c r="K177" s="397">
        <v>-0.39866152383460474</v>
      </c>
      <c r="L177" s="365">
        <v>6.8186639385349253</v>
      </c>
      <c r="M177" s="397">
        <v>6.9275274560451408</v>
      </c>
      <c r="N177" s="397">
        <v>8.5344303548195342</v>
      </c>
      <c r="O177" s="433">
        <v>5.5853328419019022E-2</v>
      </c>
      <c r="P177" s="397">
        <v>14.678532624465063</v>
      </c>
    </row>
    <row r="178" spans="1:20" ht="15" hidden="1" customHeight="1">
      <c r="A178" s="85"/>
      <c r="B178" s="6" t="s">
        <v>36</v>
      </c>
      <c r="C178" s="365">
        <v>120.26882683529401</v>
      </c>
      <c r="D178" s="365">
        <v>91.521507942648299</v>
      </c>
      <c r="E178" s="365">
        <v>130.430833576179</v>
      </c>
      <c r="F178" s="365">
        <v>124.65361345794599</v>
      </c>
      <c r="G178" s="85"/>
      <c r="H178" s="6" t="s">
        <v>36</v>
      </c>
      <c r="I178" s="397">
        <v>4.3363651884243239</v>
      </c>
      <c r="J178" s="365">
        <v>-5.0016646919242049</v>
      </c>
      <c r="K178" s="397">
        <v>-1.4787745625151416</v>
      </c>
      <c r="L178" s="365">
        <v>-6.4919620208542739</v>
      </c>
      <c r="M178" s="397">
        <v>6.188125231763479</v>
      </c>
      <c r="N178" s="397">
        <v>-4.9145214148590384</v>
      </c>
      <c r="O178" s="397">
        <v>1.930554292442352</v>
      </c>
      <c r="P178" s="397">
        <v>-1.5994693569831213</v>
      </c>
    </row>
    <row r="179" spans="1:20" ht="15" hidden="1" customHeight="1">
      <c r="A179" s="85"/>
      <c r="B179" s="6" t="s">
        <v>37</v>
      </c>
      <c r="C179" s="365">
        <v>119.527402703053</v>
      </c>
      <c r="D179" s="365">
        <v>92.266118830927795</v>
      </c>
      <c r="E179" s="365">
        <v>128.77236886115301</v>
      </c>
      <c r="F179" s="365">
        <v>127.728077709796</v>
      </c>
      <c r="G179" s="85"/>
      <c r="H179" s="6" t="s">
        <v>37</v>
      </c>
      <c r="I179" s="397">
        <v>3.6384008373157428</v>
      </c>
      <c r="J179" s="365">
        <v>-0.61647240748126819</v>
      </c>
      <c r="K179" s="397">
        <v>-7.1986299145202963</v>
      </c>
      <c r="L179" s="365">
        <v>0.81359114924779874</v>
      </c>
      <c r="M179" s="397">
        <v>6.9318325125579321</v>
      </c>
      <c r="N179" s="397">
        <v>-1.2715281115315094</v>
      </c>
      <c r="O179" s="397">
        <v>3.6541260345210276</v>
      </c>
      <c r="P179" s="397">
        <v>2.4664060403569721</v>
      </c>
    </row>
    <row r="180" spans="1:20" ht="15" hidden="1" customHeight="1">
      <c r="A180" s="85"/>
      <c r="B180" s="6" t="s">
        <v>38</v>
      </c>
      <c r="C180" s="365">
        <v>130.989306574219</v>
      </c>
      <c r="D180" s="365">
        <v>94.098693044479703</v>
      </c>
      <c r="E180" s="365">
        <v>145.197311898511</v>
      </c>
      <c r="F180" s="365">
        <v>124.569180663216</v>
      </c>
      <c r="G180" s="85"/>
      <c r="H180" s="6" t="s">
        <v>38</v>
      </c>
      <c r="I180" s="397">
        <v>12.008549074671151</v>
      </c>
      <c r="J180" s="365">
        <v>9.5893524095401688</v>
      </c>
      <c r="K180" s="397">
        <v>1.9306655736527318</v>
      </c>
      <c r="L180" s="365">
        <v>1.9861832672402784</v>
      </c>
      <c r="M180" s="397">
        <v>14.435507168916544</v>
      </c>
      <c r="N180" s="397">
        <v>12.755021269405972</v>
      </c>
      <c r="O180" s="397">
        <v>15.322674158642087</v>
      </c>
      <c r="P180" s="397">
        <v>-2.4731422434440447</v>
      </c>
    </row>
    <row r="181" spans="1:20" ht="15" hidden="1" customHeight="1">
      <c r="A181" s="85"/>
      <c r="B181" s="6" t="s">
        <v>39</v>
      </c>
      <c r="C181" s="365">
        <v>125.076959212172</v>
      </c>
      <c r="D181" s="365">
        <v>92.006426434169697</v>
      </c>
      <c r="E181" s="365">
        <v>136.87814567556299</v>
      </c>
      <c r="F181" s="365">
        <v>128.976209655102</v>
      </c>
      <c r="G181" s="85"/>
      <c r="H181" s="6" t="s">
        <v>39</v>
      </c>
      <c r="I181" s="397">
        <v>13.082246970552575</v>
      </c>
      <c r="J181" s="365">
        <v>-4.5136107035554431</v>
      </c>
      <c r="K181" s="397">
        <v>5.8441331099754876</v>
      </c>
      <c r="L181" s="365">
        <v>-2.2234810523043222</v>
      </c>
      <c r="M181" s="397">
        <v>14.915582703984413</v>
      </c>
      <c r="N181" s="397">
        <v>-5.7295593934706517</v>
      </c>
      <c r="O181" s="397">
        <v>14.302244125831521</v>
      </c>
      <c r="P181" s="397">
        <v>3.5378164714760345</v>
      </c>
    </row>
    <row r="182" spans="1:20" ht="15" hidden="1" customHeight="1">
      <c r="A182" s="85"/>
      <c r="B182" s="6" t="s">
        <v>40</v>
      </c>
      <c r="C182" s="365">
        <v>129.96023430085501</v>
      </c>
      <c r="D182" s="365">
        <v>90.789019167435399</v>
      </c>
      <c r="E182" s="365">
        <v>144.496327554076</v>
      </c>
      <c r="F182" s="365">
        <v>128.82166572116799</v>
      </c>
      <c r="G182" s="85"/>
      <c r="H182" s="6" t="s">
        <v>40</v>
      </c>
      <c r="I182" s="397">
        <v>13.550077982632388</v>
      </c>
      <c r="J182" s="365">
        <v>3.9042163476322997</v>
      </c>
      <c r="K182" s="397">
        <v>7.7538918709407767</v>
      </c>
      <c r="L182" s="365">
        <v>-1.3231763409541202</v>
      </c>
      <c r="M182" s="397">
        <v>15.209918893013679</v>
      </c>
      <c r="N182" s="397">
        <v>5.5656670689929513</v>
      </c>
      <c r="O182" s="397">
        <v>11.030682553058185</v>
      </c>
      <c r="P182" s="397">
        <v>-0.11982359719461044</v>
      </c>
    </row>
    <row r="183" spans="1:20" ht="15" hidden="1" customHeight="1">
      <c r="A183" s="85"/>
      <c r="B183" s="6" t="s">
        <v>41</v>
      </c>
      <c r="C183" s="365">
        <v>131.33712189871599</v>
      </c>
      <c r="D183" s="365">
        <v>93.396168543634303</v>
      </c>
      <c r="E183" s="365">
        <v>146.10992703432601</v>
      </c>
      <c r="F183" s="365">
        <v>123.08025145936701</v>
      </c>
      <c r="G183" s="85"/>
      <c r="H183" s="6" t="s">
        <v>41</v>
      </c>
      <c r="I183" s="397">
        <v>11.046717536931567</v>
      </c>
      <c r="J183" s="365">
        <v>1.0594683868247756</v>
      </c>
      <c r="K183" s="397">
        <v>16.447256769153157</v>
      </c>
      <c r="L183" s="365">
        <v>2.8716571674716818</v>
      </c>
      <c r="M183" s="397">
        <v>10.414519306148961</v>
      </c>
      <c r="N183" s="397">
        <v>1.116706221925341</v>
      </c>
      <c r="O183" s="397">
        <v>4.4060650964149488</v>
      </c>
      <c r="P183" s="397">
        <v>-4.4568700689122949</v>
      </c>
    </row>
    <row r="184" spans="1:20" ht="15" hidden="1" customHeight="1">
      <c r="A184" s="85"/>
      <c r="B184" s="6" t="s">
        <v>42</v>
      </c>
      <c r="C184" s="365">
        <v>130.299099965772</v>
      </c>
      <c r="D184" s="365">
        <v>95.937486477421004</v>
      </c>
      <c r="E184" s="365">
        <v>143.414365519467</v>
      </c>
      <c r="F184" s="365">
        <v>125.544279466345</v>
      </c>
      <c r="G184" s="85"/>
      <c r="H184" s="6" t="s">
        <v>42</v>
      </c>
      <c r="I184" s="397">
        <v>4.7501621016329239</v>
      </c>
      <c r="J184" s="365">
        <v>-0.7903492309999649</v>
      </c>
      <c r="K184" s="397">
        <v>9.2818648016663445</v>
      </c>
      <c r="L184" s="365">
        <v>2.7210087666491347</v>
      </c>
      <c r="M184" s="397">
        <v>4.2106326281299573</v>
      </c>
      <c r="N184" s="397">
        <v>-1.8448859496218404</v>
      </c>
      <c r="O184" s="397">
        <v>-1.122992455380313</v>
      </c>
      <c r="P184" s="397">
        <v>2.0019686162174253</v>
      </c>
    </row>
    <row r="185" spans="1:20" ht="15" hidden="1" customHeight="1">
      <c r="A185" s="85"/>
      <c r="B185" s="6" t="s">
        <v>43</v>
      </c>
      <c r="C185" s="365">
        <v>131.29405593061199</v>
      </c>
      <c r="D185" s="365">
        <v>98.3809155066334</v>
      </c>
      <c r="E185" s="365">
        <v>144.381558334555</v>
      </c>
      <c r="F185" s="365">
        <v>121.320906161614</v>
      </c>
      <c r="G185" s="85"/>
      <c r="H185" s="6" t="s">
        <v>43</v>
      </c>
      <c r="I185" s="397">
        <v>5.0840400443399574</v>
      </c>
      <c r="J185" s="365">
        <v>0.76359388906091397</v>
      </c>
      <c r="K185" s="397">
        <v>7.6584328663031727</v>
      </c>
      <c r="L185" s="365">
        <v>2.5468970669639788</v>
      </c>
      <c r="M185" s="397">
        <v>4.837048388261195</v>
      </c>
      <c r="N185" s="397">
        <v>0.67440441659012151</v>
      </c>
      <c r="O185" s="397">
        <v>0.58191294606623956</v>
      </c>
      <c r="P185" s="397">
        <v>-3.3640507737058414</v>
      </c>
    </row>
    <row r="186" spans="1:20" ht="15" hidden="1" customHeight="1">
      <c r="A186" s="85"/>
      <c r="B186" s="6" t="s">
        <v>44</v>
      </c>
      <c r="C186" s="365">
        <v>130.163626666738</v>
      </c>
      <c r="D186" s="365">
        <v>98.346981386600007</v>
      </c>
      <c r="E186" s="365">
        <v>142.63600027152199</v>
      </c>
      <c r="F186" s="365">
        <v>122.371184974333</v>
      </c>
      <c r="G186" s="85"/>
      <c r="H186" s="6" t="s">
        <v>44</v>
      </c>
      <c r="I186" s="397">
        <v>2.8191747390610118</v>
      </c>
      <c r="J186" s="365">
        <v>-0.86099043544774645</v>
      </c>
      <c r="K186" s="397">
        <v>3.3937602850612194</v>
      </c>
      <c r="L186" s="365">
        <v>-3.4492584114147462E-2</v>
      </c>
      <c r="M186" s="397">
        <v>3.018305425382124</v>
      </c>
      <c r="N186" s="397">
        <v>-1.2089896266310234</v>
      </c>
      <c r="O186" s="397">
        <v>-1.156733039799434</v>
      </c>
      <c r="P186" s="397">
        <v>0.86570307290641324</v>
      </c>
    </row>
    <row r="187" spans="1:20" ht="15" hidden="1" customHeight="1">
      <c r="A187" s="9"/>
      <c r="B187" s="6"/>
      <c r="C187" s="399"/>
      <c r="D187" s="399"/>
      <c r="E187" s="399"/>
      <c r="F187" s="399"/>
      <c r="G187" s="85"/>
      <c r="H187" s="6"/>
      <c r="I187" s="397"/>
      <c r="K187" s="397"/>
      <c r="L187" s="365"/>
      <c r="M187" s="397"/>
      <c r="N187" s="397"/>
      <c r="O187" s="397"/>
      <c r="P187" s="397"/>
    </row>
    <row r="188" spans="1:20" ht="15" customHeight="1">
      <c r="A188" s="9">
        <v>2023</v>
      </c>
      <c r="B188" s="6" t="s">
        <v>33</v>
      </c>
      <c r="C188" s="365">
        <v>127.351730262736</v>
      </c>
      <c r="D188" s="365">
        <v>100.520030693243</v>
      </c>
      <c r="E188" s="365">
        <v>137.94028020037501</v>
      </c>
      <c r="F188" s="365">
        <v>120.054576157035</v>
      </c>
      <c r="G188" s="9">
        <v>2023</v>
      </c>
      <c r="H188" s="6" t="s">
        <v>33</v>
      </c>
      <c r="I188" s="397">
        <v>1.3975900121798759</v>
      </c>
      <c r="J188" s="365">
        <v>-2.1602781637310926</v>
      </c>
      <c r="K188" s="397">
        <v>3.0508124511852373</v>
      </c>
      <c r="L188" s="365">
        <v>2.209573975738806</v>
      </c>
      <c r="M188" s="397">
        <v>1.3211240237978501</v>
      </c>
      <c r="N188" s="397">
        <v>-3.292100214678058</v>
      </c>
      <c r="O188" s="397">
        <v>-2.6988550837640162</v>
      </c>
      <c r="P188" s="397">
        <v>-1.8930999301705782</v>
      </c>
    </row>
    <row r="189" spans="1:20" ht="15" customHeight="1">
      <c r="A189" s="9"/>
      <c r="B189" s="6" t="s">
        <v>34</v>
      </c>
      <c r="C189" s="365">
        <v>120.636660102539</v>
      </c>
      <c r="D189" s="365">
        <v>90.902282470699703</v>
      </c>
      <c r="E189" s="365">
        <v>132.436040062524</v>
      </c>
      <c r="F189" s="365">
        <v>111.875699260427</v>
      </c>
      <c r="G189" s="9"/>
      <c r="H189" s="6" t="s">
        <v>34</v>
      </c>
      <c r="I189" s="397">
        <v>3.4651523624702207</v>
      </c>
      <c r="J189" s="365">
        <v>-5.2728534950748696</v>
      </c>
      <c r="K189" s="397">
        <v>-0.7917686710455456</v>
      </c>
      <c r="L189" s="365">
        <v>-9.5679917288264562</v>
      </c>
      <c r="M189" s="397">
        <v>4.7870573576320794</v>
      </c>
      <c r="N189" s="397">
        <v>-3.9903066238921951</v>
      </c>
      <c r="O189" s="397">
        <v>1.2769136890309056</v>
      </c>
      <c r="P189" s="397">
        <v>-6.8126323530639894</v>
      </c>
      <c r="Q189" s="365"/>
      <c r="R189" s="365"/>
      <c r="S189" s="365"/>
      <c r="T189" s="365"/>
    </row>
    <row r="190" spans="1:20" ht="15" customHeight="1">
      <c r="A190" s="9"/>
      <c r="B190" s="6" t="s">
        <v>35</v>
      </c>
      <c r="C190" s="365">
        <v>130.64365799211299</v>
      </c>
      <c r="D190" s="365">
        <v>98.620685268984005</v>
      </c>
      <c r="E190" s="365">
        <v>142.77362100794701</v>
      </c>
      <c r="F190" s="365">
        <v>127.168884580452</v>
      </c>
      <c r="G190" s="9"/>
      <c r="H190" s="6" t="s">
        <v>35</v>
      </c>
      <c r="I190" s="397">
        <v>3.1932409618069357</v>
      </c>
      <c r="J190" s="365">
        <v>8.295154956269684</v>
      </c>
      <c r="K190" s="397">
        <v>0.76130727042178137</v>
      </c>
      <c r="L190" s="365">
        <v>8.4908789840036718</v>
      </c>
      <c r="M190" s="397">
        <v>4.0835031920975808</v>
      </c>
      <c r="N190" s="397">
        <v>7.8057158312363981</v>
      </c>
      <c r="O190" s="397">
        <v>0.38606484695833387</v>
      </c>
      <c r="P190" s="397">
        <v>13.669800878227491</v>
      </c>
      <c r="Q190" s="365"/>
      <c r="R190" s="365"/>
      <c r="S190" s="365"/>
      <c r="T190" s="365"/>
    </row>
    <row r="191" spans="1:20" ht="15" customHeight="1">
      <c r="A191" s="85"/>
      <c r="B191" s="6" t="s">
        <v>36</v>
      </c>
      <c r="C191" s="365">
        <v>116.59906488277799</v>
      </c>
      <c r="D191" s="365">
        <v>88.073856426930305</v>
      </c>
      <c r="E191" s="365">
        <v>126.48398844272999</v>
      </c>
      <c r="F191" s="365">
        <v>122.99911641096701</v>
      </c>
      <c r="G191" s="85"/>
      <c r="H191" s="6" t="s">
        <v>36</v>
      </c>
      <c r="I191" s="397">
        <v>-3.0512993674925326</v>
      </c>
      <c r="J191" s="365">
        <v>-10.75030608082244</v>
      </c>
      <c r="K191" s="397">
        <v>-3.7670396753935194</v>
      </c>
      <c r="L191" s="365">
        <v>-10.694337413381021</v>
      </c>
      <c r="M191" s="397">
        <v>-3.0260062174208429</v>
      </c>
      <c r="N191" s="397">
        <v>-11.409413342756309</v>
      </c>
      <c r="O191" s="397">
        <v>-1.3272756409401296</v>
      </c>
      <c r="P191" s="397">
        <v>-3.2789217136264455</v>
      </c>
      <c r="Q191" s="365"/>
      <c r="R191" s="365"/>
      <c r="S191" s="365"/>
      <c r="T191" s="365"/>
    </row>
    <row r="192" spans="1:20" ht="15" customHeight="1">
      <c r="A192" s="85"/>
      <c r="B192" s="6" t="s">
        <v>37</v>
      </c>
      <c r="C192" s="365">
        <v>125.105251416735</v>
      </c>
      <c r="D192" s="365">
        <v>94.8086416704367</v>
      </c>
      <c r="E192" s="365">
        <v>135.358809095407</v>
      </c>
      <c r="F192" s="365">
        <v>134.433255973847</v>
      </c>
      <c r="G192" s="85"/>
      <c r="H192" s="6" t="s">
        <v>37</v>
      </c>
      <c r="I192" s="397">
        <v>4.6665857264039232</v>
      </c>
      <c r="J192" s="365">
        <v>7.295244213586642</v>
      </c>
      <c r="K192" s="397">
        <v>2.7556408264749024</v>
      </c>
      <c r="L192" s="365">
        <v>7.6467473058748681</v>
      </c>
      <c r="M192" s="397">
        <v>5.1147930976991773</v>
      </c>
      <c r="N192" s="397">
        <v>7.0165566107961439</v>
      </c>
      <c r="O192" s="397">
        <v>5.2495726736649715</v>
      </c>
      <c r="P192" s="397">
        <v>9.2961152051499454</v>
      </c>
      <c r="Q192" s="365"/>
      <c r="R192" s="365"/>
      <c r="S192" s="365"/>
      <c r="T192" s="365"/>
    </row>
    <row r="193" spans="1:16" ht="15" customHeight="1">
      <c r="A193" s="85"/>
      <c r="B193" s="6" t="s">
        <v>38</v>
      </c>
      <c r="C193" s="365">
        <v>127.895474977612</v>
      </c>
      <c r="D193" s="365">
        <v>87.528822936817406</v>
      </c>
      <c r="E193" s="365">
        <v>142.82281924873999</v>
      </c>
      <c r="F193" s="365">
        <v>127.26254510725499</v>
      </c>
      <c r="G193" s="85"/>
      <c r="H193" s="6" t="s">
        <v>38</v>
      </c>
      <c r="I193" s="397">
        <v>-2.3618963085769451</v>
      </c>
      <c r="J193" s="365">
        <v>2.2303009100573661</v>
      </c>
      <c r="K193" s="397">
        <v>-6.9818930477140384</v>
      </c>
      <c r="L193" s="365">
        <v>-7.678433743333855</v>
      </c>
      <c r="M193" s="397">
        <v>-1.6353557918694293</v>
      </c>
      <c r="N193" s="397">
        <v>5.5142404127329598</v>
      </c>
      <c r="O193" s="397">
        <v>2.1621435010644774</v>
      </c>
      <c r="P193" s="397">
        <v>-5.3340304931593749</v>
      </c>
    </row>
    <row r="194" spans="1:16" ht="15" customHeight="1">
      <c r="A194" s="85"/>
      <c r="B194" s="6" t="s">
        <v>39</v>
      </c>
      <c r="C194" s="365">
        <v>125.59579988798799</v>
      </c>
      <c r="D194" s="365">
        <v>94.561763800378003</v>
      </c>
      <c r="E194" s="365">
        <v>136.61859203927801</v>
      </c>
      <c r="F194" s="365">
        <v>129.78817152141201</v>
      </c>
      <c r="G194" s="85"/>
      <c r="H194" s="6" t="s">
        <v>39</v>
      </c>
      <c r="I194" s="397">
        <v>0.41481714864515595</v>
      </c>
      <c r="J194" s="365">
        <v>-1.7980894867676653</v>
      </c>
      <c r="K194" s="397">
        <v>2.7773466107138063</v>
      </c>
      <c r="L194" s="365">
        <v>8.0349999321221617</v>
      </c>
      <c r="M194" s="397">
        <v>-0.1896238694672121</v>
      </c>
      <c r="N194" s="397">
        <v>-4.3440027595707278</v>
      </c>
      <c r="O194" s="397">
        <v>0.62954390463272603</v>
      </c>
      <c r="P194" s="397">
        <v>1.9845795257579226</v>
      </c>
    </row>
    <row r="195" spans="1:16" ht="15" customHeight="1">
      <c r="A195" s="85"/>
      <c r="B195" s="6" t="s">
        <v>40</v>
      </c>
      <c r="C195" s="365">
        <v>129.14158217255201</v>
      </c>
      <c r="D195" s="365">
        <v>89.431629751677306</v>
      </c>
      <c r="E195" s="365">
        <v>143.61071581609701</v>
      </c>
      <c r="F195" s="365">
        <v>130.74144675808299</v>
      </c>
      <c r="G195" s="85"/>
      <c r="H195" s="6" t="s">
        <v>40</v>
      </c>
      <c r="I195" s="397">
        <v>-0.62992509416983467</v>
      </c>
      <c r="J195" s="365">
        <v>2.8231694751944758</v>
      </c>
      <c r="K195" s="397">
        <v>-1.4951030732634649</v>
      </c>
      <c r="L195" s="365">
        <v>-5.4251674699411438</v>
      </c>
      <c r="M195" s="397">
        <v>-0.61289567213917451</v>
      </c>
      <c r="N195" s="397">
        <v>5.1179884614890057</v>
      </c>
      <c r="O195" s="397">
        <v>1.4902625471947601</v>
      </c>
      <c r="P195" s="397">
        <v>0.73448545078986172</v>
      </c>
    </row>
    <row r="196" spans="1:16" ht="15" customHeight="1">
      <c r="A196" s="85"/>
      <c r="B196" s="6" t="s">
        <v>41</v>
      </c>
      <c r="C196" s="365">
        <v>130.55064081262501</v>
      </c>
      <c r="D196" s="365">
        <v>87.963119424119796</v>
      </c>
      <c r="E196" s="365">
        <v>146.66398928447001</v>
      </c>
      <c r="F196" s="365">
        <v>126.118923926791</v>
      </c>
      <c r="G196" s="85"/>
      <c r="H196" s="6" t="s">
        <v>41</v>
      </c>
      <c r="I196" s="397">
        <v>-0.59882619226078759</v>
      </c>
      <c r="J196" s="365">
        <v>1.0910960020532343</v>
      </c>
      <c r="K196" s="397">
        <v>-5.8172077123016095</v>
      </c>
      <c r="L196" s="365">
        <v>-1.6420480445621877</v>
      </c>
      <c r="M196" s="397">
        <v>0.37920917585142888</v>
      </c>
      <c r="N196" s="397">
        <v>2.1260763523266064</v>
      </c>
      <c r="O196" s="397">
        <v>2.4688546142816108</v>
      </c>
      <c r="P196" s="397">
        <v>-3.5356215996639975</v>
      </c>
    </row>
    <row r="197" spans="1:16" ht="15" customHeight="1">
      <c r="A197" s="85"/>
      <c r="B197" s="6" t="s">
        <v>42</v>
      </c>
      <c r="C197" s="365">
        <v>133.09529001248299</v>
      </c>
      <c r="D197" s="365">
        <v>101.444190009724</v>
      </c>
      <c r="E197" s="365">
        <v>144.74558898719499</v>
      </c>
      <c r="F197" s="365">
        <v>133.157168488785</v>
      </c>
      <c r="G197" s="85"/>
      <c r="H197" s="6" t="s">
        <v>42</v>
      </c>
      <c r="I197" s="397">
        <v>2.1459780209115138</v>
      </c>
      <c r="J197" s="365">
        <v>1.9491663802020156</v>
      </c>
      <c r="K197" s="397">
        <v>5.7398872270840684</v>
      </c>
      <c r="L197" s="365">
        <v>15.325821405451023</v>
      </c>
      <c r="M197" s="397">
        <v>0.92823578928519623</v>
      </c>
      <c r="N197" s="397">
        <v>-1.3080240805083179</v>
      </c>
      <c r="O197" s="397">
        <v>6.0639075350946712</v>
      </c>
      <c r="P197" s="397">
        <v>5.5806411463513115</v>
      </c>
    </row>
    <row r="198" spans="1:16" ht="15" customHeight="1">
      <c r="A198" s="85"/>
      <c r="B198" s="6" t="s">
        <v>43</v>
      </c>
      <c r="C198" s="365">
        <v>131.83284138419</v>
      </c>
      <c r="D198" s="365">
        <v>99.602744025704595</v>
      </c>
      <c r="E198" s="365">
        <v>144.304436071174</v>
      </c>
      <c r="F198" s="365">
        <v>125.61973713924399</v>
      </c>
      <c r="G198" s="85"/>
      <c r="H198" s="6" t="s">
        <v>43</v>
      </c>
      <c r="I198" s="397">
        <v>0.41036545771939359</v>
      </c>
      <c r="J198" s="365">
        <v>-0.94852990528409009</v>
      </c>
      <c r="K198" s="397">
        <v>1.2419365206952193</v>
      </c>
      <c r="L198" s="365">
        <v>-1.8152306049689884</v>
      </c>
      <c r="M198" s="397">
        <v>-5.3415591485929781E-2</v>
      </c>
      <c r="N198" s="397">
        <v>-0.30477814150179938</v>
      </c>
      <c r="O198" s="397">
        <v>3.5433554806320302</v>
      </c>
      <c r="P198" s="397">
        <v>-5.6605524397102585</v>
      </c>
    </row>
    <row r="199" spans="1:16" ht="15" customHeight="1">
      <c r="A199" s="85"/>
      <c r="B199" s="6" t="s">
        <v>44</v>
      </c>
      <c r="C199" s="365">
        <v>130.120330144939</v>
      </c>
      <c r="D199" s="365">
        <v>102.378398159803</v>
      </c>
      <c r="E199" s="365">
        <v>140.597504689695</v>
      </c>
      <c r="F199" s="365">
        <v>127.431805949815</v>
      </c>
      <c r="G199" s="85"/>
      <c r="H199" s="6" t="s">
        <v>44</v>
      </c>
      <c r="I199" s="433">
        <v>-3.3263149550862181E-2</v>
      </c>
      <c r="J199" s="365">
        <v>-1.299001994700518</v>
      </c>
      <c r="K199" s="397">
        <v>4.0991769308664061</v>
      </c>
      <c r="L199" s="365">
        <v>2.7867245639157119</v>
      </c>
      <c r="M199" s="397">
        <v>-1.4291592430708278</v>
      </c>
      <c r="N199" s="397">
        <v>-2.5688270453797202</v>
      </c>
      <c r="O199" s="397">
        <v>4.135467819931165</v>
      </c>
      <c r="P199" s="397">
        <v>1.4425032656790222</v>
      </c>
    </row>
    <row r="200" spans="1:16" ht="15" customHeight="1">
      <c r="A200" s="85"/>
      <c r="B200" s="6"/>
      <c r="C200" s="365"/>
      <c r="D200" s="365"/>
      <c r="E200" s="365"/>
      <c r="F200" s="365"/>
      <c r="G200" s="85"/>
      <c r="H200" s="6"/>
      <c r="I200" s="397"/>
      <c r="K200" s="397"/>
      <c r="L200" s="365"/>
      <c r="M200" s="397"/>
      <c r="N200" s="365"/>
      <c r="O200" s="397"/>
      <c r="P200" s="365"/>
    </row>
    <row r="201" spans="1:16" ht="15" customHeight="1">
      <c r="A201" s="9">
        <v>2024</v>
      </c>
      <c r="B201" s="6" t="s">
        <v>33</v>
      </c>
      <c r="C201" s="365">
        <v>132.74018049400601</v>
      </c>
      <c r="D201" s="365">
        <v>105.550188699955</v>
      </c>
      <c r="E201" s="365">
        <v>143.064429434196</v>
      </c>
      <c r="F201" s="365">
        <v>129.53216935474299</v>
      </c>
      <c r="G201" s="9">
        <v>2024</v>
      </c>
      <c r="H201" s="6" t="s">
        <v>33</v>
      </c>
      <c r="I201" s="397">
        <v>4.231155886263366</v>
      </c>
      <c r="J201" s="365">
        <v>2.0134058576002616</v>
      </c>
      <c r="K201" s="397">
        <v>5.0041349689421821</v>
      </c>
      <c r="L201" s="365">
        <v>3.0981052616208444</v>
      </c>
      <c r="M201" s="397">
        <v>3.7147591888152931</v>
      </c>
      <c r="N201" s="397">
        <v>1.7546006594822785</v>
      </c>
      <c r="O201" s="397">
        <v>7.8944039461778033</v>
      </c>
      <c r="P201" s="397">
        <v>1.6482254090906849</v>
      </c>
    </row>
    <row r="202" spans="1:16" ht="15" customHeight="1">
      <c r="A202" s="9"/>
      <c r="B202" s="6" t="s">
        <v>34</v>
      </c>
      <c r="C202" s="365">
        <v>124.41888028858099</v>
      </c>
      <c r="D202" s="365">
        <v>98.228051752170103</v>
      </c>
      <c r="E202" s="365">
        <v>134.08378443063501</v>
      </c>
      <c r="F202" s="365">
        <v>124.217771644674</v>
      </c>
      <c r="G202" s="9"/>
      <c r="H202" s="6" t="s">
        <v>34</v>
      </c>
      <c r="I202" s="397">
        <v>3.1352162624754101</v>
      </c>
      <c r="J202" s="365">
        <v>-6.268863108710903</v>
      </c>
      <c r="K202" s="397">
        <v>8.0589497671103061</v>
      </c>
      <c r="L202" s="365">
        <v>-6.9371140288525339</v>
      </c>
      <c r="M202" s="397">
        <v>1.2441812420041458</v>
      </c>
      <c r="N202" s="397">
        <v>-6.2773430398306971</v>
      </c>
      <c r="O202" s="397">
        <v>11.031951054461643</v>
      </c>
      <c r="P202" s="397">
        <v>-4.10276283995114</v>
      </c>
    </row>
    <row r="203" spans="1:16" ht="15" customHeight="1">
      <c r="A203" s="9"/>
      <c r="B203" s="6" t="s">
        <v>35</v>
      </c>
      <c r="C203" s="365">
        <v>133.84380426405201</v>
      </c>
      <c r="D203" s="365">
        <v>103.45393015904899</v>
      </c>
      <c r="E203" s="365">
        <v>144.63195642635401</v>
      </c>
      <c r="F203" s="365">
        <v>138.009463797048</v>
      </c>
      <c r="G203" s="9"/>
      <c r="H203" s="6" t="s">
        <v>35</v>
      </c>
      <c r="I203" s="397">
        <v>2.4495228632776218</v>
      </c>
      <c r="J203" s="365">
        <v>7.5751557590058241</v>
      </c>
      <c r="K203" s="397">
        <v>4.9008429386619099</v>
      </c>
      <c r="L203" s="365">
        <v>5.3201486883439344</v>
      </c>
      <c r="M203" s="397">
        <v>1.3015957746869304</v>
      </c>
      <c r="N203" s="397">
        <v>7.8668513426214162</v>
      </c>
      <c r="O203" s="397">
        <v>8.5245531973962017</v>
      </c>
      <c r="P203" s="397">
        <v>11.102833330342804</v>
      </c>
    </row>
    <row r="204" spans="1:16" ht="15" customHeight="1">
      <c r="A204" s="85"/>
      <c r="B204" s="6" t="s">
        <v>36</v>
      </c>
      <c r="C204" s="365">
        <v>123.73404334609801</v>
      </c>
      <c r="D204" s="365">
        <v>96.918991396286799</v>
      </c>
      <c r="E204" s="365">
        <v>132.71813904000601</v>
      </c>
      <c r="F204" s="365">
        <v>132.930914830071</v>
      </c>
      <c r="G204" s="85"/>
      <c r="H204" s="6" t="s">
        <v>36</v>
      </c>
      <c r="I204" s="397">
        <v>6.1192415826774464</v>
      </c>
      <c r="J204" s="365">
        <v>-7.5534022464043886</v>
      </c>
      <c r="K204" s="397">
        <v>10.042860989849785</v>
      </c>
      <c r="L204" s="365">
        <v>-6.3167622077918537</v>
      </c>
      <c r="M204" s="397">
        <v>4.928806146952553</v>
      </c>
      <c r="N204" s="397">
        <v>-8.2373340447859249</v>
      </c>
      <c r="O204" s="397">
        <v>8.0746908668186421</v>
      </c>
      <c r="P204" s="397">
        <v>-3.6798555890669462</v>
      </c>
    </row>
    <row r="205" spans="1:16" ht="15" customHeight="1">
      <c r="A205" s="85"/>
      <c r="B205" s="6" t="s">
        <v>37</v>
      </c>
      <c r="C205" s="365">
        <v>128.11003145641999</v>
      </c>
      <c r="D205" s="365">
        <v>88.264721806974904</v>
      </c>
      <c r="E205" s="365">
        <v>141.58810530063101</v>
      </c>
      <c r="F205" s="365">
        <v>140.45163375079699</v>
      </c>
      <c r="G205" s="85"/>
      <c r="H205" s="6" t="s">
        <v>37</v>
      </c>
      <c r="I205" s="397">
        <v>2.4018016875053831</v>
      </c>
      <c r="J205" s="365">
        <v>3.5366080279797103</v>
      </c>
      <c r="K205" s="397">
        <v>-6.9022398677633703</v>
      </c>
      <c r="L205" s="365">
        <v>-8.9293847001831921</v>
      </c>
      <c r="M205" s="397">
        <v>4.6020619173986006</v>
      </c>
      <c r="N205" s="397">
        <v>6.6833112073333609</v>
      </c>
      <c r="O205" s="397">
        <v>4.476851901973447</v>
      </c>
      <c r="P205" s="397">
        <v>5.6576146567109049</v>
      </c>
    </row>
    <row r="206" spans="1:16" ht="15" customHeight="1">
      <c r="A206" s="85"/>
      <c r="B206" s="6" t="s">
        <v>38</v>
      </c>
      <c r="C206" s="365">
        <v>134.298607562976</v>
      </c>
      <c r="D206" s="365">
        <v>91.785894433169503</v>
      </c>
      <c r="E206" s="365">
        <v>150.20709875842499</v>
      </c>
      <c r="F206" s="365">
        <v>131.69662750703799</v>
      </c>
      <c r="G206" s="85"/>
      <c r="H206" s="6" t="s">
        <v>38</v>
      </c>
      <c r="I206" s="397">
        <v>5.0065356780487207</v>
      </c>
      <c r="J206" s="365">
        <v>4.8306725368818775</v>
      </c>
      <c r="K206" s="397">
        <v>4.8636224657391551</v>
      </c>
      <c r="L206" s="365">
        <v>3.9893318124256041</v>
      </c>
      <c r="M206" s="397">
        <v>5.170237885323175</v>
      </c>
      <c r="N206" s="397">
        <v>6.087371138623169</v>
      </c>
      <c r="O206" s="397">
        <v>3.4842006311016434</v>
      </c>
      <c r="P206" s="397">
        <v>-6.2334670020948124</v>
      </c>
    </row>
    <row r="207" spans="1:16" ht="15" customHeight="1">
      <c r="A207" s="85"/>
      <c r="B207" s="6" t="s">
        <v>39</v>
      </c>
      <c r="C207" s="365">
        <v>132.22899525557901</v>
      </c>
      <c r="D207" s="365">
        <v>89.854553984739795</v>
      </c>
      <c r="E207" s="365">
        <v>147.19123605776301</v>
      </c>
      <c r="F207" s="365">
        <v>138.86642804394299</v>
      </c>
      <c r="G207" s="85"/>
      <c r="H207" s="6" t="s">
        <v>39</v>
      </c>
      <c r="I207" s="397">
        <v>5.2813831143293015</v>
      </c>
      <c r="J207" s="365">
        <v>-1.5410526921706946</v>
      </c>
      <c r="K207" s="397">
        <v>-4.9779209127012791</v>
      </c>
      <c r="L207" s="365">
        <v>-2.1041800162833795</v>
      </c>
      <c r="M207" s="397">
        <v>7.7388032336370003</v>
      </c>
      <c r="N207" s="397">
        <v>-2.0078030436579581</v>
      </c>
      <c r="O207" s="397">
        <v>6.9946717147743271</v>
      </c>
      <c r="P207" s="397">
        <v>5.4441793025579415</v>
      </c>
    </row>
    <row r="208" spans="1:16" ht="15" customHeight="1">
      <c r="A208" s="85"/>
      <c r="B208" s="6" t="s">
        <v>40</v>
      </c>
      <c r="C208" s="365">
        <v>134.47071234094801</v>
      </c>
      <c r="D208" s="365">
        <v>83.665811445760198</v>
      </c>
      <c r="E208" s="365">
        <v>153.006321906756</v>
      </c>
      <c r="F208" s="365">
        <v>136.27192678461</v>
      </c>
      <c r="G208" s="85"/>
      <c r="H208" s="6" t="s">
        <v>40</v>
      </c>
      <c r="I208" s="397">
        <v>4.1265795871042457</v>
      </c>
      <c r="J208" s="365">
        <v>1.6953294404423929</v>
      </c>
      <c r="K208" s="397">
        <v>-6.4471801776697077</v>
      </c>
      <c r="L208" s="365">
        <v>-6.8875112774257872</v>
      </c>
      <c r="M208" s="397">
        <v>6.5424129649842371</v>
      </c>
      <c r="N208" s="397">
        <v>3.9507011454886793</v>
      </c>
      <c r="O208" s="397">
        <v>4.2300893585492645</v>
      </c>
      <c r="P208" s="397">
        <v>-1.8683430515775825</v>
      </c>
    </row>
    <row r="209" spans="1:16" ht="15" customHeight="1">
      <c r="A209" s="85"/>
      <c r="B209" s="6" t="s">
        <v>41</v>
      </c>
      <c r="C209" s="365">
        <v>133.54883151485299</v>
      </c>
      <c r="D209" s="365">
        <v>86.006137951765695</v>
      </c>
      <c r="E209" s="365">
        <v>151.30284844746001</v>
      </c>
      <c r="F209" s="365">
        <v>131.01793413247199</v>
      </c>
      <c r="G209" s="85"/>
      <c r="H209" s="6" t="s">
        <v>41</v>
      </c>
      <c r="I209" s="397">
        <v>2.296572949443572</v>
      </c>
      <c r="J209" s="365">
        <v>-0.68556253629236608</v>
      </c>
      <c r="K209" s="397">
        <v>-2.2247749797484886</v>
      </c>
      <c r="L209" s="365">
        <v>2.7972315878663352</v>
      </c>
      <c r="M209" s="397">
        <v>3.1629162588728121</v>
      </c>
      <c r="N209" s="397">
        <v>-1.1133353433161517</v>
      </c>
      <c r="O209" s="397">
        <v>3.8844370481029102</v>
      </c>
      <c r="P209" s="397">
        <v>-3.8555209250416027</v>
      </c>
    </row>
    <row r="210" spans="1:16" ht="15" customHeight="1">
      <c r="A210" s="85"/>
      <c r="B210" s="6" t="s">
        <v>42</v>
      </c>
      <c r="C210" s="365">
        <v>135.78233167629801</v>
      </c>
      <c r="D210" s="365">
        <v>98.614033602528394</v>
      </c>
      <c r="E210" s="365">
        <v>149.47511773246401</v>
      </c>
      <c r="F210" s="365">
        <v>135.734375326817</v>
      </c>
      <c r="G210" s="85"/>
      <c r="H210" s="6" t="s">
        <v>42</v>
      </c>
      <c r="I210" s="397">
        <v>2.0188856146321967</v>
      </c>
      <c r="J210" s="365">
        <v>1.6724220916875936</v>
      </c>
      <c r="K210" s="397">
        <v>-2.7898654490950321</v>
      </c>
      <c r="L210" s="365">
        <v>14.659297523432002</v>
      </c>
      <c r="M210" s="397">
        <v>3.2674769423802132</v>
      </c>
      <c r="N210" s="397">
        <v>-1.2079949146698823</v>
      </c>
      <c r="O210" s="397">
        <v>1.9354623316799149</v>
      </c>
      <c r="P210" s="397">
        <v>3.5998439645493363</v>
      </c>
    </row>
    <row r="211" spans="1:16" ht="15" customHeight="1">
      <c r="A211" s="85"/>
      <c r="B211" s="6" t="s">
        <v>43</v>
      </c>
      <c r="C211" s="365">
        <v>136.52258604551</v>
      </c>
      <c r="D211" s="365">
        <v>98.8425819531911</v>
      </c>
      <c r="E211" s="365">
        <v>150.982666002684</v>
      </c>
      <c r="F211" s="365">
        <v>130.50118637139701</v>
      </c>
      <c r="G211" s="85"/>
      <c r="H211" s="6" t="s">
        <v>43</v>
      </c>
      <c r="I211" s="397">
        <v>3.5573417155237053</v>
      </c>
      <c r="J211" s="365">
        <v>0.54517724071547491</v>
      </c>
      <c r="K211" s="397">
        <v>-0.76319390590013825</v>
      </c>
      <c r="L211" s="365">
        <v>0.23176047294029445</v>
      </c>
      <c r="M211" s="397">
        <v>4.6278757003812103</v>
      </c>
      <c r="N211" s="397">
        <v>1.0085613532803848</v>
      </c>
      <c r="O211" s="397">
        <v>3.8858935254275622</v>
      </c>
      <c r="P211" s="397">
        <v>-3.8554632478468847</v>
      </c>
    </row>
    <row r="212" spans="1:16">
      <c r="A212" s="9"/>
      <c r="B212" s="6"/>
      <c r="C212" s="365"/>
      <c r="D212" s="365"/>
      <c r="E212" s="365"/>
      <c r="F212" s="365"/>
    </row>
    <row r="213" spans="1:16">
      <c r="C213" s="365"/>
      <c r="D213" s="365"/>
      <c r="E213" s="365"/>
      <c r="F213" s="365"/>
    </row>
    <row r="214" spans="1:16">
      <c r="A214" s="9"/>
      <c r="B214" s="6"/>
      <c r="C214" s="365"/>
      <c r="D214" s="365"/>
      <c r="E214" s="365"/>
      <c r="F214" s="365"/>
    </row>
    <row r="215" spans="1:16">
      <c r="A215" s="9"/>
      <c r="B215" s="6"/>
      <c r="C215" s="365"/>
      <c r="D215" s="365"/>
      <c r="E215" s="365"/>
      <c r="F215" s="365"/>
    </row>
    <row r="216" spans="1:16">
      <c r="A216" s="9"/>
      <c r="B216" s="6"/>
      <c r="C216" s="365"/>
      <c r="D216" s="365"/>
      <c r="E216" s="365"/>
      <c r="F216" s="365"/>
    </row>
    <row r="217" spans="1:16">
      <c r="A217" s="9"/>
      <c r="B217" s="6"/>
      <c r="C217" s="365"/>
      <c r="D217" s="365"/>
      <c r="E217" s="365"/>
      <c r="F217" s="365"/>
    </row>
    <row r="218" spans="1:16">
      <c r="C218" s="365"/>
      <c r="D218" s="365"/>
      <c r="E218" s="365"/>
      <c r="F218" s="365"/>
    </row>
    <row r="219" spans="1:16">
      <c r="A219" s="9"/>
      <c r="B219" s="6"/>
      <c r="C219" s="399"/>
      <c r="D219" s="399"/>
      <c r="E219" s="399"/>
      <c r="F219" s="399"/>
    </row>
    <row r="220" spans="1:16">
      <c r="A220" s="9"/>
      <c r="B220" s="6"/>
      <c r="C220" s="399"/>
      <c r="D220" s="399"/>
      <c r="E220" s="399"/>
      <c r="F220" s="399"/>
    </row>
    <row r="221" spans="1:16">
      <c r="A221" s="9"/>
      <c r="B221" s="6"/>
      <c r="C221" s="399"/>
      <c r="D221" s="399"/>
      <c r="E221" s="399"/>
      <c r="F221" s="399"/>
    </row>
    <row r="222" spans="1:16">
      <c r="A222" s="9"/>
      <c r="B222" s="6"/>
      <c r="C222" s="399"/>
      <c r="D222" s="399"/>
      <c r="E222" s="399"/>
      <c r="F222" s="399"/>
    </row>
    <row r="223" spans="1:16">
      <c r="A223" s="430"/>
      <c r="B223" s="6"/>
      <c r="C223" s="399"/>
      <c r="D223" s="399"/>
      <c r="E223" s="399"/>
      <c r="F223" s="399"/>
    </row>
    <row r="224" spans="1:16">
      <c r="A224" s="430"/>
      <c r="B224" s="6"/>
      <c r="C224" s="399"/>
      <c r="D224" s="399"/>
      <c r="E224" s="399"/>
      <c r="F224" s="399"/>
    </row>
    <row r="225" spans="1:6">
      <c r="A225" s="9"/>
      <c r="B225" s="6"/>
      <c r="C225" s="399"/>
      <c r="D225" s="399"/>
      <c r="E225" s="399"/>
      <c r="F225" s="399"/>
    </row>
    <row r="226" spans="1:6">
      <c r="A226" s="9"/>
      <c r="B226" s="6"/>
      <c r="C226" s="399"/>
      <c r="D226" s="399"/>
      <c r="E226" s="399"/>
      <c r="F226" s="399"/>
    </row>
    <row r="227" spans="1:6">
      <c r="A227" s="9"/>
      <c r="B227" s="6"/>
      <c r="C227" s="399"/>
      <c r="D227" s="399"/>
      <c r="E227" s="399"/>
      <c r="F227" s="399"/>
    </row>
    <row r="228" spans="1:6">
      <c r="A228" s="9"/>
      <c r="B228" s="6"/>
      <c r="C228" s="399"/>
      <c r="D228" s="399"/>
      <c r="E228" s="399"/>
      <c r="F228" s="399"/>
    </row>
    <row r="229" spans="1:6">
      <c r="A229" s="9"/>
      <c r="B229" s="6"/>
      <c r="C229" s="399"/>
      <c r="D229" s="399"/>
      <c r="E229" s="399"/>
      <c r="F229" s="399"/>
    </row>
    <row r="230" spans="1:6">
      <c r="A230" s="9"/>
      <c r="B230" s="6"/>
      <c r="C230" s="399"/>
      <c r="D230" s="399"/>
      <c r="E230" s="399"/>
      <c r="F230" s="399"/>
    </row>
    <row r="231" spans="1:6">
      <c r="C231" s="399"/>
      <c r="D231" s="399"/>
      <c r="E231" s="399"/>
      <c r="F231" s="399"/>
    </row>
    <row r="232" spans="1:6">
      <c r="A232" s="9"/>
      <c r="B232" s="6"/>
      <c r="C232" s="399"/>
      <c r="D232" s="399"/>
      <c r="E232" s="399"/>
      <c r="F232" s="399"/>
    </row>
    <row r="233" spans="1:6">
      <c r="A233" s="9"/>
      <c r="B233" s="6"/>
      <c r="C233" s="399"/>
      <c r="D233" s="399"/>
      <c r="E233" s="399"/>
      <c r="F233" s="399"/>
    </row>
    <row r="234" spans="1:6">
      <c r="A234" s="9"/>
      <c r="B234" s="6"/>
      <c r="C234" s="399"/>
      <c r="D234" s="399"/>
      <c r="E234" s="399"/>
      <c r="F234" s="399"/>
    </row>
    <row r="235" spans="1:6">
      <c r="A235" s="9"/>
      <c r="B235" s="6"/>
      <c r="C235" s="399"/>
      <c r="D235" s="399"/>
      <c r="E235" s="399"/>
      <c r="F235" s="399"/>
    </row>
  </sheetData>
  <mergeCells count="42">
    <mergeCell ref="A2:F2"/>
    <mergeCell ref="G2:P2"/>
    <mergeCell ref="A3:F3"/>
    <mergeCell ref="G3:P3"/>
    <mergeCell ref="A9:B9"/>
    <mergeCell ref="G9:H9"/>
    <mergeCell ref="I9:J9"/>
    <mergeCell ref="K9:L9"/>
    <mergeCell ref="M9:N9"/>
    <mergeCell ref="O9:P9"/>
    <mergeCell ref="A5:A8"/>
    <mergeCell ref="B5:B8"/>
    <mergeCell ref="C5:C8"/>
    <mergeCell ref="D5:D8"/>
    <mergeCell ref="E5:E8"/>
    <mergeCell ref="F5:F8"/>
    <mergeCell ref="O10:P10"/>
    <mergeCell ref="A11:B11"/>
    <mergeCell ref="G11:H11"/>
    <mergeCell ref="I11:J11"/>
    <mergeCell ref="K11:L11"/>
    <mergeCell ref="M11:N11"/>
    <mergeCell ref="O11:P11"/>
    <mergeCell ref="A10:B10"/>
    <mergeCell ref="G10:H10"/>
    <mergeCell ref="I10:J10"/>
    <mergeCell ref="K10:L10"/>
    <mergeCell ref="M10:N10"/>
    <mergeCell ref="G5:G8"/>
    <mergeCell ref="H5:H8"/>
    <mergeCell ref="I7:I8"/>
    <mergeCell ref="J7:J8"/>
    <mergeCell ref="K7:K8"/>
    <mergeCell ref="I5:J6"/>
    <mergeCell ref="K5:L6"/>
    <mergeCell ref="M5:N6"/>
    <mergeCell ref="O5:P6"/>
    <mergeCell ref="L7:L8"/>
    <mergeCell ref="M7:M8"/>
    <mergeCell ref="N7:N8"/>
    <mergeCell ref="O7:O8"/>
    <mergeCell ref="P7:P8"/>
  </mergeCells>
  <conditionalFormatting sqref="O137:O141 O143:O148 O161">
    <cfRule type="duplicateValues" dxfId="3" priority="68"/>
  </conditionalFormatting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140"/>
  <sheetViews>
    <sheetView view="pageBreakPreview" zoomScale="85" zoomScaleNormal="100" zoomScaleSheetLayoutView="85" workbookViewId="0">
      <pane ySplit="11" topLeftCell="A116" activePane="bottomLeft" state="frozen"/>
      <selection activeCell="R21" sqref="R21"/>
      <selection pane="bottomLeft" activeCell="R21" sqref="R21"/>
    </sheetView>
  </sheetViews>
  <sheetFormatPr defaultColWidth="13.5703125" defaultRowHeight="12.75"/>
  <cols>
    <col min="1" max="1" width="8.28515625" style="386" customWidth="1"/>
    <col min="2" max="2" width="12.140625" style="386" customWidth="1"/>
    <col min="3" max="3" width="10.7109375" style="383" customWidth="1"/>
    <col min="4" max="4" width="3.5703125" style="387" customWidth="1"/>
    <col min="5" max="5" width="11.5703125" style="388" customWidth="1"/>
    <col min="6" max="6" width="3.5703125" style="387" customWidth="1"/>
    <col min="7" max="7" width="10.5703125" style="389" customWidth="1"/>
    <col min="8" max="8" width="3.5703125" style="387" customWidth="1"/>
    <col min="9" max="9" width="10.7109375" style="383" customWidth="1"/>
    <col min="10" max="10" width="3.5703125" style="387" customWidth="1"/>
    <col min="11" max="11" width="11.5703125" style="388" customWidth="1"/>
    <col min="12" max="12" width="3.5703125" style="387" customWidth="1"/>
    <col min="13" max="13" width="10.5703125" style="389" customWidth="1"/>
    <col min="14" max="14" width="3.5703125" style="387" customWidth="1"/>
    <col min="15" max="15" width="8.28515625" style="386" customWidth="1"/>
    <col min="16" max="16" width="12.140625" style="386" customWidth="1"/>
    <col min="17" max="17" width="10.7109375" style="383" customWidth="1"/>
    <col min="18" max="18" width="3.5703125" style="387" customWidth="1"/>
    <col min="19" max="19" width="11.5703125" style="329" customWidth="1"/>
    <col min="20" max="20" width="3.5703125" style="387" customWidth="1"/>
    <col min="21" max="21" width="10.5703125" style="389" customWidth="1"/>
    <col min="22" max="22" width="3.5703125" style="387" customWidth="1"/>
    <col min="23" max="23" width="10.7109375" style="383" customWidth="1"/>
    <col min="24" max="24" width="3.5703125" style="387" customWidth="1"/>
    <col min="25" max="25" width="11.5703125" style="329" customWidth="1"/>
    <col min="26" max="26" width="3.5703125" style="387" customWidth="1"/>
    <col min="27" max="27" width="10.5703125" style="389" customWidth="1"/>
    <col min="28" max="28" width="3.5703125" style="387" customWidth="1"/>
    <col min="29" max="16384" width="13.5703125" style="388"/>
  </cols>
  <sheetData>
    <row r="1" spans="1:152" ht="15" customHeight="1">
      <c r="S1" s="406"/>
      <c r="Y1" s="406"/>
    </row>
    <row r="2" spans="1:152" s="382" customFormat="1" ht="15" customHeight="1">
      <c r="A2" s="485" t="s">
        <v>45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 t="s">
        <v>46</v>
      </c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</row>
    <row r="3" spans="1:152" ht="15" customHeight="1">
      <c r="A3" s="486" t="s">
        <v>47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 t="s">
        <v>48</v>
      </c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</row>
    <row r="4" spans="1:152" ht="15" customHeight="1">
      <c r="A4" s="390"/>
      <c r="B4" s="390"/>
      <c r="C4" s="391"/>
      <c r="D4" s="392"/>
      <c r="E4" s="393"/>
      <c r="F4" s="392"/>
      <c r="G4" s="394"/>
      <c r="H4" s="392"/>
      <c r="I4" s="391"/>
      <c r="J4" s="392"/>
      <c r="K4" s="393"/>
      <c r="L4" s="392"/>
      <c r="M4" s="394"/>
      <c r="N4" s="392"/>
      <c r="O4" s="390"/>
      <c r="P4" s="390"/>
      <c r="Q4" s="391"/>
      <c r="R4" s="392"/>
      <c r="S4" s="407"/>
      <c r="T4" s="392"/>
      <c r="U4" s="394"/>
      <c r="V4" s="392"/>
      <c r="W4" s="391"/>
      <c r="X4" s="392"/>
      <c r="Y4" s="407"/>
      <c r="Z4" s="392"/>
      <c r="AA4" s="394"/>
      <c r="AB4" s="392"/>
    </row>
    <row r="5" spans="1:152" ht="24.95" customHeight="1">
      <c r="A5" s="480" t="s">
        <v>10</v>
      </c>
      <c r="B5" s="480" t="s">
        <v>5</v>
      </c>
      <c r="C5" s="482" t="s">
        <v>11</v>
      </c>
      <c r="D5" s="482"/>
      <c r="E5" s="482"/>
      <c r="F5" s="482"/>
      <c r="G5" s="482"/>
      <c r="H5" s="482"/>
      <c r="I5" s="482" t="s">
        <v>49</v>
      </c>
      <c r="J5" s="482"/>
      <c r="K5" s="482"/>
      <c r="L5" s="482"/>
      <c r="M5" s="482"/>
      <c r="N5" s="482"/>
      <c r="O5" s="480" t="s">
        <v>10</v>
      </c>
      <c r="P5" s="480" t="s">
        <v>5</v>
      </c>
      <c r="Q5" s="482" t="s">
        <v>13</v>
      </c>
      <c r="R5" s="482"/>
      <c r="S5" s="482"/>
      <c r="T5" s="482"/>
      <c r="U5" s="482"/>
      <c r="V5" s="482"/>
      <c r="W5" s="482" t="s">
        <v>50</v>
      </c>
      <c r="X5" s="482"/>
      <c r="Y5" s="482"/>
      <c r="Z5" s="482"/>
      <c r="AA5" s="482"/>
      <c r="AB5" s="482"/>
    </row>
    <row r="6" spans="1:152" ht="24.95" customHeight="1">
      <c r="A6" s="480"/>
      <c r="B6" s="480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0"/>
      <c r="P6" s="480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BD6" s="404"/>
    </row>
    <row r="7" spans="1:152" ht="50.1" customHeight="1">
      <c r="A7" s="480"/>
      <c r="B7" s="480"/>
      <c r="C7" s="479" t="s">
        <v>51</v>
      </c>
      <c r="D7" s="479"/>
      <c r="E7" s="479" t="s">
        <v>52</v>
      </c>
      <c r="F7" s="479"/>
      <c r="G7" s="479" t="s">
        <v>53</v>
      </c>
      <c r="H7" s="479"/>
      <c r="I7" s="479" t="s">
        <v>51</v>
      </c>
      <c r="J7" s="479"/>
      <c r="K7" s="479" t="s">
        <v>52</v>
      </c>
      <c r="L7" s="479"/>
      <c r="M7" s="479" t="s">
        <v>53</v>
      </c>
      <c r="N7" s="479"/>
      <c r="O7" s="480"/>
      <c r="P7" s="480"/>
      <c r="Q7" s="479" t="s">
        <v>51</v>
      </c>
      <c r="R7" s="479"/>
      <c r="S7" s="479" t="s">
        <v>52</v>
      </c>
      <c r="T7" s="479"/>
      <c r="U7" s="479" t="s">
        <v>53</v>
      </c>
      <c r="V7" s="479"/>
      <c r="W7" s="479" t="s">
        <v>51</v>
      </c>
      <c r="X7" s="479"/>
      <c r="Y7" s="479" t="s">
        <v>52</v>
      </c>
      <c r="Z7" s="479"/>
      <c r="AA7" s="479" t="s">
        <v>53</v>
      </c>
      <c r="AB7" s="479"/>
    </row>
    <row r="8" spans="1:152" ht="50.1" customHeight="1">
      <c r="A8" s="481"/>
      <c r="B8" s="481" t="s">
        <v>19</v>
      </c>
      <c r="C8" s="484" t="s">
        <v>54</v>
      </c>
      <c r="D8" s="484"/>
      <c r="E8" s="474" t="s">
        <v>55</v>
      </c>
      <c r="F8" s="474"/>
      <c r="G8" s="475" t="s">
        <v>56</v>
      </c>
      <c r="H8" s="476"/>
      <c r="I8" s="484" t="s">
        <v>54</v>
      </c>
      <c r="J8" s="484"/>
      <c r="K8" s="474" t="s">
        <v>55</v>
      </c>
      <c r="L8" s="474"/>
      <c r="M8" s="475" t="s">
        <v>56</v>
      </c>
      <c r="N8" s="476"/>
      <c r="O8" s="481"/>
      <c r="P8" s="481" t="s">
        <v>19</v>
      </c>
      <c r="Q8" s="484" t="s">
        <v>54</v>
      </c>
      <c r="R8" s="484"/>
      <c r="S8" s="474" t="s">
        <v>55</v>
      </c>
      <c r="T8" s="474"/>
      <c r="U8" s="475" t="s">
        <v>56</v>
      </c>
      <c r="V8" s="476"/>
      <c r="W8" s="484" t="s">
        <v>54</v>
      </c>
      <c r="X8" s="484"/>
      <c r="Y8" s="474" t="s">
        <v>55</v>
      </c>
      <c r="Z8" s="474"/>
      <c r="AA8" s="475" t="s">
        <v>56</v>
      </c>
      <c r="AB8" s="476"/>
    </row>
    <row r="9" spans="1:152" ht="15" customHeight="1">
      <c r="A9" s="477" t="s">
        <v>20</v>
      </c>
      <c r="B9" s="478"/>
      <c r="C9" s="478" t="s">
        <v>57</v>
      </c>
      <c r="D9" s="478"/>
      <c r="E9" s="478"/>
      <c r="F9" s="478"/>
      <c r="G9" s="478"/>
      <c r="H9" s="478"/>
      <c r="I9" s="479" t="s">
        <v>22</v>
      </c>
      <c r="J9" s="478"/>
      <c r="K9" s="478"/>
      <c r="L9" s="478"/>
      <c r="M9" s="478"/>
      <c r="N9" s="478"/>
      <c r="O9" s="477" t="s">
        <v>20</v>
      </c>
      <c r="P9" s="478"/>
      <c r="Q9" s="479" t="s">
        <v>23</v>
      </c>
      <c r="R9" s="479"/>
      <c r="S9" s="479"/>
      <c r="T9" s="479"/>
      <c r="U9" s="479"/>
      <c r="V9" s="479"/>
      <c r="W9" s="479" t="s">
        <v>24</v>
      </c>
      <c r="X9" s="478"/>
      <c r="Y9" s="478"/>
      <c r="Z9" s="478"/>
      <c r="AA9" s="478"/>
      <c r="AB9" s="478"/>
    </row>
    <row r="10" spans="1:152" ht="15" hidden="1" customHeight="1">
      <c r="A10" s="473" t="s">
        <v>26</v>
      </c>
      <c r="B10" s="473"/>
      <c r="C10" s="472">
        <v>100</v>
      </c>
      <c r="D10" s="472"/>
      <c r="E10" s="472"/>
      <c r="F10" s="472"/>
      <c r="G10" s="472"/>
      <c r="H10" s="472"/>
      <c r="I10" s="472">
        <v>28.919337651783</v>
      </c>
      <c r="J10" s="472"/>
      <c r="K10" s="472"/>
      <c r="L10" s="472"/>
      <c r="M10" s="472"/>
      <c r="N10" s="472"/>
      <c r="O10" s="473" t="s">
        <v>26</v>
      </c>
      <c r="P10" s="473"/>
      <c r="Q10" s="472">
        <v>65.887095586670299</v>
      </c>
      <c r="R10" s="472"/>
      <c r="S10" s="472"/>
      <c r="T10" s="472"/>
      <c r="U10" s="472"/>
      <c r="V10" s="472"/>
      <c r="W10" s="472">
        <v>5.1935667615467098</v>
      </c>
      <c r="X10" s="472"/>
      <c r="Y10" s="472"/>
      <c r="Z10" s="472"/>
      <c r="AA10" s="472"/>
      <c r="AB10" s="472"/>
      <c r="EV10" s="404"/>
    </row>
    <row r="11" spans="1:152" ht="15" customHeight="1">
      <c r="A11" s="473" t="s">
        <v>58</v>
      </c>
      <c r="B11" s="473"/>
      <c r="C11" s="472">
        <v>100</v>
      </c>
      <c r="D11" s="472"/>
      <c r="E11" s="472"/>
      <c r="F11" s="472"/>
      <c r="G11" s="472"/>
      <c r="H11" s="472"/>
      <c r="I11" s="472">
        <v>25.14</v>
      </c>
      <c r="J11" s="472"/>
      <c r="K11" s="472"/>
      <c r="L11" s="472"/>
      <c r="M11" s="472"/>
      <c r="N11" s="472"/>
      <c r="O11" s="473" t="s">
        <v>58</v>
      </c>
      <c r="P11" s="473"/>
      <c r="Q11" s="472">
        <v>68.25</v>
      </c>
      <c r="R11" s="472"/>
      <c r="S11" s="472"/>
      <c r="T11" s="472"/>
      <c r="U11" s="472"/>
      <c r="V11" s="472"/>
      <c r="W11" s="472">
        <v>6.61</v>
      </c>
      <c r="X11" s="472"/>
      <c r="Y11" s="472"/>
      <c r="Z11" s="472"/>
      <c r="AA11" s="472"/>
      <c r="AB11" s="472"/>
    </row>
    <row r="12" spans="1:152" s="383" customFormat="1">
      <c r="A12" s="395"/>
      <c r="B12" s="396"/>
      <c r="D12" s="387"/>
      <c r="E12" s="388"/>
      <c r="F12" s="387"/>
      <c r="G12" s="389"/>
      <c r="H12" s="387"/>
      <c r="J12" s="387"/>
      <c r="K12" s="388"/>
      <c r="L12" s="387"/>
      <c r="M12" s="389"/>
      <c r="N12" s="387"/>
      <c r="O12" s="395"/>
      <c r="P12" s="396"/>
      <c r="R12" s="387"/>
      <c r="S12" s="406"/>
      <c r="T12" s="387"/>
      <c r="U12" s="389"/>
      <c r="V12" s="387"/>
      <c r="X12" s="387"/>
      <c r="Y12" s="406"/>
      <c r="Z12" s="387"/>
      <c r="AA12" s="389"/>
      <c r="AB12" s="387"/>
    </row>
    <row r="13" spans="1:152" s="383" customFormat="1" hidden="1">
      <c r="A13" s="395">
        <v>2015</v>
      </c>
      <c r="B13" s="396" t="s">
        <v>33</v>
      </c>
      <c r="C13" s="397">
        <v>101.028892625187</v>
      </c>
      <c r="D13" s="398"/>
      <c r="E13" s="397">
        <v>101.010972898075</v>
      </c>
      <c r="F13" s="398"/>
      <c r="G13" s="365"/>
      <c r="H13" s="399"/>
      <c r="I13" s="397">
        <v>107.235677322691</v>
      </c>
      <c r="J13" s="399"/>
      <c r="K13" s="397">
        <v>100.44120194331001</v>
      </c>
      <c r="L13" s="398"/>
      <c r="M13" s="365"/>
      <c r="N13" s="400"/>
      <c r="O13" s="395">
        <v>2015</v>
      </c>
      <c r="P13" s="396" t="s">
        <v>33</v>
      </c>
      <c r="Q13" s="400">
        <v>99.035337863352396</v>
      </c>
      <c r="S13" s="397">
        <v>101.531220253095</v>
      </c>
      <c r="T13" s="400"/>
      <c r="U13" s="365"/>
      <c r="V13" s="400"/>
      <c r="W13" s="400">
        <v>98.013034657622001</v>
      </c>
      <c r="X13" s="400"/>
      <c r="Y13" s="397">
        <v>98.863250834539102</v>
      </c>
      <c r="Z13" s="400"/>
      <c r="AA13" s="365"/>
      <c r="AB13" s="400"/>
    </row>
    <row r="14" spans="1:152" s="383" customFormat="1" hidden="1">
      <c r="A14" s="395"/>
      <c r="B14" s="396" t="s">
        <v>34</v>
      </c>
      <c r="C14" s="397">
        <v>90.811592811396196</v>
      </c>
      <c r="D14" s="398"/>
      <c r="E14" s="397">
        <v>98.807587380633294</v>
      </c>
      <c r="F14" s="398"/>
      <c r="G14" s="365">
        <v>-2.1813328336764215</v>
      </c>
      <c r="H14" s="399"/>
      <c r="I14" s="397">
        <v>96.261929728059698</v>
      </c>
      <c r="J14" s="399"/>
      <c r="K14" s="397">
        <v>99.433085165601497</v>
      </c>
      <c r="L14" s="398"/>
      <c r="M14" s="365">
        <v>-1.0036884846096257</v>
      </c>
      <c r="N14" s="400"/>
      <c r="O14" s="395"/>
      <c r="P14" s="396" t="s">
        <v>34</v>
      </c>
      <c r="Q14" s="400">
        <v>89.0045215452528</v>
      </c>
      <c r="S14" s="397">
        <v>98.466708000621196</v>
      </c>
      <c r="T14" s="400"/>
      <c r="U14" s="365">
        <v>-3.0182955004723055</v>
      </c>
      <c r="V14" s="400"/>
      <c r="W14" s="400">
        <v>88.746137037524704</v>
      </c>
      <c r="X14" s="400"/>
      <c r="Y14" s="397">
        <v>99.9871738774535</v>
      </c>
      <c r="Z14" s="400"/>
      <c r="AA14" s="365">
        <v>1.1368461318305663</v>
      </c>
      <c r="AB14" s="400"/>
    </row>
    <row r="15" spans="1:152" s="383" customFormat="1" hidden="1">
      <c r="A15" s="395"/>
      <c r="B15" s="396" t="s">
        <v>35</v>
      </c>
      <c r="C15" s="397">
        <v>101.659986084946</v>
      </c>
      <c r="D15" s="398"/>
      <c r="E15" s="397">
        <v>98.567403332463698</v>
      </c>
      <c r="F15" s="398"/>
      <c r="G15" s="365">
        <v>-0.24308259571640178</v>
      </c>
      <c r="H15" s="399"/>
      <c r="I15" s="397">
        <v>107.744308673999</v>
      </c>
      <c r="J15" s="399"/>
      <c r="K15" s="397">
        <v>100.933506054425</v>
      </c>
      <c r="L15" s="398"/>
      <c r="M15" s="365">
        <v>1.5089754947506862</v>
      </c>
      <c r="N15" s="400"/>
      <c r="O15" s="395"/>
      <c r="P15" s="396" t="s">
        <v>35</v>
      </c>
      <c r="Q15" s="400">
        <v>99.182022234858096</v>
      </c>
      <c r="S15" s="397">
        <v>97.580351824172595</v>
      </c>
      <c r="T15" s="400"/>
      <c r="U15" s="365">
        <v>-0.90015823057983368</v>
      </c>
      <c r="V15" s="400"/>
      <c r="W15" s="400">
        <v>104.10843618906701</v>
      </c>
      <c r="X15" s="400"/>
      <c r="Y15" s="397">
        <v>100.06917111228</v>
      </c>
      <c r="Z15" s="400"/>
      <c r="AA15" s="365">
        <v>8.2007753241427395E-2</v>
      </c>
      <c r="AB15" s="400"/>
    </row>
    <row r="16" spans="1:152" s="383" customFormat="1" hidden="1">
      <c r="A16" s="395"/>
      <c r="B16" s="396" t="s">
        <v>36</v>
      </c>
      <c r="C16" s="397">
        <v>97.040953347759796</v>
      </c>
      <c r="D16" s="398"/>
      <c r="E16" s="397">
        <v>98.377387164883402</v>
      </c>
      <c r="F16" s="398"/>
      <c r="G16" s="365">
        <v>-0.19277789731295059</v>
      </c>
      <c r="H16" s="399"/>
      <c r="I16" s="397">
        <v>96.050619810336599</v>
      </c>
      <c r="J16" s="399"/>
      <c r="K16" s="397">
        <v>99.235567620580596</v>
      </c>
      <c r="L16" s="398"/>
      <c r="M16" s="365">
        <v>-1.6822346713378238</v>
      </c>
      <c r="N16" s="400"/>
      <c r="O16" s="395"/>
      <c r="P16" s="396" t="s">
        <v>36</v>
      </c>
      <c r="Q16" s="400">
        <v>97.006731047430193</v>
      </c>
      <c r="S16" s="397">
        <v>98.436355225342595</v>
      </c>
      <c r="T16" s="400"/>
      <c r="U16" s="365">
        <v>0.8772292630307561</v>
      </c>
      <c r="V16" s="400"/>
      <c r="W16" s="400">
        <v>101.15781516652901</v>
      </c>
      <c r="X16" s="400"/>
      <c r="Y16" s="397">
        <v>98.960196864432504</v>
      </c>
      <c r="Z16" s="400"/>
      <c r="AA16" s="365">
        <v>-1.1082076882631497</v>
      </c>
      <c r="AB16" s="400"/>
    </row>
    <row r="17" spans="1:28" s="383" customFormat="1" hidden="1">
      <c r="A17" s="395"/>
      <c r="B17" s="396" t="s">
        <v>37</v>
      </c>
      <c r="C17" s="397">
        <v>100.677061286559</v>
      </c>
      <c r="D17" s="398"/>
      <c r="E17" s="397">
        <v>100.157396780366</v>
      </c>
      <c r="F17" s="398"/>
      <c r="G17" s="365">
        <v>1.8093686636536148</v>
      </c>
      <c r="H17" s="399"/>
      <c r="I17" s="397">
        <v>103.50392117902599</v>
      </c>
      <c r="J17" s="399"/>
      <c r="K17" s="397">
        <v>102.34032407276899</v>
      </c>
      <c r="L17" s="398"/>
      <c r="M17" s="365">
        <v>3.1286730419673603</v>
      </c>
      <c r="N17" s="400"/>
      <c r="O17" s="395"/>
      <c r="P17" s="396" t="s">
        <v>37</v>
      </c>
      <c r="Q17" s="400">
        <v>99.450913674730998</v>
      </c>
      <c r="S17" s="397">
        <v>99.840070694350899</v>
      </c>
      <c r="T17" s="400"/>
      <c r="U17" s="365">
        <v>1.4260132506886265</v>
      </c>
      <c r="V17" s="400"/>
      <c r="W17" s="400">
        <v>102.587081431</v>
      </c>
      <c r="X17" s="400"/>
      <c r="Y17" s="397">
        <v>98.4169204124061</v>
      </c>
      <c r="Z17" s="400"/>
      <c r="AA17" s="365">
        <v>-0.54898481332918436</v>
      </c>
      <c r="AB17" s="400"/>
    </row>
    <row r="18" spans="1:28" s="383" customFormat="1" hidden="1">
      <c r="A18" s="395"/>
      <c r="B18" s="396" t="s">
        <v>38</v>
      </c>
      <c r="C18" s="397">
        <v>100.904918886103</v>
      </c>
      <c r="D18" s="398"/>
      <c r="E18" s="397">
        <v>99.909658485029595</v>
      </c>
      <c r="F18" s="398"/>
      <c r="G18" s="365">
        <v>-0.24734897601189232</v>
      </c>
      <c r="H18" s="399"/>
      <c r="I18" s="397">
        <v>96.875211649943793</v>
      </c>
      <c r="J18" s="399"/>
      <c r="K18" s="397">
        <v>100.14976903851</v>
      </c>
      <c r="L18" s="398"/>
      <c r="M18" s="365">
        <v>-2.1404613031139093</v>
      </c>
      <c r="N18" s="400"/>
      <c r="O18" s="395"/>
      <c r="P18" s="396" t="s">
        <v>38</v>
      </c>
      <c r="Q18" s="400">
        <v>102.564631614871</v>
      </c>
      <c r="S18" s="397">
        <v>100.12110095440001</v>
      </c>
      <c r="T18" s="400"/>
      <c r="U18" s="365">
        <v>0.28148042974594034</v>
      </c>
      <c r="V18" s="400"/>
      <c r="W18" s="400">
        <v>99.092036632956095</v>
      </c>
      <c r="X18" s="400"/>
      <c r="Y18" s="397">
        <v>98.400318027950107</v>
      </c>
      <c r="Z18" s="400"/>
      <c r="AA18" s="365">
        <v>-1.6869441135142438E-2</v>
      </c>
      <c r="AB18" s="400"/>
    </row>
    <row r="19" spans="1:28" s="383" customFormat="1" hidden="1">
      <c r="A19" s="395"/>
      <c r="B19" s="396" t="s">
        <v>39</v>
      </c>
      <c r="C19" s="397">
        <v>100.42042030582</v>
      </c>
      <c r="D19" s="398"/>
      <c r="E19" s="397">
        <v>100.111759503887</v>
      </c>
      <c r="F19" s="398"/>
      <c r="G19" s="365">
        <v>0.20228376507532175</v>
      </c>
      <c r="H19" s="399"/>
      <c r="I19" s="397">
        <v>100.08122848742499</v>
      </c>
      <c r="J19" s="399"/>
      <c r="K19" s="397">
        <v>99.014092331327006</v>
      </c>
      <c r="L19" s="398"/>
      <c r="M19" s="365">
        <v>-1.1339783586982577</v>
      </c>
      <c r="N19" s="400"/>
      <c r="O19" s="395"/>
      <c r="P19" s="396" t="s">
        <v>39</v>
      </c>
      <c r="Q19" s="400">
        <v>100.570495478425</v>
      </c>
      <c r="S19" s="397">
        <v>101.02481078037999</v>
      </c>
      <c r="T19" s="400"/>
      <c r="U19" s="365">
        <v>0.90261674848299833</v>
      </c>
      <c r="V19" s="400"/>
      <c r="W19" s="400">
        <v>100.160785328735</v>
      </c>
      <c r="X19" s="400"/>
      <c r="Y19" s="397">
        <v>99.162893024324504</v>
      </c>
      <c r="Z19" s="400"/>
      <c r="AA19" s="365">
        <v>0.77497208510828841</v>
      </c>
      <c r="AB19" s="400"/>
    </row>
    <row r="20" spans="1:28" s="383" customFormat="1" hidden="1">
      <c r="A20" s="395"/>
      <c r="B20" s="396" t="s">
        <v>40</v>
      </c>
      <c r="C20" s="397">
        <v>98.205560520399501</v>
      </c>
      <c r="D20" s="398"/>
      <c r="E20" s="397">
        <v>99.463954478804098</v>
      </c>
      <c r="F20" s="398"/>
      <c r="G20" s="365">
        <v>-0.64708184961801862</v>
      </c>
      <c r="H20" s="399"/>
      <c r="I20" s="397">
        <v>91.268326310178495</v>
      </c>
      <c r="J20" s="399"/>
      <c r="K20" s="397">
        <v>93.360410266124006</v>
      </c>
      <c r="L20" s="398"/>
      <c r="M20" s="365">
        <v>-5.7099771679816058</v>
      </c>
      <c r="N20" s="400"/>
      <c r="O20" s="395"/>
      <c r="P20" s="396" t="s">
        <v>40</v>
      </c>
      <c r="Q20" s="400">
        <v>100.38914054396299</v>
      </c>
      <c r="S20" s="397">
        <v>100.508870060576</v>
      </c>
      <c r="T20" s="400"/>
      <c r="U20" s="365">
        <v>-0.51070694002645212</v>
      </c>
      <c r="V20" s="400"/>
      <c r="W20" s="400">
        <v>102.036466315542</v>
      </c>
      <c r="X20" s="400"/>
      <c r="Y20" s="397">
        <v>99.9465496949732</v>
      </c>
      <c r="Z20" s="400"/>
      <c r="AA20" s="365">
        <v>0.79027209346995164</v>
      </c>
      <c r="AB20" s="400"/>
    </row>
    <row r="21" spans="1:28" s="383" customFormat="1" hidden="1">
      <c r="A21" s="395"/>
      <c r="B21" s="396" t="s">
        <v>41</v>
      </c>
      <c r="C21" s="397">
        <v>101.531375919043</v>
      </c>
      <c r="D21" s="398"/>
      <c r="E21" s="397">
        <v>101.318953470868</v>
      </c>
      <c r="F21" s="398"/>
      <c r="G21" s="365">
        <v>1.8649962207758506</v>
      </c>
      <c r="H21" s="399"/>
      <c r="I21" s="397">
        <v>96.827098942426602</v>
      </c>
      <c r="J21" s="399"/>
      <c r="K21" s="397">
        <v>101.532952971162</v>
      </c>
      <c r="L21" s="398"/>
      <c r="M21" s="365">
        <v>8.7537562032366338</v>
      </c>
      <c r="N21" s="400"/>
      <c r="O21" s="395"/>
      <c r="P21" s="396" t="s">
        <v>41</v>
      </c>
      <c r="Q21" s="400">
        <v>103.401118653913</v>
      </c>
      <c r="S21" s="397">
        <v>101.205448799583</v>
      </c>
      <c r="T21" s="400"/>
      <c r="U21" s="365">
        <v>0.6930520048500739</v>
      </c>
      <c r="V21" s="400"/>
      <c r="W21" s="400">
        <v>100.11473327679499</v>
      </c>
      <c r="X21" s="400"/>
      <c r="Y21" s="397">
        <v>101.19489040655201</v>
      </c>
      <c r="Z21" s="400"/>
      <c r="AA21" s="365">
        <v>1.2490083103304812</v>
      </c>
      <c r="AB21" s="400"/>
    </row>
    <row r="22" spans="1:28" s="383" customFormat="1" hidden="1">
      <c r="A22" s="395"/>
      <c r="B22" s="396" t="s">
        <v>42</v>
      </c>
      <c r="C22" s="397">
        <v>104.58910322973701</v>
      </c>
      <c r="D22" s="398"/>
      <c r="E22" s="397">
        <v>100.764163684184</v>
      </c>
      <c r="F22" s="398"/>
      <c r="G22" s="365">
        <v>-0.54756762449537177</v>
      </c>
      <c r="H22" s="399"/>
      <c r="I22" s="397">
        <v>100.11564370001</v>
      </c>
      <c r="J22" s="399"/>
      <c r="K22" s="397">
        <v>98.851849631246694</v>
      </c>
      <c r="L22" s="398"/>
      <c r="M22" s="365">
        <v>-2.6406238186304023</v>
      </c>
      <c r="N22" s="400"/>
      <c r="O22" s="395"/>
      <c r="P22" s="396" t="s">
        <v>42</v>
      </c>
      <c r="Q22" s="400">
        <v>106.314535489129</v>
      </c>
      <c r="S22" s="397">
        <v>101.623720961112</v>
      </c>
      <c r="T22" s="400"/>
      <c r="U22" s="365">
        <v>0.4132901602534389</v>
      </c>
      <c r="V22" s="400"/>
      <c r="W22" s="400">
        <v>103.784476483951</v>
      </c>
      <c r="X22" s="400"/>
      <c r="Y22" s="397">
        <v>101.525939559348</v>
      </c>
      <c r="Z22" s="400"/>
      <c r="AA22" s="365">
        <v>0.32714018609635787</v>
      </c>
      <c r="AB22" s="400"/>
    </row>
    <row r="23" spans="1:28" s="383" customFormat="1" hidden="1">
      <c r="A23" s="395"/>
      <c r="B23" s="396" t="s">
        <v>43</v>
      </c>
      <c r="C23" s="397">
        <v>99.543621122938006</v>
      </c>
      <c r="D23" s="398"/>
      <c r="E23" s="397">
        <v>99.827128166137399</v>
      </c>
      <c r="F23" s="398"/>
      <c r="G23" s="365">
        <v>-0.92992933577403392</v>
      </c>
      <c r="H23" s="399"/>
      <c r="I23" s="397">
        <v>98.7460743183169</v>
      </c>
      <c r="J23" s="399"/>
      <c r="K23" s="397">
        <v>95.186696773862295</v>
      </c>
      <c r="L23" s="398"/>
      <c r="M23" s="365">
        <v>-3.7077230937577355</v>
      </c>
      <c r="N23" s="400"/>
      <c r="O23" s="395"/>
      <c r="P23" s="396" t="s">
        <v>43</v>
      </c>
      <c r="Q23" s="400">
        <v>100.026279055746</v>
      </c>
      <c r="S23" s="397">
        <v>102.28770370665799</v>
      </c>
      <c r="T23" s="400"/>
      <c r="U23" s="365">
        <v>0.65337377854928036</v>
      </c>
      <c r="V23" s="400"/>
      <c r="W23" s="400">
        <v>97.593821859394296</v>
      </c>
      <c r="X23" s="400"/>
      <c r="Y23" s="397">
        <v>102.702682151535</v>
      </c>
      <c r="Z23" s="400"/>
      <c r="AA23" s="365">
        <v>1.1590560966925381</v>
      </c>
      <c r="AB23" s="400"/>
    </row>
    <row r="24" spans="1:28" s="383" customFormat="1" hidden="1">
      <c r="A24" s="395"/>
      <c r="B24" s="396" t="s">
        <v>44</v>
      </c>
      <c r="C24" s="397">
        <v>103.58687336838</v>
      </c>
      <c r="D24" s="398"/>
      <c r="E24" s="397">
        <v>99.592128170434293</v>
      </c>
      <c r="F24" s="398"/>
      <c r="G24" s="365">
        <v>-0.23540694801117468</v>
      </c>
      <c r="H24" s="399"/>
      <c r="I24" s="397">
        <v>105.289959877589</v>
      </c>
      <c r="J24" s="399"/>
      <c r="K24" s="397">
        <v>100.122649020569</v>
      </c>
      <c r="L24" s="398"/>
      <c r="M24" s="365">
        <v>5.1855484159022609</v>
      </c>
      <c r="N24" s="400"/>
      <c r="O24" s="395"/>
      <c r="P24" s="396" t="s">
        <v>44</v>
      </c>
      <c r="Q24" s="400">
        <v>103.054799541839</v>
      </c>
      <c r="S24" s="397">
        <v>99.671418887970802</v>
      </c>
      <c r="T24" s="400"/>
      <c r="U24" s="365">
        <v>-2.5577706057320455</v>
      </c>
      <c r="V24" s="400"/>
      <c r="W24" s="400">
        <v>102.605175620884</v>
      </c>
      <c r="X24" s="400"/>
      <c r="Y24" s="397">
        <v>102.782466969118</v>
      </c>
      <c r="Z24" s="400"/>
      <c r="AA24" s="365">
        <v>7.768523266537386E-2</v>
      </c>
      <c r="AB24" s="400"/>
    </row>
    <row r="25" spans="1:28" hidden="1">
      <c r="A25" s="395"/>
      <c r="B25" s="396"/>
      <c r="C25" s="397"/>
      <c r="D25" s="400"/>
      <c r="E25" s="401"/>
      <c r="F25" s="400"/>
      <c r="G25" s="402"/>
      <c r="H25" s="400"/>
      <c r="I25" s="397"/>
      <c r="J25" s="400"/>
      <c r="K25" s="401"/>
      <c r="L25" s="400"/>
      <c r="M25" s="402"/>
      <c r="N25" s="400"/>
      <c r="O25" s="395"/>
      <c r="P25" s="396"/>
      <c r="Q25" s="400"/>
      <c r="R25" s="400"/>
      <c r="S25" s="401"/>
      <c r="T25" s="400"/>
      <c r="U25" s="402"/>
      <c r="V25" s="400"/>
      <c r="W25" s="400"/>
      <c r="X25" s="400"/>
      <c r="Y25" s="401"/>
      <c r="Z25" s="400"/>
      <c r="AA25" s="402"/>
      <c r="AB25" s="400"/>
    </row>
    <row r="26" spans="1:28" s="383" customFormat="1" hidden="1">
      <c r="A26" s="395">
        <v>2016</v>
      </c>
      <c r="B26" s="396" t="s">
        <v>33</v>
      </c>
      <c r="C26" s="397">
        <v>104.30269525938201</v>
      </c>
      <c r="D26" s="398"/>
      <c r="E26" s="397">
        <v>102.1</v>
      </c>
      <c r="F26" s="398"/>
      <c r="G26" s="365">
        <v>2.5181426239571039</v>
      </c>
      <c r="H26" s="399"/>
      <c r="I26" s="397">
        <v>106.92705862885499</v>
      </c>
      <c r="J26" s="399"/>
      <c r="K26" s="397">
        <v>100.7</v>
      </c>
      <c r="L26" s="398"/>
      <c r="M26" s="365">
        <v>0.57664373154209159</v>
      </c>
      <c r="N26" s="400"/>
      <c r="O26" s="395">
        <v>2016</v>
      </c>
      <c r="P26" s="396" t="s">
        <v>33</v>
      </c>
      <c r="Q26" s="400">
        <v>103.20468184134801</v>
      </c>
      <c r="S26" s="397">
        <v>102</v>
      </c>
      <c r="T26" s="400"/>
      <c r="U26" s="365">
        <v>2.3362576132747677</v>
      </c>
      <c r="V26" s="400"/>
      <c r="W26" s="400">
        <v>105.66</v>
      </c>
      <c r="X26" s="400"/>
      <c r="Y26" s="397">
        <v>106.9</v>
      </c>
      <c r="Z26" s="400"/>
      <c r="AA26" s="365">
        <v>4.0060655793746776</v>
      </c>
      <c r="AB26" s="400"/>
    </row>
    <row r="27" spans="1:28" s="383" customFormat="1" hidden="1">
      <c r="A27" s="395"/>
      <c r="B27" s="396" t="s">
        <v>34</v>
      </c>
      <c r="C27" s="397">
        <v>94.629137426658005</v>
      </c>
      <c r="D27" s="398"/>
      <c r="E27" s="397">
        <v>102.7</v>
      </c>
      <c r="F27" s="398"/>
      <c r="G27" s="365">
        <v>0.58765915768854882</v>
      </c>
      <c r="H27" s="399"/>
      <c r="I27" s="397">
        <v>98.448049395911198</v>
      </c>
      <c r="J27" s="399"/>
      <c r="K27" s="397">
        <v>103.1</v>
      </c>
      <c r="L27" s="398"/>
      <c r="M27" s="365">
        <v>2.3833167825223285</v>
      </c>
      <c r="N27" s="400"/>
      <c r="O27" s="395"/>
      <c r="P27" s="396" t="s">
        <v>34</v>
      </c>
      <c r="Q27" s="400">
        <v>92.880771302921005</v>
      </c>
      <c r="S27" s="397">
        <v>101.8</v>
      </c>
      <c r="T27" s="400"/>
      <c r="U27" s="365">
        <v>-0.19607843137254122</v>
      </c>
      <c r="V27" s="400"/>
      <c r="W27" s="400">
        <v>98.158000000000001</v>
      </c>
      <c r="X27" s="400"/>
      <c r="Y27" s="397">
        <v>107.6</v>
      </c>
      <c r="Z27" s="400"/>
      <c r="AA27" s="365">
        <v>0.65481758652946098</v>
      </c>
      <c r="AB27" s="400"/>
    </row>
    <row r="28" spans="1:28" s="383" customFormat="1" hidden="1">
      <c r="A28" s="395"/>
      <c r="B28" s="396" t="s">
        <v>35</v>
      </c>
      <c r="C28" s="397">
        <v>104.342596337789</v>
      </c>
      <c r="D28" s="398"/>
      <c r="E28" s="397">
        <v>102.8</v>
      </c>
      <c r="F28" s="398"/>
      <c r="G28" s="365">
        <v>9.7370983446936066E-2</v>
      </c>
      <c r="H28" s="399"/>
      <c r="I28" s="397">
        <v>104.026782714935</v>
      </c>
      <c r="J28" s="399"/>
      <c r="K28" s="397">
        <v>99.6</v>
      </c>
      <c r="L28" s="398"/>
      <c r="M28" s="365">
        <v>-3.3947623666343389</v>
      </c>
      <c r="N28" s="400"/>
      <c r="O28" s="395"/>
      <c r="P28" s="396" t="s">
        <v>35</v>
      </c>
      <c r="Q28" s="400">
        <v>103.694103537773</v>
      </c>
      <c r="S28" s="397">
        <v>103.3</v>
      </c>
      <c r="T28" s="400"/>
      <c r="U28" s="365">
        <v>1.4734774066797627</v>
      </c>
      <c r="V28" s="400"/>
      <c r="W28" s="400">
        <v>112.235</v>
      </c>
      <c r="X28" s="400"/>
      <c r="Y28" s="397">
        <v>108.3</v>
      </c>
      <c r="Z28" s="400"/>
      <c r="AA28" s="365">
        <v>0.65055762081784962</v>
      </c>
      <c r="AB28" s="400"/>
    </row>
    <row r="29" spans="1:28" s="383" customFormat="1" hidden="1">
      <c r="A29" s="395"/>
      <c r="B29" s="396" t="s">
        <v>36</v>
      </c>
      <c r="C29" s="397">
        <v>99.761995571385398</v>
      </c>
      <c r="D29" s="398"/>
      <c r="E29" s="397">
        <v>103.1</v>
      </c>
      <c r="F29" s="398"/>
      <c r="G29" s="365">
        <v>0.29182879377431448</v>
      </c>
      <c r="H29" s="399"/>
      <c r="I29" s="397">
        <v>97.691486020118901</v>
      </c>
      <c r="J29" s="399"/>
      <c r="K29" s="397">
        <v>102.4</v>
      </c>
      <c r="L29" s="398"/>
      <c r="M29" s="365">
        <v>2.8112449799196924</v>
      </c>
      <c r="N29" s="400"/>
      <c r="O29" s="395"/>
      <c r="P29" s="396" t="s">
        <v>36</v>
      </c>
      <c r="Q29" s="400">
        <v>99.451696170036001</v>
      </c>
      <c r="S29" s="397">
        <v>102.6</v>
      </c>
      <c r="T29" s="400"/>
      <c r="U29" s="365">
        <v>-0.67763794772507424</v>
      </c>
      <c r="V29" s="400"/>
      <c r="W29" s="400">
        <v>110.833</v>
      </c>
      <c r="X29" s="400"/>
      <c r="Y29" s="397">
        <v>109</v>
      </c>
      <c r="Z29" s="400"/>
      <c r="AA29" s="365">
        <v>0.64635272391504373</v>
      </c>
      <c r="AB29" s="400"/>
    </row>
    <row r="30" spans="1:28" s="383" customFormat="1" hidden="1">
      <c r="A30" s="395"/>
      <c r="B30" s="396" t="s">
        <v>37</v>
      </c>
      <c r="C30" s="397">
        <v>103.587892679478</v>
      </c>
      <c r="D30" s="398"/>
      <c r="E30" s="397">
        <v>103.4</v>
      </c>
      <c r="F30" s="398"/>
      <c r="G30" s="365">
        <v>0.29097963142581307</v>
      </c>
      <c r="H30" s="399"/>
      <c r="I30" s="397">
        <v>102.428312137596</v>
      </c>
      <c r="J30" s="399"/>
      <c r="K30" s="397">
        <v>102</v>
      </c>
      <c r="L30" s="398"/>
      <c r="M30" s="365">
        <v>-0.390625</v>
      </c>
      <c r="N30" s="400"/>
      <c r="O30" s="395"/>
      <c r="P30" s="396" t="s">
        <v>37</v>
      </c>
      <c r="Q30" s="400">
        <v>103.139987590782</v>
      </c>
      <c r="S30" s="397">
        <v>103.3</v>
      </c>
      <c r="T30" s="400"/>
      <c r="U30" s="365">
        <v>0.68226120857698902</v>
      </c>
      <c r="V30" s="400"/>
      <c r="W30" s="400">
        <v>112.617</v>
      </c>
      <c r="X30" s="400"/>
      <c r="Y30" s="397">
        <v>108.5</v>
      </c>
      <c r="Z30" s="400"/>
      <c r="AA30" s="365">
        <v>-0.45871559633027914</v>
      </c>
      <c r="AB30" s="400"/>
    </row>
    <row r="31" spans="1:28" s="383" customFormat="1" hidden="1">
      <c r="A31" s="395"/>
      <c r="B31" s="396" t="s">
        <v>38</v>
      </c>
      <c r="C31" s="397">
        <v>106.332593951139</v>
      </c>
      <c r="D31" s="398"/>
      <c r="E31" s="397">
        <v>105.6</v>
      </c>
      <c r="F31" s="398"/>
      <c r="G31" s="365">
        <v>2.1276595744680833</v>
      </c>
      <c r="H31" s="399"/>
      <c r="I31" s="397">
        <v>103.722401905178</v>
      </c>
      <c r="J31" s="399"/>
      <c r="K31" s="397">
        <v>104.6</v>
      </c>
      <c r="L31" s="398"/>
      <c r="M31" s="365">
        <v>2.5490196078431211</v>
      </c>
      <c r="N31" s="400"/>
      <c r="O31" s="395"/>
      <c r="P31" s="396" t="s">
        <v>38</v>
      </c>
      <c r="Q31" s="400">
        <v>107.148757909118</v>
      </c>
      <c r="S31" s="397">
        <v>105.7</v>
      </c>
      <c r="T31" s="400"/>
      <c r="U31" s="365">
        <v>2.323330106485983</v>
      </c>
      <c r="V31" s="400"/>
      <c r="W31" s="400">
        <v>107.83</v>
      </c>
      <c r="X31" s="400"/>
      <c r="Y31" s="397">
        <v>108.8</v>
      </c>
      <c r="Z31" s="400"/>
      <c r="AA31" s="365">
        <v>0.27649769585254091</v>
      </c>
      <c r="AB31" s="400"/>
    </row>
    <row r="32" spans="1:28" s="383" customFormat="1" hidden="1">
      <c r="A32" s="395"/>
      <c r="B32" s="396" t="s">
        <v>39</v>
      </c>
      <c r="C32" s="397">
        <v>104.234719847085</v>
      </c>
      <c r="D32" s="398"/>
      <c r="E32" s="397">
        <v>103.6</v>
      </c>
      <c r="F32" s="398"/>
      <c r="G32" s="365">
        <v>-1.8939393939393909</v>
      </c>
      <c r="H32" s="399"/>
      <c r="I32" s="397">
        <v>103.310360041227</v>
      </c>
      <c r="J32" s="399"/>
      <c r="K32" s="397">
        <v>104</v>
      </c>
      <c r="L32" s="398"/>
      <c r="M32" s="365">
        <v>-0.57361376673040354</v>
      </c>
      <c r="N32" s="400"/>
      <c r="O32" s="395"/>
      <c r="P32" s="396" t="s">
        <v>39</v>
      </c>
      <c r="Q32" s="400">
        <v>104.26792786234699</v>
      </c>
      <c r="S32" s="397">
        <v>103.5</v>
      </c>
      <c r="T32" s="400"/>
      <c r="U32" s="365">
        <v>-2.0813623462630204</v>
      </c>
      <c r="V32" s="400"/>
      <c r="W32" s="400">
        <v>107.405</v>
      </c>
      <c r="X32" s="400"/>
      <c r="Y32" s="397">
        <v>105.7</v>
      </c>
      <c r="Z32" s="400"/>
      <c r="AA32" s="365">
        <v>-2.8492647058823479</v>
      </c>
      <c r="AB32" s="400"/>
    </row>
    <row r="33" spans="1:28" s="383" customFormat="1" hidden="1">
      <c r="A33" s="395"/>
      <c r="B33" s="396" t="s">
        <v>40</v>
      </c>
      <c r="C33" s="397">
        <v>103.131829506491</v>
      </c>
      <c r="D33" s="398"/>
      <c r="E33" s="397">
        <v>103.5</v>
      </c>
      <c r="F33" s="398"/>
      <c r="G33" s="365">
        <v>-9.6525096525084564E-2</v>
      </c>
      <c r="H33" s="399"/>
      <c r="I33" s="397">
        <v>94.821744238820003</v>
      </c>
      <c r="J33" s="399"/>
      <c r="K33" s="397">
        <v>100.6</v>
      </c>
      <c r="L33" s="398"/>
      <c r="M33" s="365">
        <v>-3.2692307692307736</v>
      </c>
      <c r="N33" s="400"/>
      <c r="O33" s="395"/>
      <c r="P33" s="396" t="s">
        <v>40</v>
      </c>
      <c r="Q33" s="400">
        <v>105.157764722243</v>
      </c>
      <c r="S33" s="397">
        <v>104.6</v>
      </c>
      <c r="T33" s="400"/>
      <c r="U33" s="365">
        <v>1.0628019323671367</v>
      </c>
      <c r="V33" s="400"/>
      <c r="W33" s="400">
        <v>113.807</v>
      </c>
      <c r="X33" s="400"/>
      <c r="Y33" s="397">
        <v>109.5</v>
      </c>
      <c r="Z33" s="400"/>
      <c r="AA33" s="365">
        <v>3.5950804162724523</v>
      </c>
      <c r="AB33" s="400"/>
    </row>
    <row r="34" spans="1:28" s="383" customFormat="1" hidden="1">
      <c r="A34" s="395"/>
      <c r="B34" s="396" t="s">
        <v>41</v>
      </c>
      <c r="C34" s="397">
        <v>104.638069345841</v>
      </c>
      <c r="D34" s="398"/>
      <c r="E34" s="397">
        <v>105</v>
      </c>
      <c r="F34" s="398"/>
      <c r="G34" s="365">
        <v>1.4492753623188435</v>
      </c>
      <c r="H34" s="399"/>
      <c r="I34" s="397">
        <v>96.483383535713799</v>
      </c>
      <c r="J34" s="399"/>
      <c r="K34" s="397">
        <v>101.8</v>
      </c>
      <c r="L34" s="398"/>
      <c r="M34" s="365">
        <v>1.1928429423459193</v>
      </c>
      <c r="N34" s="400"/>
      <c r="O34" s="395"/>
      <c r="P34" s="396" t="s">
        <v>41</v>
      </c>
      <c r="Q34" s="400">
        <v>107.379794713525</v>
      </c>
      <c r="S34" s="397">
        <v>105.4</v>
      </c>
      <c r="T34" s="400"/>
      <c r="U34" s="365">
        <v>0.764818355640557</v>
      </c>
      <c r="V34" s="400"/>
      <c r="W34" s="400">
        <v>107.336</v>
      </c>
      <c r="X34" s="400"/>
      <c r="Y34" s="397">
        <v>109.8</v>
      </c>
      <c r="Z34" s="400"/>
      <c r="AA34" s="365">
        <v>0.27397260273971824</v>
      </c>
      <c r="AB34" s="400"/>
    </row>
    <row r="35" spans="1:28" s="383" customFormat="1" hidden="1">
      <c r="A35" s="395"/>
      <c r="B35" s="396" t="s">
        <v>42</v>
      </c>
      <c r="C35" s="397">
        <v>109.175483174311</v>
      </c>
      <c r="D35" s="398"/>
      <c r="E35" s="397">
        <v>105.2</v>
      </c>
      <c r="F35" s="398"/>
      <c r="G35" s="365">
        <v>0.1904761904761898</v>
      </c>
      <c r="H35" s="399"/>
      <c r="I35" s="397">
        <v>104.347295310335</v>
      </c>
      <c r="J35" s="399"/>
      <c r="K35" s="397">
        <v>102.1</v>
      </c>
      <c r="L35" s="398"/>
      <c r="M35" s="365">
        <v>0.2946954813359639</v>
      </c>
      <c r="N35" s="400"/>
      <c r="O35" s="395"/>
      <c r="P35" s="396" t="s">
        <v>42</v>
      </c>
      <c r="Q35" s="400">
        <v>110.767574713106</v>
      </c>
      <c r="S35" s="397">
        <v>106.3</v>
      </c>
      <c r="T35" s="400"/>
      <c r="U35" s="365">
        <v>0.85388994307400878</v>
      </c>
      <c r="V35" s="400"/>
      <c r="W35" s="400">
        <v>111.095</v>
      </c>
      <c r="X35" s="400"/>
      <c r="Y35" s="397">
        <v>108.6</v>
      </c>
      <c r="Z35" s="400"/>
      <c r="AA35" s="365">
        <v>-1.0928961748633839</v>
      </c>
      <c r="AB35" s="400"/>
    </row>
    <row r="36" spans="1:28" s="383" customFormat="1" hidden="1">
      <c r="A36" s="395"/>
      <c r="B36" s="396" t="s">
        <v>43</v>
      </c>
      <c r="C36" s="397">
        <v>106.40839612108201</v>
      </c>
      <c r="D36" s="398"/>
      <c r="E36" s="397">
        <v>105.6</v>
      </c>
      <c r="F36" s="398"/>
      <c r="G36" s="365">
        <v>0.38022813688212409</v>
      </c>
      <c r="H36" s="399"/>
      <c r="I36" s="397">
        <v>104.53285075740099</v>
      </c>
      <c r="J36" s="399"/>
      <c r="K36" s="397">
        <v>102.9</v>
      </c>
      <c r="L36" s="398"/>
      <c r="M36" s="365">
        <v>0.78354554358472228</v>
      </c>
      <c r="N36" s="400"/>
      <c r="O36" s="395"/>
      <c r="P36" s="396" t="s">
        <v>43</v>
      </c>
      <c r="Q36" s="400">
        <v>107.022596662438</v>
      </c>
      <c r="S36" s="397">
        <v>106.3</v>
      </c>
      <c r="T36" s="400"/>
      <c r="U36" s="365">
        <v>0</v>
      </c>
      <c r="V36" s="400"/>
      <c r="W36" s="400">
        <v>107.19799999999999</v>
      </c>
      <c r="X36" s="400"/>
      <c r="Y36" s="397">
        <v>109.1</v>
      </c>
      <c r="Z36" s="400"/>
      <c r="AA36" s="365">
        <v>0.46040515653776026</v>
      </c>
      <c r="AB36" s="400"/>
    </row>
    <row r="37" spans="1:28" s="383" customFormat="1" hidden="1">
      <c r="A37" s="395"/>
      <c r="B37" s="396" t="s">
        <v>44</v>
      </c>
      <c r="C37" s="397">
        <v>108.949616991333</v>
      </c>
      <c r="D37" s="398"/>
      <c r="E37" s="397">
        <v>106.7</v>
      </c>
      <c r="F37" s="398"/>
      <c r="G37" s="365">
        <v>1.0416666666666714</v>
      </c>
      <c r="H37" s="399"/>
      <c r="I37" s="397">
        <v>111.82475347382</v>
      </c>
      <c r="J37" s="399"/>
      <c r="K37" s="397">
        <v>104.8</v>
      </c>
      <c r="L37" s="398"/>
      <c r="M37" s="365">
        <v>1.8464528668610285</v>
      </c>
      <c r="N37" s="400"/>
      <c r="O37" s="395"/>
      <c r="P37" s="396" t="s">
        <v>44</v>
      </c>
      <c r="Q37" s="400">
        <v>107.88308487884601</v>
      </c>
      <c r="S37" s="397">
        <v>106.9</v>
      </c>
      <c r="T37" s="400"/>
      <c r="U37" s="365">
        <v>0.56444026340547282</v>
      </c>
      <c r="V37" s="400"/>
      <c r="W37" s="400">
        <v>109.029</v>
      </c>
      <c r="X37" s="400"/>
      <c r="Y37" s="397">
        <v>109.5</v>
      </c>
      <c r="Z37" s="400"/>
      <c r="AA37" s="365">
        <v>0.36663611365719362</v>
      </c>
      <c r="AB37" s="400"/>
    </row>
    <row r="38" spans="1:28" hidden="1">
      <c r="A38" s="395"/>
      <c r="B38" s="396"/>
      <c r="C38" s="397"/>
      <c r="D38" s="400"/>
      <c r="E38" s="401"/>
      <c r="F38" s="400"/>
      <c r="G38" s="400"/>
      <c r="H38" s="400"/>
      <c r="I38" s="397"/>
      <c r="J38" s="400"/>
      <c r="K38" s="401"/>
      <c r="L38" s="400"/>
      <c r="M38" s="400"/>
      <c r="N38" s="400"/>
      <c r="O38" s="395"/>
      <c r="P38" s="396"/>
      <c r="Q38" s="400"/>
      <c r="R38" s="400"/>
      <c r="S38" s="401"/>
      <c r="T38" s="400"/>
      <c r="U38" s="400"/>
      <c r="V38" s="400"/>
      <c r="W38" s="400"/>
      <c r="X38" s="400"/>
      <c r="Y38" s="401"/>
      <c r="Z38" s="400"/>
      <c r="AA38" s="400"/>
      <c r="AB38" s="400"/>
    </row>
    <row r="39" spans="1:28" hidden="1">
      <c r="A39" s="395">
        <v>2017</v>
      </c>
      <c r="B39" s="396" t="s">
        <v>33</v>
      </c>
      <c r="C39" s="397">
        <v>108.21160367787</v>
      </c>
      <c r="D39" s="397"/>
      <c r="E39" s="397">
        <v>105.678</v>
      </c>
      <c r="F39" s="397"/>
      <c r="G39" s="365">
        <v>-0.95782567947516384</v>
      </c>
      <c r="H39" s="365"/>
      <c r="I39" s="397">
        <v>108.584123747324</v>
      </c>
      <c r="J39" s="365"/>
      <c r="K39" s="397">
        <v>102.325</v>
      </c>
      <c r="L39" s="397"/>
      <c r="M39" s="365">
        <v>-2.3616412213740432</v>
      </c>
      <c r="N39" s="400"/>
      <c r="O39" s="395">
        <v>2017</v>
      </c>
      <c r="P39" s="396" t="s">
        <v>33</v>
      </c>
      <c r="Q39" s="400">
        <v>108.256456659677</v>
      </c>
      <c r="R39" s="401"/>
      <c r="S39" s="397">
        <v>106.889</v>
      </c>
      <c r="T39" s="400"/>
      <c r="U39" s="365">
        <v>-1.02899906454752E-2</v>
      </c>
      <c r="V39" s="400"/>
      <c r="W39" s="400">
        <v>106.333</v>
      </c>
      <c r="X39" s="400"/>
      <c r="Y39" s="397">
        <v>108.30200000000001</v>
      </c>
      <c r="Z39" s="400"/>
      <c r="AA39" s="365">
        <v>-1.0940639269406347</v>
      </c>
      <c r="AB39" s="400"/>
    </row>
    <row r="40" spans="1:28" hidden="1">
      <c r="A40" s="395"/>
      <c r="B40" s="396" t="s">
        <v>34</v>
      </c>
      <c r="C40" s="397">
        <v>99.487368336226197</v>
      </c>
      <c r="D40" s="397"/>
      <c r="E40" s="397">
        <v>107.995</v>
      </c>
      <c r="F40" s="397"/>
      <c r="G40" s="365">
        <v>2.1925093207668738</v>
      </c>
      <c r="H40" s="365"/>
      <c r="I40" s="397">
        <v>98.906937311648804</v>
      </c>
      <c r="J40" s="365"/>
      <c r="K40" s="397">
        <v>103.414</v>
      </c>
      <c r="L40" s="397"/>
      <c r="M40" s="365">
        <v>1.0642560469093638</v>
      </c>
      <c r="N40" s="400"/>
      <c r="O40" s="395"/>
      <c r="P40" s="396" t="s">
        <v>34</v>
      </c>
      <c r="Q40" s="400">
        <v>99.733721479052505</v>
      </c>
      <c r="R40" s="401"/>
      <c r="S40" s="397">
        <v>109.476</v>
      </c>
      <c r="T40" s="400"/>
      <c r="U40" s="365">
        <v>2.4202677543994326</v>
      </c>
      <c r="V40" s="400"/>
      <c r="W40" s="400">
        <v>99.150999999999996</v>
      </c>
      <c r="X40" s="400"/>
      <c r="Y40" s="397">
        <v>109.675</v>
      </c>
      <c r="Z40" s="400"/>
      <c r="AA40" s="365">
        <v>1.2677512880648436</v>
      </c>
      <c r="AB40" s="400"/>
    </row>
    <row r="41" spans="1:28" hidden="1">
      <c r="A41" s="395"/>
      <c r="B41" s="396" t="s">
        <v>35</v>
      </c>
      <c r="C41" s="397">
        <v>109.08409554011099</v>
      </c>
      <c r="D41" s="397"/>
      <c r="E41" s="397">
        <v>107.512</v>
      </c>
      <c r="F41" s="397"/>
      <c r="G41" s="365">
        <v>-0.44724292791333653</v>
      </c>
      <c r="H41" s="365"/>
      <c r="I41" s="397">
        <v>107.309416700772</v>
      </c>
      <c r="J41" s="365"/>
      <c r="K41" s="397">
        <v>102.47</v>
      </c>
      <c r="L41" s="397"/>
      <c r="M41" s="365">
        <v>-0.9128357862571761</v>
      </c>
      <c r="N41" s="400"/>
      <c r="O41" s="395"/>
      <c r="P41" s="396" t="s">
        <v>35</v>
      </c>
      <c r="Q41" s="400">
        <v>109.50404034158601</v>
      </c>
      <c r="R41" s="401"/>
      <c r="S41" s="397">
        <v>109.33</v>
      </c>
      <c r="T41" s="400"/>
      <c r="U41" s="365">
        <v>-0.13336256348422637</v>
      </c>
      <c r="V41" s="400"/>
      <c r="W41" s="400">
        <v>111.495</v>
      </c>
      <c r="X41" s="400"/>
      <c r="Y41" s="397">
        <v>108.325</v>
      </c>
      <c r="Z41" s="400"/>
      <c r="AA41" s="365">
        <v>-1.2309095053567205</v>
      </c>
      <c r="AB41" s="400"/>
    </row>
    <row r="42" spans="1:28" hidden="1">
      <c r="A42" s="395"/>
      <c r="B42" s="396" t="s">
        <v>36</v>
      </c>
      <c r="C42" s="397">
        <v>103.818835604584</v>
      </c>
      <c r="D42" s="397"/>
      <c r="E42" s="397">
        <v>106.72</v>
      </c>
      <c r="F42" s="397"/>
      <c r="G42" s="365">
        <v>-0.73666195401443701</v>
      </c>
      <c r="H42" s="365"/>
      <c r="I42" s="397">
        <v>96.864392549897801</v>
      </c>
      <c r="J42" s="365"/>
      <c r="K42" s="397">
        <v>100.009</v>
      </c>
      <c r="L42" s="397"/>
      <c r="M42" s="365">
        <v>-2.4016785400605016</v>
      </c>
      <c r="N42" s="400"/>
      <c r="O42" s="395"/>
      <c r="P42" s="396" t="s">
        <v>36</v>
      </c>
      <c r="Q42" s="400">
        <v>105.908142659335</v>
      </c>
      <c r="R42" s="401"/>
      <c r="S42" s="397">
        <v>109.15600000000001</v>
      </c>
      <c r="T42" s="400"/>
      <c r="U42" s="365">
        <v>-0.15915119363394581</v>
      </c>
      <c r="V42" s="400"/>
      <c r="W42" s="400">
        <v>108.688</v>
      </c>
      <c r="X42" s="400"/>
      <c r="Y42" s="397">
        <v>107.19</v>
      </c>
      <c r="Z42" s="400"/>
      <c r="AA42" s="365">
        <v>-1.0477729056081273</v>
      </c>
      <c r="AB42" s="400"/>
    </row>
    <row r="43" spans="1:28" hidden="1">
      <c r="A43" s="395"/>
      <c r="B43" s="396" t="s">
        <v>37</v>
      </c>
      <c r="C43" s="397">
        <v>107.853579226964</v>
      </c>
      <c r="D43" s="397"/>
      <c r="E43" s="397">
        <v>107.53700000000001</v>
      </c>
      <c r="F43" s="397"/>
      <c r="G43" s="365">
        <v>0.76555472263868296</v>
      </c>
      <c r="H43" s="365"/>
      <c r="I43" s="397">
        <v>98.634509335650705</v>
      </c>
      <c r="J43" s="365"/>
      <c r="K43" s="397">
        <v>97.403000000000006</v>
      </c>
      <c r="L43" s="397"/>
      <c r="M43" s="365">
        <v>-2.6057654811066868</v>
      </c>
      <c r="N43" s="400"/>
      <c r="O43" s="395"/>
      <c r="P43" s="396" t="s">
        <v>37</v>
      </c>
      <c r="Q43" s="400">
        <v>110.562709905486</v>
      </c>
      <c r="R43" s="401"/>
      <c r="S43" s="397">
        <v>110.755</v>
      </c>
      <c r="T43" s="400"/>
      <c r="U43" s="365">
        <v>1.4648759573454413</v>
      </c>
      <c r="V43" s="400"/>
      <c r="W43" s="400">
        <v>114.93300000000001</v>
      </c>
      <c r="X43" s="400"/>
      <c r="Y43" s="397">
        <v>111.07599999999999</v>
      </c>
      <c r="Z43" s="400"/>
      <c r="AA43" s="365">
        <v>3.62533818453214</v>
      </c>
      <c r="AB43" s="400"/>
    </row>
    <row r="44" spans="1:28" hidden="1">
      <c r="A44" s="395"/>
      <c r="B44" s="396" t="s">
        <v>38</v>
      </c>
      <c r="C44" s="397">
        <v>109.514312646307</v>
      </c>
      <c r="D44" s="397"/>
      <c r="E44" s="397">
        <v>109.008</v>
      </c>
      <c r="F44" s="397"/>
      <c r="G44" s="365">
        <v>1.367901280489491</v>
      </c>
      <c r="H44" s="365"/>
      <c r="I44" s="397">
        <v>103.227217949826</v>
      </c>
      <c r="J44" s="365"/>
      <c r="K44" s="397">
        <v>104.15900000000001</v>
      </c>
      <c r="L44" s="397"/>
      <c r="M44" s="365">
        <v>6.9361313306571617</v>
      </c>
      <c r="N44" s="400"/>
      <c r="O44" s="395"/>
      <c r="P44" s="396" t="s">
        <v>38</v>
      </c>
      <c r="Q44" s="400">
        <v>111.82158016281601</v>
      </c>
      <c r="R44" s="401"/>
      <c r="S44" s="397">
        <v>110.586</v>
      </c>
      <c r="T44" s="400"/>
      <c r="U44" s="365">
        <v>-0.15258904789851613</v>
      </c>
      <c r="V44" s="400"/>
      <c r="W44" s="400">
        <v>109.598</v>
      </c>
      <c r="X44" s="400"/>
      <c r="Y44" s="397">
        <v>111.401</v>
      </c>
      <c r="Z44" s="400"/>
      <c r="AA44" s="365">
        <v>0.29259245921710431</v>
      </c>
      <c r="AB44" s="400"/>
    </row>
    <row r="45" spans="1:28" hidden="1">
      <c r="A45" s="395"/>
      <c r="B45" s="396" t="s">
        <v>39</v>
      </c>
      <c r="C45" s="397">
        <v>110.28959063586601</v>
      </c>
      <c r="D45" s="397"/>
      <c r="E45" s="397">
        <v>109.80800000000001</v>
      </c>
      <c r="F45" s="397"/>
      <c r="G45" s="365">
        <v>0.73389109056216739</v>
      </c>
      <c r="H45" s="365"/>
      <c r="I45" s="397">
        <v>101.30301910398801</v>
      </c>
      <c r="J45" s="365"/>
      <c r="K45" s="397">
        <v>103.02500000000001</v>
      </c>
      <c r="L45" s="397"/>
      <c r="M45" s="365">
        <v>-1.0887201298015583</v>
      </c>
      <c r="N45" s="400"/>
      <c r="O45" s="395"/>
      <c r="P45" s="396" t="s">
        <v>39</v>
      </c>
      <c r="Q45" s="400">
        <v>113.10438604251</v>
      </c>
      <c r="R45" s="401"/>
      <c r="S45" s="397">
        <v>110.97</v>
      </c>
      <c r="T45" s="400"/>
      <c r="U45" s="365">
        <v>0.34724106125550236</v>
      </c>
      <c r="V45" s="400"/>
      <c r="W45" s="400">
        <v>115.395</v>
      </c>
      <c r="X45" s="400"/>
      <c r="Y45" s="397">
        <v>112.485</v>
      </c>
      <c r="Z45" s="400"/>
      <c r="AA45" s="365">
        <v>0.97306128311235796</v>
      </c>
      <c r="AB45" s="400"/>
    </row>
    <row r="46" spans="1:28" hidden="1">
      <c r="A46" s="395"/>
      <c r="B46" s="396" t="s">
        <v>40</v>
      </c>
      <c r="C46" s="397">
        <v>110.215871655035</v>
      </c>
      <c r="D46" s="397"/>
      <c r="E46" s="397">
        <v>110.788</v>
      </c>
      <c r="F46" s="397"/>
      <c r="G46" s="365">
        <v>0.8924668512312337</v>
      </c>
      <c r="H46" s="365"/>
      <c r="I46" s="397">
        <v>101.06570653147899</v>
      </c>
      <c r="J46" s="365"/>
      <c r="K46" s="397">
        <v>108.565</v>
      </c>
      <c r="L46" s="397"/>
      <c r="M46" s="365">
        <v>5.3773355981557813</v>
      </c>
      <c r="N46" s="400"/>
      <c r="O46" s="395"/>
      <c r="P46" s="396" t="s">
        <v>40</v>
      </c>
      <c r="Q46" s="400">
        <v>112.954868894697</v>
      </c>
      <c r="R46" s="401"/>
      <c r="S46" s="397">
        <v>112.248</v>
      </c>
      <c r="T46" s="400"/>
      <c r="U46" s="365">
        <v>1.1516626115166275</v>
      </c>
      <c r="V46" s="400"/>
      <c r="W46" s="400">
        <v>116.725213705828</v>
      </c>
      <c r="X46" s="400"/>
      <c r="Y46" s="397">
        <v>113.137</v>
      </c>
      <c r="Z46" s="400"/>
      <c r="AA46" s="365">
        <v>0.57963283993420589</v>
      </c>
      <c r="AB46" s="400"/>
    </row>
    <row r="47" spans="1:28" hidden="1">
      <c r="A47" s="395"/>
      <c r="B47" s="396" t="s">
        <v>41</v>
      </c>
      <c r="C47" s="397">
        <v>109.496437904112</v>
      </c>
      <c r="D47" s="397"/>
      <c r="E47" s="397">
        <v>109.983</v>
      </c>
      <c r="F47" s="397"/>
      <c r="G47" s="365">
        <v>-0.72661299057659789</v>
      </c>
      <c r="H47" s="365"/>
      <c r="I47" s="397">
        <v>98.255076015064404</v>
      </c>
      <c r="J47" s="365"/>
      <c r="K47" s="397">
        <v>104.42400000000001</v>
      </c>
      <c r="L47" s="397"/>
      <c r="M47" s="365">
        <v>-3.8143047943628119</v>
      </c>
      <c r="N47" s="400"/>
      <c r="O47" s="395"/>
      <c r="P47" s="396" t="s">
        <v>41</v>
      </c>
      <c r="Q47" s="400">
        <v>113.669722727253</v>
      </c>
      <c r="R47" s="401"/>
      <c r="S47" s="397">
        <v>111.745</v>
      </c>
      <c r="T47" s="400"/>
      <c r="U47" s="365">
        <v>-0.44811488846126224</v>
      </c>
      <c r="V47" s="400"/>
      <c r="W47" s="400">
        <v>109.152</v>
      </c>
      <c r="X47" s="400"/>
      <c r="Y47" s="397">
        <v>111.999</v>
      </c>
      <c r="Z47" s="400"/>
      <c r="AA47" s="365">
        <v>-1.0058601518512944</v>
      </c>
      <c r="AB47" s="400"/>
    </row>
    <row r="48" spans="1:28" hidden="1">
      <c r="A48" s="395"/>
      <c r="B48" s="396" t="s">
        <v>42</v>
      </c>
      <c r="C48" s="397">
        <v>112.824706010878</v>
      </c>
      <c r="D48" s="397"/>
      <c r="E48" s="397">
        <v>109.167</v>
      </c>
      <c r="F48" s="397"/>
      <c r="G48" s="365">
        <v>-0.74193284416682559</v>
      </c>
      <c r="H48" s="365"/>
      <c r="I48" s="397">
        <v>104.87360026951799</v>
      </c>
      <c r="J48" s="365"/>
      <c r="K48" s="397">
        <v>102.97199999999999</v>
      </c>
      <c r="L48" s="397"/>
      <c r="M48" s="365">
        <v>-1.390484945989428</v>
      </c>
      <c r="N48" s="400"/>
      <c r="O48" s="395"/>
      <c r="P48" s="396" t="s">
        <v>42</v>
      </c>
      <c r="Q48" s="400">
        <v>115.470943123846</v>
      </c>
      <c r="R48" s="401"/>
      <c r="S48" s="397">
        <v>111.34399999999999</v>
      </c>
      <c r="T48" s="400"/>
      <c r="U48" s="365">
        <v>-0.35885274508927978</v>
      </c>
      <c r="V48" s="400"/>
      <c r="W48" s="400">
        <v>115.734341740918</v>
      </c>
      <c r="X48" s="400"/>
      <c r="Y48" s="397">
        <v>114.01900000000001</v>
      </c>
      <c r="Z48" s="400"/>
      <c r="AA48" s="365">
        <v>1.8035875320315427</v>
      </c>
      <c r="AB48" s="400"/>
    </row>
    <row r="49" spans="1:28" hidden="1">
      <c r="A49" s="395"/>
      <c r="B49" s="396" t="s">
        <v>43</v>
      </c>
      <c r="C49" s="397">
        <v>111.84182733508899</v>
      </c>
      <c r="D49" s="397"/>
      <c r="E49" s="397">
        <v>110.804</v>
      </c>
      <c r="F49" s="397"/>
      <c r="G49" s="365">
        <v>1.4995374059926405</v>
      </c>
      <c r="H49" s="365"/>
      <c r="I49" s="397">
        <v>106.586976495372</v>
      </c>
      <c r="J49" s="365"/>
      <c r="K49" s="397">
        <v>104.08199999999999</v>
      </c>
      <c r="L49" s="397"/>
      <c r="M49" s="365">
        <v>1.0779629413821112</v>
      </c>
      <c r="N49" s="400"/>
      <c r="O49" s="395"/>
      <c r="P49" s="396" t="s">
        <v>43</v>
      </c>
      <c r="Q49" s="400">
        <v>113.871453291861</v>
      </c>
      <c r="R49" s="401"/>
      <c r="S49" s="397">
        <v>113.316</v>
      </c>
      <c r="T49" s="400"/>
      <c r="U49" s="365">
        <v>1.7710877999712551</v>
      </c>
      <c r="V49" s="400"/>
      <c r="W49" s="400">
        <v>110.867679302634</v>
      </c>
      <c r="X49" s="400"/>
      <c r="Y49" s="397">
        <v>113.459</v>
      </c>
      <c r="Z49" s="400"/>
      <c r="AA49" s="365">
        <v>-0.49114621247335322</v>
      </c>
      <c r="AB49" s="400"/>
    </row>
    <row r="50" spans="1:28" hidden="1">
      <c r="A50" s="395"/>
      <c r="B50" s="396" t="s">
        <v>44</v>
      </c>
      <c r="C50" s="397">
        <v>112.03044335481199</v>
      </c>
      <c r="D50" s="397"/>
      <c r="E50" s="397">
        <v>109.852</v>
      </c>
      <c r="F50" s="397"/>
      <c r="G50" s="365">
        <v>-0.85917475903396223</v>
      </c>
      <c r="H50" s="365"/>
      <c r="I50" s="397">
        <v>107.253690930166</v>
      </c>
      <c r="J50" s="365"/>
      <c r="K50" s="397">
        <v>100.702</v>
      </c>
      <c r="L50" s="397"/>
      <c r="M50" s="365">
        <v>-3.2474395188409062</v>
      </c>
      <c r="N50" s="400"/>
      <c r="O50" s="395"/>
      <c r="P50" s="396" t="s">
        <v>44</v>
      </c>
      <c r="Q50" s="400">
        <v>113.72016318302499</v>
      </c>
      <c r="R50" s="401"/>
      <c r="S50" s="397">
        <v>112.727</v>
      </c>
      <c r="T50" s="400"/>
      <c r="U50" s="365">
        <v>-0.51978537894031263</v>
      </c>
      <c r="V50" s="400"/>
      <c r="W50" s="400">
        <v>112.747</v>
      </c>
      <c r="X50" s="400"/>
      <c r="Y50" s="397">
        <v>114.124</v>
      </c>
      <c r="Z50" s="400"/>
      <c r="AA50" s="365">
        <v>0.58611480799231686</v>
      </c>
      <c r="AB50" s="400"/>
    </row>
    <row r="51" spans="1:28" hidden="1">
      <c r="A51" s="395"/>
      <c r="B51" s="396"/>
      <c r="C51" s="397"/>
      <c r="D51" s="400"/>
      <c r="E51" s="401"/>
      <c r="F51" s="400"/>
      <c r="G51" s="400"/>
      <c r="H51" s="400"/>
      <c r="I51" s="397"/>
      <c r="J51" s="400"/>
      <c r="K51" s="401"/>
      <c r="L51" s="400"/>
      <c r="M51" s="400"/>
      <c r="N51" s="400"/>
      <c r="O51" s="395"/>
      <c r="P51" s="396"/>
      <c r="Q51" s="400"/>
      <c r="R51" s="400"/>
      <c r="S51" s="401"/>
      <c r="T51" s="400"/>
      <c r="U51" s="400"/>
      <c r="V51" s="400"/>
      <c r="W51" s="400"/>
      <c r="X51" s="400"/>
      <c r="Y51" s="401"/>
      <c r="Z51" s="400"/>
      <c r="AA51" s="400"/>
      <c r="AB51" s="400"/>
    </row>
    <row r="52" spans="1:28" hidden="1">
      <c r="A52" s="395">
        <v>2018</v>
      </c>
      <c r="B52" s="396" t="s">
        <v>33</v>
      </c>
      <c r="C52" s="397">
        <v>113.44666827924701</v>
      </c>
      <c r="D52" s="397"/>
      <c r="E52" s="397">
        <v>109.866</v>
      </c>
      <c r="F52" s="397"/>
      <c r="G52" s="365">
        <v>1.2744419764771919E-2</v>
      </c>
      <c r="H52" s="365"/>
      <c r="I52" s="397">
        <v>107.63355702922399</v>
      </c>
      <c r="J52" s="365"/>
      <c r="K52" s="397">
        <v>100.455</v>
      </c>
      <c r="L52" s="397"/>
      <c r="M52" s="365">
        <v>-0.24527814740521592</v>
      </c>
      <c r="N52" s="400"/>
      <c r="O52" s="395">
        <v>2018</v>
      </c>
      <c r="P52" s="396" t="s">
        <v>33</v>
      </c>
      <c r="Q52" s="400">
        <v>115.720319861706</v>
      </c>
      <c r="R52" s="401"/>
      <c r="S52" s="397">
        <v>113.184</v>
      </c>
      <c r="T52" s="400"/>
      <c r="U52" s="365">
        <v>0.40540420662307497</v>
      </c>
      <c r="V52" s="400"/>
      <c r="W52" s="400">
        <v>112.07591284588101</v>
      </c>
      <c r="X52" s="400"/>
      <c r="Y52" s="397">
        <v>111.934</v>
      </c>
      <c r="Z52" s="400"/>
      <c r="AA52" s="365">
        <v>-1.9189653359503751</v>
      </c>
      <c r="AB52" s="400"/>
    </row>
    <row r="53" spans="1:28" hidden="1">
      <c r="A53" s="395"/>
      <c r="B53" s="396" t="s">
        <v>34</v>
      </c>
      <c r="C53" s="397">
        <v>101.819791734215</v>
      </c>
      <c r="D53" s="397"/>
      <c r="E53" s="397">
        <v>110.83</v>
      </c>
      <c r="F53" s="397"/>
      <c r="G53" s="365">
        <v>0.87743250869240796</v>
      </c>
      <c r="H53" s="365"/>
      <c r="I53" s="397">
        <v>94.426955592035199</v>
      </c>
      <c r="J53" s="365"/>
      <c r="K53" s="397">
        <v>99.313999999999993</v>
      </c>
      <c r="L53" s="397"/>
      <c r="M53" s="365">
        <v>-1.1358319645612482</v>
      </c>
      <c r="N53" s="400"/>
      <c r="O53" s="395"/>
      <c r="P53" s="396" t="s">
        <v>34</v>
      </c>
      <c r="Q53" s="400">
        <v>104.428600772265</v>
      </c>
      <c r="R53" s="401"/>
      <c r="S53" s="397">
        <v>114.65600000000001</v>
      </c>
      <c r="T53" s="400"/>
      <c r="U53" s="365">
        <v>1.3005371783997788</v>
      </c>
      <c r="V53" s="400"/>
      <c r="W53" s="400">
        <v>102.994</v>
      </c>
      <c r="X53" s="400"/>
      <c r="Y53" s="397">
        <v>113.02800000000001</v>
      </c>
      <c r="Z53" s="400"/>
      <c r="AA53" s="365">
        <v>0.9773616595493877</v>
      </c>
      <c r="AB53" s="400"/>
    </row>
    <row r="54" spans="1:28" hidden="1">
      <c r="A54" s="395"/>
      <c r="B54" s="396" t="s">
        <v>35</v>
      </c>
      <c r="C54" s="397">
        <v>112.270312852465</v>
      </c>
      <c r="D54" s="397"/>
      <c r="E54" s="397">
        <v>111.09</v>
      </c>
      <c r="F54" s="397"/>
      <c r="G54" s="365">
        <v>0.23459352160968194</v>
      </c>
      <c r="H54" s="365"/>
      <c r="I54" s="397">
        <v>105.61364778079501</v>
      </c>
      <c r="J54" s="365"/>
      <c r="K54" s="397">
        <v>100.57</v>
      </c>
      <c r="L54" s="397"/>
      <c r="M54" s="365">
        <v>1.2646756751314001</v>
      </c>
      <c r="N54" s="400"/>
      <c r="O54" s="395"/>
      <c r="P54" s="396" t="s">
        <v>35</v>
      </c>
      <c r="Q54" s="400">
        <v>114.008810108277</v>
      </c>
      <c r="R54" s="401"/>
      <c r="S54" s="397">
        <v>114.55200000000001</v>
      </c>
      <c r="T54" s="400"/>
      <c r="U54" s="365">
        <v>-9.0706112196485833E-2</v>
      </c>
      <c r="V54" s="400"/>
      <c r="W54" s="400">
        <v>119.628</v>
      </c>
      <c r="X54" s="400"/>
      <c r="Y54" s="397">
        <v>114.149</v>
      </c>
      <c r="Z54" s="400"/>
      <c r="AA54" s="365">
        <v>0.9917896450436956</v>
      </c>
      <c r="AB54" s="400"/>
    </row>
    <row r="55" spans="1:28" hidden="1">
      <c r="A55" s="395"/>
      <c r="B55" s="396" t="s">
        <v>36</v>
      </c>
      <c r="C55" s="397">
        <v>108.986025669097</v>
      </c>
      <c r="D55" s="397"/>
      <c r="E55" s="397">
        <v>113.036</v>
      </c>
      <c r="F55" s="397"/>
      <c r="G55" s="365">
        <v>1.7517328292375538</v>
      </c>
      <c r="H55" s="365"/>
      <c r="I55" s="397">
        <v>100.096035085</v>
      </c>
      <c r="J55" s="365"/>
      <c r="K55" s="397">
        <v>103.179</v>
      </c>
      <c r="L55" s="397"/>
      <c r="M55" s="365">
        <v>2.5942129859799223</v>
      </c>
      <c r="N55" s="400"/>
      <c r="O55" s="395"/>
      <c r="P55" s="396" t="s">
        <v>36</v>
      </c>
      <c r="Q55" s="400">
        <v>111.561992076466</v>
      </c>
      <c r="R55" s="401"/>
      <c r="S55" s="397">
        <v>116.453</v>
      </c>
      <c r="T55" s="400"/>
      <c r="U55" s="365">
        <v>1.6595083455548547</v>
      </c>
      <c r="V55" s="400"/>
      <c r="W55" s="400">
        <v>116.18899999999999</v>
      </c>
      <c r="X55" s="400"/>
      <c r="Y55" s="397">
        <v>114.666</v>
      </c>
      <c r="Z55" s="400"/>
      <c r="AA55" s="365">
        <v>0.4529168017240579</v>
      </c>
      <c r="AB55" s="400"/>
    </row>
    <row r="56" spans="1:28" hidden="1">
      <c r="A56" s="395"/>
      <c r="B56" s="396" t="s">
        <v>37</v>
      </c>
      <c r="C56" s="397">
        <v>111.63050329983299</v>
      </c>
      <c r="D56" s="397"/>
      <c r="E56" s="397">
        <v>112.18300000000001</v>
      </c>
      <c r="F56" s="397"/>
      <c r="G56" s="365">
        <v>-0.75462684454508633</v>
      </c>
      <c r="H56" s="365"/>
      <c r="I56" s="397">
        <v>100.129750268593</v>
      </c>
      <c r="J56" s="365"/>
      <c r="K56" s="397">
        <v>101.10899999999999</v>
      </c>
      <c r="L56" s="397"/>
      <c r="M56" s="365">
        <v>-2.0062221963771663</v>
      </c>
      <c r="N56" s="400"/>
      <c r="O56" s="395"/>
      <c r="P56" s="396" t="s">
        <v>37</v>
      </c>
      <c r="Q56" s="400">
        <v>115.140182195241</v>
      </c>
      <c r="R56" s="401"/>
      <c r="S56" s="397">
        <v>116.246</v>
      </c>
      <c r="T56" s="400"/>
      <c r="U56" s="365">
        <v>-0.17775411539420816</v>
      </c>
      <c r="V56" s="400"/>
      <c r="W56" s="400">
        <v>119.12</v>
      </c>
      <c r="X56" s="400"/>
      <c r="Y56" s="397">
        <v>114.684</v>
      </c>
      <c r="Z56" s="400"/>
      <c r="AA56" s="365">
        <v>1.5697765684691944E-2</v>
      </c>
      <c r="AB56" s="400"/>
    </row>
    <row r="57" spans="1:28" hidden="1">
      <c r="A57" s="395"/>
      <c r="B57" s="396" t="s">
        <v>38</v>
      </c>
      <c r="C57" s="397">
        <v>111.80277851703801</v>
      </c>
      <c r="D57" s="397"/>
      <c r="E57" s="397">
        <v>112.02500000000001</v>
      </c>
      <c r="F57" s="397"/>
      <c r="G57" s="365">
        <v>-0.14084130394088845</v>
      </c>
      <c r="H57" s="365"/>
      <c r="I57" s="397">
        <v>97.443888747997406</v>
      </c>
      <c r="J57" s="365"/>
      <c r="K57" s="397">
        <v>99.356999999999999</v>
      </c>
      <c r="L57" s="397"/>
      <c r="M57" s="365">
        <v>-1.7327834317419786</v>
      </c>
      <c r="N57" s="400"/>
      <c r="O57" s="395"/>
      <c r="P57" s="396" t="s">
        <v>38</v>
      </c>
      <c r="Q57" s="400">
        <v>116.875097837333</v>
      </c>
      <c r="R57" s="401"/>
      <c r="S57" s="397">
        <v>116.288</v>
      </c>
      <c r="T57" s="400"/>
      <c r="U57" s="365">
        <v>3.6130275450332761E-2</v>
      </c>
      <c r="V57" s="400"/>
      <c r="W57" s="400">
        <v>114.02865632277199</v>
      </c>
      <c r="X57" s="400"/>
      <c r="Y57" s="397">
        <v>114.98</v>
      </c>
      <c r="Z57" s="400"/>
      <c r="AA57" s="365">
        <v>0.25810051968888104</v>
      </c>
      <c r="AB57" s="400"/>
    </row>
    <row r="58" spans="1:28" s="384" customFormat="1" ht="15" hidden="1">
      <c r="A58" s="395"/>
      <c r="B58" s="396" t="s">
        <v>39</v>
      </c>
      <c r="C58" s="397">
        <v>113.269374907656</v>
      </c>
      <c r="D58" s="397"/>
      <c r="E58" s="397">
        <v>113.033</v>
      </c>
      <c r="F58" s="397"/>
      <c r="G58" s="365">
        <v>0.89979915197500304</v>
      </c>
      <c r="H58" s="365"/>
      <c r="I58" s="397">
        <v>95.456746808402201</v>
      </c>
      <c r="J58" s="365"/>
      <c r="K58" s="397">
        <v>97.796999999999997</v>
      </c>
      <c r="L58" s="397"/>
      <c r="M58" s="365">
        <v>-1.5700957154503499</v>
      </c>
      <c r="N58" s="400"/>
      <c r="O58" s="395"/>
      <c r="P58" s="396" t="s">
        <v>39</v>
      </c>
      <c r="Q58" s="400">
        <v>118.998813854048</v>
      </c>
      <c r="R58" s="401"/>
      <c r="S58" s="397">
        <v>117.191</v>
      </c>
      <c r="T58" s="400"/>
      <c r="U58" s="365">
        <v>0.77652036323610218</v>
      </c>
      <c r="V58" s="400"/>
      <c r="W58" s="400">
        <v>121.839775535347</v>
      </c>
      <c r="X58" s="400"/>
      <c r="Y58" s="397">
        <v>117.28400000000001</v>
      </c>
      <c r="Z58" s="400"/>
      <c r="AA58" s="365">
        <v>2.0038267524787017</v>
      </c>
      <c r="AB58" s="409"/>
    </row>
    <row r="59" spans="1:28" ht="15" hidden="1">
      <c r="A59" s="395"/>
      <c r="B59" s="396" t="s">
        <v>40</v>
      </c>
      <c r="C59" s="397">
        <v>112.342494084549</v>
      </c>
      <c r="D59" s="397"/>
      <c r="E59" s="397">
        <v>112.136</v>
      </c>
      <c r="F59" s="397"/>
      <c r="G59" s="365">
        <v>-0.79357355816443942</v>
      </c>
      <c r="H59" s="365"/>
      <c r="I59" s="397">
        <v>94.850108331095598</v>
      </c>
      <c r="J59" s="365"/>
      <c r="K59" s="397">
        <v>99.686000000000007</v>
      </c>
      <c r="L59" s="397"/>
      <c r="M59" s="365">
        <v>1.9315520925999863</v>
      </c>
      <c r="N59" s="400"/>
      <c r="O59" s="395"/>
      <c r="P59" s="396" t="s">
        <v>40</v>
      </c>
      <c r="Q59" s="400">
        <v>117.789893891042</v>
      </c>
      <c r="R59" s="401"/>
      <c r="S59" s="397">
        <v>116.22499999999999</v>
      </c>
      <c r="T59" s="400"/>
      <c r="U59" s="365">
        <v>-0.82429538104462097</v>
      </c>
      <c r="V59" s="400"/>
      <c r="W59" s="400">
        <v>122.606358712743</v>
      </c>
      <c r="X59" s="400"/>
      <c r="Y59" s="397">
        <v>117.28400000000001</v>
      </c>
      <c r="Z59" s="400"/>
      <c r="AA59" s="365">
        <v>0</v>
      </c>
      <c r="AB59" s="410"/>
    </row>
    <row r="60" spans="1:28" s="385" customFormat="1" hidden="1">
      <c r="A60" s="395"/>
      <c r="B60" s="396" t="s">
        <v>41</v>
      </c>
      <c r="C60" s="343">
        <v>112.364239109029</v>
      </c>
      <c r="D60" s="343"/>
      <c r="E60" s="397">
        <v>112.151</v>
      </c>
      <c r="F60" s="343"/>
      <c r="G60" s="403">
        <v>1.3376614111422214E-2</v>
      </c>
      <c r="H60" s="403"/>
      <c r="I60" s="343">
        <v>93.546907912189496</v>
      </c>
      <c r="J60" s="403"/>
      <c r="K60" s="397">
        <v>99.588999999999999</v>
      </c>
      <c r="L60" s="343"/>
      <c r="M60" s="403">
        <v>-9.7305539393701679E-2</v>
      </c>
      <c r="N60" s="405"/>
      <c r="O60" s="395"/>
      <c r="P60" s="396" t="s">
        <v>41</v>
      </c>
      <c r="Q60" s="405">
        <v>119.123086573043</v>
      </c>
      <c r="R60" s="408"/>
      <c r="S60" s="397">
        <v>116.46599999999999</v>
      </c>
      <c r="T60" s="405"/>
      <c r="U60" s="403">
        <v>0.20735642073563554</v>
      </c>
      <c r="V60" s="405"/>
      <c r="W60" s="405">
        <v>114.1298889231</v>
      </c>
      <c r="X60" s="405"/>
      <c r="Y60" s="397">
        <v>115.678</v>
      </c>
      <c r="Z60" s="405"/>
      <c r="AA60" s="403">
        <v>-1.3693257392312717</v>
      </c>
      <c r="AB60" s="411"/>
    </row>
    <row r="61" spans="1:28" s="383" customFormat="1" hidden="1">
      <c r="A61" s="395"/>
      <c r="B61" s="396" t="s">
        <v>42</v>
      </c>
      <c r="C61" s="397">
        <v>117.75626314357901</v>
      </c>
      <c r="D61" s="397"/>
      <c r="E61" s="397">
        <v>113.634</v>
      </c>
      <c r="F61" s="397"/>
      <c r="G61" s="365">
        <v>1.3223243662562112</v>
      </c>
      <c r="H61" s="365"/>
      <c r="I61" s="397">
        <v>106.492554393066</v>
      </c>
      <c r="J61" s="365"/>
      <c r="K61" s="397">
        <v>104.16200000000001</v>
      </c>
      <c r="L61" s="397"/>
      <c r="M61" s="365">
        <v>4.5918725963710756</v>
      </c>
      <c r="N61" s="400"/>
      <c r="O61" s="395"/>
      <c r="P61" s="396" t="s">
        <v>42</v>
      </c>
      <c r="Q61" s="400">
        <v>121.673695843115</v>
      </c>
      <c r="R61" s="401"/>
      <c r="S61" s="397">
        <v>117.059</v>
      </c>
      <c r="T61" s="400"/>
      <c r="U61" s="365">
        <v>0.50916147201758122</v>
      </c>
      <c r="V61" s="400"/>
      <c r="W61" s="400">
        <v>120.137039565946</v>
      </c>
      <c r="X61" s="400"/>
      <c r="Y61" s="397">
        <v>116.679</v>
      </c>
      <c r="Z61" s="400"/>
      <c r="AA61" s="365">
        <v>0.86533307975587093</v>
      </c>
      <c r="AB61" s="387"/>
    </row>
    <row r="62" spans="1:28" s="383" customFormat="1" hidden="1">
      <c r="A62" s="395"/>
      <c r="B62" s="396" t="s">
        <v>43</v>
      </c>
      <c r="C62" s="397">
        <v>114.257610356087</v>
      </c>
      <c r="D62" s="397"/>
      <c r="E62" s="397">
        <v>112.486</v>
      </c>
      <c r="F62" s="397"/>
      <c r="G62" s="365">
        <v>-1.010261013429087</v>
      </c>
      <c r="H62" s="365"/>
      <c r="I62" s="397">
        <v>103.54574226221</v>
      </c>
      <c r="J62" s="365"/>
      <c r="K62" s="397">
        <v>101.038</v>
      </c>
      <c r="L62" s="397"/>
      <c r="M62" s="365">
        <v>-2.9991743630114627</v>
      </c>
      <c r="N62" s="400"/>
      <c r="O62" s="395"/>
      <c r="P62" s="396" t="s">
        <v>43</v>
      </c>
      <c r="Q62" s="400">
        <v>118.07452392486</v>
      </c>
      <c r="R62" s="401"/>
      <c r="S62" s="397">
        <v>116.842</v>
      </c>
      <c r="T62" s="400"/>
      <c r="U62" s="365">
        <v>-0.18537660495988462</v>
      </c>
      <c r="V62" s="400"/>
      <c r="W62" s="400">
        <v>115.578465312391</v>
      </c>
      <c r="X62" s="400"/>
      <c r="Y62" s="397">
        <v>116.949</v>
      </c>
      <c r="Z62" s="400"/>
      <c r="AA62" s="365">
        <v>0.23140410870850303</v>
      </c>
      <c r="AB62" s="387"/>
    </row>
    <row r="63" spans="1:28" s="383" customFormat="1" hidden="1">
      <c r="A63" s="395"/>
      <c r="B63" s="396" t="s">
        <v>44</v>
      </c>
      <c r="C63" s="397">
        <v>115.970087437552</v>
      </c>
      <c r="D63" s="397"/>
      <c r="E63" s="397">
        <v>112.405</v>
      </c>
      <c r="F63" s="397"/>
      <c r="G63" s="365">
        <v>-7.2008961115159309E-2</v>
      </c>
      <c r="H63" s="365"/>
      <c r="I63" s="397">
        <v>108.352653880959</v>
      </c>
      <c r="J63" s="365"/>
      <c r="K63" s="397">
        <v>100.9</v>
      </c>
      <c r="L63" s="397"/>
      <c r="M63" s="365">
        <v>-0.1365822759753712</v>
      </c>
      <c r="N63" s="400"/>
      <c r="O63" s="395"/>
      <c r="P63" s="396" t="s">
        <v>44</v>
      </c>
      <c r="Q63" s="400">
        <v>118.67555222509201</v>
      </c>
      <c r="R63" s="401"/>
      <c r="S63" s="397">
        <v>116.398</v>
      </c>
      <c r="T63" s="400"/>
      <c r="U63" s="365">
        <v>-0.38000034234265456</v>
      </c>
      <c r="V63" s="400"/>
      <c r="W63" s="400">
        <v>117.00041770879599</v>
      </c>
      <c r="X63" s="400"/>
      <c r="Y63" s="397">
        <v>116.654</v>
      </c>
      <c r="Z63" s="400"/>
      <c r="AA63" s="365">
        <v>-0.25224670582903741</v>
      </c>
      <c r="AB63" s="387"/>
    </row>
    <row r="64" spans="1:28" s="383" customFormat="1" hidden="1">
      <c r="A64" s="388"/>
      <c r="B64" s="388"/>
      <c r="C64" s="401"/>
      <c r="D64" s="389"/>
      <c r="E64" s="404"/>
      <c r="F64" s="389"/>
      <c r="G64" s="389"/>
      <c r="H64" s="389"/>
      <c r="I64" s="397"/>
      <c r="J64" s="389"/>
      <c r="K64" s="404"/>
      <c r="L64" s="389"/>
      <c r="M64" s="389"/>
      <c r="N64" s="387"/>
      <c r="O64" s="388"/>
      <c r="P64" s="388"/>
      <c r="Q64" s="401"/>
      <c r="R64" s="389"/>
      <c r="S64" s="366"/>
      <c r="T64" s="389"/>
      <c r="U64" s="389"/>
      <c r="V64" s="389"/>
      <c r="W64" s="400"/>
      <c r="X64" s="389"/>
      <c r="Y64" s="366"/>
      <c r="Z64" s="389"/>
      <c r="AA64" s="389"/>
      <c r="AB64" s="387"/>
    </row>
    <row r="65" spans="1:28" hidden="1">
      <c r="A65" s="395">
        <v>2019</v>
      </c>
      <c r="B65" s="396" t="s">
        <v>33</v>
      </c>
      <c r="C65" s="397">
        <v>117.74026738857199</v>
      </c>
      <c r="D65" s="397"/>
      <c r="E65" s="397">
        <v>113.45099999999999</v>
      </c>
      <c r="F65" s="397"/>
      <c r="G65" s="365">
        <v>0.93056358702902742</v>
      </c>
      <c r="H65" s="365"/>
      <c r="I65" s="397">
        <v>109.37595070125801</v>
      </c>
      <c r="J65" s="365"/>
      <c r="K65" s="397">
        <v>101.706</v>
      </c>
      <c r="L65" s="397"/>
      <c r="M65" s="365">
        <v>0.79881070366698737</v>
      </c>
      <c r="N65" s="400"/>
      <c r="O65" s="395">
        <v>2019</v>
      </c>
      <c r="P65" s="396" t="s">
        <v>33</v>
      </c>
      <c r="Q65" s="400">
        <v>120.55013656967201</v>
      </c>
      <c r="R65" s="401"/>
      <c r="S65" s="397">
        <v>117.39100000000001</v>
      </c>
      <c r="T65" s="400"/>
      <c r="U65" s="365">
        <v>0.85310744170863018</v>
      </c>
      <c r="V65" s="400"/>
      <c r="W65" s="400">
        <v>120.53167184255</v>
      </c>
      <c r="X65" s="400"/>
      <c r="Y65" s="397">
        <v>119.39</v>
      </c>
      <c r="Z65" s="400"/>
      <c r="AA65" s="365">
        <v>2.3453975003000238</v>
      </c>
      <c r="AB65" s="400"/>
    </row>
    <row r="66" spans="1:28" hidden="1">
      <c r="A66" s="395"/>
      <c r="B66" s="396" t="s">
        <v>34</v>
      </c>
      <c r="C66" s="397">
        <v>104.275262403582</v>
      </c>
      <c r="D66" s="397"/>
      <c r="E66" s="397">
        <v>112.911</v>
      </c>
      <c r="F66" s="397"/>
      <c r="G66" s="365">
        <v>-0.47597641272443525</v>
      </c>
      <c r="H66" s="365"/>
      <c r="I66" s="397">
        <v>92.396812914616504</v>
      </c>
      <c r="J66" s="365"/>
      <c r="K66" s="397">
        <v>96.483999999999995</v>
      </c>
      <c r="L66" s="397"/>
      <c r="M66" s="365">
        <v>-5.1344070163019069</v>
      </c>
      <c r="N66" s="400"/>
      <c r="O66" s="395"/>
      <c r="P66" s="396" t="s">
        <v>34</v>
      </c>
      <c r="Q66" s="400">
        <v>108.307751338694</v>
      </c>
      <c r="R66" s="401"/>
      <c r="S66" s="397">
        <v>118.188</v>
      </c>
      <c r="T66" s="400"/>
      <c r="U66" s="365">
        <v>0.67892768610882115</v>
      </c>
      <c r="V66" s="400"/>
      <c r="W66" s="400">
        <v>107.804991391458</v>
      </c>
      <c r="X66" s="400"/>
      <c r="Y66" s="397">
        <v>118.48</v>
      </c>
      <c r="Z66" s="400"/>
      <c r="AA66" s="365">
        <v>-0.76220789010804424</v>
      </c>
      <c r="AB66" s="400"/>
    </row>
    <row r="67" spans="1:28" hidden="1">
      <c r="A67" s="395"/>
      <c r="B67" s="396" t="s">
        <v>35</v>
      </c>
      <c r="C67" s="397">
        <v>116.005625247042</v>
      </c>
      <c r="D67" s="397"/>
      <c r="E67" s="397">
        <v>114.499</v>
      </c>
      <c r="F67" s="397"/>
      <c r="G67" s="365">
        <v>1.4064174438274364</v>
      </c>
      <c r="H67" s="365"/>
      <c r="I67" s="397">
        <v>106.302139260052</v>
      </c>
      <c r="J67" s="365"/>
      <c r="K67" s="397">
        <v>101.218</v>
      </c>
      <c r="L67" s="397"/>
      <c r="M67" s="365">
        <v>4.9065129969736034</v>
      </c>
      <c r="N67" s="400"/>
      <c r="O67" s="395"/>
      <c r="P67" s="396" t="s">
        <v>35</v>
      </c>
      <c r="Q67" s="400">
        <v>118.705495390699</v>
      </c>
      <c r="R67" s="401"/>
      <c r="S67" s="397">
        <v>118.947</v>
      </c>
      <c r="T67" s="400"/>
      <c r="U67" s="365">
        <v>0.64219717737840654</v>
      </c>
      <c r="V67" s="400"/>
      <c r="W67" s="400">
        <v>125.021604601672</v>
      </c>
      <c r="X67" s="400"/>
      <c r="Y67" s="397">
        <v>119.431</v>
      </c>
      <c r="Z67" s="400"/>
      <c r="AA67" s="365">
        <v>0.80266711681295533</v>
      </c>
      <c r="AB67" s="400"/>
    </row>
    <row r="68" spans="1:28" hidden="1">
      <c r="A68" s="395"/>
      <c r="B68" s="396" t="s">
        <v>36</v>
      </c>
      <c r="C68" s="397">
        <v>112.67133102030201</v>
      </c>
      <c r="D68" s="397"/>
      <c r="E68" s="397">
        <v>116.883</v>
      </c>
      <c r="F68" s="397"/>
      <c r="G68" s="365">
        <v>2.082114254272966</v>
      </c>
      <c r="H68" s="365"/>
      <c r="I68" s="397">
        <v>99.949762443555102</v>
      </c>
      <c r="J68" s="365"/>
      <c r="K68" s="397">
        <v>102.571</v>
      </c>
      <c r="L68" s="397"/>
      <c r="M68" s="365">
        <v>1.3367187654369701</v>
      </c>
      <c r="N68" s="400"/>
      <c r="O68" s="395"/>
      <c r="P68" s="396" t="s">
        <v>36</v>
      </c>
      <c r="Q68" s="400">
        <v>116.372043698811</v>
      </c>
      <c r="R68" s="401"/>
      <c r="S68" s="397">
        <v>121.84399999999999</v>
      </c>
      <c r="T68" s="400"/>
      <c r="U68" s="365">
        <v>2.435538517154697</v>
      </c>
      <c r="V68" s="400"/>
      <c r="W68" s="400">
        <v>122.829074154937</v>
      </c>
      <c r="X68" s="400"/>
      <c r="Y68" s="397">
        <v>120.94</v>
      </c>
      <c r="Z68" s="400"/>
      <c r="AA68" s="365">
        <v>1.2634910534115988</v>
      </c>
      <c r="AB68" s="400"/>
    </row>
    <row r="69" spans="1:28" hidden="1">
      <c r="A69" s="395"/>
      <c r="B69" s="396" t="s">
        <v>37</v>
      </c>
      <c r="C69" s="397">
        <v>116.22401829973801</v>
      </c>
      <c r="D69" s="397"/>
      <c r="E69" s="397">
        <v>117.789</v>
      </c>
      <c r="F69" s="397"/>
      <c r="G69" s="365">
        <v>0.77513410846745501</v>
      </c>
      <c r="H69" s="365"/>
      <c r="I69" s="397">
        <v>103.711677180332</v>
      </c>
      <c r="J69" s="365"/>
      <c r="K69" s="397">
        <v>103.133</v>
      </c>
      <c r="L69" s="397"/>
      <c r="M69" s="365">
        <v>0.54791315284046505</v>
      </c>
      <c r="N69" s="400"/>
      <c r="O69" s="395"/>
      <c r="P69" s="396" t="s">
        <v>37</v>
      </c>
      <c r="Q69" s="400">
        <v>119.925930240564</v>
      </c>
      <c r="R69" s="401"/>
      <c r="S69" s="397">
        <v>122.95</v>
      </c>
      <c r="T69" s="400"/>
      <c r="U69" s="365">
        <v>0.90771806572338676</v>
      </c>
      <c r="V69" s="400"/>
      <c r="W69" s="400">
        <v>125.574229392756</v>
      </c>
      <c r="X69" s="400"/>
      <c r="Y69" s="397">
        <v>121.76</v>
      </c>
      <c r="Z69" s="400"/>
      <c r="AA69" s="365">
        <v>0.678022159748636</v>
      </c>
      <c r="AB69" s="400"/>
    </row>
    <row r="70" spans="1:28" hidden="1">
      <c r="A70" s="395"/>
      <c r="B70" s="396" t="s">
        <v>38</v>
      </c>
      <c r="C70" s="397">
        <v>115.31747540096001</v>
      </c>
      <c r="D70" s="397"/>
      <c r="E70" s="397">
        <v>116.009</v>
      </c>
      <c r="F70" s="397"/>
      <c r="G70" s="365">
        <v>-1.5111767652327472</v>
      </c>
      <c r="H70" s="365"/>
      <c r="I70" s="397">
        <v>98.834965290443904</v>
      </c>
      <c r="J70" s="365"/>
      <c r="K70" s="397">
        <v>101.614</v>
      </c>
      <c r="L70" s="397"/>
      <c r="M70" s="365">
        <v>-1.4728554390931947</v>
      </c>
      <c r="N70" s="400"/>
      <c r="O70" s="395"/>
      <c r="P70" s="396" t="s">
        <v>38</v>
      </c>
      <c r="Q70" s="400">
        <v>121.353881589872</v>
      </c>
      <c r="R70" s="401"/>
      <c r="S70" s="397">
        <v>121.398</v>
      </c>
      <c r="T70" s="400"/>
      <c r="U70" s="365">
        <v>-1.2623017486783255</v>
      </c>
      <c r="V70" s="400"/>
      <c r="W70" s="400">
        <v>115.665070941105</v>
      </c>
      <c r="X70" s="400"/>
      <c r="Y70" s="397">
        <v>118.736</v>
      </c>
      <c r="Z70" s="400"/>
      <c r="AA70" s="365">
        <v>-2.4835742444152373</v>
      </c>
      <c r="AB70" s="400"/>
    </row>
    <row r="71" spans="1:28" s="384" customFormat="1" ht="15" hidden="1">
      <c r="A71" s="395"/>
      <c r="B71" s="396" t="s">
        <v>39</v>
      </c>
      <c r="C71" s="397">
        <v>114.770507999496</v>
      </c>
      <c r="D71" s="397"/>
      <c r="E71" s="397">
        <v>115.648</v>
      </c>
      <c r="F71" s="397"/>
      <c r="G71" s="365">
        <v>-0.31118275306226906</v>
      </c>
      <c r="H71" s="365"/>
      <c r="I71" s="397">
        <v>87.897348264363103</v>
      </c>
      <c r="J71" s="365"/>
      <c r="K71" s="397">
        <v>91.019000000000005</v>
      </c>
      <c r="L71" s="397"/>
      <c r="M71" s="365">
        <v>-10.426712854527921</v>
      </c>
      <c r="N71" s="400"/>
      <c r="O71" s="395"/>
      <c r="P71" s="396" t="s">
        <v>39</v>
      </c>
      <c r="Q71" s="400">
        <v>123.77636578318599</v>
      </c>
      <c r="R71" s="401"/>
      <c r="S71" s="397">
        <v>122.708</v>
      </c>
      <c r="T71" s="400"/>
      <c r="U71" s="365">
        <v>1.079095207499293</v>
      </c>
      <c r="V71" s="400"/>
      <c r="W71" s="400">
        <v>123.96363894307299</v>
      </c>
      <c r="X71" s="400"/>
      <c r="Y71" s="397">
        <v>119.663</v>
      </c>
      <c r="Z71" s="400"/>
      <c r="AA71" s="365">
        <v>0.78072362215333158</v>
      </c>
      <c r="AB71" s="409"/>
    </row>
    <row r="72" spans="1:28" ht="15" hidden="1">
      <c r="A72" s="395"/>
      <c r="B72" s="396" t="s">
        <v>40</v>
      </c>
      <c r="C72" s="397">
        <v>114.88704164303699</v>
      </c>
      <c r="D72" s="397"/>
      <c r="E72" s="397">
        <v>114.464</v>
      </c>
      <c r="F72" s="397"/>
      <c r="G72" s="365">
        <v>-1.0237963475373562</v>
      </c>
      <c r="H72" s="365"/>
      <c r="I72" s="397">
        <v>93.563339358590298</v>
      </c>
      <c r="J72" s="365"/>
      <c r="K72" s="397">
        <v>98.736999999999995</v>
      </c>
      <c r="L72" s="397"/>
      <c r="M72" s="365">
        <v>8.4795482261945239</v>
      </c>
      <c r="N72" s="400"/>
      <c r="O72" s="395"/>
      <c r="P72" s="396" t="s">
        <v>40</v>
      </c>
      <c r="Q72" s="400">
        <v>121.98144061953199</v>
      </c>
      <c r="R72" s="401"/>
      <c r="S72" s="397">
        <v>120.193</v>
      </c>
      <c r="T72" s="400"/>
      <c r="U72" s="365">
        <v>-2.049581119405417</v>
      </c>
      <c r="V72" s="400"/>
      <c r="W72" s="400">
        <v>122.715250860032</v>
      </c>
      <c r="X72" s="400"/>
      <c r="Y72" s="397">
        <v>118.146</v>
      </c>
      <c r="Z72" s="400"/>
      <c r="AA72" s="365">
        <v>-1.2677268662827998</v>
      </c>
      <c r="AB72" s="410"/>
    </row>
    <row r="73" spans="1:28" s="385" customFormat="1" hidden="1">
      <c r="A73" s="395"/>
      <c r="B73" s="396" t="s">
        <v>41</v>
      </c>
      <c r="C73" s="397">
        <v>114.269989523132</v>
      </c>
      <c r="D73" s="343"/>
      <c r="E73" s="397">
        <v>113.614</v>
      </c>
      <c r="F73" s="343"/>
      <c r="G73" s="403">
        <v>-0.74259155717081171</v>
      </c>
      <c r="H73" s="403"/>
      <c r="I73" s="397">
        <v>91.726862981674401</v>
      </c>
      <c r="J73" s="403"/>
      <c r="K73" s="397">
        <v>98.828000000000003</v>
      </c>
      <c r="L73" s="343"/>
      <c r="M73" s="365">
        <v>9.2164031720628259E-2</v>
      </c>
      <c r="N73" s="405"/>
      <c r="O73" s="395"/>
      <c r="P73" s="396" t="s">
        <v>41</v>
      </c>
      <c r="Q73" s="405">
        <v>122.083236885456</v>
      </c>
      <c r="R73" s="408"/>
      <c r="S73" s="397">
        <v>118.82899999999999</v>
      </c>
      <c r="T73" s="405"/>
      <c r="U73" s="403">
        <v>-1.1348414633131796</v>
      </c>
      <c r="V73" s="405"/>
      <c r="W73" s="405">
        <v>119.31433267413</v>
      </c>
      <c r="X73" s="405"/>
      <c r="Y73" s="397">
        <v>119.874</v>
      </c>
      <c r="Z73" s="405"/>
      <c r="AA73" s="403">
        <v>1.4625971255903636</v>
      </c>
      <c r="AB73" s="411"/>
    </row>
    <row r="74" spans="1:28" s="383" customFormat="1" hidden="1">
      <c r="A74" s="395"/>
      <c r="B74" s="396" t="s">
        <v>42</v>
      </c>
      <c r="C74" s="397">
        <v>118.046411766833</v>
      </c>
      <c r="D74" s="397"/>
      <c r="E74" s="397">
        <v>113.803</v>
      </c>
      <c r="F74" s="397"/>
      <c r="G74" s="365">
        <v>0.16635273821887608</v>
      </c>
      <c r="H74" s="365"/>
      <c r="I74" s="397">
        <v>99.867839477610502</v>
      </c>
      <c r="J74" s="365"/>
      <c r="K74" s="397">
        <v>99.596000000000004</v>
      </c>
      <c r="L74" s="397"/>
      <c r="M74" s="365">
        <v>0.77710770227061232</v>
      </c>
      <c r="N74" s="400"/>
      <c r="O74" s="395"/>
      <c r="P74" s="396" t="s">
        <v>42</v>
      </c>
      <c r="Q74" s="400">
        <v>124.50864761811</v>
      </c>
      <c r="R74" s="401"/>
      <c r="S74" s="397">
        <v>119.429</v>
      </c>
      <c r="T74" s="400"/>
      <c r="U74" s="365">
        <v>0.50492724839897107</v>
      </c>
      <c r="V74" s="400"/>
      <c r="W74" s="400">
        <v>120.445404662754</v>
      </c>
      <c r="X74" s="400"/>
      <c r="Y74" s="397">
        <v>117.15</v>
      </c>
      <c r="Z74" s="400"/>
      <c r="AA74" s="365">
        <v>-2.2723860053055631</v>
      </c>
      <c r="AB74" s="387"/>
    </row>
    <row r="75" spans="1:28" s="383" customFormat="1" hidden="1">
      <c r="A75" s="395"/>
      <c r="B75" s="396" t="s">
        <v>43</v>
      </c>
      <c r="C75" s="397">
        <v>116.97631984774</v>
      </c>
      <c r="D75" s="397"/>
      <c r="E75" s="397">
        <v>114.874</v>
      </c>
      <c r="F75" s="397"/>
      <c r="G75" s="365">
        <v>0.94109997100251519</v>
      </c>
      <c r="H75" s="365"/>
      <c r="I75" s="397">
        <v>105.305661043702</v>
      </c>
      <c r="J75" s="365"/>
      <c r="K75" s="397">
        <v>100.744</v>
      </c>
      <c r="L75" s="397"/>
      <c r="M75" s="365">
        <v>1.1526567332021216</v>
      </c>
      <c r="N75" s="400"/>
      <c r="O75" s="395"/>
      <c r="P75" s="396" t="s">
        <v>43</v>
      </c>
      <c r="Q75" s="400">
        <v>121.261563065316</v>
      </c>
      <c r="R75" s="401"/>
      <c r="S75" s="397">
        <v>119.502</v>
      </c>
      <c r="T75" s="400"/>
      <c r="U75" s="365">
        <v>6.1124182568718766E-2</v>
      </c>
      <c r="V75" s="400"/>
      <c r="W75" s="400">
        <v>117.108035016523</v>
      </c>
      <c r="X75" s="400"/>
      <c r="Y75" s="397">
        <v>118.59399999999999</v>
      </c>
      <c r="Z75" s="400"/>
      <c r="AA75" s="365">
        <v>1.2326077678190188</v>
      </c>
      <c r="AB75" s="387"/>
    </row>
    <row r="76" spans="1:28" s="383" customFormat="1" hidden="1">
      <c r="A76" s="395"/>
      <c r="B76" s="396" t="s">
        <v>44</v>
      </c>
      <c r="C76" s="397">
        <v>117.452299922571</v>
      </c>
      <c r="D76" s="397"/>
      <c r="E76" s="397">
        <v>113.648</v>
      </c>
      <c r="F76" s="397"/>
      <c r="G76" s="365">
        <v>-1.0672562982049953</v>
      </c>
      <c r="H76" s="365"/>
      <c r="I76" s="397">
        <v>103.081529430995</v>
      </c>
      <c r="J76" s="365"/>
      <c r="K76" s="397">
        <v>96.028999999999996</v>
      </c>
      <c r="L76" s="397"/>
      <c r="M76" s="365">
        <v>-4.6801794647820287</v>
      </c>
      <c r="N76" s="400"/>
      <c r="O76" s="395"/>
      <c r="P76" s="396" t="s">
        <v>44</v>
      </c>
      <c r="Q76" s="400">
        <v>122.71565696152901</v>
      </c>
      <c r="R76" s="401"/>
      <c r="S76" s="397">
        <v>119.913</v>
      </c>
      <c r="T76" s="400"/>
      <c r="U76" s="365">
        <v>0.3439272982878947</v>
      </c>
      <c r="V76" s="400"/>
      <c r="W76" s="400">
        <v>117.751900675922</v>
      </c>
      <c r="X76" s="400"/>
      <c r="Y76" s="397">
        <v>117.563</v>
      </c>
      <c r="Z76" s="400"/>
      <c r="AA76" s="365">
        <v>-0.86935258107492075</v>
      </c>
      <c r="AB76" s="387"/>
    </row>
    <row r="77" spans="1:28" s="383" customFormat="1" hidden="1">
      <c r="A77" s="388"/>
      <c r="B77" s="388"/>
      <c r="C77" s="401"/>
      <c r="D77" s="389"/>
      <c r="E77" s="404"/>
      <c r="F77" s="389"/>
      <c r="G77" s="389"/>
      <c r="H77" s="389"/>
      <c r="I77" s="401"/>
      <c r="J77" s="389"/>
      <c r="K77" s="404"/>
      <c r="L77" s="389"/>
      <c r="M77" s="365"/>
      <c r="N77" s="387"/>
      <c r="O77" s="388"/>
      <c r="P77" s="388"/>
      <c r="Q77" s="401"/>
      <c r="R77" s="389"/>
      <c r="S77" s="366"/>
      <c r="T77" s="389"/>
      <c r="U77" s="389"/>
      <c r="V77" s="389"/>
      <c r="W77" s="400"/>
      <c r="X77" s="389"/>
      <c r="Y77" s="366"/>
      <c r="Z77" s="389"/>
      <c r="AA77" s="389"/>
      <c r="AB77" s="387"/>
    </row>
    <row r="78" spans="1:28" hidden="1">
      <c r="A78" s="395">
        <v>2020</v>
      </c>
      <c r="B78" s="396" t="s">
        <v>33</v>
      </c>
      <c r="C78" s="397">
        <v>118.547311599753</v>
      </c>
      <c r="D78" s="397"/>
      <c r="E78" s="397">
        <v>114.191</v>
      </c>
      <c r="F78" s="397"/>
      <c r="G78" s="365">
        <v>0.47779107419401612</v>
      </c>
      <c r="H78" s="365"/>
      <c r="I78" s="397">
        <v>105.438601346122</v>
      </c>
      <c r="J78" s="365"/>
      <c r="K78" s="397">
        <v>98.052000000000007</v>
      </c>
      <c r="L78" s="397"/>
      <c r="M78" s="365">
        <v>2.1066552812171437</v>
      </c>
      <c r="N78" s="400"/>
      <c r="O78" s="395">
        <v>2020</v>
      </c>
      <c r="P78" s="396" t="s">
        <v>33</v>
      </c>
      <c r="Q78" s="400">
        <v>123.149551053693</v>
      </c>
      <c r="R78" s="401"/>
      <c r="S78" s="397">
        <v>119.703</v>
      </c>
      <c r="T78" s="400"/>
      <c r="U78" s="365">
        <v>-0.17512696705111352</v>
      </c>
      <c r="V78" s="400"/>
      <c r="W78" s="400">
        <v>120.872985365815</v>
      </c>
      <c r="X78" s="400"/>
      <c r="Y78" s="397">
        <v>119.22</v>
      </c>
      <c r="Z78" s="400"/>
      <c r="AA78" s="365">
        <v>1.4094570570672715</v>
      </c>
      <c r="AB78" s="400"/>
    </row>
    <row r="79" spans="1:28" hidden="1">
      <c r="A79" s="395"/>
      <c r="B79" s="396" t="s">
        <v>34</v>
      </c>
      <c r="C79" s="397">
        <v>110.597384191964</v>
      </c>
      <c r="D79" s="397"/>
      <c r="E79" s="397">
        <v>118.496</v>
      </c>
      <c r="F79" s="397"/>
      <c r="G79" s="365">
        <v>3.7699993869919695</v>
      </c>
      <c r="H79" s="365"/>
      <c r="I79" s="397">
        <v>97.364500573341203</v>
      </c>
      <c r="J79" s="365"/>
      <c r="K79" s="397">
        <v>100.22</v>
      </c>
      <c r="L79" s="397"/>
      <c r="M79" s="365">
        <v>2.2110716762534111</v>
      </c>
      <c r="N79" s="400"/>
      <c r="O79" s="395"/>
      <c r="P79" s="396" t="s">
        <v>34</v>
      </c>
      <c r="Q79" s="400">
        <v>115.001076394226</v>
      </c>
      <c r="R79" s="401"/>
      <c r="S79" s="397">
        <v>124.399</v>
      </c>
      <c r="T79" s="400"/>
      <c r="U79" s="365">
        <v>3.9230428644227828</v>
      </c>
      <c r="V79" s="400"/>
      <c r="W79" s="400">
        <v>115.44389547728299</v>
      </c>
      <c r="X79" s="400"/>
      <c r="Y79" s="397">
        <v>126.23699999999999</v>
      </c>
      <c r="Z79" s="400"/>
      <c r="AA79" s="365">
        <v>5.8857574232511212</v>
      </c>
      <c r="AB79" s="400"/>
    </row>
    <row r="80" spans="1:28" hidden="1">
      <c r="A80" s="395"/>
      <c r="B80" s="396" t="s">
        <v>35</v>
      </c>
      <c r="C80" s="397">
        <v>110.081800714709</v>
      </c>
      <c r="D80" s="397"/>
      <c r="E80" s="397">
        <v>108.343</v>
      </c>
      <c r="F80" s="397"/>
      <c r="G80" s="365">
        <v>-8.5682217121253075</v>
      </c>
      <c r="H80" s="365"/>
      <c r="I80" s="397">
        <v>98.653086026074405</v>
      </c>
      <c r="J80" s="365"/>
      <c r="K80" s="397">
        <v>93.661000000000001</v>
      </c>
      <c r="L80" s="397"/>
      <c r="M80" s="365">
        <v>-6.5446018758730844</v>
      </c>
      <c r="N80" s="400"/>
      <c r="O80" s="395"/>
      <c r="P80" s="396" t="s">
        <v>35</v>
      </c>
      <c r="Q80" s="400">
        <v>113.80522984892499</v>
      </c>
      <c r="R80" s="383"/>
      <c r="S80" s="397">
        <v>113.616</v>
      </c>
      <c r="T80" s="400"/>
      <c r="U80" s="365">
        <v>-8.6680761099365782</v>
      </c>
      <c r="V80" s="400"/>
      <c r="W80" s="400">
        <v>115.09170741912099</v>
      </c>
      <c r="X80" s="400"/>
      <c r="Y80" s="397">
        <v>110.669</v>
      </c>
      <c r="Z80" s="400"/>
      <c r="AA80" s="365">
        <v>-12.332358975577691</v>
      </c>
      <c r="AB80" s="400"/>
    </row>
    <row r="81" spans="1:28" hidden="1">
      <c r="A81" s="395"/>
      <c r="B81" s="396" t="s">
        <v>36</v>
      </c>
      <c r="C81" s="397">
        <v>77.052210071639394</v>
      </c>
      <c r="D81" s="397"/>
      <c r="E81" s="397">
        <v>79.766000000000005</v>
      </c>
      <c r="F81" s="397"/>
      <c r="G81" s="365">
        <v>-26.376415642911866</v>
      </c>
      <c r="H81" s="365"/>
      <c r="I81" s="397">
        <v>81.902276465146997</v>
      </c>
      <c r="J81" s="365"/>
      <c r="K81" s="397">
        <v>83.132999999999996</v>
      </c>
      <c r="L81" s="397"/>
      <c r="M81" s="365">
        <v>-11.240537683774463</v>
      </c>
      <c r="N81" s="400"/>
      <c r="O81" s="395"/>
      <c r="P81" s="396" t="s">
        <v>36</v>
      </c>
      <c r="Q81" s="400">
        <v>73.110305255289802</v>
      </c>
      <c r="R81" s="383"/>
      <c r="S81" s="397">
        <v>76.653000000000006</v>
      </c>
      <c r="T81" s="400"/>
      <c r="U81" s="365">
        <v>-32.533269961977183</v>
      </c>
      <c r="V81" s="400"/>
      <c r="W81" s="400">
        <v>99.298631226375903</v>
      </c>
      <c r="X81" s="400"/>
      <c r="Y81" s="397">
        <v>97.600999999999999</v>
      </c>
      <c r="Z81" s="400"/>
      <c r="AA81" s="365">
        <v>-11.808184767188649</v>
      </c>
      <c r="AB81" s="400"/>
    </row>
    <row r="82" spans="1:28" hidden="1">
      <c r="A82" s="395"/>
      <c r="B82" s="396" t="s">
        <v>37</v>
      </c>
      <c r="C82" s="397">
        <v>91.279060234244895</v>
      </c>
      <c r="D82" s="397"/>
      <c r="E82" s="397">
        <v>93.509</v>
      </c>
      <c r="F82" s="397"/>
      <c r="G82" s="365">
        <v>17.229145249855819</v>
      </c>
      <c r="H82" s="365"/>
      <c r="I82" s="397">
        <v>81.445152312992093</v>
      </c>
      <c r="J82" s="365"/>
      <c r="K82" s="397">
        <v>81.043000000000006</v>
      </c>
      <c r="L82" s="397"/>
      <c r="M82" s="365">
        <v>-2.5140437612019184</v>
      </c>
      <c r="N82" s="400"/>
      <c r="O82" s="395"/>
      <c r="P82" s="396" t="s">
        <v>37</v>
      </c>
      <c r="Q82" s="400">
        <v>92.795115919226504</v>
      </c>
      <c r="R82" s="383"/>
      <c r="S82" s="397">
        <v>96.665999999999997</v>
      </c>
      <c r="T82" s="400"/>
      <c r="U82" s="365">
        <v>26.10856717936673</v>
      </c>
      <c r="V82" s="400"/>
      <c r="W82" s="400">
        <v>113.00716813202899</v>
      </c>
      <c r="X82" s="400"/>
      <c r="Y82" s="397">
        <v>109.651</v>
      </c>
      <c r="Z82" s="400"/>
      <c r="AA82" s="365">
        <v>12.346184977612921</v>
      </c>
      <c r="AB82" s="400"/>
    </row>
    <row r="83" spans="1:28" hidden="1">
      <c r="A83" s="395"/>
      <c r="B83" s="396" t="s">
        <v>38</v>
      </c>
      <c r="C83" s="397">
        <v>115.478593102029</v>
      </c>
      <c r="D83" s="397"/>
      <c r="E83" s="397">
        <v>115.706</v>
      </c>
      <c r="F83" s="397"/>
      <c r="G83" s="365">
        <v>23.737822027826198</v>
      </c>
      <c r="H83" s="365"/>
      <c r="I83" s="397">
        <v>84.514026119736798</v>
      </c>
      <c r="J83" s="365"/>
      <c r="K83" s="397">
        <v>86.537000000000006</v>
      </c>
      <c r="L83" s="397"/>
      <c r="M83" s="365">
        <v>6.7791172587391912</v>
      </c>
      <c r="N83" s="400"/>
      <c r="O83" s="395"/>
      <c r="P83" s="396" t="s">
        <v>38</v>
      </c>
      <c r="Q83" s="400">
        <v>127.09671489624699</v>
      </c>
      <c r="R83" s="383"/>
      <c r="S83" s="397">
        <v>126.542</v>
      </c>
      <c r="T83" s="400"/>
      <c r="U83" s="365">
        <v>30.90642004427616</v>
      </c>
      <c r="V83" s="400"/>
      <c r="W83" s="400">
        <v>113.263399799393</v>
      </c>
      <c r="X83" s="400"/>
      <c r="Y83" s="397">
        <v>115.012</v>
      </c>
      <c r="Z83" s="400"/>
      <c r="AA83" s="365">
        <v>4.8891482977811478</v>
      </c>
      <c r="AB83" s="400"/>
    </row>
    <row r="84" spans="1:28" s="384" customFormat="1" ht="15" hidden="1">
      <c r="A84" s="395"/>
      <c r="B84" s="396" t="s">
        <v>39</v>
      </c>
      <c r="C84" s="397">
        <v>116.85867028845399</v>
      </c>
      <c r="D84" s="397"/>
      <c r="E84" s="397">
        <v>119.444</v>
      </c>
      <c r="F84" s="397"/>
      <c r="G84" s="365">
        <v>3.2306016974055041</v>
      </c>
      <c r="H84" s="365"/>
      <c r="I84" s="397">
        <v>87.885445471686793</v>
      </c>
      <c r="J84" s="365"/>
      <c r="K84" s="397">
        <v>91.061999999999998</v>
      </c>
      <c r="L84" s="397"/>
      <c r="M84" s="365">
        <v>5.2289772005038202</v>
      </c>
      <c r="N84" s="400"/>
      <c r="O84" s="395"/>
      <c r="P84" s="396" t="s">
        <v>39</v>
      </c>
      <c r="Q84" s="400">
        <v>127.397199038369</v>
      </c>
      <c r="R84" s="383"/>
      <c r="S84" s="397">
        <v>128.81700000000001</v>
      </c>
      <c r="T84" s="400"/>
      <c r="U84" s="365">
        <v>1.7978220669817091</v>
      </c>
      <c r="V84" s="400"/>
      <c r="W84" s="400">
        <v>118.216449586019</v>
      </c>
      <c r="X84" s="400"/>
      <c r="Y84" s="397">
        <v>114.419</v>
      </c>
      <c r="Z84" s="400"/>
      <c r="AA84" s="365">
        <v>-0.51559837234376005</v>
      </c>
      <c r="AB84" s="409"/>
    </row>
    <row r="85" spans="1:28" ht="15" hidden="1">
      <c r="A85" s="395"/>
      <c r="B85" s="396" t="s">
        <v>40</v>
      </c>
      <c r="C85" s="397">
        <v>114.80529852997699</v>
      </c>
      <c r="D85" s="397"/>
      <c r="E85" s="397">
        <v>114.753</v>
      </c>
      <c r="F85" s="397"/>
      <c r="G85" s="365">
        <v>-3.9273634506546955</v>
      </c>
      <c r="H85" s="365"/>
      <c r="I85" s="397">
        <v>86.180827014466502</v>
      </c>
      <c r="J85" s="365"/>
      <c r="K85" s="397">
        <v>91.808000000000007</v>
      </c>
      <c r="L85" s="397"/>
      <c r="M85" s="365">
        <v>0.81922206848081203</v>
      </c>
      <c r="N85" s="400"/>
      <c r="O85" s="395"/>
      <c r="P85" s="396" t="s">
        <v>40</v>
      </c>
      <c r="Q85" s="400">
        <v>124.683761015694</v>
      </c>
      <c r="R85" s="383"/>
      <c r="S85" s="397">
        <v>122.929</v>
      </c>
      <c r="T85" s="400"/>
      <c r="U85" s="365">
        <v>-4.5708252792721566</v>
      </c>
      <c r="V85" s="400"/>
      <c r="W85" s="400">
        <v>121.649268819046</v>
      </c>
      <c r="X85" s="400"/>
      <c r="Y85" s="397">
        <v>117.98</v>
      </c>
      <c r="Z85" s="400"/>
      <c r="AA85" s="365">
        <v>3.1122453438677127</v>
      </c>
      <c r="AB85" s="410"/>
    </row>
    <row r="86" spans="1:28" s="385" customFormat="1" hidden="1">
      <c r="A86" s="395"/>
      <c r="B86" s="396" t="s">
        <v>41</v>
      </c>
      <c r="C86" s="397">
        <v>115.980290754357</v>
      </c>
      <c r="D86" s="343"/>
      <c r="E86" s="397">
        <v>115.01</v>
      </c>
      <c r="F86" s="343"/>
      <c r="G86" s="365">
        <v>0.22395928646746199</v>
      </c>
      <c r="H86" s="403"/>
      <c r="I86" s="397">
        <v>84.984127392643003</v>
      </c>
      <c r="J86" s="403"/>
      <c r="K86" s="397">
        <v>91.457999999999998</v>
      </c>
      <c r="L86" s="343"/>
      <c r="M86" s="365">
        <v>-0.3812303938654793</v>
      </c>
      <c r="N86" s="405"/>
      <c r="O86" s="395"/>
      <c r="P86" s="396" t="s">
        <v>41</v>
      </c>
      <c r="Q86" s="400">
        <v>127.29804444443501</v>
      </c>
      <c r="S86" s="397">
        <v>123.503</v>
      </c>
      <c r="T86" s="405"/>
      <c r="U86" s="403">
        <v>0.46693619894411142</v>
      </c>
      <c r="V86" s="405"/>
      <c r="W86" s="400">
        <v>116.984850225966</v>
      </c>
      <c r="X86" s="405"/>
      <c r="Y86" s="397">
        <v>117.33799999999999</v>
      </c>
      <c r="Z86" s="405"/>
      <c r="AA86" s="403">
        <v>-0.54416002712325451</v>
      </c>
      <c r="AB86" s="411"/>
    </row>
    <row r="87" spans="1:28" s="383" customFormat="1" hidden="1">
      <c r="A87" s="395"/>
      <c r="B87" s="396" t="s">
        <v>42</v>
      </c>
      <c r="C87" s="397">
        <v>117.862330018222</v>
      </c>
      <c r="D87" s="397"/>
      <c r="E87" s="397">
        <v>113.92</v>
      </c>
      <c r="F87" s="397"/>
      <c r="G87" s="365">
        <v>-0.94774367446309782</v>
      </c>
      <c r="H87" s="365"/>
      <c r="I87" s="397">
        <v>90.824049280724196</v>
      </c>
      <c r="J87" s="365"/>
      <c r="K87" s="397">
        <v>91.08</v>
      </c>
      <c r="L87" s="397"/>
      <c r="M87" s="365">
        <v>-0.41330446762448503</v>
      </c>
      <c r="N87" s="400"/>
      <c r="O87" s="395"/>
      <c r="P87" s="396" t="s">
        <v>42</v>
      </c>
      <c r="Q87" s="400">
        <v>127.44178949406</v>
      </c>
      <c r="S87" s="397">
        <v>122.249</v>
      </c>
      <c r="T87" s="400"/>
      <c r="U87" s="365">
        <v>-1.0153599507704314</v>
      </c>
      <c r="V87" s="400"/>
      <c r="W87" s="400">
        <v>121.76366471111</v>
      </c>
      <c r="X87" s="400"/>
      <c r="Y87" s="397">
        <v>118.318</v>
      </c>
      <c r="Z87" s="400"/>
      <c r="AA87" s="365">
        <v>0.83519405478192255</v>
      </c>
      <c r="AB87" s="387"/>
    </row>
    <row r="88" spans="1:28" s="383" customFormat="1" hidden="1">
      <c r="A88" s="395"/>
      <c r="B88" s="396" t="s">
        <v>43</v>
      </c>
      <c r="C88" s="397">
        <v>114.393057290011</v>
      </c>
      <c r="D88" s="397"/>
      <c r="E88" s="397">
        <v>111.779</v>
      </c>
      <c r="F88" s="397"/>
      <c r="G88" s="365">
        <v>-1.8793890449438209</v>
      </c>
      <c r="H88" s="365"/>
      <c r="I88" s="397">
        <v>89.015765284622105</v>
      </c>
      <c r="J88" s="365"/>
      <c r="K88" s="397">
        <v>85.786000000000001</v>
      </c>
      <c r="L88" s="397"/>
      <c r="M88" s="365">
        <v>-5.812472551602994</v>
      </c>
      <c r="N88" s="400"/>
      <c r="O88" s="395"/>
      <c r="P88" s="396" t="s">
        <v>43</v>
      </c>
      <c r="Q88" s="400">
        <v>123.726909198</v>
      </c>
      <c r="S88" s="397">
        <v>120.81399999999999</v>
      </c>
      <c r="T88" s="400"/>
      <c r="U88" s="365">
        <v>-1.1738337327912802</v>
      </c>
      <c r="V88" s="400"/>
      <c r="W88" s="400">
        <v>114.516472802531</v>
      </c>
      <c r="X88" s="400"/>
      <c r="Y88" s="397">
        <v>115.44199999999999</v>
      </c>
      <c r="Z88" s="400"/>
      <c r="AA88" s="365">
        <v>-2.4307375040146155</v>
      </c>
      <c r="AB88" s="387"/>
    </row>
    <row r="89" spans="1:28" s="383" customFormat="1" hidden="1">
      <c r="A89" s="395"/>
      <c r="B89" s="396" t="s">
        <v>44</v>
      </c>
      <c r="C89" s="397">
        <v>119.51920350575401</v>
      </c>
      <c r="D89" s="397"/>
      <c r="E89" s="397">
        <v>115.30500000000001</v>
      </c>
      <c r="F89" s="397"/>
      <c r="G89" s="365">
        <v>3.1544386691597026</v>
      </c>
      <c r="H89" s="365"/>
      <c r="I89" s="397">
        <v>97.523468261067407</v>
      </c>
      <c r="J89" s="365"/>
      <c r="K89" s="397">
        <v>92.26</v>
      </c>
      <c r="L89" s="397"/>
      <c r="M89" s="365">
        <v>7.546685939430688</v>
      </c>
      <c r="N89" s="400"/>
      <c r="O89" s="395"/>
      <c r="P89" s="396" t="s">
        <v>44</v>
      </c>
      <c r="Q89" s="400">
        <v>127.771281207095</v>
      </c>
      <c r="S89" s="397">
        <v>123.80800000000001</v>
      </c>
      <c r="T89" s="400"/>
      <c r="U89" s="365">
        <v>2.4781896137864976</v>
      </c>
      <c r="V89" s="400"/>
      <c r="W89" s="400">
        <v>117.954674734393</v>
      </c>
      <c r="X89" s="400"/>
      <c r="Y89" s="397">
        <v>116.91200000000001</v>
      </c>
      <c r="Z89" s="400"/>
      <c r="AA89" s="365">
        <v>1.2733667122884356</v>
      </c>
      <c r="AB89" s="387"/>
    </row>
    <row r="90" spans="1:28" s="383" customFormat="1" hidden="1">
      <c r="A90" s="388"/>
      <c r="B90" s="388"/>
      <c r="C90" s="401"/>
      <c r="D90" s="389"/>
      <c r="E90" s="404"/>
      <c r="F90" s="389"/>
      <c r="G90" s="389"/>
      <c r="H90" s="389"/>
      <c r="I90" s="401"/>
      <c r="J90" s="389"/>
      <c r="K90" s="404"/>
      <c r="L90" s="389"/>
      <c r="M90" s="389"/>
      <c r="N90" s="387"/>
      <c r="O90" s="388"/>
      <c r="P90" s="388"/>
      <c r="R90" s="387"/>
      <c r="S90" s="329"/>
      <c r="T90" s="387"/>
      <c r="U90" s="389"/>
      <c r="V90" s="387"/>
      <c r="X90" s="387"/>
      <c r="Y90" s="329"/>
      <c r="Z90" s="387"/>
      <c r="AA90" s="389"/>
      <c r="AB90" s="387"/>
    </row>
    <row r="91" spans="1:28" s="383" customFormat="1" hidden="1">
      <c r="A91" s="9">
        <v>2021</v>
      </c>
      <c r="B91" s="6" t="s">
        <v>33</v>
      </c>
      <c r="C91" s="397">
        <v>120.041323396938</v>
      </c>
      <c r="D91" s="397"/>
      <c r="E91" s="397">
        <v>116.033</v>
      </c>
      <c r="F91" s="397"/>
      <c r="G91" s="365">
        <v>0.63136897792810487</v>
      </c>
      <c r="H91" s="365"/>
      <c r="I91" s="397">
        <v>100.919929167467</v>
      </c>
      <c r="J91" s="365"/>
      <c r="K91" s="397">
        <v>93.29</v>
      </c>
      <c r="L91" s="397"/>
      <c r="M91" s="365">
        <v>1.1164101452417015</v>
      </c>
      <c r="N91" s="387"/>
      <c r="O91" s="9">
        <v>2021</v>
      </c>
      <c r="P91" s="6" t="s">
        <v>33</v>
      </c>
      <c r="Q91" s="400">
        <v>127.511613749171</v>
      </c>
      <c r="R91" s="401"/>
      <c r="S91" s="397">
        <v>124.568</v>
      </c>
      <c r="T91" s="400"/>
      <c r="U91" s="365">
        <v>0.61385370896871905</v>
      </c>
      <c r="V91" s="400"/>
      <c r="W91" s="400">
        <v>115.62075440686399</v>
      </c>
      <c r="X91" s="400"/>
      <c r="Y91" s="397">
        <v>116.526</v>
      </c>
      <c r="Z91" s="400"/>
      <c r="AA91" s="365">
        <v>-0.3301628575338782</v>
      </c>
      <c r="AB91" s="387"/>
    </row>
    <row r="92" spans="1:28" s="383" customFormat="1" hidden="1">
      <c r="A92" s="9"/>
      <c r="B92" s="6" t="s">
        <v>34</v>
      </c>
      <c r="C92" s="397">
        <v>112.383848526628</v>
      </c>
      <c r="D92" s="397"/>
      <c r="E92" s="397">
        <v>119.70099999999999</v>
      </c>
      <c r="F92" s="397"/>
      <c r="G92" s="365">
        <v>3.1611696672498226</v>
      </c>
      <c r="H92" s="365"/>
      <c r="I92" s="397">
        <v>92.262184462666994</v>
      </c>
      <c r="J92" s="365"/>
      <c r="K92" s="397">
        <v>94.363</v>
      </c>
      <c r="L92" s="397"/>
      <c r="M92" s="365">
        <v>1.1501768678314761</v>
      </c>
      <c r="N92" s="387"/>
      <c r="O92" s="9"/>
      <c r="P92" s="6" t="s">
        <v>34</v>
      </c>
      <c r="Q92" s="400">
        <v>120.125657665218</v>
      </c>
      <c r="R92" s="401"/>
      <c r="S92" s="397">
        <v>128.864</v>
      </c>
      <c r="T92" s="400"/>
      <c r="U92" s="365">
        <v>3.4487187720763046</v>
      </c>
      <c r="V92" s="400"/>
      <c r="W92" s="400">
        <v>108.962784055556</v>
      </c>
      <c r="X92" s="400"/>
      <c r="Y92" s="397">
        <v>120.42400000000001</v>
      </c>
      <c r="Z92" s="400"/>
      <c r="AA92" s="365">
        <v>3.345176183855969</v>
      </c>
      <c r="AB92" s="387"/>
    </row>
    <row r="93" spans="1:28" s="383" customFormat="1" hidden="1">
      <c r="A93" s="9"/>
      <c r="B93" s="6" t="s">
        <v>35</v>
      </c>
      <c r="C93" s="397">
        <v>120.629304038914</v>
      </c>
      <c r="D93" s="397"/>
      <c r="E93" s="397">
        <v>118.36499999999999</v>
      </c>
      <c r="F93" s="397"/>
      <c r="G93" s="365">
        <v>-1.1161143181761162</v>
      </c>
      <c r="H93" s="365"/>
      <c r="I93" s="397">
        <v>98.267305516451898</v>
      </c>
      <c r="J93" s="365"/>
      <c r="K93" s="397">
        <v>93.036000000000001</v>
      </c>
      <c r="L93" s="397"/>
      <c r="M93" s="365">
        <v>-1.4062715259158836</v>
      </c>
      <c r="N93" s="387"/>
      <c r="O93" s="9"/>
      <c r="P93" s="6" t="s">
        <v>35</v>
      </c>
      <c r="Q93" s="400">
        <v>128.28519793201201</v>
      </c>
      <c r="S93" s="397">
        <v>127.401</v>
      </c>
      <c r="T93" s="400"/>
      <c r="U93" s="365">
        <v>-1.1353054382915388</v>
      </c>
      <c r="V93" s="400"/>
      <c r="W93" s="400">
        <v>126.609102935604</v>
      </c>
      <c r="X93" s="400"/>
      <c r="Y93" s="397">
        <v>122.694</v>
      </c>
      <c r="Z93" s="400"/>
      <c r="AA93" s="365">
        <v>1.8850063110343456</v>
      </c>
      <c r="AB93" s="387"/>
    </row>
    <row r="94" spans="1:28" hidden="1">
      <c r="A94" s="85"/>
      <c r="B94" s="6" t="s">
        <v>36</v>
      </c>
      <c r="C94" s="397">
        <v>115.270286268931</v>
      </c>
      <c r="D94" s="397"/>
      <c r="E94" s="397">
        <v>120.73099999999999</v>
      </c>
      <c r="F94" s="397"/>
      <c r="G94" s="365">
        <v>1.9989017023613371</v>
      </c>
      <c r="H94" s="365"/>
      <c r="I94" s="397">
        <v>92.895218808176395</v>
      </c>
      <c r="J94" s="365"/>
      <c r="K94" s="397">
        <v>95.227000000000004</v>
      </c>
      <c r="L94" s="397"/>
      <c r="M94" s="365">
        <v>2.3550023646760536</v>
      </c>
      <c r="O94" s="85"/>
      <c r="P94" s="6" t="s">
        <v>36</v>
      </c>
      <c r="Q94" s="400">
        <v>122.82996172265401</v>
      </c>
      <c r="R94" s="383"/>
      <c r="S94" s="397">
        <v>130.20500000000001</v>
      </c>
      <c r="T94" s="400"/>
      <c r="U94" s="365">
        <v>2.2009246395240325</v>
      </c>
      <c r="V94" s="400"/>
      <c r="W94" s="400">
        <v>122.29268674465401</v>
      </c>
      <c r="X94" s="400"/>
      <c r="Y94" s="397">
        <v>121.916</v>
      </c>
      <c r="Z94" s="400"/>
      <c r="AA94" s="365">
        <v>-0.6340978368950374</v>
      </c>
    </row>
    <row r="95" spans="1:28" hidden="1">
      <c r="A95" s="85"/>
      <c r="B95" s="6" t="s">
        <v>37</v>
      </c>
      <c r="C95" s="397">
        <v>115.331191660009</v>
      </c>
      <c r="D95" s="397"/>
      <c r="E95" s="397">
        <v>118.745</v>
      </c>
      <c r="F95" s="397"/>
      <c r="G95" s="365">
        <v>-1.6449793342223558</v>
      </c>
      <c r="H95" s="365"/>
      <c r="I95" s="397">
        <v>99.423229146230398</v>
      </c>
      <c r="J95" s="365"/>
      <c r="K95" s="397">
        <v>98.778000000000006</v>
      </c>
      <c r="L95" s="397"/>
      <c r="M95" s="365">
        <v>3.7289844266856988</v>
      </c>
      <c r="N95" s="389"/>
      <c r="O95" s="85"/>
      <c r="P95" s="6" t="s">
        <v>37</v>
      </c>
      <c r="Q95" s="400">
        <v>120.42472838575</v>
      </c>
      <c r="R95" s="383"/>
      <c r="S95" s="397">
        <v>126.373</v>
      </c>
      <c r="T95" s="400"/>
      <c r="U95" s="365">
        <v>-2.9430513421143729</v>
      </c>
      <c r="V95" s="400"/>
      <c r="W95" s="400">
        <v>123.225271001038</v>
      </c>
      <c r="X95" s="400"/>
      <c r="Y95" s="397">
        <v>119.29300000000001</v>
      </c>
      <c r="Z95" s="400"/>
      <c r="AA95" s="365">
        <v>-2.1514813478132453</v>
      </c>
    </row>
    <row r="96" spans="1:28" hidden="1">
      <c r="A96" s="85"/>
      <c r="B96" s="6" t="s">
        <v>38</v>
      </c>
      <c r="C96" s="397">
        <v>116.945811419175</v>
      </c>
      <c r="D96" s="397"/>
      <c r="E96" s="397">
        <v>116.88200000000001</v>
      </c>
      <c r="F96" s="397"/>
      <c r="G96" s="365">
        <v>-1.5689081645543013</v>
      </c>
      <c r="H96" s="365"/>
      <c r="I96" s="397">
        <v>92.316372619470599</v>
      </c>
      <c r="J96" s="365"/>
      <c r="K96" s="397">
        <v>94.95</v>
      </c>
      <c r="L96" s="397"/>
      <c r="M96" s="365">
        <v>-3.8753568608394602</v>
      </c>
      <c r="N96" s="389"/>
      <c r="O96" s="85"/>
      <c r="P96" s="6" t="s">
        <v>38</v>
      </c>
      <c r="Q96" s="400">
        <v>126.881346087965</v>
      </c>
      <c r="R96" s="383"/>
      <c r="S96" s="397">
        <v>125.705</v>
      </c>
      <c r="T96" s="400"/>
      <c r="U96" s="365">
        <v>-0.52859392433511232</v>
      </c>
      <c r="V96" s="400"/>
      <c r="W96" s="400">
        <v>108.017943194635</v>
      </c>
      <c r="X96" s="400"/>
      <c r="Y96" s="397">
        <v>109.776</v>
      </c>
      <c r="Z96" s="400"/>
      <c r="AA96" s="365">
        <v>-7.9778360842631173</v>
      </c>
    </row>
    <row r="97" spans="1:27" hidden="1">
      <c r="A97" s="85"/>
      <c r="B97" s="6" t="s">
        <v>39</v>
      </c>
      <c r="C97" s="397">
        <v>110.60706924646</v>
      </c>
      <c r="D97" s="397"/>
      <c r="E97" s="397">
        <v>113.621</v>
      </c>
      <c r="F97" s="397"/>
      <c r="G97" s="365">
        <v>-2.7899933266028967</v>
      </c>
      <c r="H97" s="365"/>
      <c r="I97" s="397">
        <v>86.926335669991303</v>
      </c>
      <c r="J97" s="365"/>
      <c r="K97" s="397">
        <v>89.72</v>
      </c>
      <c r="L97" s="397"/>
      <c r="M97" s="365">
        <v>-5.5081621906266491</v>
      </c>
      <c r="N97" s="389"/>
      <c r="O97" s="85"/>
      <c r="P97" s="6" t="s">
        <v>39</v>
      </c>
      <c r="Q97" s="400">
        <v>119.111910199466</v>
      </c>
      <c r="R97" s="383"/>
      <c r="S97" s="397">
        <v>121.724</v>
      </c>
      <c r="T97" s="400"/>
      <c r="U97" s="365">
        <v>-3.1669384670458527</v>
      </c>
      <c r="V97" s="400"/>
      <c r="W97" s="400">
        <v>112.837863019659</v>
      </c>
      <c r="X97" s="400"/>
      <c r="Y97" s="397">
        <v>110.057</v>
      </c>
      <c r="Z97" s="400"/>
      <c r="AA97" s="365">
        <v>0.25597580527620778</v>
      </c>
    </row>
    <row r="98" spans="1:27" hidden="1">
      <c r="A98" s="85"/>
      <c r="B98" s="6" t="s">
        <v>40</v>
      </c>
      <c r="C98" s="397">
        <v>114.45191109488501</v>
      </c>
      <c r="D98" s="397"/>
      <c r="E98" s="397">
        <v>114.128</v>
      </c>
      <c r="F98" s="397"/>
      <c r="G98" s="365">
        <v>0.44622032898848829</v>
      </c>
      <c r="H98" s="365"/>
      <c r="I98" s="397">
        <v>84.255907226233106</v>
      </c>
      <c r="J98" s="365"/>
      <c r="K98" s="397">
        <v>89.478999999999999</v>
      </c>
      <c r="L98" s="397"/>
      <c r="M98" s="365">
        <v>-0.26861346411057241</v>
      </c>
      <c r="N98" s="389"/>
      <c r="O98" s="85"/>
      <c r="P98" s="6" t="s">
        <v>40</v>
      </c>
      <c r="Q98" s="400">
        <v>125.420041036795</v>
      </c>
      <c r="R98" s="383"/>
      <c r="S98" s="397">
        <v>123.182</v>
      </c>
      <c r="T98" s="400"/>
      <c r="U98" s="365">
        <v>1.1977917255430413</v>
      </c>
      <c r="V98" s="400"/>
      <c r="W98" s="400">
        <v>116.0234835624</v>
      </c>
      <c r="X98" s="400"/>
      <c r="Y98" s="397">
        <v>113</v>
      </c>
      <c r="Z98" s="400"/>
      <c r="AA98" s="365">
        <v>2.6740688915743505</v>
      </c>
    </row>
    <row r="99" spans="1:27" hidden="1">
      <c r="A99" s="85"/>
      <c r="B99" s="6" t="s">
        <v>41</v>
      </c>
      <c r="C99" s="397">
        <v>118.271953293024</v>
      </c>
      <c r="D99" s="343"/>
      <c r="E99" s="397">
        <v>116.78</v>
      </c>
      <c r="F99" s="343"/>
      <c r="G99" s="365">
        <v>2.3237067152670647</v>
      </c>
      <c r="H99" s="403"/>
      <c r="I99" s="397">
        <v>80.204696216059702</v>
      </c>
      <c r="J99" s="403"/>
      <c r="K99" s="397">
        <v>86.769000000000005</v>
      </c>
      <c r="L99" s="343"/>
      <c r="M99" s="365">
        <v>-3.0286435923512727</v>
      </c>
      <c r="O99" s="85"/>
      <c r="P99" s="6" t="s">
        <v>41</v>
      </c>
      <c r="Q99" s="400">
        <v>132.32854515193199</v>
      </c>
      <c r="R99" s="385"/>
      <c r="S99" s="397">
        <v>127.55500000000001</v>
      </c>
      <c r="T99" s="405"/>
      <c r="U99" s="403">
        <v>3.5500316604698696</v>
      </c>
      <c r="V99" s="405"/>
      <c r="W99" s="400">
        <v>117.88611259863799</v>
      </c>
      <c r="X99" s="405"/>
      <c r="Y99" s="397">
        <v>119.357</v>
      </c>
      <c r="Z99" s="405"/>
      <c r="AA99" s="403">
        <v>5.6256637168141594</v>
      </c>
    </row>
    <row r="100" spans="1:27" hidden="1">
      <c r="A100" s="85"/>
      <c r="B100" s="6" t="s">
        <v>42</v>
      </c>
      <c r="C100" s="397">
        <v>124.39035639806499</v>
      </c>
      <c r="D100" s="397"/>
      <c r="E100" s="397">
        <v>120.23</v>
      </c>
      <c r="F100" s="397"/>
      <c r="G100" s="365">
        <v>2.9542729919506741</v>
      </c>
      <c r="H100" s="365"/>
      <c r="I100" s="397">
        <v>87.789027622777297</v>
      </c>
      <c r="J100" s="365"/>
      <c r="K100" s="397">
        <v>87.358000000000004</v>
      </c>
      <c r="L100" s="397"/>
      <c r="M100" s="365">
        <v>0.67881386209360528</v>
      </c>
      <c r="O100" s="85"/>
      <c r="P100" s="6" t="s">
        <v>42</v>
      </c>
      <c r="Q100" s="400">
        <v>137.619705305152</v>
      </c>
      <c r="R100" s="383"/>
      <c r="S100" s="397">
        <v>132.11799999999999</v>
      </c>
      <c r="T100" s="400"/>
      <c r="U100" s="365">
        <v>3.5772803888518609</v>
      </c>
      <c r="V100" s="400"/>
      <c r="W100" s="400">
        <v>126.97014461091101</v>
      </c>
      <c r="X100" s="400"/>
      <c r="Y100" s="397">
        <v>123.26600000000001</v>
      </c>
      <c r="Z100" s="400"/>
      <c r="AA100" s="365">
        <v>3.2750488031703355</v>
      </c>
    </row>
    <row r="101" spans="1:27" hidden="1">
      <c r="A101" s="85"/>
      <c r="B101" s="6" t="s">
        <v>43</v>
      </c>
      <c r="C101" s="397">
        <v>124.94195681400601</v>
      </c>
      <c r="D101" s="397"/>
      <c r="E101" s="397">
        <v>121.88800000000001</v>
      </c>
      <c r="F101" s="397"/>
      <c r="G101" s="365">
        <v>1.3790235382184193</v>
      </c>
      <c r="H101" s="365"/>
      <c r="I101" s="397">
        <v>91.382451785090396</v>
      </c>
      <c r="J101" s="365"/>
      <c r="K101" s="397">
        <v>88.637</v>
      </c>
      <c r="L101" s="397"/>
      <c r="M101" s="365">
        <v>1.4640902951074821</v>
      </c>
      <c r="O101" s="85"/>
      <c r="P101" s="6" t="s">
        <v>43</v>
      </c>
      <c r="Q101" s="400">
        <v>137.719976434134</v>
      </c>
      <c r="R101" s="383"/>
      <c r="S101" s="397">
        <v>133.822</v>
      </c>
      <c r="T101" s="400"/>
      <c r="U101" s="365">
        <v>1.2897561270985136</v>
      </c>
      <c r="V101" s="400"/>
      <c r="W101" s="400">
        <v>120.61900853552901</v>
      </c>
      <c r="X101" s="400"/>
      <c r="Y101" s="397">
        <v>122.578</v>
      </c>
      <c r="Z101" s="400"/>
      <c r="AA101" s="365">
        <v>-0.55814255350217934</v>
      </c>
    </row>
    <row r="102" spans="1:27" hidden="1">
      <c r="A102" s="85"/>
      <c r="B102" s="6" t="s">
        <v>44</v>
      </c>
      <c r="C102" s="397">
        <v>126.59470083967599</v>
      </c>
      <c r="D102" s="397"/>
      <c r="E102" s="397">
        <v>122.476</v>
      </c>
      <c r="F102" s="397"/>
      <c r="G102" s="365">
        <v>0.48241008138619179</v>
      </c>
      <c r="H102" s="365"/>
      <c r="I102" s="397">
        <v>95.1188747903674</v>
      </c>
      <c r="J102" s="365"/>
      <c r="K102" s="397">
        <v>90.387</v>
      </c>
      <c r="L102" s="397"/>
      <c r="M102" s="365">
        <v>1.974344799575789</v>
      </c>
      <c r="O102" s="85"/>
      <c r="P102" s="6" t="s">
        <v>44</v>
      </c>
      <c r="Q102" s="400">
        <v>138.45694673636001</v>
      </c>
      <c r="R102" s="383"/>
      <c r="S102" s="397">
        <v>134.374</v>
      </c>
      <c r="T102" s="400"/>
      <c r="U102" s="365">
        <v>0.41248823063470752</v>
      </c>
      <c r="V102" s="400"/>
      <c r="W102" s="400">
        <v>123.80325816588601</v>
      </c>
      <c r="X102" s="400"/>
      <c r="Y102" s="397">
        <v>123.90300000000001</v>
      </c>
      <c r="Z102" s="400"/>
      <c r="AA102" s="365">
        <v>1.0809443782734149</v>
      </c>
    </row>
    <row r="103" spans="1:27" hidden="1">
      <c r="A103" s="85"/>
      <c r="B103" s="6"/>
      <c r="C103" s="397"/>
      <c r="D103" s="397"/>
      <c r="E103" s="397"/>
      <c r="F103" s="397"/>
      <c r="G103" s="365"/>
      <c r="H103" s="365"/>
      <c r="I103" s="397"/>
      <c r="J103" s="365"/>
      <c r="K103" s="397"/>
      <c r="L103" s="397"/>
      <c r="M103" s="365"/>
      <c r="O103" s="85"/>
      <c r="P103" s="6"/>
      <c r="Q103" s="400"/>
      <c r="R103" s="383"/>
      <c r="S103" s="397"/>
      <c r="T103" s="400"/>
      <c r="U103" s="365"/>
      <c r="V103" s="400"/>
      <c r="W103" s="400"/>
      <c r="X103" s="400"/>
      <c r="Y103" s="397"/>
      <c r="Z103" s="400"/>
      <c r="AA103" s="365"/>
    </row>
    <row r="104" spans="1:27">
      <c r="A104" s="9">
        <v>2022</v>
      </c>
      <c r="B104" s="6" t="s">
        <v>33</v>
      </c>
      <c r="C104" s="397">
        <v>125.59640741701899</v>
      </c>
      <c r="D104" s="397"/>
      <c r="E104" s="397">
        <v>121.88800000000001</v>
      </c>
      <c r="F104" s="397"/>
      <c r="G104" s="365">
        <v>-0.48009405924425153</v>
      </c>
      <c r="H104" s="365"/>
      <c r="I104" s="397">
        <v>97.544141867740194</v>
      </c>
      <c r="J104" s="365"/>
      <c r="K104" s="397">
        <v>90.096000000000004</v>
      </c>
      <c r="L104" s="397"/>
      <c r="M104" s="365">
        <v>-0.32194895283613789</v>
      </c>
      <c r="O104" s="9">
        <v>2022</v>
      </c>
      <c r="P104" s="6" t="s">
        <v>33</v>
      </c>
      <c r="Q104" s="400">
        <v>136.141679762629</v>
      </c>
      <c r="R104" s="383"/>
      <c r="S104" s="397">
        <v>133.57300000000001</v>
      </c>
      <c r="T104" s="400"/>
      <c r="U104" s="365">
        <v>-0.59609745932992553</v>
      </c>
      <c r="V104" s="400"/>
      <c r="W104" s="400">
        <v>123.384546256251</v>
      </c>
      <c r="X104" s="400"/>
      <c r="Y104" s="397">
        <v>124.336</v>
      </c>
      <c r="Z104" s="400"/>
      <c r="AA104" s="412">
        <v>0.34946692170487381</v>
      </c>
    </row>
    <row r="105" spans="1:27" ht="15" customHeight="1">
      <c r="A105" s="9"/>
      <c r="B105" s="6" t="s">
        <v>34</v>
      </c>
      <c r="C105" s="397">
        <v>116.59641661756</v>
      </c>
      <c r="D105" s="397"/>
      <c r="E105" s="397">
        <v>123.395</v>
      </c>
      <c r="F105" s="397"/>
      <c r="G105" s="365">
        <v>1.2363809398792398</v>
      </c>
      <c r="H105" s="365"/>
      <c r="I105" s="397">
        <v>91.627762387262095</v>
      </c>
      <c r="J105" s="365"/>
      <c r="K105" s="397">
        <v>93.106999999999999</v>
      </c>
      <c r="L105" s="397"/>
      <c r="M105" s="365">
        <v>3.3419907654057823</v>
      </c>
      <c r="O105" s="9"/>
      <c r="P105" s="6" t="s">
        <v>34</v>
      </c>
      <c r="Q105" s="400">
        <v>126.38587570078199</v>
      </c>
      <c r="R105" s="383"/>
      <c r="S105" s="397">
        <v>134.78700000000001</v>
      </c>
      <c r="T105" s="400"/>
      <c r="U105" s="365">
        <v>0.90886631280272923</v>
      </c>
      <c r="V105" s="400"/>
      <c r="W105" s="400">
        <v>110.46515457998601</v>
      </c>
      <c r="X105" s="400"/>
      <c r="Y105" s="397">
        <v>122.178</v>
      </c>
      <c r="Z105" s="400"/>
      <c r="AA105" s="365">
        <v>-1.7356196113756255</v>
      </c>
    </row>
    <row r="106" spans="1:27" ht="15" customHeight="1">
      <c r="A106" s="9"/>
      <c r="B106" s="6" t="s">
        <v>35</v>
      </c>
      <c r="C106" s="397">
        <v>126.60098352804501</v>
      </c>
      <c r="D106" s="397"/>
      <c r="E106" s="397">
        <v>123.89700000000001</v>
      </c>
      <c r="F106" s="397"/>
      <c r="G106" s="365">
        <v>0.40682361521942312</v>
      </c>
      <c r="H106" s="365"/>
      <c r="I106" s="397">
        <v>97.8755515788488</v>
      </c>
      <c r="J106" s="365"/>
      <c r="K106" s="397">
        <v>92.465999999999994</v>
      </c>
      <c r="L106" s="397"/>
      <c r="M106" s="365">
        <v>-0.68845521818983002</v>
      </c>
      <c r="O106" s="9"/>
      <c r="P106" s="6" t="s">
        <v>35</v>
      </c>
      <c r="Q106" s="400">
        <v>137.17219024079401</v>
      </c>
      <c r="R106" s="383"/>
      <c r="S106" s="397">
        <v>135.70400000000001</v>
      </c>
      <c r="T106" s="400"/>
      <c r="U106" s="365">
        <v>0.68033267303226808</v>
      </c>
      <c r="V106" s="400"/>
      <c r="W106" s="400">
        <v>126.679818333675</v>
      </c>
      <c r="X106" s="400"/>
      <c r="Y106" s="397">
        <v>122.82899999999999</v>
      </c>
      <c r="Z106" s="400"/>
      <c r="AA106" s="365">
        <v>0.53282915091097038</v>
      </c>
    </row>
    <row r="107" spans="1:27" ht="15" customHeight="1">
      <c r="A107" s="85"/>
      <c r="B107" s="6" t="s">
        <v>36</v>
      </c>
      <c r="C107" s="397">
        <v>120.26882683529401</v>
      </c>
      <c r="D107" s="397"/>
      <c r="E107" s="397">
        <v>126.592</v>
      </c>
      <c r="F107" s="397"/>
      <c r="G107" s="412">
        <v>2.1751939110712897</v>
      </c>
      <c r="H107" s="365"/>
      <c r="I107" s="397">
        <v>91.521507942648299</v>
      </c>
      <c r="J107" s="365"/>
      <c r="K107" s="397">
        <v>94.043999999999997</v>
      </c>
      <c r="L107" s="397"/>
      <c r="M107" s="365">
        <v>1.7065732269158502</v>
      </c>
      <c r="O107" s="85"/>
      <c r="P107" s="6" t="s">
        <v>36</v>
      </c>
      <c r="Q107" s="400">
        <v>130.430833576179</v>
      </c>
      <c r="R107" s="383"/>
      <c r="S107" s="397">
        <v>139.00299999999999</v>
      </c>
      <c r="T107" s="400"/>
      <c r="U107" s="365">
        <v>2.4310263514708339</v>
      </c>
      <c r="V107" s="400"/>
      <c r="W107" s="400">
        <v>124.65361345794599</v>
      </c>
      <c r="X107" s="400"/>
      <c r="Y107" s="397">
        <v>124.367</v>
      </c>
      <c r="Z107" s="400"/>
      <c r="AA107" s="365">
        <v>1.2521472942057699</v>
      </c>
    </row>
    <row r="108" spans="1:27" ht="15" customHeight="1">
      <c r="A108" s="85"/>
      <c r="B108" s="6" t="s">
        <v>37</v>
      </c>
      <c r="C108" s="397">
        <v>119.527402703053</v>
      </c>
      <c r="D108" s="397"/>
      <c r="E108" s="397">
        <v>123.402</v>
      </c>
      <c r="F108" s="397"/>
      <c r="G108" s="365">
        <v>-2.5199064711830061</v>
      </c>
      <c r="H108" s="365"/>
      <c r="I108" s="397">
        <v>92.266118830927795</v>
      </c>
      <c r="J108" s="365"/>
      <c r="K108" s="397">
        <v>91.555000000000007</v>
      </c>
      <c r="L108" s="397"/>
      <c r="M108" s="365">
        <v>-2.6466334907064635</v>
      </c>
      <c r="O108" s="85"/>
      <c r="P108" s="6" t="s">
        <v>37</v>
      </c>
      <c r="Q108" s="400">
        <v>128.77236886115301</v>
      </c>
      <c r="R108" s="383"/>
      <c r="S108" s="397">
        <v>135.756</v>
      </c>
      <c r="T108" s="400"/>
      <c r="U108" s="365">
        <v>-2.335920807464575</v>
      </c>
      <c r="V108" s="400"/>
      <c r="W108" s="400">
        <v>127.728077709796</v>
      </c>
      <c r="X108" s="400"/>
      <c r="Y108" s="397">
        <v>123.657</v>
      </c>
      <c r="Z108" s="400"/>
      <c r="AA108" s="365">
        <v>-0.57089099198340421</v>
      </c>
    </row>
    <row r="109" spans="1:27" ht="15" customHeight="1">
      <c r="A109" s="85"/>
      <c r="B109" s="6" t="s">
        <v>38</v>
      </c>
      <c r="C109" s="397">
        <v>130.989306574219</v>
      </c>
      <c r="D109" s="397"/>
      <c r="E109" s="397">
        <v>130.703</v>
      </c>
      <c r="F109" s="397"/>
      <c r="G109" s="365">
        <v>5.9164357141699497</v>
      </c>
      <c r="H109" s="365"/>
      <c r="I109" s="397">
        <v>94.098693044479703</v>
      </c>
      <c r="J109" s="365"/>
      <c r="K109" s="397">
        <v>96.864000000000004</v>
      </c>
      <c r="L109" s="397"/>
      <c r="M109" s="365">
        <v>5.7987002348315144</v>
      </c>
      <c r="O109" s="85"/>
      <c r="P109" s="6" t="s">
        <v>38</v>
      </c>
      <c r="Q109" s="400">
        <v>145.197311898511</v>
      </c>
      <c r="R109" s="383"/>
      <c r="S109" s="397">
        <v>143.37100000000001</v>
      </c>
      <c r="T109" s="400"/>
      <c r="U109" s="365">
        <v>5.6093285011343994</v>
      </c>
      <c r="V109" s="400"/>
      <c r="W109" s="400">
        <v>124.569180663216</v>
      </c>
      <c r="X109" s="400"/>
      <c r="Y109" s="397">
        <v>126.613</v>
      </c>
      <c r="Z109" s="400"/>
      <c r="AA109" s="365">
        <v>2.3904833531461946</v>
      </c>
    </row>
    <row r="110" spans="1:27" ht="15" customHeight="1">
      <c r="A110" s="85"/>
      <c r="B110" s="6" t="s">
        <v>39</v>
      </c>
      <c r="C110" s="397">
        <v>125.076959212172</v>
      </c>
      <c r="D110" s="397"/>
      <c r="E110" s="397">
        <v>129.03</v>
      </c>
      <c r="F110" s="397"/>
      <c r="G110" s="365">
        <v>-1.2800012241494017</v>
      </c>
      <c r="H110" s="365"/>
      <c r="I110" s="397">
        <v>92.006426434169697</v>
      </c>
      <c r="J110" s="365"/>
      <c r="K110" s="397">
        <v>94.658000000000001</v>
      </c>
      <c r="L110" s="397"/>
      <c r="M110" s="365">
        <v>-2.2774198876775671</v>
      </c>
      <c r="O110" s="85"/>
      <c r="P110" s="6" t="s">
        <v>39</v>
      </c>
      <c r="Q110" s="400">
        <v>136.87814567556299</v>
      </c>
      <c r="R110" s="383"/>
      <c r="S110" s="397">
        <v>141.04499999999999</v>
      </c>
      <c r="T110" s="400"/>
      <c r="U110" s="365">
        <v>-1.6223643554135947</v>
      </c>
      <c r="V110" s="400"/>
      <c r="W110" s="400">
        <v>128.976209655102</v>
      </c>
      <c r="X110" s="400"/>
      <c r="Y110" s="397">
        <v>126.04300000000001</v>
      </c>
      <c r="Z110" s="400"/>
      <c r="AA110" s="365">
        <v>-0.4501907387077182</v>
      </c>
    </row>
    <row r="111" spans="1:27" ht="15" customHeight="1">
      <c r="A111" s="85"/>
      <c r="B111" s="6" t="s">
        <v>40</v>
      </c>
      <c r="C111" s="397">
        <v>129.96023430085501</v>
      </c>
      <c r="D111" s="397"/>
      <c r="E111" s="397">
        <v>129.63200000000001</v>
      </c>
      <c r="F111" s="397"/>
      <c r="G111" s="365">
        <v>0.46655816476788914</v>
      </c>
      <c r="H111" s="365"/>
      <c r="I111" s="397">
        <v>90.789019167435399</v>
      </c>
      <c r="J111" s="365"/>
      <c r="K111" s="397">
        <v>96.513999999999996</v>
      </c>
      <c r="L111" s="397"/>
      <c r="M111" s="365">
        <v>1.9607428849119941</v>
      </c>
      <c r="O111" s="85"/>
      <c r="P111" s="6" t="s">
        <v>40</v>
      </c>
      <c r="Q111" s="400">
        <v>144.496327554076</v>
      </c>
      <c r="R111" s="383"/>
      <c r="S111" s="397">
        <v>141.947</v>
      </c>
      <c r="T111" s="400"/>
      <c r="U111" s="365">
        <v>0.63951221241450185</v>
      </c>
      <c r="V111" s="400"/>
      <c r="W111" s="400">
        <v>128.82166572116799</v>
      </c>
      <c r="X111" s="400"/>
      <c r="Y111" s="397">
        <v>125.76300000000001</v>
      </c>
      <c r="Z111" s="400"/>
      <c r="AA111" s="365">
        <v>-0.22214641035202476</v>
      </c>
    </row>
    <row r="112" spans="1:27" ht="15" customHeight="1">
      <c r="A112" s="85"/>
      <c r="B112" s="6" t="s">
        <v>41</v>
      </c>
      <c r="C112" s="397">
        <v>131.33712189871599</v>
      </c>
      <c r="D112" s="397"/>
      <c r="E112" s="397">
        <v>129.31800000000001</v>
      </c>
      <c r="F112" s="397"/>
      <c r="G112" s="365">
        <v>-0.24222414218711208</v>
      </c>
      <c r="H112" s="365"/>
      <c r="I112" s="397">
        <v>93.396168543634303</v>
      </c>
      <c r="J112" s="365"/>
      <c r="K112" s="397">
        <v>101.256</v>
      </c>
      <c r="L112" s="397"/>
      <c r="M112" s="365">
        <v>4.9132768303044259</v>
      </c>
      <c r="O112" s="85"/>
      <c r="P112" s="6" t="s">
        <v>41</v>
      </c>
      <c r="Q112" s="400">
        <v>146.10992703432601</v>
      </c>
      <c r="R112" s="383"/>
      <c r="S112" s="397">
        <v>140.417</v>
      </c>
      <c r="T112" s="400"/>
      <c r="U112" s="365">
        <v>-1.0778670912382893</v>
      </c>
      <c r="V112" s="400"/>
      <c r="W112" s="400">
        <v>123.08025145936701</v>
      </c>
      <c r="X112" s="400"/>
      <c r="Y112" s="397">
        <v>124.376</v>
      </c>
      <c r="Z112" s="400"/>
      <c r="AA112" s="365">
        <v>-1.1028680931593584</v>
      </c>
    </row>
    <row r="113" spans="1:27" ht="15" customHeight="1">
      <c r="A113" s="85"/>
      <c r="B113" s="6" t="s">
        <v>42</v>
      </c>
      <c r="C113" s="397">
        <v>130.299099965772</v>
      </c>
      <c r="D113" s="397"/>
      <c r="E113" s="397">
        <v>125.947</v>
      </c>
      <c r="F113" s="397"/>
      <c r="G113" s="365">
        <v>-2.6067523469277347</v>
      </c>
      <c r="H113" s="365"/>
      <c r="I113" s="397">
        <v>95.937486477421004</v>
      </c>
      <c r="J113" s="365"/>
      <c r="K113" s="397">
        <v>95.299000000000007</v>
      </c>
      <c r="L113" s="397"/>
      <c r="M113" s="365">
        <v>-5.8831081614916627</v>
      </c>
      <c r="O113" s="85"/>
      <c r="P113" s="6" t="s">
        <v>42</v>
      </c>
      <c r="Q113" s="400">
        <v>143.414365519467</v>
      </c>
      <c r="R113" s="383"/>
      <c r="S113" s="397">
        <v>137.70599999999999</v>
      </c>
      <c r="T113" s="400"/>
      <c r="U113" s="365">
        <v>-1.9306779093699618</v>
      </c>
      <c r="V113" s="400"/>
      <c r="W113" s="400">
        <v>125.544279466345</v>
      </c>
      <c r="X113" s="400"/>
      <c r="Y113" s="397">
        <v>121.642</v>
      </c>
      <c r="Z113" s="400"/>
      <c r="AA113" s="365">
        <v>-2.1981732810188532</v>
      </c>
    </row>
    <row r="114" spans="1:27" ht="15" customHeight="1">
      <c r="A114" s="85"/>
      <c r="B114" s="6" t="s">
        <v>43</v>
      </c>
      <c r="C114" s="397">
        <v>131.29405593061199</v>
      </c>
      <c r="D114" s="397"/>
      <c r="E114" s="397">
        <v>127.77500000000001</v>
      </c>
      <c r="F114" s="397"/>
      <c r="G114" s="365">
        <v>1.4514041620681724</v>
      </c>
      <c r="H114" s="365"/>
      <c r="I114" s="397">
        <v>98.3809155066334</v>
      </c>
      <c r="J114" s="365"/>
      <c r="K114" s="397">
        <v>95.724000000000004</v>
      </c>
      <c r="L114" s="397"/>
      <c r="M114" s="365">
        <v>0.44596480550687545</v>
      </c>
      <c r="O114" s="85"/>
      <c r="P114" s="6" t="s">
        <v>43</v>
      </c>
      <c r="Q114" s="400">
        <v>144.381558334555</v>
      </c>
      <c r="R114" s="383"/>
      <c r="S114" s="397">
        <v>139.70400000000001</v>
      </c>
      <c r="T114" s="400"/>
      <c r="U114" s="365">
        <v>1.4509171713650915</v>
      </c>
      <c r="V114" s="400"/>
      <c r="W114" s="400">
        <v>121.320906161614</v>
      </c>
      <c r="X114" s="400"/>
      <c r="Y114" s="397">
        <v>123.229</v>
      </c>
      <c r="Z114" s="400"/>
      <c r="AA114" s="365">
        <v>1.3046480656352202</v>
      </c>
    </row>
    <row r="115" spans="1:27" ht="15" customHeight="1">
      <c r="A115" s="85"/>
      <c r="B115" s="6" t="s">
        <v>44</v>
      </c>
      <c r="C115" s="397">
        <v>130.163626666738</v>
      </c>
      <c r="D115" s="397"/>
      <c r="E115" s="397">
        <v>126.09699999999999</v>
      </c>
      <c r="F115" s="397"/>
      <c r="G115" s="365">
        <v>-1.3132459401291356</v>
      </c>
      <c r="H115" s="365"/>
      <c r="I115" s="397">
        <v>98.346981386600007</v>
      </c>
      <c r="J115" s="365"/>
      <c r="K115" s="397">
        <v>93.674999999999997</v>
      </c>
      <c r="L115" s="397"/>
      <c r="M115" s="365">
        <v>-2.1405290209352046</v>
      </c>
      <c r="O115" s="85"/>
      <c r="P115" s="6" t="s">
        <v>44</v>
      </c>
      <c r="Q115" s="400">
        <v>142.63600027152199</v>
      </c>
      <c r="R115" s="383"/>
      <c r="S115" s="397">
        <v>138.417</v>
      </c>
      <c r="T115" s="400"/>
      <c r="U115" s="365">
        <v>-0.92123346504037329</v>
      </c>
      <c r="V115" s="400"/>
      <c r="W115" s="400">
        <v>122.371184974333</v>
      </c>
      <c r="X115" s="400"/>
      <c r="Y115" s="397">
        <v>122.404</v>
      </c>
      <c r="Z115" s="400"/>
      <c r="AA115" s="365">
        <v>-0.66948526726663715</v>
      </c>
    </row>
    <row r="116" spans="1:27" ht="15" customHeight="1">
      <c r="A116" s="85"/>
      <c r="B116" s="6"/>
      <c r="C116" s="397"/>
      <c r="D116" s="397"/>
      <c r="E116" s="397"/>
      <c r="F116" s="397"/>
      <c r="G116" s="365"/>
      <c r="H116" s="365"/>
      <c r="I116" s="397"/>
      <c r="J116" s="365"/>
      <c r="K116" s="397"/>
      <c r="L116" s="397"/>
      <c r="M116" s="365"/>
      <c r="O116" s="85"/>
      <c r="P116" s="6"/>
      <c r="Q116" s="400"/>
      <c r="R116" s="383"/>
      <c r="S116" s="397"/>
      <c r="T116" s="400"/>
      <c r="U116" s="365"/>
      <c r="V116" s="400"/>
      <c r="W116" s="400"/>
      <c r="X116" s="400"/>
      <c r="Y116" s="397"/>
      <c r="Z116" s="400"/>
      <c r="AA116" s="365"/>
    </row>
    <row r="117" spans="1:27" ht="15" customHeight="1">
      <c r="A117" s="9">
        <v>2023</v>
      </c>
      <c r="B117" s="6" t="s">
        <v>33</v>
      </c>
      <c r="C117" s="397">
        <v>127.351730262736</v>
      </c>
      <c r="D117" s="397"/>
      <c r="E117" s="397">
        <v>123.935</v>
      </c>
      <c r="F117" s="397"/>
      <c r="G117" s="365">
        <v>-1.714553082151042</v>
      </c>
      <c r="H117" s="365"/>
      <c r="I117" s="397">
        <v>100.520030693243</v>
      </c>
      <c r="J117" s="365"/>
      <c r="K117" s="397">
        <v>92.873000000000005</v>
      </c>
      <c r="L117" s="397"/>
      <c r="M117" s="365">
        <v>-0.8561515879370063</v>
      </c>
      <c r="O117" s="9">
        <v>2023</v>
      </c>
      <c r="P117" s="6" t="s">
        <v>33</v>
      </c>
      <c r="Q117" s="400">
        <v>137.94028020037501</v>
      </c>
      <c r="R117" s="383"/>
      <c r="S117" s="397">
        <v>135.72499999999999</v>
      </c>
      <c r="T117" s="400"/>
      <c r="U117" s="365">
        <v>-1.9448478149360398</v>
      </c>
      <c r="V117" s="400"/>
      <c r="W117" s="400">
        <v>120.054576157035</v>
      </c>
      <c r="X117" s="400"/>
      <c r="Y117" s="397">
        <v>121.06100000000001</v>
      </c>
      <c r="Z117" s="400"/>
      <c r="AA117" s="365">
        <v>-1.097186366458601</v>
      </c>
    </row>
    <row r="118" spans="1:27" ht="15" customHeight="1">
      <c r="A118" s="9"/>
      <c r="B118" s="6" t="s">
        <v>34</v>
      </c>
      <c r="C118" s="397">
        <v>120.636660102539</v>
      </c>
      <c r="D118" s="397"/>
      <c r="E118" s="397">
        <v>127.175</v>
      </c>
      <c r="F118" s="397"/>
      <c r="G118" s="365">
        <v>2.6142736111671496</v>
      </c>
      <c r="H118" s="365"/>
      <c r="I118" s="397">
        <v>90.902282470699703</v>
      </c>
      <c r="J118" s="365"/>
      <c r="K118" s="397">
        <v>92.129000000000005</v>
      </c>
      <c r="L118" s="397"/>
      <c r="M118" s="365">
        <v>-0.80109396703024061</v>
      </c>
      <c r="O118" s="9"/>
      <c r="P118" s="6" t="s">
        <v>34</v>
      </c>
      <c r="Q118" s="400">
        <v>132.436040062524</v>
      </c>
      <c r="R118" s="383"/>
      <c r="S118" s="397">
        <v>140.72399999999999</v>
      </c>
      <c r="T118" s="400"/>
      <c r="U118" s="365">
        <v>3.6831829066126289</v>
      </c>
      <c r="V118" s="400"/>
      <c r="W118" s="400">
        <v>111.875699260427</v>
      </c>
      <c r="X118" s="400"/>
      <c r="Y118" s="397">
        <v>123.709</v>
      </c>
      <c r="Z118" s="400"/>
      <c r="AA118" s="365">
        <v>2.1873270499995812</v>
      </c>
    </row>
    <row r="119" spans="1:27" ht="15" customHeight="1">
      <c r="A119" s="9"/>
      <c r="B119" s="6" t="s">
        <v>35</v>
      </c>
      <c r="C119" s="397">
        <v>130.64365799211299</v>
      </c>
      <c r="D119" s="397"/>
      <c r="E119" s="397">
        <v>127.678</v>
      </c>
      <c r="F119" s="397"/>
      <c r="G119" s="412">
        <v>0.39551798702575525</v>
      </c>
      <c r="H119" s="365"/>
      <c r="I119" s="397">
        <v>98.620685268984005</v>
      </c>
      <c r="J119" s="365"/>
      <c r="K119" s="397">
        <v>93.052999999999997</v>
      </c>
      <c r="L119" s="397"/>
      <c r="M119" s="365">
        <v>1.0029415276405729</v>
      </c>
      <c r="O119" s="9"/>
      <c r="P119" s="6" t="s">
        <v>35</v>
      </c>
      <c r="Q119" s="400">
        <v>142.77362100794701</v>
      </c>
      <c r="R119" s="383"/>
      <c r="S119" s="397">
        <v>141.03299999999999</v>
      </c>
      <c r="T119" s="400"/>
      <c r="U119" s="365">
        <v>0.21957874989340098</v>
      </c>
      <c r="V119" s="400"/>
      <c r="W119" s="400">
        <v>127.168884580452</v>
      </c>
      <c r="X119" s="400"/>
      <c r="Y119" s="397">
        <v>123.383</v>
      </c>
      <c r="Z119" s="400"/>
      <c r="AA119" s="365">
        <v>-0.26352165161792129</v>
      </c>
    </row>
    <row r="120" spans="1:27" ht="15" customHeight="1">
      <c r="A120" s="85"/>
      <c r="B120" s="6" t="s">
        <v>36</v>
      </c>
      <c r="C120" s="397">
        <v>116.59906488277799</v>
      </c>
      <c r="D120" s="397"/>
      <c r="E120" s="397">
        <v>122.86199999999999</v>
      </c>
      <c r="F120" s="397"/>
      <c r="G120" s="365">
        <v>-3.7719889096007222</v>
      </c>
      <c r="H120" s="365"/>
      <c r="I120" s="397">
        <v>88.073856426930305</v>
      </c>
      <c r="J120" s="365"/>
      <c r="K120" s="397">
        <v>90.543000000000006</v>
      </c>
      <c r="L120" s="397"/>
      <c r="M120" s="365">
        <v>-2.6973875103435603</v>
      </c>
      <c r="O120" s="85"/>
      <c r="P120" s="6" t="s">
        <v>36</v>
      </c>
      <c r="Q120" s="400">
        <v>126.48398844272999</v>
      </c>
      <c r="R120" s="383"/>
      <c r="S120" s="397">
        <v>135.023</v>
      </c>
      <c r="T120" s="400"/>
      <c r="U120" s="365">
        <v>-4.2614139953060572</v>
      </c>
      <c r="V120" s="400"/>
      <c r="W120" s="400">
        <v>122.99911641096701</v>
      </c>
      <c r="X120" s="400"/>
      <c r="Y120" s="397">
        <v>122.765</v>
      </c>
      <c r="Z120" s="400"/>
      <c r="AA120" s="365">
        <v>-0.50087937560279272</v>
      </c>
    </row>
    <row r="121" spans="1:27" ht="15" customHeight="1">
      <c r="A121" s="85"/>
      <c r="B121" s="6" t="s">
        <v>37</v>
      </c>
      <c r="C121" s="397">
        <v>125.105251416735</v>
      </c>
      <c r="D121" s="397"/>
      <c r="E121" s="397">
        <v>129.44</v>
      </c>
      <c r="F121" s="397"/>
      <c r="G121" s="365">
        <v>5.3539743777571545</v>
      </c>
      <c r="H121" s="365"/>
      <c r="I121" s="397">
        <v>94.8086416704367</v>
      </c>
      <c r="J121" s="365"/>
      <c r="K121" s="397">
        <v>94.013999999999996</v>
      </c>
      <c r="L121" s="397"/>
      <c r="M121" s="365">
        <v>3.8335376561412744</v>
      </c>
      <c r="O121" s="85"/>
      <c r="P121" s="6" t="s">
        <v>37</v>
      </c>
      <c r="Q121" s="400">
        <v>135.358809095407</v>
      </c>
      <c r="R121" s="383"/>
      <c r="S121" s="397">
        <v>143.071</v>
      </c>
      <c r="T121" s="400"/>
      <c r="U121" s="365">
        <v>5.9604659946823801</v>
      </c>
      <c r="V121" s="400"/>
      <c r="W121" s="400">
        <v>134.433255973847</v>
      </c>
      <c r="X121" s="400"/>
      <c r="Y121" s="397">
        <v>130.11799999999999</v>
      </c>
      <c r="Z121" s="400"/>
      <c r="AA121" s="365">
        <v>5.9894921190893058</v>
      </c>
    </row>
    <row r="122" spans="1:27" ht="15" customHeight="1">
      <c r="A122" s="85"/>
      <c r="B122" s="6" t="s">
        <v>38</v>
      </c>
      <c r="C122" s="397">
        <v>127.895474977612</v>
      </c>
      <c r="D122" s="397"/>
      <c r="E122" s="397">
        <v>127.389</v>
      </c>
      <c r="F122" s="397"/>
      <c r="G122" s="365">
        <v>-1.5845179233621707</v>
      </c>
      <c r="H122" s="365"/>
      <c r="I122" s="397">
        <v>87.528822936817406</v>
      </c>
      <c r="J122" s="365"/>
      <c r="K122" s="397">
        <v>89.954999999999998</v>
      </c>
      <c r="L122" s="397"/>
      <c r="M122" s="365">
        <v>-4.3174420830940079</v>
      </c>
      <c r="O122" s="85"/>
      <c r="P122" s="6" t="s">
        <v>38</v>
      </c>
      <c r="Q122" s="400">
        <v>142.82281924873999</v>
      </c>
      <c r="R122" s="383"/>
      <c r="S122" s="397">
        <v>140.65899999999999</v>
      </c>
      <c r="T122" s="400"/>
      <c r="U122" s="365">
        <v>-1.6858762432638343</v>
      </c>
      <c r="V122" s="400"/>
      <c r="W122" s="400">
        <v>127.26254510725499</v>
      </c>
      <c r="X122" s="400"/>
      <c r="Y122" s="397">
        <v>129.143</v>
      </c>
      <c r="Z122" s="400"/>
      <c r="AA122" s="365">
        <v>-0.74931984813784425</v>
      </c>
    </row>
    <row r="123" spans="1:27" ht="15" customHeight="1">
      <c r="A123" s="85"/>
      <c r="B123" s="6" t="s">
        <v>39</v>
      </c>
      <c r="C123" s="397">
        <v>125.59579988798799</v>
      </c>
      <c r="D123" s="397"/>
      <c r="E123" s="397">
        <v>129.82400000000001</v>
      </c>
      <c r="F123" s="397"/>
      <c r="G123" s="365">
        <v>1.9114680231417225</v>
      </c>
      <c r="H123" s="365"/>
      <c r="I123" s="397">
        <v>94.561763800378003</v>
      </c>
      <c r="J123" s="365"/>
      <c r="K123" s="397">
        <v>97.299000000000007</v>
      </c>
      <c r="L123" s="397"/>
      <c r="M123" s="365">
        <v>8.1640820410205208</v>
      </c>
      <c r="O123" s="85"/>
      <c r="P123" s="6" t="s">
        <v>39</v>
      </c>
      <c r="Q123" s="400">
        <v>136.61859203927801</v>
      </c>
      <c r="R123" s="383"/>
      <c r="S123" s="397">
        <v>141.399</v>
      </c>
      <c r="T123" s="400"/>
      <c r="U123" s="365">
        <v>0.52609502413638154</v>
      </c>
      <c r="V123" s="400"/>
      <c r="W123" s="400">
        <v>129.78817152141201</v>
      </c>
      <c r="X123" s="400"/>
      <c r="Y123" s="397">
        <v>127.04900000000001</v>
      </c>
      <c r="Z123" s="400"/>
      <c r="AA123" s="365">
        <v>-1.6214583833424854</v>
      </c>
    </row>
    <row r="124" spans="1:27" ht="15" customHeight="1">
      <c r="A124" s="85"/>
      <c r="B124" s="6" t="s">
        <v>40</v>
      </c>
      <c r="C124" s="397">
        <v>129.14158217255201</v>
      </c>
      <c r="D124" s="397"/>
      <c r="E124" s="397">
        <v>128.85599999999999</v>
      </c>
      <c r="F124" s="397"/>
      <c r="G124" s="365">
        <v>-0.74562484594528655</v>
      </c>
      <c r="H124" s="365"/>
      <c r="I124" s="397">
        <v>89.431629751677306</v>
      </c>
      <c r="J124" s="365"/>
      <c r="K124" s="397">
        <v>95.057000000000002</v>
      </c>
      <c r="L124" s="397"/>
      <c r="M124" s="365">
        <v>-2.3042374536223491</v>
      </c>
      <c r="O124" s="85"/>
      <c r="P124" s="6" t="s">
        <v>40</v>
      </c>
      <c r="Q124" s="400">
        <v>143.61071581609701</v>
      </c>
      <c r="R124" s="383"/>
      <c r="S124" s="397">
        <v>141.178</v>
      </c>
      <c r="T124" s="400"/>
      <c r="U124" s="365">
        <v>-0.15629530619028742</v>
      </c>
      <c r="V124" s="400"/>
      <c r="W124" s="400">
        <v>130.74144675808299</v>
      </c>
      <c r="X124" s="400"/>
      <c r="Y124" s="397">
        <v>127.857</v>
      </c>
      <c r="Z124" s="400"/>
      <c r="AA124" s="365">
        <v>0.6359750962227082</v>
      </c>
    </row>
    <row r="125" spans="1:27" ht="15" customHeight="1">
      <c r="A125" s="85"/>
      <c r="B125" s="6" t="s">
        <v>41</v>
      </c>
      <c r="C125" s="397">
        <v>130.55064081262501</v>
      </c>
      <c r="D125" s="397"/>
      <c r="E125" s="397">
        <v>128.50200000000001</v>
      </c>
      <c r="F125" s="397"/>
      <c r="G125" s="365">
        <v>-0.27472527472525599</v>
      </c>
      <c r="H125" s="365"/>
      <c r="I125" s="397">
        <v>87.963119424119796</v>
      </c>
      <c r="J125" s="365"/>
      <c r="K125" s="397">
        <v>95.411000000000001</v>
      </c>
      <c r="L125" s="397"/>
      <c r="M125" s="365">
        <v>0.37240813406694429</v>
      </c>
      <c r="O125" s="85"/>
      <c r="P125" s="6" t="s">
        <v>41</v>
      </c>
      <c r="Q125" s="400">
        <v>146.66398928447001</v>
      </c>
      <c r="R125" s="383"/>
      <c r="S125" s="397">
        <v>140.791</v>
      </c>
      <c r="T125" s="400"/>
      <c r="U125" s="365">
        <v>-0.27412203034467097</v>
      </c>
      <c r="V125" s="400"/>
      <c r="W125" s="400">
        <v>126.118923926791</v>
      </c>
      <c r="X125" s="400"/>
      <c r="Y125" s="397">
        <v>127.301</v>
      </c>
      <c r="Z125" s="400"/>
      <c r="AA125" s="365">
        <v>-0.43486082107354207</v>
      </c>
    </row>
    <row r="126" spans="1:27" ht="15" customHeight="1">
      <c r="A126" s="85"/>
      <c r="B126" s="6" t="s">
        <v>42</v>
      </c>
      <c r="C126" s="397">
        <v>133.09529001248299</v>
      </c>
      <c r="D126" s="397"/>
      <c r="E126" s="397">
        <v>128.61600000000001</v>
      </c>
      <c r="F126" s="397"/>
      <c r="G126" s="365">
        <v>8.8714572535835146E-2</v>
      </c>
      <c r="H126" s="365"/>
      <c r="I126" s="397">
        <v>101.444190009724</v>
      </c>
      <c r="J126" s="365"/>
      <c r="K126" s="397">
        <v>100.673</v>
      </c>
      <c r="L126" s="397"/>
      <c r="M126" s="365">
        <v>5.515087358899919</v>
      </c>
      <c r="O126" s="85"/>
      <c r="P126" s="6" t="s">
        <v>42</v>
      </c>
      <c r="Q126" s="400">
        <v>144.74558898719499</v>
      </c>
      <c r="R126" s="383"/>
      <c r="S126" s="397">
        <v>138.923</v>
      </c>
      <c r="T126" s="400"/>
      <c r="U126" s="365">
        <v>-1.3267893544331599</v>
      </c>
      <c r="V126" s="400"/>
      <c r="W126" s="400">
        <v>133.157168488785</v>
      </c>
      <c r="X126" s="400"/>
      <c r="Y126" s="397">
        <v>128.91</v>
      </c>
      <c r="Z126" s="400"/>
      <c r="AA126" s="365">
        <v>1.2639335119126969</v>
      </c>
    </row>
    <row r="127" spans="1:27" ht="15" customHeight="1">
      <c r="A127" s="85"/>
      <c r="B127" s="6" t="s">
        <v>43</v>
      </c>
      <c r="C127" s="397">
        <v>131.83284138419</v>
      </c>
      <c r="D127" s="397"/>
      <c r="E127" s="397">
        <v>128.05799999999999</v>
      </c>
      <c r="F127" s="397"/>
      <c r="G127" s="365">
        <v>-0.43384959880576446</v>
      </c>
      <c r="H127" s="365"/>
      <c r="I127" s="397">
        <v>99.602744025704595</v>
      </c>
      <c r="J127" s="365"/>
      <c r="K127" s="397">
        <v>97.138999999999996</v>
      </c>
      <c r="L127" s="397"/>
      <c r="M127" s="365">
        <v>-3.510375175071772</v>
      </c>
      <c r="O127" s="85"/>
      <c r="P127" s="6" t="s">
        <v>43</v>
      </c>
      <c r="Q127" s="400">
        <v>144.304436071174</v>
      </c>
      <c r="R127" s="383"/>
      <c r="S127" s="397">
        <v>139.23500000000001</v>
      </c>
      <c r="T127" s="400"/>
      <c r="U127" s="365">
        <v>0.22458484196280892</v>
      </c>
      <c r="V127" s="400"/>
      <c r="W127" s="400">
        <v>125.61973713924399</v>
      </c>
      <c r="X127" s="400"/>
      <c r="Y127" s="397">
        <v>127.59</v>
      </c>
      <c r="Z127" s="400"/>
      <c r="AA127" s="365">
        <v>-1.023970211775648</v>
      </c>
    </row>
    <row r="128" spans="1:27" ht="15" customHeight="1">
      <c r="A128" s="85"/>
      <c r="B128" s="6" t="s">
        <v>44</v>
      </c>
      <c r="C128" s="397">
        <v>130.120330144939</v>
      </c>
      <c r="D128" s="397"/>
      <c r="E128" s="397">
        <v>126.09699999999999</v>
      </c>
      <c r="F128" s="397"/>
      <c r="G128" s="365">
        <v>-1.5313373627574975</v>
      </c>
      <c r="H128" s="365"/>
      <c r="I128" s="397">
        <v>102.378398159803</v>
      </c>
      <c r="J128" s="365"/>
      <c r="K128" s="397">
        <v>97.641999999999996</v>
      </c>
      <c r="L128" s="397"/>
      <c r="M128" s="365">
        <v>0.5178146779357462</v>
      </c>
      <c r="O128" s="85"/>
      <c r="P128" s="6" t="s">
        <v>44</v>
      </c>
      <c r="Q128" s="400">
        <v>140.597504689695</v>
      </c>
      <c r="R128" s="383"/>
      <c r="S128" s="397">
        <v>136.56899999999999</v>
      </c>
      <c r="T128" s="400"/>
      <c r="U128" s="365">
        <v>-1.9147484468704192</v>
      </c>
      <c r="V128" s="400"/>
      <c r="W128" s="400">
        <v>127.431805949815</v>
      </c>
      <c r="X128" s="400"/>
      <c r="Y128" s="397">
        <v>127.318</v>
      </c>
      <c r="Z128" s="400"/>
      <c r="AA128" s="365">
        <v>-0.21318285132063863</v>
      </c>
    </row>
    <row r="129" spans="1:27" ht="15" customHeight="1">
      <c r="A129" s="85"/>
      <c r="B129" s="6"/>
      <c r="C129" s="397"/>
      <c r="D129" s="397"/>
      <c r="E129" s="397"/>
      <c r="F129" s="397"/>
      <c r="G129" s="365"/>
      <c r="H129" s="365"/>
      <c r="I129" s="397"/>
      <c r="J129" s="365"/>
      <c r="K129" s="397"/>
      <c r="L129" s="397"/>
      <c r="M129" s="365"/>
      <c r="O129" s="85"/>
      <c r="P129" s="6"/>
      <c r="Q129" s="400"/>
      <c r="R129" s="383"/>
      <c r="S129" s="397"/>
      <c r="T129" s="400"/>
      <c r="U129" s="365"/>
      <c r="V129" s="400"/>
      <c r="W129" s="400"/>
      <c r="X129" s="400"/>
      <c r="Y129" s="397"/>
      <c r="Z129" s="400"/>
      <c r="AA129" s="365"/>
    </row>
    <row r="130" spans="1:27" ht="15" customHeight="1">
      <c r="A130" s="9">
        <v>2024</v>
      </c>
      <c r="B130" s="6" t="s">
        <v>33</v>
      </c>
      <c r="C130" s="397">
        <v>132.74018049400601</v>
      </c>
      <c r="D130" s="397"/>
      <c r="E130" s="397">
        <v>129.286926682321</v>
      </c>
      <c r="F130" s="397"/>
      <c r="G130" s="365">
        <v>2.5297403445926534</v>
      </c>
      <c r="H130" s="365"/>
      <c r="I130" s="397">
        <v>105.550188699955</v>
      </c>
      <c r="J130" s="365"/>
      <c r="K130" s="397">
        <v>97.541991220732797</v>
      </c>
      <c r="L130" s="397"/>
      <c r="M130" s="365">
        <v>-0.10242393567030206</v>
      </c>
      <c r="O130" s="9">
        <v>2024</v>
      </c>
      <c r="P130" s="6" t="s">
        <v>33</v>
      </c>
      <c r="Q130" s="400">
        <v>143.064429434196</v>
      </c>
      <c r="R130" s="383"/>
      <c r="S130" s="397">
        <v>141.00852513768899</v>
      </c>
      <c r="T130" s="400"/>
      <c r="U130" s="365">
        <v>3.2507561289084634</v>
      </c>
      <c r="V130" s="400"/>
      <c r="W130" s="400">
        <v>129.53216935474299</v>
      </c>
      <c r="X130" s="400"/>
      <c r="Y130" s="397">
        <v>130.59653108307</v>
      </c>
      <c r="Z130" s="400"/>
      <c r="AA130" s="365">
        <v>2.5750727179739101</v>
      </c>
    </row>
    <row r="131" spans="1:27" ht="15" customHeight="1">
      <c r="A131" s="9"/>
      <c r="B131" s="6" t="s">
        <v>34</v>
      </c>
      <c r="C131" s="397">
        <v>124.41888028858099</v>
      </c>
      <c r="D131" s="397"/>
      <c r="E131" s="397">
        <v>130.969999672184</v>
      </c>
      <c r="F131" s="397"/>
      <c r="G131" s="365">
        <v>1.301812204105218</v>
      </c>
      <c r="H131" s="365"/>
      <c r="I131" s="397">
        <v>98.228051752170103</v>
      </c>
      <c r="J131" s="365"/>
      <c r="K131" s="397">
        <v>99.413055372206799</v>
      </c>
      <c r="L131" s="397"/>
      <c r="M131" s="365">
        <v>1.9182140205031004</v>
      </c>
      <c r="O131" s="9"/>
      <c r="P131" s="6" t="s">
        <v>34</v>
      </c>
      <c r="Q131" s="400">
        <v>134.08378443063501</v>
      </c>
      <c r="R131" s="383"/>
      <c r="S131" s="397">
        <v>142.282077750626</v>
      </c>
      <c r="T131" s="400"/>
      <c r="U131" s="365">
        <v>0.90317419581080571</v>
      </c>
      <c r="V131" s="400"/>
      <c r="W131" s="400">
        <v>124.217771644674</v>
      </c>
      <c r="X131" s="400"/>
      <c r="Y131" s="397">
        <v>137.317899231344</v>
      </c>
      <c r="Z131" s="400"/>
      <c r="AA131" s="365">
        <v>5.1466666783045412</v>
      </c>
    </row>
    <row r="132" spans="1:27" ht="15" customHeight="1">
      <c r="A132" s="9"/>
      <c r="B132" s="6" t="s">
        <v>35</v>
      </c>
      <c r="C132" s="397">
        <v>133.84380426405201</v>
      </c>
      <c r="D132" s="397"/>
      <c r="E132" s="397">
        <v>130.78091522938001</v>
      </c>
      <c r="F132" s="397"/>
      <c r="G132" s="365">
        <v>-0.14437233204341737</v>
      </c>
      <c r="H132" s="365"/>
      <c r="I132" s="397">
        <v>103.45393015904899</v>
      </c>
      <c r="J132" s="365"/>
      <c r="K132" s="397">
        <v>97.595285189144604</v>
      </c>
      <c r="L132" s="397"/>
      <c r="M132" s="365">
        <v>-1.8285024801384253</v>
      </c>
      <c r="O132" s="9"/>
      <c r="P132" s="6" t="s">
        <v>35</v>
      </c>
      <c r="Q132" s="400">
        <v>144.63195642635401</v>
      </c>
      <c r="R132" s="383"/>
      <c r="S132" s="397">
        <v>142.736416811103</v>
      </c>
      <c r="T132" s="400"/>
      <c r="U132" s="365">
        <v>0.31932276198081411</v>
      </c>
      <c r="V132" s="400"/>
      <c r="W132" s="400">
        <v>138.009463797048</v>
      </c>
      <c r="X132" s="400"/>
      <c r="Y132" s="397">
        <v>133.90526735268801</v>
      </c>
      <c r="Z132" s="400"/>
      <c r="AA132" s="365">
        <v>-2.4852054231521663</v>
      </c>
    </row>
    <row r="133" spans="1:27" ht="15" customHeight="1">
      <c r="A133" s="85"/>
      <c r="B133" s="6" t="s">
        <v>36</v>
      </c>
      <c r="C133" s="397">
        <v>123.73404334609801</v>
      </c>
      <c r="D133" s="397"/>
      <c r="E133" s="397">
        <v>130.46609378542601</v>
      </c>
      <c r="F133" s="397"/>
      <c r="G133" s="365">
        <v>-0.24072430094392416</v>
      </c>
      <c r="H133" s="365"/>
      <c r="I133" s="397">
        <v>96.918991396286799</v>
      </c>
      <c r="J133" s="365"/>
      <c r="K133" s="397">
        <v>99.603300340462297</v>
      </c>
      <c r="L133" s="397"/>
      <c r="M133" s="365">
        <v>2.0574919653404038</v>
      </c>
      <c r="O133" s="85"/>
      <c r="P133" s="6" t="s">
        <v>36</v>
      </c>
      <c r="Q133" s="400">
        <v>132.71813904000601</v>
      </c>
      <c r="R133" s="383"/>
      <c r="S133" s="397">
        <v>141.75199359159899</v>
      </c>
      <c r="T133" s="400"/>
      <c r="U133" s="365">
        <v>-0.68967908925918664</v>
      </c>
      <c r="V133" s="400"/>
      <c r="W133" s="400">
        <v>132.930914830071</v>
      </c>
      <c r="X133" s="400"/>
      <c r="Y133" s="397">
        <v>132.72784123298501</v>
      </c>
      <c r="Z133" s="400"/>
      <c r="AA133" s="365">
        <v>-0.87929783718053045</v>
      </c>
    </row>
    <row r="134" spans="1:27" ht="15" customHeight="1">
      <c r="A134" s="85"/>
      <c r="B134" s="6" t="s">
        <v>37</v>
      </c>
      <c r="C134" s="397">
        <v>128.11003145641999</v>
      </c>
      <c r="D134" s="397"/>
      <c r="E134" s="397">
        <v>132.68501062268999</v>
      </c>
      <c r="F134" s="397"/>
      <c r="G134" s="365">
        <v>1.7007613034796236</v>
      </c>
      <c r="H134" s="365"/>
      <c r="I134" s="397">
        <v>88.264721806974904</v>
      </c>
      <c r="J134" s="365"/>
      <c r="K134" s="397">
        <v>87.5233986206579</v>
      </c>
      <c r="L134" s="397"/>
      <c r="M134" s="365">
        <v>-12.128013508099713</v>
      </c>
      <c r="O134" s="85"/>
      <c r="P134" s="6" t="s">
        <v>37</v>
      </c>
      <c r="Q134" s="400">
        <v>141.58810530063101</v>
      </c>
      <c r="R134" s="383"/>
      <c r="S134" s="397">
        <v>149.79856462788501</v>
      </c>
      <c r="T134" s="400"/>
      <c r="U134" s="365">
        <v>5.6765134883879966</v>
      </c>
      <c r="V134" s="400"/>
      <c r="W134" s="400">
        <v>140.45163375079699</v>
      </c>
      <c r="X134" s="400"/>
      <c r="Y134" s="397">
        <v>135.96347929913301</v>
      </c>
      <c r="Z134" s="400"/>
      <c r="AA134" s="365">
        <v>2.4377990601597332</v>
      </c>
    </row>
    <row r="135" spans="1:27" ht="15" customHeight="1">
      <c r="A135" s="85"/>
      <c r="B135" s="6" t="s">
        <v>38</v>
      </c>
      <c r="C135" s="397">
        <v>134.298607562976</v>
      </c>
      <c r="D135" s="397"/>
      <c r="E135" s="397">
        <v>133.64641306720799</v>
      </c>
      <c r="F135" s="397"/>
      <c r="G135" s="365">
        <v>0.72457502170450994</v>
      </c>
      <c r="H135" s="365"/>
      <c r="I135" s="397">
        <v>91.785894433169503</v>
      </c>
      <c r="J135" s="365"/>
      <c r="K135" s="397">
        <v>94.3008994207201</v>
      </c>
      <c r="L135" s="397"/>
      <c r="M135" s="365">
        <v>7.743644450368194</v>
      </c>
      <c r="O135" s="85"/>
      <c r="P135" s="6" t="s">
        <v>38</v>
      </c>
      <c r="Q135" s="400">
        <v>150.20709875842499</v>
      </c>
      <c r="R135" s="383"/>
      <c r="S135" s="397">
        <v>147.77618058775599</v>
      </c>
      <c r="T135" s="400"/>
      <c r="U135" s="365">
        <v>-1.3500690378127729</v>
      </c>
      <c r="V135" s="400"/>
      <c r="W135" s="400">
        <v>131.69662750703799</v>
      </c>
      <c r="X135" s="400"/>
      <c r="Y135" s="397">
        <v>133.493449335088</v>
      </c>
      <c r="Z135" s="400"/>
      <c r="AA135" s="365">
        <v>-1.8166863460523075</v>
      </c>
    </row>
    <row r="136" spans="1:27" ht="15" customHeight="1">
      <c r="A136" s="85"/>
      <c r="B136" s="6" t="s">
        <v>39</v>
      </c>
      <c r="C136" s="397">
        <v>132.22899525557901</v>
      </c>
      <c r="D136" s="397"/>
      <c r="E136" s="397">
        <v>136.822113609448</v>
      </c>
      <c r="F136" s="397"/>
      <c r="G136" s="365">
        <v>2.376195865910006</v>
      </c>
      <c r="H136" s="365"/>
      <c r="I136" s="397">
        <v>89.854553984739795</v>
      </c>
      <c r="J136" s="365"/>
      <c r="K136" s="397">
        <v>92.402079311353802</v>
      </c>
      <c r="L136" s="397"/>
      <c r="M136" s="365">
        <v>-2.0135758206237</v>
      </c>
      <c r="O136" s="85"/>
      <c r="P136" s="6" t="s">
        <v>39</v>
      </c>
      <c r="Q136" s="400">
        <v>147.19123605776301</v>
      </c>
      <c r="R136" s="383"/>
      <c r="S136" s="397">
        <v>152.72127336635899</v>
      </c>
      <c r="T136" s="400"/>
      <c r="U136" s="365">
        <v>3.346339551431555</v>
      </c>
      <c r="V136" s="400"/>
      <c r="W136" s="400">
        <v>138.86642804394299</v>
      </c>
      <c r="X136" s="400"/>
      <c r="Y136" s="397">
        <v>136.043524902222</v>
      </c>
      <c r="Z136" s="400"/>
      <c r="AA136" s="365">
        <v>1.9102626981590163</v>
      </c>
    </row>
    <row r="137" spans="1:27" ht="15" customHeight="1">
      <c r="A137" s="85"/>
      <c r="B137" s="6" t="s">
        <v>40</v>
      </c>
      <c r="C137" s="397">
        <v>134.47071234094801</v>
      </c>
      <c r="D137" s="397"/>
      <c r="E137" s="397">
        <v>134.28003469168601</v>
      </c>
      <c r="F137" s="397"/>
      <c r="G137" s="365">
        <v>-1.8579444877004505</v>
      </c>
      <c r="H137" s="365"/>
      <c r="I137" s="397">
        <v>83.665811445760198</v>
      </c>
      <c r="J137" s="365"/>
      <c r="K137" s="397">
        <v>88.974946503631898</v>
      </c>
      <c r="L137" s="397"/>
      <c r="M137" s="365">
        <v>-3.7089347266461345</v>
      </c>
      <c r="O137" s="85"/>
      <c r="P137" s="6" t="s">
        <v>40</v>
      </c>
      <c r="Q137" s="400">
        <v>153.006321906756</v>
      </c>
      <c r="R137" s="383"/>
      <c r="S137" s="397">
        <v>150.48716673560199</v>
      </c>
      <c r="T137" s="400"/>
      <c r="U137" s="365">
        <v>-1.4628653765855262</v>
      </c>
      <c r="V137" s="400"/>
      <c r="W137" s="400">
        <v>136.27192678461</v>
      </c>
      <c r="X137" s="400"/>
      <c r="Y137" s="397">
        <v>133.43248353498601</v>
      </c>
      <c r="Z137" s="400"/>
      <c r="AA137" s="365">
        <v>-1.9192691229609267</v>
      </c>
    </row>
    <row r="138" spans="1:27" ht="15" customHeight="1">
      <c r="A138" s="85"/>
      <c r="B138" s="6" t="s">
        <v>41</v>
      </c>
      <c r="C138" s="397">
        <v>133.54883151485299</v>
      </c>
      <c r="D138" s="397"/>
      <c r="E138" s="397">
        <v>131.33840613952501</v>
      </c>
      <c r="F138" s="397"/>
      <c r="G138" s="365">
        <v>-2.1906671076717714</v>
      </c>
      <c r="H138" s="365"/>
      <c r="I138" s="397">
        <v>86.006137951765695</v>
      </c>
      <c r="J138" s="365"/>
      <c r="K138" s="397">
        <v>93.298335884498101</v>
      </c>
      <c r="L138" s="397"/>
      <c r="M138" s="365">
        <v>4.859108716283103</v>
      </c>
      <c r="O138" s="85"/>
      <c r="P138" s="6" t="s">
        <v>41</v>
      </c>
      <c r="Q138" s="400">
        <v>151.30284844746001</v>
      </c>
      <c r="R138" s="383"/>
      <c r="S138" s="397">
        <v>145.104005339362</v>
      </c>
      <c r="T138" s="400"/>
      <c r="U138" s="365">
        <v>-3.5771564532794429</v>
      </c>
      <c r="V138" s="400"/>
      <c r="W138" s="400">
        <v>131.01793413247199</v>
      </c>
      <c r="X138" s="400"/>
      <c r="Y138" s="397">
        <v>132.210472595281</v>
      </c>
      <c r="Z138" s="400"/>
      <c r="AA138" s="365">
        <v>-0.91582717141332637</v>
      </c>
    </row>
    <row r="139" spans="1:27" ht="15" customHeight="1">
      <c r="A139" s="85"/>
      <c r="B139" s="6" t="s">
        <v>42</v>
      </c>
      <c r="C139" s="397">
        <v>135.78233167629801</v>
      </c>
      <c r="D139" s="397"/>
      <c r="E139" s="397">
        <v>131.18939109409399</v>
      </c>
      <c r="F139" s="397"/>
      <c r="G139" s="365">
        <v>-0.11345885016504553</v>
      </c>
      <c r="H139" s="365"/>
      <c r="I139" s="397">
        <v>98.614033602528394</v>
      </c>
      <c r="J139" s="365"/>
      <c r="K139" s="397">
        <v>97.861478830323193</v>
      </c>
      <c r="L139" s="397"/>
      <c r="M139" s="365">
        <v>4.890915687364668</v>
      </c>
      <c r="O139" s="85"/>
      <c r="P139" s="6" t="s">
        <v>42</v>
      </c>
      <c r="Q139" s="400">
        <v>149.47511773246401</v>
      </c>
      <c r="R139" s="383"/>
      <c r="S139" s="397">
        <v>143.49152129448399</v>
      </c>
      <c r="T139" s="400"/>
      <c r="U139" s="365">
        <v>-1.1112608787792055</v>
      </c>
      <c r="V139" s="400"/>
      <c r="W139" s="400">
        <v>135.734375326817</v>
      </c>
      <c r="X139" s="400"/>
      <c r="Y139" s="397">
        <v>131.263539182269</v>
      </c>
      <c r="Z139" s="400"/>
      <c r="AA139" s="365">
        <v>-0.71623177379504455</v>
      </c>
    </row>
    <row r="140" spans="1:27" ht="15" customHeight="1">
      <c r="A140" s="85"/>
      <c r="B140" s="6" t="s">
        <v>43</v>
      </c>
      <c r="C140" s="397">
        <v>136.52258604551</v>
      </c>
      <c r="D140" s="397"/>
      <c r="E140" s="397">
        <v>132.54105281883199</v>
      </c>
      <c r="F140" s="397"/>
      <c r="G140" s="365">
        <v>1.030313284836069</v>
      </c>
      <c r="H140" s="365"/>
      <c r="I140" s="397">
        <v>98.8425819531911</v>
      </c>
      <c r="J140" s="365"/>
      <c r="K140" s="397">
        <v>96.523131112556399</v>
      </c>
      <c r="L140" s="397"/>
      <c r="M140" s="365">
        <v>-1.3675940050806759</v>
      </c>
      <c r="O140" s="85"/>
      <c r="P140" s="6" t="s">
        <v>43</v>
      </c>
      <c r="Q140" s="400">
        <v>150.982666002684</v>
      </c>
      <c r="R140" s="383"/>
      <c r="S140" s="397">
        <v>145.49040327890501</v>
      </c>
      <c r="T140" s="400"/>
      <c r="U140" s="365">
        <v>1.3930314254030094</v>
      </c>
      <c r="V140" s="400"/>
      <c r="W140" s="400">
        <v>130.50118637139701</v>
      </c>
      <c r="X140" s="400"/>
      <c r="Y140" s="397">
        <v>132.56522695508801</v>
      </c>
      <c r="Z140" s="400"/>
      <c r="AA140" s="365">
        <v>0.99165981728674524</v>
      </c>
    </row>
  </sheetData>
  <mergeCells count="54">
    <mergeCell ref="A2:N2"/>
    <mergeCell ref="O2:AB2"/>
    <mergeCell ref="A3:N3"/>
    <mergeCell ref="O3:AB3"/>
    <mergeCell ref="C7:D7"/>
    <mergeCell ref="E7:F7"/>
    <mergeCell ref="G7:H7"/>
    <mergeCell ref="I7:J7"/>
    <mergeCell ref="K7:L7"/>
    <mergeCell ref="M7:N7"/>
    <mergeCell ref="Q7:R7"/>
    <mergeCell ref="S7:T7"/>
    <mergeCell ref="U7:V7"/>
    <mergeCell ref="W7:X7"/>
    <mergeCell ref="Y7:Z7"/>
    <mergeCell ref="AA7:AB7"/>
    <mergeCell ref="C8:D8"/>
    <mergeCell ref="E8:F8"/>
    <mergeCell ref="G8:H8"/>
    <mergeCell ref="I8:J8"/>
    <mergeCell ref="K8:L8"/>
    <mergeCell ref="M8:N8"/>
    <mergeCell ref="Q8:R8"/>
    <mergeCell ref="S8:T8"/>
    <mergeCell ref="U8:V8"/>
    <mergeCell ref="W8:X8"/>
    <mergeCell ref="Y8:Z8"/>
    <mergeCell ref="AA8:AB8"/>
    <mergeCell ref="A9:B9"/>
    <mergeCell ref="C9:H9"/>
    <mergeCell ref="I9:N9"/>
    <mergeCell ref="O9:P9"/>
    <mergeCell ref="Q9:V9"/>
    <mergeCell ref="W9:AB9"/>
    <mergeCell ref="A5:A8"/>
    <mergeCell ref="B5:B8"/>
    <mergeCell ref="O5:O8"/>
    <mergeCell ref="P5:P8"/>
    <mergeCell ref="Q5:V6"/>
    <mergeCell ref="W5:AB6"/>
    <mergeCell ref="C5:H6"/>
    <mergeCell ref="I5:N6"/>
    <mergeCell ref="W10:AB10"/>
    <mergeCell ref="A11:B11"/>
    <mergeCell ref="C11:H11"/>
    <mergeCell ref="I11:N11"/>
    <mergeCell ref="O11:P11"/>
    <mergeCell ref="Q11:V11"/>
    <mergeCell ref="W11:AB11"/>
    <mergeCell ref="A10:B10"/>
    <mergeCell ref="C10:H10"/>
    <mergeCell ref="I10:N10"/>
    <mergeCell ref="O10:P10"/>
    <mergeCell ref="Q10:V10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11" orientation="portrait" useFirstPageNumber="1" r:id="rId1"/>
  <headerFooter alignWithMargins="0">
    <oddFooter>&amp;C&amp;P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O211"/>
  <sheetViews>
    <sheetView view="pageBreakPreview" zoomScale="85" zoomScaleNormal="100" zoomScaleSheetLayoutView="85" workbookViewId="0">
      <pane xSplit="2" ySplit="19" topLeftCell="BJ197" activePane="bottomRight" state="frozen"/>
      <selection activeCell="R21" sqref="R21"/>
      <selection pane="topRight" activeCell="R21" sqref="R21"/>
      <selection pane="bottomLeft" activeCell="R21" sqref="R21"/>
      <selection pane="bottomRight" activeCell="R21" sqref="R21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39" customWidth="1"/>
    <col min="4" max="4" width="14.5703125" style="339" customWidth="1"/>
    <col min="5" max="5" width="12.140625" style="339" customWidth="1"/>
    <col min="6" max="6" width="14.5703125" style="339" customWidth="1"/>
    <col min="7" max="7" width="12.140625" style="339" customWidth="1"/>
    <col min="8" max="8" width="14.5703125" style="339" customWidth="1"/>
    <col min="9" max="9" width="9.140625" style="5" customWidth="1"/>
    <col min="10" max="10" width="11.140625" style="5" customWidth="1"/>
    <col min="11" max="11" width="12.140625" style="339" customWidth="1"/>
    <col min="12" max="12" width="14.5703125" style="339" customWidth="1"/>
    <col min="13" max="13" width="12.140625" style="339" customWidth="1"/>
    <col min="14" max="14" width="14.5703125" style="339" customWidth="1"/>
    <col min="15" max="15" width="12.140625" style="339" customWidth="1"/>
    <col min="16" max="16" width="14.5703125" style="339" customWidth="1"/>
    <col min="17" max="17" width="9.140625" style="5" customWidth="1"/>
    <col min="18" max="18" width="11.140625" style="5" customWidth="1"/>
    <col min="19" max="19" width="12.140625" style="339" customWidth="1"/>
    <col min="20" max="20" width="14.5703125" style="339" customWidth="1"/>
    <col min="21" max="21" width="12.140625" style="339" customWidth="1"/>
    <col min="22" max="22" width="14.5703125" style="339" customWidth="1"/>
    <col min="23" max="23" width="12.140625" style="339" customWidth="1"/>
    <col min="24" max="24" width="14.5703125" style="339" customWidth="1"/>
    <col min="25" max="25" width="9.140625" style="5" customWidth="1"/>
    <col min="26" max="26" width="11.140625" style="5" customWidth="1"/>
    <col min="27" max="27" width="12.140625" style="339" customWidth="1"/>
    <col min="28" max="28" width="14.5703125" style="339" customWidth="1"/>
    <col min="29" max="29" width="12.140625" style="339" customWidth="1"/>
    <col min="30" max="30" width="14.5703125" style="339" customWidth="1"/>
    <col min="31" max="31" width="12.140625" style="339" customWidth="1"/>
    <col min="32" max="32" width="14.5703125" style="339" customWidth="1"/>
    <col min="33" max="33" width="9.140625" style="5" customWidth="1"/>
    <col min="34" max="34" width="11.140625" style="5" customWidth="1"/>
    <col min="35" max="35" width="12.140625" style="339" customWidth="1"/>
    <col min="36" max="36" width="14.5703125" style="339" customWidth="1"/>
    <col min="37" max="37" width="12.140625" style="339" customWidth="1"/>
    <col min="38" max="38" width="14.5703125" style="339" customWidth="1"/>
    <col min="39" max="39" width="12.140625" style="339" customWidth="1"/>
    <col min="40" max="40" width="14.5703125" style="339" customWidth="1"/>
    <col min="41" max="41" width="9.140625" style="5" customWidth="1"/>
    <col min="42" max="42" width="11.140625" style="5" customWidth="1"/>
    <col min="43" max="43" width="12.140625" style="339" customWidth="1"/>
    <col min="44" max="44" width="14.5703125" style="339" customWidth="1"/>
    <col min="45" max="45" width="12.140625" style="339" customWidth="1"/>
    <col min="46" max="46" width="14.5703125" style="339" customWidth="1"/>
    <col min="47" max="47" width="12.140625" style="339" customWidth="1"/>
    <col min="48" max="48" width="14.5703125" style="339" customWidth="1"/>
    <col min="49" max="49" width="9.140625" style="5" customWidth="1"/>
    <col min="50" max="50" width="11.140625" style="5" customWidth="1"/>
    <col min="51" max="51" width="12.140625" style="339" customWidth="1"/>
    <col min="52" max="52" width="14.5703125" style="339" customWidth="1"/>
    <col min="53" max="53" width="12.140625" style="339" customWidth="1"/>
    <col min="54" max="54" width="14.5703125" style="339" customWidth="1"/>
    <col min="55" max="55" width="12.140625" style="339" customWidth="1"/>
    <col min="56" max="56" width="14.5703125" style="339" customWidth="1"/>
    <col min="57" max="57" width="9.140625" style="5" customWidth="1"/>
    <col min="58" max="58" width="11.140625" style="5" customWidth="1"/>
    <col min="59" max="59" width="12.140625" style="339" customWidth="1"/>
    <col min="60" max="60" width="14.5703125" style="339" customWidth="1"/>
    <col min="61" max="61" width="12.140625" style="339" customWidth="1"/>
    <col min="62" max="62" width="14.5703125" style="339" customWidth="1"/>
    <col min="63" max="63" width="12.140625" style="339" customWidth="1"/>
    <col min="64" max="64" width="14.5703125" style="339" customWidth="1"/>
    <col min="65" max="65" width="9.140625" style="5" customWidth="1"/>
    <col min="66" max="66" width="11.140625" style="5" customWidth="1"/>
    <col min="67" max="67" width="12.140625" style="339" customWidth="1"/>
    <col min="68" max="68" width="14.5703125" style="339" customWidth="1"/>
    <col min="69" max="69" width="12.140625" style="339" customWidth="1"/>
    <col min="70" max="70" width="14.5703125" style="339" customWidth="1"/>
    <col min="71" max="71" width="12.140625" style="339" customWidth="1"/>
    <col min="72" max="72" width="14.5703125" style="339" customWidth="1"/>
    <col min="73" max="73" width="9.140625" style="5" customWidth="1"/>
    <col min="74" max="74" width="11.140625" style="5" customWidth="1"/>
    <col min="75" max="75" width="12.140625" style="339" customWidth="1"/>
    <col min="76" max="76" width="14.5703125" style="339" customWidth="1"/>
    <col min="77" max="77" width="12.140625" style="339" customWidth="1"/>
    <col min="78" max="78" width="14.5703125" style="339" customWidth="1"/>
    <col min="79" max="79" width="12.140625" style="339" customWidth="1"/>
    <col min="80" max="80" width="14.5703125" style="339" customWidth="1"/>
    <col min="81" max="81" width="9.140625" style="5" customWidth="1"/>
    <col min="82" max="82" width="11.140625" style="5" customWidth="1"/>
    <col min="83" max="83" width="12.140625" style="339" customWidth="1"/>
    <col min="84" max="84" width="14.5703125" style="339" customWidth="1"/>
    <col min="85" max="85" width="12.140625" style="339" customWidth="1"/>
    <col min="86" max="86" width="14.5703125" style="339" customWidth="1"/>
    <col min="87" max="87" width="12.140625" style="339" customWidth="1"/>
    <col min="88" max="88" width="14.5703125" style="339" customWidth="1"/>
    <col min="89" max="89" width="9.140625" style="5" customWidth="1"/>
    <col min="90" max="90" width="11.140625" style="5" customWidth="1"/>
    <col min="91" max="91" width="12.140625" style="339" customWidth="1"/>
    <col min="92" max="92" width="14.5703125" style="339" customWidth="1"/>
    <col min="93" max="93" width="12.140625" style="339" customWidth="1"/>
    <col min="94" max="94" width="14.5703125" style="339" customWidth="1"/>
    <col min="95" max="95" width="12.140625" style="339" customWidth="1"/>
    <col min="96" max="96" width="14.5703125" style="339" customWidth="1"/>
    <col min="97" max="97" width="9.140625" style="5" customWidth="1"/>
    <col min="98" max="98" width="11.140625" style="5" customWidth="1"/>
    <col min="99" max="99" width="12.140625" style="339" customWidth="1"/>
    <col min="100" max="100" width="14.5703125" style="339" customWidth="1"/>
    <col min="101" max="101" width="12.140625" style="339" customWidth="1"/>
    <col min="102" max="102" width="14.5703125" style="339" customWidth="1"/>
    <col min="103" max="103" width="12.140625" style="339" customWidth="1"/>
    <col min="104" max="104" width="14.5703125" style="339" customWidth="1"/>
    <col min="105" max="105" width="9.140625" style="5" customWidth="1"/>
    <col min="106" max="106" width="11.140625" style="5" customWidth="1"/>
    <col min="107" max="107" width="12.140625" style="339" customWidth="1"/>
    <col min="108" max="108" width="14.5703125" style="339" customWidth="1"/>
    <col min="109" max="109" width="12.140625" style="339" customWidth="1"/>
    <col min="110" max="110" width="14.5703125" style="339" customWidth="1"/>
    <col min="111" max="111" width="12.140625" style="339" customWidth="1"/>
    <col min="112" max="112" width="14.5703125" style="339" customWidth="1"/>
    <col min="113" max="113" width="9.140625" style="5" customWidth="1"/>
    <col min="114" max="114" width="11.140625" style="5" customWidth="1"/>
    <col min="115" max="115" width="12.140625" style="339" customWidth="1"/>
    <col min="116" max="116" width="14.5703125" style="339" customWidth="1"/>
    <col min="117" max="117" width="12.140625" style="339" customWidth="1"/>
    <col min="118" max="118" width="14.5703125" style="339" customWidth="1"/>
    <col min="119" max="119" width="12.140625" style="339" customWidth="1"/>
    <col min="120" max="120" width="14.5703125" style="339" customWidth="1"/>
    <col min="121" max="121" width="9.140625" style="5" customWidth="1"/>
    <col min="122" max="122" width="11.140625" style="5" customWidth="1"/>
    <col min="123" max="123" width="12.140625" style="339" customWidth="1"/>
    <col min="124" max="124" width="14.5703125" style="339" customWidth="1"/>
    <col min="125" max="125" width="12.140625" style="339" customWidth="1"/>
    <col min="126" max="126" width="14.5703125" style="339" customWidth="1"/>
    <col min="127" max="127" width="12.140625" style="339" customWidth="1"/>
    <col min="128" max="128" width="14.5703125" style="339" customWidth="1"/>
    <col min="129" max="129" width="9.140625" style="5" customWidth="1"/>
    <col min="130" max="130" width="11.140625" style="5" customWidth="1"/>
    <col min="131" max="131" width="12.140625" style="339" customWidth="1"/>
    <col min="132" max="132" width="14.5703125" style="339" customWidth="1"/>
    <col min="133" max="133" width="12.140625" style="339" customWidth="1"/>
    <col min="134" max="134" width="14.5703125" style="339" customWidth="1"/>
    <col min="135" max="135" width="12.140625" style="339" customWidth="1"/>
    <col min="136" max="136" width="14.5703125" style="339" customWidth="1"/>
    <col min="137" max="137" width="9.140625" style="5" customWidth="1"/>
    <col min="138" max="138" width="11.140625" style="5" customWidth="1"/>
    <col min="139" max="139" width="12.140625" style="339" customWidth="1"/>
    <col min="140" max="140" width="14.5703125" style="339" customWidth="1"/>
    <col min="141" max="141" width="12.140625" style="339" customWidth="1"/>
    <col min="142" max="142" width="14.5703125" style="339" customWidth="1"/>
    <col min="143" max="143" width="12.140625" style="339" customWidth="1"/>
    <col min="144" max="144" width="14.5703125" style="339" customWidth="1"/>
    <col min="145" max="145" width="9.140625" style="5" customWidth="1"/>
    <col min="146" max="146" width="11.140625" style="5" customWidth="1"/>
    <col min="147" max="147" width="12.140625" style="339" customWidth="1"/>
    <col min="148" max="148" width="14.5703125" style="339" customWidth="1"/>
    <col min="149" max="149" width="12.140625" style="339" customWidth="1"/>
    <col min="150" max="150" width="14.5703125" style="339" customWidth="1"/>
    <col min="151" max="151" width="12.140625" style="339" customWidth="1"/>
    <col min="152" max="152" width="14.5703125" style="339" customWidth="1"/>
    <col min="153" max="153" width="9.140625" style="5" customWidth="1"/>
    <col min="154" max="154" width="11.140625" style="5" customWidth="1"/>
    <col min="155" max="155" width="12.140625" style="339" customWidth="1"/>
    <col min="156" max="156" width="14.5703125" style="339" customWidth="1"/>
    <col min="157" max="157" width="12.140625" style="339" customWidth="1"/>
    <col min="158" max="158" width="14.5703125" style="339" customWidth="1"/>
    <col min="159" max="159" width="12.140625" style="339" customWidth="1"/>
    <col min="160" max="160" width="14.5703125" style="339" customWidth="1"/>
    <col min="161" max="161" width="9.140625" style="5" customWidth="1"/>
    <col min="162" max="162" width="11.140625" style="5" customWidth="1"/>
    <col min="163" max="163" width="12.140625" style="339" customWidth="1"/>
    <col min="164" max="164" width="14.5703125" style="339" customWidth="1"/>
    <col min="165" max="165" width="12.140625" style="339" customWidth="1"/>
    <col min="166" max="166" width="14.5703125" style="339" customWidth="1"/>
    <col min="167" max="167" width="12.140625" style="339" customWidth="1"/>
    <col min="168" max="168" width="14.5703125" style="339" customWidth="1"/>
    <col min="169" max="169" width="9.140625" style="5" customWidth="1"/>
    <col min="170" max="170" width="11.140625" style="5" customWidth="1"/>
    <col min="171" max="171" width="12.140625" style="339" customWidth="1"/>
    <col min="172" max="172" width="14.5703125" style="339" customWidth="1"/>
    <col min="173" max="173" width="12.140625" style="339" customWidth="1"/>
    <col min="174" max="174" width="14.5703125" style="339" customWidth="1"/>
    <col min="175" max="175" width="12.140625" style="339" customWidth="1"/>
    <col min="176" max="176" width="14.5703125" style="339" customWidth="1"/>
    <col min="177" max="177" width="9.140625" style="5" customWidth="1"/>
    <col min="178" max="178" width="11.140625" style="5" customWidth="1"/>
    <col min="179" max="179" width="12.140625" style="339" customWidth="1"/>
    <col min="180" max="180" width="14.5703125" style="339" customWidth="1"/>
    <col min="181" max="181" width="12.140625" style="339" customWidth="1"/>
    <col min="182" max="182" width="14.5703125" style="339" customWidth="1"/>
    <col min="183" max="183" width="12.140625" style="339" customWidth="1"/>
    <col min="184" max="184" width="14.5703125" style="339" customWidth="1"/>
    <col min="185" max="185" width="9.140625" style="5" customWidth="1"/>
    <col min="186" max="186" width="11.140625" style="5" customWidth="1"/>
    <col min="187" max="187" width="12.140625" style="339" customWidth="1"/>
    <col min="188" max="188" width="14.5703125" style="339" customWidth="1"/>
    <col min="189" max="189" width="12.140625" style="339" customWidth="1"/>
    <col min="190" max="190" width="14.5703125" style="339" customWidth="1"/>
    <col min="191" max="191" width="12.140625" style="339" customWidth="1"/>
    <col min="192" max="192" width="14.5703125" style="339" customWidth="1"/>
    <col min="193" max="193" width="9.140625" style="5" customWidth="1"/>
    <col min="194" max="194" width="11.140625" style="5" customWidth="1"/>
    <col min="195" max="195" width="12.140625" style="339" customWidth="1"/>
    <col min="196" max="196" width="14.5703125" style="339" customWidth="1"/>
    <col min="197" max="197" width="12.140625" style="339" customWidth="1"/>
    <col min="198" max="198" width="14.5703125" style="339" customWidth="1"/>
    <col min="199" max="199" width="12.140625" style="339" customWidth="1"/>
    <col min="200" max="200" width="14.5703125" style="339" customWidth="1"/>
    <col min="201" max="201" width="9.140625" style="5" customWidth="1"/>
    <col min="202" max="202" width="11.140625" style="5" customWidth="1"/>
    <col min="203" max="203" width="12.140625" style="339" customWidth="1"/>
    <col min="204" max="204" width="14.5703125" style="339" customWidth="1"/>
    <col min="205" max="205" width="12.140625" style="339" customWidth="1"/>
    <col min="206" max="206" width="14.5703125" style="339" customWidth="1"/>
    <col min="207" max="207" width="12.140625" style="339" customWidth="1"/>
    <col min="208" max="208" width="14.5703125" style="339" customWidth="1"/>
    <col min="209" max="209" width="9.140625" style="5" customWidth="1"/>
    <col min="210" max="210" width="11.140625" style="5" customWidth="1"/>
    <col min="211" max="211" width="12.140625" style="339" customWidth="1"/>
    <col min="212" max="212" width="14.5703125" style="339" customWidth="1"/>
    <col min="213" max="213" width="12.140625" style="339" customWidth="1"/>
    <col min="214" max="214" width="14.5703125" style="339" customWidth="1"/>
    <col min="215" max="215" width="12.140625" style="339" customWidth="1"/>
    <col min="216" max="216" width="14.5703125" style="339" customWidth="1"/>
    <col min="217" max="217" width="9.140625" style="5" customWidth="1"/>
    <col min="218" max="218" width="11.140625" style="5" customWidth="1"/>
    <col min="219" max="219" width="12.140625" style="339" customWidth="1"/>
    <col min="220" max="220" width="14.5703125" style="339" customWidth="1"/>
    <col min="221" max="221" width="12.140625" style="339" customWidth="1"/>
    <col min="222" max="222" width="14.5703125" style="339" customWidth="1"/>
    <col min="223" max="223" width="12.140625" style="339" customWidth="1"/>
    <col min="224" max="224" width="14.5703125" style="339" customWidth="1"/>
    <col min="225" max="225" width="9.140625" style="5" customWidth="1"/>
    <col min="226" max="226" width="11.140625" style="5" customWidth="1"/>
    <col min="227" max="227" width="12.140625" style="339" customWidth="1"/>
    <col min="228" max="228" width="14.5703125" style="339" customWidth="1"/>
    <col min="229" max="229" width="12.140625" style="339" customWidth="1"/>
    <col min="230" max="230" width="14.5703125" style="339" customWidth="1"/>
    <col min="231" max="231" width="12.140625" style="339" customWidth="1"/>
    <col min="232" max="232" width="14.5703125" style="339" customWidth="1"/>
    <col min="233" max="233" width="9.140625" style="5" customWidth="1"/>
    <col min="234" max="234" width="11.140625" style="5" customWidth="1"/>
    <col min="235" max="235" width="12.140625" style="339" customWidth="1"/>
    <col min="236" max="236" width="14.5703125" style="339" customWidth="1"/>
    <col min="237" max="237" width="12.140625" style="339" customWidth="1"/>
    <col min="238" max="238" width="14.5703125" style="339" customWidth="1"/>
    <col min="239" max="239" width="12.140625" style="339" customWidth="1"/>
    <col min="240" max="240" width="14.5703125" style="339" customWidth="1"/>
    <col min="241" max="241" width="9.140625" style="5" customWidth="1"/>
    <col min="242" max="242" width="11.140625" style="5" customWidth="1"/>
    <col min="243" max="243" width="9.5703125" style="339" customWidth="1"/>
    <col min="244" max="244" width="14.5703125" style="339" customWidth="1"/>
    <col min="245" max="245" width="9.5703125" style="339" customWidth="1"/>
    <col min="246" max="246" width="14.5703125" style="339" customWidth="1"/>
    <col min="247" max="247" width="9.5703125" style="339" customWidth="1"/>
    <col min="248" max="248" width="14.5703125" style="339" customWidth="1"/>
    <col min="249" max="249" width="9.5703125" style="339" customWidth="1"/>
    <col min="250" max="250" width="14.5703125" style="339" customWidth="1"/>
    <col min="251" max="251" width="9.140625" style="5" customWidth="1"/>
    <col min="252" max="252" width="11.140625" style="5" customWidth="1"/>
    <col min="253" max="253" width="12.140625" style="339" customWidth="1"/>
    <col min="254" max="254" width="14.5703125" style="339" customWidth="1"/>
    <col min="255" max="255" width="12.140625" style="339" customWidth="1"/>
    <col min="256" max="256" width="14.5703125" style="339" customWidth="1"/>
    <col min="257" max="257" width="12.140625" style="339" customWidth="1"/>
    <col min="258" max="258" width="14.5703125" style="339" customWidth="1"/>
    <col min="259" max="259" width="9.140625" style="5" customWidth="1"/>
    <col min="260" max="260" width="11.140625" style="5" customWidth="1"/>
    <col min="261" max="261" width="12.140625" style="339" customWidth="1"/>
    <col min="262" max="262" width="14.5703125" style="339" customWidth="1"/>
    <col min="263" max="263" width="12.140625" style="339" customWidth="1"/>
    <col min="264" max="264" width="14.5703125" style="339" customWidth="1"/>
    <col min="265" max="265" width="12.140625" style="339" customWidth="1"/>
    <col min="266" max="266" width="14.5703125" style="339" customWidth="1"/>
    <col min="267" max="267" width="9.140625" style="5" customWidth="1"/>
    <col min="268" max="268" width="11.140625" style="5" customWidth="1"/>
    <col min="269" max="269" width="12.140625" style="339" customWidth="1"/>
    <col min="270" max="270" width="14.5703125" style="339" customWidth="1"/>
    <col min="271" max="271" width="12.140625" style="339" customWidth="1"/>
    <col min="272" max="272" width="14.5703125" style="339" customWidth="1"/>
    <col min="273" max="273" width="12.140625" style="339" customWidth="1"/>
    <col min="274" max="274" width="14.5703125" style="339" customWidth="1"/>
    <col min="275" max="275" width="9.140625" style="5" customWidth="1"/>
    <col min="276" max="276" width="11.140625" style="5" customWidth="1"/>
    <col min="277" max="277" width="12.140625" style="339" customWidth="1"/>
    <col min="278" max="278" width="14.5703125" style="339" customWidth="1"/>
    <col min="279" max="279" width="12.140625" style="339" customWidth="1"/>
    <col min="280" max="280" width="14.5703125" style="339" customWidth="1"/>
    <col min="281" max="281" width="12.140625" style="339" customWidth="1"/>
    <col min="282" max="282" width="14.5703125" style="339" customWidth="1"/>
    <col min="283" max="283" width="9.140625" style="5" customWidth="1"/>
    <col min="284" max="284" width="11.140625" style="5" customWidth="1"/>
    <col min="285" max="285" width="12.140625" style="339" customWidth="1"/>
    <col min="286" max="286" width="14.5703125" style="339" customWidth="1"/>
    <col min="287" max="287" width="12.140625" style="339" customWidth="1"/>
    <col min="288" max="288" width="14.5703125" style="339" customWidth="1"/>
    <col min="289" max="289" width="12.140625" style="339" customWidth="1"/>
    <col min="290" max="290" width="14.5703125" style="339" customWidth="1"/>
    <col min="291" max="291" width="9.140625" style="5" customWidth="1"/>
    <col min="292" max="292" width="11.140625" style="5" customWidth="1"/>
    <col min="293" max="293" width="12.140625" style="339" customWidth="1"/>
    <col min="294" max="294" width="14.5703125" style="339" customWidth="1"/>
    <col min="295" max="295" width="12.140625" style="339" customWidth="1"/>
    <col min="296" max="296" width="14.5703125" style="339" customWidth="1"/>
    <col min="297" max="297" width="12.140625" style="339" customWidth="1"/>
    <col min="298" max="298" width="14.5703125" style="339" customWidth="1"/>
    <col min="299" max="299" width="9.140625" style="5" customWidth="1"/>
    <col min="300" max="300" width="11.140625" style="5" customWidth="1"/>
    <col min="301" max="301" width="12.140625" style="339" customWidth="1"/>
    <col min="302" max="302" width="14.5703125" style="339" customWidth="1"/>
    <col min="303" max="303" width="12.140625" style="339" customWidth="1"/>
    <col min="304" max="304" width="14.5703125" style="339" customWidth="1"/>
    <col min="305" max="305" width="12.140625" style="339" customWidth="1"/>
    <col min="306" max="306" width="14.5703125" style="339" customWidth="1"/>
    <col min="307" max="307" width="9.140625" style="5" customWidth="1"/>
    <col min="308" max="308" width="11.140625" style="5" customWidth="1"/>
    <col min="309" max="309" width="12.140625" style="339" customWidth="1"/>
    <col min="310" max="310" width="14.5703125" style="339" customWidth="1"/>
    <col min="311" max="311" width="12.140625" style="339" customWidth="1"/>
    <col min="312" max="312" width="14.5703125" style="339" customWidth="1"/>
    <col min="313" max="313" width="12.140625" style="339" customWidth="1"/>
    <col min="314" max="314" width="14.5703125" style="339" customWidth="1"/>
    <col min="315" max="315" width="9.140625" style="5" customWidth="1"/>
    <col min="316" max="316" width="11.140625" style="5" customWidth="1"/>
    <col min="317" max="317" width="12.140625" style="339" customWidth="1"/>
    <col min="318" max="318" width="14.5703125" style="339" customWidth="1"/>
    <col min="319" max="319" width="12.140625" style="339" customWidth="1"/>
    <col min="320" max="320" width="14.5703125" style="339" customWidth="1"/>
    <col min="321" max="321" width="12.140625" style="339" customWidth="1"/>
    <col min="322" max="322" width="14.5703125" style="339" customWidth="1"/>
    <col min="323" max="323" width="9.140625" style="5" customWidth="1"/>
    <col min="324" max="324" width="11.140625" style="5" customWidth="1"/>
    <col min="325" max="325" width="12.140625" style="339" customWidth="1"/>
    <col min="326" max="326" width="14.5703125" style="339" customWidth="1"/>
    <col min="327" max="327" width="12.140625" style="339" customWidth="1"/>
    <col min="328" max="328" width="14.5703125" style="339" customWidth="1"/>
    <col min="329" max="329" width="12.140625" style="339" customWidth="1"/>
    <col min="330" max="330" width="14.5703125" style="339" customWidth="1"/>
    <col min="331" max="331" width="9.140625" style="5" customWidth="1"/>
    <col min="332" max="332" width="11.140625" style="5" customWidth="1"/>
    <col min="333" max="333" width="12.140625" style="339" customWidth="1"/>
    <col min="334" max="334" width="14.5703125" style="339" customWidth="1"/>
    <col min="335" max="335" width="12.140625" style="339" customWidth="1"/>
    <col min="336" max="336" width="14.5703125" style="339" customWidth="1"/>
    <col min="337" max="337" width="12.140625" style="339" customWidth="1"/>
    <col min="338" max="338" width="14.5703125" style="339" customWidth="1"/>
    <col min="339" max="339" width="9.140625" style="5" customWidth="1"/>
    <col min="340" max="340" width="11.140625" style="5" customWidth="1"/>
    <col min="341" max="341" width="12.140625" style="339" customWidth="1"/>
    <col min="342" max="342" width="14.5703125" style="339" customWidth="1"/>
    <col min="343" max="343" width="12.140625" style="339" customWidth="1"/>
    <col min="344" max="344" width="14.5703125" style="339" customWidth="1"/>
    <col min="345" max="345" width="12.140625" style="339" customWidth="1"/>
    <col min="346" max="346" width="14.5703125" style="339" customWidth="1"/>
    <col min="347" max="347" width="9.140625" style="5" customWidth="1"/>
    <col min="348" max="348" width="11.140625" style="5" customWidth="1"/>
    <col min="349" max="349" width="12.140625" style="339" customWidth="1"/>
    <col min="350" max="350" width="14.5703125" style="339" customWidth="1"/>
    <col min="351" max="351" width="12.140625" style="339" customWidth="1"/>
    <col min="352" max="352" width="14.5703125" style="339" customWidth="1"/>
    <col min="353" max="353" width="12.140625" style="339" customWidth="1"/>
    <col min="354" max="354" width="14.5703125" customWidth="1"/>
  </cols>
  <sheetData>
    <row r="1" spans="1:367" ht="15" customHeight="1">
      <c r="H1" s="357"/>
    </row>
    <row r="2" spans="1:367" ht="15" customHeight="1">
      <c r="A2" s="470" t="s">
        <v>59</v>
      </c>
      <c r="B2" s="470"/>
      <c r="C2" s="470"/>
      <c r="D2" s="470"/>
      <c r="E2" s="470"/>
      <c r="F2" s="470"/>
      <c r="G2" s="470"/>
      <c r="H2" s="470"/>
      <c r="I2" s="470" t="s">
        <v>60</v>
      </c>
      <c r="J2" s="470"/>
      <c r="K2" s="470"/>
      <c r="L2" s="470"/>
      <c r="M2" s="470"/>
      <c r="N2" s="470"/>
      <c r="O2" s="470"/>
      <c r="P2" s="470"/>
      <c r="Q2" s="470" t="s">
        <v>60</v>
      </c>
      <c r="R2" s="470"/>
      <c r="S2" s="470"/>
      <c r="T2" s="470"/>
      <c r="U2" s="470"/>
      <c r="V2" s="470"/>
      <c r="W2" s="470"/>
      <c r="X2" s="470"/>
      <c r="Y2" s="470" t="s">
        <v>60</v>
      </c>
      <c r="Z2" s="470"/>
      <c r="AA2" s="470"/>
      <c r="AB2" s="470"/>
      <c r="AC2" s="470"/>
      <c r="AD2" s="470"/>
      <c r="AE2" s="470"/>
      <c r="AF2" s="470"/>
      <c r="AG2" s="470" t="s">
        <v>60</v>
      </c>
      <c r="AH2" s="470"/>
      <c r="AI2" s="470"/>
      <c r="AJ2" s="470"/>
      <c r="AK2" s="470"/>
      <c r="AL2" s="470"/>
      <c r="AM2" s="470"/>
      <c r="AN2" s="470"/>
      <c r="AO2" s="470" t="s">
        <v>60</v>
      </c>
      <c r="AP2" s="470"/>
      <c r="AQ2" s="470"/>
      <c r="AR2" s="470"/>
      <c r="AS2" s="470"/>
      <c r="AT2" s="470"/>
      <c r="AU2" s="470"/>
      <c r="AV2" s="470"/>
      <c r="AW2" s="470" t="s">
        <v>60</v>
      </c>
      <c r="AX2" s="470"/>
      <c r="AY2" s="470"/>
      <c r="AZ2" s="470"/>
      <c r="BA2" s="470"/>
      <c r="BB2" s="470"/>
      <c r="BC2" s="470"/>
      <c r="BD2" s="470"/>
      <c r="BE2" s="470" t="s">
        <v>60</v>
      </c>
      <c r="BF2" s="470"/>
      <c r="BG2" s="470"/>
      <c r="BH2" s="470"/>
      <c r="BI2" s="470"/>
      <c r="BJ2" s="470"/>
      <c r="BK2" s="470"/>
      <c r="BL2" s="470"/>
      <c r="BM2" s="470" t="s">
        <v>60</v>
      </c>
      <c r="BN2" s="470"/>
      <c r="BO2" s="470"/>
      <c r="BP2" s="470"/>
      <c r="BQ2" s="470"/>
      <c r="BR2" s="470"/>
      <c r="BS2" s="470"/>
      <c r="BT2" s="470"/>
      <c r="BU2" s="470" t="s">
        <v>60</v>
      </c>
      <c r="BV2" s="470"/>
      <c r="BW2" s="470"/>
      <c r="BX2" s="470"/>
      <c r="BY2" s="470"/>
      <c r="BZ2" s="470"/>
      <c r="CA2" s="470"/>
      <c r="CB2" s="470"/>
      <c r="CC2" s="470" t="s">
        <v>60</v>
      </c>
      <c r="CD2" s="470"/>
      <c r="CE2" s="470"/>
      <c r="CF2" s="470"/>
      <c r="CG2" s="470"/>
      <c r="CH2" s="470"/>
      <c r="CI2" s="470"/>
      <c r="CJ2" s="470"/>
      <c r="CK2" s="470" t="s">
        <v>60</v>
      </c>
      <c r="CL2" s="470"/>
      <c r="CM2" s="470"/>
      <c r="CN2" s="470"/>
      <c r="CO2" s="470"/>
      <c r="CP2" s="470"/>
      <c r="CQ2" s="470"/>
      <c r="CR2" s="470"/>
      <c r="CS2" s="470" t="s">
        <v>60</v>
      </c>
      <c r="CT2" s="470"/>
      <c r="CU2" s="470"/>
      <c r="CV2" s="470"/>
      <c r="CW2" s="470"/>
      <c r="CX2" s="470"/>
      <c r="CY2" s="470"/>
      <c r="CZ2" s="470"/>
      <c r="DA2" s="470" t="s">
        <v>60</v>
      </c>
      <c r="DB2" s="470"/>
      <c r="DC2" s="470"/>
      <c r="DD2" s="470"/>
      <c r="DE2" s="470"/>
      <c r="DF2" s="470"/>
      <c r="DG2" s="470"/>
      <c r="DH2" s="470"/>
      <c r="DI2" s="470" t="s">
        <v>60</v>
      </c>
      <c r="DJ2" s="470"/>
      <c r="DK2" s="470"/>
      <c r="DL2" s="470"/>
      <c r="DM2" s="470"/>
      <c r="DN2" s="470"/>
      <c r="DO2" s="470"/>
      <c r="DP2" s="470"/>
      <c r="DQ2" s="470" t="s">
        <v>60</v>
      </c>
      <c r="DR2" s="470"/>
      <c r="DS2" s="470"/>
      <c r="DT2" s="470"/>
      <c r="DU2" s="470"/>
      <c r="DV2" s="470"/>
      <c r="DW2" s="470"/>
      <c r="DX2" s="470"/>
      <c r="DY2" s="470" t="s">
        <v>60</v>
      </c>
      <c r="DZ2" s="470"/>
      <c r="EA2" s="470"/>
      <c r="EB2" s="470"/>
      <c r="EC2" s="470"/>
      <c r="ED2" s="470"/>
      <c r="EE2" s="470"/>
      <c r="EF2" s="470"/>
      <c r="EG2" s="470" t="s">
        <v>60</v>
      </c>
      <c r="EH2" s="470"/>
      <c r="EI2" s="470"/>
      <c r="EJ2" s="470"/>
      <c r="EK2" s="470"/>
      <c r="EL2" s="470"/>
      <c r="EM2" s="470"/>
      <c r="EN2" s="470"/>
      <c r="EO2" s="470" t="s">
        <v>60</v>
      </c>
      <c r="EP2" s="470"/>
      <c r="EQ2" s="470"/>
      <c r="ER2" s="470"/>
      <c r="ES2" s="470"/>
      <c r="ET2" s="470"/>
      <c r="EU2" s="470"/>
      <c r="EV2" s="470"/>
      <c r="EW2" s="470" t="s">
        <v>60</v>
      </c>
      <c r="EX2" s="470"/>
      <c r="EY2" s="470"/>
      <c r="EZ2" s="470"/>
      <c r="FA2" s="470"/>
      <c r="FB2" s="470"/>
      <c r="FC2" s="470"/>
      <c r="FD2" s="470"/>
      <c r="FE2" s="470" t="s">
        <v>60</v>
      </c>
      <c r="FF2" s="470"/>
      <c r="FG2" s="470"/>
      <c r="FH2" s="470"/>
      <c r="FI2" s="470"/>
      <c r="FJ2" s="470"/>
      <c r="FK2" s="470"/>
      <c r="FL2" s="470"/>
      <c r="FM2" s="470" t="s">
        <v>60</v>
      </c>
      <c r="FN2" s="470"/>
      <c r="FO2" s="470"/>
      <c r="FP2" s="470"/>
      <c r="FQ2" s="470"/>
      <c r="FR2" s="470"/>
      <c r="FS2" s="470"/>
      <c r="FT2" s="470"/>
      <c r="FU2" s="470" t="s">
        <v>60</v>
      </c>
      <c r="FV2" s="470"/>
      <c r="FW2" s="470"/>
      <c r="FX2" s="470"/>
      <c r="FY2" s="470"/>
      <c r="FZ2" s="470"/>
      <c r="GA2" s="470"/>
      <c r="GB2" s="470"/>
      <c r="GC2" s="470" t="s">
        <v>60</v>
      </c>
      <c r="GD2" s="470"/>
      <c r="GE2" s="470"/>
      <c r="GF2" s="470"/>
      <c r="GG2" s="470"/>
      <c r="GH2" s="470"/>
      <c r="GI2" s="470"/>
      <c r="GJ2" s="470"/>
      <c r="GK2" s="470" t="s">
        <v>60</v>
      </c>
      <c r="GL2" s="470"/>
      <c r="GM2" s="470"/>
      <c r="GN2" s="470"/>
      <c r="GO2" s="470"/>
      <c r="GP2" s="470"/>
      <c r="GQ2" s="470"/>
      <c r="GR2" s="470"/>
      <c r="GS2" s="470" t="s">
        <v>60</v>
      </c>
      <c r="GT2" s="470"/>
      <c r="GU2" s="470"/>
      <c r="GV2" s="470"/>
      <c r="GW2" s="470"/>
      <c r="GX2" s="470"/>
      <c r="GY2" s="470"/>
      <c r="GZ2" s="470"/>
      <c r="HA2" s="470" t="s">
        <v>60</v>
      </c>
      <c r="HB2" s="470"/>
      <c r="HC2" s="470"/>
      <c r="HD2" s="470"/>
      <c r="HE2" s="470"/>
      <c r="HF2" s="470"/>
      <c r="HG2" s="470"/>
      <c r="HH2" s="470"/>
      <c r="HI2" s="470" t="s">
        <v>60</v>
      </c>
      <c r="HJ2" s="470"/>
      <c r="HK2" s="470"/>
      <c r="HL2" s="470"/>
      <c r="HM2" s="470"/>
      <c r="HN2" s="470"/>
      <c r="HO2" s="470"/>
      <c r="HP2" s="470"/>
      <c r="HQ2" s="470" t="s">
        <v>60</v>
      </c>
      <c r="HR2" s="470"/>
      <c r="HS2" s="470"/>
      <c r="HT2" s="470"/>
      <c r="HU2" s="470"/>
      <c r="HV2" s="470"/>
      <c r="HW2" s="470"/>
      <c r="HX2" s="470"/>
      <c r="HY2" s="470" t="s">
        <v>60</v>
      </c>
      <c r="HZ2" s="470"/>
      <c r="IA2" s="470"/>
      <c r="IB2" s="470"/>
      <c r="IC2" s="470"/>
      <c r="ID2" s="470"/>
      <c r="IE2" s="470"/>
      <c r="IF2" s="470"/>
      <c r="IG2" s="470" t="s">
        <v>60</v>
      </c>
      <c r="IH2" s="470"/>
      <c r="II2" s="470"/>
      <c r="IJ2" s="470"/>
      <c r="IK2" s="470"/>
      <c r="IL2" s="470"/>
      <c r="IM2" s="470"/>
      <c r="IN2" s="470"/>
      <c r="IO2" s="470"/>
      <c r="IP2" s="470"/>
      <c r="IQ2" s="470" t="s">
        <v>60</v>
      </c>
      <c r="IR2" s="470"/>
      <c r="IS2" s="470"/>
      <c r="IT2" s="470"/>
      <c r="IU2" s="470"/>
      <c r="IV2" s="470"/>
      <c r="IW2" s="470"/>
      <c r="IX2" s="470"/>
      <c r="IY2" s="470" t="s">
        <v>60</v>
      </c>
      <c r="IZ2" s="470"/>
      <c r="JA2" s="470"/>
      <c r="JB2" s="470"/>
      <c r="JC2" s="470"/>
      <c r="JD2" s="470"/>
      <c r="JE2" s="470"/>
      <c r="JF2" s="470"/>
      <c r="JG2" s="470" t="s">
        <v>60</v>
      </c>
      <c r="JH2" s="470"/>
      <c r="JI2" s="470"/>
      <c r="JJ2" s="470"/>
      <c r="JK2" s="470"/>
      <c r="JL2" s="470"/>
      <c r="JM2" s="470"/>
      <c r="JN2" s="470"/>
      <c r="JO2" s="470" t="s">
        <v>60</v>
      </c>
      <c r="JP2" s="470"/>
      <c r="JQ2" s="470"/>
      <c r="JR2" s="470"/>
      <c r="JS2" s="470"/>
      <c r="JT2" s="470"/>
      <c r="JU2" s="470"/>
      <c r="JV2" s="470"/>
      <c r="JW2" s="470" t="s">
        <v>60</v>
      </c>
      <c r="JX2" s="470"/>
      <c r="JY2" s="470"/>
      <c r="JZ2" s="470"/>
      <c r="KA2" s="470"/>
      <c r="KB2" s="470"/>
      <c r="KC2" s="470"/>
      <c r="KD2" s="470"/>
      <c r="KE2" s="470" t="s">
        <v>60</v>
      </c>
      <c r="KF2" s="470"/>
      <c r="KG2" s="470"/>
      <c r="KH2" s="470"/>
      <c r="KI2" s="470"/>
      <c r="KJ2" s="470"/>
      <c r="KK2" s="470"/>
      <c r="KL2" s="470"/>
      <c r="KM2" s="470" t="s">
        <v>60</v>
      </c>
      <c r="KN2" s="470"/>
      <c r="KO2" s="470"/>
      <c r="KP2" s="470"/>
      <c r="KQ2" s="470"/>
      <c r="KR2" s="470"/>
      <c r="KS2" s="470"/>
      <c r="KT2" s="470"/>
      <c r="KU2" s="470" t="s">
        <v>60</v>
      </c>
      <c r="KV2" s="470"/>
      <c r="KW2" s="470"/>
      <c r="KX2" s="470"/>
      <c r="KY2" s="470"/>
      <c r="KZ2" s="470"/>
      <c r="LA2" s="470"/>
      <c r="LB2" s="470"/>
      <c r="LC2" s="470" t="s">
        <v>60</v>
      </c>
      <c r="LD2" s="470"/>
      <c r="LE2" s="470"/>
      <c r="LF2" s="470"/>
      <c r="LG2" s="470"/>
      <c r="LH2" s="470"/>
      <c r="LI2" s="470"/>
      <c r="LJ2" s="470"/>
      <c r="LK2" s="470" t="s">
        <v>60</v>
      </c>
      <c r="LL2" s="470"/>
      <c r="LM2" s="470"/>
      <c r="LN2" s="470"/>
      <c r="LO2" s="470"/>
      <c r="LP2" s="470"/>
      <c r="LQ2" s="470"/>
      <c r="LR2" s="470"/>
      <c r="LS2" s="470" t="s">
        <v>60</v>
      </c>
      <c r="LT2" s="470"/>
      <c r="LU2" s="470"/>
      <c r="LV2" s="470"/>
      <c r="LW2" s="470"/>
      <c r="LX2" s="470"/>
      <c r="LY2" s="470"/>
      <c r="LZ2" s="470"/>
      <c r="MA2" s="470" t="s">
        <v>60</v>
      </c>
      <c r="MB2" s="470"/>
      <c r="MC2" s="470"/>
      <c r="MD2" s="470"/>
      <c r="ME2" s="470"/>
      <c r="MF2" s="470"/>
      <c r="MG2" s="470"/>
      <c r="MH2" s="470"/>
      <c r="MI2" s="470" t="s">
        <v>60</v>
      </c>
      <c r="MJ2" s="470"/>
      <c r="MK2" s="470"/>
      <c r="ML2" s="470"/>
      <c r="MM2" s="470"/>
      <c r="MN2" s="470"/>
      <c r="MO2" s="470"/>
      <c r="MP2" s="470"/>
    </row>
    <row r="3" spans="1:367" ht="15" customHeight="1">
      <c r="A3" s="497" t="s">
        <v>61</v>
      </c>
      <c r="B3" s="497"/>
      <c r="C3" s="497"/>
      <c r="D3" s="497"/>
      <c r="E3" s="497"/>
      <c r="F3" s="497"/>
      <c r="G3" s="497"/>
      <c r="H3" s="497"/>
      <c r="I3" s="497" t="s">
        <v>62</v>
      </c>
      <c r="J3" s="497"/>
      <c r="K3" s="497"/>
      <c r="L3" s="497"/>
      <c r="M3" s="497"/>
      <c r="N3" s="497"/>
      <c r="O3" s="497"/>
      <c r="P3" s="497"/>
      <c r="Q3" s="497" t="s">
        <v>62</v>
      </c>
      <c r="R3" s="497"/>
      <c r="S3" s="497"/>
      <c r="T3" s="497"/>
      <c r="U3" s="497"/>
      <c r="V3" s="497"/>
      <c r="W3" s="497"/>
      <c r="X3" s="497"/>
      <c r="Y3" s="497" t="s">
        <v>62</v>
      </c>
      <c r="Z3" s="497"/>
      <c r="AA3" s="497"/>
      <c r="AB3" s="497"/>
      <c r="AC3" s="497"/>
      <c r="AD3" s="497"/>
      <c r="AE3" s="497"/>
      <c r="AF3" s="497"/>
      <c r="AG3" s="497" t="s">
        <v>62</v>
      </c>
      <c r="AH3" s="497"/>
      <c r="AI3" s="497"/>
      <c r="AJ3" s="497"/>
      <c r="AK3" s="497"/>
      <c r="AL3" s="497"/>
      <c r="AM3" s="497"/>
      <c r="AN3" s="497"/>
      <c r="AO3" s="497" t="s">
        <v>62</v>
      </c>
      <c r="AP3" s="497"/>
      <c r="AQ3" s="497"/>
      <c r="AR3" s="497"/>
      <c r="AS3" s="497"/>
      <c r="AT3" s="497"/>
      <c r="AU3" s="497"/>
      <c r="AV3" s="497"/>
      <c r="AW3" s="497" t="s">
        <v>62</v>
      </c>
      <c r="AX3" s="497"/>
      <c r="AY3" s="497"/>
      <c r="AZ3" s="497"/>
      <c r="BA3" s="497"/>
      <c r="BB3" s="497"/>
      <c r="BC3" s="497"/>
      <c r="BD3" s="497"/>
      <c r="BE3" s="497" t="s">
        <v>62</v>
      </c>
      <c r="BF3" s="497"/>
      <c r="BG3" s="497"/>
      <c r="BH3" s="497"/>
      <c r="BI3" s="497"/>
      <c r="BJ3" s="497"/>
      <c r="BK3" s="497"/>
      <c r="BL3" s="497"/>
      <c r="BM3" s="497" t="s">
        <v>62</v>
      </c>
      <c r="BN3" s="497"/>
      <c r="BO3" s="497"/>
      <c r="BP3" s="497"/>
      <c r="BQ3" s="497"/>
      <c r="BR3" s="497"/>
      <c r="BS3" s="497"/>
      <c r="BT3" s="497"/>
      <c r="BU3" s="497" t="s">
        <v>62</v>
      </c>
      <c r="BV3" s="497"/>
      <c r="BW3" s="497"/>
      <c r="BX3" s="497"/>
      <c r="BY3" s="497"/>
      <c r="BZ3" s="497"/>
      <c r="CA3" s="497"/>
      <c r="CB3" s="497"/>
      <c r="CC3" s="497" t="s">
        <v>62</v>
      </c>
      <c r="CD3" s="497"/>
      <c r="CE3" s="497"/>
      <c r="CF3" s="497"/>
      <c r="CG3" s="497"/>
      <c r="CH3" s="497"/>
      <c r="CI3" s="497"/>
      <c r="CJ3" s="497"/>
      <c r="CK3" s="497" t="s">
        <v>62</v>
      </c>
      <c r="CL3" s="497"/>
      <c r="CM3" s="497"/>
      <c r="CN3" s="497"/>
      <c r="CO3" s="497"/>
      <c r="CP3" s="497"/>
      <c r="CQ3" s="497"/>
      <c r="CR3" s="497"/>
      <c r="CS3" s="497" t="s">
        <v>62</v>
      </c>
      <c r="CT3" s="497"/>
      <c r="CU3" s="497"/>
      <c r="CV3" s="497"/>
      <c r="CW3" s="497"/>
      <c r="CX3" s="497"/>
      <c r="CY3" s="497"/>
      <c r="CZ3" s="497"/>
      <c r="DA3" s="497" t="s">
        <v>62</v>
      </c>
      <c r="DB3" s="497"/>
      <c r="DC3" s="497"/>
      <c r="DD3" s="497"/>
      <c r="DE3" s="497"/>
      <c r="DF3" s="497"/>
      <c r="DG3" s="497"/>
      <c r="DH3" s="497"/>
      <c r="DI3" s="497" t="s">
        <v>62</v>
      </c>
      <c r="DJ3" s="497"/>
      <c r="DK3" s="497"/>
      <c r="DL3" s="497"/>
      <c r="DM3" s="497"/>
      <c r="DN3" s="497"/>
      <c r="DO3" s="497"/>
      <c r="DP3" s="497"/>
      <c r="DQ3" s="497" t="s">
        <v>62</v>
      </c>
      <c r="DR3" s="497"/>
      <c r="DS3" s="497"/>
      <c r="DT3" s="497"/>
      <c r="DU3" s="497"/>
      <c r="DV3" s="497"/>
      <c r="DW3" s="497"/>
      <c r="DX3" s="497"/>
      <c r="DY3" s="497" t="s">
        <v>62</v>
      </c>
      <c r="DZ3" s="497"/>
      <c r="EA3" s="497"/>
      <c r="EB3" s="497"/>
      <c r="EC3" s="497"/>
      <c r="ED3" s="497"/>
      <c r="EE3" s="497"/>
      <c r="EF3" s="497"/>
      <c r="EG3" s="497" t="s">
        <v>62</v>
      </c>
      <c r="EH3" s="497"/>
      <c r="EI3" s="497"/>
      <c r="EJ3" s="497"/>
      <c r="EK3" s="497"/>
      <c r="EL3" s="497"/>
      <c r="EM3" s="497"/>
      <c r="EN3" s="497"/>
      <c r="EO3" s="497" t="s">
        <v>62</v>
      </c>
      <c r="EP3" s="497"/>
      <c r="EQ3" s="497"/>
      <c r="ER3" s="497"/>
      <c r="ES3" s="497"/>
      <c r="ET3" s="497"/>
      <c r="EU3" s="497"/>
      <c r="EV3" s="497"/>
      <c r="EW3" s="497" t="s">
        <v>62</v>
      </c>
      <c r="EX3" s="497"/>
      <c r="EY3" s="497"/>
      <c r="EZ3" s="497"/>
      <c r="FA3" s="497"/>
      <c r="FB3" s="497"/>
      <c r="FC3" s="497"/>
      <c r="FD3" s="497"/>
      <c r="FE3" s="497" t="s">
        <v>62</v>
      </c>
      <c r="FF3" s="497"/>
      <c r="FG3" s="497"/>
      <c r="FH3" s="497"/>
      <c r="FI3" s="497"/>
      <c r="FJ3" s="497"/>
      <c r="FK3" s="497"/>
      <c r="FL3" s="497"/>
      <c r="FM3" s="497" t="s">
        <v>62</v>
      </c>
      <c r="FN3" s="497"/>
      <c r="FO3" s="497"/>
      <c r="FP3" s="497"/>
      <c r="FQ3" s="497"/>
      <c r="FR3" s="497"/>
      <c r="FS3" s="497"/>
      <c r="FT3" s="497"/>
      <c r="FU3" s="497" t="s">
        <v>62</v>
      </c>
      <c r="FV3" s="497"/>
      <c r="FW3" s="497"/>
      <c r="FX3" s="497"/>
      <c r="FY3" s="497"/>
      <c r="FZ3" s="497"/>
      <c r="GA3" s="497"/>
      <c r="GB3" s="497"/>
      <c r="GC3" s="497" t="s">
        <v>62</v>
      </c>
      <c r="GD3" s="497"/>
      <c r="GE3" s="497"/>
      <c r="GF3" s="497"/>
      <c r="GG3" s="497"/>
      <c r="GH3" s="497"/>
      <c r="GI3" s="497"/>
      <c r="GJ3" s="497"/>
      <c r="GK3" s="497" t="s">
        <v>62</v>
      </c>
      <c r="GL3" s="497"/>
      <c r="GM3" s="497"/>
      <c r="GN3" s="497"/>
      <c r="GO3" s="497"/>
      <c r="GP3" s="497"/>
      <c r="GQ3" s="497"/>
      <c r="GR3" s="497"/>
      <c r="GS3" s="497" t="s">
        <v>62</v>
      </c>
      <c r="GT3" s="497"/>
      <c r="GU3" s="497"/>
      <c r="GV3" s="497"/>
      <c r="GW3" s="497"/>
      <c r="GX3" s="497"/>
      <c r="GY3" s="497"/>
      <c r="GZ3" s="497"/>
      <c r="HA3" s="497" t="s">
        <v>62</v>
      </c>
      <c r="HB3" s="497"/>
      <c r="HC3" s="497"/>
      <c r="HD3" s="497"/>
      <c r="HE3" s="497"/>
      <c r="HF3" s="497"/>
      <c r="HG3" s="497"/>
      <c r="HH3" s="497"/>
      <c r="HI3" s="497" t="s">
        <v>62</v>
      </c>
      <c r="HJ3" s="497"/>
      <c r="HK3" s="497"/>
      <c r="HL3" s="497"/>
      <c r="HM3" s="497"/>
      <c r="HN3" s="497"/>
      <c r="HO3" s="497"/>
      <c r="HP3" s="497"/>
      <c r="HQ3" s="497" t="s">
        <v>62</v>
      </c>
      <c r="HR3" s="497"/>
      <c r="HS3" s="497"/>
      <c r="HT3" s="497"/>
      <c r="HU3" s="497"/>
      <c r="HV3" s="497"/>
      <c r="HW3" s="497"/>
      <c r="HX3" s="497"/>
      <c r="HY3" s="497" t="s">
        <v>62</v>
      </c>
      <c r="HZ3" s="497"/>
      <c r="IA3" s="497"/>
      <c r="IB3" s="497"/>
      <c r="IC3" s="497"/>
      <c r="ID3" s="497"/>
      <c r="IE3" s="497"/>
      <c r="IF3" s="497"/>
      <c r="IG3" s="497" t="s">
        <v>62</v>
      </c>
      <c r="IH3" s="497"/>
      <c r="II3" s="497"/>
      <c r="IJ3" s="497"/>
      <c r="IK3" s="497"/>
      <c r="IL3" s="497"/>
      <c r="IM3" s="497"/>
      <c r="IN3" s="497"/>
      <c r="IO3" s="497"/>
      <c r="IP3" s="497"/>
      <c r="IQ3" s="497" t="s">
        <v>62</v>
      </c>
      <c r="IR3" s="497"/>
      <c r="IS3" s="497"/>
      <c r="IT3" s="497"/>
      <c r="IU3" s="497"/>
      <c r="IV3" s="497"/>
      <c r="IW3" s="497"/>
      <c r="IX3" s="497"/>
      <c r="IY3" s="497" t="s">
        <v>62</v>
      </c>
      <c r="IZ3" s="497"/>
      <c r="JA3" s="497"/>
      <c r="JB3" s="497"/>
      <c r="JC3" s="497"/>
      <c r="JD3" s="497"/>
      <c r="JE3" s="497"/>
      <c r="JF3" s="497"/>
      <c r="JG3" s="497" t="s">
        <v>62</v>
      </c>
      <c r="JH3" s="497"/>
      <c r="JI3" s="497"/>
      <c r="JJ3" s="497"/>
      <c r="JK3" s="497"/>
      <c r="JL3" s="497"/>
      <c r="JM3" s="497"/>
      <c r="JN3" s="497"/>
      <c r="JO3" s="497" t="s">
        <v>62</v>
      </c>
      <c r="JP3" s="497"/>
      <c r="JQ3" s="497"/>
      <c r="JR3" s="497"/>
      <c r="JS3" s="497"/>
      <c r="JT3" s="497"/>
      <c r="JU3" s="497"/>
      <c r="JV3" s="497"/>
      <c r="JW3" s="497" t="s">
        <v>62</v>
      </c>
      <c r="JX3" s="497"/>
      <c r="JY3" s="497"/>
      <c r="JZ3" s="497"/>
      <c r="KA3" s="497"/>
      <c r="KB3" s="497"/>
      <c r="KC3" s="497"/>
      <c r="KD3" s="497"/>
      <c r="KE3" s="497" t="s">
        <v>62</v>
      </c>
      <c r="KF3" s="497"/>
      <c r="KG3" s="497"/>
      <c r="KH3" s="497"/>
      <c r="KI3" s="497"/>
      <c r="KJ3" s="497"/>
      <c r="KK3" s="497"/>
      <c r="KL3" s="497"/>
      <c r="KM3" s="497" t="s">
        <v>62</v>
      </c>
      <c r="KN3" s="497"/>
      <c r="KO3" s="497"/>
      <c r="KP3" s="497"/>
      <c r="KQ3" s="497"/>
      <c r="KR3" s="497"/>
      <c r="KS3" s="497"/>
      <c r="KT3" s="497"/>
      <c r="KU3" s="497" t="s">
        <v>62</v>
      </c>
      <c r="KV3" s="497"/>
      <c r="KW3" s="497"/>
      <c r="KX3" s="497"/>
      <c r="KY3" s="497"/>
      <c r="KZ3" s="497"/>
      <c r="LA3" s="497"/>
      <c r="LB3" s="497"/>
      <c r="LC3" s="497" t="s">
        <v>62</v>
      </c>
      <c r="LD3" s="497"/>
      <c r="LE3" s="497"/>
      <c r="LF3" s="497"/>
      <c r="LG3" s="497"/>
      <c r="LH3" s="497"/>
      <c r="LI3" s="497"/>
      <c r="LJ3" s="497"/>
      <c r="LK3" s="497" t="s">
        <v>62</v>
      </c>
      <c r="LL3" s="497"/>
      <c r="LM3" s="497"/>
      <c r="LN3" s="497"/>
      <c r="LO3" s="497"/>
      <c r="LP3" s="497"/>
      <c r="LQ3" s="497"/>
      <c r="LR3" s="497"/>
      <c r="LS3" s="497" t="s">
        <v>62</v>
      </c>
      <c r="LT3" s="497"/>
      <c r="LU3" s="497"/>
      <c r="LV3" s="497"/>
      <c r="LW3" s="497"/>
      <c r="LX3" s="497"/>
      <c r="LY3" s="497"/>
      <c r="LZ3" s="497"/>
      <c r="MA3" s="497" t="s">
        <v>62</v>
      </c>
      <c r="MB3" s="497"/>
      <c r="MC3" s="497"/>
      <c r="MD3" s="497"/>
      <c r="ME3" s="497"/>
      <c r="MF3" s="497"/>
      <c r="MG3" s="497"/>
      <c r="MH3" s="497"/>
      <c r="MI3" s="497" t="s">
        <v>62</v>
      </c>
      <c r="MJ3" s="497"/>
      <c r="MK3" s="497"/>
      <c r="ML3" s="497"/>
      <c r="MM3" s="497"/>
      <c r="MN3" s="497"/>
      <c r="MO3" s="497"/>
      <c r="MP3" s="497"/>
    </row>
    <row r="4" spans="1:367" ht="15" customHeight="1">
      <c r="A4" s="370"/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40"/>
      <c r="R4" s="340"/>
      <c r="S4" s="342"/>
      <c r="T4" s="342"/>
      <c r="U4" s="342"/>
      <c r="V4" s="342"/>
      <c r="W4" s="342"/>
      <c r="X4" s="342"/>
      <c r="Y4" s="340"/>
      <c r="Z4" s="340"/>
      <c r="AA4" s="342"/>
      <c r="AB4" s="342"/>
      <c r="AC4" s="342"/>
      <c r="AD4" s="342"/>
      <c r="AE4" s="342"/>
      <c r="AF4" s="342"/>
      <c r="AG4" s="340"/>
      <c r="AH4" s="340"/>
      <c r="AI4" s="342"/>
      <c r="AJ4" s="342"/>
      <c r="AK4" s="342"/>
      <c r="AL4" s="342"/>
      <c r="AM4" s="342"/>
      <c r="AN4" s="342"/>
      <c r="AO4" s="340"/>
      <c r="AP4" s="340"/>
      <c r="AQ4" s="342"/>
      <c r="AR4" s="342"/>
      <c r="AS4" s="342"/>
      <c r="AT4" s="342"/>
      <c r="AU4" s="342"/>
      <c r="AV4" s="342"/>
      <c r="AW4" s="340"/>
      <c r="AX4" s="340"/>
      <c r="AY4" s="342"/>
      <c r="AZ4" s="342"/>
      <c r="BA4" s="342"/>
      <c r="BB4" s="342"/>
      <c r="BC4" s="342"/>
      <c r="BD4" s="342"/>
      <c r="BE4" s="340"/>
      <c r="BF4" s="340"/>
      <c r="BG4" s="342"/>
      <c r="BH4" s="342"/>
      <c r="BI4" s="342"/>
      <c r="BJ4" s="342"/>
      <c r="BK4" s="342"/>
      <c r="BL4" s="342"/>
      <c r="BM4" s="340"/>
      <c r="BN4" s="340"/>
      <c r="BO4" s="342"/>
      <c r="BP4" s="342"/>
      <c r="BQ4" s="342"/>
      <c r="BR4" s="342"/>
      <c r="BS4" s="342"/>
      <c r="BT4" s="342"/>
      <c r="BU4" s="340"/>
      <c r="BV4" s="340"/>
      <c r="BW4" s="342"/>
      <c r="BX4" s="342"/>
      <c r="BY4" s="342"/>
      <c r="BZ4" s="342"/>
      <c r="CA4" s="342"/>
      <c r="CB4" s="342"/>
      <c r="CC4" s="340"/>
      <c r="CD4" s="340"/>
      <c r="CE4" s="342"/>
      <c r="CF4" s="342"/>
      <c r="CG4" s="342"/>
      <c r="CH4" s="342"/>
      <c r="CI4" s="342"/>
      <c r="CJ4" s="342"/>
      <c r="CK4" s="340"/>
      <c r="CL4" s="340"/>
      <c r="CM4" s="342"/>
      <c r="CN4" s="342"/>
      <c r="CO4" s="342"/>
      <c r="CP4" s="342"/>
      <c r="CQ4" s="342"/>
      <c r="CR4" s="342"/>
      <c r="CS4" s="340"/>
      <c r="CT4" s="340"/>
      <c r="CU4" s="342"/>
      <c r="CV4" s="342"/>
      <c r="CW4" s="342"/>
      <c r="CX4" s="342"/>
      <c r="CY4" s="342"/>
      <c r="CZ4" s="342"/>
      <c r="DA4" s="340"/>
      <c r="DB4" s="340"/>
      <c r="DC4" s="342"/>
      <c r="DD4" s="342"/>
      <c r="DE4" s="342"/>
      <c r="DF4" s="342"/>
      <c r="DG4" s="342"/>
      <c r="DH4" s="342"/>
      <c r="DI4" s="340"/>
      <c r="DJ4" s="340"/>
      <c r="DK4" s="342"/>
      <c r="DL4" s="342"/>
      <c r="DM4" s="342"/>
      <c r="DN4" s="342"/>
      <c r="DO4" s="342"/>
      <c r="DP4" s="342"/>
      <c r="DQ4" s="340"/>
      <c r="DR4" s="340"/>
      <c r="DS4" s="342"/>
      <c r="DT4" s="342"/>
      <c r="DU4" s="342"/>
      <c r="DV4" s="342"/>
      <c r="DW4" s="342"/>
      <c r="DX4" s="342"/>
      <c r="DY4" s="340"/>
      <c r="DZ4" s="340"/>
      <c r="EA4" s="342"/>
      <c r="EB4" s="342"/>
      <c r="EC4" s="342"/>
      <c r="ED4" s="342"/>
      <c r="EE4" s="342"/>
      <c r="EF4" s="342"/>
      <c r="EG4" s="340"/>
      <c r="EH4" s="340"/>
      <c r="EI4" s="342"/>
      <c r="EJ4" s="342"/>
      <c r="EK4" s="342"/>
      <c r="EL4" s="342"/>
      <c r="EM4" s="342"/>
      <c r="EN4" s="342"/>
      <c r="EO4" s="340"/>
      <c r="EP4" s="340"/>
      <c r="EQ4" s="342"/>
      <c r="ER4" s="342"/>
      <c r="ES4" s="342"/>
      <c r="ET4" s="342"/>
      <c r="EU4" s="342"/>
      <c r="EV4" s="342"/>
      <c r="EW4" s="340"/>
      <c r="EX4" s="340"/>
      <c r="EY4" s="342"/>
      <c r="EZ4" s="342"/>
      <c r="FA4" s="342"/>
      <c r="FB4" s="342"/>
      <c r="FC4" s="342"/>
      <c r="FD4" s="342"/>
      <c r="FE4" s="340"/>
      <c r="FF4" s="340"/>
      <c r="FG4" s="342"/>
      <c r="FH4" s="342"/>
      <c r="FI4" s="342"/>
      <c r="FJ4" s="342"/>
      <c r="FK4" s="342"/>
      <c r="FL4" s="342"/>
      <c r="FM4" s="340"/>
      <c r="FN4" s="340"/>
      <c r="FO4" s="342"/>
      <c r="FP4" s="342"/>
      <c r="FQ4" s="342"/>
      <c r="FR4" s="342"/>
      <c r="FS4" s="342"/>
      <c r="FT4" s="342"/>
      <c r="FU4" s="340"/>
      <c r="FV4" s="340"/>
      <c r="FW4" s="342"/>
      <c r="FX4" s="342"/>
      <c r="FY4" s="342"/>
      <c r="FZ4" s="342"/>
      <c r="GA4" s="342"/>
      <c r="GB4" s="342"/>
      <c r="GC4" s="340"/>
      <c r="GD4" s="340"/>
      <c r="GE4" s="342"/>
      <c r="GF4" s="342"/>
      <c r="GG4" s="342"/>
      <c r="GH4" s="342"/>
      <c r="GI4" s="342"/>
      <c r="GJ4" s="342"/>
      <c r="GK4" s="340"/>
      <c r="GL4" s="340"/>
      <c r="GM4" s="342"/>
      <c r="GN4" s="342"/>
      <c r="GO4" s="342"/>
      <c r="GP4" s="342"/>
      <c r="GQ4" s="342"/>
      <c r="GR4" s="342"/>
      <c r="GS4" s="340"/>
      <c r="GT4" s="340"/>
      <c r="GU4" s="342"/>
      <c r="GV4" s="342"/>
      <c r="GW4" s="342"/>
      <c r="GX4" s="342"/>
      <c r="GY4" s="342"/>
      <c r="GZ4" s="342"/>
      <c r="HA4" s="340"/>
      <c r="HB4" s="340"/>
      <c r="HC4" s="342"/>
      <c r="HD4" s="342"/>
      <c r="HE4" s="342"/>
      <c r="HF4" s="342"/>
      <c r="HG4" s="342"/>
      <c r="HH4" s="342"/>
      <c r="HI4" s="340"/>
      <c r="HJ4" s="340"/>
      <c r="HK4" s="342"/>
      <c r="HL4" s="342"/>
      <c r="HM4" s="342"/>
      <c r="HN4" s="342"/>
      <c r="HO4" s="342"/>
      <c r="HP4" s="342"/>
      <c r="HQ4" s="340"/>
      <c r="HR4" s="340"/>
      <c r="HS4" s="342"/>
      <c r="HT4" s="342"/>
      <c r="HU4" s="342"/>
      <c r="HV4" s="342"/>
      <c r="HW4" s="342"/>
      <c r="HX4" s="342"/>
      <c r="HY4" s="340"/>
      <c r="HZ4" s="340"/>
      <c r="IA4" s="342"/>
      <c r="IB4" s="342"/>
      <c r="IC4" s="342"/>
      <c r="ID4" s="342"/>
      <c r="IE4" s="342"/>
      <c r="IF4" s="342"/>
      <c r="IG4" s="340"/>
      <c r="IH4" s="340"/>
      <c r="II4" s="342"/>
      <c r="IJ4" s="342"/>
      <c r="IK4" s="342"/>
      <c r="IL4" s="342"/>
      <c r="IM4" s="342"/>
      <c r="IN4" s="342"/>
      <c r="IO4" s="342"/>
      <c r="IQ4" s="340"/>
      <c r="IR4" s="340"/>
      <c r="IY4" s="340"/>
      <c r="IZ4" s="340"/>
      <c r="JG4" s="340"/>
      <c r="JH4" s="340"/>
      <c r="JO4" s="340"/>
      <c r="JP4" s="340"/>
      <c r="JW4" s="340"/>
      <c r="JX4" s="340"/>
      <c r="KE4" s="340"/>
      <c r="KF4" s="340"/>
      <c r="KM4" s="340"/>
      <c r="KN4" s="340"/>
      <c r="KU4" s="340"/>
      <c r="KV4" s="340"/>
      <c r="LC4" s="340"/>
      <c r="LD4" s="340"/>
      <c r="LK4" s="340"/>
      <c r="LL4" s="340"/>
      <c r="LS4" s="340"/>
      <c r="LT4" s="340"/>
      <c r="MA4" s="340"/>
      <c r="MB4" s="340"/>
      <c r="MI4" s="340"/>
      <c r="MJ4" s="340"/>
    </row>
    <row r="5" spans="1:367" ht="33.75" customHeight="1">
      <c r="A5" s="458" t="s">
        <v>10</v>
      </c>
      <c r="B5" s="458" t="s">
        <v>5</v>
      </c>
      <c r="C5" s="451" t="s">
        <v>63</v>
      </c>
      <c r="D5" s="451" t="s">
        <v>64</v>
      </c>
      <c r="E5" s="451" t="s">
        <v>63</v>
      </c>
      <c r="F5" s="451" t="s">
        <v>64</v>
      </c>
      <c r="G5" s="451" t="s">
        <v>63</v>
      </c>
      <c r="H5" s="451" t="s">
        <v>64</v>
      </c>
      <c r="I5" s="458" t="s">
        <v>10</v>
      </c>
      <c r="J5" s="458" t="s">
        <v>5</v>
      </c>
      <c r="K5" s="451" t="s">
        <v>63</v>
      </c>
      <c r="L5" s="451" t="s">
        <v>64</v>
      </c>
      <c r="M5" s="451" t="s">
        <v>63</v>
      </c>
      <c r="N5" s="451" t="s">
        <v>64</v>
      </c>
      <c r="O5" s="451" t="s">
        <v>63</v>
      </c>
      <c r="P5" s="451" t="s">
        <v>64</v>
      </c>
      <c r="Q5" s="458" t="s">
        <v>10</v>
      </c>
      <c r="R5" s="458" t="s">
        <v>5</v>
      </c>
      <c r="S5" s="451" t="s">
        <v>63</v>
      </c>
      <c r="T5" s="451" t="s">
        <v>64</v>
      </c>
      <c r="U5" s="451" t="s">
        <v>63</v>
      </c>
      <c r="V5" s="451" t="s">
        <v>64</v>
      </c>
      <c r="W5" s="451" t="s">
        <v>63</v>
      </c>
      <c r="X5" s="451" t="s">
        <v>64</v>
      </c>
      <c r="Y5" s="458" t="s">
        <v>10</v>
      </c>
      <c r="Z5" s="458" t="s">
        <v>5</v>
      </c>
      <c r="AA5" s="451" t="s">
        <v>63</v>
      </c>
      <c r="AB5" s="451" t="s">
        <v>64</v>
      </c>
      <c r="AC5" s="451" t="s">
        <v>63</v>
      </c>
      <c r="AD5" s="451" t="s">
        <v>64</v>
      </c>
      <c r="AE5" s="451" t="s">
        <v>63</v>
      </c>
      <c r="AF5" s="451" t="s">
        <v>64</v>
      </c>
      <c r="AG5" s="458" t="s">
        <v>10</v>
      </c>
      <c r="AH5" s="458" t="s">
        <v>5</v>
      </c>
      <c r="AI5" s="451" t="s">
        <v>63</v>
      </c>
      <c r="AJ5" s="451" t="s">
        <v>64</v>
      </c>
      <c r="AK5" s="451" t="s">
        <v>63</v>
      </c>
      <c r="AL5" s="451" t="s">
        <v>64</v>
      </c>
      <c r="AM5" s="451" t="s">
        <v>63</v>
      </c>
      <c r="AN5" s="451" t="s">
        <v>64</v>
      </c>
      <c r="AO5" s="458" t="s">
        <v>10</v>
      </c>
      <c r="AP5" s="458" t="s">
        <v>5</v>
      </c>
      <c r="AQ5" s="451" t="s">
        <v>63</v>
      </c>
      <c r="AR5" s="451" t="s">
        <v>64</v>
      </c>
      <c r="AS5" s="451" t="s">
        <v>63</v>
      </c>
      <c r="AT5" s="451" t="s">
        <v>64</v>
      </c>
      <c r="AU5" s="451" t="s">
        <v>63</v>
      </c>
      <c r="AV5" s="451" t="s">
        <v>64</v>
      </c>
      <c r="AW5" s="458" t="s">
        <v>10</v>
      </c>
      <c r="AX5" s="458" t="s">
        <v>5</v>
      </c>
      <c r="AY5" s="451" t="s">
        <v>63</v>
      </c>
      <c r="AZ5" s="451" t="s">
        <v>64</v>
      </c>
      <c r="BA5" s="451" t="s">
        <v>63</v>
      </c>
      <c r="BB5" s="451" t="s">
        <v>64</v>
      </c>
      <c r="BC5" s="451" t="s">
        <v>63</v>
      </c>
      <c r="BD5" s="451" t="s">
        <v>64</v>
      </c>
      <c r="BE5" s="458" t="s">
        <v>10</v>
      </c>
      <c r="BF5" s="458" t="s">
        <v>5</v>
      </c>
      <c r="BG5" s="451" t="s">
        <v>63</v>
      </c>
      <c r="BH5" s="451" t="s">
        <v>64</v>
      </c>
      <c r="BI5" s="451" t="s">
        <v>63</v>
      </c>
      <c r="BJ5" s="451" t="s">
        <v>64</v>
      </c>
      <c r="BK5" s="451" t="s">
        <v>63</v>
      </c>
      <c r="BL5" s="451" t="s">
        <v>64</v>
      </c>
      <c r="BM5" s="458" t="s">
        <v>10</v>
      </c>
      <c r="BN5" s="458" t="s">
        <v>5</v>
      </c>
      <c r="BO5" s="451" t="s">
        <v>63</v>
      </c>
      <c r="BP5" s="451" t="s">
        <v>64</v>
      </c>
      <c r="BQ5" s="451" t="s">
        <v>63</v>
      </c>
      <c r="BR5" s="451" t="s">
        <v>64</v>
      </c>
      <c r="BS5" s="451" t="s">
        <v>63</v>
      </c>
      <c r="BT5" s="451" t="s">
        <v>64</v>
      </c>
      <c r="BU5" s="458" t="s">
        <v>10</v>
      </c>
      <c r="BV5" s="458" t="s">
        <v>5</v>
      </c>
      <c r="BW5" s="451" t="s">
        <v>63</v>
      </c>
      <c r="BX5" s="451" t="s">
        <v>64</v>
      </c>
      <c r="BY5" s="451" t="s">
        <v>63</v>
      </c>
      <c r="BZ5" s="451" t="s">
        <v>64</v>
      </c>
      <c r="CA5" s="451" t="s">
        <v>63</v>
      </c>
      <c r="CB5" s="451" t="s">
        <v>64</v>
      </c>
      <c r="CC5" s="458" t="s">
        <v>10</v>
      </c>
      <c r="CD5" s="458" t="s">
        <v>5</v>
      </c>
      <c r="CE5" s="451" t="s">
        <v>63</v>
      </c>
      <c r="CF5" s="451" t="s">
        <v>64</v>
      </c>
      <c r="CG5" s="451" t="s">
        <v>63</v>
      </c>
      <c r="CH5" s="451" t="s">
        <v>64</v>
      </c>
      <c r="CI5" s="451" t="s">
        <v>63</v>
      </c>
      <c r="CJ5" s="451" t="s">
        <v>64</v>
      </c>
      <c r="CK5" s="458" t="s">
        <v>10</v>
      </c>
      <c r="CL5" s="458" t="s">
        <v>5</v>
      </c>
      <c r="CM5" s="451" t="s">
        <v>63</v>
      </c>
      <c r="CN5" s="451" t="s">
        <v>64</v>
      </c>
      <c r="CO5" s="451" t="s">
        <v>63</v>
      </c>
      <c r="CP5" s="451" t="s">
        <v>64</v>
      </c>
      <c r="CQ5" s="451" t="s">
        <v>63</v>
      </c>
      <c r="CR5" s="451" t="s">
        <v>64</v>
      </c>
      <c r="CS5" s="458" t="s">
        <v>10</v>
      </c>
      <c r="CT5" s="458" t="s">
        <v>5</v>
      </c>
      <c r="CU5" s="451" t="s">
        <v>63</v>
      </c>
      <c r="CV5" s="451" t="s">
        <v>64</v>
      </c>
      <c r="CW5" s="451" t="s">
        <v>63</v>
      </c>
      <c r="CX5" s="451" t="s">
        <v>64</v>
      </c>
      <c r="CY5" s="451" t="s">
        <v>63</v>
      </c>
      <c r="CZ5" s="451" t="s">
        <v>64</v>
      </c>
      <c r="DA5" s="458" t="s">
        <v>10</v>
      </c>
      <c r="DB5" s="458" t="s">
        <v>5</v>
      </c>
      <c r="DC5" s="451" t="s">
        <v>63</v>
      </c>
      <c r="DD5" s="451" t="s">
        <v>64</v>
      </c>
      <c r="DE5" s="451" t="s">
        <v>63</v>
      </c>
      <c r="DF5" s="451" t="s">
        <v>64</v>
      </c>
      <c r="DG5" s="451" t="s">
        <v>63</v>
      </c>
      <c r="DH5" s="451" t="s">
        <v>64</v>
      </c>
      <c r="DI5" s="458" t="s">
        <v>10</v>
      </c>
      <c r="DJ5" s="458" t="s">
        <v>5</v>
      </c>
      <c r="DK5" s="451" t="s">
        <v>63</v>
      </c>
      <c r="DL5" s="451" t="s">
        <v>64</v>
      </c>
      <c r="DM5" s="451" t="s">
        <v>63</v>
      </c>
      <c r="DN5" s="451" t="s">
        <v>64</v>
      </c>
      <c r="DO5" s="451" t="s">
        <v>63</v>
      </c>
      <c r="DP5" s="451" t="s">
        <v>64</v>
      </c>
      <c r="DQ5" s="458" t="s">
        <v>10</v>
      </c>
      <c r="DR5" s="458" t="s">
        <v>5</v>
      </c>
      <c r="DS5" s="451" t="s">
        <v>63</v>
      </c>
      <c r="DT5" s="451" t="s">
        <v>64</v>
      </c>
      <c r="DU5" s="451" t="s">
        <v>63</v>
      </c>
      <c r="DV5" s="451" t="s">
        <v>64</v>
      </c>
      <c r="DW5" s="451" t="s">
        <v>63</v>
      </c>
      <c r="DX5" s="451" t="s">
        <v>64</v>
      </c>
      <c r="DY5" s="458" t="s">
        <v>10</v>
      </c>
      <c r="DZ5" s="458" t="s">
        <v>5</v>
      </c>
      <c r="EA5" s="451" t="s">
        <v>63</v>
      </c>
      <c r="EB5" s="451" t="s">
        <v>64</v>
      </c>
      <c r="EC5" s="451" t="s">
        <v>63</v>
      </c>
      <c r="ED5" s="451" t="s">
        <v>64</v>
      </c>
      <c r="EE5" s="451" t="s">
        <v>63</v>
      </c>
      <c r="EF5" s="451" t="s">
        <v>64</v>
      </c>
      <c r="EG5" s="458" t="s">
        <v>10</v>
      </c>
      <c r="EH5" s="458" t="s">
        <v>5</v>
      </c>
      <c r="EI5" s="451" t="s">
        <v>63</v>
      </c>
      <c r="EJ5" s="451" t="s">
        <v>64</v>
      </c>
      <c r="EK5" s="451" t="s">
        <v>63</v>
      </c>
      <c r="EL5" s="451" t="s">
        <v>64</v>
      </c>
      <c r="EM5" s="451" t="s">
        <v>63</v>
      </c>
      <c r="EN5" s="451" t="s">
        <v>64</v>
      </c>
      <c r="EO5" s="458" t="s">
        <v>10</v>
      </c>
      <c r="EP5" s="458" t="s">
        <v>5</v>
      </c>
      <c r="EQ5" s="451" t="s">
        <v>63</v>
      </c>
      <c r="ER5" s="451" t="s">
        <v>64</v>
      </c>
      <c r="ES5" s="451" t="s">
        <v>63</v>
      </c>
      <c r="ET5" s="451" t="s">
        <v>64</v>
      </c>
      <c r="EU5" s="451" t="s">
        <v>63</v>
      </c>
      <c r="EV5" s="451" t="s">
        <v>64</v>
      </c>
      <c r="EW5" s="458" t="s">
        <v>10</v>
      </c>
      <c r="EX5" s="458" t="s">
        <v>5</v>
      </c>
      <c r="EY5" s="451" t="s">
        <v>63</v>
      </c>
      <c r="EZ5" s="451" t="s">
        <v>64</v>
      </c>
      <c r="FA5" s="451" t="s">
        <v>63</v>
      </c>
      <c r="FB5" s="451" t="s">
        <v>64</v>
      </c>
      <c r="FC5" s="451" t="s">
        <v>63</v>
      </c>
      <c r="FD5" s="451" t="s">
        <v>64</v>
      </c>
      <c r="FE5" s="458" t="s">
        <v>10</v>
      </c>
      <c r="FF5" s="458" t="s">
        <v>5</v>
      </c>
      <c r="FG5" s="451" t="s">
        <v>63</v>
      </c>
      <c r="FH5" s="451" t="s">
        <v>64</v>
      </c>
      <c r="FI5" s="451" t="s">
        <v>63</v>
      </c>
      <c r="FJ5" s="451" t="s">
        <v>64</v>
      </c>
      <c r="FK5" s="451" t="s">
        <v>63</v>
      </c>
      <c r="FL5" s="451" t="s">
        <v>64</v>
      </c>
      <c r="FM5" s="458" t="s">
        <v>10</v>
      </c>
      <c r="FN5" s="458" t="s">
        <v>5</v>
      </c>
      <c r="FO5" s="451" t="s">
        <v>63</v>
      </c>
      <c r="FP5" s="451" t="s">
        <v>64</v>
      </c>
      <c r="FQ5" s="451" t="s">
        <v>63</v>
      </c>
      <c r="FR5" s="451" t="s">
        <v>64</v>
      </c>
      <c r="FS5" s="451" t="s">
        <v>63</v>
      </c>
      <c r="FT5" s="451" t="s">
        <v>64</v>
      </c>
      <c r="FU5" s="458" t="s">
        <v>10</v>
      </c>
      <c r="FV5" s="458" t="s">
        <v>5</v>
      </c>
      <c r="FW5" s="451" t="s">
        <v>63</v>
      </c>
      <c r="FX5" s="451" t="s">
        <v>64</v>
      </c>
      <c r="FY5" s="451" t="s">
        <v>63</v>
      </c>
      <c r="FZ5" s="451" t="s">
        <v>64</v>
      </c>
      <c r="GA5" s="451" t="s">
        <v>63</v>
      </c>
      <c r="GB5" s="451" t="s">
        <v>64</v>
      </c>
      <c r="GC5" s="458" t="s">
        <v>10</v>
      </c>
      <c r="GD5" s="458" t="s">
        <v>5</v>
      </c>
      <c r="GE5" s="451" t="s">
        <v>63</v>
      </c>
      <c r="GF5" s="451" t="s">
        <v>64</v>
      </c>
      <c r="GG5" s="451" t="s">
        <v>63</v>
      </c>
      <c r="GH5" s="451" t="s">
        <v>64</v>
      </c>
      <c r="GI5" s="451" t="s">
        <v>63</v>
      </c>
      <c r="GJ5" s="451" t="s">
        <v>64</v>
      </c>
      <c r="GK5" s="458" t="s">
        <v>10</v>
      </c>
      <c r="GL5" s="458" t="s">
        <v>5</v>
      </c>
      <c r="GM5" s="451" t="s">
        <v>63</v>
      </c>
      <c r="GN5" s="451" t="s">
        <v>64</v>
      </c>
      <c r="GO5" s="451" t="s">
        <v>63</v>
      </c>
      <c r="GP5" s="451" t="s">
        <v>64</v>
      </c>
      <c r="GQ5" s="451" t="s">
        <v>63</v>
      </c>
      <c r="GR5" s="451" t="s">
        <v>64</v>
      </c>
      <c r="GS5" s="458" t="s">
        <v>10</v>
      </c>
      <c r="GT5" s="458" t="s">
        <v>5</v>
      </c>
      <c r="GU5" s="451" t="s">
        <v>63</v>
      </c>
      <c r="GV5" s="451" t="s">
        <v>64</v>
      </c>
      <c r="GW5" s="451" t="s">
        <v>63</v>
      </c>
      <c r="GX5" s="451" t="s">
        <v>64</v>
      </c>
      <c r="GY5" s="451" t="s">
        <v>63</v>
      </c>
      <c r="GZ5" s="451" t="s">
        <v>64</v>
      </c>
      <c r="HA5" s="458" t="s">
        <v>10</v>
      </c>
      <c r="HB5" s="458" t="s">
        <v>5</v>
      </c>
      <c r="HC5" s="451" t="s">
        <v>63</v>
      </c>
      <c r="HD5" s="451" t="s">
        <v>64</v>
      </c>
      <c r="HE5" s="451" t="s">
        <v>63</v>
      </c>
      <c r="HF5" s="451" t="s">
        <v>64</v>
      </c>
      <c r="HG5" s="451" t="s">
        <v>63</v>
      </c>
      <c r="HH5" s="451" t="s">
        <v>64</v>
      </c>
      <c r="HI5" s="458" t="s">
        <v>10</v>
      </c>
      <c r="HJ5" s="458" t="s">
        <v>5</v>
      </c>
      <c r="HK5" s="451" t="s">
        <v>63</v>
      </c>
      <c r="HL5" s="451" t="s">
        <v>64</v>
      </c>
      <c r="HM5" s="451" t="s">
        <v>63</v>
      </c>
      <c r="HN5" s="451" t="s">
        <v>64</v>
      </c>
      <c r="HO5" s="451" t="s">
        <v>63</v>
      </c>
      <c r="HP5" s="451" t="s">
        <v>64</v>
      </c>
      <c r="HQ5" s="458" t="s">
        <v>10</v>
      </c>
      <c r="HR5" s="458" t="s">
        <v>5</v>
      </c>
      <c r="HS5" s="451" t="s">
        <v>63</v>
      </c>
      <c r="HT5" s="451" t="s">
        <v>64</v>
      </c>
      <c r="HU5" s="451" t="s">
        <v>63</v>
      </c>
      <c r="HV5" s="451" t="s">
        <v>64</v>
      </c>
      <c r="HW5" s="451" t="s">
        <v>63</v>
      </c>
      <c r="HX5" s="451" t="s">
        <v>64</v>
      </c>
      <c r="HY5" s="458" t="s">
        <v>10</v>
      </c>
      <c r="HZ5" s="458" t="s">
        <v>5</v>
      </c>
      <c r="IA5" s="451" t="s">
        <v>63</v>
      </c>
      <c r="IB5" s="451" t="s">
        <v>64</v>
      </c>
      <c r="IC5" s="451" t="s">
        <v>63</v>
      </c>
      <c r="ID5" s="451" t="s">
        <v>64</v>
      </c>
      <c r="IE5" s="451" t="s">
        <v>63</v>
      </c>
      <c r="IF5" s="451" t="s">
        <v>64</v>
      </c>
      <c r="IG5" s="458" t="s">
        <v>10</v>
      </c>
      <c r="IH5" s="458" t="s">
        <v>5</v>
      </c>
      <c r="II5" s="451" t="s">
        <v>65</v>
      </c>
      <c r="IJ5" s="451" t="s">
        <v>64</v>
      </c>
      <c r="IK5" s="451" t="s">
        <v>65</v>
      </c>
      <c r="IL5" s="451" t="s">
        <v>64</v>
      </c>
      <c r="IM5" s="451" t="s">
        <v>65</v>
      </c>
      <c r="IN5" s="451" t="s">
        <v>64</v>
      </c>
      <c r="IO5" s="451" t="s">
        <v>65</v>
      </c>
      <c r="IP5" s="451" t="s">
        <v>64</v>
      </c>
      <c r="IQ5" s="458" t="s">
        <v>10</v>
      </c>
      <c r="IR5" s="458" t="s">
        <v>5</v>
      </c>
      <c r="IS5" s="451" t="s">
        <v>63</v>
      </c>
      <c r="IT5" s="451" t="s">
        <v>64</v>
      </c>
      <c r="IU5" s="451" t="s">
        <v>63</v>
      </c>
      <c r="IV5" s="451" t="s">
        <v>64</v>
      </c>
      <c r="IW5" s="451" t="s">
        <v>63</v>
      </c>
      <c r="IX5" s="451" t="s">
        <v>64</v>
      </c>
      <c r="IY5" s="458" t="s">
        <v>10</v>
      </c>
      <c r="IZ5" s="458" t="s">
        <v>5</v>
      </c>
      <c r="JA5" s="451" t="s">
        <v>63</v>
      </c>
      <c r="JB5" s="451" t="s">
        <v>64</v>
      </c>
      <c r="JC5" s="451" t="s">
        <v>63</v>
      </c>
      <c r="JD5" s="451" t="s">
        <v>64</v>
      </c>
      <c r="JE5" s="451" t="s">
        <v>63</v>
      </c>
      <c r="JF5" s="451" t="s">
        <v>64</v>
      </c>
      <c r="JG5" s="458" t="s">
        <v>10</v>
      </c>
      <c r="JH5" s="458" t="s">
        <v>5</v>
      </c>
      <c r="JI5" s="451" t="s">
        <v>63</v>
      </c>
      <c r="JJ5" s="451" t="s">
        <v>64</v>
      </c>
      <c r="JK5" s="451" t="s">
        <v>63</v>
      </c>
      <c r="JL5" s="451" t="s">
        <v>64</v>
      </c>
      <c r="JM5" s="451" t="s">
        <v>63</v>
      </c>
      <c r="JN5" s="451" t="s">
        <v>64</v>
      </c>
      <c r="JO5" s="458" t="s">
        <v>10</v>
      </c>
      <c r="JP5" s="458" t="s">
        <v>5</v>
      </c>
      <c r="JQ5" s="451" t="s">
        <v>63</v>
      </c>
      <c r="JR5" s="451" t="s">
        <v>64</v>
      </c>
      <c r="JS5" s="451" t="s">
        <v>63</v>
      </c>
      <c r="JT5" s="451" t="s">
        <v>64</v>
      </c>
      <c r="JU5" s="451" t="s">
        <v>63</v>
      </c>
      <c r="JV5" s="451" t="s">
        <v>64</v>
      </c>
      <c r="JW5" s="458" t="s">
        <v>10</v>
      </c>
      <c r="JX5" s="458" t="s">
        <v>5</v>
      </c>
      <c r="JY5" s="451" t="s">
        <v>63</v>
      </c>
      <c r="JZ5" s="451" t="s">
        <v>64</v>
      </c>
      <c r="KA5" s="451" t="s">
        <v>63</v>
      </c>
      <c r="KB5" s="451" t="s">
        <v>64</v>
      </c>
      <c r="KC5" s="451" t="s">
        <v>63</v>
      </c>
      <c r="KD5" s="451" t="s">
        <v>64</v>
      </c>
      <c r="KE5" s="458" t="s">
        <v>10</v>
      </c>
      <c r="KF5" s="458" t="s">
        <v>5</v>
      </c>
      <c r="KG5" s="451" t="s">
        <v>63</v>
      </c>
      <c r="KH5" s="451" t="s">
        <v>64</v>
      </c>
      <c r="KI5" s="451" t="s">
        <v>63</v>
      </c>
      <c r="KJ5" s="451" t="s">
        <v>64</v>
      </c>
      <c r="KK5" s="451" t="s">
        <v>63</v>
      </c>
      <c r="KL5" s="451" t="s">
        <v>64</v>
      </c>
      <c r="KM5" s="458" t="s">
        <v>10</v>
      </c>
      <c r="KN5" s="458" t="s">
        <v>5</v>
      </c>
      <c r="KO5" s="451" t="s">
        <v>63</v>
      </c>
      <c r="KP5" s="451" t="s">
        <v>64</v>
      </c>
      <c r="KQ5" s="451" t="s">
        <v>63</v>
      </c>
      <c r="KR5" s="451" t="s">
        <v>64</v>
      </c>
      <c r="KS5" s="451" t="s">
        <v>63</v>
      </c>
      <c r="KT5" s="451" t="s">
        <v>64</v>
      </c>
      <c r="KU5" s="458" t="s">
        <v>10</v>
      </c>
      <c r="KV5" s="458" t="s">
        <v>5</v>
      </c>
      <c r="KW5" s="451" t="s">
        <v>63</v>
      </c>
      <c r="KX5" s="451" t="s">
        <v>64</v>
      </c>
      <c r="KY5" s="451" t="s">
        <v>63</v>
      </c>
      <c r="KZ5" s="451" t="s">
        <v>64</v>
      </c>
      <c r="LA5" s="451" t="s">
        <v>63</v>
      </c>
      <c r="LB5" s="451" t="s">
        <v>64</v>
      </c>
      <c r="LC5" s="458" t="s">
        <v>10</v>
      </c>
      <c r="LD5" s="458" t="s">
        <v>5</v>
      </c>
      <c r="LE5" s="451" t="s">
        <v>63</v>
      </c>
      <c r="LF5" s="451" t="s">
        <v>64</v>
      </c>
      <c r="LG5" s="451" t="s">
        <v>63</v>
      </c>
      <c r="LH5" s="451" t="s">
        <v>64</v>
      </c>
      <c r="LI5" s="451" t="s">
        <v>63</v>
      </c>
      <c r="LJ5" s="451" t="s">
        <v>64</v>
      </c>
      <c r="LK5" s="458" t="s">
        <v>10</v>
      </c>
      <c r="LL5" s="458" t="s">
        <v>5</v>
      </c>
      <c r="LM5" s="451" t="s">
        <v>63</v>
      </c>
      <c r="LN5" s="451" t="s">
        <v>64</v>
      </c>
      <c r="LO5" s="451" t="s">
        <v>63</v>
      </c>
      <c r="LP5" s="451" t="s">
        <v>64</v>
      </c>
      <c r="LQ5" s="451" t="s">
        <v>63</v>
      </c>
      <c r="LR5" s="451" t="s">
        <v>64</v>
      </c>
      <c r="LS5" s="458" t="s">
        <v>10</v>
      </c>
      <c r="LT5" s="458" t="s">
        <v>5</v>
      </c>
      <c r="LU5" s="451" t="s">
        <v>63</v>
      </c>
      <c r="LV5" s="451" t="s">
        <v>64</v>
      </c>
      <c r="LW5" s="451" t="s">
        <v>63</v>
      </c>
      <c r="LX5" s="451" t="s">
        <v>64</v>
      </c>
      <c r="LY5" s="451" t="s">
        <v>63</v>
      </c>
      <c r="LZ5" s="451" t="s">
        <v>64</v>
      </c>
      <c r="MA5" s="458" t="s">
        <v>10</v>
      </c>
      <c r="MB5" s="458" t="s">
        <v>5</v>
      </c>
      <c r="MC5" s="451" t="s">
        <v>63</v>
      </c>
      <c r="MD5" s="451" t="s">
        <v>64</v>
      </c>
      <c r="ME5" s="451" t="s">
        <v>63</v>
      </c>
      <c r="MF5" s="451" t="s">
        <v>64</v>
      </c>
      <c r="MG5" s="451" t="s">
        <v>63</v>
      </c>
      <c r="MH5" s="451" t="s">
        <v>64</v>
      </c>
      <c r="MI5" s="458" t="s">
        <v>10</v>
      </c>
      <c r="MJ5" s="458" t="s">
        <v>5</v>
      </c>
      <c r="MK5" s="451" t="s">
        <v>63</v>
      </c>
      <c r="ML5" s="451" t="s">
        <v>64</v>
      </c>
      <c r="MM5" s="451" t="s">
        <v>63</v>
      </c>
      <c r="MN5" s="451" t="s">
        <v>64</v>
      </c>
      <c r="MO5" s="451" t="s">
        <v>63</v>
      </c>
      <c r="MP5" s="451" t="s">
        <v>64</v>
      </c>
    </row>
    <row r="6" spans="1:367" ht="33.75" customHeight="1">
      <c r="A6" s="459"/>
      <c r="B6" s="459"/>
      <c r="C6" s="453"/>
      <c r="D6" s="453"/>
      <c r="E6" s="453"/>
      <c r="F6" s="453"/>
      <c r="G6" s="453"/>
      <c r="H6" s="453"/>
      <c r="I6" s="459"/>
      <c r="J6" s="459"/>
      <c r="K6" s="453"/>
      <c r="L6" s="453"/>
      <c r="M6" s="453"/>
      <c r="N6" s="453"/>
      <c r="O6" s="453"/>
      <c r="P6" s="453"/>
      <c r="Q6" s="459"/>
      <c r="R6" s="459"/>
      <c r="S6" s="453"/>
      <c r="T6" s="453"/>
      <c r="U6" s="453"/>
      <c r="V6" s="453"/>
      <c r="W6" s="453"/>
      <c r="X6" s="453"/>
      <c r="Y6" s="459"/>
      <c r="Z6" s="459"/>
      <c r="AA6" s="453"/>
      <c r="AB6" s="453"/>
      <c r="AC6" s="453"/>
      <c r="AD6" s="453"/>
      <c r="AE6" s="453"/>
      <c r="AF6" s="453"/>
      <c r="AG6" s="459"/>
      <c r="AH6" s="459"/>
      <c r="AI6" s="453"/>
      <c r="AJ6" s="453"/>
      <c r="AK6" s="453"/>
      <c r="AL6" s="453"/>
      <c r="AM6" s="453"/>
      <c r="AN6" s="453"/>
      <c r="AO6" s="459"/>
      <c r="AP6" s="459"/>
      <c r="AQ6" s="453"/>
      <c r="AR6" s="453"/>
      <c r="AS6" s="453"/>
      <c r="AT6" s="453"/>
      <c r="AU6" s="453"/>
      <c r="AV6" s="453"/>
      <c r="AW6" s="459"/>
      <c r="AX6" s="459"/>
      <c r="AY6" s="453"/>
      <c r="AZ6" s="453"/>
      <c r="BA6" s="453"/>
      <c r="BB6" s="453"/>
      <c r="BC6" s="453"/>
      <c r="BD6" s="453"/>
      <c r="BE6" s="459"/>
      <c r="BF6" s="459"/>
      <c r="BG6" s="453"/>
      <c r="BH6" s="453"/>
      <c r="BI6" s="453"/>
      <c r="BJ6" s="453"/>
      <c r="BK6" s="453"/>
      <c r="BL6" s="489"/>
      <c r="BM6" s="459"/>
      <c r="BN6" s="459"/>
      <c r="BO6" s="453"/>
      <c r="BP6" s="453"/>
      <c r="BQ6" s="453"/>
      <c r="BR6" s="453"/>
      <c r="BS6" s="453"/>
      <c r="BT6" s="453"/>
      <c r="BU6" s="459"/>
      <c r="BV6" s="459"/>
      <c r="BW6" s="453"/>
      <c r="BX6" s="453"/>
      <c r="BY6" s="453"/>
      <c r="BZ6" s="453"/>
      <c r="CA6" s="453"/>
      <c r="CB6" s="453"/>
      <c r="CC6" s="459"/>
      <c r="CD6" s="459"/>
      <c r="CE6" s="453"/>
      <c r="CF6" s="453"/>
      <c r="CG6" s="453"/>
      <c r="CH6" s="453"/>
      <c r="CI6" s="453"/>
      <c r="CJ6" s="453"/>
      <c r="CK6" s="459"/>
      <c r="CL6" s="459"/>
      <c r="CM6" s="453"/>
      <c r="CN6" s="453"/>
      <c r="CO6" s="453"/>
      <c r="CP6" s="453"/>
      <c r="CQ6" s="453"/>
      <c r="CR6" s="453"/>
      <c r="CS6" s="459"/>
      <c r="CT6" s="459"/>
      <c r="CU6" s="453"/>
      <c r="CV6" s="453"/>
      <c r="CW6" s="453"/>
      <c r="CX6" s="453"/>
      <c r="CY6" s="453"/>
      <c r="CZ6" s="453"/>
      <c r="DA6" s="459"/>
      <c r="DB6" s="459"/>
      <c r="DC6" s="453"/>
      <c r="DD6" s="453"/>
      <c r="DE6" s="453"/>
      <c r="DF6" s="453"/>
      <c r="DG6" s="453"/>
      <c r="DH6" s="453"/>
      <c r="DI6" s="459"/>
      <c r="DJ6" s="459"/>
      <c r="DK6" s="453"/>
      <c r="DL6" s="453"/>
      <c r="DM6" s="453"/>
      <c r="DN6" s="453"/>
      <c r="DO6" s="453"/>
      <c r="DP6" s="453"/>
      <c r="DQ6" s="459"/>
      <c r="DR6" s="459"/>
      <c r="DS6" s="453"/>
      <c r="DT6" s="453"/>
      <c r="DU6" s="453"/>
      <c r="DV6" s="453"/>
      <c r="DW6" s="453"/>
      <c r="DX6" s="453"/>
      <c r="DY6" s="459"/>
      <c r="DZ6" s="459"/>
      <c r="EA6" s="453"/>
      <c r="EB6" s="453"/>
      <c r="EC6" s="453"/>
      <c r="ED6" s="453"/>
      <c r="EE6" s="453"/>
      <c r="EF6" s="453"/>
      <c r="EG6" s="459"/>
      <c r="EH6" s="459"/>
      <c r="EI6" s="453"/>
      <c r="EJ6" s="453"/>
      <c r="EK6" s="453"/>
      <c r="EL6" s="453"/>
      <c r="EM6" s="453"/>
      <c r="EN6" s="453"/>
      <c r="EO6" s="459"/>
      <c r="EP6" s="459"/>
      <c r="EQ6" s="453"/>
      <c r="ER6" s="453"/>
      <c r="ES6" s="453"/>
      <c r="ET6" s="453"/>
      <c r="EU6" s="453"/>
      <c r="EV6" s="453"/>
      <c r="EW6" s="459"/>
      <c r="EX6" s="459"/>
      <c r="EY6" s="453"/>
      <c r="EZ6" s="453"/>
      <c r="FA6" s="453"/>
      <c r="FB6" s="453"/>
      <c r="FC6" s="453"/>
      <c r="FD6" s="453"/>
      <c r="FE6" s="459"/>
      <c r="FF6" s="459"/>
      <c r="FG6" s="453"/>
      <c r="FH6" s="453"/>
      <c r="FI6" s="453"/>
      <c r="FJ6" s="453"/>
      <c r="FK6" s="453"/>
      <c r="FL6" s="453"/>
      <c r="FM6" s="459"/>
      <c r="FN6" s="459"/>
      <c r="FO6" s="453"/>
      <c r="FP6" s="453"/>
      <c r="FQ6" s="453"/>
      <c r="FR6" s="453"/>
      <c r="FS6" s="453"/>
      <c r="FT6" s="453"/>
      <c r="FU6" s="459"/>
      <c r="FV6" s="459"/>
      <c r="FW6" s="453"/>
      <c r="FX6" s="453"/>
      <c r="FY6" s="453"/>
      <c r="FZ6" s="453"/>
      <c r="GA6" s="453"/>
      <c r="GB6" s="453"/>
      <c r="GC6" s="459"/>
      <c r="GD6" s="459"/>
      <c r="GE6" s="453"/>
      <c r="GF6" s="453"/>
      <c r="GG6" s="453"/>
      <c r="GH6" s="453"/>
      <c r="GI6" s="453"/>
      <c r="GJ6" s="453"/>
      <c r="GK6" s="459"/>
      <c r="GL6" s="459"/>
      <c r="GM6" s="453"/>
      <c r="GN6" s="453"/>
      <c r="GO6" s="453"/>
      <c r="GP6" s="453"/>
      <c r="GQ6" s="453"/>
      <c r="GR6" s="453"/>
      <c r="GS6" s="459"/>
      <c r="GT6" s="459"/>
      <c r="GU6" s="453"/>
      <c r="GV6" s="453"/>
      <c r="GW6" s="453"/>
      <c r="GX6" s="453"/>
      <c r="GY6" s="453"/>
      <c r="GZ6" s="453"/>
      <c r="HA6" s="459"/>
      <c r="HB6" s="459"/>
      <c r="HC6" s="453"/>
      <c r="HD6" s="453"/>
      <c r="HE6" s="453"/>
      <c r="HF6" s="453"/>
      <c r="HG6" s="453"/>
      <c r="HH6" s="453"/>
      <c r="HI6" s="459"/>
      <c r="HJ6" s="459"/>
      <c r="HK6" s="453"/>
      <c r="HL6" s="453"/>
      <c r="HM6" s="453"/>
      <c r="HN6" s="453"/>
      <c r="HO6" s="453"/>
      <c r="HP6" s="453"/>
      <c r="HQ6" s="459"/>
      <c r="HR6" s="459"/>
      <c r="HS6" s="453"/>
      <c r="HT6" s="453"/>
      <c r="HU6" s="453"/>
      <c r="HV6" s="453"/>
      <c r="HW6" s="453"/>
      <c r="HX6" s="453"/>
      <c r="HY6" s="459"/>
      <c r="HZ6" s="459"/>
      <c r="IA6" s="453"/>
      <c r="IB6" s="453"/>
      <c r="IC6" s="453"/>
      <c r="ID6" s="453"/>
      <c r="IE6" s="453"/>
      <c r="IF6" s="453"/>
      <c r="IG6" s="459"/>
      <c r="IH6" s="459"/>
      <c r="II6" s="496"/>
      <c r="IJ6" s="496"/>
      <c r="IK6" s="496"/>
      <c r="IL6" s="453"/>
      <c r="IM6" s="453"/>
      <c r="IN6" s="453"/>
      <c r="IO6" s="453"/>
      <c r="IP6" s="453"/>
      <c r="IQ6" s="459"/>
      <c r="IR6" s="459"/>
      <c r="IS6" s="453"/>
      <c r="IT6" s="453"/>
      <c r="IU6" s="453"/>
      <c r="IV6" s="453"/>
      <c r="IW6" s="453"/>
      <c r="IX6" s="453"/>
      <c r="IY6" s="459"/>
      <c r="IZ6" s="459"/>
      <c r="JA6" s="453"/>
      <c r="JB6" s="453"/>
      <c r="JC6" s="453"/>
      <c r="JD6" s="453"/>
      <c r="JE6" s="453"/>
      <c r="JF6" s="453"/>
      <c r="JG6" s="459"/>
      <c r="JH6" s="459"/>
      <c r="JI6" s="453"/>
      <c r="JJ6" s="453"/>
      <c r="JK6" s="453"/>
      <c r="JL6" s="453"/>
      <c r="JM6" s="453"/>
      <c r="JN6" s="453"/>
      <c r="JO6" s="459"/>
      <c r="JP6" s="459"/>
      <c r="JQ6" s="453"/>
      <c r="JR6" s="453"/>
      <c r="JS6" s="453"/>
      <c r="JT6" s="453"/>
      <c r="JU6" s="453"/>
      <c r="JV6" s="453"/>
      <c r="JW6" s="459"/>
      <c r="JX6" s="459"/>
      <c r="JY6" s="453"/>
      <c r="JZ6" s="453"/>
      <c r="KA6" s="453"/>
      <c r="KB6" s="453"/>
      <c r="KC6" s="453"/>
      <c r="KD6" s="453"/>
      <c r="KE6" s="459"/>
      <c r="KF6" s="459"/>
      <c r="KG6" s="453"/>
      <c r="KH6" s="453"/>
      <c r="KI6" s="453"/>
      <c r="KJ6" s="453"/>
      <c r="KK6" s="453"/>
      <c r="KL6" s="453"/>
      <c r="KM6" s="459"/>
      <c r="KN6" s="459"/>
      <c r="KO6" s="453"/>
      <c r="KP6" s="453"/>
      <c r="KQ6" s="453"/>
      <c r="KR6" s="453"/>
      <c r="KS6" s="453"/>
      <c r="KT6" s="453"/>
      <c r="KU6" s="459"/>
      <c r="KV6" s="459"/>
      <c r="KW6" s="453"/>
      <c r="KX6" s="453"/>
      <c r="KY6" s="453"/>
      <c r="KZ6" s="453"/>
      <c r="LA6" s="453"/>
      <c r="LB6" s="453"/>
      <c r="LC6" s="459"/>
      <c r="LD6" s="459"/>
      <c r="LE6" s="453"/>
      <c r="LF6" s="453"/>
      <c r="LG6" s="453"/>
      <c r="LH6" s="453"/>
      <c r="LI6" s="453"/>
      <c r="LJ6" s="453"/>
      <c r="LK6" s="459"/>
      <c r="LL6" s="459"/>
      <c r="LM6" s="453"/>
      <c r="LN6" s="453"/>
      <c r="LO6" s="453"/>
      <c r="LP6" s="453"/>
      <c r="LQ6" s="453"/>
      <c r="LR6" s="453"/>
      <c r="LS6" s="459"/>
      <c r="LT6" s="459"/>
      <c r="LU6" s="453"/>
      <c r="LV6" s="453"/>
      <c r="LW6" s="453"/>
      <c r="LX6" s="453"/>
      <c r="LY6" s="453"/>
      <c r="LZ6" s="453"/>
      <c r="MA6" s="459"/>
      <c r="MB6" s="459"/>
      <c r="MC6" s="453"/>
      <c r="MD6" s="453"/>
      <c r="ME6" s="453"/>
      <c r="MF6" s="453"/>
      <c r="MG6" s="453"/>
      <c r="MH6" s="453"/>
      <c r="MI6" s="459"/>
      <c r="MJ6" s="459"/>
      <c r="MK6" s="453"/>
      <c r="ML6" s="453"/>
      <c r="MM6" s="453"/>
      <c r="MN6" s="453"/>
      <c r="MO6" s="453"/>
      <c r="MP6" s="453"/>
    </row>
    <row r="7" spans="1:367" s="368" customFormat="1" ht="69.95" customHeight="1">
      <c r="A7" s="459"/>
      <c r="B7" s="459"/>
      <c r="C7" s="488" t="s">
        <v>66</v>
      </c>
      <c r="D7" s="488"/>
      <c r="E7" s="488" t="s">
        <v>67</v>
      </c>
      <c r="F7" s="488"/>
      <c r="G7" s="488" t="s">
        <v>68</v>
      </c>
      <c r="H7" s="488"/>
      <c r="I7" s="459"/>
      <c r="J7" s="459"/>
      <c r="K7" s="488" t="s">
        <v>69</v>
      </c>
      <c r="L7" s="488"/>
      <c r="M7" s="488" t="s">
        <v>70</v>
      </c>
      <c r="N7" s="488"/>
      <c r="O7" s="488" t="s">
        <v>71</v>
      </c>
      <c r="P7" s="488"/>
      <c r="Q7" s="459"/>
      <c r="R7" s="459"/>
      <c r="S7" s="488" t="s">
        <v>72</v>
      </c>
      <c r="T7" s="488"/>
      <c r="U7" s="488" t="s">
        <v>73</v>
      </c>
      <c r="V7" s="488"/>
      <c r="W7" s="488" t="s">
        <v>74</v>
      </c>
      <c r="X7" s="488"/>
      <c r="Y7" s="459"/>
      <c r="Z7" s="459"/>
      <c r="AA7" s="488" t="s">
        <v>75</v>
      </c>
      <c r="AB7" s="488"/>
      <c r="AC7" s="488" t="s">
        <v>76</v>
      </c>
      <c r="AD7" s="488"/>
      <c r="AE7" s="488" t="s">
        <v>77</v>
      </c>
      <c r="AF7" s="488"/>
      <c r="AG7" s="459"/>
      <c r="AH7" s="459"/>
      <c r="AI7" s="488" t="s">
        <v>78</v>
      </c>
      <c r="AJ7" s="488"/>
      <c r="AK7" s="488" t="s">
        <v>79</v>
      </c>
      <c r="AL7" s="488"/>
      <c r="AM7" s="488" t="s">
        <v>80</v>
      </c>
      <c r="AN7" s="488"/>
      <c r="AO7" s="459"/>
      <c r="AP7" s="459"/>
      <c r="AQ7" s="488" t="s">
        <v>81</v>
      </c>
      <c r="AR7" s="488"/>
      <c r="AS7" s="488" t="s">
        <v>82</v>
      </c>
      <c r="AT7" s="488"/>
      <c r="AU7" s="488" t="s">
        <v>83</v>
      </c>
      <c r="AV7" s="488"/>
      <c r="AW7" s="459"/>
      <c r="AX7" s="459"/>
      <c r="AY7" s="488" t="s">
        <v>84</v>
      </c>
      <c r="AZ7" s="488"/>
      <c r="BA7" s="488" t="s">
        <v>85</v>
      </c>
      <c r="BB7" s="488"/>
      <c r="BC7" s="488" t="s">
        <v>86</v>
      </c>
      <c r="BD7" s="488"/>
      <c r="BE7" s="459"/>
      <c r="BF7" s="459"/>
      <c r="BG7" s="488" t="s">
        <v>87</v>
      </c>
      <c r="BH7" s="488"/>
      <c r="BI7" s="488" t="s">
        <v>88</v>
      </c>
      <c r="BJ7" s="488"/>
      <c r="BK7" s="488" t="s">
        <v>89</v>
      </c>
      <c r="BL7" s="488"/>
      <c r="BM7" s="459"/>
      <c r="BN7" s="459"/>
      <c r="BO7" s="488" t="s">
        <v>90</v>
      </c>
      <c r="BP7" s="488"/>
      <c r="BQ7" s="488" t="s">
        <v>91</v>
      </c>
      <c r="BR7" s="488"/>
      <c r="BS7" s="488" t="s">
        <v>92</v>
      </c>
      <c r="BT7" s="488"/>
      <c r="BU7" s="459"/>
      <c r="BV7" s="459"/>
      <c r="BW7" s="488" t="s">
        <v>93</v>
      </c>
      <c r="BX7" s="488"/>
      <c r="BY7" s="488" t="s">
        <v>94</v>
      </c>
      <c r="BZ7" s="488"/>
      <c r="CA7" s="488" t="s">
        <v>95</v>
      </c>
      <c r="CB7" s="488"/>
      <c r="CC7" s="459"/>
      <c r="CD7" s="459"/>
      <c r="CE7" s="488" t="s">
        <v>96</v>
      </c>
      <c r="CF7" s="488"/>
      <c r="CG7" s="488" t="s">
        <v>97</v>
      </c>
      <c r="CH7" s="488"/>
      <c r="CI7" s="488" t="s">
        <v>98</v>
      </c>
      <c r="CJ7" s="488"/>
      <c r="CK7" s="459"/>
      <c r="CL7" s="459"/>
      <c r="CM7" s="488" t="s">
        <v>99</v>
      </c>
      <c r="CN7" s="488"/>
      <c r="CO7" s="488" t="s">
        <v>100</v>
      </c>
      <c r="CP7" s="488"/>
      <c r="CQ7" s="488" t="s">
        <v>101</v>
      </c>
      <c r="CR7" s="488"/>
      <c r="CS7" s="459"/>
      <c r="CT7" s="459"/>
      <c r="CU7" s="488" t="s">
        <v>102</v>
      </c>
      <c r="CV7" s="488"/>
      <c r="CW7" s="488" t="s">
        <v>103</v>
      </c>
      <c r="CX7" s="488"/>
      <c r="CY7" s="488" t="s">
        <v>104</v>
      </c>
      <c r="CZ7" s="488"/>
      <c r="DA7" s="459"/>
      <c r="DB7" s="459"/>
      <c r="DC7" s="488" t="s">
        <v>105</v>
      </c>
      <c r="DD7" s="488"/>
      <c r="DE7" s="488" t="s">
        <v>106</v>
      </c>
      <c r="DF7" s="488"/>
      <c r="DG7" s="488" t="s">
        <v>107</v>
      </c>
      <c r="DH7" s="488"/>
      <c r="DI7" s="459"/>
      <c r="DJ7" s="459"/>
      <c r="DK7" s="488" t="s">
        <v>108</v>
      </c>
      <c r="DL7" s="488"/>
      <c r="DM7" s="488" t="s">
        <v>109</v>
      </c>
      <c r="DN7" s="488"/>
      <c r="DO7" s="488" t="s">
        <v>110</v>
      </c>
      <c r="DP7" s="488"/>
      <c r="DQ7" s="459"/>
      <c r="DR7" s="459"/>
      <c r="DS7" s="488" t="s">
        <v>111</v>
      </c>
      <c r="DT7" s="488"/>
      <c r="DU7" s="488" t="s">
        <v>112</v>
      </c>
      <c r="DV7" s="488"/>
      <c r="DW7" s="488" t="s">
        <v>113</v>
      </c>
      <c r="DX7" s="488"/>
      <c r="DY7" s="459"/>
      <c r="DZ7" s="459"/>
      <c r="EA7" s="488" t="s">
        <v>114</v>
      </c>
      <c r="EB7" s="488"/>
      <c r="EC7" s="488" t="s">
        <v>115</v>
      </c>
      <c r="ED7" s="488"/>
      <c r="EE7" s="488" t="s">
        <v>116</v>
      </c>
      <c r="EF7" s="488"/>
      <c r="EG7" s="459"/>
      <c r="EH7" s="459"/>
      <c r="EI7" s="488" t="s">
        <v>117</v>
      </c>
      <c r="EJ7" s="488"/>
      <c r="EK7" s="488" t="s">
        <v>118</v>
      </c>
      <c r="EL7" s="488"/>
      <c r="EM7" s="488" t="s">
        <v>119</v>
      </c>
      <c r="EN7" s="488"/>
      <c r="EO7" s="459"/>
      <c r="EP7" s="459"/>
      <c r="EQ7" s="488" t="s">
        <v>120</v>
      </c>
      <c r="ER7" s="488"/>
      <c r="ES7" s="488" t="s">
        <v>121</v>
      </c>
      <c r="ET7" s="488"/>
      <c r="EU7" s="488" t="s">
        <v>122</v>
      </c>
      <c r="EV7" s="488"/>
      <c r="EW7" s="459"/>
      <c r="EX7" s="459"/>
      <c r="EY7" s="488" t="s">
        <v>123</v>
      </c>
      <c r="EZ7" s="488"/>
      <c r="FA7" s="488" t="s">
        <v>124</v>
      </c>
      <c r="FB7" s="488"/>
      <c r="FC7" s="488" t="s">
        <v>125</v>
      </c>
      <c r="FD7" s="488"/>
      <c r="FE7" s="459"/>
      <c r="FF7" s="459"/>
      <c r="FG7" s="488" t="s">
        <v>126</v>
      </c>
      <c r="FH7" s="488"/>
      <c r="FI7" s="488" t="s">
        <v>127</v>
      </c>
      <c r="FJ7" s="488"/>
      <c r="FK7" s="488" t="s">
        <v>128</v>
      </c>
      <c r="FL7" s="488"/>
      <c r="FM7" s="459"/>
      <c r="FN7" s="459"/>
      <c r="FO7" s="488" t="s">
        <v>129</v>
      </c>
      <c r="FP7" s="488"/>
      <c r="FQ7" s="488" t="s">
        <v>130</v>
      </c>
      <c r="FR7" s="488"/>
      <c r="FS7" s="488" t="s">
        <v>131</v>
      </c>
      <c r="FT7" s="488"/>
      <c r="FU7" s="459"/>
      <c r="FV7" s="459"/>
      <c r="FW7" s="488" t="s">
        <v>132</v>
      </c>
      <c r="FX7" s="488"/>
      <c r="FY7" s="488" t="s">
        <v>133</v>
      </c>
      <c r="FZ7" s="488"/>
      <c r="GA7" s="488" t="s">
        <v>134</v>
      </c>
      <c r="GB7" s="488"/>
      <c r="GC7" s="459"/>
      <c r="GD7" s="459"/>
      <c r="GE7" s="488" t="s">
        <v>135</v>
      </c>
      <c r="GF7" s="488"/>
      <c r="GG7" s="488" t="s">
        <v>136</v>
      </c>
      <c r="GH7" s="488"/>
      <c r="GI7" s="488" t="s">
        <v>137</v>
      </c>
      <c r="GJ7" s="488"/>
      <c r="GK7" s="459"/>
      <c r="GL7" s="459"/>
      <c r="GM7" s="488" t="s">
        <v>138</v>
      </c>
      <c r="GN7" s="488"/>
      <c r="GO7" s="488" t="s">
        <v>139</v>
      </c>
      <c r="GP7" s="488"/>
      <c r="GQ7" s="488" t="s">
        <v>140</v>
      </c>
      <c r="GR7" s="488"/>
      <c r="GS7" s="459"/>
      <c r="GT7" s="459"/>
      <c r="GU7" s="488" t="s">
        <v>141</v>
      </c>
      <c r="GV7" s="488"/>
      <c r="GW7" s="488" t="s">
        <v>142</v>
      </c>
      <c r="GX7" s="488"/>
      <c r="GY7" s="488" t="s">
        <v>143</v>
      </c>
      <c r="GZ7" s="488"/>
      <c r="HA7" s="459"/>
      <c r="HB7" s="459"/>
      <c r="HC7" s="488" t="s">
        <v>144</v>
      </c>
      <c r="HD7" s="488"/>
      <c r="HE7" s="488" t="s">
        <v>145</v>
      </c>
      <c r="HF7" s="488"/>
      <c r="HG7" s="488" t="s">
        <v>146</v>
      </c>
      <c r="HH7" s="488"/>
      <c r="HI7" s="459"/>
      <c r="HJ7" s="459"/>
      <c r="HK7" s="488" t="s">
        <v>147</v>
      </c>
      <c r="HL7" s="488"/>
      <c r="HM7" s="488" t="s">
        <v>148</v>
      </c>
      <c r="HN7" s="488"/>
      <c r="HO7" s="488" t="s">
        <v>149</v>
      </c>
      <c r="HP7" s="488"/>
      <c r="HQ7" s="459"/>
      <c r="HR7" s="459"/>
      <c r="HS7" s="488" t="s">
        <v>150</v>
      </c>
      <c r="HT7" s="488"/>
      <c r="HU7" s="488" t="s">
        <v>151</v>
      </c>
      <c r="HV7" s="488"/>
      <c r="HW7" s="488" t="s">
        <v>152</v>
      </c>
      <c r="HX7" s="488"/>
      <c r="HY7" s="459"/>
      <c r="HZ7" s="459"/>
      <c r="IA7" s="488" t="s">
        <v>153</v>
      </c>
      <c r="IB7" s="488"/>
      <c r="IC7" s="488" t="s">
        <v>154</v>
      </c>
      <c r="ID7" s="488"/>
      <c r="IE7" s="488" t="s">
        <v>155</v>
      </c>
      <c r="IF7" s="488"/>
      <c r="IG7" s="459"/>
      <c r="IH7" s="459"/>
      <c r="II7" s="488" t="s">
        <v>156</v>
      </c>
      <c r="IJ7" s="488"/>
      <c r="IK7" s="488" t="s">
        <v>157</v>
      </c>
      <c r="IL7" s="488"/>
      <c r="IM7" s="488" t="s">
        <v>158</v>
      </c>
      <c r="IN7" s="488"/>
      <c r="IO7" s="488" t="s">
        <v>159</v>
      </c>
      <c r="IP7" s="488"/>
      <c r="IQ7" s="459"/>
      <c r="IR7" s="459"/>
      <c r="IS7" s="488" t="s">
        <v>160</v>
      </c>
      <c r="IT7" s="488"/>
      <c r="IU7" s="488" t="s">
        <v>161</v>
      </c>
      <c r="IV7" s="488"/>
      <c r="IW7" s="488" t="s">
        <v>162</v>
      </c>
      <c r="IX7" s="488"/>
      <c r="IY7" s="459"/>
      <c r="IZ7" s="459"/>
      <c r="JA7" s="488" t="s">
        <v>163</v>
      </c>
      <c r="JB7" s="488"/>
      <c r="JC7" s="488" t="s">
        <v>164</v>
      </c>
      <c r="JD7" s="488"/>
      <c r="JE7" s="488" t="s">
        <v>165</v>
      </c>
      <c r="JF7" s="488"/>
      <c r="JG7" s="459"/>
      <c r="JH7" s="459"/>
      <c r="JI7" s="488" t="s">
        <v>166</v>
      </c>
      <c r="JJ7" s="488"/>
      <c r="JK7" s="488" t="s">
        <v>167</v>
      </c>
      <c r="JL7" s="488"/>
      <c r="JM7" s="488" t="s">
        <v>168</v>
      </c>
      <c r="JN7" s="488"/>
      <c r="JO7" s="459"/>
      <c r="JP7" s="459"/>
      <c r="JQ7" s="488" t="s">
        <v>169</v>
      </c>
      <c r="JR7" s="488"/>
      <c r="JS7" s="488" t="s">
        <v>170</v>
      </c>
      <c r="JT7" s="488"/>
      <c r="JU7" s="488" t="s">
        <v>171</v>
      </c>
      <c r="JV7" s="488"/>
      <c r="JW7" s="459"/>
      <c r="JX7" s="459"/>
      <c r="JY7" s="488" t="s">
        <v>172</v>
      </c>
      <c r="JZ7" s="488"/>
      <c r="KA7" s="488" t="s">
        <v>173</v>
      </c>
      <c r="KB7" s="488"/>
      <c r="KC7" s="488" t="s">
        <v>174</v>
      </c>
      <c r="KD7" s="488"/>
      <c r="KE7" s="459"/>
      <c r="KF7" s="459"/>
      <c r="KG7" s="488" t="s">
        <v>175</v>
      </c>
      <c r="KH7" s="488"/>
      <c r="KI7" s="488" t="s">
        <v>176</v>
      </c>
      <c r="KJ7" s="488"/>
      <c r="KK7" s="488" t="s">
        <v>177</v>
      </c>
      <c r="KL7" s="488"/>
      <c r="KM7" s="459"/>
      <c r="KN7" s="459"/>
      <c r="KO7" s="488" t="s">
        <v>178</v>
      </c>
      <c r="KP7" s="488"/>
      <c r="KQ7" s="488" t="s">
        <v>179</v>
      </c>
      <c r="KR7" s="488"/>
      <c r="KS7" s="488" t="s">
        <v>180</v>
      </c>
      <c r="KT7" s="488"/>
      <c r="KU7" s="459"/>
      <c r="KV7" s="459"/>
      <c r="KW7" s="488" t="s">
        <v>181</v>
      </c>
      <c r="KX7" s="488"/>
      <c r="KY7" s="488" t="s">
        <v>182</v>
      </c>
      <c r="KZ7" s="488"/>
      <c r="LA7" s="488" t="s">
        <v>183</v>
      </c>
      <c r="LB7" s="488"/>
      <c r="LC7" s="459"/>
      <c r="LD7" s="459"/>
      <c r="LE7" s="488" t="s">
        <v>184</v>
      </c>
      <c r="LF7" s="488"/>
      <c r="LG7" s="488" t="s">
        <v>185</v>
      </c>
      <c r="LH7" s="488"/>
      <c r="LI7" s="488" t="s">
        <v>186</v>
      </c>
      <c r="LJ7" s="488"/>
      <c r="LK7" s="459"/>
      <c r="LL7" s="459"/>
      <c r="LM7" s="488" t="s">
        <v>187</v>
      </c>
      <c r="LN7" s="488"/>
      <c r="LO7" s="488" t="s">
        <v>188</v>
      </c>
      <c r="LP7" s="488"/>
      <c r="LQ7" s="488" t="s">
        <v>189</v>
      </c>
      <c r="LR7" s="488"/>
      <c r="LS7" s="459"/>
      <c r="LT7" s="459"/>
      <c r="LU7" s="488" t="s">
        <v>190</v>
      </c>
      <c r="LV7" s="488"/>
      <c r="LW7" s="488" t="s">
        <v>191</v>
      </c>
      <c r="LX7" s="488"/>
      <c r="LY7" s="488" t="s">
        <v>192</v>
      </c>
      <c r="LZ7" s="488"/>
      <c r="MA7" s="459"/>
      <c r="MB7" s="459"/>
      <c r="MC7" s="488" t="s">
        <v>193</v>
      </c>
      <c r="MD7" s="488"/>
      <c r="ME7" s="488" t="s">
        <v>194</v>
      </c>
      <c r="MF7" s="488"/>
      <c r="MG7" s="488" t="s">
        <v>195</v>
      </c>
      <c r="MH7" s="488"/>
      <c r="MI7" s="459"/>
      <c r="MJ7" s="459"/>
      <c r="MK7" s="488" t="s">
        <v>196</v>
      </c>
      <c r="ML7" s="488"/>
      <c r="MM7" s="488" t="s">
        <v>197</v>
      </c>
      <c r="MN7" s="488"/>
      <c r="MO7" s="488" t="s">
        <v>198</v>
      </c>
      <c r="MP7" s="488"/>
      <c r="MQ7"/>
      <c r="MR7"/>
      <c r="MS7"/>
      <c r="MT7"/>
      <c r="MU7"/>
      <c r="MV7"/>
      <c r="MW7"/>
      <c r="MX7"/>
      <c r="MY7"/>
      <c r="MZ7"/>
      <c r="NA7"/>
      <c r="NB7"/>
      <c r="NC7"/>
    </row>
    <row r="8" spans="1:367" ht="69.95" customHeight="1">
      <c r="A8" s="460"/>
      <c r="B8" s="460"/>
      <c r="C8" s="487" t="s">
        <v>199</v>
      </c>
      <c r="D8" s="487"/>
      <c r="E8" s="487" t="s">
        <v>200</v>
      </c>
      <c r="F8" s="487"/>
      <c r="G8" s="487" t="s">
        <v>201</v>
      </c>
      <c r="H8" s="487"/>
      <c r="I8" s="460"/>
      <c r="J8" s="460"/>
      <c r="K8" s="487" t="s">
        <v>202</v>
      </c>
      <c r="L8" s="487"/>
      <c r="M8" s="487" t="s">
        <v>203</v>
      </c>
      <c r="N8" s="487"/>
      <c r="O8" s="487" t="s">
        <v>204</v>
      </c>
      <c r="P8" s="487"/>
      <c r="Q8" s="460"/>
      <c r="R8" s="460"/>
      <c r="S8" s="487" t="s">
        <v>205</v>
      </c>
      <c r="T8" s="487"/>
      <c r="U8" s="487" t="s">
        <v>206</v>
      </c>
      <c r="V8" s="487"/>
      <c r="W8" s="487" t="s">
        <v>207</v>
      </c>
      <c r="X8" s="487"/>
      <c r="Y8" s="460"/>
      <c r="Z8" s="460"/>
      <c r="AA8" s="487" t="s">
        <v>208</v>
      </c>
      <c r="AB8" s="487"/>
      <c r="AC8" s="487" t="s">
        <v>209</v>
      </c>
      <c r="AD8" s="487"/>
      <c r="AE8" s="487" t="s">
        <v>210</v>
      </c>
      <c r="AF8" s="487"/>
      <c r="AG8" s="460"/>
      <c r="AH8" s="460"/>
      <c r="AI8" s="487" t="s">
        <v>211</v>
      </c>
      <c r="AJ8" s="487"/>
      <c r="AK8" s="487" t="s">
        <v>212</v>
      </c>
      <c r="AL8" s="487"/>
      <c r="AM8" s="487" t="s">
        <v>213</v>
      </c>
      <c r="AN8" s="487"/>
      <c r="AO8" s="460"/>
      <c r="AP8" s="460"/>
      <c r="AQ8" s="487" t="s">
        <v>214</v>
      </c>
      <c r="AR8" s="487"/>
      <c r="AS8" s="487" t="s">
        <v>215</v>
      </c>
      <c r="AT8" s="487"/>
      <c r="AU8" s="487" t="s">
        <v>216</v>
      </c>
      <c r="AV8" s="487"/>
      <c r="AW8" s="460"/>
      <c r="AX8" s="460"/>
      <c r="AY8" s="487" t="s">
        <v>217</v>
      </c>
      <c r="AZ8" s="487"/>
      <c r="BA8" s="487" t="s">
        <v>218</v>
      </c>
      <c r="BB8" s="487"/>
      <c r="BC8" s="487" t="s">
        <v>219</v>
      </c>
      <c r="BD8" s="487"/>
      <c r="BE8" s="460"/>
      <c r="BF8" s="460"/>
      <c r="BG8" s="487" t="s">
        <v>220</v>
      </c>
      <c r="BH8" s="487"/>
      <c r="BI8" s="487" t="s">
        <v>221</v>
      </c>
      <c r="BJ8" s="487"/>
      <c r="BK8" s="487" t="s">
        <v>222</v>
      </c>
      <c r="BL8" s="487"/>
      <c r="BM8" s="460"/>
      <c r="BN8" s="460"/>
      <c r="BO8" s="487" t="s">
        <v>223</v>
      </c>
      <c r="BP8" s="487"/>
      <c r="BQ8" s="487" t="s">
        <v>224</v>
      </c>
      <c r="BR8" s="487"/>
      <c r="BS8" s="487" t="s">
        <v>225</v>
      </c>
      <c r="BT8" s="487"/>
      <c r="BU8" s="460"/>
      <c r="BV8" s="460"/>
      <c r="BW8" s="487" t="s">
        <v>226</v>
      </c>
      <c r="BX8" s="487"/>
      <c r="BY8" s="487" t="s">
        <v>227</v>
      </c>
      <c r="BZ8" s="487"/>
      <c r="CA8" s="487" t="s">
        <v>228</v>
      </c>
      <c r="CB8" s="487"/>
      <c r="CC8" s="460"/>
      <c r="CD8" s="460"/>
      <c r="CE8" s="487" t="s">
        <v>229</v>
      </c>
      <c r="CF8" s="487"/>
      <c r="CG8" s="487" t="s">
        <v>230</v>
      </c>
      <c r="CH8" s="487"/>
      <c r="CI8" s="487" t="s">
        <v>231</v>
      </c>
      <c r="CJ8" s="487"/>
      <c r="CK8" s="460"/>
      <c r="CL8" s="460"/>
      <c r="CM8" s="487" t="s">
        <v>232</v>
      </c>
      <c r="CN8" s="487"/>
      <c r="CO8" s="487" t="s">
        <v>233</v>
      </c>
      <c r="CP8" s="487"/>
      <c r="CQ8" s="487" t="s">
        <v>234</v>
      </c>
      <c r="CR8" s="487"/>
      <c r="CS8" s="460"/>
      <c r="CT8" s="460"/>
      <c r="CU8" s="487" t="s">
        <v>235</v>
      </c>
      <c r="CV8" s="487"/>
      <c r="CW8" s="487" t="s">
        <v>236</v>
      </c>
      <c r="CX8" s="487"/>
      <c r="CY8" s="487" t="s">
        <v>237</v>
      </c>
      <c r="CZ8" s="487"/>
      <c r="DA8" s="460"/>
      <c r="DB8" s="460"/>
      <c r="DC8" s="487" t="s">
        <v>238</v>
      </c>
      <c r="DD8" s="487"/>
      <c r="DE8" s="487" t="s">
        <v>239</v>
      </c>
      <c r="DF8" s="487"/>
      <c r="DG8" s="487" t="s">
        <v>240</v>
      </c>
      <c r="DH8" s="487"/>
      <c r="DI8" s="460"/>
      <c r="DJ8" s="460"/>
      <c r="DK8" s="487" t="s">
        <v>241</v>
      </c>
      <c r="DL8" s="487"/>
      <c r="DM8" s="487" t="s">
        <v>242</v>
      </c>
      <c r="DN8" s="487"/>
      <c r="DO8" s="487" t="s">
        <v>243</v>
      </c>
      <c r="DP8" s="487"/>
      <c r="DQ8" s="460"/>
      <c r="DR8" s="460"/>
      <c r="DS8" s="487" t="s">
        <v>244</v>
      </c>
      <c r="DT8" s="487"/>
      <c r="DU8" s="487" t="s">
        <v>245</v>
      </c>
      <c r="DV8" s="487"/>
      <c r="DW8" s="487" t="s">
        <v>246</v>
      </c>
      <c r="DX8" s="487"/>
      <c r="DY8" s="460"/>
      <c r="DZ8" s="460"/>
      <c r="EA8" s="487" t="s">
        <v>247</v>
      </c>
      <c r="EB8" s="487"/>
      <c r="EC8" s="487" t="s">
        <v>248</v>
      </c>
      <c r="ED8" s="487"/>
      <c r="EE8" s="487" t="s">
        <v>249</v>
      </c>
      <c r="EF8" s="487"/>
      <c r="EG8" s="460"/>
      <c r="EH8" s="460"/>
      <c r="EI8" s="487" t="s">
        <v>250</v>
      </c>
      <c r="EJ8" s="487"/>
      <c r="EK8" s="487" t="s">
        <v>251</v>
      </c>
      <c r="EL8" s="487"/>
      <c r="EM8" s="487" t="s">
        <v>252</v>
      </c>
      <c r="EN8" s="487"/>
      <c r="EO8" s="460"/>
      <c r="EP8" s="460"/>
      <c r="EQ8" s="487" t="s">
        <v>253</v>
      </c>
      <c r="ER8" s="487"/>
      <c r="ES8" s="487" t="s">
        <v>254</v>
      </c>
      <c r="ET8" s="487"/>
      <c r="EU8" s="487" t="s">
        <v>255</v>
      </c>
      <c r="EV8" s="487"/>
      <c r="EW8" s="460"/>
      <c r="EX8" s="460"/>
      <c r="EY8" s="487" t="s">
        <v>256</v>
      </c>
      <c r="EZ8" s="487"/>
      <c r="FA8" s="487" t="s">
        <v>257</v>
      </c>
      <c r="FB8" s="487"/>
      <c r="FC8" s="487" t="s">
        <v>258</v>
      </c>
      <c r="FD8" s="487"/>
      <c r="FE8" s="460"/>
      <c r="FF8" s="460"/>
      <c r="FG8" s="487" t="s">
        <v>259</v>
      </c>
      <c r="FH8" s="487"/>
      <c r="FI8" s="487" t="s">
        <v>260</v>
      </c>
      <c r="FJ8" s="487"/>
      <c r="FK8" s="487" t="s">
        <v>261</v>
      </c>
      <c r="FL8" s="487"/>
      <c r="FM8" s="460"/>
      <c r="FN8" s="460"/>
      <c r="FO8" s="487" t="s">
        <v>262</v>
      </c>
      <c r="FP8" s="487"/>
      <c r="FQ8" s="487" t="s">
        <v>263</v>
      </c>
      <c r="FR8" s="487"/>
      <c r="FS8" s="487" t="s">
        <v>264</v>
      </c>
      <c r="FT8" s="487"/>
      <c r="FU8" s="460"/>
      <c r="FV8" s="460"/>
      <c r="FW8" s="487" t="s">
        <v>265</v>
      </c>
      <c r="FX8" s="487"/>
      <c r="FY8" s="487" t="s">
        <v>266</v>
      </c>
      <c r="FZ8" s="487"/>
      <c r="GA8" s="487" t="s">
        <v>267</v>
      </c>
      <c r="GB8" s="487"/>
      <c r="GC8" s="460"/>
      <c r="GD8" s="460"/>
      <c r="GE8" s="487" t="s">
        <v>268</v>
      </c>
      <c r="GF8" s="487"/>
      <c r="GG8" s="487" t="s">
        <v>269</v>
      </c>
      <c r="GH8" s="487"/>
      <c r="GI8" s="487" t="s">
        <v>270</v>
      </c>
      <c r="GJ8" s="487"/>
      <c r="GK8" s="460"/>
      <c r="GL8" s="460"/>
      <c r="GM8" s="487" t="s">
        <v>271</v>
      </c>
      <c r="GN8" s="487"/>
      <c r="GO8" s="487" t="s">
        <v>272</v>
      </c>
      <c r="GP8" s="487"/>
      <c r="GQ8" s="487" t="s">
        <v>273</v>
      </c>
      <c r="GR8" s="487"/>
      <c r="GS8" s="460"/>
      <c r="GT8" s="460"/>
      <c r="GU8" s="487" t="s">
        <v>274</v>
      </c>
      <c r="GV8" s="487"/>
      <c r="GW8" s="487" t="s">
        <v>275</v>
      </c>
      <c r="GX8" s="487"/>
      <c r="GY8" s="487" t="s">
        <v>276</v>
      </c>
      <c r="GZ8" s="487"/>
      <c r="HA8" s="460"/>
      <c r="HB8" s="460"/>
      <c r="HC8" s="487" t="s">
        <v>277</v>
      </c>
      <c r="HD8" s="487"/>
      <c r="HE8" s="487" t="s">
        <v>278</v>
      </c>
      <c r="HF8" s="487"/>
      <c r="HG8" s="487" t="s">
        <v>279</v>
      </c>
      <c r="HH8" s="487"/>
      <c r="HI8" s="460"/>
      <c r="HJ8" s="460"/>
      <c r="HK8" s="487" t="s">
        <v>280</v>
      </c>
      <c r="HL8" s="487"/>
      <c r="HM8" s="487" t="s">
        <v>281</v>
      </c>
      <c r="HN8" s="487"/>
      <c r="HO8" s="487" t="s">
        <v>282</v>
      </c>
      <c r="HP8" s="487"/>
      <c r="HQ8" s="460"/>
      <c r="HR8" s="460"/>
      <c r="HS8" s="487" t="s">
        <v>283</v>
      </c>
      <c r="HT8" s="487"/>
      <c r="HU8" s="487" t="s">
        <v>284</v>
      </c>
      <c r="HV8" s="487"/>
      <c r="HW8" s="487" t="s">
        <v>285</v>
      </c>
      <c r="HX8" s="487"/>
      <c r="HY8" s="460"/>
      <c r="HZ8" s="460"/>
      <c r="IA8" s="487" t="s">
        <v>286</v>
      </c>
      <c r="IB8" s="487"/>
      <c r="IC8" s="487" t="s">
        <v>287</v>
      </c>
      <c r="ID8" s="487"/>
      <c r="IE8" s="487" t="s">
        <v>288</v>
      </c>
      <c r="IF8" s="487"/>
      <c r="IG8" s="460"/>
      <c r="IH8" s="460"/>
      <c r="II8" s="487" t="s">
        <v>289</v>
      </c>
      <c r="IJ8" s="487"/>
      <c r="IK8" s="487" t="s">
        <v>290</v>
      </c>
      <c r="IL8" s="487"/>
      <c r="IM8" s="487" t="s">
        <v>291</v>
      </c>
      <c r="IN8" s="487"/>
      <c r="IO8" s="487" t="s">
        <v>292</v>
      </c>
      <c r="IP8" s="487"/>
      <c r="IQ8" s="460"/>
      <c r="IR8" s="460"/>
      <c r="IS8" s="487" t="s">
        <v>293</v>
      </c>
      <c r="IT8" s="487"/>
      <c r="IU8" s="487" t="s">
        <v>294</v>
      </c>
      <c r="IV8" s="487"/>
      <c r="IW8" s="487" t="s">
        <v>295</v>
      </c>
      <c r="IX8" s="487"/>
      <c r="IY8" s="460"/>
      <c r="IZ8" s="460"/>
      <c r="JA8" s="487" t="s">
        <v>296</v>
      </c>
      <c r="JB8" s="487"/>
      <c r="JC8" s="487" t="s">
        <v>297</v>
      </c>
      <c r="JD8" s="487"/>
      <c r="JE8" s="487" t="s">
        <v>298</v>
      </c>
      <c r="JF8" s="487"/>
      <c r="JG8" s="460"/>
      <c r="JH8" s="460"/>
      <c r="JI8" s="487" t="s">
        <v>299</v>
      </c>
      <c r="JJ8" s="487"/>
      <c r="JK8" s="487" t="s">
        <v>300</v>
      </c>
      <c r="JL8" s="487"/>
      <c r="JM8" s="487" t="s">
        <v>301</v>
      </c>
      <c r="JN8" s="487"/>
      <c r="JO8" s="460"/>
      <c r="JP8" s="460"/>
      <c r="JQ8" s="487" t="s">
        <v>302</v>
      </c>
      <c r="JR8" s="487"/>
      <c r="JS8" s="487" t="s">
        <v>303</v>
      </c>
      <c r="JT8" s="487"/>
      <c r="JU8" s="487" t="s">
        <v>304</v>
      </c>
      <c r="JV8" s="487"/>
      <c r="JW8" s="460"/>
      <c r="JX8" s="460"/>
      <c r="JY8" s="487" t="s">
        <v>305</v>
      </c>
      <c r="JZ8" s="487"/>
      <c r="KA8" s="487" t="s">
        <v>306</v>
      </c>
      <c r="KB8" s="487"/>
      <c r="KC8" s="487" t="s">
        <v>307</v>
      </c>
      <c r="KD8" s="487"/>
      <c r="KE8" s="460"/>
      <c r="KF8" s="460"/>
      <c r="KG8" s="487" t="s">
        <v>308</v>
      </c>
      <c r="KH8" s="487"/>
      <c r="KI8" s="487" t="s">
        <v>309</v>
      </c>
      <c r="KJ8" s="487"/>
      <c r="KK8" s="487" t="s">
        <v>310</v>
      </c>
      <c r="KL8" s="487"/>
      <c r="KM8" s="460"/>
      <c r="KN8" s="460"/>
      <c r="KO8" s="487" t="s">
        <v>311</v>
      </c>
      <c r="KP8" s="487"/>
      <c r="KQ8" s="487" t="s">
        <v>312</v>
      </c>
      <c r="KR8" s="487"/>
      <c r="KS8" s="487" t="s">
        <v>313</v>
      </c>
      <c r="KT8" s="487"/>
      <c r="KU8" s="460"/>
      <c r="KV8" s="460"/>
      <c r="KW8" s="487" t="s">
        <v>314</v>
      </c>
      <c r="KX8" s="487"/>
      <c r="KY8" s="487" t="s">
        <v>315</v>
      </c>
      <c r="KZ8" s="487"/>
      <c r="LA8" s="487" t="s">
        <v>316</v>
      </c>
      <c r="LB8" s="487"/>
      <c r="LC8" s="460"/>
      <c r="LD8" s="460"/>
      <c r="LE8" s="487" t="s">
        <v>317</v>
      </c>
      <c r="LF8" s="487"/>
      <c r="LG8" s="487" t="s">
        <v>318</v>
      </c>
      <c r="LH8" s="487"/>
      <c r="LI8" s="487" t="s">
        <v>319</v>
      </c>
      <c r="LJ8" s="487"/>
      <c r="LK8" s="460"/>
      <c r="LL8" s="460"/>
      <c r="LM8" s="487" t="s">
        <v>320</v>
      </c>
      <c r="LN8" s="487"/>
      <c r="LO8" s="487" t="s">
        <v>321</v>
      </c>
      <c r="LP8" s="487"/>
      <c r="LQ8" s="487" t="s">
        <v>322</v>
      </c>
      <c r="LR8" s="487"/>
      <c r="LS8" s="460"/>
      <c r="LT8" s="460"/>
      <c r="LU8" s="487" t="s">
        <v>323</v>
      </c>
      <c r="LV8" s="487"/>
      <c r="LW8" s="487" t="s">
        <v>324</v>
      </c>
      <c r="LX8" s="487"/>
      <c r="LY8" s="487" t="s">
        <v>325</v>
      </c>
      <c r="LZ8" s="487"/>
      <c r="MA8" s="460"/>
      <c r="MB8" s="460"/>
      <c r="MC8" s="487" t="s">
        <v>326</v>
      </c>
      <c r="MD8" s="487"/>
      <c r="ME8" s="487" t="s">
        <v>327</v>
      </c>
      <c r="MF8" s="487"/>
      <c r="MG8" s="487" t="s">
        <v>328</v>
      </c>
      <c r="MH8" s="487"/>
      <c r="MI8" s="460"/>
      <c r="MJ8" s="460"/>
      <c r="MK8" s="487" t="s">
        <v>329</v>
      </c>
      <c r="ML8" s="487"/>
      <c r="MM8" s="487" t="s">
        <v>330</v>
      </c>
      <c r="MN8" s="487"/>
      <c r="MO8" s="487" t="s">
        <v>331</v>
      </c>
      <c r="MP8" s="487"/>
    </row>
    <row r="9" spans="1:367" s="4" customFormat="1" ht="15" customHeight="1">
      <c r="A9" s="492" t="s">
        <v>332</v>
      </c>
      <c r="B9" s="492"/>
      <c r="C9" s="495" t="s">
        <v>333</v>
      </c>
      <c r="D9" s="493"/>
      <c r="E9" s="495" t="s">
        <v>334</v>
      </c>
      <c r="F9" s="493"/>
      <c r="G9" s="495" t="s">
        <v>335</v>
      </c>
      <c r="H9" s="493"/>
      <c r="I9" s="492" t="s">
        <v>332</v>
      </c>
      <c r="J9" s="492"/>
      <c r="K9" s="493">
        <v>10401</v>
      </c>
      <c r="L9" s="493"/>
      <c r="M9" s="493">
        <v>10402</v>
      </c>
      <c r="N9" s="493"/>
      <c r="O9" s="493">
        <v>10403</v>
      </c>
      <c r="P9" s="493"/>
      <c r="Q9" s="492" t="s">
        <v>332</v>
      </c>
      <c r="R9" s="492"/>
      <c r="S9" s="493">
        <v>10404</v>
      </c>
      <c r="T9" s="493"/>
      <c r="U9" s="493">
        <v>10406</v>
      </c>
      <c r="V9" s="493"/>
      <c r="W9" s="493">
        <v>10501</v>
      </c>
      <c r="X9" s="493"/>
      <c r="Y9" s="492" t="s">
        <v>332</v>
      </c>
      <c r="Z9" s="492"/>
      <c r="AA9" s="493">
        <v>10502</v>
      </c>
      <c r="AB9" s="493"/>
      <c r="AC9" s="493">
        <v>10611</v>
      </c>
      <c r="AD9" s="493"/>
      <c r="AE9" s="493">
        <v>10613</v>
      </c>
      <c r="AF9" s="493"/>
      <c r="AG9" s="492" t="s">
        <v>332</v>
      </c>
      <c r="AH9" s="492"/>
      <c r="AI9" s="493">
        <v>10711</v>
      </c>
      <c r="AJ9" s="493"/>
      <c r="AK9" s="493">
        <v>10712</v>
      </c>
      <c r="AL9" s="493"/>
      <c r="AM9" s="493">
        <v>10713</v>
      </c>
      <c r="AN9" s="493"/>
      <c r="AO9" s="492" t="s">
        <v>332</v>
      </c>
      <c r="AP9" s="492"/>
      <c r="AQ9" s="493">
        <v>10721</v>
      </c>
      <c r="AR9" s="493"/>
      <c r="AS9" s="493">
        <v>10731</v>
      </c>
      <c r="AT9" s="493"/>
      <c r="AU9" s="493">
        <v>10732</v>
      </c>
      <c r="AV9" s="493"/>
      <c r="AW9" s="492" t="s">
        <v>332</v>
      </c>
      <c r="AX9" s="492"/>
      <c r="AY9" s="493">
        <v>10733</v>
      </c>
      <c r="AZ9" s="493"/>
      <c r="BA9" s="493">
        <v>10741</v>
      </c>
      <c r="BB9" s="493"/>
      <c r="BC9" s="493">
        <v>10750</v>
      </c>
      <c r="BD9" s="493"/>
      <c r="BE9" s="492" t="s">
        <v>332</v>
      </c>
      <c r="BF9" s="492"/>
      <c r="BG9" s="493">
        <v>10791</v>
      </c>
      <c r="BH9" s="493"/>
      <c r="BI9" s="493">
        <v>10793</v>
      </c>
      <c r="BJ9" s="493"/>
      <c r="BK9" s="493">
        <v>10794</v>
      </c>
      <c r="BL9" s="493"/>
      <c r="BM9" s="492" t="s">
        <v>332</v>
      </c>
      <c r="BN9" s="492"/>
      <c r="BO9" s="493">
        <v>10799</v>
      </c>
      <c r="BP9" s="493"/>
      <c r="BQ9" s="493" t="s">
        <v>336</v>
      </c>
      <c r="BR9" s="493"/>
      <c r="BS9" s="493">
        <v>11041</v>
      </c>
      <c r="BT9" s="493"/>
      <c r="BU9" s="492" t="s">
        <v>332</v>
      </c>
      <c r="BV9" s="492"/>
      <c r="BW9" s="493">
        <v>11042</v>
      </c>
      <c r="BX9" s="493"/>
      <c r="BY9" s="493">
        <v>12000</v>
      </c>
      <c r="BZ9" s="493"/>
      <c r="CA9" s="493">
        <v>13110</v>
      </c>
      <c r="CB9" s="493"/>
      <c r="CC9" s="492" t="s">
        <v>332</v>
      </c>
      <c r="CD9" s="492"/>
      <c r="CE9" s="493">
        <v>13120</v>
      </c>
      <c r="CF9" s="493"/>
      <c r="CG9" s="493">
        <v>13132</v>
      </c>
      <c r="CH9" s="493"/>
      <c r="CI9" s="493">
        <v>14102</v>
      </c>
      <c r="CJ9" s="493"/>
      <c r="CK9" s="492" t="s">
        <v>332</v>
      </c>
      <c r="CL9" s="492"/>
      <c r="CM9" s="493">
        <v>15120</v>
      </c>
      <c r="CN9" s="493"/>
      <c r="CO9" s="493">
        <v>15201</v>
      </c>
      <c r="CP9" s="493"/>
      <c r="CQ9" s="493">
        <v>15203</v>
      </c>
      <c r="CR9" s="493"/>
      <c r="CS9" s="492" t="s">
        <v>332</v>
      </c>
      <c r="CT9" s="492"/>
      <c r="CU9" s="493">
        <v>16100</v>
      </c>
      <c r="CV9" s="493"/>
      <c r="CW9" s="493">
        <v>16211</v>
      </c>
      <c r="CX9" s="493"/>
      <c r="CY9" s="493">
        <v>16212</v>
      </c>
      <c r="CZ9" s="493"/>
      <c r="DA9" s="492" t="s">
        <v>332</v>
      </c>
      <c r="DB9" s="492"/>
      <c r="DC9" s="493">
        <v>16221</v>
      </c>
      <c r="DD9" s="493"/>
      <c r="DE9" s="493">
        <v>16230</v>
      </c>
      <c r="DF9" s="493"/>
      <c r="DG9" s="493">
        <v>17010</v>
      </c>
      <c r="DH9" s="493"/>
      <c r="DI9" s="492" t="s">
        <v>332</v>
      </c>
      <c r="DJ9" s="492"/>
      <c r="DK9" s="493">
        <v>17020</v>
      </c>
      <c r="DL9" s="493"/>
      <c r="DM9" s="493">
        <v>17091</v>
      </c>
      <c r="DN9" s="493"/>
      <c r="DO9" s="493">
        <v>17092</v>
      </c>
      <c r="DP9" s="493"/>
      <c r="DQ9" s="492" t="s">
        <v>332</v>
      </c>
      <c r="DR9" s="492"/>
      <c r="DS9" s="493">
        <v>17093</v>
      </c>
      <c r="DT9" s="493"/>
      <c r="DU9" s="493">
        <v>18110</v>
      </c>
      <c r="DV9" s="493"/>
      <c r="DW9" s="493">
        <v>18120</v>
      </c>
      <c r="DX9" s="493"/>
      <c r="DY9" s="492" t="s">
        <v>332</v>
      </c>
      <c r="DZ9" s="492"/>
      <c r="EA9" s="493">
        <v>19201</v>
      </c>
      <c r="EB9" s="493"/>
      <c r="EC9" s="493">
        <v>20111</v>
      </c>
      <c r="ED9" s="493"/>
      <c r="EE9" s="493">
        <v>20112</v>
      </c>
      <c r="EF9" s="493"/>
      <c r="EG9" s="492" t="s">
        <v>332</v>
      </c>
      <c r="EH9" s="492"/>
      <c r="EI9" s="493">
        <v>20113</v>
      </c>
      <c r="EJ9" s="493"/>
      <c r="EK9" s="493">
        <v>20121</v>
      </c>
      <c r="EL9" s="493"/>
      <c r="EM9" s="493">
        <v>20131</v>
      </c>
      <c r="EN9" s="493"/>
      <c r="EO9" s="492" t="s">
        <v>332</v>
      </c>
      <c r="EP9" s="492"/>
      <c r="EQ9" s="493">
        <v>20210</v>
      </c>
      <c r="ER9" s="493"/>
      <c r="ES9" s="493">
        <v>20221</v>
      </c>
      <c r="ET9" s="493"/>
      <c r="EU9" s="493">
        <v>20222</v>
      </c>
      <c r="EV9" s="493"/>
      <c r="EW9" s="492" t="s">
        <v>332</v>
      </c>
      <c r="EX9" s="492"/>
      <c r="EY9" s="493">
        <v>20231</v>
      </c>
      <c r="EZ9" s="493"/>
      <c r="FA9" s="493">
        <v>20232</v>
      </c>
      <c r="FB9" s="493"/>
      <c r="FC9" s="493">
        <v>20291</v>
      </c>
      <c r="FD9" s="493"/>
      <c r="FE9" s="492" t="s">
        <v>332</v>
      </c>
      <c r="FF9" s="492"/>
      <c r="FG9" s="493">
        <v>20299</v>
      </c>
      <c r="FH9" s="493"/>
      <c r="FI9" s="493">
        <v>21001</v>
      </c>
      <c r="FJ9" s="493"/>
      <c r="FK9" s="493">
        <v>22111</v>
      </c>
      <c r="FL9" s="493"/>
      <c r="FM9" s="492" t="s">
        <v>332</v>
      </c>
      <c r="FN9" s="492"/>
      <c r="FO9" s="493">
        <v>22112</v>
      </c>
      <c r="FP9" s="493"/>
      <c r="FQ9" s="493">
        <v>22192</v>
      </c>
      <c r="FR9" s="493"/>
      <c r="FS9" s="493">
        <v>22193</v>
      </c>
      <c r="FT9" s="493"/>
      <c r="FU9" s="492" t="s">
        <v>332</v>
      </c>
      <c r="FV9" s="492"/>
      <c r="FW9" s="493">
        <v>22199</v>
      </c>
      <c r="FX9" s="493"/>
      <c r="FY9" s="493">
        <v>22201</v>
      </c>
      <c r="FZ9" s="493"/>
      <c r="GA9" s="493">
        <v>22202</v>
      </c>
      <c r="GB9" s="493"/>
      <c r="GC9" s="492" t="s">
        <v>332</v>
      </c>
      <c r="GD9" s="492"/>
      <c r="GE9" s="493">
        <v>22203</v>
      </c>
      <c r="GF9" s="493"/>
      <c r="GG9" s="493">
        <v>22204</v>
      </c>
      <c r="GH9" s="493"/>
      <c r="GI9" s="493">
        <v>22205</v>
      </c>
      <c r="GJ9" s="493"/>
      <c r="GK9" s="492" t="s">
        <v>332</v>
      </c>
      <c r="GL9" s="492"/>
      <c r="GM9" s="493">
        <v>22209</v>
      </c>
      <c r="GN9" s="493"/>
      <c r="GO9" s="493">
        <v>23101</v>
      </c>
      <c r="GP9" s="493"/>
      <c r="GQ9" s="493">
        <v>23109</v>
      </c>
      <c r="GR9" s="493"/>
      <c r="GS9" s="492" t="s">
        <v>332</v>
      </c>
      <c r="GT9" s="492"/>
      <c r="GU9" s="493">
        <v>23921</v>
      </c>
      <c r="GV9" s="493"/>
      <c r="GW9" s="493">
        <v>23930</v>
      </c>
      <c r="GX9" s="493"/>
      <c r="GY9" s="493">
        <v>23941</v>
      </c>
      <c r="GZ9" s="493"/>
      <c r="HA9" s="492" t="s">
        <v>332</v>
      </c>
      <c r="HB9" s="492"/>
      <c r="HC9" s="493">
        <v>23942</v>
      </c>
      <c r="HD9" s="493"/>
      <c r="HE9" s="493">
        <v>23951</v>
      </c>
      <c r="HF9" s="493"/>
      <c r="HG9" s="493">
        <v>23952</v>
      </c>
      <c r="HH9" s="493"/>
      <c r="HI9" s="492" t="s">
        <v>332</v>
      </c>
      <c r="HJ9" s="492"/>
      <c r="HK9" s="493">
        <v>23953</v>
      </c>
      <c r="HL9" s="493"/>
      <c r="HM9" s="493">
        <v>23959</v>
      </c>
      <c r="HN9" s="493"/>
      <c r="HO9" s="493">
        <v>23990</v>
      </c>
      <c r="HP9" s="493"/>
      <c r="HQ9" s="492" t="s">
        <v>332</v>
      </c>
      <c r="HR9" s="492"/>
      <c r="HS9" s="493">
        <v>24101</v>
      </c>
      <c r="HT9" s="493"/>
      <c r="HU9" s="493">
        <v>24102</v>
      </c>
      <c r="HV9" s="493"/>
      <c r="HW9" s="493">
        <v>24103</v>
      </c>
      <c r="HX9" s="493"/>
      <c r="HY9" s="492" t="s">
        <v>332</v>
      </c>
      <c r="HZ9" s="492"/>
      <c r="IA9" s="493">
        <v>24109</v>
      </c>
      <c r="IB9" s="493"/>
      <c r="IC9" s="493" t="s">
        <v>337</v>
      </c>
      <c r="ID9" s="493"/>
      <c r="IE9" s="493">
        <v>25113</v>
      </c>
      <c r="IF9" s="493"/>
      <c r="IG9" s="492" t="s">
        <v>332</v>
      </c>
      <c r="IH9" s="492"/>
      <c r="II9" s="493">
        <v>25119</v>
      </c>
      <c r="IJ9" s="493"/>
      <c r="IK9" s="493">
        <v>25120</v>
      </c>
      <c r="IL9" s="493"/>
      <c r="IM9" s="493">
        <v>25910</v>
      </c>
      <c r="IN9" s="493"/>
      <c r="IO9" s="494">
        <v>25920</v>
      </c>
      <c r="IP9" s="494"/>
      <c r="IQ9" s="492" t="s">
        <v>332</v>
      </c>
      <c r="IR9" s="492"/>
      <c r="IS9" s="493">
        <v>25991</v>
      </c>
      <c r="IT9" s="493"/>
      <c r="IU9" s="493">
        <v>25992</v>
      </c>
      <c r="IV9" s="493"/>
      <c r="IW9" s="493">
        <v>25993</v>
      </c>
      <c r="IX9" s="493"/>
      <c r="IY9" s="492" t="s">
        <v>332</v>
      </c>
      <c r="IZ9" s="492"/>
      <c r="JA9" s="493">
        <v>25999</v>
      </c>
      <c r="JB9" s="493"/>
      <c r="JC9" s="493">
        <v>26101</v>
      </c>
      <c r="JD9" s="493"/>
      <c r="JE9" s="493">
        <v>26102</v>
      </c>
      <c r="JF9" s="493"/>
      <c r="JG9" s="492" t="s">
        <v>332</v>
      </c>
      <c r="JH9" s="492"/>
      <c r="JI9" s="493">
        <v>26103</v>
      </c>
      <c r="JJ9" s="493"/>
      <c r="JK9" s="493">
        <v>26104</v>
      </c>
      <c r="JL9" s="493"/>
      <c r="JM9" s="493">
        <v>26105</v>
      </c>
      <c r="JN9" s="493"/>
      <c r="JO9" s="492" t="s">
        <v>332</v>
      </c>
      <c r="JP9" s="492"/>
      <c r="JQ9" s="493">
        <v>26109</v>
      </c>
      <c r="JR9" s="493"/>
      <c r="JS9" s="493">
        <v>26201</v>
      </c>
      <c r="JT9" s="493"/>
      <c r="JU9" s="493">
        <v>26202</v>
      </c>
      <c r="JV9" s="493"/>
      <c r="JW9" s="492" t="s">
        <v>332</v>
      </c>
      <c r="JX9" s="492"/>
      <c r="JY9" s="493">
        <v>26300</v>
      </c>
      <c r="JZ9" s="493"/>
      <c r="KA9" s="493">
        <v>26400</v>
      </c>
      <c r="KB9" s="493"/>
      <c r="KC9" s="493">
        <v>26511</v>
      </c>
      <c r="KD9" s="493"/>
      <c r="KE9" s="492" t="s">
        <v>332</v>
      </c>
      <c r="KF9" s="492"/>
      <c r="KG9" s="493">
        <v>26520</v>
      </c>
      <c r="KH9" s="493"/>
      <c r="KI9" s="493">
        <v>26600</v>
      </c>
      <c r="KJ9" s="493"/>
      <c r="KK9" s="493">
        <v>26701</v>
      </c>
      <c r="KL9" s="493"/>
      <c r="KM9" s="492" t="s">
        <v>332</v>
      </c>
      <c r="KN9" s="492"/>
      <c r="KO9" s="493">
        <v>26702</v>
      </c>
      <c r="KP9" s="493"/>
      <c r="KQ9" s="493">
        <v>27101</v>
      </c>
      <c r="KR9" s="493"/>
      <c r="KS9" s="493">
        <v>27102</v>
      </c>
      <c r="KT9" s="493"/>
      <c r="KU9" s="492" t="s">
        <v>332</v>
      </c>
      <c r="KV9" s="492"/>
      <c r="KW9" s="493">
        <v>27310</v>
      </c>
      <c r="KX9" s="493"/>
      <c r="KY9" s="493">
        <v>27320</v>
      </c>
      <c r="KZ9" s="493"/>
      <c r="LA9" s="493">
        <v>27500</v>
      </c>
      <c r="LB9" s="493"/>
      <c r="LC9" s="492" t="s">
        <v>332</v>
      </c>
      <c r="LD9" s="492"/>
      <c r="LE9" s="493">
        <v>28120</v>
      </c>
      <c r="LF9" s="493"/>
      <c r="LG9" s="493">
        <v>28130</v>
      </c>
      <c r="LH9" s="493"/>
      <c r="LI9" s="493">
        <v>28140</v>
      </c>
      <c r="LJ9" s="493"/>
      <c r="LK9" s="492" t="s">
        <v>332</v>
      </c>
      <c r="LL9" s="492"/>
      <c r="LM9" s="493">
        <v>28160</v>
      </c>
      <c r="LN9" s="493"/>
      <c r="LO9" s="493">
        <v>28180</v>
      </c>
      <c r="LP9" s="493"/>
      <c r="LQ9" s="493">
        <v>28192</v>
      </c>
      <c r="LR9" s="493"/>
      <c r="LS9" s="492" t="s">
        <v>332</v>
      </c>
      <c r="LT9" s="492"/>
      <c r="LU9" s="493">
        <v>28220</v>
      </c>
      <c r="LV9" s="493"/>
      <c r="LW9" s="493">
        <v>28290</v>
      </c>
      <c r="LX9" s="493"/>
      <c r="LY9" s="493">
        <v>29101</v>
      </c>
      <c r="LZ9" s="493"/>
      <c r="MA9" s="492" t="s">
        <v>332</v>
      </c>
      <c r="MB9" s="492"/>
      <c r="MC9" s="493">
        <v>29300</v>
      </c>
      <c r="MD9" s="493"/>
      <c r="ME9" s="493">
        <v>30110</v>
      </c>
      <c r="MF9" s="493"/>
      <c r="MG9" s="493">
        <v>30300</v>
      </c>
      <c r="MH9" s="493"/>
      <c r="MI9" s="492" t="s">
        <v>332</v>
      </c>
      <c r="MJ9" s="492"/>
      <c r="MK9" s="493">
        <v>30910</v>
      </c>
      <c r="ML9" s="493"/>
      <c r="MM9" s="493">
        <v>31001</v>
      </c>
      <c r="MN9" s="493"/>
      <c r="MO9" s="493">
        <v>33150</v>
      </c>
      <c r="MP9" s="493"/>
      <c r="MQ9"/>
    </row>
    <row r="10" spans="1:367" s="334" customFormat="1" ht="15" hidden="1" customHeight="1">
      <c r="A10" s="473" t="s">
        <v>26</v>
      </c>
      <c r="B10" s="473"/>
      <c r="C10" s="490">
        <v>28.919337651784002</v>
      </c>
      <c r="D10" s="490"/>
      <c r="E10" s="490">
        <v>16.228457970243301</v>
      </c>
      <c r="F10" s="490"/>
      <c r="G10" s="490">
        <v>12.6908796815397</v>
      </c>
      <c r="H10" s="490"/>
      <c r="I10" s="473" t="s">
        <v>26</v>
      </c>
      <c r="J10" s="473"/>
      <c r="K10" s="490">
        <v>2.0734702220370802</v>
      </c>
      <c r="L10" s="490"/>
      <c r="M10" s="490">
        <v>1.2793812392431601</v>
      </c>
      <c r="N10" s="490"/>
      <c r="O10" s="490">
        <v>0.46075727443465397</v>
      </c>
      <c r="P10" s="490"/>
      <c r="Q10" s="473" t="s">
        <v>26</v>
      </c>
      <c r="R10" s="473"/>
      <c r="S10" s="490">
        <v>7.3676465033515895E-2</v>
      </c>
      <c r="T10" s="490"/>
      <c r="U10" s="490">
        <v>3.3657760636744298E-2</v>
      </c>
      <c r="V10" s="490"/>
      <c r="W10" s="490">
        <v>2.9244689785206099E-2</v>
      </c>
      <c r="X10" s="490"/>
      <c r="Y10" s="473" t="s">
        <v>26</v>
      </c>
      <c r="Z10" s="473"/>
      <c r="AA10" s="490">
        <v>0.37029322164297701</v>
      </c>
      <c r="AB10" s="490"/>
      <c r="AC10" s="490">
        <v>0.103537742606555</v>
      </c>
      <c r="AD10" s="490"/>
      <c r="AE10" s="490">
        <v>0.123707691664512</v>
      </c>
      <c r="AF10" s="490"/>
      <c r="AG10" s="473" t="s">
        <v>26</v>
      </c>
      <c r="AH10" s="473"/>
      <c r="AI10" s="490">
        <v>0.14816761802841599</v>
      </c>
      <c r="AJ10" s="490"/>
      <c r="AK10" s="490">
        <v>0.32428602241127302</v>
      </c>
      <c r="AL10" s="490"/>
      <c r="AM10" s="490">
        <v>0.11168563022615099</v>
      </c>
      <c r="AN10" s="490"/>
      <c r="AO10" s="473" t="s">
        <v>26</v>
      </c>
      <c r="AP10" s="473"/>
      <c r="AQ10" s="490">
        <v>0.218169445090799</v>
      </c>
      <c r="AR10" s="490"/>
      <c r="AS10" s="490">
        <v>0.16912111422189399</v>
      </c>
      <c r="AT10" s="490"/>
      <c r="AU10" s="490">
        <v>0.102764508981463</v>
      </c>
      <c r="AV10" s="490"/>
      <c r="AW10" s="473" t="s">
        <v>26</v>
      </c>
      <c r="AX10" s="473"/>
      <c r="AY10" s="490">
        <v>2.49614669184277E-2</v>
      </c>
      <c r="AZ10" s="490"/>
      <c r="BA10" s="490">
        <v>7.9848046857443594E-2</v>
      </c>
      <c r="BB10" s="490"/>
      <c r="BC10" s="490">
        <v>0.10950482138418</v>
      </c>
      <c r="BD10" s="490"/>
      <c r="BE10" s="473" t="s">
        <v>26</v>
      </c>
      <c r="BF10" s="473"/>
      <c r="BG10" s="490">
        <v>9.7025667866054502E-2</v>
      </c>
      <c r="BH10" s="490"/>
      <c r="BI10" s="490">
        <v>0.131340715672251</v>
      </c>
      <c r="BJ10" s="490"/>
      <c r="BK10" s="490">
        <v>5.5218621753194197E-2</v>
      </c>
      <c r="BL10" s="490"/>
      <c r="BM10" s="473" t="s">
        <v>26</v>
      </c>
      <c r="BN10" s="473"/>
      <c r="BO10" s="490">
        <v>0.25318411161163501</v>
      </c>
      <c r="BP10" s="490"/>
      <c r="BQ10" s="490">
        <v>0.37843785600130703</v>
      </c>
      <c r="BR10" s="490"/>
      <c r="BS10" s="490">
        <v>0.22004666648462501</v>
      </c>
      <c r="BT10" s="490"/>
      <c r="BU10" s="473" t="s">
        <v>26</v>
      </c>
      <c r="BV10" s="473"/>
      <c r="BW10" s="490">
        <v>4.5214766322771598E-2</v>
      </c>
      <c r="BX10" s="490"/>
      <c r="BY10" s="490">
        <v>0.35134077293196297</v>
      </c>
      <c r="BZ10" s="490"/>
      <c r="CA10" s="490">
        <v>7.4479925788474705E-2</v>
      </c>
      <c r="CB10" s="490"/>
      <c r="CC10" s="473" t="s">
        <v>26</v>
      </c>
      <c r="CD10" s="473"/>
      <c r="CE10" s="490">
        <v>0.26673574703571801</v>
      </c>
      <c r="CF10" s="490"/>
      <c r="CG10" s="490">
        <v>2.8872775444518401E-2</v>
      </c>
      <c r="CH10" s="490"/>
      <c r="CI10" s="490">
        <v>0.39287141649572499</v>
      </c>
      <c r="CJ10" s="490"/>
      <c r="CK10" s="473" t="s">
        <v>26</v>
      </c>
      <c r="CL10" s="473"/>
      <c r="CM10" s="490">
        <v>2.41424420534984E-2</v>
      </c>
      <c r="CN10" s="490"/>
      <c r="CO10" s="490">
        <v>4.1725563777039398E-2</v>
      </c>
      <c r="CP10" s="490"/>
      <c r="CQ10" s="490">
        <v>3.6195904372991597E-2</v>
      </c>
      <c r="CR10" s="490"/>
      <c r="CS10" s="473" t="s">
        <v>26</v>
      </c>
      <c r="CT10" s="473"/>
      <c r="CU10" s="490">
        <v>0.37770922025547499</v>
      </c>
      <c r="CV10" s="490"/>
      <c r="CW10" s="490">
        <v>0.92052462880816999</v>
      </c>
      <c r="CX10" s="490"/>
      <c r="CY10" s="490">
        <v>0.26103801802910398</v>
      </c>
      <c r="CZ10" s="490"/>
      <c r="DA10" s="473" t="s">
        <v>26</v>
      </c>
      <c r="DB10" s="473"/>
      <c r="DC10" s="490">
        <v>0.12744044199537599</v>
      </c>
      <c r="DD10" s="490"/>
      <c r="DE10" s="490">
        <v>5.0990484891450798E-2</v>
      </c>
      <c r="DF10" s="490"/>
      <c r="DG10" s="490">
        <v>0.25048848124623702</v>
      </c>
      <c r="DH10" s="490"/>
      <c r="DI10" s="473" t="s">
        <v>26</v>
      </c>
      <c r="DJ10" s="473"/>
      <c r="DK10" s="490">
        <v>0.52346985915056998</v>
      </c>
      <c r="DL10" s="490"/>
      <c r="DM10" s="490">
        <v>3.4125440754975402E-2</v>
      </c>
      <c r="DN10" s="490"/>
      <c r="DO10" s="490">
        <v>0.13730535730424101</v>
      </c>
      <c r="DP10" s="490"/>
      <c r="DQ10" s="473" t="s">
        <v>26</v>
      </c>
      <c r="DR10" s="473"/>
      <c r="DS10" s="490">
        <v>0.114047390054919</v>
      </c>
      <c r="DT10" s="490"/>
      <c r="DU10" s="490">
        <v>0.69680824486449</v>
      </c>
      <c r="DV10" s="490"/>
      <c r="DW10" s="490">
        <v>0.20919842027496799</v>
      </c>
      <c r="DX10" s="490"/>
      <c r="DY10" s="473" t="s">
        <v>26</v>
      </c>
      <c r="DZ10" s="473"/>
      <c r="EA10" s="490">
        <v>13.8668021684541</v>
      </c>
      <c r="EB10" s="490"/>
      <c r="EC10" s="490">
        <v>2.4899440154048902</v>
      </c>
      <c r="ED10" s="490"/>
      <c r="EE10" s="490">
        <v>1.71777149273876</v>
      </c>
      <c r="EF10" s="490"/>
      <c r="EG10" s="473" t="s">
        <v>26</v>
      </c>
      <c r="EH10" s="473"/>
      <c r="EI10" s="490">
        <v>0.24756764650791399</v>
      </c>
      <c r="EJ10" s="490"/>
      <c r="EK10" s="490">
        <v>0.25615307489043199</v>
      </c>
      <c r="EL10" s="490"/>
      <c r="EM10" s="490">
        <v>0.87913007922924402</v>
      </c>
      <c r="EN10" s="490"/>
      <c r="EO10" s="473" t="s">
        <v>26</v>
      </c>
      <c r="EP10" s="473"/>
      <c r="EQ10" s="490">
        <v>0.14084200550343901</v>
      </c>
      <c r="ER10" s="490"/>
      <c r="ES10" s="490">
        <v>0.26908478095427701</v>
      </c>
      <c r="ET10" s="490"/>
      <c r="EU10" s="490">
        <v>7.07084598743737E-2</v>
      </c>
      <c r="EV10" s="490"/>
      <c r="EW10" s="473" t="s">
        <v>26</v>
      </c>
      <c r="EX10" s="473"/>
      <c r="EY10" s="490">
        <v>0.123914974084847</v>
      </c>
      <c r="EZ10" s="490"/>
      <c r="FA10" s="490">
        <v>0.16872860927725</v>
      </c>
      <c r="FB10" s="490"/>
      <c r="FC10" s="490">
        <v>2.74366608894645E-2</v>
      </c>
      <c r="FD10" s="491"/>
      <c r="FE10" s="473" t="s">
        <v>26</v>
      </c>
      <c r="FF10" s="473"/>
      <c r="FG10" s="490">
        <v>0.52220596621479298</v>
      </c>
      <c r="FH10" s="490"/>
      <c r="FI10" s="490">
        <v>0.29061807665763401</v>
      </c>
      <c r="FJ10" s="490"/>
      <c r="FK10" s="490">
        <v>0.13203954541933799</v>
      </c>
      <c r="FL10" s="490"/>
      <c r="FM10" s="473" t="s">
        <v>26</v>
      </c>
      <c r="FN10" s="473"/>
      <c r="FO10" s="490">
        <v>7.4740031684654498E-2</v>
      </c>
      <c r="FP10" s="490"/>
      <c r="FQ10" s="490">
        <v>1.0787704468504</v>
      </c>
      <c r="FR10" s="490"/>
      <c r="FS10" s="490">
        <v>0.42532072970400597</v>
      </c>
      <c r="FT10" s="490"/>
      <c r="FU10" s="473" t="s">
        <v>26</v>
      </c>
      <c r="FV10" s="473"/>
      <c r="FW10" s="490">
        <v>0.35067240515847298</v>
      </c>
      <c r="FX10" s="490"/>
      <c r="FY10" s="490">
        <v>0.20016097486390999</v>
      </c>
      <c r="FZ10" s="490"/>
      <c r="GA10" s="490">
        <v>0.124222925050037</v>
      </c>
      <c r="GB10" s="490"/>
      <c r="GC10" s="473" t="s">
        <v>26</v>
      </c>
      <c r="GD10" s="473"/>
      <c r="GE10" s="490">
        <v>0.665676470720865</v>
      </c>
      <c r="GF10" s="490"/>
      <c r="GG10" s="490">
        <v>6.2699174817796799E-2</v>
      </c>
      <c r="GH10" s="490"/>
      <c r="GI10" s="490">
        <v>0.184274495526803</v>
      </c>
      <c r="GJ10" s="490"/>
      <c r="GK10" s="473" t="s">
        <v>26</v>
      </c>
      <c r="GL10" s="473"/>
      <c r="GM10" s="490">
        <v>1.00304378898595</v>
      </c>
      <c r="GN10" s="490"/>
      <c r="GO10" s="490">
        <v>0.36027814460886098</v>
      </c>
      <c r="GP10" s="490"/>
      <c r="GQ10" s="490">
        <v>0.34263115849064202</v>
      </c>
      <c r="GR10" s="490"/>
      <c r="GS10" s="473" t="s">
        <v>26</v>
      </c>
      <c r="GT10" s="473"/>
      <c r="GU10" s="490">
        <v>0.32615690582739298</v>
      </c>
      <c r="GV10" s="490"/>
      <c r="GW10" s="490">
        <v>8.2574086974808406E-2</v>
      </c>
      <c r="GX10" s="490"/>
      <c r="GY10" s="490">
        <v>0.78724273163679803</v>
      </c>
      <c r="GZ10" s="490"/>
      <c r="HA10" s="473" t="s">
        <v>26</v>
      </c>
      <c r="HB10" s="473"/>
      <c r="HC10" s="490">
        <v>4.8003596063367501E-2</v>
      </c>
      <c r="HD10" s="490"/>
      <c r="HE10" s="490">
        <v>0.205182639015242</v>
      </c>
      <c r="HF10" s="490"/>
      <c r="HG10" s="490">
        <v>0.12209226629398701</v>
      </c>
      <c r="HH10" s="490"/>
      <c r="HI10" s="473" t="s">
        <v>26</v>
      </c>
      <c r="HJ10" s="473"/>
      <c r="HK10" s="490">
        <v>0.147845858443409</v>
      </c>
      <c r="HL10" s="490"/>
      <c r="HM10" s="490">
        <v>0.14480542153249501</v>
      </c>
      <c r="HN10" s="490"/>
      <c r="HO10" s="490">
        <v>0.18607913822747801</v>
      </c>
      <c r="HP10" s="490"/>
      <c r="HQ10" s="473" t="s">
        <v>26</v>
      </c>
      <c r="HR10" s="473"/>
      <c r="HS10" s="490">
        <v>0.266687766100898</v>
      </c>
      <c r="HT10" s="490"/>
      <c r="HU10" s="490">
        <v>1.2194193140073899</v>
      </c>
      <c r="HV10" s="490"/>
      <c r="HW10" s="490">
        <v>0.214334407519509</v>
      </c>
      <c r="HX10" s="490"/>
      <c r="HY10" s="473" t="s">
        <v>26</v>
      </c>
      <c r="HZ10" s="473"/>
      <c r="IA10" s="490">
        <v>5.1172872485300301E-2</v>
      </c>
      <c r="IB10" s="490"/>
      <c r="IC10" s="490">
        <v>0.89637658879218896</v>
      </c>
      <c r="ID10" s="490"/>
      <c r="IE10" s="490">
        <v>0.122494426439979</v>
      </c>
      <c r="IF10" s="490"/>
      <c r="IG10" s="473" t="s">
        <v>26</v>
      </c>
      <c r="IH10" s="473"/>
      <c r="II10" s="490">
        <v>0.34171397505779999</v>
      </c>
      <c r="IJ10" s="490"/>
      <c r="IK10" s="490">
        <v>0.151910787385934</v>
      </c>
      <c r="IL10" s="490"/>
      <c r="IM10" s="490">
        <v>0.23172865566964901</v>
      </c>
      <c r="IN10" s="490"/>
      <c r="IO10" s="490">
        <v>0.178889969148185</v>
      </c>
      <c r="IP10" s="490"/>
      <c r="IQ10" s="473" t="s">
        <v>26</v>
      </c>
      <c r="IR10" s="473"/>
      <c r="IS10" s="490">
        <v>0.22343728792956399</v>
      </c>
      <c r="IT10" s="490"/>
      <c r="IU10" s="490">
        <v>0.24821071373213199</v>
      </c>
      <c r="IV10" s="490"/>
      <c r="IW10" s="490">
        <v>0.18040490525605701</v>
      </c>
      <c r="IX10" s="490"/>
      <c r="IY10" s="473" t="s">
        <v>26</v>
      </c>
      <c r="IZ10" s="473"/>
      <c r="JA10" s="490">
        <v>0.37989948027063702</v>
      </c>
      <c r="JB10" s="490"/>
      <c r="JC10" s="490">
        <v>3.2536806616607201</v>
      </c>
      <c r="JD10" s="490"/>
      <c r="JE10" s="490">
        <v>1.70438175148654</v>
      </c>
      <c r="JF10" s="490"/>
      <c r="JG10" s="473" t="s">
        <v>26</v>
      </c>
      <c r="JH10" s="473"/>
      <c r="JI10" s="490">
        <v>0.18248695931766401</v>
      </c>
      <c r="JJ10" s="490"/>
      <c r="JK10" s="490">
        <v>2.2557874776513702</v>
      </c>
      <c r="JL10" s="490"/>
      <c r="JM10" s="490">
        <v>0.106045732047144</v>
      </c>
      <c r="JN10" s="490"/>
      <c r="JO10" s="473" t="s">
        <v>26</v>
      </c>
      <c r="JP10" s="473"/>
      <c r="JQ10" s="490">
        <v>0.15014182797297601</v>
      </c>
      <c r="JR10" s="490"/>
      <c r="JS10" s="490">
        <v>0.33854691074147603</v>
      </c>
      <c r="JT10" s="490"/>
      <c r="JU10" s="490">
        <v>2.0655931623483998</v>
      </c>
      <c r="JV10" s="490"/>
      <c r="JW10" s="473" t="s">
        <v>26</v>
      </c>
      <c r="JX10" s="473"/>
      <c r="JY10" s="490">
        <v>0.86247008673105696</v>
      </c>
      <c r="JZ10" s="490"/>
      <c r="KA10" s="490">
        <v>2.2196526779102301</v>
      </c>
      <c r="KB10" s="490"/>
      <c r="KC10" s="490">
        <v>0.1053147614047</v>
      </c>
      <c r="KD10" s="490"/>
      <c r="KE10" s="473" t="s">
        <v>26</v>
      </c>
      <c r="KF10" s="473"/>
      <c r="KG10" s="490">
        <v>0.116612310709651</v>
      </c>
      <c r="KH10" s="490"/>
      <c r="KI10" s="490">
        <v>0.247213075112548</v>
      </c>
      <c r="KJ10" s="490"/>
      <c r="KK10" s="490">
        <v>5.3191122380516702E-2</v>
      </c>
      <c r="KL10" s="490"/>
      <c r="KM10" s="473" t="s">
        <v>26</v>
      </c>
      <c r="KN10" s="473"/>
      <c r="KO10" s="490">
        <v>0.13461620537852301</v>
      </c>
      <c r="KP10" s="490"/>
      <c r="KQ10" s="490">
        <v>0.168110844936844</v>
      </c>
      <c r="KR10" s="490"/>
      <c r="KS10" s="490">
        <v>0.35923378658028099</v>
      </c>
      <c r="KT10" s="490"/>
      <c r="KU10" s="473" t="s">
        <v>26</v>
      </c>
      <c r="KV10" s="473"/>
      <c r="KW10" s="490">
        <v>3.0673097920847901E-2</v>
      </c>
      <c r="KX10" s="490"/>
      <c r="KY10" s="490">
        <v>0.39188426320069902</v>
      </c>
      <c r="KZ10" s="490"/>
      <c r="LA10" s="490">
        <v>0.23530380864969799</v>
      </c>
      <c r="LB10" s="490"/>
      <c r="LC10" s="473" t="s">
        <v>26</v>
      </c>
      <c r="LD10" s="473"/>
      <c r="LE10" s="490">
        <v>1.3990636069661101E-2</v>
      </c>
      <c r="LF10" s="490"/>
      <c r="LG10" s="490">
        <v>0.180775040761294</v>
      </c>
      <c r="LH10" s="490"/>
      <c r="LI10" s="490">
        <v>0.151731650252035</v>
      </c>
      <c r="LJ10" s="490"/>
      <c r="LK10" s="473" t="s">
        <v>26</v>
      </c>
      <c r="LL10" s="473"/>
      <c r="LM10" s="490">
        <v>9.2870448784352397E-2</v>
      </c>
      <c r="LN10" s="490"/>
      <c r="LO10" s="490">
        <v>4.4223122518724997E-2</v>
      </c>
      <c r="LP10" s="490"/>
      <c r="LQ10" s="490">
        <v>0.52022784209376405</v>
      </c>
      <c r="LR10" s="490"/>
      <c r="LS10" s="473" t="s">
        <v>26</v>
      </c>
      <c r="LT10" s="473"/>
      <c r="LU10" s="490">
        <v>0.393865113664158</v>
      </c>
      <c r="LV10" s="490"/>
      <c r="LW10" s="490">
        <v>0.19512898973187301</v>
      </c>
      <c r="LX10" s="490"/>
      <c r="LY10" s="490">
        <v>1.46630023431946</v>
      </c>
      <c r="LZ10" s="490"/>
      <c r="MA10" s="473" t="s">
        <v>26</v>
      </c>
      <c r="MB10" s="473"/>
      <c r="MC10" s="490">
        <v>1.14300419873401</v>
      </c>
      <c r="MD10" s="490"/>
      <c r="ME10" s="490">
        <v>0.50019042588614304</v>
      </c>
      <c r="MF10" s="490"/>
      <c r="MG10" s="490">
        <v>0.18412582970412</v>
      </c>
      <c r="MH10" s="490"/>
      <c r="MI10" s="473" t="s">
        <v>26</v>
      </c>
      <c r="MJ10" s="473"/>
      <c r="MK10" s="490">
        <v>0.232696987391564</v>
      </c>
      <c r="ML10" s="490"/>
      <c r="MM10" s="490">
        <v>0.91884950063422299</v>
      </c>
      <c r="MN10" s="490"/>
      <c r="MO10" s="490">
        <v>0.100267933501578</v>
      </c>
      <c r="MP10" s="490"/>
      <c r="MQ10"/>
    </row>
    <row r="11" spans="1:367" s="334" customFormat="1" ht="15" customHeight="1">
      <c r="A11" s="473" t="s">
        <v>58</v>
      </c>
      <c r="B11" s="473"/>
      <c r="C11" s="490">
        <v>25.14</v>
      </c>
      <c r="D11" s="490"/>
      <c r="E11" s="490">
        <v>12.22</v>
      </c>
      <c r="F11" s="490"/>
      <c r="G11" s="490">
        <v>12.92</v>
      </c>
      <c r="H11" s="490"/>
      <c r="I11" s="473" t="s">
        <v>58</v>
      </c>
      <c r="J11" s="473"/>
      <c r="K11" s="490">
        <v>1.93998759969829</v>
      </c>
      <c r="L11" s="490"/>
      <c r="M11" s="490">
        <v>1.3662565775542901</v>
      </c>
      <c r="N11" s="490"/>
      <c r="O11" s="490">
        <v>0.16655497213928999</v>
      </c>
      <c r="P11" s="490"/>
      <c r="Q11" s="473" t="s">
        <v>58</v>
      </c>
      <c r="R11" s="473"/>
      <c r="S11" s="490">
        <v>4.2390551708795E-2</v>
      </c>
      <c r="T11" s="490"/>
      <c r="U11" s="490">
        <v>0.184050766813631</v>
      </c>
      <c r="V11" s="490"/>
      <c r="W11" s="490">
        <v>2.5108473255757598E-2</v>
      </c>
      <c r="X11" s="490"/>
      <c r="Y11" s="473" t="s">
        <v>58</v>
      </c>
      <c r="Z11" s="473"/>
      <c r="AA11" s="490">
        <v>0.434959636363143</v>
      </c>
      <c r="AB11" s="490"/>
      <c r="AC11" s="490">
        <v>8.8871286725337603E-2</v>
      </c>
      <c r="AD11" s="490"/>
      <c r="AE11" s="490">
        <v>0.13230114954737701</v>
      </c>
      <c r="AF11" s="490"/>
      <c r="AG11" s="473" t="s">
        <v>58</v>
      </c>
      <c r="AH11" s="473"/>
      <c r="AI11" s="490">
        <v>0.131153563797792</v>
      </c>
      <c r="AJ11" s="490"/>
      <c r="AK11" s="490">
        <v>0.364020387424069</v>
      </c>
      <c r="AL11" s="490"/>
      <c r="AM11" s="490">
        <v>8.7589849420362895E-2</v>
      </c>
      <c r="AN11" s="490"/>
      <c r="AO11" s="473" t="s">
        <v>58</v>
      </c>
      <c r="AP11" s="473"/>
      <c r="AQ11" s="490">
        <v>0.11762313902822601</v>
      </c>
      <c r="AR11" s="490"/>
      <c r="AS11" s="490">
        <v>0.16597519302114999</v>
      </c>
      <c r="AT11" s="490"/>
      <c r="AU11" s="490">
        <v>0.106466206843726</v>
      </c>
      <c r="AV11" s="490"/>
      <c r="AW11" s="473" t="s">
        <v>58</v>
      </c>
      <c r="AX11" s="473"/>
      <c r="AY11" s="490">
        <v>5.0203367764849002E-2</v>
      </c>
      <c r="AZ11" s="490"/>
      <c r="BA11" s="490">
        <v>8.5563232119451202E-2</v>
      </c>
      <c r="BB11" s="490"/>
      <c r="BC11" s="490">
        <v>0.16801531442675999</v>
      </c>
      <c r="BD11" s="490"/>
      <c r="BE11" s="473" t="s">
        <v>58</v>
      </c>
      <c r="BF11" s="473"/>
      <c r="BG11" s="490">
        <v>0.14934260020080301</v>
      </c>
      <c r="BH11" s="490"/>
      <c r="BI11" s="490">
        <v>0.12646102811401899</v>
      </c>
      <c r="BJ11" s="490"/>
      <c r="BK11" s="490">
        <v>6.6484124642393602E-2</v>
      </c>
      <c r="BL11" s="490"/>
      <c r="BM11" s="473" t="s">
        <v>58</v>
      </c>
      <c r="BN11" s="473"/>
      <c r="BO11" s="490">
        <v>0.14581478740384199</v>
      </c>
      <c r="BP11" s="490"/>
      <c r="BQ11" s="490">
        <v>0.208748277751791</v>
      </c>
      <c r="BR11" s="490"/>
      <c r="BS11" s="490">
        <v>0.37804678463939501</v>
      </c>
      <c r="BT11" s="490"/>
      <c r="BU11" s="473" t="s">
        <v>58</v>
      </c>
      <c r="BV11" s="473"/>
      <c r="BW11" s="490">
        <v>6.0756784117075399E-2</v>
      </c>
      <c r="BX11" s="490"/>
      <c r="BY11" s="490">
        <v>0.51641002307315098</v>
      </c>
      <c r="BZ11" s="490"/>
      <c r="CA11" s="490">
        <v>6.9396590113446593E-2</v>
      </c>
      <c r="CB11" s="490"/>
      <c r="CC11" s="473" t="s">
        <v>58</v>
      </c>
      <c r="CD11" s="473"/>
      <c r="CE11" s="490">
        <v>0.21968499121980201</v>
      </c>
      <c r="CF11" s="490"/>
      <c r="CG11" s="490">
        <v>0.106034656337319</v>
      </c>
      <c r="CH11" s="490"/>
      <c r="CI11" s="490">
        <v>0.45590227187292598</v>
      </c>
      <c r="CJ11" s="490"/>
      <c r="CK11" s="473" t="s">
        <v>58</v>
      </c>
      <c r="CL11" s="473"/>
      <c r="CM11" s="490">
        <v>5.2596434866964102E-2</v>
      </c>
      <c r="CN11" s="490"/>
      <c r="CO11" s="490">
        <v>1.82696215091342E-2</v>
      </c>
      <c r="CP11" s="490"/>
      <c r="CQ11" s="490">
        <v>4.1145495855984697E-2</v>
      </c>
      <c r="CR11" s="490"/>
      <c r="CS11" s="473" t="s">
        <v>58</v>
      </c>
      <c r="CT11" s="473"/>
      <c r="CU11" s="490">
        <v>0.347934160364129</v>
      </c>
      <c r="CV11" s="490"/>
      <c r="CW11" s="490">
        <v>0.56539716127009798</v>
      </c>
      <c r="CX11" s="490"/>
      <c r="CY11" s="490">
        <v>0.25440124778127599</v>
      </c>
      <c r="CZ11" s="490"/>
      <c r="DA11" s="473" t="s">
        <v>58</v>
      </c>
      <c r="DB11" s="473"/>
      <c r="DC11" s="490">
        <v>0.13765928409765199</v>
      </c>
      <c r="DD11" s="490"/>
      <c r="DE11" s="490">
        <v>5.53528022841938E-2</v>
      </c>
      <c r="DF11" s="490"/>
      <c r="DG11" s="490">
        <v>0.23987676154315399</v>
      </c>
      <c r="DH11" s="490"/>
      <c r="DI11" s="473" t="s">
        <v>58</v>
      </c>
      <c r="DJ11" s="473"/>
      <c r="DK11" s="490">
        <v>0.45427394849059699</v>
      </c>
      <c r="DL11" s="490"/>
      <c r="DM11" s="490">
        <v>4.0131482632639597E-2</v>
      </c>
      <c r="DN11" s="490"/>
      <c r="DO11" s="490">
        <v>0.21508736305558701</v>
      </c>
      <c r="DP11" s="490"/>
      <c r="DQ11" s="473" t="s">
        <v>58</v>
      </c>
      <c r="DR11" s="473"/>
      <c r="DS11" s="490">
        <v>0.111296217241246</v>
      </c>
      <c r="DT11" s="490"/>
      <c r="DU11" s="490">
        <v>0.73063258040217205</v>
      </c>
      <c r="DV11" s="490"/>
      <c r="DW11" s="490">
        <v>0.192617423365392</v>
      </c>
      <c r="DX11" s="490"/>
      <c r="DY11" s="473" t="s">
        <v>58</v>
      </c>
      <c r="DZ11" s="473"/>
      <c r="EA11" s="490">
        <v>9.2616948437080602</v>
      </c>
      <c r="EB11" s="490"/>
      <c r="EC11" s="490">
        <v>1.0462679560722701</v>
      </c>
      <c r="ED11" s="490"/>
      <c r="EE11" s="490">
        <v>2.0040450699344299</v>
      </c>
      <c r="EF11" s="490"/>
      <c r="EG11" s="473" t="s">
        <v>58</v>
      </c>
      <c r="EH11" s="473"/>
      <c r="EI11" s="490">
        <v>0.29275864740306701</v>
      </c>
      <c r="EJ11" s="490"/>
      <c r="EK11" s="490">
        <v>0.37622282847085597</v>
      </c>
      <c r="EL11" s="490"/>
      <c r="EM11" s="490">
        <v>1.10928266292545</v>
      </c>
      <c r="EN11" s="490"/>
      <c r="EO11" s="473" t="s">
        <v>58</v>
      </c>
      <c r="EP11" s="473"/>
      <c r="EQ11" s="490">
        <v>0.139550249106278</v>
      </c>
      <c r="ER11" s="490"/>
      <c r="ES11" s="490">
        <v>0.325733278762528</v>
      </c>
      <c r="ET11" s="490"/>
      <c r="EU11" s="490">
        <v>9.8193124427141301E-2</v>
      </c>
      <c r="EV11" s="490"/>
      <c r="EW11" s="473" t="s">
        <v>58</v>
      </c>
      <c r="EX11" s="473"/>
      <c r="EY11" s="490">
        <v>0.232269538666455</v>
      </c>
      <c r="EZ11" s="490"/>
      <c r="FA11" s="490">
        <v>0.154681770792888</v>
      </c>
      <c r="FB11" s="490"/>
      <c r="FC11" s="490">
        <v>6.5508069934243698E-3</v>
      </c>
      <c r="FD11" s="490"/>
      <c r="FE11" s="473" t="s">
        <v>58</v>
      </c>
      <c r="FF11" s="473"/>
      <c r="FG11" s="490">
        <v>0.42579552640163998</v>
      </c>
      <c r="FH11" s="490"/>
      <c r="FI11" s="490">
        <v>0.29914528545341101</v>
      </c>
      <c r="FJ11" s="490"/>
      <c r="FK11" s="490">
        <v>0.174925717245805</v>
      </c>
      <c r="FL11" s="490"/>
      <c r="FM11" s="473" t="s">
        <v>58</v>
      </c>
      <c r="FN11" s="473"/>
      <c r="FO11" s="490">
        <v>3.8422456444296899E-2</v>
      </c>
      <c r="FP11" s="490"/>
      <c r="FQ11" s="490">
        <v>1.1608536528108699</v>
      </c>
      <c r="FR11" s="490"/>
      <c r="FS11" s="490">
        <v>0.24454565086008101</v>
      </c>
      <c r="FT11" s="490"/>
      <c r="FU11" s="473" t="s">
        <v>58</v>
      </c>
      <c r="FV11" s="473"/>
      <c r="FW11" s="490">
        <v>0.37474653617667703</v>
      </c>
      <c r="FX11" s="490"/>
      <c r="FY11" s="490">
        <v>0.36200843264365301</v>
      </c>
      <c r="FZ11" s="490"/>
      <c r="GA11" s="490">
        <v>0.173388049299536</v>
      </c>
      <c r="GB11" s="490"/>
      <c r="GC11" s="473" t="s">
        <v>58</v>
      </c>
      <c r="GD11" s="473"/>
      <c r="GE11" s="490">
        <v>0.62475477206025898</v>
      </c>
      <c r="GF11" s="490"/>
      <c r="GG11" s="490">
        <v>7.48442218712842E-2</v>
      </c>
      <c r="GH11" s="490"/>
      <c r="GI11" s="490">
        <v>0.16849762252454201</v>
      </c>
      <c r="GJ11" s="490"/>
      <c r="GK11" s="473" t="s">
        <v>58</v>
      </c>
      <c r="GL11" s="473"/>
      <c r="GM11" s="490">
        <v>0.861051370271114</v>
      </c>
      <c r="GN11" s="490"/>
      <c r="GO11" s="490">
        <v>0.14795748401978001</v>
      </c>
      <c r="GP11" s="490"/>
      <c r="GQ11" s="490">
        <v>0.22898489298661301</v>
      </c>
      <c r="GR11" s="490"/>
      <c r="GS11" s="473" t="s">
        <v>58</v>
      </c>
      <c r="GT11" s="473"/>
      <c r="GU11" s="490">
        <v>0.22646132365802199</v>
      </c>
      <c r="GV11" s="490"/>
      <c r="GW11" s="490">
        <v>7.32901537587278E-2</v>
      </c>
      <c r="GX11" s="490"/>
      <c r="GY11" s="490">
        <v>0.74330727802929197</v>
      </c>
      <c r="GZ11" s="490"/>
      <c r="HA11" s="473" t="s">
        <v>58</v>
      </c>
      <c r="HB11" s="473"/>
      <c r="HC11" s="490">
        <v>9.1133902862728905E-2</v>
      </c>
      <c r="HD11" s="490"/>
      <c r="HE11" s="490">
        <v>0.35584391636791102</v>
      </c>
      <c r="HF11" s="490"/>
      <c r="HG11" s="490">
        <v>0.38488039385170503</v>
      </c>
      <c r="HH11" s="490"/>
      <c r="HI11" s="473" t="s">
        <v>58</v>
      </c>
      <c r="HJ11" s="473"/>
      <c r="HK11" s="490">
        <v>0.18254153714184199</v>
      </c>
      <c r="HL11" s="490"/>
      <c r="HM11" s="490">
        <v>0.186751279869492</v>
      </c>
      <c r="HN11" s="490"/>
      <c r="HO11" s="490">
        <v>0.20631851620188499</v>
      </c>
      <c r="HP11" s="490"/>
      <c r="HQ11" s="473" t="s">
        <v>58</v>
      </c>
      <c r="HR11" s="473"/>
      <c r="HS11" s="490">
        <v>0.234023767209939</v>
      </c>
      <c r="HT11" s="490"/>
      <c r="HU11" s="490">
        <v>0.78756844915310398</v>
      </c>
      <c r="HV11" s="490"/>
      <c r="HW11" s="490">
        <v>0.11073782651363399</v>
      </c>
      <c r="HX11" s="490"/>
      <c r="HY11" s="473" t="s">
        <v>58</v>
      </c>
      <c r="HZ11" s="473"/>
      <c r="IA11" s="490">
        <v>0.32589142969250201</v>
      </c>
      <c r="IB11" s="490"/>
      <c r="IC11" s="490">
        <v>0.70975970604242999</v>
      </c>
      <c r="ID11" s="490"/>
      <c r="IE11" s="490">
        <v>0.31698159286605998</v>
      </c>
      <c r="IF11" s="490"/>
      <c r="IG11" s="473" t="s">
        <v>58</v>
      </c>
      <c r="IH11" s="473"/>
      <c r="II11" s="490">
        <v>0.53696086650136299</v>
      </c>
      <c r="IJ11" s="490"/>
      <c r="IK11" s="490">
        <v>0.31014169953223703</v>
      </c>
      <c r="IL11" s="490"/>
      <c r="IM11" s="490">
        <v>0.32334456559125402</v>
      </c>
      <c r="IN11" s="490"/>
      <c r="IO11" s="490">
        <v>0.248668409368484</v>
      </c>
      <c r="IP11" s="490"/>
      <c r="IQ11" s="473" t="s">
        <v>58</v>
      </c>
      <c r="IR11" s="473"/>
      <c r="IS11" s="490">
        <v>0.41488209743321097</v>
      </c>
      <c r="IT11" s="490"/>
      <c r="IU11" s="490">
        <v>0.34779259315621502</v>
      </c>
      <c r="IV11" s="490"/>
      <c r="IW11" s="490">
        <v>0.30652369956752301</v>
      </c>
      <c r="IX11" s="490"/>
      <c r="IY11" s="473" t="s">
        <v>58</v>
      </c>
      <c r="IZ11" s="473"/>
      <c r="JA11" s="490">
        <v>0.45452892911642101</v>
      </c>
      <c r="JB11" s="490"/>
      <c r="JC11" s="490">
        <v>3.25197076740892</v>
      </c>
      <c r="JD11" s="490"/>
      <c r="JE11" s="490">
        <v>1.7564937748048</v>
      </c>
      <c r="JF11" s="490"/>
      <c r="JG11" s="473" t="s">
        <v>58</v>
      </c>
      <c r="JH11" s="473"/>
      <c r="JI11" s="490">
        <v>0.29474823546647899</v>
      </c>
      <c r="JJ11" s="490"/>
      <c r="JK11" s="490">
        <v>2.18608407623306</v>
      </c>
      <c r="JL11" s="490"/>
      <c r="JM11" s="490">
        <v>7.2088671997769102E-3</v>
      </c>
      <c r="JN11" s="490"/>
      <c r="JO11" s="473" t="s">
        <v>58</v>
      </c>
      <c r="JP11" s="473"/>
      <c r="JQ11" s="490">
        <v>0.18687942137309599</v>
      </c>
      <c r="JR11" s="490"/>
      <c r="JS11" s="490">
        <v>0.65621170431460696</v>
      </c>
      <c r="JT11" s="490"/>
      <c r="JU11" s="490">
        <v>1.1593140009021401</v>
      </c>
      <c r="JV11" s="490"/>
      <c r="JW11" s="473" t="s">
        <v>58</v>
      </c>
      <c r="JX11" s="473"/>
      <c r="JY11" s="490">
        <v>0.90877197496935203</v>
      </c>
      <c r="JZ11" s="490"/>
      <c r="KA11" s="490">
        <v>2.4309808257863299</v>
      </c>
      <c r="KB11" s="490"/>
      <c r="KC11" s="490">
        <v>0.391944220993376</v>
      </c>
      <c r="KD11" s="490"/>
      <c r="KE11" s="473" t="s">
        <v>58</v>
      </c>
      <c r="KF11" s="473"/>
      <c r="KG11" s="490">
        <v>0.130196880985884</v>
      </c>
      <c r="KH11" s="490"/>
      <c r="KI11" s="490">
        <v>0.40159409048706801</v>
      </c>
      <c r="KJ11" s="490"/>
      <c r="KK11" s="490">
        <v>3.87400876689169E-2</v>
      </c>
      <c r="KL11" s="490"/>
      <c r="KM11" s="473" t="s">
        <v>58</v>
      </c>
      <c r="KN11" s="473"/>
      <c r="KO11" s="490">
        <v>4.9925233880120601E-2</v>
      </c>
      <c r="KP11" s="490"/>
      <c r="KQ11" s="490">
        <v>0.20868291986666199</v>
      </c>
      <c r="KR11" s="490"/>
      <c r="KS11" s="490">
        <v>0.43741984575414899</v>
      </c>
      <c r="KT11" s="490"/>
      <c r="KU11" s="473" t="s">
        <v>58</v>
      </c>
      <c r="KV11" s="473"/>
      <c r="KW11" s="490">
        <v>2.8844393300444901E-2</v>
      </c>
      <c r="KX11" s="490"/>
      <c r="KY11" s="490">
        <v>0.45928219225268402</v>
      </c>
      <c r="KZ11" s="490"/>
      <c r="LA11" s="490">
        <v>0.47239134962598101</v>
      </c>
      <c r="LB11" s="490"/>
      <c r="LC11" s="473" t="s">
        <v>58</v>
      </c>
      <c r="LD11" s="473"/>
      <c r="LE11" s="490">
        <v>1.4190767406853399E-3</v>
      </c>
      <c r="LF11" s="490"/>
      <c r="LG11" s="490">
        <v>0.138428042050384</v>
      </c>
      <c r="LH11" s="490"/>
      <c r="LI11" s="490">
        <v>5.1087966277914801E-2</v>
      </c>
      <c r="LJ11" s="490"/>
      <c r="LK11" s="473" t="s">
        <v>58</v>
      </c>
      <c r="LL11" s="473"/>
      <c r="LM11" s="490">
        <v>8.4355798194951398E-2</v>
      </c>
      <c r="LN11" s="490"/>
      <c r="LO11" s="490">
        <v>5.7527034522973898E-2</v>
      </c>
      <c r="LP11" s="490"/>
      <c r="LQ11" s="490">
        <v>0.66346033189674103</v>
      </c>
      <c r="LR11" s="490"/>
      <c r="LS11" s="473" t="s">
        <v>58</v>
      </c>
      <c r="LT11" s="473"/>
      <c r="LU11" s="490">
        <v>0.326859033708089</v>
      </c>
      <c r="LV11" s="490"/>
      <c r="LW11" s="490">
        <v>0.26116823518460203</v>
      </c>
      <c r="LX11" s="490"/>
      <c r="LY11" s="490">
        <v>1.5819815574014899</v>
      </c>
      <c r="LZ11" s="490"/>
      <c r="MA11" s="473" t="s">
        <v>58</v>
      </c>
      <c r="MB11" s="473"/>
      <c r="MC11" s="490">
        <v>1.41907116098441</v>
      </c>
      <c r="MD11" s="490"/>
      <c r="ME11" s="490">
        <v>0.43903955088241198</v>
      </c>
      <c r="MF11" s="490"/>
      <c r="MG11" s="490">
        <v>0.278034347108155</v>
      </c>
      <c r="MH11" s="490"/>
      <c r="MI11" s="473" t="s">
        <v>58</v>
      </c>
      <c r="MJ11" s="473"/>
      <c r="MK11" s="490">
        <v>0.26434988756410799</v>
      </c>
      <c r="ML11" s="490"/>
      <c r="MM11" s="490">
        <v>0.71986464617796997</v>
      </c>
      <c r="MN11" s="490"/>
      <c r="MO11" s="490">
        <v>0.24498078256391001</v>
      </c>
      <c r="MP11" s="490"/>
      <c r="MQ11"/>
    </row>
    <row r="12" spans="1:367" ht="15" customHeight="1">
      <c r="A12" s="9"/>
      <c r="B12" s="6"/>
      <c r="C12" s="343"/>
      <c r="D12" s="343"/>
      <c r="E12" s="343"/>
      <c r="F12" s="343"/>
      <c r="G12" s="343"/>
      <c r="H12" s="343"/>
      <c r="I12" s="9"/>
      <c r="J12" s="6"/>
      <c r="K12" s="343"/>
      <c r="L12" s="343"/>
      <c r="M12" s="343"/>
      <c r="N12" s="343"/>
      <c r="O12" s="343"/>
      <c r="P12" s="343"/>
      <c r="Q12" s="9"/>
      <c r="R12" s="6"/>
      <c r="S12" s="343"/>
      <c r="T12" s="343"/>
      <c r="U12" s="343"/>
      <c r="V12" s="343"/>
      <c r="W12" s="343"/>
      <c r="X12" s="343"/>
      <c r="Y12" s="9"/>
      <c r="Z12" s="6"/>
      <c r="AA12" s="343"/>
      <c r="AB12" s="343"/>
      <c r="AC12" s="343"/>
      <c r="AD12" s="343"/>
      <c r="AE12" s="343"/>
      <c r="AF12" s="343"/>
      <c r="AG12" s="9"/>
      <c r="AH12" s="6"/>
      <c r="AI12" s="343"/>
      <c r="AJ12" s="343"/>
      <c r="AK12" s="343"/>
      <c r="AL12" s="343"/>
      <c r="AM12" s="343"/>
      <c r="AN12" s="343"/>
      <c r="AO12" s="9"/>
      <c r="AP12" s="6"/>
      <c r="AQ12" s="343"/>
      <c r="AR12" s="343"/>
      <c r="AS12" s="343"/>
      <c r="AT12" s="343"/>
      <c r="AU12" s="343"/>
      <c r="AV12" s="343"/>
      <c r="AW12" s="9"/>
      <c r="AX12" s="6"/>
      <c r="AY12" s="343"/>
      <c r="AZ12" s="343"/>
      <c r="BA12" s="372"/>
      <c r="BB12" s="372"/>
      <c r="BC12" s="372"/>
      <c r="BD12" s="343"/>
      <c r="BE12" s="9"/>
      <c r="BF12" s="6"/>
      <c r="BG12" s="373"/>
      <c r="BH12" s="373"/>
      <c r="BI12" s="343"/>
      <c r="BJ12" s="343"/>
      <c r="BK12" s="343"/>
      <c r="BL12" s="343"/>
      <c r="BM12" s="9"/>
      <c r="BN12" s="6"/>
      <c r="BO12" s="343"/>
      <c r="BP12" s="343"/>
      <c r="BQ12" s="343"/>
      <c r="BR12" s="343"/>
      <c r="BS12" s="343"/>
      <c r="BT12" s="343"/>
      <c r="BU12" s="9"/>
      <c r="BV12" s="6"/>
      <c r="BW12" s="343"/>
      <c r="BX12" s="343"/>
      <c r="BY12" s="343"/>
      <c r="BZ12" s="343"/>
      <c r="CA12" s="343"/>
      <c r="CB12" s="343"/>
      <c r="CC12" s="9"/>
      <c r="CD12" s="6"/>
      <c r="CE12" s="343"/>
      <c r="CF12" s="343"/>
      <c r="CG12" s="343"/>
      <c r="CH12" s="343"/>
      <c r="CI12" s="343"/>
      <c r="CJ12" s="343"/>
      <c r="CK12" s="9"/>
      <c r="CL12" s="6"/>
      <c r="CM12" s="343"/>
      <c r="CN12" s="343"/>
      <c r="CO12" s="343"/>
      <c r="CP12" s="343"/>
      <c r="CQ12" s="343"/>
      <c r="CR12" s="343"/>
      <c r="CS12" s="9"/>
      <c r="CT12" s="6"/>
      <c r="CU12" s="343"/>
      <c r="CV12" s="343"/>
      <c r="CW12" s="343"/>
      <c r="CX12" s="343"/>
      <c r="CY12" s="343"/>
      <c r="CZ12" s="343"/>
      <c r="DA12" s="9"/>
      <c r="DB12" s="6"/>
      <c r="DC12" s="343"/>
      <c r="DD12" s="343"/>
      <c r="DE12" s="343"/>
      <c r="DF12" s="343"/>
      <c r="DG12" s="343"/>
      <c r="DH12" s="343"/>
      <c r="DI12" s="9"/>
      <c r="DJ12" s="6"/>
      <c r="DK12" s="343"/>
      <c r="DL12" s="343"/>
      <c r="DM12" s="343"/>
      <c r="DN12" s="343"/>
      <c r="DO12" s="343"/>
      <c r="DP12" s="343"/>
      <c r="DQ12" s="9"/>
      <c r="DR12" s="6"/>
      <c r="DS12" s="343"/>
      <c r="DT12" s="343"/>
      <c r="DU12" s="343"/>
      <c r="DV12" s="343"/>
      <c r="DW12" s="343"/>
      <c r="DX12" s="343"/>
      <c r="DY12" s="9"/>
      <c r="DZ12" s="6"/>
      <c r="EA12" s="343"/>
      <c r="EB12" s="343"/>
      <c r="EC12" s="343"/>
      <c r="ED12" s="343"/>
      <c r="EE12" s="343"/>
      <c r="EF12" s="343"/>
      <c r="EG12" s="9"/>
      <c r="EH12" s="6"/>
      <c r="EI12" s="343"/>
      <c r="EJ12" s="343"/>
      <c r="EK12" s="343"/>
      <c r="EL12" s="343"/>
      <c r="EM12" s="343"/>
      <c r="EN12" s="343"/>
      <c r="EO12" s="9"/>
      <c r="EP12" s="6"/>
      <c r="EQ12" s="343"/>
      <c r="ER12" s="343"/>
      <c r="ES12" s="343"/>
      <c r="ET12" s="343"/>
      <c r="EU12" s="343"/>
      <c r="EV12" s="343"/>
      <c r="EW12" s="9"/>
      <c r="EX12" s="6"/>
      <c r="EY12" s="343"/>
      <c r="EZ12" s="343"/>
      <c r="FA12" s="343"/>
      <c r="FB12" s="343"/>
      <c r="FC12" s="343"/>
      <c r="FD12" s="343"/>
      <c r="FE12" s="9"/>
      <c r="FF12" s="6"/>
      <c r="FG12" s="343"/>
      <c r="FH12" s="343"/>
      <c r="FI12" s="343"/>
      <c r="FJ12" s="343"/>
      <c r="FK12" s="343"/>
      <c r="FL12" s="343"/>
      <c r="FM12" s="9"/>
      <c r="FN12" s="6"/>
      <c r="FO12" s="343"/>
      <c r="FP12" s="343"/>
      <c r="FQ12" s="343"/>
      <c r="FR12" s="343"/>
      <c r="FS12" s="372"/>
      <c r="FT12" s="372"/>
      <c r="FU12" s="9"/>
      <c r="FV12" s="6"/>
      <c r="FW12" s="372"/>
      <c r="FX12" s="343"/>
      <c r="FY12" s="343"/>
      <c r="FZ12" s="343"/>
      <c r="GA12" s="343"/>
      <c r="GB12" s="343"/>
      <c r="GC12" s="9"/>
      <c r="GD12" s="6"/>
      <c r="GE12" s="343"/>
      <c r="GF12" s="343"/>
      <c r="GG12" s="343"/>
      <c r="GH12" s="343"/>
      <c r="GI12" s="343"/>
      <c r="GJ12" s="343"/>
      <c r="GK12" s="9"/>
      <c r="GL12" s="6"/>
      <c r="GM12" s="343"/>
      <c r="GN12" s="343"/>
      <c r="GO12" s="343"/>
      <c r="GP12" s="343"/>
      <c r="GQ12" s="343"/>
      <c r="GR12" s="343"/>
      <c r="GS12" s="9"/>
      <c r="GT12" s="6"/>
      <c r="GU12" s="343"/>
      <c r="GV12" s="343"/>
      <c r="GW12" s="343"/>
      <c r="GX12" s="343"/>
      <c r="GY12" s="343"/>
      <c r="GZ12" s="343"/>
      <c r="HA12" s="9"/>
      <c r="HB12" s="6"/>
      <c r="HC12" s="343"/>
      <c r="HD12" s="343"/>
      <c r="HE12" s="343"/>
      <c r="HF12" s="343"/>
      <c r="HG12" s="372"/>
      <c r="HH12" s="372"/>
      <c r="HI12" s="9"/>
      <c r="HJ12" s="6"/>
      <c r="HK12" s="372"/>
      <c r="HL12" s="343"/>
      <c r="HM12" s="343"/>
      <c r="HN12" s="343"/>
      <c r="HO12" s="343"/>
      <c r="HP12" s="343"/>
      <c r="HQ12" s="9"/>
      <c r="HR12" s="6"/>
      <c r="HS12" s="343"/>
      <c r="HT12" s="343"/>
      <c r="HU12" s="343"/>
      <c r="HV12" s="343"/>
      <c r="HW12" s="343"/>
      <c r="HX12" s="343"/>
      <c r="HY12" s="9"/>
      <c r="HZ12" s="6"/>
      <c r="IA12" s="343"/>
      <c r="IB12" s="343"/>
      <c r="IC12" s="343"/>
      <c r="ID12" s="343"/>
      <c r="IE12" s="343"/>
      <c r="IF12" s="343"/>
      <c r="IG12" s="9"/>
      <c r="IH12" s="6"/>
      <c r="II12" s="343"/>
      <c r="IJ12" s="343"/>
      <c r="IK12" s="343"/>
      <c r="IL12" s="343"/>
      <c r="IM12" s="343"/>
      <c r="IN12" s="343"/>
      <c r="IO12" s="343"/>
      <c r="IP12" s="343"/>
      <c r="IQ12" s="9"/>
      <c r="IR12" s="6"/>
      <c r="IY12" s="9"/>
      <c r="IZ12" s="6"/>
      <c r="JG12" s="9"/>
      <c r="JH12" s="6"/>
      <c r="JO12" s="9"/>
      <c r="JP12" s="6"/>
      <c r="JW12" s="9"/>
      <c r="JX12" s="6"/>
      <c r="KE12" s="9"/>
      <c r="KF12" s="6"/>
      <c r="KM12" s="9"/>
      <c r="KN12" s="6"/>
      <c r="KU12" s="9"/>
      <c r="KV12" s="6"/>
      <c r="LC12" s="9"/>
      <c r="LD12" s="6"/>
      <c r="LK12" s="9"/>
      <c r="LL12" s="6"/>
      <c r="LS12" s="9"/>
      <c r="LT12" s="6"/>
      <c r="MA12" s="9"/>
      <c r="MB12" s="6"/>
      <c r="MI12" s="9"/>
      <c r="MJ12" s="6"/>
    </row>
    <row r="13" spans="1:367" ht="15" hidden="1" customHeight="1">
      <c r="A13" s="9">
        <v>2015</v>
      </c>
      <c r="B13" s="6"/>
      <c r="C13" s="343">
        <v>100.00000000000016</v>
      </c>
      <c r="D13" s="344"/>
      <c r="E13" s="343">
        <v>100.00000000000033</v>
      </c>
      <c r="F13" s="343"/>
      <c r="G13" s="343">
        <v>99.999999999999986</v>
      </c>
      <c r="H13" s="343"/>
      <c r="I13" s="9">
        <v>2015</v>
      </c>
      <c r="J13" s="6"/>
      <c r="K13" s="343">
        <v>100</v>
      </c>
      <c r="L13" s="344"/>
      <c r="M13" s="343">
        <v>99.999999999999844</v>
      </c>
      <c r="N13" s="343"/>
      <c r="O13" s="343">
        <v>100.00000000000004</v>
      </c>
      <c r="P13" s="343"/>
      <c r="Q13" s="9">
        <v>2015</v>
      </c>
      <c r="R13" s="6"/>
      <c r="S13" s="343">
        <v>99.999999999999957</v>
      </c>
      <c r="T13" s="344"/>
      <c r="U13" s="343">
        <v>100.00000000000004</v>
      </c>
      <c r="V13" s="343"/>
      <c r="W13" s="343">
        <v>100.00000000000006</v>
      </c>
      <c r="X13" s="343"/>
      <c r="Y13" s="9">
        <v>2015</v>
      </c>
      <c r="Z13" s="6"/>
      <c r="AA13" s="343">
        <v>100</v>
      </c>
      <c r="AB13" s="344"/>
      <c r="AC13" s="343">
        <v>99.999999999999929</v>
      </c>
      <c r="AD13" s="343"/>
      <c r="AE13" s="343">
        <v>100.0000000000001</v>
      </c>
      <c r="AF13" s="343"/>
      <c r="AG13" s="9">
        <v>2015</v>
      </c>
      <c r="AH13" s="6"/>
      <c r="AI13" s="343">
        <v>100</v>
      </c>
      <c r="AJ13" s="344"/>
      <c r="AK13" s="343">
        <v>100.00000000000004</v>
      </c>
      <c r="AL13" s="343"/>
      <c r="AM13" s="343">
        <v>99.999999999999943</v>
      </c>
      <c r="AN13" s="343"/>
      <c r="AO13" s="9">
        <v>2015</v>
      </c>
      <c r="AP13" s="6"/>
      <c r="AQ13" s="343">
        <v>100</v>
      </c>
      <c r="AR13" s="344"/>
      <c r="AS13" s="343">
        <v>100.00000000000004</v>
      </c>
      <c r="AT13" s="343"/>
      <c r="AU13" s="343">
        <v>100.0000000000001</v>
      </c>
      <c r="AV13" s="343"/>
      <c r="AW13" s="9">
        <v>2015</v>
      </c>
      <c r="AX13" s="6"/>
      <c r="AY13" s="343">
        <v>99.999999999999943</v>
      </c>
      <c r="AZ13" s="344"/>
      <c r="BA13" s="343">
        <v>100.00000000000006</v>
      </c>
      <c r="BB13" s="343"/>
      <c r="BC13" s="343">
        <v>100.00000000000004</v>
      </c>
      <c r="BD13" s="343"/>
      <c r="BE13" s="9">
        <v>2015</v>
      </c>
      <c r="BF13" s="6"/>
      <c r="BG13" s="343">
        <v>99.999999999999957</v>
      </c>
      <c r="BH13" s="344"/>
      <c r="BI13" s="343">
        <v>100.00000000000001</v>
      </c>
      <c r="BJ13" s="343"/>
      <c r="BK13" s="343">
        <v>99.999999999999957</v>
      </c>
      <c r="BL13" s="343"/>
      <c r="BM13" s="9">
        <v>2015</v>
      </c>
      <c r="BN13" s="6"/>
      <c r="BO13" s="343">
        <v>100.00000000000001</v>
      </c>
      <c r="BP13" s="344"/>
      <c r="BQ13" s="343">
        <v>99.999999999999702</v>
      </c>
      <c r="BR13" s="343"/>
      <c r="BS13" s="343">
        <v>99.999999999999943</v>
      </c>
      <c r="BT13" s="343"/>
      <c r="BU13" s="9">
        <v>2015</v>
      </c>
      <c r="BV13" s="6"/>
      <c r="BW13" s="343">
        <v>99.999999999999957</v>
      </c>
      <c r="BX13" s="344"/>
      <c r="BY13" s="343">
        <v>99.999999999999901</v>
      </c>
      <c r="BZ13" s="343"/>
      <c r="CA13" s="343">
        <v>100.00000000000006</v>
      </c>
      <c r="CB13" s="343"/>
      <c r="CC13" s="9">
        <v>2015</v>
      </c>
      <c r="CD13" s="6"/>
      <c r="CE13" s="343">
        <v>99.999999999999943</v>
      </c>
      <c r="CF13" s="344"/>
      <c r="CG13" s="343">
        <v>100.00000000000011</v>
      </c>
      <c r="CH13" s="343"/>
      <c r="CI13" s="343">
        <v>100</v>
      </c>
      <c r="CJ13" s="343"/>
      <c r="CK13" s="9">
        <v>2015</v>
      </c>
      <c r="CL13" s="6"/>
      <c r="CM13" s="343">
        <v>99.999999999999986</v>
      </c>
      <c r="CN13" s="344"/>
      <c r="CO13" s="343">
        <v>100.00000000000004</v>
      </c>
      <c r="CP13" s="343"/>
      <c r="CQ13" s="343">
        <v>99.999999999999872</v>
      </c>
      <c r="CR13" s="343"/>
      <c r="CS13" s="9">
        <v>2015</v>
      </c>
      <c r="CT13" s="6"/>
      <c r="CU13" s="343">
        <v>99.999999999999957</v>
      </c>
      <c r="CV13" s="344"/>
      <c r="CW13" s="343">
        <v>100.00000000000004</v>
      </c>
      <c r="CX13" s="343"/>
      <c r="CY13" s="343">
        <v>100.00000000000004</v>
      </c>
      <c r="CZ13" s="343"/>
      <c r="DA13" s="9">
        <v>2015</v>
      </c>
      <c r="DB13" s="6"/>
      <c r="DC13" s="343">
        <v>99.999999999999901</v>
      </c>
      <c r="DD13" s="344"/>
      <c r="DE13" s="343">
        <v>99.999999999999986</v>
      </c>
      <c r="DF13" s="343"/>
      <c r="DG13" s="343">
        <v>100.00000000000007</v>
      </c>
      <c r="DH13" s="343"/>
      <c r="DI13" s="9">
        <v>2015</v>
      </c>
      <c r="DJ13" s="6"/>
      <c r="DK13" s="343">
        <v>100.00000000000011</v>
      </c>
      <c r="DL13" s="344"/>
      <c r="DM13" s="343">
        <v>99.999999999999872</v>
      </c>
      <c r="DN13" s="343"/>
      <c r="DO13" s="343">
        <v>100.00000000000004</v>
      </c>
      <c r="DP13" s="343"/>
      <c r="DQ13" s="9">
        <v>2015</v>
      </c>
      <c r="DR13" s="6"/>
      <c r="DS13" s="343">
        <v>100.00000000000004</v>
      </c>
      <c r="DT13" s="344"/>
      <c r="DU13" s="343">
        <v>99.999999999999872</v>
      </c>
      <c r="DV13" s="343"/>
      <c r="DW13" s="343">
        <v>100.00000000000004</v>
      </c>
      <c r="DX13" s="343"/>
      <c r="DY13" s="9">
        <v>2015</v>
      </c>
      <c r="DZ13" s="6"/>
      <c r="EA13" s="343">
        <v>100.00000000000004</v>
      </c>
      <c r="EB13" s="344"/>
      <c r="EC13" s="343">
        <v>100</v>
      </c>
      <c r="ED13" s="343"/>
      <c r="EE13" s="343">
        <v>100</v>
      </c>
      <c r="EF13" s="343"/>
      <c r="EG13" s="9">
        <v>2015</v>
      </c>
      <c r="EH13" s="6"/>
      <c r="EI13" s="343">
        <v>100.00000000000006</v>
      </c>
      <c r="EJ13" s="344"/>
      <c r="EK13" s="343">
        <v>100.00000000000001</v>
      </c>
      <c r="EL13" s="343"/>
      <c r="EM13" s="343">
        <v>99.999999999999886</v>
      </c>
      <c r="EN13" s="343"/>
      <c r="EO13" s="9">
        <v>2015</v>
      </c>
      <c r="EP13" s="6"/>
      <c r="EQ13" s="343">
        <v>100.00000000000004</v>
      </c>
      <c r="ER13" s="344"/>
      <c r="ES13" s="343">
        <v>100.00000000000011</v>
      </c>
      <c r="ET13" s="343"/>
      <c r="EU13" s="343">
        <v>99.999999999999943</v>
      </c>
      <c r="EV13" s="343"/>
      <c r="EW13" s="9">
        <v>2015</v>
      </c>
      <c r="EX13" s="6"/>
      <c r="EY13" s="343">
        <v>99.999999999999957</v>
      </c>
      <c r="EZ13" s="344"/>
      <c r="FA13" s="343">
        <v>100.00000000000001</v>
      </c>
      <c r="FB13" s="343"/>
      <c r="FC13" s="343">
        <v>99.999999999999957</v>
      </c>
      <c r="FD13" s="343"/>
      <c r="FE13" s="9">
        <v>2015</v>
      </c>
      <c r="FF13" s="6"/>
      <c r="FG13" s="343">
        <v>99.999999999999929</v>
      </c>
      <c r="FH13" s="344"/>
      <c r="FI13" s="343">
        <v>100.00000000000004</v>
      </c>
      <c r="FJ13" s="343"/>
      <c r="FK13" s="343">
        <v>100.00000000000001</v>
      </c>
      <c r="FL13" s="343"/>
      <c r="FM13" s="9">
        <v>2015</v>
      </c>
      <c r="FN13" s="6"/>
      <c r="FO13" s="343">
        <v>100</v>
      </c>
      <c r="FP13" s="344"/>
      <c r="FQ13" s="343">
        <v>99.999999999999886</v>
      </c>
      <c r="FR13" s="343"/>
      <c r="FS13" s="343">
        <v>100</v>
      </c>
      <c r="FT13" s="343"/>
      <c r="FU13" s="9">
        <v>2015</v>
      </c>
      <c r="FV13" s="6"/>
      <c r="FW13" s="343">
        <v>100.00000000000006</v>
      </c>
      <c r="FX13" s="344"/>
      <c r="FY13" s="343">
        <v>100.00000000000004</v>
      </c>
      <c r="FZ13" s="343"/>
      <c r="GA13" s="343">
        <v>100.00000000000004</v>
      </c>
      <c r="GB13" s="343"/>
      <c r="GC13" s="9">
        <v>2015</v>
      </c>
      <c r="GD13" s="6"/>
      <c r="GE13" s="343">
        <v>100.00000000000001</v>
      </c>
      <c r="GF13" s="344"/>
      <c r="GG13" s="343">
        <v>99.999999999999886</v>
      </c>
      <c r="GH13" s="343"/>
      <c r="GI13" s="343">
        <v>100.00000000000004</v>
      </c>
      <c r="GJ13" s="343"/>
      <c r="GK13" s="9">
        <v>2015</v>
      </c>
      <c r="GL13" s="6"/>
      <c r="GM13" s="343">
        <v>100.00000000000007</v>
      </c>
      <c r="GN13" s="344"/>
      <c r="GO13" s="343">
        <v>100.00000000000004</v>
      </c>
      <c r="GP13" s="343"/>
      <c r="GQ13" s="343">
        <v>99.999999999999986</v>
      </c>
      <c r="GR13" s="343"/>
      <c r="GS13" s="9">
        <v>2015</v>
      </c>
      <c r="GT13" s="6"/>
      <c r="GU13" s="343">
        <v>100</v>
      </c>
      <c r="GV13" s="344"/>
      <c r="GW13" s="343">
        <v>100.00000000000001</v>
      </c>
      <c r="GX13" s="343"/>
      <c r="GY13" s="343">
        <v>100.00000000000004</v>
      </c>
      <c r="GZ13" s="343"/>
      <c r="HA13" s="9">
        <v>2015</v>
      </c>
      <c r="HB13" s="6"/>
      <c r="HC13" s="343">
        <v>99.999999999999986</v>
      </c>
      <c r="HD13" s="344"/>
      <c r="HE13" s="343">
        <v>99.999999999999957</v>
      </c>
      <c r="HF13" s="343"/>
      <c r="HG13" s="343">
        <v>99.999999999999957</v>
      </c>
      <c r="HH13" s="343"/>
      <c r="HI13" s="9">
        <v>2015</v>
      </c>
      <c r="HJ13" s="6"/>
      <c r="HK13" s="343">
        <v>99.999999999999986</v>
      </c>
      <c r="HL13" s="344"/>
      <c r="HM13" s="343">
        <v>99.999999999999901</v>
      </c>
      <c r="HN13" s="343"/>
      <c r="HO13" s="343">
        <v>100.00000000000004</v>
      </c>
      <c r="HP13" s="343"/>
      <c r="HQ13" s="9">
        <v>2015</v>
      </c>
      <c r="HR13" s="6"/>
      <c r="HS13" s="343">
        <v>100.00000000000004</v>
      </c>
      <c r="HT13" s="344"/>
      <c r="HU13" s="343">
        <v>100.00000000000001</v>
      </c>
      <c r="HV13" s="343"/>
      <c r="HW13" s="343">
        <v>100.00000000000001</v>
      </c>
      <c r="HX13" s="343"/>
      <c r="HY13" s="9">
        <v>2015</v>
      </c>
      <c r="HZ13" s="6"/>
      <c r="IA13" s="343">
        <v>99.999999999999886</v>
      </c>
      <c r="IB13" s="344"/>
      <c r="IC13" s="343">
        <v>100</v>
      </c>
      <c r="ID13" s="343"/>
      <c r="IE13" s="343">
        <v>100.0000000000001</v>
      </c>
      <c r="IF13" s="343"/>
      <c r="IG13" s="9">
        <v>2015</v>
      </c>
      <c r="IH13" s="6"/>
      <c r="II13" s="343">
        <v>100.00000000000001</v>
      </c>
      <c r="IJ13" s="344"/>
      <c r="IK13" s="343">
        <v>99.999999999999929</v>
      </c>
      <c r="IL13" s="343"/>
      <c r="IM13" s="343">
        <v>99.999999999999957</v>
      </c>
      <c r="IN13" s="343"/>
      <c r="IO13" s="343">
        <v>100.00000000000001</v>
      </c>
      <c r="IP13" s="343"/>
      <c r="IQ13" s="9">
        <v>2015</v>
      </c>
      <c r="IR13" s="6"/>
      <c r="IS13" s="343">
        <v>99.999999999999943</v>
      </c>
      <c r="IT13" s="344"/>
      <c r="IU13" s="343">
        <v>100</v>
      </c>
      <c r="IV13" s="343"/>
      <c r="IW13" s="343">
        <v>100.00000000000004</v>
      </c>
      <c r="IX13" s="343"/>
      <c r="IY13" s="9">
        <v>2015</v>
      </c>
      <c r="IZ13" s="6"/>
      <c r="JA13" s="343">
        <v>99.999999999999929</v>
      </c>
      <c r="JB13" s="344"/>
      <c r="JC13" s="343">
        <v>99.999999999999886</v>
      </c>
      <c r="JD13" s="343"/>
      <c r="JE13" s="343">
        <v>99.999999999999943</v>
      </c>
      <c r="JF13" s="343"/>
      <c r="JG13" s="9">
        <v>2015</v>
      </c>
      <c r="JH13" s="6"/>
      <c r="JI13" s="343">
        <v>99.999999999999901</v>
      </c>
      <c r="JJ13" s="344"/>
      <c r="JK13" s="343">
        <v>99.999999999999901</v>
      </c>
      <c r="JL13" s="343"/>
      <c r="JM13" s="343">
        <v>99.999999999999957</v>
      </c>
      <c r="JN13" s="343"/>
      <c r="JO13" s="9">
        <v>2015</v>
      </c>
      <c r="JP13" s="6"/>
      <c r="JQ13" s="343">
        <v>99.999999999999929</v>
      </c>
      <c r="JR13" s="344"/>
      <c r="JS13" s="343">
        <v>99.999999999999943</v>
      </c>
      <c r="JT13" s="343"/>
      <c r="JU13" s="343">
        <v>100.00000000000001</v>
      </c>
      <c r="JV13" s="343"/>
      <c r="JW13" s="9">
        <v>2015</v>
      </c>
      <c r="JX13" s="6"/>
      <c r="JY13" s="343">
        <v>100.00000000000001</v>
      </c>
      <c r="JZ13" s="344"/>
      <c r="KA13" s="343">
        <v>100.00000000000004</v>
      </c>
      <c r="KB13" s="343"/>
      <c r="KC13" s="343">
        <v>100.00000000000004</v>
      </c>
      <c r="KD13" s="343"/>
      <c r="KE13" s="9">
        <v>2015</v>
      </c>
      <c r="KF13" s="6"/>
      <c r="KG13" s="343">
        <v>100.00000000000004</v>
      </c>
      <c r="KH13" s="344"/>
      <c r="KI13" s="343">
        <v>100.00000000000006</v>
      </c>
      <c r="KJ13" s="343"/>
      <c r="KK13" s="343">
        <v>100.00000000000006</v>
      </c>
      <c r="KL13" s="343"/>
      <c r="KM13" s="9">
        <v>2015</v>
      </c>
      <c r="KN13" s="6"/>
      <c r="KO13" s="343">
        <v>100.00000000000004</v>
      </c>
      <c r="KP13" s="344"/>
      <c r="KQ13" s="343">
        <v>100</v>
      </c>
      <c r="KR13" s="343"/>
      <c r="KS13" s="343">
        <v>100.00000000000011</v>
      </c>
      <c r="KT13" s="343"/>
      <c r="KU13" s="9">
        <v>2015</v>
      </c>
      <c r="KV13" s="6"/>
      <c r="KW13" s="343">
        <v>99.999999999999943</v>
      </c>
      <c r="KX13" s="344"/>
      <c r="KY13" s="343">
        <v>100.00000000000016</v>
      </c>
      <c r="KZ13" s="343"/>
      <c r="LA13" s="343">
        <v>99.999999999999957</v>
      </c>
      <c r="LB13" s="343"/>
      <c r="LC13" s="9">
        <v>2015</v>
      </c>
      <c r="LD13" s="6"/>
      <c r="LE13" s="343">
        <v>100.00000000000007</v>
      </c>
      <c r="LF13" s="344"/>
      <c r="LG13" s="343">
        <v>100.00000000000004</v>
      </c>
      <c r="LH13" s="343"/>
      <c r="LI13" s="343">
        <v>100.00000000000006</v>
      </c>
      <c r="LJ13" s="343"/>
      <c r="LK13" s="9">
        <v>2015</v>
      </c>
      <c r="LL13" s="6"/>
      <c r="LM13" s="343">
        <v>99.999999999999901</v>
      </c>
      <c r="LN13" s="344"/>
      <c r="LO13" s="343">
        <v>99.999999999999957</v>
      </c>
      <c r="LP13" s="343"/>
      <c r="LQ13" s="343">
        <v>99.999999999999901</v>
      </c>
      <c r="LR13" s="343"/>
      <c r="LS13" s="9">
        <v>2015</v>
      </c>
      <c r="LT13" s="6"/>
      <c r="LU13" s="343">
        <v>99.999999999999986</v>
      </c>
      <c r="LV13" s="344"/>
      <c r="LW13" s="343">
        <v>99.999999999999943</v>
      </c>
      <c r="LX13" s="343"/>
      <c r="LY13" s="343">
        <v>100.00000000000004</v>
      </c>
      <c r="LZ13" s="343"/>
      <c r="MA13" s="9">
        <v>2015</v>
      </c>
      <c r="MB13" s="6"/>
      <c r="MC13" s="343">
        <v>100</v>
      </c>
      <c r="MD13" s="344"/>
      <c r="ME13" s="343">
        <v>100</v>
      </c>
      <c r="MF13" s="343"/>
      <c r="MG13" s="343">
        <v>99.999999999999957</v>
      </c>
      <c r="MH13" s="343"/>
      <c r="MI13" s="9">
        <v>2015</v>
      </c>
      <c r="MJ13" s="6"/>
      <c r="MK13" s="343">
        <v>99.999999999999986</v>
      </c>
      <c r="ML13" s="344"/>
      <c r="MM13" s="343">
        <v>100.00416175769605</v>
      </c>
      <c r="MN13" s="343"/>
      <c r="MO13" s="343">
        <v>99.999999999999943</v>
      </c>
      <c r="MP13" s="343"/>
    </row>
    <row r="14" spans="1:367" ht="15" hidden="1" customHeight="1">
      <c r="A14" s="9">
        <v>2016</v>
      </c>
      <c r="B14" s="6"/>
      <c r="C14" s="343">
        <v>102.38037317999256</v>
      </c>
      <c r="D14" s="344">
        <v>2.3803731799924037</v>
      </c>
      <c r="E14" s="343">
        <v>101.20616666666666</v>
      </c>
      <c r="F14" s="344">
        <v>1.2061666666663342</v>
      </c>
      <c r="G14" s="343">
        <v>103.49058333333333</v>
      </c>
      <c r="H14" s="344">
        <v>3.4905833333333476</v>
      </c>
      <c r="I14" s="9">
        <v>2016</v>
      </c>
      <c r="J14" s="6"/>
      <c r="K14" s="343">
        <v>86.765927158200668</v>
      </c>
      <c r="L14" s="344">
        <v>-13.234072841799332</v>
      </c>
      <c r="M14" s="343">
        <v>111.43901783218769</v>
      </c>
      <c r="N14" s="344">
        <v>11.439017832187858</v>
      </c>
      <c r="O14" s="343">
        <v>86.085230853107134</v>
      </c>
      <c r="P14" s="344">
        <v>-13.914769146892908</v>
      </c>
      <c r="Q14" s="9">
        <v>2016</v>
      </c>
      <c r="R14" s="6"/>
      <c r="S14" s="343">
        <v>106.5168517407259</v>
      </c>
      <c r="T14" s="344">
        <v>6.5168517407259401</v>
      </c>
      <c r="U14" s="343">
        <v>106.20879285567825</v>
      </c>
      <c r="V14" s="344">
        <v>6.2087928556782117</v>
      </c>
      <c r="W14" s="343">
        <v>106.14941004039287</v>
      </c>
      <c r="X14" s="344">
        <v>6.1494100403927945</v>
      </c>
      <c r="Y14" s="9">
        <v>2016</v>
      </c>
      <c r="Z14" s="6"/>
      <c r="AA14" s="343">
        <v>108.21905322094733</v>
      </c>
      <c r="AB14" s="344">
        <v>8.2190532209473304</v>
      </c>
      <c r="AC14" s="343">
        <v>114.1020259004389</v>
      </c>
      <c r="AD14" s="344">
        <v>14.102025900438989</v>
      </c>
      <c r="AE14" s="343">
        <v>100.56314545484632</v>
      </c>
      <c r="AF14" s="344">
        <v>0.56314545484622158</v>
      </c>
      <c r="AG14" s="9">
        <v>2016</v>
      </c>
      <c r="AH14" s="6"/>
      <c r="AI14" s="343">
        <v>118.76361190173361</v>
      </c>
      <c r="AJ14" s="344">
        <v>18.763611901733611</v>
      </c>
      <c r="AK14" s="343">
        <v>112.95114760411199</v>
      </c>
      <c r="AL14" s="344">
        <v>12.951147604111952</v>
      </c>
      <c r="AM14" s="343">
        <v>99.269549413555922</v>
      </c>
      <c r="AN14" s="344">
        <v>-0.73045058644402161</v>
      </c>
      <c r="AO14" s="9">
        <v>2016</v>
      </c>
      <c r="AP14" s="6"/>
      <c r="AQ14" s="343">
        <v>109.67074120004948</v>
      </c>
      <c r="AR14" s="344">
        <v>9.670741200049477</v>
      </c>
      <c r="AS14" s="343">
        <v>101.576512570327</v>
      </c>
      <c r="AT14" s="344">
        <v>1.5765125703269547</v>
      </c>
      <c r="AU14" s="343">
        <v>99.959606223641174</v>
      </c>
      <c r="AV14" s="344">
        <v>-4.0393776358925493E-2</v>
      </c>
      <c r="AW14" s="9">
        <v>2016</v>
      </c>
      <c r="AX14" s="6"/>
      <c r="AY14" s="343">
        <v>115.57008404952209</v>
      </c>
      <c r="AZ14" s="344">
        <v>15.570084049522166</v>
      </c>
      <c r="BA14" s="343">
        <v>113.3847928241255</v>
      </c>
      <c r="BB14" s="344">
        <v>13.384792824125441</v>
      </c>
      <c r="BC14" s="343">
        <v>115.53926379810366</v>
      </c>
      <c r="BD14" s="344">
        <v>15.539263798103619</v>
      </c>
      <c r="BE14" s="9">
        <v>2016</v>
      </c>
      <c r="BF14" s="6"/>
      <c r="BG14" s="343">
        <v>96.398105584017244</v>
      </c>
      <c r="BH14" s="344">
        <v>-3.6018944159827129</v>
      </c>
      <c r="BI14" s="343">
        <v>107.55434074804192</v>
      </c>
      <c r="BJ14" s="344">
        <v>7.5543407480419091</v>
      </c>
      <c r="BK14" s="343">
        <v>115.53609012479315</v>
      </c>
      <c r="BL14" s="344">
        <v>15.536090124793205</v>
      </c>
      <c r="BM14" s="9">
        <v>2016</v>
      </c>
      <c r="BN14" s="6"/>
      <c r="BO14" s="343">
        <v>101.68673198501085</v>
      </c>
      <c r="BP14" s="344">
        <v>1.6867319850108373</v>
      </c>
      <c r="BQ14" s="343">
        <v>109.86599579411019</v>
      </c>
      <c r="BR14" s="344">
        <v>9.8659957941105176</v>
      </c>
      <c r="BS14" s="343">
        <v>109.99715417333891</v>
      </c>
      <c r="BT14" s="344">
        <v>9.9971541733389699</v>
      </c>
      <c r="BU14" s="9">
        <v>2016</v>
      </c>
      <c r="BV14" s="6"/>
      <c r="BW14" s="343">
        <v>109.89788469837214</v>
      </c>
      <c r="BX14" s="344">
        <v>9.8978846983721809</v>
      </c>
      <c r="BY14" s="343">
        <v>103.23259028361383</v>
      </c>
      <c r="BZ14" s="344">
        <v>3.2325902836139306</v>
      </c>
      <c r="CA14" s="343">
        <v>104.93108691366398</v>
      </c>
      <c r="CB14" s="344">
        <v>4.9310869136639042</v>
      </c>
      <c r="CC14" s="9">
        <v>2016</v>
      </c>
      <c r="CD14" s="6"/>
      <c r="CE14" s="343">
        <v>105.02561191534176</v>
      </c>
      <c r="CF14" s="344">
        <v>5.0256119153418126</v>
      </c>
      <c r="CG14" s="343">
        <v>104.99912601720506</v>
      </c>
      <c r="CH14" s="344">
        <v>4.9991260172049294</v>
      </c>
      <c r="CI14" s="343">
        <v>108.21752767553646</v>
      </c>
      <c r="CJ14" s="344">
        <v>8.217527675536445</v>
      </c>
      <c r="CK14" s="9">
        <v>2016</v>
      </c>
      <c r="CL14" s="6"/>
      <c r="CM14" s="343">
        <v>112.03814565169957</v>
      </c>
      <c r="CN14" s="344">
        <v>12.03814565169958</v>
      </c>
      <c r="CO14" s="343">
        <v>105.52646467871908</v>
      </c>
      <c r="CP14" s="344">
        <v>5.5264646787190514</v>
      </c>
      <c r="CQ14" s="343">
        <v>105.68528037922941</v>
      </c>
      <c r="CR14" s="344">
        <v>5.6852803792295532</v>
      </c>
      <c r="CS14" s="9">
        <v>2016</v>
      </c>
      <c r="CT14" s="6"/>
      <c r="CU14" s="343">
        <v>112.58034303513449</v>
      </c>
      <c r="CV14" s="344">
        <v>12.580343035134533</v>
      </c>
      <c r="CW14" s="343">
        <v>90.09060324499184</v>
      </c>
      <c r="CX14" s="344">
        <v>-9.9093967550081885</v>
      </c>
      <c r="CY14" s="343">
        <v>112.57320182606701</v>
      </c>
      <c r="CZ14" s="344">
        <v>12.573201826066963</v>
      </c>
      <c r="DA14" s="9">
        <v>2016</v>
      </c>
      <c r="DB14" s="6"/>
      <c r="DC14" s="343">
        <v>107.95444828119859</v>
      </c>
      <c r="DD14" s="344">
        <v>7.9544482811987081</v>
      </c>
      <c r="DE14" s="343">
        <v>126.64031161735761</v>
      </c>
      <c r="DF14" s="344">
        <v>26.640311617357625</v>
      </c>
      <c r="DG14" s="343">
        <v>104.44663173918356</v>
      </c>
      <c r="DH14" s="344">
        <v>4.4466317391834878</v>
      </c>
      <c r="DI14" s="9">
        <v>2016</v>
      </c>
      <c r="DJ14" s="6"/>
      <c r="DK14" s="343">
        <v>104.04197071523767</v>
      </c>
      <c r="DL14" s="344">
        <v>4.0419707152375537</v>
      </c>
      <c r="DM14" s="343">
        <v>96.064926186307559</v>
      </c>
      <c r="DN14" s="344">
        <v>-3.9350738136923127</v>
      </c>
      <c r="DO14" s="343">
        <v>107.83202486102925</v>
      </c>
      <c r="DP14" s="344">
        <v>7.8320248610292111</v>
      </c>
      <c r="DQ14" s="9">
        <v>2016</v>
      </c>
      <c r="DR14" s="6"/>
      <c r="DS14" s="343">
        <v>103.82103267880525</v>
      </c>
      <c r="DT14" s="344">
        <v>3.82103267880521</v>
      </c>
      <c r="DU14" s="343">
        <v>102.85173289326991</v>
      </c>
      <c r="DV14" s="344">
        <v>2.8517328932700536</v>
      </c>
      <c r="DW14" s="343">
        <v>114.74271624883788</v>
      </c>
      <c r="DX14" s="344">
        <v>14.742716248837823</v>
      </c>
      <c r="DY14" s="9">
        <v>2016</v>
      </c>
      <c r="DZ14" s="6"/>
      <c r="EA14" s="343">
        <v>103.0855989240586</v>
      </c>
      <c r="EB14" s="344">
        <v>3.0855989240585586</v>
      </c>
      <c r="EC14" s="343">
        <v>106.82129087203744</v>
      </c>
      <c r="ED14" s="344">
        <v>6.8212908720374514</v>
      </c>
      <c r="EE14" s="343">
        <v>106.750326730361</v>
      </c>
      <c r="EF14" s="344">
        <v>6.750326730360996</v>
      </c>
      <c r="EG14" s="9">
        <v>2016</v>
      </c>
      <c r="EH14" s="6"/>
      <c r="EI14" s="343">
        <v>106.83649743737233</v>
      </c>
      <c r="EJ14" s="344">
        <v>6.8364974373722731</v>
      </c>
      <c r="EK14" s="343">
        <v>106.82219104756659</v>
      </c>
      <c r="EL14" s="344">
        <v>6.8221910475665766</v>
      </c>
      <c r="EM14" s="343">
        <v>106.70305581168178</v>
      </c>
      <c r="EN14" s="344">
        <v>6.7030558116818924</v>
      </c>
      <c r="EO14" s="9">
        <v>2016</v>
      </c>
      <c r="EP14" s="6"/>
      <c r="EQ14" s="343">
        <v>103.25568952906174</v>
      </c>
      <c r="ER14" s="344">
        <v>3.2556895290616978</v>
      </c>
      <c r="ES14" s="343">
        <v>103.333583610128</v>
      </c>
      <c r="ET14" s="344">
        <v>3.3335836101278744</v>
      </c>
      <c r="EU14" s="343">
        <v>103.32618551666809</v>
      </c>
      <c r="EV14" s="344">
        <v>3.3261855166681471</v>
      </c>
      <c r="EW14" s="9">
        <v>2016</v>
      </c>
      <c r="EX14" s="6"/>
      <c r="EY14" s="343">
        <v>103.27176448363618</v>
      </c>
      <c r="EZ14" s="344">
        <v>3.2717644836362183</v>
      </c>
      <c r="FA14" s="343">
        <v>103.28804445070934</v>
      </c>
      <c r="FB14" s="344">
        <v>3.2880444507093216</v>
      </c>
      <c r="FC14" s="343">
        <v>103.4392769144781</v>
      </c>
      <c r="FD14" s="344">
        <v>3.4392769144781425</v>
      </c>
      <c r="FE14" s="9">
        <v>2016</v>
      </c>
      <c r="FF14" s="6"/>
      <c r="FG14" s="343">
        <v>103.37410332625325</v>
      </c>
      <c r="FH14" s="344">
        <v>3.3741033262533193</v>
      </c>
      <c r="FI14" s="343">
        <v>104.43010154434496</v>
      </c>
      <c r="FJ14" s="344">
        <v>4.4301015443449074</v>
      </c>
      <c r="FK14" s="343">
        <v>105.0928842525538</v>
      </c>
      <c r="FL14" s="344">
        <v>5.0928842525537874</v>
      </c>
      <c r="FM14" s="9">
        <v>2016</v>
      </c>
      <c r="FN14" s="6"/>
      <c r="FO14" s="343">
        <v>98.110360087543555</v>
      </c>
      <c r="FP14" s="344">
        <v>-1.8896399124564454</v>
      </c>
      <c r="FQ14" s="343">
        <v>103.88297361697475</v>
      </c>
      <c r="FR14" s="344">
        <v>3.8829736169748656</v>
      </c>
      <c r="FS14" s="343">
        <v>100.96844403367392</v>
      </c>
      <c r="FT14" s="344">
        <v>0.96844403367390441</v>
      </c>
      <c r="FU14" s="9">
        <v>2016</v>
      </c>
      <c r="FV14" s="6"/>
      <c r="FW14" s="343">
        <v>104.7580387286266</v>
      </c>
      <c r="FX14" s="344">
        <v>4.7580387286265449</v>
      </c>
      <c r="FY14" s="343">
        <v>104.0559155159326</v>
      </c>
      <c r="FZ14" s="344">
        <v>4.0559155159325684</v>
      </c>
      <c r="GA14" s="343">
        <v>103.82923395154847</v>
      </c>
      <c r="GB14" s="344">
        <v>3.8292339515484457</v>
      </c>
      <c r="GC14" s="9">
        <v>2016</v>
      </c>
      <c r="GD14" s="6"/>
      <c r="GE14" s="343">
        <v>103.71017385595708</v>
      </c>
      <c r="GF14" s="344">
        <v>3.7101738559570663</v>
      </c>
      <c r="GG14" s="343">
        <v>103.80321036742357</v>
      </c>
      <c r="GH14" s="344">
        <v>3.8032103674236879</v>
      </c>
      <c r="GI14" s="343">
        <v>101.31345666562095</v>
      </c>
      <c r="GJ14" s="344">
        <v>1.3134566656209046</v>
      </c>
      <c r="GK14" s="9">
        <v>2016</v>
      </c>
      <c r="GL14" s="6"/>
      <c r="GM14" s="343">
        <v>103.81939719581199</v>
      </c>
      <c r="GN14" s="344">
        <v>3.8193971958119306</v>
      </c>
      <c r="GO14" s="343">
        <v>115.29923612704916</v>
      </c>
      <c r="GP14" s="344">
        <v>15.299236127049113</v>
      </c>
      <c r="GQ14" s="343">
        <v>115.63355129690136</v>
      </c>
      <c r="GR14" s="344">
        <v>15.633551296901388</v>
      </c>
      <c r="GS14" s="9">
        <v>2016</v>
      </c>
      <c r="GT14" s="6"/>
      <c r="GU14" s="343">
        <v>103.12682341691418</v>
      </c>
      <c r="GV14" s="344">
        <v>3.1268234169141635</v>
      </c>
      <c r="GW14" s="343">
        <v>103.87870072498951</v>
      </c>
      <c r="GX14" s="344">
        <v>3.8787007249894998</v>
      </c>
      <c r="GY14" s="343">
        <v>103.17224825793797</v>
      </c>
      <c r="GZ14" s="344">
        <v>3.172248257937909</v>
      </c>
      <c r="HA14" s="9">
        <v>2016</v>
      </c>
      <c r="HB14" s="6"/>
      <c r="HC14" s="343">
        <v>103.15850040014591</v>
      </c>
      <c r="HD14" s="344">
        <v>3.1585004001459396</v>
      </c>
      <c r="HE14" s="343">
        <v>103.19346634460366</v>
      </c>
      <c r="HF14" s="344">
        <v>3.1934663446037064</v>
      </c>
      <c r="HG14" s="343">
        <v>98.773143578218423</v>
      </c>
      <c r="HH14" s="344">
        <v>-1.2268564217815339</v>
      </c>
      <c r="HI14" s="9">
        <v>2016</v>
      </c>
      <c r="HJ14" s="6"/>
      <c r="HK14" s="343">
        <v>105.38969055920109</v>
      </c>
      <c r="HL14" s="344">
        <v>5.3896905592011137</v>
      </c>
      <c r="HM14" s="343">
        <v>104.59661127670074</v>
      </c>
      <c r="HN14" s="344">
        <v>4.5966112767008411</v>
      </c>
      <c r="HO14" s="343">
        <v>103.15542813558859</v>
      </c>
      <c r="HP14" s="344">
        <v>3.1554281355885507</v>
      </c>
      <c r="HQ14" s="9">
        <v>2016</v>
      </c>
      <c r="HR14" s="6"/>
      <c r="HS14" s="343">
        <v>100.85173347688692</v>
      </c>
      <c r="HT14" s="344">
        <v>0.85173347688687784</v>
      </c>
      <c r="HU14" s="343">
        <v>100.10995103482946</v>
      </c>
      <c r="HV14" s="344">
        <v>0.10995103482945012</v>
      </c>
      <c r="HW14" s="343">
        <v>100.89390070347173</v>
      </c>
      <c r="HX14" s="344">
        <v>0.89390070347170081</v>
      </c>
      <c r="HY14" s="9">
        <v>2016</v>
      </c>
      <c r="HZ14" s="6"/>
      <c r="IA14" s="343">
        <v>100.54226923544068</v>
      </c>
      <c r="IB14" s="344">
        <v>0.54226923544081274</v>
      </c>
      <c r="IC14" s="343">
        <v>105.55150539368</v>
      </c>
      <c r="ID14" s="344">
        <v>5.5515053936800172</v>
      </c>
      <c r="IE14" s="343">
        <v>99.121878114003096</v>
      </c>
      <c r="IF14" s="344">
        <v>-0.87812188599700391</v>
      </c>
      <c r="IG14" s="9">
        <v>2016</v>
      </c>
      <c r="IH14" s="6"/>
      <c r="II14" s="343">
        <v>105.05261665406961</v>
      </c>
      <c r="IJ14" s="344">
        <v>5.0526166540695954</v>
      </c>
      <c r="IK14" s="343">
        <v>102.75683762127805</v>
      </c>
      <c r="IL14" s="344">
        <v>2.7568376212781232</v>
      </c>
      <c r="IM14" s="343">
        <v>106.02526915146778</v>
      </c>
      <c r="IN14" s="344">
        <v>6.0252691514678389</v>
      </c>
      <c r="IO14" s="343">
        <v>106.12153853938058</v>
      </c>
      <c r="IP14" s="344">
        <v>6.1215385393805519</v>
      </c>
      <c r="IQ14" s="9">
        <v>2016</v>
      </c>
      <c r="IR14" s="6"/>
      <c r="IS14" s="343">
        <v>106.10687977617118</v>
      </c>
      <c r="IT14" s="344">
        <v>6.1068797761712403</v>
      </c>
      <c r="IU14" s="343">
        <v>106.65982004130875</v>
      </c>
      <c r="IV14" s="344">
        <v>6.6598200413087341</v>
      </c>
      <c r="IW14" s="343">
        <v>106.01244701799935</v>
      </c>
      <c r="IX14" s="344">
        <v>6.0124470179993068</v>
      </c>
      <c r="IY14" s="9">
        <v>2016</v>
      </c>
      <c r="IZ14" s="6"/>
      <c r="JA14" s="343">
        <v>106.08017147588002</v>
      </c>
      <c r="JB14" s="344">
        <v>6.0801714758800927</v>
      </c>
      <c r="JC14" s="343">
        <v>107.1425678404551</v>
      </c>
      <c r="JD14" s="344">
        <v>7.1425678404552144</v>
      </c>
      <c r="JE14" s="343">
        <v>115.91751994945018</v>
      </c>
      <c r="JF14" s="344">
        <v>15.917519949450252</v>
      </c>
      <c r="JG14" s="9">
        <v>2016</v>
      </c>
      <c r="JH14" s="6"/>
      <c r="JI14" s="343">
        <v>115.18634909708071</v>
      </c>
      <c r="JJ14" s="344">
        <v>15.186349097080836</v>
      </c>
      <c r="JK14" s="343">
        <v>110.67764012149159</v>
      </c>
      <c r="JL14" s="344">
        <v>10.677640121491706</v>
      </c>
      <c r="JM14" s="343">
        <v>103.74235571228279</v>
      </c>
      <c r="JN14" s="344">
        <v>3.7423557122828299</v>
      </c>
      <c r="JO14" s="9">
        <v>2016</v>
      </c>
      <c r="JP14" s="6"/>
      <c r="JQ14" s="343">
        <v>113.97206772176467</v>
      </c>
      <c r="JR14" s="344">
        <v>13.972067721764759</v>
      </c>
      <c r="JS14" s="343">
        <v>104.32591448937983</v>
      </c>
      <c r="JT14" s="344">
        <v>4.3259144893798833</v>
      </c>
      <c r="JU14" s="343">
        <v>104.10187152191888</v>
      </c>
      <c r="JV14" s="344">
        <v>4.1018715219188806</v>
      </c>
      <c r="JW14" s="9">
        <v>2016</v>
      </c>
      <c r="JX14" s="6"/>
      <c r="JY14" s="343">
        <v>103.00840586502716</v>
      </c>
      <c r="JZ14" s="344">
        <v>3.0084058650271572</v>
      </c>
      <c r="KA14" s="343">
        <v>104.23005470645251</v>
      </c>
      <c r="KB14" s="344">
        <v>4.2300547064524636</v>
      </c>
      <c r="KC14" s="343">
        <v>113.7281602940438</v>
      </c>
      <c r="KD14" s="344">
        <v>13.728160294043761</v>
      </c>
      <c r="KE14" s="9">
        <v>2016</v>
      </c>
      <c r="KF14" s="6"/>
      <c r="KG14" s="343">
        <v>101.61994032910046</v>
      </c>
      <c r="KH14" s="344">
        <v>1.619940329100416</v>
      </c>
      <c r="KI14" s="343">
        <v>110.17794958688948</v>
      </c>
      <c r="KJ14" s="344">
        <v>10.177949586889426</v>
      </c>
      <c r="KK14" s="343">
        <v>100.2845186320172</v>
      </c>
      <c r="KL14" s="344">
        <v>0.28451863201715355</v>
      </c>
      <c r="KM14" s="9">
        <v>2016</v>
      </c>
      <c r="KN14" s="6"/>
      <c r="KO14" s="343">
        <v>99.028778160771353</v>
      </c>
      <c r="KP14" s="344">
        <v>-0.97122183922868999</v>
      </c>
      <c r="KQ14" s="343">
        <v>112.127176749331</v>
      </c>
      <c r="KR14" s="344">
        <v>12.127176749330999</v>
      </c>
      <c r="KS14" s="343">
        <v>99.206404948401826</v>
      </c>
      <c r="KT14" s="344">
        <v>-0.79359505159828814</v>
      </c>
      <c r="KU14" s="9">
        <v>2016</v>
      </c>
      <c r="KV14" s="6"/>
      <c r="KW14" s="343">
        <v>102.21979897173362</v>
      </c>
      <c r="KX14" s="344">
        <v>2.219798971733681</v>
      </c>
      <c r="KY14" s="343">
        <v>108.47401740012504</v>
      </c>
      <c r="KZ14" s="344">
        <v>8.4740174001248505</v>
      </c>
      <c r="LA14" s="343">
        <v>106.2222478450404</v>
      </c>
      <c r="LB14" s="344">
        <v>6.2222478450404424</v>
      </c>
      <c r="LC14" s="9">
        <v>2016</v>
      </c>
      <c r="LD14" s="6"/>
      <c r="LE14" s="343">
        <v>111.49740745491509</v>
      </c>
      <c r="LF14" s="344">
        <v>11.497407454915006</v>
      </c>
      <c r="LG14" s="343">
        <v>107.29632344621791</v>
      </c>
      <c r="LH14" s="344">
        <v>7.296323446217869</v>
      </c>
      <c r="LI14" s="343">
        <v>103.56521761515732</v>
      </c>
      <c r="LJ14" s="344">
        <v>3.5652176151572661</v>
      </c>
      <c r="LK14" s="9">
        <v>2016</v>
      </c>
      <c r="LL14" s="6"/>
      <c r="LM14" s="343">
        <v>107.75595869174846</v>
      </c>
      <c r="LN14" s="344">
        <v>7.7559586917485603</v>
      </c>
      <c r="LO14" s="343">
        <v>107.52127899584967</v>
      </c>
      <c r="LP14" s="344">
        <v>7.5212789958497126</v>
      </c>
      <c r="LQ14" s="343">
        <v>107.07169400010427</v>
      </c>
      <c r="LR14" s="344">
        <v>7.0716940001043866</v>
      </c>
      <c r="LS14" s="9">
        <v>2016</v>
      </c>
      <c r="LT14" s="6"/>
      <c r="LU14" s="343">
        <v>101.71405646832609</v>
      </c>
      <c r="LV14" s="344">
        <v>1.7140564683260919</v>
      </c>
      <c r="LW14" s="343">
        <v>105.82972817473205</v>
      </c>
      <c r="LX14" s="344">
        <v>5.8297281747321108</v>
      </c>
      <c r="LY14" s="343">
        <v>78.65373849272973</v>
      </c>
      <c r="LZ14" s="344">
        <v>-21.346261507270299</v>
      </c>
      <c r="MA14" s="9">
        <v>2016</v>
      </c>
      <c r="MB14" s="6"/>
      <c r="MC14" s="343">
        <v>115.81520283850217</v>
      </c>
      <c r="MD14" s="344">
        <v>15.815202838502174</v>
      </c>
      <c r="ME14" s="343">
        <v>97.205649713260243</v>
      </c>
      <c r="MF14" s="344">
        <v>-2.7943502867397569</v>
      </c>
      <c r="MG14" s="343">
        <v>100.6486200455321</v>
      </c>
      <c r="MH14" s="344">
        <v>0.64862004553214092</v>
      </c>
      <c r="MI14" s="9">
        <v>2016</v>
      </c>
      <c r="MJ14" s="6"/>
      <c r="MK14" s="343">
        <v>93.846637602093423</v>
      </c>
      <c r="ML14" s="344">
        <v>-6.1533623979065624</v>
      </c>
      <c r="MM14" s="343">
        <v>109.84366262114617</v>
      </c>
      <c r="MN14" s="344">
        <v>9.8390913843072099</v>
      </c>
      <c r="MO14" s="343">
        <v>105.58373772929458</v>
      </c>
      <c r="MP14" s="344">
        <v>5.58373772929464</v>
      </c>
    </row>
    <row r="15" spans="1:367" ht="15" hidden="1" customHeight="1">
      <c r="A15" s="9">
        <v>2017</v>
      </c>
      <c r="B15" s="6"/>
      <c r="C15" s="343">
        <v>102.7387222450589</v>
      </c>
      <c r="D15" s="344">
        <v>0.35001734603596901</v>
      </c>
      <c r="E15" s="343">
        <v>99.514579325717179</v>
      </c>
      <c r="F15" s="344">
        <v>-1.6714271438823545</v>
      </c>
      <c r="G15" s="343">
        <v>105.78713559824349</v>
      </c>
      <c r="H15" s="344">
        <v>2.2190929753610504</v>
      </c>
      <c r="I15" s="9">
        <v>2017</v>
      </c>
      <c r="J15" s="6"/>
      <c r="K15" s="343">
        <v>99.791814963392412</v>
      </c>
      <c r="L15" s="344">
        <v>15.012676325629059</v>
      </c>
      <c r="M15" s="343">
        <v>137.51153626320885</v>
      </c>
      <c r="N15" s="344">
        <v>23.396220586117252</v>
      </c>
      <c r="O15" s="343">
        <v>100.20865547410567</v>
      </c>
      <c r="P15" s="344">
        <v>16.406327172541666</v>
      </c>
      <c r="Q15" s="9">
        <v>2017</v>
      </c>
      <c r="R15" s="6"/>
      <c r="S15" s="343">
        <v>106.42006967750847</v>
      </c>
      <c r="T15" s="344">
        <v>-9.0860799616024224E-2</v>
      </c>
      <c r="U15" s="343">
        <v>110.56235671407693</v>
      </c>
      <c r="V15" s="344">
        <v>4.0990616137728892</v>
      </c>
      <c r="W15" s="343">
        <v>106.37592197218324</v>
      </c>
      <c r="X15" s="344">
        <v>0.21338972275415813</v>
      </c>
      <c r="Y15" s="9">
        <v>2017</v>
      </c>
      <c r="Z15" s="6"/>
      <c r="AA15" s="343">
        <v>107.02493914343074</v>
      </c>
      <c r="AB15" s="344">
        <v>-1.1034231422063954</v>
      </c>
      <c r="AC15" s="343">
        <v>118.12155186117467</v>
      </c>
      <c r="AD15" s="344">
        <v>3.5227472334654664</v>
      </c>
      <c r="AE15" s="343">
        <v>105.33984697512044</v>
      </c>
      <c r="AF15" s="344">
        <v>4.7499523793424885</v>
      </c>
      <c r="AG15" s="9">
        <v>2017</v>
      </c>
      <c r="AH15" s="6"/>
      <c r="AI15" s="343">
        <v>126.86455513602857</v>
      </c>
      <c r="AJ15" s="344">
        <v>6.8210650590500421</v>
      </c>
      <c r="AK15" s="343">
        <v>125.29064265622644</v>
      </c>
      <c r="AL15" s="344">
        <v>10.924630084648413</v>
      </c>
      <c r="AM15" s="343">
        <v>103.08032406877557</v>
      </c>
      <c r="AN15" s="344">
        <v>3.8388153041211126</v>
      </c>
      <c r="AO15" s="9">
        <v>2017</v>
      </c>
      <c r="AP15" s="6"/>
      <c r="AQ15" s="343">
        <v>104.09745717579051</v>
      </c>
      <c r="AR15" s="344">
        <v>-5.0818330972093833</v>
      </c>
      <c r="AS15" s="343">
        <v>104.83718000682806</v>
      </c>
      <c r="AT15" s="344">
        <v>3.2100604303022493</v>
      </c>
      <c r="AU15" s="343">
        <v>105.82873063827593</v>
      </c>
      <c r="AV15" s="344">
        <v>5.8714961336519025</v>
      </c>
      <c r="AW15" s="9">
        <v>2017</v>
      </c>
      <c r="AX15" s="6"/>
      <c r="AY15" s="343">
        <v>120.39087739717142</v>
      </c>
      <c r="AZ15" s="344">
        <v>4.1713159484971953</v>
      </c>
      <c r="BA15" s="343">
        <v>120.32379736488683</v>
      </c>
      <c r="BB15" s="344">
        <v>6.1198723108526707</v>
      </c>
      <c r="BC15" s="343">
        <v>100.35140138515014</v>
      </c>
      <c r="BD15" s="344">
        <v>-13.145195766084498</v>
      </c>
      <c r="BE15" s="9">
        <v>2017</v>
      </c>
      <c r="BF15" s="6"/>
      <c r="BG15" s="343">
        <v>96.946730774246518</v>
      </c>
      <c r="BH15" s="344">
        <v>0.56912445208905638</v>
      </c>
      <c r="BI15" s="343">
        <v>114.32709250671343</v>
      </c>
      <c r="BJ15" s="344">
        <v>6.297051064203373</v>
      </c>
      <c r="BK15" s="343">
        <v>125.58265386631308</v>
      </c>
      <c r="BL15" s="344">
        <v>8.6956064816356502</v>
      </c>
      <c r="BM15" s="9">
        <v>2017</v>
      </c>
      <c r="BN15" s="6"/>
      <c r="BO15" s="343">
        <v>116.6961284626271</v>
      </c>
      <c r="BP15" s="344">
        <v>14.760427623761885</v>
      </c>
      <c r="BQ15" s="343">
        <v>119.92493123977106</v>
      </c>
      <c r="BR15" s="344">
        <v>9.1556403534642357</v>
      </c>
      <c r="BS15" s="343">
        <v>119.96198690137345</v>
      </c>
      <c r="BT15" s="344">
        <v>9.059173214910146</v>
      </c>
      <c r="BU15" s="9">
        <v>2017</v>
      </c>
      <c r="BV15" s="6"/>
      <c r="BW15" s="343">
        <v>119.95265755119341</v>
      </c>
      <c r="BX15" s="344">
        <v>9.1491959835421852</v>
      </c>
      <c r="BY15" s="343">
        <v>105.35403745282268</v>
      </c>
      <c r="BZ15" s="344">
        <v>2.055016892805412</v>
      </c>
      <c r="CA15" s="343">
        <v>109.71628166778733</v>
      </c>
      <c r="CB15" s="344">
        <v>4.5603213450562663</v>
      </c>
      <c r="CC15" s="9">
        <v>2017</v>
      </c>
      <c r="CD15" s="6"/>
      <c r="CE15" s="343">
        <v>109.81718030101899</v>
      </c>
      <c r="CF15" s="344">
        <v>4.5622856161405565</v>
      </c>
      <c r="CG15" s="343">
        <v>109.77774197622317</v>
      </c>
      <c r="CH15" s="344">
        <v>4.5511006998621042</v>
      </c>
      <c r="CI15" s="343">
        <v>120.81295204617959</v>
      </c>
      <c r="CJ15" s="344">
        <v>11.638987362941251</v>
      </c>
      <c r="CK15" s="9">
        <v>2017</v>
      </c>
      <c r="CL15" s="6"/>
      <c r="CM15" s="343">
        <v>123.19183018730338</v>
      </c>
      <c r="CN15" s="344">
        <v>9.955256284121333</v>
      </c>
      <c r="CO15" s="343">
        <v>109.32725139272878</v>
      </c>
      <c r="CP15" s="344">
        <v>3.6017379389913202</v>
      </c>
      <c r="CQ15" s="343">
        <v>109.68110242402243</v>
      </c>
      <c r="CR15" s="344">
        <v>3.7808690391460686</v>
      </c>
      <c r="CS15" s="9">
        <v>2017</v>
      </c>
      <c r="CT15" s="6"/>
      <c r="CU15" s="343">
        <v>123.931843532076</v>
      </c>
      <c r="CV15" s="344">
        <v>10.083021769971779</v>
      </c>
      <c r="CW15" s="343">
        <v>84.784895641771925</v>
      </c>
      <c r="CX15" s="344">
        <v>-5.889301893996219</v>
      </c>
      <c r="CY15" s="343">
        <v>116.57053604948516</v>
      </c>
      <c r="CZ15" s="344">
        <v>3.5508754824210342</v>
      </c>
      <c r="DA15" s="9">
        <v>2017</v>
      </c>
      <c r="DB15" s="6"/>
      <c r="DC15" s="343">
        <v>93.494766756857942</v>
      </c>
      <c r="DD15" s="344">
        <v>-13.394243363345453</v>
      </c>
      <c r="DE15" s="343">
        <v>219.0475961682541</v>
      </c>
      <c r="DF15" s="344">
        <v>72.968301617974646</v>
      </c>
      <c r="DG15" s="343">
        <v>109.1600242457651</v>
      </c>
      <c r="DH15" s="344">
        <v>4.5127281063035838</v>
      </c>
      <c r="DI15" s="9">
        <v>2017</v>
      </c>
      <c r="DJ15" s="6"/>
      <c r="DK15" s="343">
        <v>109.01556904885176</v>
      </c>
      <c r="DL15" s="344">
        <v>4.7803768992677078</v>
      </c>
      <c r="DM15" s="343">
        <v>93.243340809372114</v>
      </c>
      <c r="DN15" s="344">
        <v>-2.9371649872121708</v>
      </c>
      <c r="DO15" s="343">
        <v>119.43130847035822</v>
      </c>
      <c r="DP15" s="344">
        <v>10.756807751943612</v>
      </c>
      <c r="DQ15" s="9">
        <v>2017</v>
      </c>
      <c r="DR15" s="6"/>
      <c r="DS15" s="343">
        <v>108.33348157116565</v>
      </c>
      <c r="DT15" s="344">
        <v>4.3463725758929002</v>
      </c>
      <c r="DU15" s="343">
        <v>107.74344321251159</v>
      </c>
      <c r="DV15" s="344">
        <v>4.7560796319473297</v>
      </c>
      <c r="DW15" s="343">
        <v>119.33938086957617</v>
      </c>
      <c r="DX15" s="344">
        <v>4.0060622329784366</v>
      </c>
      <c r="DY15" s="9">
        <v>2017</v>
      </c>
      <c r="DZ15" s="6"/>
      <c r="EA15" s="343">
        <v>106.65273183339792</v>
      </c>
      <c r="EB15" s="344">
        <v>3.4603600760637363</v>
      </c>
      <c r="EC15" s="343">
        <v>111.67735529215661</v>
      </c>
      <c r="ED15" s="344">
        <v>4.5459705462053535</v>
      </c>
      <c r="EE15" s="343">
        <v>111.55122702523867</v>
      </c>
      <c r="EF15" s="344">
        <v>4.4973167220407646</v>
      </c>
      <c r="EG15" s="9">
        <v>2017</v>
      </c>
      <c r="EH15" s="6"/>
      <c r="EI15" s="343">
        <v>111.65985067520165</v>
      </c>
      <c r="EJ15" s="344">
        <v>4.5147055112479535</v>
      </c>
      <c r="EK15" s="343">
        <v>111.54910818169225</v>
      </c>
      <c r="EL15" s="344">
        <v>4.4250329334855252</v>
      </c>
      <c r="EM15" s="343">
        <v>111.49191071290251</v>
      </c>
      <c r="EN15" s="344">
        <v>4.4880203896620259</v>
      </c>
      <c r="EO15" s="9">
        <v>2017</v>
      </c>
      <c r="EP15" s="6"/>
      <c r="EQ15" s="343">
        <v>107.04057250888594</v>
      </c>
      <c r="ER15" s="344">
        <v>3.6655442398250955</v>
      </c>
      <c r="ES15" s="343">
        <v>107.01318699998598</v>
      </c>
      <c r="ET15" s="344">
        <v>3.5608978817002139</v>
      </c>
      <c r="EU15" s="343">
        <v>107.09709868844094</v>
      </c>
      <c r="EV15" s="344">
        <v>3.6495232577462531</v>
      </c>
      <c r="EW15" s="9">
        <v>2017</v>
      </c>
      <c r="EX15" s="6"/>
      <c r="EY15" s="343">
        <v>107.04737433602325</v>
      </c>
      <c r="EZ15" s="344">
        <v>3.6559943284258907</v>
      </c>
      <c r="FA15" s="343">
        <v>106.97917034424968</v>
      </c>
      <c r="FB15" s="344">
        <v>3.5736235623105443</v>
      </c>
      <c r="FC15" s="343">
        <v>107.25404874144175</v>
      </c>
      <c r="FD15" s="344">
        <v>3.6879335787677974</v>
      </c>
      <c r="FE15" s="9">
        <v>2017</v>
      </c>
      <c r="FF15" s="6"/>
      <c r="FG15" s="343">
        <v>107.12277980458873</v>
      </c>
      <c r="FH15" s="344">
        <v>3.6263206719234944</v>
      </c>
      <c r="FI15" s="343">
        <v>109.45924236557325</v>
      </c>
      <c r="FJ15" s="344">
        <v>4.8157961611219093</v>
      </c>
      <c r="FK15" s="343">
        <v>106.14608302147826</v>
      </c>
      <c r="FL15" s="344">
        <v>1.0021599239711207</v>
      </c>
      <c r="FM15" s="9">
        <v>2017</v>
      </c>
      <c r="FN15" s="6"/>
      <c r="FO15" s="343">
        <v>96.04012728802185</v>
      </c>
      <c r="FP15" s="344">
        <v>-2.1101062086353011</v>
      </c>
      <c r="FQ15" s="343">
        <v>110.95509042088999</v>
      </c>
      <c r="FR15" s="344">
        <v>6.8077727828534478</v>
      </c>
      <c r="FS15" s="343">
        <v>108.83152722881584</v>
      </c>
      <c r="FT15" s="344">
        <v>7.787664027504988</v>
      </c>
      <c r="FU15" s="9">
        <v>2017</v>
      </c>
      <c r="FV15" s="6"/>
      <c r="FW15" s="343">
        <v>112.48535035648551</v>
      </c>
      <c r="FX15" s="344">
        <v>7.3763423997239386</v>
      </c>
      <c r="FY15" s="343">
        <v>106.98352367546609</v>
      </c>
      <c r="FZ15" s="344">
        <v>2.8134951723001649</v>
      </c>
      <c r="GA15" s="343">
        <v>106.92157070661843</v>
      </c>
      <c r="GB15" s="344">
        <v>2.9782910240029139</v>
      </c>
      <c r="GC15" s="9">
        <v>2017</v>
      </c>
      <c r="GD15" s="6"/>
      <c r="GE15" s="343">
        <v>106.9491180429133</v>
      </c>
      <c r="GF15" s="344">
        <v>3.1230727579868613</v>
      </c>
      <c r="GG15" s="343">
        <v>106.86154598164391</v>
      </c>
      <c r="GH15" s="344">
        <v>2.9462823003209735</v>
      </c>
      <c r="GI15" s="343">
        <v>101.81715384362217</v>
      </c>
      <c r="GJ15" s="344">
        <v>0.49716710354049098</v>
      </c>
      <c r="GK15" s="9">
        <v>2017</v>
      </c>
      <c r="GL15" s="6"/>
      <c r="GM15" s="343">
        <v>106.96370194179201</v>
      </c>
      <c r="GN15" s="344">
        <v>3.028629361090978</v>
      </c>
      <c r="GO15" s="343">
        <v>125.12042923562832</v>
      </c>
      <c r="GP15" s="344">
        <v>8.5180036212530581</v>
      </c>
      <c r="GQ15" s="343">
        <v>125.4065519358705</v>
      </c>
      <c r="GR15" s="344">
        <v>8.4516998132107233</v>
      </c>
      <c r="GS15" s="9">
        <v>2017</v>
      </c>
      <c r="GT15" s="6"/>
      <c r="GU15" s="343">
        <v>107.78674597636251</v>
      </c>
      <c r="GV15" s="344">
        <v>4.518632888176441</v>
      </c>
      <c r="GW15" s="343">
        <v>103.9907770863382</v>
      </c>
      <c r="GX15" s="344">
        <v>0.10789157023189944</v>
      </c>
      <c r="GY15" s="343">
        <v>107.76517125910267</v>
      </c>
      <c r="GZ15" s="344">
        <v>4.4517039016946427</v>
      </c>
      <c r="HA15" s="9">
        <v>2017</v>
      </c>
      <c r="HB15" s="6"/>
      <c r="HC15" s="343">
        <v>107.70983434868033</v>
      </c>
      <c r="HD15" s="344">
        <v>4.4119814953494512</v>
      </c>
      <c r="HE15" s="343">
        <v>107.77490269373526</v>
      </c>
      <c r="HF15" s="344">
        <v>4.439657384734403</v>
      </c>
      <c r="HG15" s="343">
        <v>99.425058724409396</v>
      </c>
      <c r="HH15" s="344">
        <v>0.66001255257681635</v>
      </c>
      <c r="HI15" s="9">
        <v>2017</v>
      </c>
      <c r="HJ15" s="6"/>
      <c r="HK15" s="343">
        <v>107.94785846446501</v>
      </c>
      <c r="HL15" s="344">
        <v>2.4273416988798573</v>
      </c>
      <c r="HM15" s="343">
        <v>112.36671573362075</v>
      </c>
      <c r="HN15" s="344">
        <v>7.4286388077763945</v>
      </c>
      <c r="HO15" s="343">
        <v>107.73481731647098</v>
      </c>
      <c r="HP15" s="344">
        <v>4.4393099458258263</v>
      </c>
      <c r="HQ15" s="9">
        <v>2017</v>
      </c>
      <c r="HR15" s="6"/>
      <c r="HS15" s="343">
        <v>109.49759440379432</v>
      </c>
      <c r="HT15" s="344">
        <v>8.5728431518620027</v>
      </c>
      <c r="HU15" s="343">
        <v>108.69406274039072</v>
      </c>
      <c r="HV15" s="344">
        <v>8.5746837520425316</v>
      </c>
      <c r="HW15" s="343">
        <v>109.56536650969666</v>
      </c>
      <c r="HX15" s="344">
        <v>8.5946382742307321</v>
      </c>
      <c r="HY15" s="9">
        <v>2017</v>
      </c>
      <c r="HZ15" s="6"/>
      <c r="IA15" s="343">
        <v>109.10115412069781</v>
      </c>
      <c r="IB15" s="344">
        <v>8.5127230072903188</v>
      </c>
      <c r="IC15" s="343">
        <v>105.146730545013</v>
      </c>
      <c r="ID15" s="344">
        <v>-0.3834856235894506</v>
      </c>
      <c r="IE15" s="343">
        <v>104.56564653974614</v>
      </c>
      <c r="IF15" s="344">
        <v>5.4919948343614067</v>
      </c>
      <c r="IG15" s="9">
        <v>2017</v>
      </c>
      <c r="IH15" s="6"/>
      <c r="II15" s="343">
        <v>106.41428029319952</v>
      </c>
      <c r="IJ15" s="344">
        <v>1.296172986926905</v>
      </c>
      <c r="IK15" s="343">
        <v>109.54202848876866</v>
      </c>
      <c r="IL15" s="344">
        <v>6.6031526704803696</v>
      </c>
      <c r="IM15" s="343">
        <v>112.08660968026625</v>
      </c>
      <c r="IN15" s="344">
        <v>5.7168829443283329</v>
      </c>
      <c r="IO15" s="343">
        <v>111.88644088780143</v>
      </c>
      <c r="IP15" s="344">
        <v>5.4323584333274084</v>
      </c>
      <c r="IQ15" s="9">
        <v>2017</v>
      </c>
      <c r="IR15" s="6"/>
      <c r="IS15" s="343">
        <v>112.0129138936595</v>
      </c>
      <c r="IT15" s="344">
        <v>5.5661179840052739</v>
      </c>
      <c r="IU15" s="343">
        <v>112.46791695812543</v>
      </c>
      <c r="IV15" s="344">
        <v>5.4454403866116081</v>
      </c>
      <c r="IW15" s="343">
        <v>111.92900677713008</v>
      </c>
      <c r="IX15" s="344">
        <v>5.5810048023192849</v>
      </c>
      <c r="IY15" s="9">
        <v>2017</v>
      </c>
      <c r="IZ15" s="6"/>
      <c r="JA15" s="343">
        <v>111.93304151724857</v>
      </c>
      <c r="JB15" s="344">
        <v>5.517402507875218</v>
      </c>
      <c r="JC15" s="343">
        <v>118.91761716986908</v>
      </c>
      <c r="JD15" s="344">
        <v>10.990075715702545</v>
      </c>
      <c r="JE15" s="343">
        <v>135.89704527501146</v>
      </c>
      <c r="JF15" s="344">
        <v>17.235984115493537</v>
      </c>
      <c r="JG15" s="9">
        <v>2017</v>
      </c>
      <c r="JH15" s="6"/>
      <c r="JI15" s="343">
        <v>123.16730681725561</v>
      </c>
      <c r="JJ15" s="344">
        <v>6.9287357249672397</v>
      </c>
      <c r="JK15" s="343">
        <v>130.48583463989709</v>
      </c>
      <c r="JL15" s="344">
        <v>17.897196305109063</v>
      </c>
      <c r="JM15" s="343">
        <v>109.30794088998351</v>
      </c>
      <c r="JN15" s="344">
        <v>5.3648147273002138</v>
      </c>
      <c r="JO15" s="9">
        <v>2017</v>
      </c>
      <c r="JP15" s="6"/>
      <c r="JQ15" s="343">
        <v>114.28516776369293</v>
      </c>
      <c r="JR15" s="344">
        <v>0.27471647061156546</v>
      </c>
      <c r="JS15" s="343">
        <v>97.204148986006828</v>
      </c>
      <c r="JT15" s="344">
        <v>-6.8264587358090978</v>
      </c>
      <c r="JU15" s="343">
        <v>96.671463897051197</v>
      </c>
      <c r="JV15" s="344">
        <v>-7.1376311647799611</v>
      </c>
      <c r="JW15" s="9">
        <v>2017</v>
      </c>
      <c r="JX15" s="6"/>
      <c r="JY15" s="343">
        <v>103.86077321603591</v>
      </c>
      <c r="JZ15" s="344">
        <v>0.82747358708338936</v>
      </c>
      <c r="KA15" s="343">
        <v>106.615698286162</v>
      </c>
      <c r="KB15" s="344">
        <v>2.2888250288539922</v>
      </c>
      <c r="KC15" s="343">
        <v>112.80295634700849</v>
      </c>
      <c r="KD15" s="344">
        <v>-0.81352230146272575</v>
      </c>
      <c r="KE15" s="9">
        <v>2017</v>
      </c>
      <c r="KF15" s="6"/>
      <c r="KG15" s="343">
        <v>100.83502186195638</v>
      </c>
      <c r="KH15" s="344">
        <v>-0.77240595162926695</v>
      </c>
      <c r="KI15" s="343">
        <v>110.06858868211511</v>
      </c>
      <c r="KJ15" s="344">
        <v>-9.9258431641203515E-2</v>
      </c>
      <c r="KK15" s="343">
        <v>110.13985332511743</v>
      </c>
      <c r="KL15" s="344">
        <v>9.8273739830803493</v>
      </c>
      <c r="KM15" s="9">
        <v>2017</v>
      </c>
      <c r="KN15" s="6"/>
      <c r="KO15" s="343">
        <v>108.60359673473256</v>
      </c>
      <c r="KP15" s="344">
        <v>9.6687233264826062</v>
      </c>
      <c r="KQ15" s="343">
        <v>120.72070609832001</v>
      </c>
      <c r="KR15" s="344">
        <v>7.6640914344971947</v>
      </c>
      <c r="KS15" s="343">
        <v>107.90922978918816</v>
      </c>
      <c r="KT15" s="344">
        <v>8.7724425104535868</v>
      </c>
      <c r="KU15" s="9">
        <v>2017</v>
      </c>
      <c r="KV15" s="6"/>
      <c r="KW15" s="343">
        <v>106.1559822157795</v>
      </c>
      <c r="KX15" s="344">
        <v>3.8507053267971401</v>
      </c>
      <c r="KY15" s="343">
        <v>119.63265359323991</v>
      </c>
      <c r="KZ15" s="344">
        <v>10.286920739695972</v>
      </c>
      <c r="LA15" s="343">
        <v>105.01896209914406</v>
      </c>
      <c r="LB15" s="344">
        <v>-1.1328001151432261</v>
      </c>
      <c r="LC15" s="9">
        <v>2017</v>
      </c>
      <c r="LD15" s="6"/>
      <c r="LE15" s="343">
        <v>116.52728726369492</v>
      </c>
      <c r="LF15" s="344">
        <v>4.5112078599797769</v>
      </c>
      <c r="LG15" s="343">
        <v>114.13741743503982</v>
      </c>
      <c r="LH15" s="344">
        <v>6.3758885384837924</v>
      </c>
      <c r="LI15" s="343">
        <v>109.80974364583027</v>
      </c>
      <c r="LJ15" s="344">
        <v>6.0295591265759185</v>
      </c>
      <c r="LK15" s="9">
        <v>2017</v>
      </c>
      <c r="LL15" s="6"/>
      <c r="LM15" s="343">
        <v>114.03339787713514</v>
      </c>
      <c r="LN15" s="344">
        <v>5.8256074760043788</v>
      </c>
      <c r="LO15" s="343">
        <v>114.30727042358573</v>
      </c>
      <c r="LP15" s="344">
        <v>6.3113008802639001</v>
      </c>
      <c r="LQ15" s="343">
        <v>112.97568849917246</v>
      </c>
      <c r="LR15" s="344">
        <v>5.5140572437963158</v>
      </c>
      <c r="LS15" s="9">
        <v>2017</v>
      </c>
      <c r="LT15" s="6"/>
      <c r="LU15" s="343">
        <v>107.55806853210407</v>
      </c>
      <c r="LV15" s="344">
        <v>5.7455304278399382</v>
      </c>
      <c r="LW15" s="343">
        <v>115.90844861984958</v>
      </c>
      <c r="LX15" s="344">
        <v>9.5235248346068602</v>
      </c>
      <c r="LY15" s="343">
        <v>75.245814164075483</v>
      </c>
      <c r="LZ15" s="344">
        <v>-4.3328192581326022</v>
      </c>
      <c r="MA15" s="9">
        <v>2017</v>
      </c>
      <c r="MB15" s="6"/>
      <c r="MC15" s="343">
        <v>130.29343295017733</v>
      </c>
      <c r="MD15" s="344">
        <v>12.501148171250236</v>
      </c>
      <c r="ME15" s="343">
        <v>105.33089292287372</v>
      </c>
      <c r="MF15" s="344">
        <v>8.358817860465436</v>
      </c>
      <c r="MG15" s="343">
        <v>103.0932369668206</v>
      </c>
      <c r="MH15" s="344">
        <v>2.4288628300940189</v>
      </c>
      <c r="MI15" s="9">
        <v>2017</v>
      </c>
      <c r="MJ15" s="6"/>
      <c r="MK15" s="343">
        <v>89.7993722708852</v>
      </c>
      <c r="ML15" s="344">
        <v>-4.3126375484740151</v>
      </c>
      <c r="MM15" s="343">
        <v>115.9975520691645</v>
      </c>
      <c r="MN15" s="344">
        <v>5.6024073680456894</v>
      </c>
      <c r="MO15" s="343">
        <v>116.30852992284692</v>
      </c>
      <c r="MP15" s="344">
        <v>10.157617474245455</v>
      </c>
    </row>
    <row r="16" spans="1:367" ht="15" hidden="1" customHeight="1">
      <c r="A16" s="9">
        <v>2018</v>
      </c>
      <c r="B16" s="6"/>
      <c r="C16" s="343">
        <v>100.63237900763058</v>
      </c>
      <c r="D16" s="344">
        <v>-2.0501941151303527</v>
      </c>
      <c r="E16" s="343">
        <v>99.321904102735218</v>
      </c>
      <c r="F16" s="344">
        <v>-0.19361507056299843</v>
      </c>
      <c r="G16" s="343">
        <v>101.87151432507987</v>
      </c>
      <c r="H16" s="344">
        <v>-3.7014153479250069</v>
      </c>
      <c r="I16" s="9">
        <v>2018</v>
      </c>
      <c r="J16" s="6"/>
      <c r="K16" s="343">
        <v>97.767462402702179</v>
      </c>
      <c r="L16" s="344">
        <v>-2.0285757518618652</v>
      </c>
      <c r="M16" s="343">
        <v>139.40434140095829</v>
      </c>
      <c r="N16" s="344">
        <v>1.3764700687558502</v>
      </c>
      <c r="O16" s="343">
        <v>101.04299011880977</v>
      </c>
      <c r="P16" s="344">
        <v>0.83259738468368027</v>
      </c>
      <c r="Q16" s="9">
        <v>2018</v>
      </c>
      <c r="R16" s="6"/>
      <c r="S16" s="343">
        <v>109.0832250909864</v>
      </c>
      <c r="T16" s="344">
        <v>2.502493581848114</v>
      </c>
      <c r="U16" s="343">
        <v>112.56562068913496</v>
      </c>
      <c r="V16" s="344">
        <v>1.8118861017395176</v>
      </c>
      <c r="W16" s="343">
        <v>108.68668216278309</v>
      </c>
      <c r="X16" s="344">
        <v>2.1722586726008473</v>
      </c>
      <c r="Y16" s="9">
        <v>2018</v>
      </c>
      <c r="Z16" s="6"/>
      <c r="AA16" s="343">
        <v>108.15183693514219</v>
      </c>
      <c r="AB16" s="344">
        <v>1.0529300934254451</v>
      </c>
      <c r="AC16" s="343">
        <v>124.01562064238942</v>
      </c>
      <c r="AD16" s="344">
        <v>4.9898335133133855</v>
      </c>
      <c r="AE16" s="343">
        <v>109.03871876473325</v>
      </c>
      <c r="AF16" s="344">
        <v>3.5113700046350118</v>
      </c>
      <c r="AG16" s="9">
        <v>2018</v>
      </c>
      <c r="AH16" s="6"/>
      <c r="AI16" s="343">
        <v>134.06268494350817</v>
      </c>
      <c r="AJ16" s="344">
        <v>5.6738698998798611</v>
      </c>
      <c r="AK16" s="343">
        <v>132.35943931121656</v>
      </c>
      <c r="AL16" s="344">
        <v>5.6419190652454034</v>
      </c>
      <c r="AM16" s="343">
        <v>107.73096040804376</v>
      </c>
      <c r="AN16" s="344">
        <v>4.5116625129789583</v>
      </c>
      <c r="AO16" s="9">
        <v>2018</v>
      </c>
      <c r="AP16" s="6"/>
      <c r="AQ16" s="343">
        <v>116.59033412620134</v>
      </c>
      <c r="AR16" s="344">
        <v>12.001135560222153</v>
      </c>
      <c r="AS16" s="343">
        <v>109.29346228322966</v>
      </c>
      <c r="AT16" s="344">
        <v>4.250669730062711</v>
      </c>
      <c r="AU16" s="343">
        <v>110.25143206734258</v>
      </c>
      <c r="AV16" s="344">
        <v>4.1791122338824067</v>
      </c>
      <c r="AW16" s="9">
        <v>2018</v>
      </c>
      <c r="AX16" s="6"/>
      <c r="AY16" s="343">
        <v>129.72917912936816</v>
      </c>
      <c r="AZ16" s="344">
        <v>7.7566522763926145</v>
      </c>
      <c r="BA16" s="343">
        <v>123.82775546400485</v>
      </c>
      <c r="BB16" s="344">
        <v>2.9121073103204367</v>
      </c>
      <c r="BC16" s="343">
        <v>110.56518920578593</v>
      </c>
      <c r="BD16" s="344">
        <v>10.178022109960509</v>
      </c>
      <c r="BE16" s="9">
        <v>2018</v>
      </c>
      <c r="BF16" s="6"/>
      <c r="BG16" s="343">
        <v>105.57081220536116</v>
      </c>
      <c r="BH16" s="344">
        <v>8.8956908213820896</v>
      </c>
      <c r="BI16" s="343">
        <v>119.86850768114759</v>
      </c>
      <c r="BJ16" s="344">
        <v>4.8469833815714196</v>
      </c>
      <c r="BK16" s="343">
        <v>131.59106984268891</v>
      </c>
      <c r="BL16" s="344">
        <v>4.7844314412816829</v>
      </c>
      <c r="BM16" s="9">
        <v>2018</v>
      </c>
      <c r="BN16" s="6"/>
      <c r="BO16" s="343">
        <v>118.86337023857375</v>
      </c>
      <c r="BP16" s="344">
        <v>1.8571668182125904</v>
      </c>
      <c r="BQ16" s="343">
        <v>133.7770551838816</v>
      </c>
      <c r="BR16" s="344">
        <v>11.550662402645372</v>
      </c>
      <c r="BS16" s="343">
        <v>117.49523565200217</v>
      </c>
      <c r="BT16" s="344">
        <v>-2.0562774201125222</v>
      </c>
      <c r="BU16" s="9">
        <v>2018</v>
      </c>
      <c r="BV16" s="6"/>
      <c r="BW16" s="343">
        <v>127.6420255701117</v>
      </c>
      <c r="BX16" s="344">
        <v>6.4103356906758222</v>
      </c>
      <c r="BY16" s="343">
        <v>107.29376627019133</v>
      </c>
      <c r="BZ16" s="344">
        <v>1.8411528065426666</v>
      </c>
      <c r="CA16" s="343">
        <v>108.88807502355262</v>
      </c>
      <c r="CB16" s="344">
        <v>-0.75486211494339273</v>
      </c>
      <c r="CC16" s="9">
        <v>2018</v>
      </c>
      <c r="CD16" s="6"/>
      <c r="CE16" s="343">
        <v>113.10647144910386</v>
      </c>
      <c r="CF16" s="344">
        <v>2.9952427653565934</v>
      </c>
      <c r="CG16" s="343">
        <v>109.84602297802059</v>
      </c>
      <c r="CH16" s="344">
        <v>6.2199313420194358E-2</v>
      </c>
      <c r="CI16" s="343">
        <v>127.2048945264101</v>
      </c>
      <c r="CJ16" s="344">
        <v>5.2907758414737316</v>
      </c>
      <c r="CK16" s="9">
        <v>2018</v>
      </c>
      <c r="CL16" s="6"/>
      <c r="CM16" s="343">
        <v>129.05341636233882</v>
      </c>
      <c r="CN16" s="344">
        <v>4.7580965118574596</v>
      </c>
      <c r="CO16" s="343">
        <v>108.33936339605584</v>
      </c>
      <c r="CP16" s="344">
        <v>-0.90360635988571403</v>
      </c>
      <c r="CQ16" s="343">
        <v>115.11942796153534</v>
      </c>
      <c r="CR16" s="344">
        <v>4.9583067796752971</v>
      </c>
      <c r="CS16" s="9">
        <v>2018</v>
      </c>
      <c r="CT16" s="6"/>
      <c r="CU16" s="343">
        <v>130.61290184932793</v>
      </c>
      <c r="CV16" s="344">
        <v>5.3909133656377293</v>
      </c>
      <c r="CW16" s="343">
        <v>88.116056481918903</v>
      </c>
      <c r="CX16" s="344">
        <v>3.9289555231884634</v>
      </c>
      <c r="CY16" s="343">
        <v>122.61855264882517</v>
      </c>
      <c r="CZ16" s="344">
        <v>5.1882892575638238</v>
      </c>
      <c r="DA16" s="9">
        <v>2018</v>
      </c>
      <c r="DB16" s="6"/>
      <c r="DC16" s="343">
        <v>101.49695392539199</v>
      </c>
      <c r="DD16" s="344">
        <v>8.558968000149676</v>
      </c>
      <c r="DE16" s="343">
        <v>248.2985419822235</v>
      </c>
      <c r="DF16" s="344">
        <v>13.35369404898708</v>
      </c>
      <c r="DG16" s="343">
        <v>110.80077234675583</v>
      </c>
      <c r="DH16" s="344">
        <v>1.503066816197034</v>
      </c>
      <c r="DI16" s="9">
        <v>2018</v>
      </c>
      <c r="DJ16" s="6"/>
      <c r="DK16" s="343">
        <v>116.46547007515083</v>
      </c>
      <c r="DL16" s="344">
        <v>6.8337954764613897</v>
      </c>
      <c r="DM16" s="343">
        <v>94.513687557350707</v>
      </c>
      <c r="DN16" s="344">
        <v>1.3623994345887951</v>
      </c>
      <c r="DO16" s="343">
        <v>123.35647624358508</v>
      </c>
      <c r="DP16" s="344">
        <v>3.2865484130579148</v>
      </c>
      <c r="DQ16" s="9">
        <v>2018</v>
      </c>
      <c r="DR16" s="6"/>
      <c r="DS16" s="343">
        <v>113.74430487925702</v>
      </c>
      <c r="DT16" s="344">
        <v>4.9945992961898185</v>
      </c>
      <c r="DU16" s="343">
        <v>111.10862385571659</v>
      </c>
      <c r="DV16" s="344">
        <v>3.1233275481716021</v>
      </c>
      <c r="DW16" s="343">
        <v>127.02615350471673</v>
      </c>
      <c r="DX16" s="344">
        <v>6.4411031623678952</v>
      </c>
      <c r="DY16" s="9">
        <v>2018</v>
      </c>
      <c r="DZ16" s="6"/>
      <c r="EA16" s="343">
        <v>110.24487840435974</v>
      </c>
      <c r="EB16" s="344">
        <v>3.3680774127502957</v>
      </c>
      <c r="EC16" s="343">
        <v>118.79734321776436</v>
      </c>
      <c r="ED16" s="344">
        <v>6.3754983335532245</v>
      </c>
      <c r="EE16" s="343">
        <v>115.85764229387316</v>
      </c>
      <c r="EF16" s="344">
        <v>3.8604822048798724</v>
      </c>
      <c r="EG16" s="9">
        <v>2018</v>
      </c>
      <c r="EH16" s="6"/>
      <c r="EI16" s="343">
        <v>118.28099194217982</v>
      </c>
      <c r="EJ16" s="344">
        <v>5.9297421830142696</v>
      </c>
      <c r="EK16" s="343">
        <v>112.92740426286342</v>
      </c>
      <c r="EL16" s="344">
        <v>1.2355957870377523</v>
      </c>
      <c r="EM16" s="343">
        <v>116.74153242750269</v>
      </c>
      <c r="EN16" s="344">
        <v>4.708522511662963</v>
      </c>
      <c r="EO16" s="9">
        <v>2018</v>
      </c>
      <c r="EP16" s="6"/>
      <c r="EQ16" s="343">
        <v>110.13246469683008</v>
      </c>
      <c r="ER16" s="344">
        <v>2.8885235901438051</v>
      </c>
      <c r="ES16" s="343">
        <v>113.28393931614374</v>
      </c>
      <c r="ET16" s="344">
        <v>5.8597940047880286</v>
      </c>
      <c r="EU16" s="343">
        <v>111.65106780820817</v>
      </c>
      <c r="EV16" s="344">
        <v>4.2521871979140258</v>
      </c>
      <c r="EW16" s="9">
        <v>2018</v>
      </c>
      <c r="EX16" s="6"/>
      <c r="EY16" s="343">
        <v>105.79496216696019</v>
      </c>
      <c r="EZ16" s="344">
        <v>-1.1699606616522118</v>
      </c>
      <c r="FA16" s="343">
        <v>108.01315962151818</v>
      </c>
      <c r="FB16" s="344">
        <v>0.96653327366553299</v>
      </c>
      <c r="FC16" s="343">
        <v>115.20176610858692</v>
      </c>
      <c r="FD16" s="344">
        <v>7.410179345587963</v>
      </c>
      <c r="FE16" s="9">
        <v>2018</v>
      </c>
      <c r="FF16" s="6"/>
      <c r="FG16" s="343">
        <v>114.91412514647449</v>
      </c>
      <c r="FH16" s="344">
        <v>7.2732852490372153</v>
      </c>
      <c r="FI16" s="343">
        <v>115.72306861747802</v>
      </c>
      <c r="FJ16" s="344">
        <v>5.7225192834651466</v>
      </c>
      <c r="FK16" s="343">
        <v>112.44811410742068</v>
      </c>
      <c r="FL16" s="344">
        <v>5.9371301385348545</v>
      </c>
      <c r="FM16" s="9">
        <v>2018</v>
      </c>
      <c r="FN16" s="6"/>
      <c r="FO16" s="343">
        <v>98.754519548435837</v>
      </c>
      <c r="FP16" s="344">
        <v>2.8263105610778751</v>
      </c>
      <c r="FQ16" s="343">
        <v>116.60059695644991</v>
      </c>
      <c r="FR16" s="344">
        <v>5.0881005226029856</v>
      </c>
      <c r="FS16" s="343">
        <v>115.46659478224205</v>
      </c>
      <c r="FT16" s="344">
        <v>6.0966410399406925</v>
      </c>
      <c r="FU16" s="9">
        <v>2018</v>
      </c>
      <c r="FV16" s="6"/>
      <c r="FW16" s="343">
        <v>114.22329813217841</v>
      </c>
      <c r="FX16" s="344">
        <v>1.5450436614057281</v>
      </c>
      <c r="FY16" s="343">
        <v>110.7426524571927</v>
      </c>
      <c r="FZ16" s="344">
        <v>3.513745530694905</v>
      </c>
      <c r="GA16" s="343">
        <v>107.07072155102183</v>
      </c>
      <c r="GB16" s="344">
        <v>0.13949556054751611</v>
      </c>
      <c r="GC16" s="9">
        <v>2018</v>
      </c>
      <c r="GD16" s="6"/>
      <c r="GE16" s="343">
        <v>109.98238732479132</v>
      </c>
      <c r="GF16" s="344">
        <v>2.8361797996884235</v>
      </c>
      <c r="GG16" s="343">
        <v>113.33676479990326</v>
      </c>
      <c r="GH16" s="344">
        <v>6.0594470712332935</v>
      </c>
      <c r="GI16" s="343">
        <v>107.69884529752183</v>
      </c>
      <c r="GJ16" s="344">
        <v>5.7767195721589104</v>
      </c>
      <c r="GK16" s="9">
        <v>2018</v>
      </c>
      <c r="GL16" s="6"/>
      <c r="GM16" s="343">
        <v>112.81545275764756</v>
      </c>
      <c r="GN16" s="344">
        <v>5.4707818723776001</v>
      </c>
      <c r="GO16" s="343">
        <v>125.81515212044819</v>
      </c>
      <c r="GP16" s="344">
        <v>0.55524336758112725</v>
      </c>
      <c r="GQ16" s="343">
        <v>129.32187047926925</v>
      </c>
      <c r="GR16" s="344">
        <v>3.1221004668089023</v>
      </c>
      <c r="GS16" s="9">
        <v>2018</v>
      </c>
      <c r="GT16" s="6"/>
      <c r="GU16" s="343">
        <v>119.0648360658971</v>
      </c>
      <c r="GV16" s="344">
        <v>10.463336644384697</v>
      </c>
      <c r="GW16" s="343">
        <v>102.71662023008214</v>
      </c>
      <c r="GX16" s="344">
        <v>-1.2252594816155522</v>
      </c>
      <c r="GY16" s="343">
        <v>121.87161788550053</v>
      </c>
      <c r="GZ16" s="344">
        <v>13.089986738369632</v>
      </c>
      <c r="HA16" s="9">
        <v>2018</v>
      </c>
      <c r="HB16" s="6"/>
      <c r="HC16" s="343">
        <v>112.71218689909126</v>
      </c>
      <c r="HD16" s="344">
        <v>4.6442858079395251</v>
      </c>
      <c r="HE16" s="343">
        <v>111.29985056142192</v>
      </c>
      <c r="HF16" s="344">
        <v>3.2706574346937884</v>
      </c>
      <c r="HG16" s="343">
        <v>104.77279208253316</v>
      </c>
      <c r="HH16" s="344">
        <v>5.3786574800491991</v>
      </c>
      <c r="HI16" s="9">
        <v>2018</v>
      </c>
      <c r="HJ16" s="6"/>
      <c r="HK16" s="343">
        <v>107.21004474785168</v>
      </c>
      <c r="HL16" s="344">
        <v>-0.68349083261917087</v>
      </c>
      <c r="HM16" s="343">
        <v>114.1923076134496</v>
      </c>
      <c r="HN16" s="344">
        <v>1.6246731675922916</v>
      </c>
      <c r="HO16" s="343">
        <v>104.58620200369369</v>
      </c>
      <c r="HP16" s="344">
        <v>-2.9225605901648635</v>
      </c>
      <c r="HQ16" s="9">
        <v>2018</v>
      </c>
      <c r="HR16" s="6"/>
      <c r="HS16" s="343">
        <v>116.76142745232153</v>
      </c>
      <c r="HT16" s="344">
        <v>6.6337832242600285</v>
      </c>
      <c r="HU16" s="343">
        <v>109.45686643981291</v>
      </c>
      <c r="HV16" s="344">
        <v>0.70178966559019784</v>
      </c>
      <c r="HW16" s="343">
        <v>113.03063496687601</v>
      </c>
      <c r="HX16" s="344">
        <v>3.1627407159475496</v>
      </c>
      <c r="HY16" s="9">
        <v>2018</v>
      </c>
      <c r="HZ16" s="6"/>
      <c r="IA16" s="343">
        <v>112.92614550297282</v>
      </c>
      <c r="IB16" s="344">
        <v>3.5059128504208559</v>
      </c>
      <c r="IC16" s="343">
        <v>112.15964185720399</v>
      </c>
      <c r="ID16" s="344">
        <v>6.6696427704794843</v>
      </c>
      <c r="IE16" s="343">
        <v>108.73488571117208</v>
      </c>
      <c r="IF16" s="344">
        <v>3.9871978124681391</v>
      </c>
      <c r="IG16" s="9">
        <v>2018</v>
      </c>
      <c r="IH16" s="6"/>
      <c r="II16" s="343">
        <v>119.30257436474233</v>
      </c>
      <c r="IJ16" s="344">
        <v>12.111432822767895</v>
      </c>
      <c r="IK16" s="343">
        <v>113.65562067839942</v>
      </c>
      <c r="IL16" s="344">
        <v>3.7552638438245793</v>
      </c>
      <c r="IM16" s="343">
        <v>118.75312648273849</v>
      </c>
      <c r="IN16" s="344">
        <v>5.9476478247391782</v>
      </c>
      <c r="IO16" s="343">
        <v>126.37061592249405</v>
      </c>
      <c r="IP16" s="344">
        <v>12.945424771547792</v>
      </c>
      <c r="IQ16" s="9">
        <v>2018</v>
      </c>
      <c r="IR16" s="6"/>
      <c r="IS16" s="343">
        <v>105.60538829972926</v>
      </c>
      <c r="IT16" s="344">
        <v>-5.7203454237547078</v>
      </c>
      <c r="IU16" s="343">
        <v>110.86469944834566</v>
      </c>
      <c r="IV16" s="344">
        <v>-1.4254887554969855</v>
      </c>
      <c r="IW16" s="343">
        <v>113.51025511563984</v>
      </c>
      <c r="IX16" s="344">
        <v>1.4127243545172234</v>
      </c>
      <c r="IY16" s="9">
        <v>2018</v>
      </c>
      <c r="IZ16" s="6"/>
      <c r="JA16" s="343">
        <v>121.36042596258527</v>
      </c>
      <c r="JB16" s="344">
        <v>8.4223427841759957</v>
      </c>
      <c r="JC16" s="343">
        <v>131.14443404880356</v>
      </c>
      <c r="JD16" s="344">
        <v>10.281754015865417</v>
      </c>
      <c r="JE16" s="343">
        <v>144.45580463947874</v>
      </c>
      <c r="JF16" s="344">
        <v>6.2979731068818552</v>
      </c>
      <c r="JG16" s="9">
        <v>2018</v>
      </c>
      <c r="JH16" s="6"/>
      <c r="JI16" s="343">
        <v>132.82486410339027</v>
      </c>
      <c r="JJ16" s="344">
        <v>7.8410071111351556</v>
      </c>
      <c r="JK16" s="343">
        <v>135.33672421535024</v>
      </c>
      <c r="JL16" s="344">
        <v>3.7175602921498694</v>
      </c>
      <c r="JM16" s="343">
        <v>105.5987596867899</v>
      </c>
      <c r="JN16" s="344">
        <v>-3.3933318778064177</v>
      </c>
      <c r="JO16" s="9">
        <v>2018</v>
      </c>
      <c r="JP16" s="6"/>
      <c r="JQ16" s="343">
        <v>117.66074216915644</v>
      </c>
      <c r="JR16" s="344">
        <v>2.9536417292952422</v>
      </c>
      <c r="JS16" s="343">
        <v>102.43032389303805</v>
      </c>
      <c r="JT16" s="344">
        <v>5.3764936595284354</v>
      </c>
      <c r="JU16" s="343">
        <v>99.707560049522883</v>
      </c>
      <c r="JV16" s="344">
        <v>3.14063326454324</v>
      </c>
      <c r="JW16" s="9">
        <v>2018</v>
      </c>
      <c r="JX16" s="6"/>
      <c r="JY16" s="343">
        <v>110.59876424302729</v>
      </c>
      <c r="JZ16" s="344">
        <v>6.4875224960784692</v>
      </c>
      <c r="KA16" s="343">
        <v>114.15355636668329</v>
      </c>
      <c r="KB16" s="344">
        <v>7.0701202559207559</v>
      </c>
      <c r="KC16" s="343">
        <v>123.22768651937884</v>
      </c>
      <c r="KD16" s="344">
        <v>9.2415398584957416</v>
      </c>
      <c r="KE16" s="9">
        <v>2018</v>
      </c>
      <c r="KF16" s="6"/>
      <c r="KG16" s="343">
        <v>110.11433033240166</v>
      </c>
      <c r="KH16" s="344">
        <v>9.2024658686033831</v>
      </c>
      <c r="KI16" s="343">
        <v>115.2822514600892</v>
      </c>
      <c r="KJ16" s="344">
        <v>4.7367399186260855</v>
      </c>
      <c r="KK16" s="343">
        <v>121.80836685748234</v>
      </c>
      <c r="KL16" s="344">
        <v>10.59427008489024</v>
      </c>
      <c r="KM16" s="9">
        <v>2018</v>
      </c>
      <c r="KN16" s="6"/>
      <c r="KO16" s="343">
        <v>116.47023394201933</v>
      </c>
      <c r="KP16" s="344">
        <v>7.2434407734223214</v>
      </c>
      <c r="KQ16" s="343">
        <v>123.89793595179931</v>
      </c>
      <c r="KR16" s="344">
        <v>2.6318847496564786</v>
      </c>
      <c r="KS16" s="343">
        <v>105.47612303692107</v>
      </c>
      <c r="KT16" s="344">
        <v>-2.2547716789568568</v>
      </c>
      <c r="KU16" s="9">
        <v>2018</v>
      </c>
      <c r="KV16" s="6"/>
      <c r="KW16" s="343">
        <v>114.11136722903741</v>
      </c>
      <c r="KX16" s="344">
        <v>7.4940524756176927</v>
      </c>
      <c r="KY16" s="343">
        <v>121.6708479488459</v>
      </c>
      <c r="KZ16" s="344">
        <v>1.7037107297945653</v>
      </c>
      <c r="LA16" s="343">
        <v>116.30471411899511</v>
      </c>
      <c r="LB16" s="344">
        <v>10.74639455034476</v>
      </c>
      <c r="LC16" s="9">
        <v>2018</v>
      </c>
      <c r="LD16" s="6"/>
      <c r="LE16" s="343">
        <v>127.11696141284135</v>
      </c>
      <c r="LF16" s="344">
        <v>9.0877204797384223</v>
      </c>
      <c r="LG16" s="343">
        <v>123.58421447180974</v>
      </c>
      <c r="LH16" s="344">
        <v>8.2766872153441398</v>
      </c>
      <c r="LI16" s="343">
        <v>115.53497761310844</v>
      </c>
      <c r="LJ16" s="344">
        <v>5.2137759156817509</v>
      </c>
      <c r="LK16" s="9">
        <v>2018</v>
      </c>
      <c r="LL16" s="6"/>
      <c r="LM16" s="343">
        <v>135.72454778851832</v>
      </c>
      <c r="LN16" s="344">
        <v>19.021751798323351</v>
      </c>
      <c r="LO16" s="343">
        <v>114.60840960551224</v>
      </c>
      <c r="LP16" s="344">
        <v>0.26344709379426945</v>
      </c>
      <c r="LQ16" s="343">
        <v>118.96386699319112</v>
      </c>
      <c r="LR16" s="344">
        <v>5.3004133664230864</v>
      </c>
      <c r="LS16" s="9">
        <v>2018</v>
      </c>
      <c r="LT16" s="6"/>
      <c r="LU16" s="343">
        <v>109.31152168642068</v>
      </c>
      <c r="LV16" s="344">
        <v>1.6302386034323604</v>
      </c>
      <c r="LW16" s="343">
        <v>120.78283739977837</v>
      </c>
      <c r="LX16" s="344">
        <v>4.2053783291635227</v>
      </c>
      <c r="LY16" s="343">
        <v>83.632063846256855</v>
      </c>
      <c r="LZ16" s="344">
        <v>11.14513780646314</v>
      </c>
      <c r="MA16" s="9">
        <v>2018</v>
      </c>
      <c r="MB16" s="6"/>
      <c r="MC16" s="343">
        <v>135.89879460617124</v>
      </c>
      <c r="MD16" s="344">
        <v>4.302106045618828</v>
      </c>
      <c r="ME16" s="343">
        <v>102.57667638000844</v>
      </c>
      <c r="MF16" s="344">
        <v>-2.6148231221034024</v>
      </c>
      <c r="MG16" s="343">
        <v>124.38917941920299</v>
      </c>
      <c r="MH16" s="344">
        <v>20.656973317499222</v>
      </c>
      <c r="MI16" s="9">
        <v>2018</v>
      </c>
      <c r="MJ16" s="6"/>
      <c r="MK16" s="343">
        <v>83.836226501164816</v>
      </c>
      <c r="ML16" s="344">
        <v>-6.6405205503354665</v>
      </c>
      <c r="MM16" s="343">
        <v>121.40991056763767</v>
      </c>
      <c r="MN16" s="344">
        <v>4.6659247561069179</v>
      </c>
      <c r="MO16" s="343">
        <v>138.09993047329499</v>
      </c>
      <c r="MP16" s="344">
        <v>18.73585760640546</v>
      </c>
    </row>
    <row r="17" spans="1:354" ht="15" hidden="1" customHeight="1">
      <c r="A17" s="9">
        <v>2019</v>
      </c>
      <c r="B17" s="6"/>
      <c r="C17" s="343">
        <v>99.334490695599413</v>
      </c>
      <c r="D17" s="344">
        <v>-1.2897323156125964</v>
      </c>
      <c r="E17" s="343">
        <v>93.472975957458587</v>
      </c>
      <c r="F17" s="344">
        <v>-5.8888602651301341</v>
      </c>
      <c r="G17" s="343">
        <v>104.87691649761092</v>
      </c>
      <c r="H17" s="344">
        <v>2.9501889634629066</v>
      </c>
      <c r="I17" s="9">
        <v>2019</v>
      </c>
      <c r="J17" s="6"/>
      <c r="K17" s="343">
        <v>99.485129658413257</v>
      </c>
      <c r="L17" s="344">
        <v>1.7568904965908274</v>
      </c>
      <c r="M17" s="343">
        <v>130.44947891451349</v>
      </c>
      <c r="N17" s="344">
        <v>-6.4236611259391054</v>
      </c>
      <c r="O17" s="343">
        <v>102.01823706070174</v>
      </c>
      <c r="P17" s="344">
        <v>0.96518020769697443</v>
      </c>
      <c r="Q17" s="9">
        <v>2019</v>
      </c>
      <c r="R17" s="6"/>
      <c r="S17" s="343">
        <v>112.67552423700208</v>
      </c>
      <c r="T17" s="344">
        <v>3.2931728439632622</v>
      </c>
      <c r="U17" s="343">
        <v>125.39319878787224</v>
      </c>
      <c r="V17" s="344">
        <v>11.395644620627436</v>
      </c>
      <c r="W17" s="343">
        <v>119.12543733152434</v>
      </c>
      <c r="X17" s="344">
        <v>9.6044473536388182</v>
      </c>
      <c r="Y17" s="9">
        <v>2019</v>
      </c>
      <c r="Z17" s="6"/>
      <c r="AA17" s="343">
        <v>125.18807683383027</v>
      </c>
      <c r="AB17" s="344">
        <v>15.752150293022368</v>
      </c>
      <c r="AC17" s="343">
        <v>125.89813309557282</v>
      </c>
      <c r="AD17" s="344">
        <v>1.5179639818211399</v>
      </c>
      <c r="AE17" s="343">
        <v>119.521587781089</v>
      </c>
      <c r="AF17" s="344">
        <v>9.6138959950309584</v>
      </c>
      <c r="AG17" s="9">
        <v>2019</v>
      </c>
      <c r="AH17" s="6"/>
      <c r="AI17" s="343">
        <v>120.16989879886762</v>
      </c>
      <c r="AJ17" s="344">
        <v>-10.362903107971277</v>
      </c>
      <c r="AK17" s="343">
        <v>137.82323676414376</v>
      </c>
      <c r="AL17" s="344">
        <v>4.1279998475062882</v>
      </c>
      <c r="AM17" s="343">
        <v>117.59546495492891</v>
      </c>
      <c r="AN17" s="344">
        <v>9.1566106062010277</v>
      </c>
      <c r="AO17" s="9">
        <v>2019</v>
      </c>
      <c r="AP17" s="6"/>
      <c r="AQ17" s="343">
        <v>124.13615143586442</v>
      </c>
      <c r="AR17" s="344">
        <v>6.4720779524443515</v>
      </c>
      <c r="AS17" s="343">
        <v>121.34351174543758</v>
      </c>
      <c r="AT17" s="344">
        <v>11.025407385284126</v>
      </c>
      <c r="AU17" s="343">
        <v>115.91571568584367</v>
      </c>
      <c r="AV17" s="344">
        <v>5.1376054825676079</v>
      </c>
      <c r="AW17" s="9">
        <v>2019</v>
      </c>
      <c r="AX17" s="6"/>
      <c r="AY17" s="343">
        <v>131.78494542148849</v>
      </c>
      <c r="AZ17" s="344">
        <v>1.5846599091406262</v>
      </c>
      <c r="BA17" s="343">
        <v>125.71482929442084</v>
      </c>
      <c r="BB17" s="344">
        <v>1.5239506065056077</v>
      </c>
      <c r="BC17" s="343">
        <v>118.37205508948999</v>
      </c>
      <c r="BD17" s="344">
        <v>7.0608714549149596</v>
      </c>
      <c r="BE17" s="9">
        <v>2019</v>
      </c>
      <c r="BF17" s="6"/>
      <c r="BG17" s="343">
        <v>118.99305796321499</v>
      </c>
      <c r="BH17" s="344">
        <v>12.713974134957184</v>
      </c>
      <c r="BI17" s="343">
        <v>117.96589373064234</v>
      </c>
      <c r="BJ17" s="344">
        <v>-1.5872508862513257</v>
      </c>
      <c r="BK17" s="343">
        <v>131.44381444861699</v>
      </c>
      <c r="BL17" s="344">
        <v>-0.11190378970849224</v>
      </c>
      <c r="BM17" s="9">
        <v>2019</v>
      </c>
      <c r="BN17" s="6"/>
      <c r="BO17" s="343">
        <v>121.23233844431549</v>
      </c>
      <c r="BP17" s="344">
        <v>1.9930178666370608</v>
      </c>
      <c r="BQ17" s="343">
        <v>134.04619958811895</v>
      </c>
      <c r="BR17" s="344">
        <v>0.20118876429697252</v>
      </c>
      <c r="BS17" s="343">
        <v>124.12204219069991</v>
      </c>
      <c r="BT17" s="344">
        <v>5.6400640433838873</v>
      </c>
      <c r="BU17" s="9">
        <v>2019</v>
      </c>
      <c r="BV17" s="6"/>
      <c r="BW17" s="343">
        <v>122.51232378697698</v>
      </c>
      <c r="BX17" s="344">
        <v>-4.0188188492175385</v>
      </c>
      <c r="BY17" s="343">
        <v>113.56866049668515</v>
      </c>
      <c r="BZ17" s="344">
        <v>5.8483306576191438</v>
      </c>
      <c r="CA17" s="343">
        <v>108.24809579836086</v>
      </c>
      <c r="CB17" s="344">
        <v>-0.58774041606788785</v>
      </c>
      <c r="CC17" s="9">
        <v>2019</v>
      </c>
      <c r="CD17" s="6"/>
      <c r="CE17" s="343">
        <v>124.62001893120559</v>
      </c>
      <c r="CF17" s="344">
        <v>10.179388795876861</v>
      </c>
      <c r="CG17" s="343">
        <v>105.65777346753261</v>
      </c>
      <c r="CH17" s="344">
        <v>-3.8128367299433421</v>
      </c>
      <c r="CI17" s="343">
        <v>135.88586134171092</v>
      </c>
      <c r="CJ17" s="344">
        <v>6.8243968501530361</v>
      </c>
      <c r="CK17" s="9">
        <v>2019</v>
      </c>
      <c r="CL17" s="6"/>
      <c r="CM17" s="343">
        <v>140.63287907506165</v>
      </c>
      <c r="CN17" s="344">
        <v>8.9726123020343493</v>
      </c>
      <c r="CO17" s="343">
        <v>113.3156992189479</v>
      </c>
      <c r="CP17" s="344">
        <v>4.5932850876186961</v>
      </c>
      <c r="CQ17" s="343">
        <v>116.19790353901801</v>
      </c>
      <c r="CR17" s="344">
        <v>0.93683194624891541</v>
      </c>
      <c r="CS17" s="9">
        <v>2019</v>
      </c>
      <c r="CT17" s="6"/>
      <c r="CU17" s="343">
        <v>126.82505843330109</v>
      </c>
      <c r="CV17" s="344">
        <v>-2.9000530287554511</v>
      </c>
      <c r="CW17" s="343">
        <v>100.34479071108478</v>
      </c>
      <c r="CX17" s="344">
        <v>13.877986280145407</v>
      </c>
      <c r="CY17" s="343">
        <v>130.94731107806294</v>
      </c>
      <c r="CZ17" s="344">
        <v>6.7924129337026358</v>
      </c>
      <c r="DA17" s="9">
        <v>2019</v>
      </c>
      <c r="DB17" s="6"/>
      <c r="DC17" s="343">
        <v>106.04368171628107</v>
      </c>
      <c r="DD17" s="344">
        <v>4.4796692068525203</v>
      </c>
      <c r="DE17" s="343">
        <v>230.98713086825717</v>
      </c>
      <c r="DF17" s="344">
        <v>-6.9720148075640793</v>
      </c>
      <c r="DG17" s="343">
        <v>113.43226155002731</v>
      </c>
      <c r="DH17" s="344">
        <v>2.3749737005768452</v>
      </c>
      <c r="DI17" s="9">
        <v>2019</v>
      </c>
      <c r="DJ17" s="6"/>
      <c r="DK17" s="343">
        <v>121.78422981789792</v>
      </c>
      <c r="DL17" s="344">
        <v>4.5668125834336166</v>
      </c>
      <c r="DM17" s="343">
        <v>106.48057154299129</v>
      </c>
      <c r="DN17" s="344">
        <v>12.661535376427977</v>
      </c>
      <c r="DO17" s="343">
        <v>122.57448343555508</v>
      </c>
      <c r="DP17" s="344">
        <v>-0.63392926893099855</v>
      </c>
      <c r="DQ17" s="9">
        <v>2019</v>
      </c>
      <c r="DR17" s="6"/>
      <c r="DS17" s="343">
        <v>119.82650398387557</v>
      </c>
      <c r="DT17" s="344">
        <v>5.3472559448800325</v>
      </c>
      <c r="DU17" s="343">
        <v>115.1690416479945</v>
      </c>
      <c r="DV17" s="344">
        <v>3.6544578191794557</v>
      </c>
      <c r="DW17" s="343">
        <v>134.2916533827364</v>
      </c>
      <c r="DX17" s="344">
        <v>5.719688172522595</v>
      </c>
      <c r="DY17" s="9">
        <v>2019</v>
      </c>
      <c r="DZ17" s="6"/>
      <c r="EA17" s="343">
        <v>113.24816620485733</v>
      </c>
      <c r="EB17" s="344">
        <v>2.7241971182389477</v>
      </c>
      <c r="EC17" s="343">
        <v>119.17537550928712</v>
      </c>
      <c r="ED17" s="344">
        <v>0.31821611602020994</v>
      </c>
      <c r="EE17" s="343">
        <v>119.69258301152634</v>
      </c>
      <c r="EF17" s="344">
        <v>3.3100455366818551</v>
      </c>
      <c r="EG17" s="9">
        <v>2019</v>
      </c>
      <c r="EH17" s="6"/>
      <c r="EI17" s="343">
        <v>122.59008905552859</v>
      </c>
      <c r="EJ17" s="344">
        <v>3.6431019410584753</v>
      </c>
      <c r="EK17" s="343">
        <v>116.03105805630275</v>
      </c>
      <c r="EL17" s="344">
        <v>2.7483619354385525</v>
      </c>
      <c r="EM17" s="343">
        <v>118.16671027141808</v>
      </c>
      <c r="EN17" s="344">
        <v>1.2207976152792526</v>
      </c>
      <c r="EO17" s="9">
        <v>2019</v>
      </c>
      <c r="EP17" s="6"/>
      <c r="EQ17" s="343">
        <v>109.58915340202452</v>
      </c>
      <c r="ER17" s="344">
        <v>-0.49332528451185453</v>
      </c>
      <c r="ES17" s="343">
        <v>115.11862251940234</v>
      </c>
      <c r="ET17" s="344">
        <v>1.6195439656618191</v>
      </c>
      <c r="EU17" s="343">
        <v>111.49183987154053</v>
      </c>
      <c r="EV17" s="344">
        <v>-0.14261210375627797</v>
      </c>
      <c r="EW17" s="9">
        <v>2019</v>
      </c>
      <c r="EX17" s="6"/>
      <c r="EY17" s="343">
        <v>104.54949967441075</v>
      </c>
      <c r="EZ17" s="344">
        <v>-1.1772417769608978</v>
      </c>
      <c r="FA17" s="343">
        <v>106.09600834833905</v>
      </c>
      <c r="FB17" s="344">
        <v>-1.774923796227128</v>
      </c>
      <c r="FC17" s="343">
        <v>144.08702875478093</v>
      </c>
      <c r="FD17" s="344">
        <v>25.073628314836199</v>
      </c>
      <c r="FE17" s="9">
        <v>2019</v>
      </c>
      <c r="FF17" s="6"/>
      <c r="FG17" s="343">
        <v>113.40326617178023</v>
      </c>
      <c r="FH17" s="344">
        <v>-1.3147722029545577</v>
      </c>
      <c r="FI17" s="343">
        <v>119.68902249530193</v>
      </c>
      <c r="FJ17" s="344">
        <v>3.4271074256882628</v>
      </c>
      <c r="FK17" s="343">
        <v>115.70234482440968</v>
      </c>
      <c r="FL17" s="344">
        <v>2.8939842547116967</v>
      </c>
      <c r="FM17" s="9">
        <v>2019</v>
      </c>
      <c r="FN17" s="6"/>
      <c r="FO17" s="343">
        <v>96.665217743203769</v>
      </c>
      <c r="FP17" s="344">
        <v>-2.115651835263435</v>
      </c>
      <c r="FQ17" s="343">
        <v>124.5083849593651</v>
      </c>
      <c r="FR17" s="344">
        <v>6.781944697820677</v>
      </c>
      <c r="FS17" s="343">
        <v>122.4004250035569</v>
      </c>
      <c r="FT17" s="344">
        <v>6.0050530063620045</v>
      </c>
      <c r="FU17" s="9">
        <v>2019</v>
      </c>
      <c r="FV17" s="6"/>
      <c r="FW17" s="343">
        <v>120.56935245832192</v>
      </c>
      <c r="FX17" s="344">
        <v>5.5558318048213806</v>
      </c>
      <c r="FY17" s="343">
        <v>112.62540812894235</v>
      </c>
      <c r="FZ17" s="344">
        <v>1.7001179129942017</v>
      </c>
      <c r="GA17" s="343">
        <v>117.46960928131648</v>
      </c>
      <c r="GB17" s="344">
        <v>9.7121674157573779</v>
      </c>
      <c r="GC17" s="9">
        <v>2019</v>
      </c>
      <c r="GD17" s="6"/>
      <c r="GE17" s="343">
        <v>116.05259132359186</v>
      </c>
      <c r="GF17" s="344">
        <v>5.5192509877735887</v>
      </c>
      <c r="GG17" s="343">
        <v>120.5384915148565</v>
      </c>
      <c r="GH17" s="344">
        <v>6.3542723560778569</v>
      </c>
      <c r="GI17" s="343">
        <v>102.45482693490629</v>
      </c>
      <c r="GJ17" s="344">
        <v>-4.8691500341797962</v>
      </c>
      <c r="GK17" s="9">
        <v>2019</v>
      </c>
      <c r="GL17" s="6"/>
      <c r="GM17" s="343">
        <v>114.36108750582349</v>
      </c>
      <c r="GN17" s="344">
        <v>1.370055883652995</v>
      </c>
      <c r="GO17" s="343">
        <v>133.73914728088641</v>
      </c>
      <c r="GP17" s="344">
        <v>6.2981246907783088</v>
      </c>
      <c r="GQ17" s="343">
        <v>125.79046296563017</v>
      </c>
      <c r="GR17" s="344">
        <v>-2.730711750882989</v>
      </c>
      <c r="GS17" s="9">
        <v>2019</v>
      </c>
      <c r="GT17" s="6"/>
      <c r="GU17" s="343">
        <v>119.97886443500899</v>
      </c>
      <c r="GV17" s="344">
        <v>0.76767280694529916</v>
      </c>
      <c r="GW17" s="343">
        <v>114.07828547520064</v>
      </c>
      <c r="GX17" s="344">
        <v>11.061175124014696</v>
      </c>
      <c r="GY17" s="343">
        <v>125.58531337886946</v>
      </c>
      <c r="GZ17" s="344">
        <v>3.0472193262076672</v>
      </c>
      <c r="HA17" s="9">
        <v>2019</v>
      </c>
      <c r="HB17" s="6"/>
      <c r="HC17" s="343">
        <v>118.45068864522409</v>
      </c>
      <c r="HD17" s="344">
        <v>5.091287733836964</v>
      </c>
      <c r="HE17" s="343">
        <v>118.2992716638441</v>
      </c>
      <c r="HF17" s="344">
        <v>6.2887964962356193</v>
      </c>
      <c r="HG17" s="343">
        <v>111.64766211371636</v>
      </c>
      <c r="HH17" s="344">
        <v>6.561694018584177</v>
      </c>
      <c r="HI17" s="9">
        <v>2019</v>
      </c>
      <c r="HJ17" s="6"/>
      <c r="HK17" s="343">
        <v>115.88199182037567</v>
      </c>
      <c r="HL17" s="344">
        <v>8.0887449426213891</v>
      </c>
      <c r="HM17" s="343">
        <v>115.08903124974</v>
      </c>
      <c r="HN17" s="344">
        <v>0.78527499358878572</v>
      </c>
      <c r="HO17" s="343">
        <v>115.31027849840558</v>
      </c>
      <c r="HP17" s="344">
        <v>10.253815789517958</v>
      </c>
      <c r="HQ17" s="9">
        <v>2019</v>
      </c>
      <c r="HR17" s="6"/>
      <c r="HS17" s="343">
        <v>121.35504319537991</v>
      </c>
      <c r="HT17" s="344">
        <v>3.9341894350633453</v>
      </c>
      <c r="HU17" s="343">
        <v>116.95748341634651</v>
      </c>
      <c r="HV17" s="344">
        <v>6.852577842302793</v>
      </c>
      <c r="HW17" s="343">
        <v>113.65676272679626</v>
      </c>
      <c r="HX17" s="344">
        <v>0.55394518495251077</v>
      </c>
      <c r="HY17" s="9">
        <v>2019</v>
      </c>
      <c r="HZ17" s="6"/>
      <c r="IA17" s="343">
        <v>114.05983266271399</v>
      </c>
      <c r="IB17" s="344">
        <v>1.0039191142952291</v>
      </c>
      <c r="IC17" s="343">
        <v>116.002735372451</v>
      </c>
      <c r="ID17" s="344">
        <v>3.4264495246336963</v>
      </c>
      <c r="IE17" s="343">
        <v>114.35521861590966</v>
      </c>
      <c r="IF17" s="344">
        <v>5.1688405868808474</v>
      </c>
      <c r="IG17" s="9">
        <v>2019</v>
      </c>
      <c r="IH17" s="6"/>
      <c r="II17" s="343">
        <v>124.52629587763533</v>
      </c>
      <c r="IJ17" s="344">
        <v>4.3785488625941866</v>
      </c>
      <c r="IK17" s="343">
        <v>117.65142361148742</v>
      </c>
      <c r="IL17" s="344">
        <v>3.5157108018393046</v>
      </c>
      <c r="IM17" s="343">
        <v>127.66097365854093</v>
      </c>
      <c r="IN17" s="344">
        <v>7.501147497870079</v>
      </c>
      <c r="IO17" s="343">
        <v>127.94948894527215</v>
      </c>
      <c r="IP17" s="344">
        <v>1.249398850557526</v>
      </c>
      <c r="IQ17" s="9">
        <v>2019</v>
      </c>
      <c r="IR17" s="6"/>
      <c r="IS17" s="343">
        <v>112.60174451736675</v>
      </c>
      <c r="IT17" s="344">
        <v>6.6249992829725954</v>
      </c>
      <c r="IU17" s="343">
        <v>111.12749535553688</v>
      </c>
      <c r="IV17" s="344">
        <v>0.23704200570504952</v>
      </c>
      <c r="IW17" s="343">
        <v>121.9250281085275</v>
      </c>
      <c r="IX17" s="344">
        <v>7.4132270994502107</v>
      </c>
      <c r="IY17" s="9">
        <v>2019</v>
      </c>
      <c r="IZ17" s="6"/>
      <c r="JA17" s="343">
        <v>121.63571377117408</v>
      </c>
      <c r="JB17" s="344">
        <v>0.22683490635874648</v>
      </c>
      <c r="JC17" s="343">
        <v>135.49426301513159</v>
      </c>
      <c r="JD17" s="344">
        <v>3.3168231636192047</v>
      </c>
      <c r="JE17" s="343">
        <v>151.55863320083901</v>
      </c>
      <c r="JF17" s="344">
        <v>4.9169561438440894</v>
      </c>
      <c r="JG17" s="9">
        <v>2019</v>
      </c>
      <c r="JH17" s="6"/>
      <c r="JI17" s="343">
        <v>135.76596324940166</v>
      </c>
      <c r="JJ17" s="344">
        <v>2.2142685150590751</v>
      </c>
      <c r="JK17" s="343">
        <v>132.99872697304301</v>
      </c>
      <c r="JL17" s="344">
        <v>-1.7275408843108835</v>
      </c>
      <c r="JM17" s="343">
        <v>111.06470410370515</v>
      </c>
      <c r="JN17" s="344">
        <v>5.1761445239768591</v>
      </c>
      <c r="JO17" s="9">
        <v>2019</v>
      </c>
      <c r="JP17" s="6"/>
      <c r="JQ17" s="343">
        <v>120.0432846115915</v>
      </c>
      <c r="JR17" s="344">
        <v>2.0249255601411846</v>
      </c>
      <c r="JS17" s="343">
        <v>107.55366286338459</v>
      </c>
      <c r="JT17" s="344">
        <v>5.0017795274146977</v>
      </c>
      <c r="JU17" s="343">
        <v>104.48832547495898</v>
      </c>
      <c r="JV17" s="344">
        <v>4.7947872990388873</v>
      </c>
      <c r="JW17" s="9">
        <v>2019</v>
      </c>
      <c r="JX17" s="6"/>
      <c r="JY17" s="343">
        <v>116.61928589550121</v>
      </c>
      <c r="JZ17" s="344">
        <v>5.4435704536847709</v>
      </c>
      <c r="KA17" s="343">
        <v>119.82072969634019</v>
      </c>
      <c r="KB17" s="344">
        <v>4.9645175411380507</v>
      </c>
      <c r="KC17" s="343">
        <v>121.78640444014201</v>
      </c>
      <c r="KD17" s="344">
        <v>-1.1696089733942756</v>
      </c>
      <c r="KE17" s="9">
        <v>2019</v>
      </c>
      <c r="KF17" s="6"/>
      <c r="KG17" s="343">
        <v>109.98909266496968</v>
      </c>
      <c r="KH17" s="344">
        <v>-0.11373421338888079</v>
      </c>
      <c r="KI17" s="343">
        <v>115.30918115257511</v>
      </c>
      <c r="KJ17" s="344">
        <v>2.335979055303028E-2</v>
      </c>
      <c r="KK17" s="343">
        <v>124.17314172646736</v>
      </c>
      <c r="KL17" s="344">
        <v>1.9413895202714997</v>
      </c>
      <c r="KM17" s="9">
        <v>2019</v>
      </c>
      <c r="KN17" s="6"/>
      <c r="KO17" s="343">
        <v>100.19076757851047</v>
      </c>
      <c r="KP17" s="344">
        <v>-13.977362122937805</v>
      </c>
      <c r="KQ17" s="343">
        <v>125.46018100174911</v>
      </c>
      <c r="KR17" s="344">
        <v>1.2609128941079035</v>
      </c>
      <c r="KS17" s="343">
        <v>103.57289171617668</v>
      </c>
      <c r="KT17" s="344">
        <v>-1.8044191101697606</v>
      </c>
      <c r="KU17" s="9">
        <v>2019</v>
      </c>
      <c r="KV17" s="6"/>
      <c r="KW17" s="343">
        <v>120.63712278710669</v>
      </c>
      <c r="KX17" s="344">
        <v>5.718760292277608</v>
      </c>
      <c r="KY17" s="343">
        <v>122.03781015663316</v>
      </c>
      <c r="KZ17" s="344">
        <v>0.30160240844341502</v>
      </c>
      <c r="LA17" s="343">
        <v>123.66149309944326</v>
      </c>
      <c r="LB17" s="344">
        <v>6.3254349027686061</v>
      </c>
      <c r="LC17" s="9">
        <v>2019</v>
      </c>
      <c r="LD17" s="6"/>
      <c r="LE17" s="343">
        <v>139.18133139329007</v>
      </c>
      <c r="LF17" s="344">
        <v>9.4907633461021277</v>
      </c>
      <c r="LG17" s="343">
        <v>123.11755624584036</v>
      </c>
      <c r="LH17" s="344">
        <v>-0.37760342448575557</v>
      </c>
      <c r="LI17" s="343">
        <v>109.76168845759059</v>
      </c>
      <c r="LJ17" s="344">
        <v>-4.9970054738322034</v>
      </c>
      <c r="LK17" s="9">
        <v>2019</v>
      </c>
      <c r="LL17" s="6"/>
      <c r="LM17" s="343">
        <v>136.60105686194291</v>
      </c>
      <c r="LN17" s="344">
        <v>0.64579995859728001</v>
      </c>
      <c r="LO17" s="343">
        <v>111.41277796049214</v>
      </c>
      <c r="LP17" s="344">
        <v>-2.7883046767856001</v>
      </c>
      <c r="LQ17" s="343">
        <v>128.56049769082529</v>
      </c>
      <c r="LR17" s="344">
        <v>8.0668449506465976</v>
      </c>
      <c r="LS17" s="9">
        <v>2019</v>
      </c>
      <c r="LT17" s="6"/>
      <c r="LU17" s="343">
        <v>110.37421865241669</v>
      </c>
      <c r="LV17" s="344">
        <v>0.97217287766294191</v>
      </c>
      <c r="LW17" s="343">
        <v>109.11008730446905</v>
      </c>
      <c r="LX17" s="344">
        <v>-9.6642456383714119</v>
      </c>
      <c r="LY17" s="343">
        <v>96.601206070370381</v>
      </c>
      <c r="LZ17" s="344">
        <v>15.507380336751055</v>
      </c>
      <c r="MA17" s="9">
        <v>2019</v>
      </c>
      <c r="MB17" s="6"/>
      <c r="MC17" s="343">
        <v>138.53187300576144</v>
      </c>
      <c r="MD17" s="344">
        <v>1.9375288848004573</v>
      </c>
      <c r="ME17" s="343">
        <v>105.6450270364079</v>
      </c>
      <c r="MF17" s="344">
        <v>2.9912751754915092</v>
      </c>
      <c r="MG17" s="343">
        <v>132.03582699154742</v>
      </c>
      <c r="MH17" s="344">
        <v>6.1473575177906099</v>
      </c>
      <c r="MI17" s="9">
        <v>2019</v>
      </c>
      <c r="MJ17" s="6"/>
      <c r="MK17" s="343">
        <v>90.678690778731081</v>
      </c>
      <c r="ML17" s="344">
        <v>8.1617035536197307</v>
      </c>
      <c r="MM17" s="343">
        <v>128.08232906011341</v>
      </c>
      <c r="MN17" s="344">
        <v>5.4957774544760269</v>
      </c>
      <c r="MO17" s="343">
        <v>150.23758472361735</v>
      </c>
      <c r="MP17" s="344">
        <v>8.7890371912022545</v>
      </c>
    </row>
    <row r="18" spans="1:354" ht="15" hidden="1" customHeight="1">
      <c r="A18" s="9">
        <v>2020</v>
      </c>
      <c r="B18" s="6"/>
      <c r="C18" s="343">
        <v>90.477610462385314</v>
      </c>
      <c r="D18" s="344">
        <v>-8.9162184969117391</v>
      </c>
      <c r="E18" s="343">
        <v>85.14539585205641</v>
      </c>
      <c r="F18" s="344">
        <v>-8.9090777522609699</v>
      </c>
      <c r="G18" s="343">
        <v>95.519550158594726</v>
      </c>
      <c r="H18" s="344">
        <v>-8.9222363237856541</v>
      </c>
      <c r="I18" s="9">
        <v>2020</v>
      </c>
      <c r="J18" s="6"/>
      <c r="K18" s="343">
        <v>95.868492894845346</v>
      </c>
      <c r="L18" s="344">
        <v>-3.6353541237628093</v>
      </c>
      <c r="M18" s="343">
        <v>124.8368094645075</v>
      </c>
      <c r="N18" s="344">
        <v>-4.3025618014803371</v>
      </c>
      <c r="O18" s="343">
        <v>96.795993751109322</v>
      </c>
      <c r="P18" s="344">
        <v>-5.1189311441297747</v>
      </c>
      <c r="Q18" s="9">
        <v>2020</v>
      </c>
      <c r="R18" s="6"/>
      <c r="S18" s="343">
        <v>115.67081290722319</v>
      </c>
      <c r="T18" s="344">
        <v>2.658331248515708</v>
      </c>
      <c r="U18" s="343">
        <v>119.1784694382311</v>
      </c>
      <c r="V18" s="344">
        <v>-4.9561933260468152</v>
      </c>
      <c r="W18" s="343">
        <v>124.30104202287821</v>
      </c>
      <c r="X18" s="344">
        <v>4.344667946066167</v>
      </c>
      <c r="Y18" s="9">
        <v>2020</v>
      </c>
      <c r="Z18" s="6"/>
      <c r="AA18" s="343">
        <v>133.44011568327417</v>
      </c>
      <c r="AB18" s="344">
        <v>6.5917130913332471</v>
      </c>
      <c r="AC18" s="343">
        <v>132.28151386072281</v>
      </c>
      <c r="AD18" s="344">
        <v>5.0702743624515705</v>
      </c>
      <c r="AE18" s="343">
        <v>115.97757722536539</v>
      </c>
      <c r="AF18" s="344">
        <v>-2.9651635503827833</v>
      </c>
      <c r="AG18" s="9">
        <v>2020</v>
      </c>
      <c r="AH18" s="6"/>
      <c r="AI18" s="343">
        <v>106.10931996162162</v>
      </c>
      <c r="AJ18" s="344">
        <v>-11.700583072620915</v>
      </c>
      <c r="AK18" s="343">
        <v>146.73538458608482</v>
      </c>
      <c r="AL18" s="344">
        <v>6.4663608482743626</v>
      </c>
      <c r="AM18" s="343">
        <v>118.77773631124882</v>
      </c>
      <c r="AN18" s="344">
        <v>1.0053715564397123</v>
      </c>
      <c r="AO18" s="9">
        <v>2020</v>
      </c>
      <c r="AP18" s="6"/>
      <c r="AQ18" s="343">
        <v>122.45253394689253</v>
      </c>
      <c r="AR18" s="344">
        <v>-1.3562668646463862</v>
      </c>
      <c r="AS18" s="343">
        <v>124.04752994474659</v>
      </c>
      <c r="AT18" s="344">
        <v>2.2283994919989283</v>
      </c>
      <c r="AU18" s="343">
        <v>127.40457471375964</v>
      </c>
      <c r="AV18" s="344">
        <v>9.9113903235116538</v>
      </c>
      <c r="AW18" s="9">
        <v>2020</v>
      </c>
      <c r="AX18" s="6"/>
      <c r="AY18" s="343">
        <v>134.19264936123164</v>
      </c>
      <c r="AZ18" s="344">
        <v>1.8269946783698146</v>
      </c>
      <c r="BA18" s="343">
        <v>128.10359951681116</v>
      </c>
      <c r="BB18" s="344">
        <v>1.900149915326125</v>
      </c>
      <c r="BC18" s="343">
        <v>128.28975028476768</v>
      </c>
      <c r="BD18" s="344">
        <v>8.3784092350004897</v>
      </c>
      <c r="BE18" s="9">
        <v>2020</v>
      </c>
      <c r="BF18" s="6"/>
      <c r="BG18" s="343">
        <v>126.87263618080442</v>
      </c>
      <c r="BH18" s="344">
        <v>6.6218805974591248</v>
      </c>
      <c r="BI18" s="343">
        <v>118.69457538839607</v>
      </c>
      <c r="BJ18" s="344">
        <v>0.617705367805371</v>
      </c>
      <c r="BK18" s="343">
        <v>135.20496711692508</v>
      </c>
      <c r="BL18" s="344">
        <v>2.8614147300011439</v>
      </c>
      <c r="BM18" s="9">
        <v>2020</v>
      </c>
      <c r="BN18" s="6"/>
      <c r="BO18" s="343">
        <v>124.79432038123726</v>
      </c>
      <c r="BP18" s="344">
        <v>2.9381450383866508</v>
      </c>
      <c r="BQ18" s="343">
        <v>99.987116188997462</v>
      </c>
      <c r="BR18" s="344">
        <v>-25.408466262955727</v>
      </c>
      <c r="BS18" s="343">
        <v>112.5960849294601</v>
      </c>
      <c r="BT18" s="344">
        <v>-9.2859874505862905</v>
      </c>
      <c r="BU18" s="9">
        <v>2020</v>
      </c>
      <c r="BV18" s="6"/>
      <c r="BW18" s="343">
        <v>114.5400376720405</v>
      </c>
      <c r="BX18" s="344">
        <v>-6.5073340122081049</v>
      </c>
      <c r="BY18" s="343">
        <v>95.444839151962455</v>
      </c>
      <c r="BZ18" s="344">
        <v>-15.958470642745397</v>
      </c>
      <c r="CA18" s="343">
        <v>93.319309230724016</v>
      </c>
      <c r="CB18" s="344">
        <v>-13.79126945146956</v>
      </c>
      <c r="CC18" s="9">
        <v>2020</v>
      </c>
      <c r="CD18" s="6"/>
      <c r="CE18" s="343">
        <v>102.42463029841339</v>
      </c>
      <c r="CF18" s="344">
        <v>-17.81045198287508</v>
      </c>
      <c r="CG18" s="343">
        <v>89.010027600108586</v>
      </c>
      <c r="CH18" s="344">
        <v>-15.756290636334185</v>
      </c>
      <c r="CI18" s="343">
        <v>118.89459691150667</v>
      </c>
      <c r="CJ18" s="344">
        <v>-12.504070888932645</v>
      </c>
      <c r="CK18" s="9">
        <v>2020</v>
      </c>
      <c r="CL18" s="6"/>
      <c r="CM18" s="343">
        <v>120.41020909313221</v>
      </c>
      <c r="CN18" s="344">
        <v>-14.379759637243694</v>
      </c>
      <c r="CO18" s="343">
        <v>87.032483336847278</v>
      </c>
      <c r="CP18" s="344">
        <v>-23.194681816608963</v>
      </c>
      <c r="CQ18" s="343">
        <v>86.388731111763903</v>
      </c>
      <c r="CR18" s="344">
        <v>-25.65379539506452</v>
      </c>
      <c r="CS18" s="9">
        <v>2020</v>
      </c>
      <c r="CT18" s="6"/>
      <c r="CU18" s="343">
        <v>109.58676724683615</v>
      </c>
      <c r="CV18" s="344">
        <v>-13.592180756242882</v>
      </c>
      <c r="CW18" s="343">
        <v>81.761168188049112</v>
      </c>
      <c r="CX18" s="344">
        <v>-18.51976808297114</v>
      </c>
      <c r="CY18" s="343">
        <v>121.341628301909</v>
      </c>
      <c r="CZ18" s="344">
        <v>-7.3355326635364122</v>
      </c>
      <c r="DA18" s="9">
        <v>2020</v>
      </c>
      <c r="DB18" s="6"/>
      <c r="DC18" s="343">
        <v>94.815149427021652</v>
      </c>
      <c r="DD18" s="344">
        <v>-10.588591519578941</v>
      </c>
      <c r="DE18" s="343">
        <v>251.91323652751976</v>
      </c>
      <c r="DF18" s="344">
        <v>9.05942490415093</v>
      </c>
      <c r="DG18" s="343">
        <v>101.50193606221693</v>
      </c>
      <c r="DH18" s="344">
        <v>-10.517577032129182</v>
      </c>
      <c r="DI18" s="9">
        <v>2020</v>
      </c>
      <c r="DJ18" s="6"/>
      <c r="DK18" s="343">
        <v>127.78428146381282</v>
      </c>
      <c r="DL18" s="344">
        <v>4.9267886777185197</v>
      </c>
      <c r="DM18" s="343">
        <v>78.922654512398779</v>
      </c>
      <c r="DN18" s="344">
        <v>-25.880699766403922</v>
      </c>
      <c r="DO18" s="343">
        <v>112.31321301472026</v>
      </c>
      <c r="DP18" s="344">
        <v>-8.3714572015551596</v>
      </c>
      <c r="DQ18" s="9">
        <v>2020</v>
      </c>
      <c r="DR18" s="6"/>
      <c r="DS18" s="343">
        <v>129.2248757181689</v>
      </c>
      <c r="DT18" s="344">
        <v>7.8433163130237347</v>
      </c>
      <c r="DU18" s="343">
        <v>108.87759757227339</v>
      </c>
      <c r="DV18" s="344">
        <v>-5.4627910293379358</v>
      </c>
      <c r="DW18" s="343">
        <v>129.19074087388682</v>
      </c>
      <c r="DX18" s="344">
        <v>-3.7983838759597148</v>
      </c>
      <c r="DY18" s="9">
        <v>2020</v>
      </c>
      <c r="DZ18" s="6"/>
      <c r="EA18" s="343">
        <v>101.06083692887391</v>
      </c>
      <c r="EB18" s="344">
        <v>-10.761612911186091</v>
      </c>
      <c r="EC18" s="343">
        <v>102.58268151612219</v>
      </c>
      <c r="ED18" s="344">
        <v>-13.922921511476076</v>
      </c>
      <c r="EE18" s="343">
        <v>114.99029597998781</v>
      </c>
      <c r="EF18" s="344">
        <v>-3.9286369407582242</v>
      </c>
      <c r="EG18" s="9">
        <v>2020</v>
      </c>
      <c r="EH18" s="6"/>
      <c r="EI18" s="343">
        <v>127.9389613398165</v>
      </c>
      <c r="EJ18" s="344">
        <v>4.3632175533089566</v>
      </c>
      <c r="EK18" s="343">
        <v>114.58307164928392</v>
      </c>
      <c r="EL18" s="344">
        <v>-1.2479300208709816</v>
      </c>
      <c r="EM18" s="343">
        <v>99.724965556914938</v>
      </c>
      <c r="EN18" s="344">
        <v>-15.606548301246733</v>
      </c>
      <c r="EO18" s="9">
        <v>2020</v>
      </c>
      <c r="EP18" s="6"/>
      <c r="EQ18" s="343">
        <v>107.97954254889845</v>
      </c>
      <c r="ER18" s="344">
        <v>-1.4687683982932782</v>
      </c>
      <c r="ES18" s="343">
        <v>106.50972807353361</v>
      </c>
      <c r="ET18" s="344">
        <v>-7.4782813218754143</v>
      </c>
      <c r="EU18" s="343">
        <v>110.57593739718727</v>
      </c>
      <c r="EV18" s="344">
        <v>-0.821497318017677</v>
      </c>
      <c r="EW18" s="9">
        <v>2020</v>
      </c>
      <c r="EX18" s="6"/>
      <c r="EY18" s="343">
        <v>94.112528902946167</v>
      </c>
      <c r="EZ18" s="344">
        <v>-9.9828031735852676</v>
      </c>
      <c r="FA18" s="343">
        <v>91.404748014436962</v>
      </c>
      <c r="FB18" s="344">
        <v>-13.84713766578956</v>
      </c>
      <c r="FC18" s="343">
        <v>137.30702520528931</v>
      </c>
      <c r="FD18" s="344">
        <v>-4.7054919572464655</v>
      </c>
      <c r="FE18" s="9">
        <v>2020</v>
      </c>
      <c r="FF18" s="6"/>
      <c r="FG18" s="343">
        <v>119.01792627225711</v>
      </c>
      <c r="FH18" s="344">
        <v>4.9510567817085018</v>
      </c>
      <c r="FI18" s="343">
        <v>138.75140149541963</v>
      </c>
      <c r="FJ18" s="344">
        <v>15.926589258313939</v>
      </c>
      <c r="FK18" s="343">
        <v>104.99142302796277</v>
      </c>
      <c r="FL18" s="344">
        <v>-9.2573074579446484</v>
      </c>
      <c r="FM18" s="9">
        <v>2020</v>
      </c>
      <c r="FN18" s="6"/>
      <c r="FO18" s="343">
        <v>130.29329180797615</v>
      </c>
      <c r="FP18" s="344">
        <v>34.788184260968734</v>
      </c>
      <c r="FQ18" s="343">
        <v>232.3951435550857</v>
      </c>
      <c r="FR18" s="344">
        <v>86.650195190412916</v>
      </c>
      <c r="FS18" s="343">
        <v>119.95091421947272</v>
      </c>
      <c r="FT18" s="344">
        <v>-2.0012273519581356</v>
      </c>
      <c r="FU18" s="9">
        <v>2020</v>
      </c>
      <c r="FV18" s="6"/>
      <c r="FW18" s="343">
        <v>139.25420670527126</v>
      </c>
      <c r="FX18" s="344">
        <v>15.497183874656926</v>
      </c>
      <c r="FY18" s="343">
        <v>116.59821450779765</v>
      </c>
      <c r="FZ18" s="344">
        <v>3.5274512606488599</v>
      </c>
      <c r="GA18" s="343">
        <v>105.92536381675404</v>
      </c>
      <c r="GB18" s="344">
        <v>-9.8274315673564985</v>
      </c>
      <c r="GC18" s="9">
        <v>2020</v>
      </c>
      <c r="GD18" s="6"/>
      <c r="GE18" s="343">
        <v>123.22275534842318</v>
      </c>
      <c r="GF18" s="344">
        <v>6.1783747722087554</v>
      </c>
      <c r="GG18" s="343">
        <v>106.06083498911613</v>
      </c>
      <c r="GH18" s="344">
        <v>-12.010816083554516</v>
      </c>
      <c r="GI18" s="343">
        <v>95.909259726781855</v>
      </c>
      <c r="GJ18" s="344">
        <v>-6.3887348248444198</v>
      </c>
      <c r="GK18" s="9">
        <v>2020</v>
      </c>
      <c r="GL18" s="6"/>
      <c r="GM18" s="343">
        <v>118.76285393561311</v>
      </c>
      <c r="GN18" s="344">
        <v>3.8490071455165946</v>
      </c>
      <c r="GO18" s="343">
        <v>129.95104474589084</v>
      </c>
      <c r="GP18" s="344">
        <v>-2.8324560250407416</v>
      </c>
      <c r="GQ18" s="343">
        <v>115.11097127616698</v>
      </c>
      <c r="GR18" s="344">
        <v>-8.4899057032496614</v>
      </c>
      <c r="GS18" s="9">
        <v>2020</v>
      </c>
      <c r="GT18" s="6"/>
      <c r="GU18" s="343">
        <v>95.646223954584926</v>
      </c>
      <c r="GV18" s="344">
        <v>-20.28077244688771</v>
      </c>
      <c r="GW18" s="343">
        <v>89.532383719784505</v>
      </c>
      <c r="GX18" s="344">
        <v>-21.516716922215792</v>
      </c>
      <c r="GY18" s="343">
        <v>114.02084890245277</v>
      </c>
      <c r="GZ18" s="344">
        <v>-9.2084529355185651</v>
      </c>
      <c r="HA18" s="9">
        <v>2020</v>
      </c>
      <c r="HB18" s="6"/>
      <c r="HC18" s="343">
        <v>95.379616703288278</v>
      </c>
      <c r="HD18" s="344">
        <v>-19.477364130010926</v>
      </c>
      <c r="HE18" s="343">
        <v>113.93138744000863</v>
      </c>
      <c r="HF18" s="344">
        <v>-3.6922325576501578</v>
      </c>
      <c r="HG18" s="343">
        <v>85.275985515203274</v>
      </c>
      <c r="HH18" s="344">
        <v>-23.620446769098294</v>
      </c>
      <c r="HI18" s="9">
        <v>2020</v>
      </c>
      <c r="HJ18" s="6"/>
      <c r="HK18" s="343">
        <v>92.305777475318976</v>
      </c>
      <c r="HL18" s="344">
        <v>-20.34501994201247</v>
      </c>
      <c r="HM18" s="343">
        <v>92.829332073281648</v>
      </c>
      <c r="HN18" s="344">
        <v>-19.341286423860353</v>
      </c>
      <c r="HO18" s="343">
        <v>87.85612591234279</v>
      </c>
      <c r="HP18" s="344">
        <v>-23.808937887911185</v>
      </c>
      <c r="HQ18" s="9">
        <v>2020</v>
      </c>
      <c r="HR18" s="6"/>
      <c r="HS18" s="343">
        <v>105.0925004376794</v>
      </c>
      <c r="HT18" s="344">
        <v>-13.400796810329538</v>
      </c>
      <c r="HU18" s="343">
        <v>125.11290144927318</v>
      </c>
      <c r="HV18" s="344">
        <v>6.9729766704152922</v>
      </c>
      <c r="HW18" s="343">
        <v>96.69599982843333</v>
      </c>
      <c r="HX18" s="344">
        <v>-14.922792530289257</v>
      </c>
      <c r="HY18" s="9">
        <v>2020</v>
      </c>
      <c r="HZ18" s="6"/>
      <c r="IA18" s="343">
        <v>97.592202791661592</v>
      </c>
      <c r="IB18" s="344">
        <v>-14.437711757607758</v>
      </c>
      <c r="IC18" s="343">
        <v>106.527333986839</v>
      </c>
      <c r="ID18" s="344">
        <v>-8.1682568563484779</v>
      </c>
      <c r="IE18" s="343">
        <v>113.33460732665502</v>
      </c>
      <c r="IF18" s="344">
        <v>-0.89249209752519221</v>
      </c>
      <c r="IG18" s="9">
        <v>2020</v>
      </c>
      <c r="IH18" s="6"/>
      <c r="II18" s="343">
        <v>114.99056852446091</v>
      </c>
      <c r="IJ18" s="344">
        <v>-7.6576013812734089</v>
      </c>
      <c r="IK18" s="343">
        <v>99.528350407202609</v>
      </c>
      <c r="IL18" s="344">
        <v>-15.404040722984746</v>
      </c>
      <c r="IM18" s="343">
        <v>89.174056078847983</v>
      </c>
      <c r="IN18" s="344">
        <v>-30.147755008226071</v>
      </c>
      <c r="IO18" s="343">
        <v>119.72675096065932</v>
      </c>
      <c r="IP18" s="344">
        <v>-6.4265500803445548</v>
      </c>
      <c r="IQ18" s="9">
        <v>2020</v>
      </c>
      <c r="IR18" s="6"/>
      <c r="IS18" s="343">
        <v>88.005097728374267</v>
      </c>
      <c r="IT18" s="344">
        <v>-21.843930477648072</v>
      </c>
      <c r="IU18" s="343">
        <v>90.359673856908316</v>
      </c>
      <c r="IV18" s="344">
        <v>-18.6882836081069</v>
      </c>
      <c r="IW18" s="343">
        <v>91.918961675223898</v>
      </c>
      <c r="IX18" s="344">
        <v>-24.610260008793844</v>
      </c>
      <c r="IY18" s="9">
        <v>2020</v>
      </c>
      <c r="IZ18" s="6"/>
      <c r="JA18" s="343">
        <v>110.48115142434533</v>
      </c>
      <c r="JB18" s="344">
        <v>-9.1704664699161924</v>
      </c>
      <c r="JC18" s="343">
        <v>132.87100682764699</v>
      </c>
      <c r="JD18" s="344">
        <v>-1.9360643979381251</v>
      </c>
      <c r="JE18" s="343">
        <v>158.80529507277785</v>
      </c>
      <c r="JF18" s="344">
        <v>4.7814246664100466</v>
      </c>
      <c r="JG18" s="9">
        <v>2020</v>
      </c>
      <c r="JH18" s="6"/>
      <c r="JI18" s="343">
        <v>168.47006170706075</v>
      </c>
      <c r="JJ18" s="344">
        <v>24.08858426289197</v>
      </c>
      <c r="JK18" s="343">
        <v>144.50546290185588</v>
      </c>
      <c r="JL18" s="344">
        <v>8.6517639609777035</v>
      </c>
      <c r="JM18" s="343">
        <v>132.15899965959332</v>
      </c>
      <c r="JN18" s="344">
        <v>18.992798590803119</v>
      </c>
      <c r="JO18" s="9">
        <v>2020</v>
      </c>
      <c r="JP18" s="6"/>
      <c r="JQ18" s="343">
        <v>122.15017019142643</v>
      </c>
      <c r="JR18" s="344">
        <v>1.7551049079104217</v>
      </c>
      <c r="JS18" s="343">
        <v>111.48384433396825</v>
      </c>
      <c r="JT18" s="344">
        <v>3.6541586459736095</v>
      </c>
      <c r="JU18" s="343">
        <v>99.963358546858089</v>
      </c>
      <c r="JV18" s="344">
        <v>-4.3305956981627816</v>
      </c>
      <c r="JW18" s="9">
        <v>2020</v>
      </c>
      <c r="JX18" s="6"/>
      <c r="JY18" s="343">
        <v>111.2289840717405</v>
      </c>
      <c r="JZ18" s="344">
        <v>-4.6221358520328977</v>
      </c>
      <c r="KA18" s="343">
        <v>125.39344758372719</v>
      </c>
      <c r="KB18" s="344">
        <v>4.6508796111573076</v>
      </c>
      <c r="KC18" s="343">
        <v>115.25050302589172</v>
      </c>
      <c r="KD18" s="344">
        <v>-5.366692156071224</v>
      </c>
      <c r="KE18" s="9">
        <v>2020</v>
      </c>
      <c r="KF18" s="6"/>
      <c r="KG18" s="343">
        <v>122.2573513779253</v>
      </c>
      <c r="KH18" s="344">
        <v>11.154068476885385</v>
      </c>
      <c r="KI18" s="343">
        <v>121.35144706103794</v>
      </c>
      <c r="KJ18" s="344">
        <v>5.2400562106739983</v>
      </c>
      <c r="KK18" s="343">
        <v>106.20636358218748</v>
      </c>
      <c r="KL18" s="344">
        <v>-14.469133900032659</v>
      </c>
      <c r="KM18" s="9">
        <v>2020</v>
      </c>
      <c r="KN18" s="6"/>
      <c r="KO18" s="343">
        <v>76.321670116868177</v>
      </c>
      <c r="KP18" s="344">
        <v>-23.823649662069144</v>
      </c>
      <c r="KQ18" s="343">
        <v>134.98009270587869</v>
      </c>
      <c r="KR18" s="344">
        <v>7.5879945558159818</v>
      </c>
      <c r="KS18" s="343">
        <v>101.99793464057477</v>
      </c>
      <c r="KT18" s="344">
        <v>-1.5206267291617195</v>
      </c>
      <c r="KU18" s="9">
        <v>2020</v>
      </c>
      <c r="KV18" s="6"/>
      <c r="KW18" s="343">
        <v>101.93313385171962</v>
      </c>
      <c r="KX18" s="344">
        <v>-15.504339380171373</v>
      </c>
      <c r="KY18" s="343">
        <v>130.29182624296803</v>
      </c>
      <c r="KZ18" s="344">
        <v>6.7634908195591095</v>
      </c>
      <c r="LA18" s="343">
        <v>127.20417237931844</v>
      </c>
      <c r="LB18" s="344">
        <v>2.8648200754185495</v>
      </c>
      <c r="LC18" s="9">
        <v>2020</v>
      </c>
      <c r="LD18" s="6"/>
      <c r="LE18" s="343">
        <v>134.81261358192333</v>
      </c>
      <c r="LF18" s="344">
        <v>-3.1388676682664283</v>
      </c>
      <c r="LG18" s="343">
        <v>120.73484682075764</v>
      </c>
      <c r="LH18" s="344">
        <v>-1.9353124751151967</v>
      </c>
      <c r="LI18" s="343">
        <v>85.792561496273265</v>
      </c>
      <c r="LJ18" s="344">
        <v>-21.837425515350432</v>
      </c>
      <c r="LK18" s="9">
        <v>2020</v>
      </c>
      <c r="LL18" s="6"/>
      <c r="LM18" s="343">
        <v>135.37900014699633</v>
      </c>
      <c r="LN18" s="344">
        <v>-0.89461732070027722</v>
      </c>
      <c r="LO18" s="343">
        <v>112.37821570041494</v>
      </c>
      <c r="LP18" s="344">
        <v>0.86654130486284942</v>
      </c>
      <c r="LQ18" s="343">
        <v>124.91889823874733</v>
      </c>
      <c r="LR18" s="344">
        <v>-2.8325959509239169</v>
      </c>
      <c r="LS18" s="9">
        <v>2020</v>
      </c>
      <c r="LT18" s="6"/>
      <c r="LU18" s="343">
        <v>113.91383259179905</v>
      </c>
      <c r="LV18" s="344">
        <v>3.2069209482053793</v>
      </c>
      <c r="LW18" s="343">
        <v>125.27750184206805</v>
      </c>
      <c r="LX18" s="344">
        <v>14.817525067580803</v>
      </c>
      <c r="LY18" s="343">
        <v>99.967831180488318</v>
      </c>
      <c r="LZ18" s="344">
        <v>3.4850756497444451</v>
      </c>
      <c r="MA18" s="9">
        <v>2020</v>
      </c>
      <c r="MB18" s="6"/>
      <c r="MC18" s="343">
        <v>132.0723499257287</v>
      </c>
      <c r="MD18" s="344">
        <v>-4.6628425212760192</v>
      </c>
      <c r="ME18" s="343">
        <v>87.584540406318368</v>
      </c>
      <c r="MF18" s="344">
        <v>-17.095444183913585</v>
      </c>
      <c r="MG18" s="343">
        <v>106.27794398745003</v>
      </c>
      <c r="MH18" s="344">
        <v>-19.508252866660456</v>
      </c>
      <c r="MI18" s="9">
        <v>2020</v>
      </c>
      <c r="MJ18" s="6"/>
      <c r="MK18" s="343">
        <v>85.025403581972768</v>
      </c>
      <c r="ML18" s="344">
        <v>-6.2344164303751768</v>
      </c>
      <c r="MM18" s="343">
        <v>119.38256670254485</v>
      </c>
      <c r="MN18" s="344">
        <v>-6.7923205499218113</v>
      </c>
      <c r="MO18" s="343">
        <v>161.18548512964526</v>
      </c>
      <c r="MP18" s="344">
        <v>7.2870583124509523</v>
      </c>
    </row>
    <row r="19" spans="1:354" ht="15" hidden="1" customHeight="1">
      <c r="A19" s="9">
        <v>2021</v>
      </c>
      <c r="B19" s="6"/>
      <c r="C19" s="343">
        <v>91.813461085915222</v>
      </c>
      <c r="D19" s="344">
        <v>1.4764433064744509</v>
      </c>
      <c r="E19" s="343">
        <v>80.75462794992751</v>
      </c>
      <c r="F19" s="344">
        <v>-5.1567884066896994</v>
      </c>
      <c r="G19" s="343">
        <v>102.27027384699322</v>
      </c>
      <c r="H19" s="344">
        <v>7.0673738278603793</v>
      </c>
      <c r="I19" s="9">
        <v>2021</v>
      </c>
      <c r="J19" s="6"/>
      <c r="K19" s="343">
        <v>90.732754669046486</v>
      </c>
      <c r="L19" s="344">
        <v>-5.3570657790897656</v>
      </c>
      <c r="M19" s="343">
        <v>106.45901371160323</v>
      </c>
      <c r="N19" s="344">
        <v>-14.721455820391881</v>
      </c>
      <c r="O19" s="343">
        <v>90.041181876811081</v>
      </c>
      <c r="P19" s="344">
        <v>-6.9784002545258517</v>
      </c>
      <c r="Q19" s="9">
        <v>2021</v>
      </c>
      <c r="R19" s="6"/>
      <c r="S19" s="343">
        <v>124.10454900247709</v>
      </c>
      <c r="T19" s="344">
        <v>7.2911531295439147</v>
      </c>
      <c r="U19" s="343">
        <v>130.1214146674802</v>
      </c>
      <c r="V19" s="344">
        <v>9.1819816790990956</v>
      </c>
      <c r="W19" s="343">
        <v>135.11307252647592</v>
      </c>
      <c r="X19" s="344">
        <v>8.6982621606725559</v>
      </c>
      <c r="Y19" s="9">
        <v>2021</v>
      </c>
      <c r="Z19" s="6"/>
      <c r="AA19" s="343">
        <v>142.45264459289623</v>
      </c>
      <c r="AB19" s="344">
        <v>6.7539876321852717</v>
      </c>
      <c r="AC19" s="343">
        <v>136.76034418099388</v>
      </c>
      <c r="AD19" s="344">
        <v>3.3858323733630584</v>
      </c>
      <c r="AE19" s="343">
        <v>139.04019497524774</v>
      </c>
      <c r="AF19" s="344">
        <v>19.885410871333804</v>
      </c>
      <c r="AG19" s="9">
        <v>2021</v>
      </c>
      <c r="AH19" s="6"/>
      <c r="AI19" s="343">
        <v>109.49722427629824</v>
      </c>
      <c r="AJ19" s="344">
        <v>3.1928433015139319</v>
      </c>
      <c r="AK19" s="343">
        <v>170.95938182133349</v>
      </c>
      <c r="AL19" s="344">
        <v>16.508626943378644</v>
      </c>
      <c r="AM19" s="343">
        <v>101.35412558254528</v>
      </c>
      <c r="AN19" s="344">
        <v>-14.669088054554408</v>
      </c>
      <c r="AO19" s="9">
        <v>2021</v>
      </c>
      <c r="AP19" s="6"/>
      <c r="AQ19" s="343">
        <v>149.55525676083667</v>
      </c>
      <c r="AR19" s="344">
        <v>22.133247831113522</v>
      </c>
      <c r="AS19" s="343">
        <v>128.49453890844072</v>
      </c>
      <c r="AT19" s="344">
        <v>3.5849234286849025</v>
      </c>
      <c r="AU19" s="343">
        <v>136.79158925072943</v>
      </c>
      <c r="AV19" s="344">
        <v>7.3678787108387667</v>
      </c>
      <c r="AW19" s="9">
        <v>2021</v>
      </c>
      <c r="AX19" s="6"/>
      <c r="AY19" s="343">
        <v>133.03800116852958</v>
      </c>
      <c r="AZ19" s="344">
        <v>-0.86044071579053139</v>
      </c>
      <c r="BA19" s="343">
        <v>121.31438027299909</v>
      </c>
      <c r="BB19" s="344">
        <v>-5.2997880382909273</v>
      </c>
      <c r="BC19" s="343">
        <v>149.21810977351524</v>
      </c>
      <c r="BD19" s="344">
        <v>16.313352736514332</v>
      </c>
      <c r="BE19" s="9">
        <v>2021</v>
      </c>
      <c r="BF19" s="6"/>
      <c r="BG19" s="343">
        <v>123.7860771107584</v>
      </c>
      <c r="BH19" s="344">
        <v>-2.4328012430098909</v>
      </c>
      <c r="BI19" s="343">
        <v>120.96101440052409</v>
      </c>
      <c r="BJ19" s="344">
        <v>1.9094714351618052</v>
      </c>
      <c r="BK19" s="343">
        <v>170.79579794811764</v>
      </c>
      <c r="BL19" s="344">
        <v>26.323611913173025</v>
      </c>
      <c r="BM19" s="9">
        <v>2021</v>
      </c>
      <c r="BN19" s="6"/>
      <c r="BO19" s="343">
        <v>116.3823414085294</v>
      </c>
      <c r="BP19" s="344">
        <v>-6.7406745331116724</v>
      </c>
      <c r="BQ19" s="343">
        <v>107.66132295716294</v>
      </c>
      <c r="BR19" s="344">
        <v>7.675195625863978</v>
      </c>
      <c r="BS19" s="343">
        <v>125.26909252438332</v>
      </c>
      <c r="BT19" s="344">
        <v>11.255282635149072</v>
      </c>
      <c r="BU19" s="9">
        <v>2021</v>
      </c>
      <c r="BV19" s="6"/>
      <c r="BW19" s="343">
        <v>123.65132234688447</v>
      </c>
      <c r="BX19" s="344">
        <v>7.9546723224695199</v>
      </c>
      <c r="BY19" s="343">
        <v>83.632605665206157</v>
      </c>
      <c r="BZ19" s="344">
        <v>-12.375979248023512</v>
      </c>
      <c r="CA19" s="343">
        <v>111.95398583561985</v>
      </c>
      <c r="CB19" s="344">
        <v>19.968725399395296</v>
      </c>
      <c r="CC19" s="9">
        <v>2021</v>
      </c>
      <c r="CD19" s="6"/>
      <c r="CE19" s="343">
        <v>124.83897432324933</v>
      </c>
      <c r="CF19" s="344">
        <v>21.883744134132499</v>
      </c>
      <c r="CG19" s="343">
        <v>91.203501899843801</v>
      </c>
      <c r="CH19" s="344">
        <v>2.4643002129936917</v>
      </c>
      <c r="CI19" s="343">
        <v>123.14761032134459</v>
      </c>
      <c r="CJ19" s="344">
        <v>3.5771292559269483</v>
      </c>
      <c r="CK19" s="9">
        <v>2021</v>
      </c>
      <c r="CL19" s="6"/>
      <c r="CM19" s="343">
        <v>152.7772455044377</v>
      </c>
      <c r="CN19" s="344">
        <v>26.880641313620643</v>
      </c>
      <c r="CO19" s="343">
        <v>89.581625222002586</v>
      </c>
      <c r="CP19" s="344">
        <v>2.9289545551506251</v>
      </c>
      <c r="CQ19" s="343">
        <v>88.896868829790506</v>
      </c>
      <c r="CR19" s="344">
        <v>2.9033158442641565</v>
      </c>
      <c r="CS19" s="9">
        <v>2021</v>
      </c>
      <c r="CT19" s="6"/>
      <c r="CU19" s="343">
        <v>124.45326082391837</v>
      </c>
      <c r="CV19" s="344">
        <v>13.56595686739854</v>
      </c>
      <c r="CW19" s="343">
        <v>93.000437042657879</v>
      </c>
      <c r="CX19" s="344">
        <v>13.746463148323258</v>
      </c>
      <c r="CY19" s="343">
        <v>129.110602655854</v>
      </c>
      <c r="CZ19" s="344">
        <v>6.40256312913084</v>
      </c>
      <c r="DA19" s="9">
        <v>2021</v>
      </c>
      <c r="DB19" s="6"/>
      <c r="DC19" s="343">
        <v>81.515855910446575</v>
      </c>
      <c r="DD19" s="344">
        <v>-14.026549129484238</v>
      </c>
      <c r="DE19" s="343">
        <v>278.44896570819532</v>
      </c>
      <c r="DF19" s="344">
        <v>10.533678002178632</v>
      </c>
      <c r="DG19" s="343">
        <v>120.5688328731414</v>
      </c>
      <c r="DH19" s="344">
        <v>18.784761700739551</v>
      </c>
      <c r="DI19" s="9">
        <v>2021</v>
      </c>
      <c r="DJ19" s="6"/>
      <c r="DK19" s="343">
        <v>158.81502674547107</v>
      </c>
      <c r="DL19" s="344">
        <v>24.283695088465038</v>
      </c>
      <c r="DM19" s="343">
        <v>63.948031655887</v>
      </c>
      <c r="DN19" s="344">
        <v>-18.973795229048278</v>
      </c>
      <c r="DO19" s="343">
        <v>115.30769055365748</v>
      </c>
      <c r="DP19" s="344">
        <v>2.6661845552800258</v>
      </c>
      <c r="DQ19" s="9">
        <v>2021</v>
      </c>
      <c r="DR19" s="6"/>
      <c r="DS19" s="343">
        <v>133.25816857526982</v>
      </c>
      <c r="DT19" s="344">
        <v>3.1211427634856364</v>
      </c>
      <c r="DU19" s="343">
        <v>115.07857466103023</v>
      </c>
      <c r="DV19" s="344">
        <v>5.6953654627074286</v>
      </c>
      <c r="DW19" s="343">
        <v>122.56433682995463</v>
      </c>
      <c r="DX19" s="344">
        <v>-5.12916328144658</v>
      </c>
      <c r="DY19" s="9">
        <v>2021</v>
      </c>
      <c r="DZ19" s="6"/>
      <c r="EA19" s="343">
        <v>112.82447679265306</v>
      </c>
      <c r="EB19" s="344">
        <v>11.64015678205628</v>
      </c>
      <c r="EC19" s="343">
        <v>121.86907686269672</v>
      </c>
      <c r="ED19" s="344">
        <v>18.800829790692703</v>
      </c>
      <c r="EE19" s="343">
        <v>122.46708802524692</v>
      </c>
      <c r="EF19" s="344">
        <v>6.5021069661046198</v>
      </c>
      <c r="EG19" s="9">
        <v>2021</v>
      </c>
      <c r="EH19" s="6"/>
      <c r="EI19" s="343">
        <v>137.21473376572001</v>
      </c>
      <c r="EJ19" s="344">
        <v>7.2501545492981592</v>
      </c>
      <c r="EK19" s="343">
        <v>131.92589383028255</v>
      </c>
      <c r="EL19" s="344">
        <v>15.135588469893335</v>
      </c>
      <c r="EM19" s="343">
        <v>110.1100985582889</v>
      </c>
      <c r="EN19" s="344">
        <v>10.41377446798613</v>
      </c>
      <c r="EO19" s="9">
        <v>2021</v>
      </c>
      <c r="EP19" s="6"/>
      <c r="EQ19" s="343">
        <v>83.687879703450207</v>
      </c>
      <c r="ER19" s="344">
        <v>-22.496541726362466</v>
      </c>
      <c r="ES19" s="343">
        <v>140.87087255782436</v>
      </c>
      <c r="ET19" s="344">
        <v>32.26103859787159</v>
      </c>
      <c r="EU19" s="343">
        <v>83.608014417020954</v>
      </c>
      <c r="EV19" s="344">
        <v>-24.3885999205215</v>
      </c>
      <c r="EW19" s="9">
        <v>2021</v>
      </c>
      <c r="EX19" s="6"/>
      <c r="EY19" s="343">
        <v>93.666823925073686</v>
      </c>
      <c r="EZ19" s="344">
        <v>-0.47358729285886625</v>
      </c>
      <c r="FA19" s="343">
        <v>98.198763307251838</v>
      </c>
      <c r="FB19" s="344">
        <v>7.432891004460501</v>
      </c>
      <c r="FC19" s="343">
        <v>209.37628233255961</v>
      </c>
      <c r="FD19" s="344">
        <v>52.487669162971628</v>
      </c>
      <c r="FE19" s="9">
        <v>2021</v>
      </c>
      <c r="FF19" s="6"/>
      <c r="FG19" s="343">
        <v>123.14296343576673</v>
      </c>
      <c r="FH19" s="344">
        <v>3.465895678667323</v>
      </c>
      <c r="FI19" s="343">
        <v>164.83104864392376</v>
      </c>
      <c r="FJ19" s="344">
        <v>18.79595223358163</v>
      </c>
      <c r="FK19" s="343">
        <v>122.89711976132317</v>
      </c>
      <c r="FL19" s="344">
        <v>17.054437607338173</v>
      </c>
      <c r="FM19" s="9">
        <v>2021</v>
      </c>
      <c r="FN19" s="6"/>
      <c r="FO19" s="343">
        <v>112.06933253038126</v>
      </c>
      <c r="FP19" s="344">
        <v>-13.98687455410446</v>
      </c>
      <c r="FQ19" s="343">
        <v>306.94596748010935</v>
      </c>
      <c r="FR19" s="344">
        <v>32.079338141312121</v>
      </c>
      <c r="FS19" s="343">
        <v>131.08792822182508</v>
      </c>
      <c r="FT19" s="344">
        <v>9.2846428681444593</v>
      </c>
      <c r="FU19" s="9">
        <v>2021</v>
      </c>
      <c r="FV19" s="6"/>
      <c r="FW19" s="343">
        <v>130.60933560860539</v>
      </c>
      <c r="FX19" s="344">
        <v>-6.2079784167400902</v>
      </c>
      <c r="FY19" s="343">
        <v>153.89392040624315</v>
      </c>
      <c r="FZ19" s="344">
        <v>31.986515450415652</v>
      </c>
      <c r="GA19" s="343">
        <v>103.75792190991916</v>
      </c>
      <c r="GB19" s="344">
        <v>-2.0461972739451255</v>
      </c>
      <c r="GC19" s="9">
        <v>2021</v>
      </c>
      <c r="GD19" s="6"/>
      <c r="GE19" s="343">
        <v>138.50261826565068</v>
      </c>
      <c r="GF19" s="344">
        <v>12.400195786908313</v>
      </c>
      <c r="GG19" s="343">
        <v>129.60355751550949</v>
      </c>
      <c r="GH19" s="344">
        <v>22.197376183969595</v>
      </c>
      <c r="GI19" s="343">
        <v>88.24819488718758</v>
      </c>
      <c r="GJ19" s="344">
        <v>-7.9878260570652628</v>
      </c>
      <c r="GK19" s="9">
        <v>2021</v>
      </c>
      <c r="GL19" s="6"/>
      <c r="GM19" s="343">
        <v>128.91135727523516</v>
      </c>
      <c r="GN19" s="344">
        <v>8.5451831135045211</v>
      </c>
      <c r="GO19" s="343">
        <v>117.21478119196645</v>
      </c>
      <c r="GP19" s="344">
        <v>-9.8008165912241481</v>
      </c>
      <c r="GQ19" s="343">
        <v>93.85279794127122</v>
      </c>
      <c r="GR19" s="344">
        <v>-18.467547531932894</v>
      </c>
      <c r="GS19" s="9">
        <v>2021</v>
      </c>
      <c r="GT19" s="6"/>
      <c r="GU19" s="343">
        <v>80.322333963756293</v>
      </c>
      <c r="GV19" s="344">
        <v>-16.021427043585931</v>
      </c>
      <c r="GW19" s="343">
        <v>100.49858390995406</v>
      </c>
      <c r="GX19" s="344">
        <v>12.248305847067826</v>
      </c>
      <c r="GY19" s="343">
        <v>113.71753441184893</v>
      </c>
      <c r="GZ19" s="344">
        <v>-0.26601669214313972</v>
      </c>
      <c r="HA19" s="9">
        <v>2021</v>
      </c>
      <c r="HB19" s="6"/>
      <c r="HC19" s="343">
        <v>95.9430623967326</v>
      </c>
      <c r="HD19" s="344">
        <v>0.59074015279082914</v>
      </c>
      <c r="HE19" s="343">
        <v>143.92909150101977</v>
      </c>
      <c r="HF19" s="344">
        <v>26.329622358725885</v>
      </c>
      <c r="HG19" s="343">
        <v>77.586287686632943</v>
      </c>
      <c r="HH19" s="344">
        <v>-9.0174247557647789</v>
      </c>
      <c r="HI19" s="9">
        <v>2021</v>
      </c>
      <c r="HJ19" s="6"/>
      <c r="HK19" s="343">
        <v>91.36770715036586</v>
      </c>
      <c r="HL19" s="344">
        <v>-1.0162639334292436</v>
      </c>
      <c r="HM19" s="343">
        <v>95.728684158385832</v>
      </c>
      <c r="HN19" s="344">
        <v>3.1233146036377519</v>
      </c>
      <c r="HO19" s="343">
        <v>99.458273075996644</v>
      </c>
      <c r="HP19" s="344">
        <v>13.205848816085663</v>
      </c>
      <c r="HQ19" s="9">
        <v>2021</v>
      </c>
      <c r="HR19" s="6"/>
      <c r="HS19" s="343">
        <v>103.13556801948796</v>
      </c>
      <c r="HT19" s="344">
        <v>-1.8621047268276953</v>
      </c>
      <c r="HU19" s="343">
        <v>130.55812281066525</v>
      </c>
      <c r="HV19" s="344">
        <v>4.3522460899844333</v>
      </c>
      <c r="HW19" s="343">
        <v>82.678376404657385</v>
      </c>
      <c r="HX19" s="344">
        <v>-14.496590808975824</v>
      </c>
      <c r="HY19" s="9">
        <v>2021</v>
      </c>
      <c r="HZ19" s="6"/>
      <c r="IA19" s="343">
        <v>94.333543912795733</v>
      </c>
      <c r="IB19" s="344">
        <v>-3.3390565902302569</v>
      </c>
      <c r="IC19" s="343">
        <v>112.73417076370799</v>
      </c>
      <c r="ID19" s="344">
        <v>5.8265203348051671</v>
      </c>
      <c r="IE19" s="343">
        <v>107.51446154509019</v>
      </c>
      <c r="IF19" s="344">
        <v>-5.1353650211977282</v>
      </c>
      <c r="IG19" s="9">
        <v>2021</v>
      </c>
      <c r="IH19" s="6"/>
      <c r="II19" s="343">
        <v>112.70716701522342</v>
      </c>
      <c r="IJ19" s="344">
        <v>-1.9857293850597557</v>
      </c>
      <c r="IK19" s="343">
        <v>113.48046812098507</v>
      </c>
      <c r="IL19" s="344">
        <v>14.018234660475983</v>
      </c>
      <c r="IM19" s="343">
        <v>96.699099028173578</v>
      </c>
      <c r="IN19" s="344">
        <v>8.4386011808994255</v>
      </c>
      <c r="IO19" s="343">
        <v>118.92136246401442</v>
      </c>
      <c r="IP19" s="344">
        <v>-0.67268884370672311</v>
      </c>
      <c r="IQ19" s="9">
        <v>2021</v>
      </c>
      <c r="IR19" s="6"/>
      <c r="IS19" s="343">
        <v>93.33581482020719</v>
      </c>
      <c r="IT19" s="344">
        <v>6.0572821682285394</v>
      </c>
      <c r="IU19" s="343">
        <v>84.808199017803318</v>
      </c>
      <c r="IV19" s="344">
        <v>-6.1437526300683487</v>
      </c>
      <c r="IW19" s="343">
        <v>108.99671280294667</v>
      </c>
      <c r="IX19" s="344">
        <v>18.579138424195179</v>
      </c>
      <c r="IY19" s="9">
        <v>2021</v>
      </c>
      <c r="IZ19" s="6"/>
      <c r="JA19" s="343">
        <v>122.22185421658979</v>
      </c>
      <c r="JB19" s="344">
        <v>10.626883084472723</v>
      </c>
      <c r="JC19" s="343">
        <v>155.16464932063633</v>
      </c>
      <c r="JD19" s="344">
        <v>16.778410147751373</v>
      </c>
      <c r="JE19" s="343">
        <v>174.63606589009876</v>
      </c>
      <c r="JF19" s="344">
        <v>9.9686668571510353</v>
      </c>
      <c r="JG19" s="9">
        <v>2021</v>
      </c>
      <c r="JH19" s="6"/>
      <c r="JI19" s="343">
        <v>179.27799563793459</v>
      </c>
      <c r="JJ19" s="344">
        <v>6.4153439616273715</v>
      </c>
      <c r="JK19" s="343">
        <v>182.22209141410858</v>
      </c>
      <c r="JL19" s="344">
        <v>26.100486275642581</v>
      </c>
      <c r="JM19" s="343">
        <v>120.89382875691081</v>
      </c>
      <c r="JN19" s="344">
        <v>-8.5239529140645942</v>
      </c>
      <c r="JO19" s="9">
        <v>2021</v>
      </c>
      <c r="JP19" s="6"/>
      <c r="JQ19" s="343">
        <v>107.37565956212404</v>
      </c>
      <c r="JR19" s="344">
        <v>-12.095366388887257</v>
      </c>
      <c r="JS19" s="343">
        <v>113.20073798401584</v>
      </c>
      <c r="JT19" s="344">
        <v>1.5400380748481979</v>
      </c>
      <c r="JU19" s="343">
        <v>121.72020842829109</v>
      </c>
      <c r="JV19" s="344">
        <v>21.764824829524329</v>
      </c>
      <c r="JW19" s="9">
        <v>2021</v>
      </c>
      <c r="JX19" s="6"/>
      <c r="JY19" s="343">
        <v>97.206509336518977</v>
      </c>
      <c r="JZ19" s="344">
        <v>-12.606853197703671</v>
      </c>
      <c r="KA19" s="343">
        <v>155.91365932348091</v>
      </c>
      <c r="KB19" s="344">
        <v>24.3395586674295</v>
      </c>
      <c r="KC19" s="343">
        <v>139.46806206527867</v>
      </c>
      <c r="KD19" s="344">
        <v>21.012974697339359</v>
      </c>
      <c r="KE19" s="9">
        <v>2021</v>
      </c>
      <c r="KF19" s="6"/>
      <c r="KG19" s="343">
        <v>103.39812445548667</v>
      </c>
      <c r="KH19" s="344">
        <v>-15.425842871518185</v>
      </c>
      <c r="KI19" s="343">
        <v>132.56476953669792</v>
      </c>
      <c r="KJ19" s="344">
        <v>9.2403698078852301</v>
      </c>
      <c r="KK19" s="343">
        <v>111.76964792208003</v>
      </c>
      <c r="KL19" s="344">
        <v>5.238183619371739</v>
      </c>
      <c r="KM19" s="9">
        <v>2021</v>
      </c>
      <c r="KN19" s="6"/>
      <c r="KO19" s="343">
        <v>63.531835005265982</v>
      </c>
      <c r="KP19" s="344">
        <v>-16.757802983107752</v>
      </c>
      <c r="KQ19" s="343">
        <v>141.83202178224857</v>
      </c>
      <c r="KR19" s="344">
        <v>5.0762515708892266</v>
      </c>
      <c r="KS19" s="343">
        <v>107.53203611513293</v>
      </c>
      <c r="KT19" s="344">
        <v>5.4256995438775277</v>
      </c>
      <c r="KU19" s="9">
        <v>2021</v>
      </c>
      <c r="KV19" s="6"/>
      <c r="KW19" s="343">
        <v>113.79845213293066</v>
      </c>
      <c r="KX19" s="344">
        <v>11.640295782989767</v>
      </c>
      <c r="KY19" s="343">
        <v>145.98136857852725</v>
      </c>
      <c r="KZ19" s="344">
        <v>12.04184697380893</v>
      </c>
      <c r="LA19" s="343">
        <v>136.1080224511069</v>
      </c>
      <c r="LB19" s="344">
        <v>6.9996525312373308</v>
      </c>
      <c r="LC19" s="9">
        <v>2021</v>
      </c>
      <c r="LD19" s="6"/>
      <c r="LE19" s="343">
        <v>137.5696580575441</v>
      </c>
      <c r="LF19" s="344">
        <v>2.045093854623147</v>
      </c>
      <c r="LG19" s="343">
        <v>127.91229678825026</v>
      </c>
      <c r="LH19" s="344">
        <v>5.9448039704297173</v>
      </c>
      <c r="LI19" s="343">
        <v>69.736288202914679</v>
      </c>
      <c r="LJ19" s="344">
        <v>-18.715227769549756</v>
      </c>
      <c r="LK19" s="9">
        <v>2021</v>
      </c>
      <c r="LL19" s="6"/>
      <c r="LM19" s="343">
        <v>167.11435049435542</v>
      </c>
      <c r="LN19" s="344">
        <v>23.441856058103852</v>
      </c>
      <c r="LO19" s="343">
        <v>97.281504340649818</v>
      </c>
      <c r="LP19" s="344">
        <v>-13.433841484021158</v>
      </c>
      <c r="LQ19" s="343">
        <v>157.36187800650657</v>
      </c>
      <c r="LR19" s="344">
        <v>25.971234316967482</v>
      </c>
      <c r="LS19" s="9">
        <v>2021</v>
      </c>
      <c r="LT19" s="6"/>
      <c r="LU19" s="343">
        <v>107.60637093060778</v>
      </c>
      <c r="LV19" s="344">
        <v>-5.5370463074432337</v>
      </c>
      <c r="LW19" s="343">
        <v>138.62794504513684</v>
      </c>
      <c r="LX19" s="344">
        <v>10.65669653909535</v>
      </c>
      <c r="LY19" s="343">
        <v>98.626105889066935</v>
      </c>
      <c r="LZ19" s="344">
        <v>-1.3421570474995548</v>
      </c>
      <c r="MA19" s="9">
        <v>2021</v>
      </c>
      <c r="MB19" s="6"/>
      <c r="MC19" s="343">
        <v>134.51032856541934</v>
      </c>
      <c r="MD19" s="344">
        <v>1.8459417440983401</v>
      </c>
      <c r="ME19" s="343">
        <v>92.81840959248818</v>
      </c>
      <c r="MF19" s="344">
        <v>5.9757911178035243</v>
      </c>
      <c r="MG19" s="343">
        <v>101.48225897923601</v>
      </c>
      <c r="MH19" s="344">
        <v>-4.5123991190310591</v>
      </c>
      <c r="MI19" s="9">
        <v>2021</v>
      </c>
      <c r="MJ19" s="6"/>
      <c r="MK19" s="343">
        <v>82.78400787129388</v>
      </c>
      <c r="ML19" s="344">
        <v>-2.6361482759890293</v>
      </c>
      <c r="MM19" s="343">
        <v>117.00828616016531</v>
      </c>
      <c r="MN19" s="344">
        <v>-1.9888000467399252</v>
      </c>
      <c r="MO19" s="343">
        <v>146.9722470029956</v>
      </c>
      <c r="MP19" s="344">
        <v>-8.8179392302089781</v>
      </c>
    </row>
    <row r="20" spans="1:354" ht="15" customHeight="1">
      <c r="A20" s="9">
        <v>2022</v>
      </c>
      <c r="B20" s="6"/>
      <c r="C20" s="343">
        <v>94.482564430650044</v>
      </c>
      <c r="D20" s="344">
        <v>2.9070937019106395</v>
      </c>
      <c r="E20" s="343">
        <v>80.542403294080955</v>
      </c>
      <c r="F20" s="344">
        <v>-0.26280184954619301</v>
      </c>
      <c r="G20" s="343">
        <v>107.66385155849308</v>
      </c>
      <c r="H20" s="344">
        <v>5.2738469436086604</v>
      </c>
      <c r="I20" s="9">
        <v>2022</v>
      </c>
      <c r="J20" s="6"/>
      <c r="K20" s="343">
        <v>92.445958252288378</v>
      </c>
      <c r="L20" s="344">
        <v>1.8881864542643996</v>
      </c>
      <c r="M20" s="343">
        <v>95.151011421153541</v>
      </c>
      <c r="N20" s="344">
        <v>-10.621930352542051</v>
      </c>
      <c r="O20" s="343">
        <v>92.1216266797408</v>
      </c>
      <c r="P20" s="344">
        <v>2.3105480842933162</v>
      </c>
      <c r="Q20" s="9">
        <v>2022</v>
      </c>
      <c r="R20" s="6"/>
      <c r="S20" s="343">
        <v>113.56630811263916</v>
      </c>
      <c r="T20" s="344">
        <v>-8.4914219297695439</v>
      </c>
      <c r="U20" s="343">
        <v>161.00442065969835</v>
      </c>
      <c r="V20" s="344">
        <v>23.733991880689558</v>
      </c>
      <c r="W20" s="343">
        <v>144.28807677821717</v>
      </c>
      <c r="X20" s="344">
        <v>6.7906118040083783</v>
      </c>
      <c r="Y20" s="9">
        <v>2022</v>
      </c>
      <c r="Z20" s="6"/>
      <c r="AA20" s="343">
        <v>153.81738052001657</v>
      </c>
      <c r="AB20" s="344">
        <v>7.9779044886100223</v>
      </c>
      <c r="AC20" s="343">
        <v>140.10755408091759</v>
      </c>
      <c r="AD20" s="344">
        <v>2.4475003481227589</v>
      </c>
      <c r="AE20" s="343">
        <v>160.36470312571868</v>
      </c>
      <c r="AF20" s="344">
        <v>15.336937749740059</v>
      </c>
      <c r="AG20" s="9">
        <v>2022</v>
      </c>
      <c r="AH20" s="6"/>
      <c r="AI20" s="343">
        <v>109.42795236499182</v>
      </c>
      <c r="AJ20" s="344">
        <v>-6.3263623132243652E-2</v>
      </c>
      <c r="AK20" s="343">
        <v>182.97179164808756</v>
      </c>
      <c r="AL20" s="344">
        <v>7.0264700882622719</v>
      </c>
      <c r="AM20" s="343">
        <v>94.343987725902764</v>
      </c>
      <c r="AN20" s="344">
        <v>-6.9164800311293533</v>
      </c>
      <c r="AO20" s="9">
        <v>2022</v>
      </c>
      <c r="AP20" s="6"/>
      <c r="AQ20" s="343">
        <v>166.13448485922405</v>
      </c>
      <c r="AR20" s="344">
        <v>11.085687295432393</v>
      </c>
      <c r="AS20" s="343">
        <v>147.90882210452091</v>
      </c>
      <c r="AT20" s="344">
        <v>15.109033707583407</v>
      </c>
      <c r="AU20" s="343">
        <v>156.88520695370923</v>
      </c>
      <c r="AV20" s="344">
        <v>14.689220158228892</v>
      </c>
      <c r="AW20" s="9">
        <v>2022</v>
      </c>
      <c r="AX20" s="6"/>
      <c r="AY20" s="343">
        <v>143.7439390262185</v>
      </c>
      <c r="AZ20" s="344">
        <v>8.0472780436071645</v>
      </c>
      <c r="BA20" s="343">
        <v>116.11325243630877</v>
      </c>
      <c r="BB20" s="344">
        <v>-4.2873135278653649</v>
      </c>
      <c r="BC20" s="343">
        <v>148.6634361629925</v>
      </c>
      <c r="BD20" s="344">
        <v>-0.37172003543311405</v>
      </c>
      <c r="BE20" s="9">
        <v>2022</v>
      </c>
      <c r="BF20" s="6"/>
      <c r="BG20" s="343">
        <v>126.57067952462405</v>
      </c>
      <c r="BH20" s="344">
        <v>2.2495279589271604</v>
      </c>
      <c r="BI20" s="343">
        <v>110.56978671011268</v>
      </c>
      <c r="BJ20" s="344">
        <v>-8.5905593152552058</v>
      </c>
      <c r="BK20" s="343">
        <v>198.46497115721692</v>
      </c>
      <c r="BL20" s="344">
        <v>16.200148681353582</v>
      </c>
      <c r="BM20" s="9">
        <v>2022</v>
      </c>
      <c r="BN20" s="6"/>
      <c r="BO20" s="343">
        <v>119.4995824642254</v>
      </c>
      <c r="BP20" s="344">
        <v>2.6784484810747671</v>
      </c>
      <c r="BQ20" s="343">
        <v>129.88540684526504</v>
      </c>
      <c r="BR20" s="344">
        <v>20.642588515231949</v>
      </c>
      <c r="BS20" s="343">
        <v>137.23390872374651</v>
      </c>
      <c r="BT20" s="344">
        <v>9.5512915103414429</v>
      </c>
      <c r="BU20" s="9">
        <v>2022</v>
      </c>
      <c r="BV20" s="6"/>
      <c r="BW20" s="343">
        <v>141.54439182798316</v>
      </c>
      <c r="BX20" s="344">
        <v>14.470584819871533</v>
      </c>
      <c r="BY20" s="343">
        <v>102.15308235986755</v>
      </c>
      <c r="BZ20" s="344">
        <v>22.145043248803759</v>
      </c>
      <c r="CA20" s="343">
        <v>121.38731215506442</v>
      </c>
      <c r="CB20" s="344">
        <v>8.4260745600387708</v>
      </c>
      <c r="CC20" s="9">
        <v>2022</v>
      </c>
      <c r="CD20" s="6"/>
      <c r="CE20" s="343">
        <v>135.70805048687103</v>
      </c>
      <c r="CF20" s="344">
        <v>8.7064766612693063</v>
      </c>
      <c r="CG20" s="343">
        <v>85.027093300844953</v>
      </c>
      <c r="CH20" s="344">
        <v>-6.772117813833006</v>
      </c>
      <c r="CI20" s="343">
        <v>124.58432802353896</v>
      </c>
      <c r="CJ20" s="344">
        <v>1.1666630789224115</v>
      </c>
      <c r="CK20" s="9">
        <v>2022</v>
      </c>
      <c r="CL20" s="6"/>
      <c r="CM20" s="343">
        <v>204.04609915284334</v>
      </c>
      <c r="CN20" s="344">
        <v>33.557912030110828</v>
      </c>
      <c r="CO20" s="343">
        <v>93.707206606880945</v>
      </c>
      <c r="CP20" s="344">
        <v>4.6053879628263843</v>
      </c>
      <c r="CQ20" s="343">
        <v>108.43951247661109</v>
      </c>
      <c r="CR20" s="344">
        <v>21.983500548527289</v>
      </c>
      <c r="CS20" s="9">
        <v>2022</v>
      </c>
      <c r="CT20" s="6"/>
      <c r="CU20" s="343">
        <v>134.58048946129733</v>
      </c>
      <c r="CV20" s="344">
        <v>8.1373750838938435</v>
      </c>
      <c r="CW20" s="343">
        <v>97.396389422099546</v>
      </c>
      <c r="CX20" s="344">
        <v>4.7268083024441125</v>
      </c>
      <c r="CY20" s="343">
        <v>134.42400218693092</v>
      </c>
      <c r="CZ20" s="344">
        <v>4.1153858953318263</v>
      </c>
      <c r="DA20" s="9">
        <v>2022</v>
      </c>
      <c r="DB20" s="6"/>
      <c r="DC20" s="343">
        <v>79.962634570341507</v>
      </c>
      <c r="DD20" s="344">
        <v>-1.9054223534270847</v>
      </c>
      <c r="DE20" s="343">
        <v>351.25974543991106</v>
      </c>
      <c r="DF20" s="344">
        <v>26.148698217115609</v>
      </c>
      <c r="DG20" s="343">
        <v>110.952422812855</v>
      </c>
      <c r="DH20" s="344">
        <v>-7.9758672545204803</v>
      </c>
      <c r="DI20" s="9">
        <v>2022</v>
      </c>
      <c r="DJ20" s="6"/>
      <c r="DK20" s="343">
        <v>178.16968622472109</v>
      </c>
      <c r="DL20" s="344">
        <v>12.186919509996528</v>
      </c>
      <c r="DM20" s="343">
        <v>57.689325955213889</v>
      </c>
      <c r="DN20" s="344">
        <v>-9.7871748959405807</v>
      </c>
      <c r="DO20" s="343">
        <v>127.34668821689034</v>
      </c>
      <c r="DP20" s="344">
        <v>10.440758639277931</v>
      </c>
      <c r="DQ20" s="9">
        <v>2022</v>
      </c>
      <c r="DR20" s="6"/>
      <c r="DS20" s="343">
        <v>142.70065548184084</v>
      </c>
      <c r="DT20" s="344">
        <v>7.0858597319214169</v>
      </c>
      <c r="DU20" s="343">
        <v>121.56858869453556</v>
      </c>
      <c r="DV20" s="344">
        <v>5.6396371371664884</v>
      </c>
      <c r="DW20" s="343">
        <v>136.30003040304817</v>
      </c>
      <c r="DX20" s="344">
        <v>11.206925218508218</v>
      </c>
      <c r="DY20" s="9">
        <v>2022</v>
      </c>
      <c r="DZ20" s="6"/>
      <c r="EA20" s="343">
        <v>119.84125033958014</v>
      </c>
      <c r="EB20" s="344">
        <v>6.2191944039079203</v>
      </c>
      <c r="EC20" s="343">
        <v>144.39256287178674</v>
      </c>
      <c r="ED20" s="344">
        <v>18.481707245937386</v>
      </c>
      <c r="EE20" s="343">
        <v>122.71326522194273</v>
      </c>
      <c r="EF20" s="344">
        <v>0.20101498342563673</v>
      </c>
      <c r="EG20" s="9">
        <v>2022</v>
      </c>
      <c r="EH20" s="6"/>
      <c r="EI20" s="343">
        <v>137.6623851888269</v>
      </c>
      <c r="EJ20" s="344">
        <v>0.32624151271627966</v>
      </c>
      <c r="EK20" s="343">
        <v>152.50928949154357</v>
      </c>
      <c r="EL20" s="344">
        <v>15.602240821457485</v>
      </c>
      <c r="EM20" s="343">
        <v>110.38053297503865</v>
      </c>
      <c r="EN20" s="344">
        <v>0.24560364606938379</v>
      </c>
      <c r="EO20" s="9">
        <v>2022</v>
      </c>
      <c r="EP20" s="6"/>
      <c r="EQ20" s="343">
        <v>68.204318597348518</v>
      </c>
      <c r="ER20" s="344">
        <v>-18.501557407079758</v>
      </c>
      <c r="ES20" s="343">
        <v>141.04902622737367</v>
      </c>
      <c r="ET20" s="344">
        <v>0.12646593743230028</v>
      </c>
      <c r="EU20" s="343">
        <v>68.369600100409698</v>
      </c>
      <c r="EV20" s="344">
        <v>-18.226021061336212</v>
      </c>
      <c r="EW20" s="9">
        <v>2022</v>
      </c>
      <c r="EX20" s="6"/>
      <c r="EY20" s="343">
        <v>92.498782288909823</v>
      </c>
      <c r="EZ20" s="344">
        <v>-1.2470174467516983</v>
      </c>
      <c r="FA20" s="343">
        <v>92.236883894908388</v>
      </c>
      <c r="FB20" s="344">
        <v>-6.0712367565052432</v>
      </c>
      <c r="FC20" s="343">
        <v>240.73366752031222</v>
      </c>
      <c r="FD20" s="344">
        <v>14.976569857108558</v>
      </c>
      <c r="FE20" s="9">
        <v>2022</v>
      </c>
      <c r="FF20" s="6"/>
      <c r="FG20" s="343">
        <v>126.2120274234274</v>
      </c>
      <c r="FH20" s="344">
        <v>2.4922771890750823</v>
      </c>
      <c r="FI20" s="343">
        <v>177.80602768996309</v>
      </c>
      <c r="FJ20" s="344">
        <v>7.8716838561577731</v>
      </c>
      <c r="FK20" s="343">
        <v>113.75797166305294</v>
      </c>
      <c r="FL20" s="344">
        <v>-7.4364217127457835</v>
      </c>
      <c r="FM20" s="9">
        <v>2022</v>
      </c>
      <c r="FN20" s="6"/>
      <c r="FO20" s="343">
        <v>118.22664448908751</v>
      </c>
      <c r="FP20" s="344">
        <v>5.4941988318142592</v>
      </c>
      <c r="FQ20" s="343">
        <v>227.85276839854592</v>
      </c>
      <c r="FR20" s="344">
        <v>-25.767792204889872</v>
      </c>
      <c r="FS20" s="343">
        <v>139.49094281529923</v>
      </c>
      <c r="FT20" s="344">
        <v>6.4102123723053239</v>
      </c>
      <c r="FU20" s="9">
        <v>2022</v>
      </c>
      <c r="FV20" s="6"/>
      <c r="FW20" s="343">
        <v>139.99720741475625</v>
      </c>
      <c r="FX20" s="344">
        <v>7.1877494532881769</v>
      </c>
      <c r="FY20" s="343">
        <v>177.63737772105216</v>
      </c>
      <c r="FZ20" s="344">
        <v>15.42845698656059</v>
      </c>
      <c r="GA20" s="343">
        <v>96.243314080224593</v>
      </c>
      <c r="GB20" s="344">
        <v>-7.2424424963123499</v>
      </c>
      <c r="GC20" s="9">
        <v>2022</v>
      </c>
      <c r="GD20" s="6"/>
      <c r="GE20" s="343">
        <v>145.15596296634439</v>
      </c>
      <c r="GF20" s="344">
        <v>4.8037681770986183</v>
      </c>
      <c r="GG20" s="343">
        <v>119.74144147973853</v>
      </c>
      <c r="GH20" s="344">
        <v>-7.6094485559092533</v>
      </c>
      <c r="GI20" s="343">
        <v>76.229096177487961</v>
      </c>
      <c r="GJ20" s="344">
        <v>-13.619653892143944</v>
      </c>
      <c r="GK20" s="9">
        <v>2022</v>
      </c>
      <c r="GL20" s="6"/>
      <c r="GM20" s="343">
        <v>128.2840418324449</v>
      </c>
      <c r="GN20" s="344">
        <v>-0.4866254269985717</v>
      </c>
      <c r="GO20" s="343">
        <v>123.072799990626</v>
      </c>
      <c r="GP20" s="344">
        <v>4.9976792509348229</v>
      </c>
      <c r="GQ20" s="343">
        <v>103.33069740414881</v>
      </c>
      <c r="GR20" s="344">
        <v>10.098686102899592</v>
      </c>
      <c r="GS20" s="9">
        <v>2022</v>
      </c>
      <c r="GT20" s="6"/>
      <c r="GU20" s="343">
        <v>67.016395466375059</v>
      </c>
      <c r="GV20" s="344">
        <v>-16.565677117133134</v>
      </c>
      <c r="GW20" s="343">
        <v>105.80115155578362</v>
      </c>
      <c r="GX20" s="344">
        <v>5.2762610571514159</v>
      </c>
      <c r="GY20" s="343">
        <v>120.7826134587029</v>
      </c>
      <c r="GZ20" s="344">
        <v>6.2128317179886068</v>
      </c>
      <c r="HA20" s="9">
        <v>2022</v>
      </c>
      <c r="HB20" s="6"/>
      <c r="HC20" s="343">
        <v>102.49040557129172</v>
      </c>
      <c r="HD20" s="344">
        <v>6.8241965713844905</v>
      </c>
      <c r="HE20" s="343">
        <v>178.50202340031274</v>
      </c>
      <c r="HF20" s="344">
        <v>24.020808815463141</v>
      </c>
      <c r="HG20" s="343">
        <v>92.872565186663721</v>
      </c>
      <c r="HH20" s="344">
        <v>19.702292706375218</v>
      </c>
      <c r="HI20" s="9">
        <v>2022</v>
      </c>
      <c r="HJ20" s="6"/>
      <c r="HK20" s="343">
        <v>87.936912609489767</v>
      </c>
      <c r="HL20" s="344">
        <v>-3.7549311982076574</v>
      </c>
      <c r="HM20" s="343">
        <v>108.40397883528317</v>
      </c>
      <c r="HN20" s="344">
        <v>13.240853343315266</v>
      </c>
      <c r="HO20" s="343">
        <v>95.737636176237103</v>
      </c>
      <c r="HP20" s="344">
        <v>-3.7409023751262822</v>
      </c>
      <c r="HQ20" s="9">
        <v>2022</v>
      </c>
      <c r="HR20" s="6"/>
      <c r="HS20" s="343">
        <v>107.6108153414079</v>
      </c>
      <c r="HT20" s="344">
        <v>4.3391890963109034</v>
      </c>
      <c r="HU20" s="343">
        <v>141.27380000743867</v>
      </c>
      <c r="HV20" s="344">
        <v>8.2075913517179089</v>
      </c>
      <c r="HW20" s="343">
        <v>81.741013116059079</v>
      </c>
      <c r="HX20" s="344">
        <v>-1.1337466086785639</v>
      </c>
      <c r="HY20" s="9">
        <v>2022</v>
      </c>
      <c r="HZ20" s="6"/>
      <c r="IA20" s="343">
        <v>100.19764902176284</v>
      </c>
      <c r="IB20" s="344">
        <v>6.2163519631871793</v>
      </c>
      <c r="IC20" s="343">
        <v>120.955527274264</v>
      </c>
      <c r="ID20" s="344">
        <v>7.2926925836781464</v>
      </c>
      <c r="IE20" s="343">
        <v>104.8893647916755</v>
      </c>
      <c r="IF20" s="344">
        <v>-2.4416220066486147</v>
      </c>
      <c r="IG20" s="9">
        <v>2022</v>
      </c>
      <c r="IH20" s="6"/>
      <c r="II20" s="343">
        <v>121.38314595195091</v>
      </c>
      <c r="IJ20" s="344">
        <v>7.6978058862535477</v>
      </c>
      <c r="IK20" s="343">
        <v>131.49707808251009</v>
      </c>
      <c r="IL20" s="344">
        <v>15.876397286550642</v>
      </c>
      <c r="IM20" s="343">
        <v>101.07463671634765</v>
      </c>
      <c r="IN20" s="344">
        <v>4.5249001615819111</v>
      </c>
      <c r="IO20" s="343">
        <v>141.79364073654455</v>
      </c>
      <c r="IP20" s="344">
        <v>19.233111527334927</v>
      </c>
      <c r="IQ20" s="9">
        <v>2022</v>
      </c>
      <c r="IR20" s="6"/>
      <c r="IS20" s="343">
        <v>89.553018532686679</v>
      </c>
      <c r="IT20" s="344">
        <v>-4.0528882667466064</v>
      </c>
      <c r="IU20" s="343">
        <v>92.461664278006594</v>
      </c>
      <c r="IV20" s="344">
        <v>9.0244402650227613</v>
      </c>
      <c r="IW20" s="343">
        <v>97.281028669748238</v>
      </c>
      <c r="IX20" s="344">
        <v>-10.748658222729176</v>
      </c>
      <c r="IY20" s="9">
        <v>2022</v>
      </c>
      <c r="IZ20" s="6"/>
      <c r="JA20" s="343">
        <v>141.54402598588192</v>
      </c>
      <c r="JB20" s="344">
        <v>15.809097229903941</v>
      </c>
      <c r="JC20" s="343">
        <v>176.76734214985598</v>
      </c>
      <c r="JD20" s="344">
        <v>13.922432025466875</v>
      </c>
      <c r="JE20" s="343">
        <v>204.35972147525499</v>
      </c>
      <c r="JF20" s="344">
        <v>17.020341951508343</v>
      </c>
      <c r="JG20" s="9">
        <v>2022</v>
      </c>
      <c r="JH20" s="6"/>
      <c r="JI20" s="343">
        <v>154.2453079473803</v>
      </c>
      <c r="JJ20" s="344">
        <v>-13.963056426126997</v>
      </c>
      <c r="JK20" s="343">
        <v>240.69494376226942</v>
      </c>
      <c r="JL20" s="344">
        <v>32.088783469880411</v>
      </c>
      <c r="JM20" s="343">
        <v>118.8178210670514</v>
      </c>
      <c r="JN20" s="344">
        <v>-1.7172156024885084</v>
      </c>
      <c r="JO20" s="9">
        <v>2022</v>
      </c>
      <c r="JP20" s="6"/>
      <c r="JQ20" s="343">
        <v>111.85555396505198</v>
      </c>
      <c r="JR20" s="344">
        <v>4.1721693922038412</v>
      </c>
      <c r="JS20" s="343">
        <v>128.97230681705759</v>
      </c>
      <c r="JT20" s="344">
        <v>13.932390471931996</v>
      </c>
      <c r="JU20" s="343">
        <v>123.39035746389685</v>
      </c>
      <c r="JV20" s="344">
        <v>1.3721214062738767</v>
      </c>
      <c r="JW20" s="9">
        <v>2022</v>
      </c>
      <c r="JX20" s="6"/>
      <c r="JY20" s="343">
        <v>95.405621285785159</v>
      </c>
      <c r="JZ20" s="344">
        <v>-1.8526414157094422</v>
      </c>
      <c r="KA20" s="343">
        <v>182.97414245068478</v>
      </c>
      <c r="KB20" s="344">
        <v>17.356069535293429</v>
      </c>
      <c r="KC20" s="343">
        <v>172.24301420136763</v>
      </c>
      <c r="KD20" s="344">
        <v>23.499969563460695</v>
      </c>
      <c r="KE20" s="9">
        <v>2022</v>
      </c>
      <c r="KF20" s="6"/>
      <c r="KG20" s="343">
        <v>86.511856415069829</v>
      </c>
      <c r="KH20" s="344">
        <v>-16.3313098079322</v>
      </c>
      <c r="KI20" s="343">
        <v>144.77828572545818</v>
      </c>
      <c r="KJ20" s="344">
        <v>9.2132443872119438</v>
      </c>
      <c r="KK20" s="343">
        <v>111.97906701495219</v>
      </c>
      <c r="KL20" s="344">
        <v>0.18736669280569629</v>
      </c>
      <c r="KM20" s="9">
        <v>2022</v>
      </c>
      <c r="KN20" s="6"/>
      <c r="KO20" s="343">
        <v>45.232629531562985</v>
      </c>
      <c r="KP20" s="344">
        <v>-28.803206254291609</v>
      </c>
      <c r="KQ20" s="343">
        <v>156.3504789291751</v>
      </c>
      <c r="KR20" s="344">
        <v>10.236374666657696</v>
      </c>
      <c r="KS20" s="343">
        <v>102.54432626776175</v>
      </c>
      <c r="KT20" s="344">
        <v>-4.6383478148139119</v>
      </c>
      <c r="KU20" s="9">
        <v>2022</v>
      </c>
      <c r="KV20" s="6"/>
      <c r="KW20" s="343">
        <v>128.78318319262175</v>
      </c>
      <c r="KX20" s="344">
        <v>13.167781089137364</v>
      </c>
      <c r="KY20" s="343">
        <v>165.41161719774928</v>
      </c>
      <c r="KZ20" s="344">
        <v>13.310087998503704</v>
      </c>
      <c r="LA20" s="343">
        <v>142.57426370086213</v>
      </c>
      <c r="LB20" s="344">
        <v>4.7508156634029888</v>
      </c>
      <c r="LC20" s="9">
        <v>2022</v>
      </c>
      <c r="LD20" s="6"/>
      <c r="LE20" s="343">
        <v>145.42146934403914</v>
      </c>
      <c r="LF20" s="344">
        <v>5.7075167572276087</v>
      </c>
      <c r="LG20" s="343">
        <v>114.44003335589859</v>
      </c>
      <c r="LH20" s="344">
        <v>-10.532422425854833</v>
      </c>
      <c r="LI20" s="343">
        <v>62.320915571566672</v>
      </c>
      <c r="LJ20" s="344">
        <v>-10.633448986804666</v>
      </c>
      <c r="LK20" s="9">
        <v>2022</v>
      </c>
      <c r="LL20" s="6"/>
      <c r="LM20" s="343">
        <v>198.62754455252932</v>
      </c>
      <c r="LN20" s="344">
        <v>18.857263882456522</v>
      </c>
      <c r="LO20" s="343">
        <v>88.263302136886196</v>
      </c>
      <c r="LP20" s="344">
        <v>-9.270212528976387</v>
      </c>
      <c r="LQ20" s="343">
        <v>174.62107431809827</v>
      </c>
      <c r="LR20" s="344">
        <v>10.967838291099994</v>
      </c>
      <c r="LS20" s="9">
        <v>2022</v>
      </c>
      <c r="LT20" s="6"/>
      <c r="LU20" s="343">
        <v>108.58920902720907</v>
      </c>
      <c r="LV20" s="344">
        <v>0.91336422565080966</v>
      </c>
      <c r="LW20" s="343">
        <v>132.09443679198588</v>
      </c>
      <c r="LX20" s="344">
        <v>-4.7129806699678483</v>
      </c>
      <c r="LY20" s="343">
        <v>136.83002572031307</v>
      </c>
      <c r="LZ20" s="344">
        <v>38.736113006648878</v>
      </c>
      <c r="MA20" s="9">
        <v>2022</v>
      </c>
      <c r="MB20" s="6"/>
      <c r="MC20" s="343">
        <v>154.26396753634933</v>
      </c>
      <c r="MD20" s="344">
        <v>14.685592683927439</v>
      </c>
      <c r="ME20" s="343">
        <v>99.710020534345801</v>
      </c>
      <c r="MF20" s="344">
        <v>7.4248319618001233</v>
      </c>
      <c r="MG20" s="343">
        <v>102.86856336835946</v>
      </c>
      <c r="MH20" s="344">
        <v>1.3660559028422057</v>
      </c>
      <c r="MI20" s="9">
        <v>2022</v>
      </c>
      <c r="MJ20" s="6"/>
      <c r="MK20" s="343">
        <v>97.110270474734776</v>
      </c>
      <c r="ML20" s="344">
        <v>17.305591951665662</v>
      </c>
      <c r="MM20" s="343">
        <v>123.99290060276201</v>
      </c>
      <c r="MN20" s="344">
        <v>5.9693331744350928</v>
      </c>
      <c r="MO20" s="343">
        <v>161.60258430228467</v>
      </c>
      <c r="MP20" s="344">
        <v>9.9544897745156504</v>
      </c>
    </row>
    <row r="21" spans="1:354" ht="15" customHeight="1">
      <c r="A21" s="9">
        <v>2023</v>
      </c>
      <c r="B21" s="6"/>
      <c r="C21" s="343">
        <v>94.653013719876483</v>
      </c>
      <c r="D21" s="343">
        <v>0.18040290317431129</v>
      </c>
      <c r="E21" s="343">
        <v>80.255565164631761</v>
      </c>
      <c r="F21" s="343">
        <v>-0.35613306496688324</v>
      </c>
      <c r="G21" s="343">
        <v>108.26669446974894</v>
      </c>
      <c r="H21" s="343">
        <v>0.55993065688193155</v>
      </c>
      <c r="I21" s="9">
        <v>2023</v>
      </c>
      <c r="J21" s="6"/>
      <c r="K21" s="343">
        <v>92.945642113998488</v>
      </c>
      <c r="L21" s="343">
        <v>0.54051455699821815</v>
      </c>
      <c r="M21" s="343">
        <v>104.77549710398563</v>
      </c>
      <c r="N21" s="343">
        <v>10.114958883865754</v>
      </c>
      <c r="O21" s="343">
        <v>92.995134308975707</v>
      </c>
      <c r="P21" s="343">
        <v>0.94821125149215391</v>
      </c>
      <c r="Q21" s="9">
        <v>2023</v>
      </c>
      <c r="R21" s="6"/>
      <c r="S21" s="343">
        <v>96.34647176922077</v>
      </c>
      <c r="T21" s="343">
        <v>-15.162803677952738</v>
      </c>
      <c r="U21" s="343">
        <v>176.2795140019922</v>
      </c>
      <c r="V21" s="343">
        <v>9.4873751165997646</v>
      </c>
      <c r="W21" s="343">
        <v>147.63015105152624</v>
      </c>
      <c r="X21" s="343">
        <v>2.3162511746872383</v>
      </c>
      <c r="Y21" s="9">
        <v>2023</v>
      </c>
      <c r="Z21" s="6"/>
      <c r="AA21" s="343">
        <v>156.90710674450818</v>
      </c>
      <c r="AB21" s="343">
        <v>2.008697725865602</v>
      </c>
      <c r="AC21" s="343">
        <v>129.84102920986476</v>
      </c>
      <c r="AD21" s="343">
        <v>-7.3276026681070476</v>
      </c>
      <c r="AE21" s="343">
        <v>174.93486091873342</v>
      </c>
      <c r="AF21" s="343">
        <v>9.085638865051493</v>
      </c>
      <c r="AG21" s="9">
        <v>2023</v>
      </c>
      <c r="AH21" s="6"/>
      <c r="AI21" s="343">
        <v>102.56915717330567</v>
      </c>
      <c r="AJ21" s="343">
        <v>-6.2678639629561559</v>
      </c>
      <c r="AK21" s="343">
        <v>196.24082165023307</v>
      </c>
      <c r="AL21" s="343">
        <v>7.2519539119265204</v>
      </c>
      <c r="AM21" s="343">
        <v>80.505087168211034</v>
      </c>
      <c r="AN21" s="343">
        <v>-14.668555878619244</v>
      </c>
      <c r="AO21" s="9">
        <v>2023</v>
      </c>
      <c r="AP21" s="6"/>
      <c r="AQ21" s="343">
        <v>154.61838961743851</v>
      </c>
      <c r="AR21" s="343">
        <v>-6.9317909833974767</v>
      </c>
      <c r="AS21" s="343">
        <v>158.03291940930708</v>
      </c>
      <c r="AT21" s="343">
        <v>6.8448231557357104</v>
      </c>
      <c r="AU21" s="343">
        <v>164.78951236547866</v>
      </c>
      <c r="AV21" s="343">
        <v>5.0382732478414454</v>
      </c>
      <c r="AW21" s="9">
        <v>2023</v>
      </c>
      <c r="AX21" s="6"/>
      <c r="AY21" s="343">
        <v>152.64811756622115</v>
      </c>
      <c r="AZ21" s="343">
        <v>6.1944723376326465</v>
      </c>
      <c r="BA21" s="343">
        <v>105.10216644376017</v>
      </c>
      <c r="BB21" s="343">
        <v>-9.4830570684327995</v>
      </c>
      <c r="BC21" s="343">
        <v>148.88742668116058</v>
      </c>
      <c r="BD21" s="343">
        <v>0.15066954185189729</v>
      </c>
      <c r="BE21" s="9">
        <v>2023</v>
      </c>
      <c r="BF21" s="6"/>
      <c r="BG21" s="343">
        <v>140.0625398785715</v>
      </c>
      <c r="BH21" s="343">
        <v>10.659546432570608</v>
      </c>
      <c r="BI21" s="343">
        <v>111.79699041779043</v>
      </c>
      <c r="BJ21" s="343">
        <v>1.1098906348577628</v>
      </c>
      <c r="BK21" s="343">
        <v>226.68302940321624</v>
      </c>
      <c r="BL21" s="343">
        <v>14.218155517048885</v>
      </c>
      <c r="BM21" s="9">
        <v>2023</v>
      </c>
      <c r="BN21" s="6"/>
      <c r="BO21" s="343">
        <v>128.81108800782641</v>
      </c>
      <c r="BP21" s="343">
        <v>7.7920820739173706</v>
      </c>
      <c r="BQ21" s="343">
        <v>125.09281261386438</v>
      </c>
      <c r="BR21" s="343">
        <v>-3.6898635095397339</v>
      </c>
      <c r="BS21" s="343">
        <v>143.24928633302736</v>
      </c>
      <c r="BT21" s="343">
        <v>4.383302687522999</v>
      </c>
      <c r="BU21" s="9">
        <v>2023</v>
      </c>
      <c r="BV21" s="6"/>
      <c r="BW21" s="343">
        <v>146.19546043239069</v>
      </c>
      <c r="BX21" s="343">
        <v>3.2859434021659411</v>
      </c>
      <c r="BY21" s="343">
        <v>116.35026185379756</v>
      </c>
      <c r="BZ21" s="343">
        <v>13.897945285601665</v>
      </c>
      <c r="CA21" s="343">
        <v>133.38149804248329</v>
      </c>
      <c r="CB21" s="343">
        <v>9.8809222104671619</v>
      </c>
      <c r="CC21" s="9">
        <v>2023</v>
      </c>
      <c r="CD21" s="6"/>
      <c r="CE21" s="343">
        <v>114.25639583241794</v>
      </c>
      <c r="CF21" s="343">
        <v>-15.807208619895704</v>
      </c>
      <c r="CG21" s="343">
        <v>69.642469737992187</v>
      </c>
      <c r="CH21" s="343">
        <v>-18.093789832869518</v>
      </c>
      <c r="CI21" s="343">
        <v>129.32331046663501</v>
      </c>
      <c r="CJ21" s="343">
        <v>3.8038351358291749</v>
      </c>
      <c r="CK21" s="9">
        <v>2023</v>
      </c>
      <c r="CL21" s="6"/>
      <c r="CM21" s="343">
        <v>221.35430060618043</v>
      </c>
      <c r="CN21" s="343">
        <v>8.4824956346615465</v>
      </c>
      <c r="CO21" s="343">
        <v>88.238800537288725</v>
      </c>
      <c r="CP21" s="343">
        <v>-5.8356302226926857</v>
      </c>
      <c r="CQ21" s="343">
        <v>125.30345860396291</v>
      </c>
      <c r="CR21" s="343">
        <v>15.551477263409083</v>
      </c>
      <c r="CS21" s="9">
        <v>2023</v>
      </c>
      <c r="CT21" s="6"/>
      <c r="CU21" s="343">
        <v>127.88005781006491</v>
      </c>
      <c r="CV21" s="343">
        <v>-4.9787541106835818</v>
      </c>
      <c r="CW21" s="343">
        <v>82.544894442925454</v>
      </c>
      <c r="CX21" s="343">
        <v>-15.248506712923643</v>
      </c>
      <c r="CY21" s="343">
        <v>150.41278401335191</v>
      </c>
      <c r="CZ21" s="343">
        <v>11.894290875365314</v>
      </c>
      <c r="DA21" s="9">
        <v>2023</v>
      </c>
      <c r="DB21" s="6"/>
      <c r="DC21" s="343">
        <v>76.730252955794299</v>
      </c>
      <c r="DD21" s="343">
        <v>-4.0423650770332671</v>
      </c>
      <c r="DE21" s="343">
        <v>325.26885589088312</v>
      </c>
      <c r="DF21" s="343">
        <v>-7.3993362138543404</v>
      </c>
      <c r="DG21" s="343">
        <v>103.70285965992285</v>
      </c>
      <c r="DH21" s="343">
        <v>-6.5339385739778777</v>
      </c>
      <c r="DI21" s="9">
        <v>2023</v>
      </c>
      <c r="DJ21" s="6"/>
      <c r="DK21" s="343">
        <v>180.18537837585052</v>
      </c>
      <c r="DL21" s="343">
        <v>1.1313328287434246</v>
      </c>
      <c r="DM21" s="343">
        <v>55.02687851015164</v>
      </c>
      <c r="DN21" s="343">
        <v>-4.6151474314835923</v>
      </c>
      <c r="DO21" s="343">
        <v>132.99799269934934</v>
      </c>
      <c r="DP21" s="343">
        <v>4.4377318025216255</v>
      </c>
      <c r="DQ21" s="9">
        <v>2023</v>
      </c>
      <c r="DR21" s="6"/>
      <c r="DS21" s="343">
        <v>167.54784412382944</v>
      </c>
      <c r="DT21" s="343">
        <v>17.41210547217878</v>
      </c>
      <c r="DU21" s="343">
        <v>130.9763086132935</v>
      </c>
      <c r="DV21" s="343">
        <v>7.7386107873610683</v>
      </c>
      <c r="DW21" s="343">
        <v>137.52407607619125</v>
      </c>
      <c r="DX21" s="343">
        <v>0.89805238452515823</v>
      </c>
      <c r="DY21" s="9">
        <v>2023</v>
      </c>
      <c r="DZ21" s="6"/>
      <c r="EA21" s="343">
        <v>118.25560482211894</v>
      </c>
      <c r="EB21" s="343">
        <v>-1.3231216404769981</v>
      </c>
      <c r="EC21" s="343">
        <v>147.10670746052975</v>
      </c>
      <c r="ED21" s="343">
        <v>1.8796983270897556</v>
      </c>
      <c r="EE21" s="343">
        <v>130.65462179334082</v>
      </c>
      <c r="EF21" s="343">
        <v>6.4714736072217818</v>
      </c>
      <c r="EG21" s="9">
        <v>2023</v>
      </c>
      <c r="EH21" s="6"/>
      <c r="EI21" s="343">
        <v>142.40342394418789</v>
      </c>
      <c r="EJ21" s="343">
        <v>3.4439609257516963</v>
      </c>
      <c r="EK21" s="343">
        <v>152.35649052926834</v>
      </c>
      <c r="EL21" s="343">
        <v>-0.100189937796344</v>
      </c>
      <c r="EM21" s="343">
        <v>120.07471515959486</v>
      </c>
      <c r="EN21" s="343">
        <v>8.7825107591647793</v>
      </c>
      <c r="EO21" s="9">
        <v>2023</v>
      </c>
      <c r="EP21" s="6"/>
      <c r="EQ21" s="343">
        <v>70.012527663775373</v>
      </c>
      <c r="ER21" s="343">
        <v>2.65116506346439</v>
      </c>
      <c r="ES21" s="343">
        <v>158.3862103449745</v>
      </c>
      <c r="ET21" s="343">
        <v>12.291601424920827</v>
      </c>
      <c r="EU21" s="343">
        <v>50.002688903686725</v>
      </c>
      <c r="EV21" s="343">
        <v>-26.864148934246742</v>
      </c>
      <c r="EW21" s="9">
        <v>2023</v>
      </c>
      <c r="EX21" s="6"/>
      <c r="EY21" s="343">
        <v>91.070962338945037</v>
      </c>
      <c r="EZ21" s="343">
        <v>-1.5436094558576485</v>
      </c>
      <c r="FA21" s="343">
        <v>103.02366689308745</v>
      </c>
      <c r="FB21" s="343">
        <v>11.694652445619454</v>
      </c>
      <c r="FC21" s="343">
        <v>261.18520868099876</v>
      </c>
      <c r="FD21" s="343">
        <v>8.4955051660818839</v>
      </c>
      <c r="FE21" s="9">
        <v>2023</v>
      </c>
      <c r="FF21" s="6"/>
      <c r="FG21" s="343">
        <v>118.86292066740806</v>
      </c>
      <c r="FH21" s="343">
        <v>-5.8228260064026216</v>
      </c>
      <c r="FI21" s="343">
        <v>176.93719993935181</v>
      </c>
      <c r="FJ21" s="343">
        <v>-0.48863796233401047</v>
      </c>
      <c r="FK21" s="343">
        <v>102.54493690402285</v>
      </c>
      <c r="FL21" s="343">
        <v>-9.8569221964001912</v>
      </c>
      <c r="FM21" s="9">
        <v>2023</v>
      </c>
      <c r="FN21" s="6"/>
      <c r="FO21" s="343">
        <v>106.46851121069626</v>
      </c>
      <c r="FP21" s="343">
        <v>-9.9454174050220416</v>
      </c>
      <c r="FQ21" s="343">
        <v>208.78712401062083</v>
      </c>
      <c r="FR21" s="343">
        <v>-8.3675280848800782</v>
      </c>
      <c r="FS21" s="343">
        <v>133.78241310813948</v>
      </c>
      <c r="FT21" s="343">
        <v>-4.0924016942938408</v>
      </c>
      <c r="FU21" s="9">
        <v>2023</v>
      </c>
      <c r="FV21" s="6"/>
      <c r="FW21" s="343">
        <v>141.8038856929351</v>
      </c>
      <c r="FX21" s="343">
        <v>1.2905102262692907</v>
      </c>
      <c r="FY21" s="343">
        <v>155.35812466361457</v>
      </c>
      <c r="FZ21" s="343">
        <v>-12.54198488137061</v>
      </c>
      <c r="GA21" s="343">
        <v>106.31069070188153</v>
      </c>
      <c r="GB21" s="343">
        <v>10.460338692478061</v>
      </c>
      <c r="GC21" s="9">
        <v>2023</v>
      </c>
      <c r="GD21" s="6"/>
      <c r="GE21" s="343">
        <v>144.68059293668517</v>
      </c>
      <c r="GF21" s="343">
        <v>-0.32748915025243264</v>
      </c>
      <c r="GG21" s="343">
        <v>106.15228206003515</v>
      </c>
      <c r="GH21" s="343">
        <v>-11.348752154451731</v>
      </c>
      <c r="GI21" s="343">
        <v>69.582735365033017</v>
      </c>
      <c r="GJ21" s="343">
        <v>-8.7189290516837445</v>
      </c>
      <c r="GK21" s="9">
        <v>2023</v>
      </c>
      <c r="GL21" s="6"/>
      <c r="GM21" s="343">
        <v>128.25612520312285</v>
      </c>
      <c r="GN21" s="343">
        <v>-2.1761576048959341E-2</v>
      </c>
      <c r="GO21" s="343">
        <v>131.0514375637911</v>
      </c>
      <c r="GP21" s="343">
        <v>6.4828602045072614</v>
      </c>
      <c r="GQ21" s="343">
        <v>97.928917017883066</v>
      </c>
      <c r="GR21" s="343">
        <v>-5.2276627584716806</v>
      </c>
      <c r="GS21" s="9">
        <v>2023</v>
      </c>
      <c r="GT21" s="6"/>
      <c r="GU21" s="343">
        <v>73.870522212571146</v>
      </c>
      <c r="GV21" s="343">
        <v>10.227537154896822</v>
      </c>
      <c r="GW21" s="343">
        <v>90.661519337125711</v>
      </c>
      <c r="GX21" s="343">
        <v>-14.309515535542673</v>
      </c>
      <c r="GY21" s="343">
        <v>134.39304373025695</v>
      </c>
      <c r="GZ21" s="343">
        <v>11.26853433769061</v>
      </c>
      <c r="HA21" s="9">
        <v>2023</v>
      </c>
      <c r="HB21" s="6"/>
      <c r="HC21" s="343">
        <v>125.63137595827406</v>
      </c>
      <c r="HD21" s="343">
        <v>22.5786699330462</v>
      </c>
      <c r="HE21" s="343">
        <v>186.77575451576567</v>
      </c>
      <c r="HF21" s="343">
        <v>4.6350909406209126</v>
      </c>
      <c r="HG21" s="343">
        <v>94.798259773558868</v>
      </c>
      <c r="HH21" s="343">
        <v>2.0734805623433772</v>
      </c>
      <c r="HI21" s="9">
        <v>2023</v>
      </c>
      <c r="HJ21" s="6"/>
      <c r="HK21" s="343">
        <v>86.007000062580389</v>
      </c>
      <c r="HL21" s="343">
        <v>-2.1946557931590576</v>
      </c>
      <c r="HM21" s="343">
        <v>99.460537764122989</v>
      </c>
      <c r="HN21" s="343">
        <v>-8.2501040711333076</v>
      </c>
      <c r="HO21" s="343">
        <v>92.167405970034892</v>
      </c>
      <c r="HP21" s="343">
        <v>-3.7291814889078836</v>
      </c>
      <c r="HQ21" s="9">
        <v>2023</v>
      </c>
      <c r="HR21" s="6"/>
      <c r="HS21" s="343">
        <v>123.0951410319766</v>
      </c>
      <c r="HT21" s="343">
        <v>14.389190939073231</v>
      </c>
      <c r="HU21" s="343">
        <v>153.53432988264601</v>
      </c>
      <c r="HV21" s="343">
        <v>8.6785588513664749</v>
      </c>
      <c r="HW21" s="343">
        <v>75.885211045540231</v>
      </c>
      <c r="HX21" s="343">
        <v>-7.1638481678769352</v>
      </c>
      <c r="HY21" s="9">
        <v>2023</v>
      </c>
      <c r="HZ21" s="6"/>
      <c r="IA21" s="343">
        <v>88.102788959040424</v>
      </c>
      <c r="IB21" s="343">
        <v>-12.071001845657506</v>
      </c>
      <c r="IC21" s="343">
        <v>120.79917539848475</v>
      </c>
      <c r="ID21" s="343">
        <v>-0.12926393634307942</v>
      </c>
      <c r="IE21" s="343">
        <v>107.64020049261414</v>
      </c>
      <c r="IF21" s="343">
        <v>2.6226068833595946</v>
      </c>
      <c r="IG21" s="9">
        <v>2023</v>
      </c>
      <c r="IH21" s="6"/>
      <c r="II21" s="343">
        <v>129.31061172801876</v>
      </c>
      <c r="IJ21" s="343">
        <v>6.5309444024509844</v>
      </c>
      <c r="IK21" s="343">
        <v>152.72768076618226</v>
      </c>
      <c r="IL21" s="343">
        <v>16.145303753708262</v>
      </c>
      <c r="IM21" s="343">
        <v>116.14495504413766</v>
      </c>
      <c r="IN21" s="343">
        <v>14.910089036562965</v>
      </c>
      <c r="IO21" s="343">
        <v>170.4288210692213</v>
      </c>
      <c r="IP21" s="343">
        <v>20.194967971717077</v>
      </c>
      <c r="IQ21" s="9">
        <v>2023</v>
      </c>
      <c r="IR21" s="6"/>
      <c r="IS21" s="343">
        <v>87.043417459686907</v>
      </c>
      <c r="IT21" s="343">
        <v>-2.8023634648158406</v>
      </c>
      <c r="IU21" s="343">
        <v>94.098888994377532</v>
      </c>
      <c r="IV21" s="343">
        <v>1.7707065183774517</v>
      </c>
      <c r="IW21" s="343">
        <v>99.152381562929818</v>
      </c>
      <c r="IX21" s="343">
        <v>1.9236565636394403</v>
      </c>
      <c r="IY21" s="9">
        <v>2023</v>
      </c>
      <c r="IZ21" s="6"/>
      <c r="JA21" s="343">
        <v>143.98253082177584</v>
      </c>
      <c r="JB21" s="343">
        <v>1.722788947756186</v>
      </c>
      <c r="JC21" s="343">
        <v>167.76241518890376</v>
      </c>
      <c r="JD21" s="343">
        <v>-5.0942254668954803</v>
      </c>
      <c r="JE21" s="343">
        <v>164.80732599691456</v>
      </c>
      <c r="JF21" s="343">
        <v>-19.354300932108899</v>
      </c>
      <c r="JG21" s="9">
        <v>2023</v>
      </c>
      <c r="JH21" s="6"/>
      <c r="JI21" s="343">
        <v>144.61894055902698</v>
      </c>
      <c r="JJ21" s="343">
        <v>-6.240946655983393</v>
      </c>
      <c r="JK21" s="343">
        <v>233.8424667456695</v>
      </c>
      <c r="JL21" s="343">
        <v>-2.84695511650132</v>
      </c>
      <c r="JM21" s="343">
        <v>117.01132775628766</v>
      </c>
      <c r="JN21" s="343">
        <v>-1.5203891929177047</v>
      </c>
      <c r="JO21" s="9">
        <v>2023</v>
      </c>
      <c r="JP21" s="6"/>
      <c r="JQ21" s="343">
        <v>133.95528486183059</v>
      </c>
      <c r="JR21" s="343">
        <v>19.757383619666683</v>
      </c>
      <c r="JS21" s="343">
        <v>121.73990538725612</v>
      </c>
      <c r="JT21" s="343">
        <v>-5.6077165775288194</v>
      </c>
      <c r="JU21" s="343">
        <v>136.45170958779252</v>
      </c>
      <c r="JV21" s="343">
        <v>10.585391267479991</v>
      </c>
      <c r="JW21" s="9">
        <v>2023</v>
      </c>
      <c r="JX21" s="6"/>
      <c r="JY21" s="343">
        <v>112.39058345487229</v>
      </c>
      <c r="JZ21" s="343">
        <v>17.802894567615766</v>
      </c>
      <c r="KA21" s="343">
        <v>194.30690900133507</v>
      </c>
      <c r="KB21" s="343">
        <v>6.1936437569066243</v>
      </c>
      <c r="KC21" s="343">
        <v>197.94831622219735</v>
      </c>
      <c r="KD21" s="343">
        <v>14.923857516089399</v>
      </c>
      <c r="KE21" s="9">
        <v>2023</v>
      </c>
      <c r="KF21" s="6"/>
      <c r="KG21" s="343">
        <v>79.955019023768685</v>
      </c>
      <c r="KH21" s="343">
        <v>-7.5791199761596886</v>
      </c>
      <c r="KI21" s="343">
        <v>150.35619326396349</v>
      </c>
      <c r="KJ21" s="343">
        <v>3.852723846366473</v>
      </c>
      <c r="KK21" s="343">
        <v>107.73755037224542</v>
      </c>
      <c r="KL21" s="343">
        <v>-3.7877763726504554</v>
      </c>
      <c r="KM21" s="9">
        <v>2023</v>
      </c>
      <c r="KN21" s="6"/>
      <c r="KO21" s="343">
        <v>36.470772326644131</v>
      </c>
      <c r="KP21" s="343">
        <v>-19.370656306427861</v>
      </c>
      <c r="KQ21" s="343">
        <v>152.39875881656693</v>
      </c>
      <c r="KR21" s="343">
        <v>-2.5274755406398555</v>
      </c>
      <c r="KS21" s="343">
        <v>96.557833116820575</v>
      </c>
      <c r="KT21" s="343">
        <v>-5.8379564904540473</v>
      </c>
      <c r="KU21" s="9">
        <v>2023</v>
      </c>
      <c r="KV21" s="6"/>
      <c r="KW21" s="343">
        <v>134.69398534969875</v>
      </c>
      <c r="KX21" s="343">
        <v>4.5897313690687298</v>
      </c>
      <c r="KY21" s="343">
        <v>152.83667936112076</v>
      </c>
      <c r="KZ21" s="343">
        <v>-7.602209596678577</v>
      </c>
      <c r="LA21" s="343">
        <v>125.50170765736867</v>
      </c>
      <c r="LB21" s="343">
        <v>-11.974500586805576</v>
      </c>
      <c r="LC21" s="9">
        <v>2023</v>
      </c>
      <c r="LD21" s="6"/>
      <c r="LE21" s="343">
        <v>150.00266936128054</v>
      </c>
      <c r="LF21" s="343">
        <v>3.1502913826315222</v>
      </c>
      <c r="LG21" s="343">
        <v>110.62944909928393</v>
      </c>
      <c r="LH21" s="343">
        <v>-3.3297650698546022</v>
      </c>
      <c r="LI21" s="343">
        <v>51.142032788023592</v>
      </c>
      <c r="LJ21" s="343">
        <v>-17.937609999817354</v>
      </c>
      <c r="LK21" s="9">
        <v>2023</v>
      </c>
      <c r="LL21" s="6"/>
      <c r="LM21" s="343">
        <v>188.58380339752975</v>
      </c>
      <c r="LN21" s="343">
        <v>-5.056570163834138</v>
      </c>
      <c r="LO21" s="343">
        <v>77.783319946861582</v>
      </c>
      <c r="LP21" s="343">
        <v>-11.873544198212045</v>
      </c>
      <c r="LQ21" s="343">
        <v>179.74168141750957</v>
      </c>
      <c r="LR21" s="343">
        <v>2.9324107181263486</v>
      </c>
      <c r="LS21" s="9">
        <v>2023</v>
      </c>
      <c r="LT21" s="6"/>
      <c r="LU21" s="343">
        <v>107.45519608558236</v>
      </c>
      <c r="LV21" s="343">
        <v>-1.0443145794924789</v>
      </c>
      <c r="LW21" s="343">
        <v>137.19677003326709</v>
      </c>
      <c r="LX21" s="343">
        <v>3.8626405208237742</v>
      </c>
      <c r="LY21" s="343">
        <v>144.98192098961326</v>
      </c>
      <c r="LZ21" s="343">
        <v>5.9576801410262448</v>
      </c>
      <c r="MA21" s="9">
        <v>2023</v>
      </c>
      <c r="MB21" s="6"/>
      <c r="MC21" s="343">
        <v>159.51642526290993</v>
      </c>
      <c r="MD21" s="343">
        <v>3.4048506663249043</v>
      </c>
      <c r="ME21" s="343">
        <v>106.81568554968776</v>
      </c>
      <c r="MF21" s="343">
        <v>7.1263299087320604</v>
      </c>
      <c r="MG21" s="343">
        <v>90.718811543374841</v>
      </c>
      <c r="MH21" s="343">
        <v>-11.810947316798689</v>
      </c>
      <c r="MI21" s="9">
        <v>2023</v>
      </c>
      <c r="MJ21" s="6"/>
      <c r="MK21" s="343">
        <v>108.51418545492756</v>
      </c>
      <c r="ML21" s="343">
        <v>11.743263533757471</v>
      </c>
      <c r="MM21" s="343">
        <v>117.00616383094274</v>
      </c>
      <c r="MN21" s="343">
        <v>-5.6347877482137392</v>
      </c>
      <c r="MO21" s="343">
        <v>191.6350295366079</v>
      </c>
      <c r="MP21" s="343">
        <v>18.584136735181318</v>
      </c>
    </row>
    <row r="22" spans="1:354" ht="15" hidden="1" customHeight="1">
      <c r="A22" s="9"/>
      <c r="B22" s="6"/>
      <c r="C22" s="343"/>
      <c r="D22" s="343"/>
      <c r="E22" s="343"/>
      <c r="F22" s="343"/>
      <c r="G22" s="343"/>
      <c r="H22" s="343"/>
      <c r="I22" s="9"/>
      <c r="J22" s="6"/>
      <c r="K22" s="343"/>
      <c r="L22" s="343"/>
      <c r="M22" s="343"/>
      <c r="N22" s="343"/>
      <c r="O22" s="343"/>
      <c r="P22" s="343"/>
      <c r="Q22" s="9"/>
      <c r="R22" s="6"/>
      <c r="S22" s="343"/>
      <c r="T22" s="343"/>
      <c r="U22" s="343"/>
      <c r="V22" s="343"/>
      <c r="W22" s="343"/>
      <c r="X22" s="343"/>
      <c r="Y22" s="9"/>
      <c r="Z22" s="6"/>
      <c r="AA22" s="343"/>
      <c r="AB22" s="343"/>
      <c r="AC22" s="343"/>
      <c r="AD22" s="343"/>
      <c r="AE22" s="343"/>
      <c r="AF22" s="343"/>
      <c r="AG22" s="9"/>
      <c r="AH22" s="6"/>
      <c r="AI22" s="343"/>
      <c r="AJ22" s="343"/>
      <c r="AK22" s="343"/>
      <c r="AL22" s="343"/>
      <c r="AM22" s="343"/>
      <c r="AN22" s="343"/>
      <c r="AO22" s="9"/>
      <c r="AP22" s="6"/>
      <c r="AQ22" s="343"/>
      <c r="AR22" s="343"/>
      <c r="AS22" s="343"/>
      <c r="AT22" s="343"/>
      <c r="AU22" s="343"/>
      <c r="AV22" s="343"/>
      <c r="AW22" s="9"/>
      <c r="AX22" s="6"/>
      <c r="AY22" s="343"/>
      <c r="AZ22" s="343"/>
      <c r="BA22" s="343"/>
      <c r="BB22" s="343"/>
      <c r="BC22" s="343"/>
      <c r="BD22" s="343"/>
      <c r="BE22" s="9"/>
      <c r="BF22" s="6"/>
      <c r="BG22" s="343"/>
      <c r="BH22" s="343"/>
      <c r="BI22" s="343"/>
      <c r="BJ22" s="343"/>
      <c r="BK22" s="343"/>
      <c r="BL22" s="343"/>
      <c r="BM22" s="9"/>
      <c r="BN22" s="6"/>
      <c r="BO22" s="343"/>
      <c r="BP22" s="343"/>
      <c r="BQ22" s="343"/>
      <c r="BR22" s="343"/>
      <c r="BS22" s="343"/>
      <c r="BT22" s="343"/>
      <c r="BU22" s="9"/>
      <c r="BV22" s="6"/>
      <c r="BW22" s="343"/>
      <c r="BX22" s="343"/>
      <c r="BY22" s="343"/>
      <c r="BZ22" s="343"/>
      <c r="CA22" s="343"/>
      <c r="CB22" s="343"/>
      <c r="CC22" s="9"/>
      <c r="CD22" s="6"/>
      <c r="CE22" s="343"/>
      <c r="CF22" s="343"/>
      <c r="CG22" s="343"/>
      <c r="CH22" s="343"/>
      <c r="CI22" s="343"/>
      <c r="CJ22" s="343"/>
      <c r="CK22" s="9"/>
      <c r="CL22" s="6"/>
      <c r="CM22" s="343"/>
      <c r="CN22" s="343"/>
      <c r="CO22" s="343"/>
      <c r="CP22" s="343"/>
      <c r="CQ22" s="343"/>
      <c r="CR22" s="343"/>
      <c r="CS22" s="9"/>
      <c r="CT22" s="6"/>
      <c r="CU22" s="343"/>
      <c r="CV22" s="343"/>
      <c r="CW22" s="343"/>
      <c r="CX22" s="343"/>
      <c r="CY22" s="343"/>
      <c r="CZ22" s="343"/>
      <c r="DA22" s="9"/>
      <c r="DB22" s="6"/>
      <c r="DC22" s="343"/>
      <c r="DD22" s="343"/>
      <c r="DE22" s="343"/>
      <c r="DF22" s="343"/>
      <c r="DG22" s="343"/>
      <c r="DH22" s="343"/>
      <c r="DI22" s="9"/>
      <c r="DJ22" s="6"/>
      <c r="DK22" s="343"/>
      <c r="DL22" s="343"/>
      <c r="DM22" s="343"/>
      <c r="DN22" s="343"/>
      <c r="DO22" s="343"/>
      <c r="DP22" s="343"/>
      <c r="DQ22" s="9"/>
      <c r="DR22" s="6"/>
      <c r="DS22" s="343"/>
      <c r="DT22" s="343"/>
      <c r="DU22" s="343"/>
      <c r="DV22" s="343"/>
      <c r="DW22" s="343"/>
      <c r="DX22" s="343"/>
      <c r="DY22" s="9"/>
      <c r="DZ22" s="6"/>
      <c r="EA22" s="343"/>
      <c r="EB22" s="343"/>
      <c r="EC22" s="343"/>
      <c r="ED22" s="343"/>
      <c r="EE22" s="343"/>
      <c r="EF22" s="343"/>
      <c r="EG22" s="9"/>
      <c r="EH22" s="6"/>
      <c r="EI22" s="343"/>
      <c r="EJ22" s="343"/>
      <c r="EK22" s="343"/>
      <c r="EL22" s="343"/>
      <c r="EM22" s="343"/>
      <c r="EN22" s="343"/>
      <c r="EO22" s="9"/>
      <c r="EP22" s="6"/>
      <c r="EQ22" s="343"/>
      <c r="ER22" s="343"/>
      <c r="ES22" s="343"/>
      <c r="ET22" s="343"/>
      <c r="EU22" s="343"/>
      <c r="EV22" s="343"/>
      <c r="EW22" s="9"/>
      <c r="EX22" s="6"/>
      <c r="EY22" s="343"/>
      <c r="EZ22" s="343"/>
      <c r="FA22" s="343"/>
      <c r="FB22" s="343"/>
      <c r="FC22" s="343"/>
      <c r="FD22" s="343"/>
      <c r="FE22" s="9"/>
      <c r="FF22" s="6"/>
      <c r="FG22" s="343"/>
      <c r="FH22" s="343"/>
      <c r="FI22" s="343"/>
      <c r="FJ22" s="343"/>
      <c r="FK22" s="343"/>
      <c r="FL22" s="343"/>
      <c r="FM22" s="9"/>
      <c r="FN22" s="6"/>
      <c r="FO22" s="343"/>
      <c r="FP22" s="343"/>
      <c r="FQ22" s="343"/>
      <c r="FR22" s="343"/>
      <c r="FS22" s="343"/>
      <c r="FT22" s="343"/>
      <c r="FU22" s="9"/>
      <c r="FV22" s="6"/>
      <c r="FW22" s="343"/>
      <c r="FX22" s="343"/>
      <c r="FY22" s="343"/>
      <c r="FZ22" s="343"/>
      <c r="GA22" s="343"/>
      <c r="GB22" s="343"/>
      <c r="GC22" s="9"/>
      <c r="GD22" s="6"/>
      <c r="GE22" s="343"/>
      <c r="GF22" s="343"/>
      <c r="GG22" s="343"/>
      <c r="GH22" s="343"/>
      <c r="GI22" s="343"/>
      <c r="GJ22" s="343"/>
      <c r="GK22" s="9"/>
      <c r="GL22" s="6"/>
      <c r="GM22" s="343"/>
      <c r="GN22" s="343"/>
      <c r="GO22" s="343"/>
      <c r="GP22" s="343"/>
      <c r="GQ22" s="343"/>
      <c r="GR22" s="343"/>
      <c r="GS22" s="9"/>
      <c r="GT22" s="6"/>
      <c r="GU22" s="343"/>
      <c r="GV22" s="343"/>
      <c r="GW22" s="343"/>
      <c r="GX22" s="343"/>
      <c r="GY22" s="343"/>
      <c r="GZ22" s="343"/>
      <c r="HA22" s="9"/>
      <c r="HB22" s="6"/>
      <c r="HC22" s="343"/>
      <c r="HD22" s="343"/>
      <c r="HE22" s="343"/>
      <c r="HF22" s="343"/>
      <c r="HG22" s="343"/>
      <c r="HH22" s="343"/>
      <c r="HI22" s="9"/>
      <c r="HJ22" s="6"/>
      <c r="HK22" s="343"/>
      <c r="HL22" s="343"/>
      <c r="HM22" s="343"/>
      <c r="HN22" s="343"/>
      <c r="HO22" s="343"/>
      <c r="HP22" s="343"/>
      <c r="HQ22" s="9"/>
      <c r="HR22" s="6"/>
      <c r="HS22" s="343"/>
      <c r="HT22" s="343"/>
      <c r="HU22" s="343"/>
      <c r="HV22" s="343"/>
      <c r="HW22" s="343"/>
      <c r="HX22" s="343"/>
      <c r="HY22" s="9"/>
      <c r="HZ22" s="6"/>
      <c r="IA22" s="343"/>
      <c r="IB22" s="343"/>
      <c r="IC22" s="343"/>
      <c r="ID22" s="343"/>
      <c r="IE22" s="343"/>
      <c r="IF22" s="343"/>
      <c r="IG22" s="9"/>
      <c r="IH22" s="6"/>
      <c r="II22" s="343"/>
      <c r="IJ22" s="343"/>
      <c r="IK22" s="343"/>
      <c r="IL22" s="343"/>
      <c r="IM22" s="343"/>
      <c r="IN22" s="343"/>
      <c r="IO22" s="343"/>
      <c r="IP22" s="343"/>
      <c r="IQ22" s="9"/>
      <c r="IR22" s="6"/>
      <c r="IS22" s="343"/>
      <c r="IT22" s="343"/>
      <c r="IU22" s="343"/>
      <c r="IV22" s="343"/>
      <c r="IW22" s="343"/>
      <c r="IX22" s="343"/>
      <c r="IY22" s="9"/>
      <c r="IZ22" s="6"/>
      <c r="JA22" s="343"/>
      <c r="JB22" s="343"/>
      <c r="JC22" s="343"/>
      <c r="JD22" s="343"/>
      <c r="JE22" s="343"/>
      <c r="JF22" s="343"/>
      <c r="JG22" s="9"/>
      <c r="JH22" s="6"/>
      <c r="JI22" s="343"/>
      <c r="JJ22" s="343"/>
      <c r="JK22" s="343"/>
      <c r="JL22" s="343"/>
      <c r="JM22" s="343"/>
      <c r="JN22" s="343"/>
      <c r="JO22" s="9"/>
      <c r="JP22" s="6"/>
      <c r="JQ22" s="343"/>
      <c r="JR22" s="343"/>
      <c r="JS22" s="343"/>
      <c r="JT22" s="343"/>
      <c r="JU22" s="343"/>
      <c r="JV22" s="343"/>
      <c r="JW22" s="9"/>
      <c r="JX22" s="6"/>
      <c r="JY22" s="343"/>
      <c r="JZ22" s="343"/>
      <c r="KA22" s="343"/>
      <c r="KB22" s="343"/>
      <c r="KC22" s="343"/>
      <c r="KD22" s="343"/>
      <c r="KE22" s="9"/>
      <c r="KF22" s="6"/>
      <c r="KG22" s="343"/>
      <c r="KH22" s="343"/>
      <c r="KI22" s="343"/>
      <c r="KJ22" s="343"/>
      <c r="KK22" s="343"/>
      <c r="KL22" s="343"/>
      <c r="KM22" s="9"/>
      <c r="KN22" s="6"/>
      <c r="KO22" s="343"/>
      <c r="KP22" s="343"/>
      <c r="KQ22" s="343"/>
      <c r="KR22" s="343"/>
      <c r="KS22" s="343"/>
      <c r="KT22" s="343"/>
      <c r="KU22" s="9"/>
      <c r="KV22" s="6"/>
      <c r="KW22" s="343"/>
      <c r="KX22" s="343"/>
      <c r="KY22" s="343"/>
      <c r="KZ22" s="343"/>
      <c r="LA22" s="343"/>
      <c r="LB22" s="343"/>
      <c r="LC22" s="9"/>
      <c r="LD22" s="6"/>
      <c r="LE22" s="343"/>
      <c r="LF22" s="343"/>
      <c r="LG22" s="343"/>
      <c r="LH22" s="343"/>
      <c r="LI22" s="343"/>
      <c r="LJ22" s="343"/>
      <c r="LK22" s="9"/>
      <c r="LL22" s="6"/>
      <c r="LM22" s="343"/>
      <c r="LN22" s="343"/>
      <c r="LO22" s="343"/>
      <c r="LP22" s="343"/>
      <c r="LQ22" s="343"/>
      <c r="LR22" s="343"/>
      <c r="LS22" s="9"/>
      <c r="LT22" s="6"/>
      <c r="LU22" s="343"/>
      <c r="LV22" s="343"/>
      <c r="LW22" s="343"/>
      <c r="LX22" s="343"/>
      <c r="LY22" s="343"/>
      <c r="LZ22" s="343"/>
      <c r="MA22" s="9"/>
      <c r="MB22" s="6"/>
      <c r="MC22" s="343"/>
      <c r="MD22" s="343"/>
      <c r="ME22" s="343"/>
      <c r="MF22" s="343"/>
      <c r="MG22" s="343"/>
      <c r="MH22" s="343"/>
      <c r="MI22" s="9"/>
      <c r="MJ22" s="6"/>
      <c r="MK22" s="343"/>
      <c r="ML22" s="343"/>
      <c r="MM22" s="343"/>
      <c r="MN22" s="343"/>
      <c r="MO22" s="343"/>
      <c r="MP22" s="343"/>
    </row>
    <row r="23" spans="1:354" ht="15" hidden="1" customHeight="1">
      <c r="A23" s="9">
        <v>2015</v>
      </c>
      <c r="B23" s="6" t="s">
        <v>28</v>
      </c>
      <c r="C23" s="345">
        <v>103.74730524158322</v>
      </c>
      <c r="D23" s="38"/>
      <c r="E23" s="345">
        <v>105.95659398885391</v>
      </c>
      <c r="F23" s="38"/>
      <c r="G23" s="345">
        <v>101.6582856785531</v>
      </c>
      <c r="H23" s="38"/>
      <c r="I23" s="9">
        <v>2015</v>
      </c>
      <c r="J23" s="6" t="s">
        <v>28</v>
      </c>
      <c r="K23" s="345">
        <v>75.696390517135754</v>
      </c>
      <c r="L23" s="38"/>
      <c r="M23" s="345">
        <v>72.739204092125718</v>
      </c>
      <c r="N23" s="38"/>
      <c r="O23" s="345">
        <v>76.77823642808066</v>
      </c>
      <c r="P23" s="38"/>
      <c r="Q23" s="9">
        <v>2015</v>
      </c>
      <c r="R23" s="6" t="s">
        <v>28</v>
      </c>
      <c r="S23" s="345">
        <v>107.72920785960343</v>
      </c>
      <c r="T23" s="38"/>
      <c r="U23" s="345">
        <v>102.45757392093508</v>
      </c>
      <c r="V23" s="38"/>
      <c r="W23" s="345">
        <v>97.941936177701734</v>
      </c>
      <c r="X23" s="38"/>
      <c r="Y23" s="9">
        <v>2015</v>
      </c>
      <c r="Z23" s="6" t="s">
        <v>28</v>
      </c>
      <c r="AA23" s="345">
        <v>95.743933356692978</v>
      </c>
      <c r="AB23" s="38"/>
      <c r="AC23" s="345">
        <v>100.7587101158155</v>
      </c>
      <c r="AD23" s="38"/>
      <c r="AE23" s="345">
        <v>96.2259510499632</v>
      </c>
      <c r="AF23" s="38"/>
      <c r="AG23" s="9">
        <v>2015</v>
      </c>
      <c r="AH23" s="6" t="s">
        <v>28</v>
      </c>
      <c r="AI23" s="345">
        <v>90.194145835453938</v>
      </c>
      <c r="AJ23" s="38"/>
      <c r="AK23" s="345">
        <v>100.06464093263178</v>
      </c>
      <c r="AL23" s="38"/>
      <c r="AM23" s="345">
        <v>107.65120388689485</v>
      </c>
      <c r="AN23" s="38"/>
      <c r="AO23" s="9">
        <v>2015</v>
      </c>
      <c r="AP23" s="6" t="s">
        <v>28</v>
      </c>
      <c r="AQ23" s="345">
        <v>94.873761055129705</v>
      </c>
      <c r="AR23" s="38"/>
      <c r="AS23" s="345">
        <v>98.732689936776396</v>
      </c>
      <c r="AT23" s="38"/>
      <c r="AU23" s="345">
        <v>88.815617119802212</v>
      </c>
      <c r="AV23" s="38"/>
      <c r="AW23" s="9">
        <v>2015</v>
      </c>
      <c r="AX23" s="6" t="s">
        <v>28</v>
      </c>
      <c r="AY23" s="345">
        <v>100.10614755942096</v>
      </c>
      <c r="AZ23" s="38"/>
      <c r="BA23" s="345">
        <v>97.642688785727799</v>
      </c>
      <c r="BB23" s="38"/>
      <c r="BC23" s="345">
        <v>89.686918020761709</v>
      </c>
      <c r="BD23" s="38"/>
      <c r="BE23" s="9">
        <v>2015</v>
      </c>
      <c r="BF23" s="6" t="s">
        <v>28</v>
      </c>
      <c r="BG23" s="345">
        <v>102.76278664434416</v>
      </c>
      <c r="BH23" s="38"/>
      <c r="BI23" s="345">
        <v>95.363534945554235</v>
      </c>
      <c r="BJ23" s="38"/>
      <c r="BK23" s="345">
        <v>96.148191420715719</v>
      </c>
      <c r="BL23" s="38"/>
      <c r="BM23" s="9">
        <v>2015</v>
      </c>
      <c r="BN23" s="6" t="s">
        <v>28</v>
      </c>
      <c r="BO23" s="345">
        <v>102.29076329999954</v>
      </c>
      <c r="BP23" s="38"/>
      <c r="BQ23" s="345">
        <v>92.904610548734922</v>
      </c>
      <c r="BR23" s="38"/>
      <c r="BS23" s="345">
        <v>87.832920808794498</v>
      </c>
      <c r="BT23" s="38"/>
      <c r="BU23" s="9">
        <v>2015</v>
      </c>
      <c r="BV23" s="6" t="s">
        <v>28</v>
      </c>
      <c r="BW23" s="345">
        <v>90.120725986508475</v>
      </c>
      <c r="BX23" s="38"/>
      <c r="BY23" s="345">
        <v>99.518289499756975</v>
      </c>
      <c r="BZ23" s="38"/>
      <c r="CA23" s="345">
        <v>92.084075931208076</v>
      </c>
      <c r="CB23" s="38"/>
      <c r="CC23" s="9">
        <v>2015</v>
      </c>
      <c r="CD23" s="6" t="s">
        <v>28</v>
      </c>
      <c r="CE23" s="345">
        <v>96.536466259034185</v>
      </c>
      <c r="CF23" s="38"/>
      <c r="CG23" s="345">
        <v>92.219698012084237</v>
      </c>
      <c r="CH23" s="38"/>
      <c r="CI23" s="345">
        <v>91.886073668642325</v>
      </c>
      <c r="CJ23" s="38"/>
      <c r="CK23" s="9">
        <v>2015</v>
      </c>
      <c r="CL23" s="6" t="s">
        <v>28</v>
      </c>
      <c r="CM23" s="345">
        <v>73.54524088216283</v>
      </c>
      <c r="CN23" s="38"/>
      <c r="CO23" s="345">
        <v>109.38443012882146</v>
      </c>
      <c r="CP23" s="38"/>
      <c r="CQ23" s="345">
        <v>108.45240357011933</v>
      </c>
      <c r="CR23" s="38"/>
      <c r="CS23" s="9">
        <v>2015</v>
      </c>
      <c r="CT23" s="6" t="s">
        <v>28</v>
      </c>
      <c r="CU23" s="345">
        <v>84.474672120528041</v>
      </c>
      <c r="CV23" s="38"/>
      <c r="CW23" s="345">
        <v>101.83299186856163</v>
      </c>
      <c r="CX23" s="38"/>
      <c r="CY23" s="345">
        <v>101.1201504048757</v>
      </c>
      <c r="CZ23" s="38"/>
      <c r="DA23" s="9">
        <v>2015</v>
      </c>
      <c r="DB23" s="6" t="s">
        <v>28</v>
      </c>
      <c r="DC23" s="345">
        <v>97.452057869010147</v>
      </c>
      <c r="DD23" s="38"/>
      <c r="DE23" s="345">
        <v>85.526395904402534</v>
      </c>
      <c r="DF23" s="38"/>
      <c r="DG23" s="345">
        <v>99.665926315719688</v>
      </c>
      <c r="DH23" s="38"/>
      <c r="DI23" s="9">
        <v>2015</v>
      </c>
      <c r="DJ23" s="6" t="s">
        <v>28</v>
      </c>
      <c r="DK23" s="345">
        <v>92.471988184613949</v>
      </c>
      <c r="DL23" s="38"/>
      <c r="DM23" s="345">
        <v>101.6165236219618</v>
      </c>
      <c r="DN23" s="38"/>
      <c r="DO23" s="345">
        <v>95.288018043640491</v>
      </c>
      <c r="DP23" s="38"/>
      <c r="DQ23" s="9">
        <v>2015</v>
      </c>
      <c r="DR23" s="6" t="s">
        <v>28</v>
      </c>
      <c r="DS23" s="345">
        <v>92.271268892261205</v>
      </c>
      <c r="DT23" s="38"/>
      <c r="DU23" s="345">
        <v>81.932873141161465</v>
      </c>
      <c r="DV23" s="38"/>
      <c r="DW23" s="345">
        <v>93.910925954360835</v>
      </c>
      <c r="DX23" s="38"/>
      <c r="DY23" s="9">
        <v>2015</v>
      </c>
      <c r="DZ23" s="6" t="s">
        <v>28</v>
      </c>
      <c r="EA23" s="345">
        <v>104.89591789744959</v>
      </c>
      <c r="EB23" s="38"/>
      <c r="EC23" s="345">
        <v>91.26919437008614</v>
      </c>
      <c r="ED23" s="38"/>
      <c r="EE23" s="345">
        <v>98.18862794140567</v>
      </c>
      <c r="EF23" s="38"/>
      <c r="EG23" s="9">
        <v>2015</v>
      </c>
      <c r="EH23" s="6" t="s">
        <v>28</v>
      </c>
      <c r="EI23" s="345">
        <v>90.530651471770568</v>
      </c>
      <c r="EJ23" s="38"/>
      <c r="EK23" s="345">
        <v>89.155015830285095</v>
      </c>
      <c r="EL23" s="38"/>
      <c r="EM23" s="345">
        <v>102.33114327575009</v>
      </c>
      <c r="EN23" s="38"/>
      <c r="EO23" s="9">
        <v>2015</v>
      </c>
      <c r="EP23" s="6" t="s">
        <v>28</v>
      </c>
      <c r="EQ23" s="345">
        <v>103.16283067598813</v>
      </c>
      <c r="ER23" s="38"/>
      <c r="ES23" s="345">
        <v>99.760112207751433</v>
      </c>
      <c r="ET23" s="38"/>
      <c r="EU23" s="345">
        <v>103.39024247680562</v>
      </c>
      <c r="EV23" s="38"/>
      <c r="EW23" s="9">
        <v>2015</v>
      </c>
      <c r="EX23" s="6" t="s">
        <v>28</v>
      </c>
      <c r="EY23" s="345">
        <v>103.76254349579663</v>
      </c>
      <c r="EZ23" s="38"/>
      <c r="FA23" s="345">
        <v>96.779535717964066</v>
      </c>
      <c r="FB23" s="38"/>
      <c r="FC23" s="345">
        <v>95.334827219991624</v>
      </c>
      <c r="FD23" s="38"/>
      <c r="FE23" s="9">
        <v>2015</v>
      </c>
      <c r="FF23" s="6" t="s">
        <v>28</v>
      </c>
      <c r="FG23" s="345">
        <v>97.463204562371274</v>
      </c>
      <c r="FH23" s="38"/>
      <c r="FI23" s="345">
        <v>85.776223629172407</v>
      </c>
      <c r="FJ23" s="38"/>
      <c r="FK23" s="345">
        <v>88.640141729160931</v>
      </c>
      <c r="FL23" s="38"/>
      <c r="FM23" s="9">
        <v>2015</v>
      </c>
      <c r="FN23" s="6" t="s">
        <v>28</v>
      </c>
      <c r="FO23" s="345">
        <v>97.409364135554668</v>
      </c>
      <c r="FP23" s="38"/>
      <c r="FQ23" s="345">
        <v>96.131954617169228</v>
      </c>
      <c r="FR23" s="38"/>
      <c r="FS23" s="345">
        <v>92.206809468266741</v>
      </c>
      <c r="FT23" s="38"/>
      <c r="FU23" s="9">
        <v>2015</v>
      </c>
      <c r="FV23" s="6" t="s">
        <v>28</v>
      </c>
      <c r="FW23" s="345">
        <v>94.704914573123702</v>
      </c>
      <c r="FX23" s="38"/>
      <c r="FY23" s="345">
        <v>91.588912944208687</v>
      </c>
      <c r="FZ23" s="38"/>
      <c r="GA23" s="345">
        <v>97.432625250809522</v>
      </c>
      <c r="GB23" s="38"/>
      <c r="GC23" s="9">
        <v>2015</v>
      </c>
      <c r="GD23" s="6" t="s">
        <v>28</v>
      </c>
      <c r="GE23" s="345">
        <v>101.80008068391527</v>
      </c>
      <c r="GF23" s="38"/>
      <c r="GG23" s="345">
        <v>96.583991552536034</v>
      </c>
      <c r="GH23" s="38"/>
      <c r="GI23" s="345">
        <v>94.759107414816469</v>
      </c>
      <c r="GJ23" s="38"/>
      <c r="GK23" s="9">
        <v>2015</v>
      </c>
      <c r="GL23" s="6" t="s">
        <v>28</v>
      </c>
      <c r="GM23" s="345">
        <v>93.540479258785069</v>
      </c>
      <c r="GN23" s="38"/>
      <c r="GO23" s="345">
        <v>84.049451797662101</v>
      </c>
      <c r="GP23" s="38"/>
      <c r="GQ23" s="345">
        <v>87.820744720143907</v>
      </c>
      <c r="GR23" s="38"/>
      <c r="GS23" s="9">
        <v>2015</v>
      </c>
      <c r="GT23" s="6" t="s">
        <v>28</v>
      </c>
      <c r="GU23" s="345">
        <v>115.453854504126</v>
      </c>
      <c r="GV23" s="38"/>
      <c r="GW23" s="345">
        <v>97.976451324498996</v>
      </c>
      <c r="GX23" s="38"/>
      <c r="GY23" s="345">
        <v>91.513950613737066</v>
      </c>
      <c r="GZ23" s="38"/>
      <c r="HA23" s="9">
        <v>2015</v>
      </c>
      <c r="HB23" s="6" t="s">
        <v>28</v>
      </c>
      <c r="HC23" s="345">
        <v>92.596118026868069</v>
      </c>
      <c r="HD23" s="38"/>
      <c r="HE23" s="345">
        <v>91.386415974773925</v>
      </c>
      <c r="HF23" s="38"/>
      <c r="HG23" s="345">
        <v>93.20161772340299</v>
      </c>
      <c r="HH23" s="38"/>
      <c r="HI23" s="9">
        <v>2015</v>
      </c>
      <c r="HJ23" s="6" t="s">
        <v>28</v>
      </c>
      <c r="HK23" s="345">
        <v>87.830510936357641</v>
      </c>
      <c r="HL23" s="38"/>
      <c r="HM23" s="345">
        <v>112.65021577240066</v>
      </c>
      <c r="HN23" s="38"/>
      <c r="HO23" s="345">
        <v>88.365900280294909</v>
      </c>
      <c r="HP23" s="38"/>
      <c r="HQ23" s="9">
        <v>2015</v>
      </c>
      <c r="HR23" s="6" t="s">
        <v>28</v>
      </c>
      <c r="HS23" s="345">
        <v>99.283910135067799</v>
      </c>
      <c r="HT23" s="38"/>
      <c r="HU23" s="345">
        <v>104.81765950473043</v>
      </c>
      <c r="HV23" s="38"/>
      <c r="HW23" s="345">
        <v>88.734147934698925</v>
      </c>
      <c r="HX23" s="38"/>
      <c r="HY23" s="9">
        <v>2015</v>
      </c>
      <c r="HZ23" s="6" t="s">
        <v>28</v>
      </c>
      <c r="IA23" s="345">
        <v>112.87963292964366</v>
      </c>
      <c r="IB23" s="38"/>
      <c r="IC23" s="345">
        <v>80.385820331071997</v>
      </c>
      <c r="ID23" s="38"/>
      <c r="IE23" s="345">
        <v>85.228848230679077</v>
      </c>
      <c r="IF23" s="38"/>
      <c r="IG23" s="9">
        <v>2015</v>
      </c>
      <c r="IH23" s="6" t="s">
        <v>28</v>
      </c>
      <c r="II23" s="345">
        <v>107.210001354613</v>
      </c>
      <c r="IJ23" s="38"/>
      <c r="IK23" s="345">
        <v>86.578505303913758</v>
      </c>
      <c r="IL23" s="38"/>
      <c r="IM23" s="345">
        <v>85.810742022096576</v>
      </c>
      <c r="IN23" s="38"/>
      <c r="IO23" s="345">
        <v>101.22638296694443</v>
      </c>
      <c r="IP23" s="38"/>
      <c r="IQ23" s="9">
        <v>2015</v>
      </c>
      <c r="IR23" s="6" t="s">
        <v>28</v>
      </c>
      <c r="IS23" s="345">
        <v>93.138480366702993</v>
      </c>
      <c r="IT23" s="38"/>
      <c r="IU23" s="345">
        <v>138.85923088286117</v>
      </c>
      <c r="IV23" s="38"/>
      <c r="IW23" s="345">
        <v>92.859526719494923</v>
      </c>
      <c r="IX23" s="38"/>
      <c r="IY23" s="9">
        <v>2015</v>
      </c>
      <c r="IZ23" s="6" t="s">
        <v>28</v>
      </c>
      <c r="JA23" s="345">
        <v>93.13045781464929</v>
      </c>
      <c r="JB23" s="38"/>
      <c r="JC23" s="345">
        <v>95.244008719428962</v>
      </c>
      <c r="JD23" s="38"/>
      <c r="JE23" s="345">
        <v>90.070530852368393</v>
      </c>
      <c r="JF23" s="38"/>
      <c r="JG23" s="9">
        <v>2015</v>
      </c>
      <c r="JH23" s="6" t="s">
        <v>28</v>
      </c>
      <c r="JI23" s="345">
        <v>92.805930649785708</v>
      </c>
      <c r="JJ23" s="38"/>
      <c r="JK23" s="345">
        <v>86.228743403560415</v>
      </c>
      <c r="JL23" s="38"/>
      <c r="JM23" s="345">
        <v>124.41869482674925</v>
      </c>
      <c r="JN23" s="38"/>
      <c r="JO23" s="9">
        <v>2015</v>
      </c>
      <c r="JP23" s="6" t="s">
        <v>28</v>
      </c>
      <c r="JQ23" s="345">
        <v>87.709789095204584</v>
      </c>
      <c r="JR23" s="38"/>
      <c r="JS23" s="345">
        <v>103.03783152018435</v>
      </c>
      <c r="JT23" s="38"/>
      <c r="JU23" s="345">
        <v>86.414328012390342</v>
      </c>
      <c r="JV23" s="38"/>
      <c r="JW23" s="9">
        <v>2015</v>
      </c>
      <c r="JX23" s="6" t="s">
        <v>28</v>
      </c>
      <c r="JY23" s="345">
        <v>100.79576248702104</v>
      </c>
      <c r="JZ23" s="38"/>
      <c r="KA23" s="345">
        <v>77.981286701818931</v>
      </c>
      <c r="KB23" s="38"/>
      <c r="KC23" s="345">
        <v>85.929615461962726</v>
      </c>
      <c r="KD23" s="38"/>
      <c r="KE23" s="9">
        <v>2015</v>
      </c>
      <c r="KF23" s="6" t="s">
        <v>28</v>
      </c>
      <c r="KG23" s="345">
        <v>121.7437039767333</v>
      </c>
      <c r="KH23" s="38"/>
      <c r="KI23" s="345">
        <v>114.60919791995605</v>
      </c>
      <c r="KJ23" s="38"/>
      <c r="KK23" s="345">
        <v>85.855916199193572</v>
      </c>
      <c r="KL23" s="38"/>
      <c r="KM23" s="9">
        <v>2015</v>
      </c>
      <c r="KN23" s="6" t="s">
        <v>28</v>
      </c>
      <c r="KO23" s="345">
        <v>78.918736477374736</v>
      </c>
      <c r="KP23" s="38"/>
      <c r="KQ23" s="345">
        <v>95.998430788845738</v>
      </c>
      <c r="KR23" s="38"/>
      <c r="KS23" s="345">
        <v>94.391849902687071</v>
      </c>
      <c r="KT23" s="38"/>
      <c r="KU23" s="9">
        <v>2015</v>
      </c>
      <c r="KV23" s="6" t="s">
        <v>28</v>
      </c>
      <c r="KW23" s="345">
        <v>94.032488113626826</v>
      </c>
      <c r="KX23" s="38"/>
      <c r="KY23" s="345">
        <v>98.84185249031384</v>
      </c>
      <c r="KZ23" s="38"/>
      <c r="LA23" s="345">
        <v>88.208007270893972</v>
      </c>
      <c r="LB23" s="38"/>
      <c r="LC23" s="9">
        <v>2015</v>
      </c>
      <c r="LD23" s="6" t="s">
        <v>28</v>
      </c>
      <c r="LE23" s="345">
        <v>106.3662474882244</v>
      </c>
      <c r="LF23" s="38"/>
      <c r="LG23" s="345">
        <v>114.21502836917541</v>
      </c>
      <c r="LH23" s="38"/>
      <c r="LI23" s="345">
        <v>109.54940302547435</v>
      </c>
      <c r="LJ23" s="38"/>
      <c r="LK23" s="9">
        <v>2015</v>
      </c>
      <c r="LL23" s="6" t="s">
        <v>28</v>
      </c>
      <c r="LM23" s="345">
        <v>111.16708850236425</v>
      </c>
      <c r="LN23" s="38"/>
      <c r="LO23" s="345">
        <v>113.22634756335218</v>
      </c>
      <c r="LP23" s="38"/>
      <c r="LQ23" s="345">
        <v>104.47223939526833</v>
      </c>
      <c r="LR23" s="38"/>
      <c r="LS23" s="9">
        <v>2015</v>
      </c>
      <c r="LT23" s="6" t="s">
        <v>28</v>
      </c>
      <c r="LU23" s="345">
        <v>87.442652064210861</v>
      </c>
      <c r="LV23" s="38"/>
      <c r="LW23" s="345">
        <v>86.063143827115724</v>
      </c>
      <c r="LX23" s="38"/>
      <c r="LY23" s="345">
        <v>105.89787086917842</v>
      </c>
      <c r="LZ23" s="38"/>
      <c r="MA23" s="9">
        <v>2015</v>
      </c>
      <c r="MB23" s="6" t="s">
        <v>28</v>
      </c>
      <c r="MC23" s="345">
        <v>101.0998852150824</v>
      </c>
      <c r="MD23" s="38"/>
      <c r="ME23" s="345">
        <v>95.759298868418796</v>
      </c>
      <c r="MF23" s="38"/>
      <c r="MG23" s="345">
        <v>95.621911934778538</v>
      </c>
      <c r="MH23" s="38"/>
      <c r="MI23" s="9">
        <v>2015</v>
      </c>
      <c r="MJ23" s="6" t="s">
        <v>28</v>
      </c>
      <c r="MK23" s="345">
        <v>105.88472454414865</v>
      </c>
      <c r="ML23" s="38"/>
      <c r="MM23" s="345">
        <v>98.192642270148212</v>
      </c>
      <c r="MN23" s="38"/>
      <c r="MO23" s="345">
        <v>125.70576362921933</v>
      </c>
      <c r="MP23" s="38"/>
    </row>
    <row r="24" spans="1:354" ht="15" hidden="1" customHeight="1">
      <c r="A24" s="9"/>
      <c r="B24" s="6" t="s">
        <v>29</v>
      </c>
      <c r="C24" s="345">
        <v>98.809917546435443</v>
      </c>
      <c r="D24" s="38"/>
      <c r="E24" s="345">
        <v>99.568597076127801</v>
      </c>
      <c r="F24" s="38"/>
      <c r="G24" s="345">
        <v>98.092538986681006</v>
      </c>
      <c r="H24" s="38"/>
      <c r="I24" s="9"/>
      <c r="J24" s="6" t="s">
        <v>29</v>
      </c>
      <c r="K24" s="345">
        <v>105.56632481247833</v>
      </c>
      <c r="L24" s="38"/>
      <c r="M24" s="345">
        <v>117.23430735850832</v>
      </c>
      <c r="N24" s="38"/>
      <c r="O24" s="345">
        <v>105.14760280532342</v>
      </c>
      <c r="P24" s="38"/>
      <c r="Q24" s="9"/>
      <c r="R24" s="6" t="s">
        <v>29</v>
      </c>
      <c r="S24" s="345">
        <v>92.275387014856562</v>
      </c>
      <c r="T24" s="38"/>
      <c r="U24" s="345">
        <v>92.119541476702196</v>
      </c>
      <c r="V24" s="38"/>
      <c r="W24" s="345">
        <v>101.85698329480402</v>
      </c>
      <c r="X24" s="38"/>
      <c r="Y24" s="9"/>
      <c r="Z24" s="6" t="s">
        <v>29</v>
      </c>
      <c r="AA24" s="345">
        <v>98.007702730153241</v>
      </c>
      <c r="AB24" s="38"/>
      <c r="AC24" s="345">
        <v>93.028492400223016</v>
      </c>
      <c r="AD24" s="38"/>
      <c r="AE24" s="345">
        <v>93.296860084854757</v>
      </c>
      <c r="AF24" s="38"/>
      <c r="AG24" s="9"/>
      <c r="AH24" s="6" t="s">
        <v>29</v>
      </c>
      <c r="AI24" s="345">
        <v>99.309260633011789</v>
      </c>
      <c r="AJ24" s="38"/>
      <c r="AK24" s="345">
        <v>90.425128501812637</v>
      </c>
      <c r="AL24" s="38"/>
      <c r="AM24" s="345">
        <v>81.485239711560737</v>
      </c>
      <c r="AN24" s="38"/>
      <c r="AO24" s="9"/>
      <c r="AP24" s="6" t="s">
        <v>29</v>
      </c>
      <c r="AQ24" s="345">
        <v>98.00507670722493</v>
      </c>
      <c r="AR24" s="38"/>
      <c r="AS24" s="345">
        <v>99.878088894383623</v>
      </c>
      <c r="AT24" s="38"/>
      <c r="AU24" s="345">
        <v>98.342992922146834</v>
      </c>
      <c r="AV24" s="38"/>
      <c r="AW24" s="9"/>
      <c r="AX24" s="6" t="s">
        <v>29</v>
      </c>
      <c r="AY24" s="345">
        <v>93.559723189677655</v>
      </c>
      <c r="AZ24" s="38"/>
      <c r="BA24" s="345">
        <v>99.034681854990296</v>
      </c>
      <c r="BB24" s="38"/>
      <c r="BC24" s="345">
        <v>94.321217984022113</v>
      </c>
      <c r="BD24" s="38"/>
      <c r="BE24" s="9"/>
      <c r="BF24" s="6" t="s">
        <v>29</v>
      </c>
      <c r="BG24" s="345">
        <v>99.182019101277703</v>
      </c>
      <c r="BH24" s="38"/>
      <c r="BI24" s="345">
        <v>98.581651350780206</v>
      </c>
      <c r="BJ24" s="38"/>
      <c r="BK24" s="345">
        <v>93.14244918970644</v>
      </c>
      <c r="BL24" s="38"/>
      <c r="BM24" s="9"/>
      <c r="BN24" s="6" t="s">
        <v>29</v>
      </c>
      <c r="BO24" s="345">
        <v>97.180893627714795</v>
      </c>
      <c r="BP24" s="38"/>
      <c r="BQ24" s="345">
        <v>99.33469309286221</v>
      </c>
      <c r="BR24" s="38"/>
      <c r="BS24" s="345">
        <v>102.38407929962601</v>
      </c>
      <c r="BT24" s="38"/>
      <c r="BU24" s="9"/>
      <c r="BV24" s="6" t="s">
        <v>29</v>
      </c>
      <c r="BW24" s="345">
        <v>100.03694809469221</v>
      </c>
      <c r="BX24" s="38"/>
      <c r="BY24" s="345">
        <v>100.85798184589579</v>
      </c>
      <c r="BZ24" s="38"/>
      <c r="CA24" s="345">
        <v>102.85064246667677</v>
      </c>
      <c r="CB24" s="38"/>
      <c r="CC24" s="9"/>
      <c r="CD24" s="6" t="s">
        <v>29</v>
      </c>
      <c r="CE24" s="345">
        <v>100.44343430394549</v>
      </c>
      <c r="CF24" s="38"/>
      <c r="CG24" s="345">
        <v>106.00981030061634</v>
      </c>
      <c r="CH24" s="38"/>
      <c r="CI24" s="345">
        <v>101.9454929500788</v>
      </c>
      <c r="CJ24" s="38"/>
      <c r="CK24" s="9"/>
      <c r="CL24" s="6" t="s">
        <v>29</v>
      </c>
      <c r="CM24" s="345">
        <v>97.342730224925091</v>
      </c>
      <c r="CN24" s="38"/>
      <c r="CO24" s="345">
        <v>102.13392612275872</v>
      </c>
      <c r="CP24" s="38"/>
      <c r="CQ24" s="345">
        <v>112.58549862943867</v>
      </c>
      <c r="CR24" s="38"/>
      <c r="CS24" s="9"/>
      <c r="CT24" s="6" t="s">
        <v>29</v>
      </c>
      <c r="CU24" s="345">
        <v>91.497677365504089</v>
      </c>
      <c r="CV24" s="38"/>
      <c r="CW24" s="345">
        <v>103.19346312523562</v>
      </c>
      <c r="CX24" s="38"/>
      <c r="CY24" s="345">
        <v>94.162347678787185</v>
      </c>
      <c r="CZ24" s="38"/>
      <c r="DA24" s="9"/>
      <c r="DB24" s="6" t="s">
        <v>29</v>
      </c>
      <c r="DC24" s="345">
        <v>103.39109862806686</v>
      </c>
      <c r="DD24" s="38"/>
      <c r="DE24" s="345">
        <v>122.99991997048066</v>
      </c>
      <c r="DF24" s="38"/>
      <c r="DG24" s="345">
        <v>99.463810714567842</v>
      </c>
      <c r="DH24" s="38"/>
      <c r="DI24" s="9"/>
      <c r="DJ24" s="6" t="s">
        <v>29</v>
      </c>
      <c r="DK24" s="345">
        <v>97.526912228413266</v>
      </c>
      <c r="DL24" s="38"/>
      <c r="DM24" s="345">
        <v>92.754430530276522</v>
      </c>
      <c r="DN24" s="38"/>
      <c r="DO24" s="345">
        <v>92.583862663775264</v>
      </c>
      <c r="DP24" s="38"/>
      <c r="DQ24" s="9"/>
      <c r="DR24" s="6" t="s">
        <v>29</v>
      </c>
      <c r="DS24" s="345">
        <v>96.987490252602569</v>
      </c>
      <c r="DT24" s="38"/>
      <c r="DU24" s="345">
        <v>105.12160500730867</v>
      </c>
      <c r="DV24" s="38"/>
      <c r="DW24" s="345">
        <v>98.994121797813065</v>
      </c>
      <c r="DX24" s="38"/>
      <c r="DY24" s="9"/>
      <c r="DZ24" s="6" t="s">
        <v>29</v>
      </c>
      <c r="EA24" s="345">
        <v>98.092901318482561</v>
      </c>
      <c r="EB24" s="38"/>
      <c r="EC24" s="345">
        <v>106.60239407498433</v>
      </c>
      <c r="ED24" s="38"/>
      <c r="EE24" s="345">
        <v>95.765001490645474</v>
      </c>
      <c r="EF24" s="38"/>
      <c r="EG24" s="9"/>
      <c r="EH24" s="6" t="s">
        <v>29</v>
      </c>
      <c r="EI24" s="345">
        <v>103.15317942893269</v>
      </c>
      <c r="EJ24" s="38"/>
      <c r="EK24" s="345">
        <v>105.10027601005514</v>
      </c>
      <c r="EL24" s="38"/>
      <c r="EM24" s="345">
        <v>102.264047936663</v>
      </c>
      <c r="EN24" s="38"/>
      <c r="EO24" s="9"/>
      <c r="EP24" s="6" t="s">
        <v>29</v>
      </c>
      <c r="EQ24" s="345">
        <v>96.327384923228081</v>
      </c>
      <c r="ER24" s="38"/>
      <c r="ES24" s="345">
        <v>110.48445819256966</v>
      </c>
      <c r="ET24" s="38"/>
      <c r="EU24" s="345">
        <v>97.015652696597328</v>
      </c>
      <c r="EV24" s="38"/>
      <c r="EW24" s="9"/>
      <c r="EX24" s="6" t="s">
        <v>29</v>
      </c>
      <c r="EY24" s="345">
        <v>95.509291779743023</v>
      </c>
      <c r="EZ24" s="38"/>
      <c r="FA24" s="345">
        <v>104.21080863575249</v>
      </c>
      <c r="FB24" s="38"/>
      <c r="FC24" s="345">
        <v>86.680617421288389</v>
      </c>
      <c r="FD24" s="38"/>
      <c r="FE24" s="9"/>
      <c r="FF24" s="6" t="s">
        <v>29</v>
      </c>
      <c r="FG24" s="345">
        <v>99.913137528109658</v>
      </c>
      <c r="FH24" s="38"/>
      <c r="FI24" s="345">
        <v>104.4191882102527</v>
      </c>
      <c r="FJ24" s="38"/>
      <c r="FK24" s="345">
        <v>104.24183245971767</v>
      </c>
      <c r="FL24" s="38"/>
      <c r="FM24" s="9"/>
      <c r="FN24" s="6" t="s">
        <v>29</v>
      </c>
      <c r="FO24" s="345">
        <v>100.4924564894344</v>
      </c>
      <c r="FP24" s="38"/>
      <c r="FQ24" s="345">
        <v>95.766796953655628</v>
      </c>
      <c r="FR24" s="38"/>
      <c r="FS24" s="345">
        <v>92.505359222876066</v>
      </c>
      <c r="FT24" s="38"/>
      <c r="FU24" s="9"/>
      <c r="FV24" s="6" t="s">
        <v>29</v>
      </c>
      <c r="FW24" s="345">
        <v>98.925544340857073</v>
      </c>
      <c r="FX24" s="38"/>
      <c r="FY24" s="345">
        <v>96.699580095593774</v>
      </c>
      <c r="FZ24" s="38"/>
      <c r="GA24" s="345">
        <v>95.274391767342436</v>
      </c>
      <c r="GB24" s="38"/>
      <c r="GC24" s="9"/>
      <c r="GD24" s="6" t="s">
        <v>29</v>
      </c>
      <c r="GE24" s="345">
        <v>99.377803295396347</v>
      </c>
      <c r="GF24" s="38"/>
      <c r="GG24" s="345">
        <v>95.159532659917701</v>
      </c>
      <c r="GH24" s="38"/>
      <c r="GI24" s="345">
        <v>118.64273519516917</v>
      </c>
      <c r="GJ24" s="38"/>
      <c r="GK24" s="9"/>
      <c r="GL24" s="6" t="s">
        <v>29</v>
      </c>
      <c r="GM24" s="345">
        <v>94.967809168874211</v>
      </c>
      <c r="GN24" s="38"/>
      <c r="GO24" s="345">
        <v>93.656695779265689</v>
      </c>
      <c r="GP24" s="38"/>
      <c r="GQ24" s="345">
        <v>95.651028801441043</v>
      </c>
      <c r="GR24" s="38"/>
      <c r="GS24" s="9"/>
      <c r="GT24" s="6" t="s">
        <v>29</v>
      </c>
      <c r="GU24" s="345">
        <v>94.673132724889669</v>
      </c>
      <c r="GV24" s="38"/>
      <c r="GW24" s="345">
        <v>104.51164790040332</v>
      </c>
      <c r="GX24" s="38"/>
      <c r="GY24" s="345">
        <v>97.971278597948768</v>
      </c>
      <c r="GZ24" s="38"/>
      <c r="HA24" s="9"/>
      <c r="HB24" s="6" t="s">
        <v>29</v>
      </c>
      <c r="HC24" s="345">
        <v>92.509943608546038</v>
      </c>
      <c r="HD24" s="38"/>
      <c r="HE24" s="345">
        <v>99.448707229673929</v>
      </c>
      <c r="HF24" s="38"/>
      <c r="HG24" s="345">
        <v>105.66302343649134</v>
      </c>
      <c r="HH24" s="38"/>
      <c r="HI24" s="9"/>
      <c r="HJ24" s="6" t="s">
        <v>29</v>
      </c>
      <c r="HK24" s="345">
        <v>98.554026064121899</v>
      </c>
      <c r="HL24" s="38"/>
      <c r="HM24" s="345">
        <v>102.53406511068094</v>
      </c>
      <c r="HN24" s="38"/>
      <c r="HO24" s="345">
        <v>104.14125914256972</v>
      </c>
      <c r="HP24" s="38"/>
      <c r="HQ24" s="9"/>
      <c r="HR24" s="6" t="s">
        <v>29</v>
      </c>
      <c r="HS24" s="345">
        <v>91.975843572599501</v>
      </c>
      <c r="HT24" s="38"/>
      <c r="HU24" s="345">
        <v>112.37315487536966</v>
      </c>
      <c r="HV24" s="38"/>
      <c r="HW24" s="345">
        <v>112.458943989609</v>
      </c>
      <c r="HX24" s="38"/>
      <c r="HY24" s="9"/>
      <c r="HZ24" s="6" t="s">
        <v>29</v>
      </c>
      <c r="IA24" s="345">
        <v>87.634176560063565</v>
      </c>
      <c r="IB24" s="38"/>
      <c r="IC24" s="345">
        <v>98.928288370418301</v>
      </c>
      <c r="ID24" s="38"/>
      <c r="IE24" s="345">
        <v>105.370942918742</v>
      </c>
      <c r="IF24" s="38"/>
      <c r="IG24" s="9"/>
      <c r="IH24" s="6" t="s">
        <v>29</v>
      </c>
      <c r="II24" s="345">
        <v>93.39655255975903</v>
      </c>
      <c r="IJ24" s="38"/>
      <c r="IK24" s="345">
        <v>111.28114382650601</v>
      </c>
      <c r="IL24" s="38"/>
      <c r="IM24" s="345">
        <v>96.701720747515594</v>
      </c>
      <c r="IN24" s="38"/>
      <c r="IO24" s="345">
        <v>117.41985353037533</v>
      </c>
      <c r="IP24" s="38"/>
      <c r="IQ24" s="9"/>
      <c r="IR24" s="6" t="s">
        <v>29</v>
      </c>
      <c r="IS24" s="345">
        <v>103.53394209167634</v>
      </c>
      <c r="IT24" s="38"/>
      <c r="IU24" s="345">
        <v>92.586383856737527</v>
      </c>
      <c r="IV24" s="38"/>
      <c r="IW24" s="345">
        <v>103.27573457901531</v>
      </c>
      <c r="IX24" s="38"/>
      <c r="IY24" s="9"/>
      <c r="IZ24" s="6" t="s">
        <v>29</v>
      </c>
      <c r="JA24" s="345">
        <v>107.82816209816035</v>
      </c>
      <c r="JB24" s="38"/>
      <c r="JC24" s="345">
        <v>104.6235198725205</v>
      </c>
      <c r="JD24" s="38"/>
      <c r="JE24" s="345">
        <v>96.430502055894678</v>
      </c>
      <c r="JF24" s="38"/>
      <c r="JG24" s="9"/>
      <c r="JH24" s="6" t="s">
        <v>29</v>
      </c>
      <c r="JI24" s="345">
        <v>94.140378124165736</v>
      </c>
      <c r="JJ24" s="38"/>
      <c r="JK24" s="345">
        <v>86.483762983139059</v>
      </c>
      <c r="JL24" s="38"/>
      <c r="JM24" s="345">
        <v>93.862061094537168</v>
      </c>
      <c r="JN24" s="38"/>
      <c r="JO24" s="9"/>
      <c r="JP24" s="6" t="s">
        <v>29</v>
      </c>
      <c r="JQ24" s="345">
        <v>101.74347909833477</v>
      </c>
      <c r="JR24" s="38"/>
      <c r="JS24" s="345">
        <v>107.16397545615756</v>
      </c>
      <c r="JT24" s="38"/>
      <c r="JU24" s="345">
        <v>100.60366157038477</v>
      </c>
      <c r="JV24" s="38"/>
      <c r="JW24" s="9"/>
      <c r="JX24" s="6" t="s">
        <v>29</v>
      </c>
      <c r="JY24" s="345">
        <v>100.5483089226514</v>
      </c>
      <c r="JZ24" s="38"/>
      <c r="KA24" s="345">
        <v>82.350203548684092</v>
      </c>
      <c r="KB24" s="38"/>
      <c r="KC24" s="345">
        <v>106.31228500477967</v>
      </c>
      <c r="KD24" s="38"/>
      <c r="KE24" s="9"/>
      <c r="KF24" s="6" t="s">
        <v>29</v>
      </c>
      <c r="KG24" s="345">
        <v>95.753008731906462</v>
      </c>
      <c r="KH24" s="38"/>
      <c r="KI24" s="345">
        <v>81.788831133980295</v>
      </c>
      <c r="KJ24" s="38"/>
      <c r="KK24" s="345">
        <v>89.353693137205937</v>
      </c>
      <c r="KL24" s="38"/>
      <c r="KM24" s="9"/>
      <c r="KN24" s="6" t="s">
        <v>29</v>
      </c>
      <c r="KO24" s="345">
        <v>89.490076905508658</v>
      </c>
      <c r="KP24" s="38"/>
      <c r="KQ24" s="345">
        <v>100.63552791339119</v>
      </c>
      <c r="KR24" s="38"/>
      <c r="KS24" s="345">
        <v>103.23100964762473</v>
      </c>
      <c r="KT24" s="38"/>
      <c r="KU24" s="9"/>
      <c r="KV24" s="6" t="s">
        <v>29</v>
      </c>
      <c r="KW24" s="345">
        <v>108.53885308779699</v>
      </c>
      <c r="KX24" s="38"/>
      <c r="KY24" s="345">
        <v>103.17078497457726</v>
      </c>
      <c r="KZ24" s="38"/>
      <c r="LA24" s="345">
        <v>100.53295902999344</v>
      </c>
      <c r="LB24" s="38"/>
      <c r="LC24" s="9"/>
      <c r="LD24" s="6" t="s">
        <v>29</v>
      </c>
      <c r="LE24" s="345">
        <v>87.860620267221123</v>
      </c>
      <c r="LF24" s="38"/>
      <c r="LG24" s="345">
        <v>108.8302224844237</v>
      </c>
      <c r="LH24" s="38"/>
      <c r="LI24" s="345">
        <v>110.74968506022867</v>
      </c>
      <c r="LJ24" s="38"/>
      <c r="LK24" s="9"/>
      <c r="LL24" s="6" t="s">
        <v>29</v>
      </c>
      <c r="LM24" s="345">
        <v>118.01338574904101</v>
      </c>
      <c r="LN24" s="38"/>
      <c r="LO24" s="345">
        <v>108.62453260051068</v>
      </c>
      <c r="LP24" s="38"/>
      <c r="LQ24" s="345">
        <v>134.36617905435102</v>
      </c>
      <c r="LR24" s="38"/>
      <c r="LS24" s="9"/>
      <c r="LT24" s="6" t="s">
        <v>29</v>
      </c>
      <c r="LU24" s="345">
        <v>93.305471811900588</v>
      </c>
      <c r="LV24" s="38"/>
      <c r="LW24" s="345">
        <v>77.618162193485503</v>
      </c>
      <c r="LX24" s="38"/>
      <c r="LY24" s="345">
        <v>106.5462899293239</v>
      </c>
      <c r="LZ24" s="38"/>
      <c r="MA24" s="9"/>
      <c r="MB24" s="6" t="s">
        <v>29</v>
      </c>
      <c r="MC24" s="345">
        <v>102.07149232983068</v>
      </c>
      <c r="MD24" s="38"/>
      <c r="ME24" s="345">
        <v>94.225712180326596</v>
      </c>
      <c r="MF24" s="38"/>
      <c r="MG24" s="345">
        <v>96.032569997527204</v>
      </c>
      <c r="MH24" s="38"/>
      <c r="MI24" s="9"/>
      <c r="MJ24" s="6" t="s">
        <v>29</v>
      </c>
      <c r="MK24" s="345">
        <v>103.40703934409753</v>
      </c>
      <c r="ML24" s="38"/>
      <c r="MM24" s="345">
        <v>94.005619660281809</v>
      </c>
      <c r="MN24" s="38"/>
      <c r="MO24" s="345">
        <v>77.623306552863966</v>
      </c>
      <c r="MP24" s="38"/>
    </row>
    <row r="25" spans="1:354" ht="15" hidden="1" customHeight="1">
      <c r="A25" s="9"/>
      <c r="B25" s="6" t="s">
        <v>30</v>
      </c>
      <c r="C25" s="345">
        <v>96.058884580010044</v>
      </c>
      <c r="D25" s="38"/>
      <c r="E25" s="345">
        <v>94.094194339981996</v>
      </c>
      <c r="F25" s="38"/>
      <c r="G25" s="345">
        <v>97.916621080855904</v>
      </c>
      <c r="H25" s="38"/>
      <c r="I25" s="9"/>
      <c r="J25" s="6" t="s">
        <v>30</v>
      </c>
      <c r="K25" s="345">
        <v>116.740775653016</v>
      </c>
      <c r="L25" s="38"/>
      <c r="M25" s="345">
        <v>112.00265401090267</v>
      </c>
      <c r="N25" s="38"/>
      <c r="O25" s="345">
        <v>111.823864225452</v>
      </c>
      <c r="P25" s="38"/>
      <c r="Q25" s="9"/>
      <c r="R25" s="6" t="s">
        <v>30</v>
      </c>
      <c r="S25" s="345">
        <v>98.316467710677159</v>
      </c>
      <c r="T25" s="38"/>
      <c r="U25" s="345">
        <v>95.215533553972804</v>
      </c>
      <c r="V25" s="38"/>
      <c r="W25" s="345">
        <v>101.9712801400742</v>
      </c>
      <c r="X25" s="38"/>
      <c r="Y25" s="9"/>
      <c r="Z25" s="6" t="s">
        <v>30</v>
      </c>
      <c r="AA25" s="345">
        <v>101.47312734253046</v>
      </c>
      <c r="AB25" s="38"/>
      <c r="AC25" s="345">
        <v>98.157425954466873</v>
      </c>
      <c r="AD25" s="38"/>
      <c r="AE25" s="345">
        <v>91.179529358469708</v>
      </c>
      <c r="AF25" s="38"/>
      <c r="AG25" s="9"/>
      <c r="AH25" s="6" t="s">
        <v>30</v>
      </c>
      <c r="AI25" s="345">
        <v>96.495211601416941</v>
      </c>
      <c r="AJ25" s="38"/>
      <c r="AK25" s="345">
        <v>94.559595683801703</v>
      </c>
      <c r="AL25" s="38"/>
      <c r="AM25" s="345">
        <v>90.278029475638945</v>
      </c>
      <c r="AN25" s="38"/>
      <c r="AO25" s="9"/>
      <c r="AP25" s="6" t="s">
        <v>30</v>
      </c>
      <c r="AQ25" s="345">
        <v>98.545104984743659</v>
      </c>
      <c r="AR25" s="38"/>
      <c r="AS25" s="345">
        <v>106.61261023116867</v>
      </c>
      <c r="AT25" s="38"/>
      <c r="AU25" s="345">
        <v>106.36552805592167</v>
      </c>
      <c r="AV25" s="38"/>
      <c r="AW25" s="9"/>
      <c r="AX25" s="6" t="s">
        <v>30</v>
      </c>
      <c r="AY25" s="345">
        <v>91.232519242933463</v>
      </c>
      <c r="AZ25" s="38"/>
      <c r="BA25" s="345">
        <v>99.577987990947733</v>
      </c>
      <c r="BB25" s="38"/>
      <c r="BC25" s="345">
        <v>102.40708875434068</v>
      </c>
      <c r="BD25" s="38"/>
      <c r="BE25" s="9"/>
      <c r="BF25" s="6" t="s">
        <v>30</v>
      </c>
      <c r="BG25" s="345">
        <v>91.903378605075943</v>
      </c>
      <c r="BH25" s="38"/>
      <c r="BI25" s="345">
        <v>101.23321200943725</v>
      </c>
      <c r="BJ25" s="38"/>
      <c r="BK25" s="345">
        <v>90.597888971589398</v>
      </c>
      <c r="BL25" s="38"/>
      <c r="BM25" s="9"/>
      <c r="BN25" s="6" t="s">
        <v>30</v>
      </c>
      <c r="BO25" s="345">
        <v>99.027680077016143</v>
      </c>
      <c r="BP25" s="38"/>
      <c r="BQ25" s="345">
        <v>97.768716816233393</v>
      </c>
      <c r="BR25" s="38"/>
      <c r="BS25" s="345">
        <v>101.2616371343159</v>
      </c>
      <c r="BT25" s="38"/>
      <c r="BU25" s="9"/>
      <c r="BV25" s="6" t="s">
        <v>30</v>
      </c>
      <c r="BW25" s="345">
        <v>101.91209170370047</v>
      </c>
      <c r="BX25" s="38"/>
      <c r="BY25" s="345">
        <v>103.1003565053493</v>
      </c>
      <c r="BZ25" s="38"/>
      <c r="CA25" s="345">
        <v>108.06393647159801</v>
      </c>
      <c r="CB25" s="38"/>
      <c r="CC25" s="9"/>
      <c r="CD25" s="6" t="s">
        <v>30</v>
      </c>
      <c r="CE25" s="345">
        <v>98.638204548933743</v>
      </c>
      <c r="CF25" s="38"/>
      <c r="CG25" s="345">
        <v>97.421390052078138</v>
      </c>
      <c r="CH25" s="38"/>
      <c r="CI25" s="345">
        <v>92.311129670806864</v>
      </c>
      <c r="CJ25" s="38"/>
      <c r="CK25" s="9"/>
      <c r="CL25" s="6" t="s">
        <v>30</v>
      </c>
      <c r="CM25" s="345">
        <v>106.00914963257132</v>
      </c>
      <c r="CN25" s="38"/>
      <c r="CO25" s="345">
        <v>88.305281621376267</v>
      </c>
      <c r="CP25" s="38"/>
      <c r="CQ25" s="345">
        <v>87.961986464503511</v>
      </c>
      <c r="CR25" s="38"/>
      <c r="CS25" s="9"/>
      <c r="CT25" s="6" t="s">
        <v>30</v>
      </c>
      <c r="CU25" s="345">
        <v>108.51733377047033</v>
      </c>
      <c r="CV25" s="38"/>
      <c r="CW25" s="345">
        <v>93.799951664897932</v>
      </c>
      <c r="CX25" s="38"/>
      <c r="CY25" s="345">
        <v>98.585853487733871</v>
      </c>
      <c r="CZ25" s="38"/>
      <c r="DA25" s="9"/>
      <c r="DB25" s="6" t="s">
        <v>30</v>
      </c>
      <c r="DC25" s="345">
        <v>94.12026453875761</v>
      </c>
      <c r="DD25" s="38"/>
      <c r="DE25" s="345">
        <v>97.380193297500071</v>
      </c>
      <c r="DF25" s="38"/>
      <c r="DG25" s="345">
        <v>100.10656861810249</v>
      </c>
      <c r="DH25" s="38"/>
      <c r="DI25" s="9"/>
      <c r="DJ25" s="6" t="s">
        <v>30</v>
      </c>
      <c r="DK25" s="345">
        <v>101.5267125795509</v>
      </c>
      <c r="DL25" s="38"/>
      <c r="DM25" s="345">
        <v>108.58889994749967</v>
      </c>
      <c r="DN25" s="38"/>
      <c r="DO25" s="345">
        <v>107.9788884929598</v>
      </c>
      <c r="DP25" s="38"/>
      <c r="DQ25" s="9"/>
      <c r="DR25" s="6" t="s">
        <v>30</v>
      </c>
      <c r="DS25" s="345">
        <v>102.48684115324643</v>
      </c>
      <c r="DT25" s="38"/>
      <c r="DU25" s="345">
        <v>105.24745527563202</v>
      </c>
      <c r="DV25" s="38"/>
      <c r="DW25" s="345">
        <v>96.304461855779664</v>
      </c>
      <c r="DX25" s="38"/>
      <c r="DY25" s="9"/>
      <c r="DZ25" s="6" t="s">
        <v>30</v>
      </c>
      <c r="EA25" s="345">
        <v>94.048215788885116</v>
      </c>
      <c r="EB25" s="38"/>
      <c r="EC25" s="345">
        <v>93.956214551089218</v>
      </c>
      <c r="ED25" s="38"/>
      <c r="EE25" s="345">
        <v>104.99496773418633</v>
      </c>
      <c r="EF25" s="38"/>
      <c r="EG25" s="9"/>
      <c r="EH25" s="6" t="s">
        <v>30</v>
      </c>
      <c r="EI25" s="345">
        <v>101.12091361996129</v>
      </c>
      <c r="EJ25" s="38"/>
      <c r="EK25" s="345">
        <v>111.21644024785734</v>
      </c>
      <c r="EL25" s="38"/>
      <c r="EM25" s="345">
        <v>99.579669330583968</v>
      </c>
      <c r="EN25" s="38"/>
      <c r="EO25" s="9"/>
      <c r="EP25" s="6" t="s">
        <v>30</v>
      </c>
      <c r="EQ25" s="345">
        <v>101.14676630593449</v>
      </c>
      <c r="ER25" s="38"/>
      <c r="ES25" s="345">
        <v>94.081083857805638</v>
      </c>
      <c r="ET25" s="38"/>
      <c r="EU25" s="345">
        <v>96.663073851564874</v>
      </c>
      <c r="EV25" s="38"/>
      <c r="EW25" s="9"/>
      <c r="EX25" s="6" t="s">
        <v>30</v>
      </c>
      <c r="EY25" s="345">
        <v>110.88888425382233</v>
      </c>
      <c r="EZ25" s="38"/>
      <c r="FA25" s="345">
        <v>103.57281267162512</v>
      </c>
      <c r="FB25" s="38"/>
      <c r="FC25" s="345">
        <v>119.23264684736357</v>
      </c>
      <c r="FD25" s="38"/>
      <c r="FE25" s="9"/>
      <c r="FF25" s="6" t="s">
        <v>30</v>
      </c>
      <c r="FG25" s="345">
        <v>101.34879111478666</v>
      </c>
      <c r="FH25" s="38"/>
      <c r="FI25" s="345">
        <v>110.04483730041134</v>
      </c>
      <c r="FJ25" s="38"/>
      <c r="FK25" s="345">
        <v>102.46441609709764</v>
      </c>
      <c r="FL25" s="38"/>
      <c r="FM25" s="9"/>
      <c r="FN25" s="6" t="s">
        <v>30</v>
      </c>
      <c r="FO25" s="345">
        <v>106.51123995658266</v>
      </c>
      <c r="FP25" s="38"/>
      <c r="FQ25" s="345">
        <v>102.80303503908935</v>
      </c>
      <c r="FR25" s="38"/>
      <c r="FS25" s="345">
        <v>110.94062029006717</v>
      </c>
      <c r="FT25" s="38"/>
      <c r="FU25" s="9"/>
      <c r="FV25" s="6" t="s">
        <v>30</v>
      </c>
      <c r="FW25" s="345">
        <v>106.67378681018134</v>
      </c>
      <c r="FX25" s="38"/>
      <c r="FY25" s="345">
        <v>104.96725184498833</v>
      </c>
      <c r="FZ25" s="38"/>
      <c r="GA25" s="345">
        <v>105.27173343105763</v>
      </c>
      <c r="GB25" s="38"/>
      <c r="GC25" s="9"/>
      <c r="GD25" s="6" t="s">
        <v>30</v>
      </c>
      <c r="GE25" s="345">
        <v>104.29091159405634</v>
      </c>
      <c r="GF25" s="38"/>
      <c r="GG25" s="345">
        <v>101.84472352257046</v>
      </c>
      <c r="GH25" s="38"/>
      <c r="GI25" s="345">
        <v>95.542445460364604</v>
      </c>
      <c r="GJ25" s="38"/>
      <c r="GK25" s="9"/>
      <c r="GL25" s="6" t="s">
        <v>30</v>
      </c>
      <c r="GM25" s="345">
        <v>103.19840942231234</v>
      </c>
      <c r="GN25" s="38"/>
      <c r="GO25" s="345">
        <v>107.65712616354703</v>
      </c>
      <c r="GP25" s="38"/>
      <c r="GQ25" s="345">
        <v>106.102603344466</v>
      </c>
      <c r="GR25" s="38"/>
      <c r="GS25" s="9"/>
      <c r="GT25" s="6" t="s">
        <v>30</v>
      </c>
      <c r="GU25" s="345">
        <v>97.396671655577435</v>
      </c>
      <c r="GV25" s="38"/>
      <c r="GW25" s="345">
        <v>98.617294238950535</v>
      </c>
      <c r="GX25" s="38"/>
      <c r="GY25" s="345">
        <v>101.07835864444694</v>
      </c>
      <c r="GZ25" s="38"/>
      <c r="HA25" s="9"/>
      <c r="HB25" s="6" t="s">
        <v>30</v>
      </c>
      <c r="HC25" s="345">
        <v>101.60333609511616</v>
      </c>
      <c r="HD25" s="38"/>
      <c r="HE25" s="345">
        <v>101.89875376008933</v>
      </c>
      <c r="HF25" s="38"/>
      <c r="HG25" s="345">
        <v>100.1216826107965</v>
      </c>
      <c r="HH25" s="38"/>
      <c r="HI25" s="9"/>
      <c r="HJ25" s="6" t="s">
        <v>30</v>
      </c>
      <c r="HK25" s="345">
        <v>101.15967771376836</v>
      </c>
      <c r="HL25" s="38"/>
      <c r="HM25" s="345">
        <v>88.197941228946789</v>
      </c>
      <c r="HN25" s="38"/>
      <c r="HO25" s="345">
        <v>97.303167487153814</v>
      </c>
      <c r="HP25" s="38"/>
      <c r="HQ25" s="9"/>
      <c r="HR25" s="6" t="s">
        <v>30</v>
      </c>
      <c r="HS25" s="345">
        <v>96.658068226409497</v>
      </c>
      <c r="HT25" s="38"/>
      <c r="HU25" s="345">
        <v>99.444916240162911</v>
      </c>
      <c r="HV25" s="38"/>
      <c r="HW25" s="345">
        <v>103.6378989000349</v>
      </c>
      <c r="HX25" s="38"/>
      <c r="HY25" s="9"/>
      <c r="HZ25" s="6" t="s">
        <v>30</v>
      </c>
      <c r="IA25" s="345">
        <v>101.90532172123891</v>
      </c>
      <c r="IB25" s="38"/>
      <c r="IC25" s="345">
        <v>115.156813760829</v>
      </c>
      <c r="ID25" s="38"/>
      <c r="IE25" s="345">
        <v>109.997576526754</v>
      </c>
      <c r="IF25" s="38"/>
      <c r="IG25" s="9"/>
      <c r="IH25" s="6" t="s">
        <v>30</v>
      </c>
      <c r="II25" s="345">
        <v>92.322566417386383</v>
      </c>
      <c r="IJ25" s="38"/>
      <c r="IK25" s="345">
        <v>101.05932498088255</v>
      </c>
      <c r="IL25" s="38"/>
      <c r="IM25" s="345">
        <v>109.135533188034</v>
      </c>
      <c r="IN25" s="38"/>
      <c r="IO25" s="345">
        <v>92.235096458239994</v>
      </c>
      <c r="IP25" s="38"/>
      <c r="IQ25" s="9"/>
      <c r="IR25" s="6" t="s">
        <v>30</v>
      </c>
      <c r="IS25" s="345">
        <v>100.95886021419784</v>
      </c>
      <c r="IT25" s="38"/>
      <c r="IU25" s="345">
        <v>86.785948461985171</v>
      </c>
      <c r="IV25" s="38"/>
      <c r="IW25" s="345">
        <v>101.33237556118759</v>
      </c>
      <c r="IX25" s="38"/>
      <c r="IY25" s="9"/>
      <c r="IZ25" s="6" t="s">
        <v>30</v>
      </c>
      <c r="JA25" s="345">
        <v>98.196849482058454</v>
      </c>
      <c r="JB25" s="38"/>
      <c r="JC25" s="345">
        <v>97.223858862687393</v>
      </c>
      <c r="JD25" s="38"/>
      <c r="JE25" s="345">
        <v>105.89016687936193</v>
      </c>
      <c r="JF25" s="38"/>
      <c r="JG25" s="9"/>
      <c r="JH25" s="6" t="s">
        <v>30</v>
      </c>
      <c r="JI25" s="345">
        <v>106.70228555968565</v>
      </c>
      <c r="JJ25" s="38"/>
      <c r="JK25" s="345">
        <v>108.83702828716713</v>
      </c>
      <c r="JL25" s="38"/>
      <c r="JM25" s="345">
        <v>80.821206607700233</v>
      </c>
      <c r="JN25" s="38"/>
      <c r="JO25" s="9"/>
      <c r="JP25" s="6" t="s">
        <v>30</v>
      </c>
      <c r="JQ25" s="345">
        <v>99.066034250832772</v>
      </c>
      <c r="JR25" s="38"/>
      <c r="JS25" s="345">
        <v>97.008823139566047</v>
      </c>
      <c r="JT25" s="38"/>
      <c r="JU25" s="345">
        <v>112.78860425226033</v>
      </c>
      <c r="JV25" s="38"/>
      <c r="JW25" s="9"/>
      <c r="JX25" s="6" t="s">
        <v>30</v>
      </c>
      <c r="JY25" s="345">
        <v>100.20838151685827</v>
      </c>
      <c r="JZ25" s="38"/>
      <c r="KA25" s="345">
        <v>119.544216952635</v>
      </c>
      <c r="KB25" s="38"/>
      <c r="KC25" s="345">
        <v>99.614569121736608</v>
      </c>
      <c r="KD25" s="38"/>
      <c r="KE25" s="9"/>
      <c r="KF25" s="6" t="s">
        <v>30</v>
      </c>
      <c r="KG25" s="345">
        <v>84.434316077339005</v>
      </c>
      <c r="KH25" s="38"/>
      <c r="KI25" s="345">
        <v>111.44658013426267</v>
      </c>
      <c r="KJ25" s="38"/>
      <c r="KK25" s="345">
        <v>111.12606783950169</v>
      </c>
      <c r="KL25" s="38"/>
      <c r="KM25" s="9"/>
      <c r="KN25" s="6" t="s">
        <v>30</v>
      </c>
      <c r="KO25" s="345">
        <v>110.26743048674477</v>
      </c>
      <c r="KP25" s="38"/>
      <c r="KQ25" s="345">
        <v>99.924798707207728</v>
      </c>
      <c r="KR25" s="38"/>
      <c r="KS25" s="345">
        <v>99.618794934980841</v>
      </c>
      <c r="KT25" s="38"/>
      <c r="KU25" s="9"/>
      <c r="KV25" s="6" t="s">
        <v>30</v>
      </c>
      <c r="KW25" s="345">
        <v>96.430531996917992</v>
      </c>
      <c r="KX25" s="38"/>
      <c r="KY25" s="345">
        <v>98.807585971895762</v>
      </c>
      <c r="KZ25" s="38"/>
      <c r="LA25" s="345">
        <v>107.56147111182234</v>
      </c>
      <c r="LB25" s="38"/>
      <c r="LC25" s="9"/>
      <c r="LD25" s="6" t="s">
        <v>30</v>
      </c>
      <c r="LE25" s="345">
        <v>95.526408769606178</v>
      </c>
      <c r="LF25" s="38"/>
      <c r="LG25" s="345">
        <v>87.666634430535694</v>
      </c>
      <c r="LH25" s="38"/>
      <c r="LI25" s="345">
        <v>87.086619513728635</v>
      </c>
      <c r="LJ25" s="38"/>
      <c r="LK25" s="9"/>
      <c r="LL25" s="6" t="s">
        <v>30</v>
      </c>
      <c r="LM25" s="345">
        <v>87.891812980080203</v>
      </c>
      <c r="LN25" s="38"/>
      <c r="LO25" s="345">
        <v>98.824865098133202</v>
      </c>
      <c r="LP25" s="38"/>
      <c r="LQ25" s="345">
        <v>88.526096958472635</v>
      </c>
      <c r="LR25" s="38"/>
      <c r="LS25" s="9"/>
      <c r="LT25" s="6" t="s">
        <v>30</v>
      </c>
      <c r="LU25" s="345">
        <v>118.07123901078</v>
      </c>
      <c r="LV25" s="38"/>
      <c r="LW25" s="345">
        <v>137.49209320390705</v>
      </c>
      <c r="LX25" s="38"/>
      <c r="LY25" s="345">
        <v>87.079264968941473</v>
      </c>
      <c r="LZ25" s="38"/>
      <c r="MA25" s="9"/>
      <c r="MB25" s="6" t="s">
        <v>30</v>
      </c>
      <c r="MC25" s="345">
        <v>101.5794148014853</v>
      </c>
      <c r="MD25" s="38"/>
      <c r="ME25" s="345">
        <v>106.33679429377867</v>
      </c>
      <c r="MF25" s="38"/>
      <c r="MG25" s="345">
        <v>100.8373244460978</v>
      </c>
      <c r="MH25" s="38"/>
      <c r="MI25" s="9"/>
      <c r="MJ25" s="6" t="s">
        <v>30</v>
      </c>
      <c r="MK25" s="345">
        <v>95.015644590757177</v>
      </c>
      <c r="ML25" s="38"/>
      <c r="MM25" s="345">
        <v>98.666602626203471</v>
      </c>
      <c r="MN25" s="38"/>
      <c r="MO25" s="345">
        <v>81.860715541010208</v>
      </c>
      <c r="MP25" s="38"/>
    </row>
    <row r="26" spans="1:354" ht="15" hidden="1" customHeight="1">
      <c r="A26" s="9"/>
      <c r="B26" s="6" t="s">
        <v>31</v>
      </c>
      <c r="C26" s="345">
        <v>101.38389263197196</v>
      </c>
      <c r="D26" s="38"/>
      <c r="E26" s="345">
        <v>100.38061459503757</v>
      </c>
      <c r="F26" s="38"/>
      <c r="G26" s="345">
        <v>102.33255425390995</v>
      </c>
      <c r="H26" s="38"/>
      <c r="I26" s="9"/>
      <c r="J26" s="6" t="s">
        <v>31</v>
      </c>
      <c r="K26" s="345">
        <v>101.99650901736989</v>
      </c>
      <c r="L26" s="38"/>
      <c r="M26" s="345">
        <v>98.023834538462722</v>
      </c>
      <c r="N26" s="38"/>
      <c r="O26" s="345">
        <v>106.25029654114412</v>
      </c>
      <c r="P26" s="38"/>
      <c r="Q26" s="9"/>
      <c r="R26" s="6" t="s">
        <v>31</v>
      </c>
      <c r="S26" s="345">
        <v>101.67893741486267</v>
      </c>
      <c r="T26" s="38"/>
      <c r="U26" s="345">
        <v>110.20735104838998</v>
      </c>
      <c r="V26" s="38"/>
      <c r="W26" s="345">
        <v>98.229800387420241</v>
      </c>
      <c r="X26" s="38"/>
      <c r="Y26" s="9"/>
      <c r="Z26" s="6" t="s">
        <v>31</v>
      </c>
      <c r="AA26" s="345">
        <v>104.77523657062333</v>
      </c>
      <c r="AB26" s="38"/>
      <c r="AC26" s="345">
        <v>108.05537152949432</v>
      </c>
      <c r="AD26" s="38"/>
      <c r="AE26" s="345">
        <v>119.29765950671266</v>
      </c>
      <c r="AF26" s="38"/>
      <c r="AG26" s="9"/>
      <c r="AH26" s="6" t="s">
        <v>31</v>
      </c>
      <c r="AI26" s="345">
        <v>114.00138193011735</v>
      </c>
      <c r="AJ26" s="38"/>
      <c r="AK26" s="345">
        <v>114.950634881754</v>
      </c>
      <c r="AL26" s="38"/>
      <c r="AM26" s="345">
        <v>120.58552692590534</v>
      </c>
      <c r="AN26" s="38"/>
      <c r="AO26" s="9"/>
      <c r="AP26" s="6" t="s">
        <v>31</v>
      </c>
      <c r="AQ26" s="345">
        <v>108.57605725290166</v>
      </c>
      <c r="AR26" s="38"/>
      <c r="AS26" s="345">
        <v>94.776610937671492</v>
      </c>
      <c r="AT26" s="38"/>
      <c r="AU26" s="345">
        <v>106.47586190212968</v>
      </c>
      <c r="AV26" s="38"/>
      <c r="AW26" s="9"/>
      <c r="AX26" s="6" t="s">
        <v>31</v>
      </c>
      <c r="AY26" s="345">
        <v>115.10161000796766</v>
      </c>
      <c r="AZ26" s="38"/>
      <c r="BA26" s="345">
        <v>103.74464136833446</v>
      </c>
      <c r="BB26" s="38"/>
      <c r="BC26" s="345">
        <v>113.58477524087567</v>
      </c>
      <c r="BD26" s="38"/>
      <c r="BE26" s="9"/>
      <c r="BF26" s="6" t="s">
        <v>31</v>
      </c>
      <c r="BG26" s="345">
        <v>106.15181564930201</v>
      </c>
      <c r="BH26" s="38"/>
      <c r="BI26" s="345">
        <v>104.82160169422832</v>
      </c>
      <c r="BJ26" s="38"/>
      <c r="BK26" s="345">
        <v>120.11147041798834</v>
      </c>
      <c r="BL26" s="38"/>
      <c r="BM26" s="9"/>
      <c r="BN26" s="6" t="s">
        <v>31</v>
      </c>
      <c r="BO26" s="345">
        <v>101.50066299526959</v>
      </c>
      <c r="BP26" s="38"/>
      <c r="BQ26" s="345">
        <v>109.99197954216822</v>
      </c>
      <c r="BR26" s="38"/>
      <c r="BS26" s="345">
        <v>108.52136275726333</v>
      </c>
      <c r="BT26" s="38"/>
      <c r="BU26" s="9"/>
      <c r="BV26" s="6" t="s">
        <v>31</v>
      </c>
      <c r="BW26" s="345">
        <v>107.93023421509866</v>
      </c>
      <c r="BX26" s="38"/>
      <c r="BY26" s="345">
        <v>96.523372148997566</v>
      </c>
      <c r="BZ26" s="38"/>
      <c r="CA26" s="345">
        <v>97.00134513051735</v>
      </c>
      <c r="CB26" s="38"/>
      <c r="CC26" s="9"/>
      <c r="CD26" s="6" t="s">
        <v>31</v>
      </c>
      <c r="CE26" s="345">
        <v>104.38189488808632</v>
      </c>
      <c r="CF26" s="38"/>
      <c r="CG26" s="345">
        <v>104.34910163522166</v>
      </c>
      <c r="CH26" s="38"/>
      <c r="CI26" s="345">
        <v>113.85730371047198</v>
      </c>
      <c r="CJ26" s="38"/>
      <c r="CK26" s="9"/>
      <c r="CL26" s="6" t="s">
        <v>31</v>
      </c>
      <c r="CM26" s="345">
        <v>123.10287926034066</v>
      </c>
      <c r="CN26" s="38"/>
      <c r="CO26" s="345">
        <v>100.17636212704367</v>
      </c>
      <c r="CP26" s="38"/>
      <c r="CQ26" s="345">
        <v>91.00011133593803</v>
      </c>
      <c r="CR26" s="38"/>
      <c r="CS26" s="9"/>
      <c r="CT26" s="6" t="s">
        <v>31</v>
      </c>
      <c r="CU26" s="345">
        <v>115.51031674349734</v>
      </c>
      <c r="CV26" s="38"/>
      <c r="CW26" s="345">
        <v>101.17359334130497</v>
      </c>
      <c r="CX26" s="38"/>
      <c r="CY26" s="345">
        <v>106.1316484286033</v>
      </c>
      <c r="CZ26" s="38"/>
      <c r="DA26" s="9"/>
      <c r="DB26" s="6" t="s">
        <v>31</v>
      </c>
      <c r="DC26" s="345">
        <v>105.036578964165</v>
      </c>
      <c r="DD26" s="38"/>
      <c r="DE26" s="345">
        <v>94.093490827616634</v>
      </c>
      <c r="DF26" s="38"/>
      <c r="DG26" s="345">
        <v>100.76369435161018</v>
      </c>
      <c r="DH26" s="38"/>
      <c r="DI26" s="9"/>
      <c r="DJ26" s="6" t="s">
        <v>31</v>
      </c>
      <c r="DK26" s="345">
        <v>108.47438700742232</v>
      </c>
      <c r="DL26" s="38"/>
      <c r="DM26" s="345">
        <v>97.040145900261464</v>
      </c>
      <c r="DN26" s="38"/>
      <c r="DO26" s="345">
        <v>104.14923079962455</v>
      </c>
      <c r="DP26" s="38"/>
      <c r="DQ26" s="9"/>
      <c r="DR26" s="6" t="s">
        <v>31</v>
      </c>
      <c r="DS26" s="345">
        <v>108.25439970188999</v>
      </c>
      <c r="DT26" s="38"/>
      <c r="DU26" s="345">
        <v>107.69806657589733</v>
      </c>
      <c r="DV26" s="38"/>
      <c r="DW26" s="345">
        <v>110.79049039204658</v>
      </c>
      <c r="DX26" s="38"/>
      <c r="DY26" s="9"/>
      <c r="DZ26" s="6" t="s">
        <v>31</v>
      </c>
      <c r="EA26" s="345">
        <v>102.96296499518287</v>
      </c>
      <c r="EB26" s="38"/>
      <c r="EC26" s="345">
        <v>108.17219700384027</v>
      </c>
      <c r="ED26" s="38"/>
      <c r="EE26" s="345">
        <v>101.05140283376254</v>
      </c>
      <c r="EF26" s="38"/>
      <c r="EG26" s="9"/>
      <c r="EH26" s="6" t="s">
        <v>31</v>
      </c>
      <c r="EI26" s="345">
        <v>105.19525547933563</v>
      </c>
      <c r="EJ26" s="38"/>
      <c r="EK26" s="345">
        <v>94.528267911802445</v>
      </c>
      <c r="EL26" s="38"/>
      <c r="EM26" s="345">
        <v>95.825139457002436</v>
      </c>
      <c r="EN26" s="38"/>
      <c r="EO26" s="9"/>
      <c r="EP26" s="6" t="s">
        <v>31</v>
      </c>
      <c r="EQ26" s="345">
        <v>99.363018094849352</v>
      </c>
      <c r="ER26" s="38"/>
      <c r="ES26" s="345">
        <v>95.674345741873708</v>
      </c>
      <c r="ET26" s="38"/>
      <c r="EU26" s="345">
        <v>102.93103097503194</v>
      </c>
      <c r="EV26" s="38"/>
      <c r="EW26" s="9"/>
      <c r="EX26" s="6" t="s">
        <v>31</v>
      </c>
      <c r="EY26" s="345">
        <v>89.839280470637902</v>
      </c>
      <c r="EZ26" s="38"/>
      <c r="FA26" s="345">
        <v>95.436842974658475</v>
      </c>
      <c r="FB26" s="38"/>
      <c r="FC26" s="345">
        <v>98.751908511356305</v>
      </c>
      <c r="FD26" s="38"/>
      <c r="FE26" s="9"/>
      <c r="FF26" s="6" t="s">
        <v>31</v>
      </c>
      <c r="FG26" s="345">
        <v>101.27486679473206</v>
      </c>
      <c r="FH26" s="38"/>
      <c r="FI26" s="345">
        <v>99.759750860163706</v>
      </c>
      <c r="FJ26" s="38"/>
      <c r="FK26" s="345">
        <v>104.65360971402383</v>
      </c>
      <c r="FL26" s="38"/>
      <c r="FM26" s="9"/>
      <c r="FN26" s="6" t="s">
        <v>31</v>
      </c>
      <c r="FO26" s="345">
        <v>95.586939418428258</v>
      </c>
      <c r="FP26" s="38"/>
      <c r="FQ26" s="345">
        <v>105.29821339008534</v>
      </c>
      <c r="FR26" s="38"/>
      <c r="FS26" s="345">
        <v>104.34721101879001</v>
      </c>
      <c r="FT26" s="38"/>
      <c r="FU26" s="9"/>
      <c r="FV26" s="6" t="s">
        <v>31</v>
      </c>
      <c r="FW26" s="345">
        <v>99.695754275838112</v>
      </c>
      <c r="FX26" s="38"/>
      <c r="FY26" s="345">
        <v>106.74425511520934</v>
      </c>
      <c r="FZ26" s="38"/>
      <c r="GA26" s="345">
        <v>102.02124955079057</v>
      </c>
      <c r="GB26" s="38"/>
      <c r="GC26" s="9"/>
      <c r="GD26" s="6" t="s">
        <v>31</v>
      </c>
      <c r="GE26" s="345">
        <v>94.5312044266322</v>
      </c>
      <c r="GF26" s="38"/>
      <c r="GG26" s="345">
        <v>106.41175226497533</v>
      </c>
      <c r="GH26" s="38"/>
      <c r="GI26" s="345">
        <v>91.055711929649931</v>
      </c>
      <c r="GJ26" s="38"/>
      <c r="GK26" s="9"/>
      <c r="GL26" s="6" t="s">
        <v>31</v>
      </c>
      <c r="GM26" s="345">
        <v>108.29330215002865</v>
      </c>
      <c r="GN26" s="38"/>
      <c r="GO26" s="345">
        <v>114.63672625952533</v>
      </c>
      <c r="GP26" s="38"/>
      <c r="GQ26" s="345">
        <v>110.425623133949</v>
      </c>
      <c r="GR26" s="38"/>
      <c r="GS26" s="9"/>
      <c r="GT26" s="6" t="s">
        <v>31</v>
      </c>
      <c r="GU26" s="345">
        <v>92.476341115406896</v>
      </c>
      <c r="GV26" s="38"/>
      <c r="GW26" s="345">
        <v>98.894606536147236</v>
      </c>
      <c r="GX26" s="38"/>
      <c r="GY26" s="345">
        <v>109.43641214386734</v>
      </c>
      <c r="GZ26" s="38"/>
      <c r="HA26" s="9"/>
      <c r="HB26" s="6" t="s">
        <v>31</v>
      </c>
      <c r="HC26" s="345">
        <v>113.29060226946967</v>
      </c>
      <c r="HD26" s="38"/>
      <c r="HE26" s="345">
        <v>107.26612303546267</v>
      </c>
      <c r="HF26" s="38"/>
      <c r="HG26" s="345">
        <v>101.013676229309</v>
      </c>
      <c r="HH26" s="38"/>
      <c r="HI26" s="9"/>
      <c r="HJ26" s="6" t="s">
        <v>31</v>
      </c>
      <c r="HK26" s="345">
        <v>112.45578528575201</v>
      </c>
      <c r="HL26" s="38"/>
      <c r="HM26" s="345">
        <v>96.617777887971272</v>
      </c>
      <c r="HN26" s="38"/>
      <c r="HO26" s="345">
        <v>110.18967308998167</v>
      </c>
      <c r="HP26" s="38"/>
      <c r="HQ26" s="9"/>
      <c r="HR26" s="6" t="s">
        <v>31</v>
      </c>
      <c r="HS26" s="345">
        <v>112.08217806592332</v>
      </c>
      <c r="HT26" s="38"/>
      <c r="HU26" s="345">
        <v>83.364269379737038</v>
      </c>
      <c r="HV26" s="38"/>
      <c r="HW26" s="345">
        <v>95.169009175657223</v>
      </c>
      <c r="HX26" s="38"/>
      <c r="HY26" s="9"/>
      <c r="HZ26" s="6" t="s">
        <v>31</v>
      </c>
      <c r="IA26" s="345">
        <v>97.58086878905344</v>
      </c>
      <c r="IB26" s="38"/>
      <c r="IC26" s="345">
        <v>105.52907753768</v>
      </c>
      <c r="ID26" s="38"/>
      <c r="IE26" s="345">
        <v>99.40263232382533</v>
      </c>
      <c r="IF26" s="38"/>
      <c r="IG26" s="9"/>
      <c r="IH26" s="6" t="s">
        <v>31</v>
      </c>
      <c r="II26" s="345">
        <v>107.07087966824167</v>
      </c>
      <c r="IJ26" s="38"/>
      <c r="IK26" s="345">
        <v>101.0810258886973</v>
      </c>
      <c r="IL26" s="38"/>
      <c r="IM26" s="345">
        <v>108.35200404235367</v>
      </c>
      <c r="IN26" s="38"/>
      <c r="IO26" s="345">
        <v>89.118667044440372</v>
      </c>
      <c r="IP26" s="38"/>
      <c r="IQ26" s="9"/>
      <c r="IR26" s="6" t="s">
        <v>31</v>
      </c>
      <c r="IS26" s="345">
        <v>102.36871732742266</v>
      </c>
      <c r="IT26" s="38"/>
      <c r="IU26" s="345">
        <v>81.768436798416104</v>
      </c>
      <c r="IV26" s="38"/>
      <c r="IW26" s="345">
        <v>102.53236314030232</v>
      </c>
      <c r="IX26" s="38"/>
      <c r="IY26" s="9"/>
      <c r="IZ26" s="6" t="s">
        <v>31</v>
      </c>
      <c r="JA26" s="345">
        <v>100.8445306051316</v>
      </c>
      <c r="JB26" s="38"/>
      <c r="JC26" s="345">
        <v>102.90861254536269</v>
      </c>
      <c r="JD26" s="38"/>
      <c r="JE26" s="345">
        <v>107.60880021237483</v>
      </c>
      <c r="JF26" s="38"/>
      <c r="JG26" s="9"/>
      <c r="JH26" s="6" t="s">
        <v>31</v>
      </c>
      <c r="JI26" s="345">
        <v>106.35140566636262</v>
      </c>
      <c r="JJ26" s="38"/>
      <c r="JK26" s="345">
        <v>118.450465326133</v>
      </c>
      <c r="JL26" s="38"/>
      <c r="JM26" s="345">
        <v>100.8980374710132</v>
      </c>
      <c r="JN26" s="38"/>
      <c r="JO26" s="9"/>
      <c r="JP26" s="6" t="s">
        <v>31</v>
      </c>
      <c r="JQ26" s="345">
        <v>111.48069755562767</v>
      </c>
      <c r="JR26" s="38"/>
      <c r="JS26" s="345">
        <v>92.789369884091869</v>
      </c>
      <c r="JT26" s="38"/>
      <c r="JU26" s="345">
        <v>100.19340616496463</v>
      </c>
      <c r="JV26" s="38"/>
      <c r="JW26" s="9"/>
      <c r="JX26" s="6" t="s">
        <v>31</v>
      </c>
      <c r="JY26" s="345">
        <v>98.447547073469366</v>
      </c>
      <c r="JZ26" s="38"/>
      <c r="KA26" s="345">
        <v>120.12429279686212</v>
      </c>
      <c r="KB26" s="38"/>
      <c r="KC26" s="345">
        <v>108.14353041152113</v>
      </c>
      <c r="KD26" s="38"/>
      <c r="KE26" s="9"/>
      <c r="KF26" s="6" t="s">
        <v>31</v>
      </c>
      <c r="KG26" s="345">
        <v>98.068971214021317</v>
      </c>
      <c r="KH26" s="38"/>
      <c r="KI26" s="345">
        <v>92.155390811801212</v>
      </c>
      <c r="KJ26" s="38"/>
      <c r="KK26" s="345">
        <v>113.66432282409899</v>
      </c>
      <c r="KL26" s="38"/>
      <c r="KM26" s="9"/>
      <c r="KN26" s="6" t="s">
        <v>31</v>
      </c>
      <c r="KO26" s="345">
        <v>121.32375613037196</v>
      </c>
      <c r="KP26" s="38"/>
      <c r="KQ26" s="345">
        <v>103.44124259055535</v>
      </c>
      <c r="KR26" s="38"/>
      <c r="KS26" s="345">
        <v>102.75834551470784</v>
      </c>
      <c r="KT26" s="38"/>
      <c r="KU26" s="9"/>
      <c r="KV26" s="6" t="s">
        <v>31</v>
      </c>
      <c r="KW26" s="345">
        <v>100.99812680165792</v>
      </c>
      <c r="KX26" s="38"/>
      <c r="KY26" s="345">
        <v>99.179776563213707</v>
      </c>
      <c r="KZ26" s="38"/>
      <c r="LA26" s="345">
        <v>103.69756258729007</v>
      </c>
      <c r="LB26" s="38"/>
      <c r="LC26" s="9"/>
      <c r="LD26" s="6" t="s">
        <v>31</v>
      </c>
      <c r="LE26" s="345">
        <v>110.24672347494858</v>
      </c>
      <c r="LF26" s="38"/>
      <c r="LG26" s="345">
        <v>89.288114715865291</v>
      </c>
      <c r="LH26" s="38"/>
      <c r="LI26" s="345">
        <v>92.61429240056863</v>
      </c>
      <c r="LJ26" s="38"/>
      <c r="LK26" s="9"/>
      <c r="LL26" s="6" t="s">
        <v>31</v>
      </c>
      <c r="LM26" s="345">
        <v>82.927712768514226</v>
      </c>
      <c r="LN26" s="38"/>
      <c r="LO26" s="345">
        <v>79.324254738003859</v>
      </c>
      <c r="LP26" s="38"/>
      <c r="LQ26" s="345">
        <v>72.635484591907627</v>
      </c>
      <c r="LR26" s="38"/>
      <c r="LS26" s="9"/>
      <c r="LT26" s="6" t="s">
        <v>31</v>
      </c>
      <c r="LU26" s="345">
        <v>101.1806371131084</v>
      </c>
      <c r="LV26" s="38"/>
      <c r="LW26" s="345">
        <v>98.826600775491499</v>
      </c>
      <c r="LX26" s="38"/>
      <c r="LY26" s="345">
        <v>100.4765742325564</v>
      </c>
      <c r="LZ26" s="38"/>
      <c r="MA26" s="9"/>
      <c r="MB26" s="6" t="s">
        <v>31</v>
      </c>
      <c r="MC26" s="345">
        <v>95.249207653601559</v>
      </c>
      <c r="MD26" s="38"/>
      <c r="ME26" s="345">
        <v>103.67819465747594</v>
      </c>
      <c r="MF26" s="38"/>
      <c r="MG26" s="345">
        <v>107.50819362159632</v>
      </c>
      <c r="MH26" s="38"/>
      <c r="MI26" s="9"/>
      <c r="MJ26" s="6" t="s">
        <v>31</v>
      </c>
      <c r="MK26" s="345">
        <v>95.692591520996572</v>
      </c>
      <c r="ML26" s="38"/>
      <c r="MM26" s="345">
        <v>109.15178247415066</v>
      </c>
      <c r="MN26" s="38"/>
      <c r="MO26" s="345">
        <v>114.81021427690634</v>
      </c>
      <c r="MP26" s="38"/>
    </row>
    <row r="27" spans="1:354" ht="15" hidden="1" customHeight="1">
      <c r="A27" s="9"/>
      <c r="B27" s="6"/>
      <c r="C27" s="344"/>
      <c r="D27" s="344"/>
      <c r="E27" s="344"/>
      <c r="F27" s="344"/>
      <c r="G27" s="344"/>
      <c r="H27" s="344"/>
      <c r="I27" s="9"/>
      <c r="J27" s="6"/>
      <c r="K27" s="344"/>
      <c r="L27" s="344"/>
      <c r="M27" s="344"/>
      <c r="N27" s="344"/>
      <c r="O27" s="344"/>
      <c r="P27" s="344"/>
      <c r="Q27" s="9"/>
      <c r="R27" s="6"/>
      <c r="S27" s="344"/>
      <c r="T27" s="344"/>
      <c r="U27" s="344"/>
      <c r="V27" s="344"/>
      <c r="W27" s="344"/>
      <c r="X27" s="344"/>
      <c r="Y27" s="9"/>
      <c r="Z27" s="6"/>
      <c r="AA27" s="344"/>
      <c r="AB27" s="344"/>
      <c r="AC27" s="344"/>
      <c r="AD27" s="344"/>
      <c r="AE27" s="344"/>
      <c r="AF27" s="344"/>
      <c r="AG27" s="9"/>
      <c r="AH27" s="6"/>
      <c r="AI27" s="344"/>
      <c r="AJ27" s="344"/>
      <c r="AK27" s="344"/>
      <c r="AL27" s="344"/>
      <c r="AM27" s="344"/>
      <c r="AN27" s="344"/>
      <c r="AO27" s="9"/>
      <c r="AP27" s="6"/>
      <c r="AQ27" s="344"/>
      <c r="AR27" s="344"/>
      <c r="AS27" s="344"/>
      <c r="AT27" s="344"/>
      <c r="AU27" s="344"/>
      <c r="AV27" s="344"/>
      <c r="AW27" s="9"/>
      <c r="AX27" s="6"/>
      <c r="AY27" s="344"/>
      <c r="AZ27" s="344"/>
      <c r="BA27" s="344"/>
      <c r="BB27" s="344"/>
      <c r="BC27" s="344"/>
      <c r="BD27" s="344"/>
      <c r="BE27" s="9"/>
      <c r="BF27" s="6"/>
      <c r="BG27" s="344"/>
      <c r="BH27" s="344"/>
      <c r="BI27" s="344"/>
      <c r="BJ27" s="344"/>
      <c r="BK27" s="344"/>
      <c r="BL27" s="344"/>
      <c r="BM27" s="9"/>
      <c r="BN27" s="6"/>
      <c r="BO27" s="344"/>
      <c r="BP27" s="344"/>
      <c r="BQ27" s="344"/>
      <c r="BR27" s="344"/>
      <c r="BS27" s="344"/>
      <c r="BT27" s="344"/>
      <c r="BU27" s="9"/>
      <c r="BV27" s="6"/>
      <c r="BW27" s="344"/>
      <c r="BX27" s="344"/>
      <c r="BY27" s="344"/>
      <c r="BZ27" s="344"/>
      <c r="CA27" s="344"/>
      <c r="CB27" s="344"/>
      <c r="CC27" s="9"/>
      <c r="CD27" s="6"/>
      <c r="CE27" s="344"/>
      <c r="CF27" s="344"/>
      <c r="CG27" s="344"/>
      <c r="CH27" s="344"/>
      <c r="CI27" s="344"/>
      <c r="CJ27" s="344"/>
      <c r="CK27" s="9"/>
      <c r="CL27" s="6"/>
      <c r="CM27" s="344"/>
      <c r="CN27" s="344"/>
      <c r="CO27" s="344"/>
      <c r="CP27" s="344"/>
      <c r="CQ27" s="344"/>
      <c r="CR27" s="344"/>
      <c r="CS27" s="9"/>
      <c r="CT27" s="6"/>
      <c r="CU27" s="344"/>
      <c r="CV27" s="344"/>
      <c r="CW27" s="344"/>
      <c r="CX27" s="344"/>
      <c r="CY27" s="344"/>
      <c r="CZ27" s="344"/>
      <c r="DA27" s="9"/>
      <c r="DB27" s="6"/>
      <c r="DC27" s="344"/>
      <c r="DD27" s="344"/>
      <c r="DE27" s="344"/>
      <c r="DF27" s="344"/>
      <c r="DG27" s="344"/>
      <c r="DH27" s="344"/>
      <c r="DI27" s="9"/>
      <c r="DJ27" s="6"/>
      <c r="DK27" s="344"/>
      <c r="DL27" s="344"/>
      <c r="DM27" s="344"/>
      <c r="DN27" s="344"/>
      <c r="DO27" s="344"/>
      <c r="DP27" s="344"/>
      <c r="DQ27" s="9"/>
      <c r="DR27" s="6"/>
      <c r="DS27" s="344"/>
      <c r="DT27" s="344"/>
      <c r="DU27" s="344"/>
      <c r="DV27" s="344"/>
      <c r="DW27" s="344"/>
      <c r="DX27" s="344"/>
      <c r="DY27" s="9"/>
      <c r="DZ27" s="6"/>
      <c r="EA27" s="344"/>
      <c r="EB27" s="344"/>
      <c r="EC27" s="344"/>
      <c r="ED27" s="344"/>
      <c r="EE27" s="344"/>
      <c r="EF27" s="344"/>
      <c r="EG27" s="9"/>
      <c r="EH27" s="6"/>
      <c r="EI27" s="344"/>
      <c r="EJ27" s="344"/>
      <c r="EK27" s="344"/>
      <c r="EL27" s="344"/>
      <c r="EM27" s="344"/>
      <c r="EN27" s="344"/>
      <c r="EO27" s="9"/>
      <c r="EP27" s="6"/>
      <c r="EQ27" s="344"/>
      <c r="ER27" s="344"/>
      <c r="ES27" s="344"/>
      <c r="ET27" s="344"/>
      <c r="EU27" s="344"/>
      <c r="EV27" s="344"/>
      <c r="EW27" s="9"/>
      <c r="EX27" s="6"/>
      <c r="EY27" s="344"/>
      <c r="EZ27" s="344"/>
      <c r="FA27" s="344"/>
      <c r="FB27" s="344"/>
      <c r="FC27" s="344"/>
      <c r="FD27" s="344"/>
      <c r="FE27" s="9"/>
      <c r="FF27" s="6"/>
      <c r="FG27" s="344"/>
      <c r="FH27" s="344"/>
      <c r="FI27" s="344"/>
      <c r="FJ27" s="344"/>
      <c r="FK27" s="344"/>
      <c r="FL27" s="344"/>
      <c r="FM27" s="9"/>
      <c r="FN27" s="6"/>
      <c r="FO27" s="344"/>
      <c r="FP27" s="344"/>
      <c r="FQ27" s="344"/>
      <c r="FR27" s="344"/>
      <c r="FS27" s="344"/>
      <c r="FT27" s="344"/>
      <c r="FU27" s="9"/>
      <c r="FV27" s="6"/>
      <c r="FW27" s="344"/>
      <c r="FX27" s="344"/>
      <c r="FY27" s="344"/>
      <c r="FZ27" s="344"/>
      <c r="GA27" s="344"/>
      <c r="GB27" s="344"/>
      <c r="GC27" s="9"/>
      <c r="GD27" s="6"/>
      <c r="GE27" s="344"/>
      <c r="GF27" s="344"/>
      <c r="GG27" s="344"/>
      <c r="GH27" s="344"/>
      <c r="GI27" s="344"/>
      <c r="GJ27" s="344"/>
      <c r="GK27" s="9"/>
      <c r="GL27" s="6"/>
      <c r="GM27" s="344"/>
      <c r="GN27" s="344"/>
      <c r="GO27" s="344"/>
      <c r="GP27" s="344"/>
      <c r="GQ27" s="344"/>
      <c r="GR27" s="344"/>
      <c r="GS27" s="9"/>
      <c r="GT27" s="6"/>
      <c r="GU27" s="344"/>
      <c r="GV27" s="344"/>
      <c r="GW27" s="344"/>
      <c r="GX27" s="344"/>
      <c r="GY27" s="344"/>
      <c r="GZ27" s="344"/>
      <c r="HA27" s="9"/>
      <c r="HB27" s="6"/>
      <c r="HC27" s="344"/>
      <c r="HD27" s="344"/>
      <c r="HE27" s="344"/>
      <c r="HF27" s="344"/>
      <c r="HG27" s="344"/>
      <c r="HH27" s="344"/>
      <c r="HI27" s="9"/>
      <c r="HJ27" s="6"/>
      <c r="HK27" s="344"/>
      <c r="HL27" s="344"/>
      <c r="HM27" s="344"/>
      <c r="HN27" s="344"/>
      <c r="HO27" s="344"/>
      <c r="HP27" s="344"/>
      <c r="HQ27" s="9"/>
      <c r="HR27" s="6"/>
      <c r="HS27" s="344"/>
      <c r="HT27" s="344"/>
      <c r="HU27" s="344"/>
      <c r="HV27" s="344"/>
      <c r="HW27" s="344"/>
      <c r="HX27" s="344"/>
      <c r="HY27" s="9"/>
      <c r="HZ27" s="6"/>
      <c r="IA27" s="344"/>
      <c r="IB27" s="344"/>
      <c r="IC27" s="344"/>
      <c r="ID27" s="344"/>
      <c r="IE27" s="344"/>
      <c r="IF27" s="344"/>
      <c r="IG27" s="9"/>
      <c r="IH27" s="6"/>
      <c r="II27" s="344"/>
      <c r="IJ27" s="344"/>
      <c r="IK27" s="344"/>
      <c r="IL27" s="344"/>
      <c r="IM27" s="344"/>
      <c r="IN27" s="344"/>
      <c r="IO27" s="344"/>
      <c r="IP27" s="344"/>
      <c r="IQ27" s="9"/>
      <c r="IR27" s="6"/>
      <c r="IS27" s="344"/>
      <c r="IT27" s="344"/>
      <c r="IU27" s="344"/>
      <c r="IV27" s="344"/>
      <c r="IW27" s="344"/>
      <c r="IX27" s="344"/>
      <c r="IY27" s="9"/>
      <c r="IZ27" s="6"/>
      <c r="JA27" s="344"/>
      <c r="JB27" s="344"/>
      <c r="JC27" s="344"/>
      <c r="JD27" s="344"/>
      <c r="JE27" s="344"/>
      <c r="JF27" s="344"/>
      <c r="JG27" s="9"/>
      <c r="JH27" s="6"/>
      <c r="JI27" s="344"/>
      <c r="JJ27" s="344"/>
      <c r="JK27" s="344"/>
      <c r="JL27" s="344"/>
      <c r="JM27" s="344"/>
      <c r="JN27" s="344"/>
      <c r="JO27" s="9"/>
      <c r="JP27" s="6"/>
      <c r="JQ27" s="344"/>
      <c r="JR27" s="344"/>
      <c r="JS27" s="344"/>
      <c r="JT27" s="344"/>
      <c r="JU27" s="344"/>
      <c r="JV27" s="344"/>
      <c r="JW27" s="9"/>
      <c r="JX27" s="6"/>
      <c r="JY27" s="344"/>
      <c r="JZ27" s="344"/>
      <c r="KA27" s="344"/>
      <c r="KB27" s="344"/>
      <c r="KC27" s="344"/>
      <c r="KD27" s="344"/>
      <c r="KE27" s="9"/>
      <c r="KF27" s="6"/>
      <c r="KG27" s="344"/>
      <c r="KH27" s="344"/>
      <c r="KI27" s="344"/>
      <c r="KJ27" s="344"/>
      <c r="KK27" s="344"/>
      <c r="KL27" s="344"/>
      <c r="KM27" s="9"/>
      <c r="KN27" s="6"/>
      <c r="KO27" s="344"/>
      <c r="KP27" s="344"/>
      <c r="KQ27" s="344"/>
      <c r="KR27" s="344"/>
      <c r="KS27" s="344"/>
      <c r="KT27" s="344"/>
      <c r="KU27" s="9"/>
      <c r="KV27" s="6"/>
      <c r="KW27" s="344"/>
      <c r="KX27" s="344"/>
      <c r="KY27" s="344"/>
      <c r="KZ27" s="344"/>
      <c r="LA27" s="344"/>
      <c r="LB27" s="344"/>
      <c r="LC27" s="9"/>
      <c r="LD27" s="6"/>
      <c r="LE27" s="344"/>
      <c r="LF27" s="344"/>
      <c r="LG27" s="344"/>
      <c r="LH27" s="344"/>
      <c r="LI27" s="344"/>
      <c r="LJ27" s="344"/>
      <c r="LK27" s="9"/>
      <c r="LL27" s="6"/>
      <c r="LM27" s="344"/>
      <c r="LN27" s="344"/>
      <c r="LO27" s="344"/>
      <c r="LP27" s="344"/>
      <c r="LQ27" s="344"/>
      <c r="LR27" s="344"/>
      <c r="LS27" s="9"/>
      <c r="LT27" s="6"/>
      <c r="LU27" s="344"/>
      <c r="LV27" s="344"/>
      <c r="LW27" s="344"/>
      <c r="LX27" s="344"/>
      <c r="LY27" s="344"/>
      <c r="LZ27" s="344"/>
      <c r="MA27" s="9"/>
      <c r="MB27" s="6"/>
      <c r="MC27" s="344"/>
      <c r="MD27" s="344"/>
      <c r="ME27" s="344"/>
      <c r="MF27" s="344"/>
      <c r="MG27" s="344"/>
      <c r="MH27" s="344"/>
      <c r="MI27" s="9"/>
      <c r="MJ27" s="6"/>
      <c r="MK27" s="344"/>
      <c r="ML27" s="344"/>
      <c r="MM27" s="344"/>
      <c r="MN27" s="344"/>
      <c r="MO27" s="344"/>
      <c r="MP27" s="344"/>
    </row>
    <row r="28" spans="1:354" ht="15" hidden="1" customHeight="1">
      <c r="A28" s="9">
        <v>2016</v>
      </c>
      <c r="B28" s="6" t="s">
        <v>28</v>
      </c>
      <c r="C28" s="345">
        <v>103.1339635799004</v>
      </c>
      <c r="D28" s="38">
        <v>-0.59118804122633151</v>
      </c>
      <c r="E28" s="345">
        <v>102.40266666666666</v>
      </c>
      <c r="F28" s="38">
        <v>-3.3541351117431191</v>
      </c>
      <c r="G28" s="345">
        <v>103.82566666666668</v>
      </c>
      <c r="H28" s="38">
        <v>2.1320259078211308</v>
      </c>
      <c r="I28" s="9">
        <v>2016</v>
      </c>
      <c r="J28" s="6" t="s">
        <v>28</v>
      </c>
      <c r="K28" s="345">
        <v>67.975375299469334</v>
      </c>
      <c r="L28" s="38">
        <v>-10.199978050365004</v>
      </c>
      <c r="M28" s="345">
        <v>94.696737995417436</v>
      </c>
      <c r="N28" s="38">
        <v>30.18665680680536</v>
      </c>
      <c r="O28" s="345">
        <v>71.876923412428539</v>
      </c>
      <c r="P28" s="38">
        <v>-6.3837270086859235</v>
      </c>
      <c r="Q28" s="9">
        <v>2016</v>
      </c>
      <c r="R28" s="6" t="s">
        <v>28</v>
      </c>
      <c r="S28" s="345">
        <v>106.95807362957034</v>
      </c>
      <c r="T28" s="38">
        <v>-0.71580794601040054</v>
      </c>
      <c r="U28" s="345">
        <v>106.71183808937967</v>
      </c>
      <c r="V28" s="38">
        <v>4.1522202855667274</v>
      </c>
      <c r="W28" s="345">
        <v>107.99430682823804</v>
      </c>
      <c r="X28" s="38">
        <v>10.263602132898114</v>
      </c>
      <c r="Y28" s="9">
        <v>2016</v>
      </c>
      <c r="Z28" s="6" t="s">
        <v>28</v>
      </c>
      <c r="AA28" s="345">
        <v>103.81654621712266</v>
      </c>
      <c r="AB28" s="38">
        <v>8.431461480024268</v>
      </c>
      <c r="AC28" s="345">
        <v>108.851436935089</v>
      </c>
      <c r="AD28" s="38">
        <v>8.0317888249774541</v>
      </c>
      <c r="AE28" s="345">
        <v>99.189581819385339</v>
      </c>
      <c r="AF28" s="38">
        <v>3.0798664363247781</v>
      </c>
      <c r="AG28" s="9">
        <v>2016</v>
      </c>
      <c r="AH28" s="6" t="s">
        <v>28</v>
      </c>
      <c r="AI28" s="345">
        <v>103.41078094026767</v>
      </c>
      <c r="AJ28" s="38">
        <v>14.653539852714559</v>
      </c>
      <c r="AK28" s="345">
        <v>106.41892374978131</v>
      </c>
      <c r="AL28" s="38">
        <v>6.350178002864709</v>
      </c>
      <c r="AM28" s="345">
        <v>112.87819765422368</v>
      </c>
      <c r="AN28" s="38">
        <v>4.8554903044285993</v>
      </c>
      <c r="AO28" s="9">
        <v>2016</v>
      </c>
      <c r="AP28" s="6" t="s">
        <v>28</v>
      </c>
      <c r="AQ28" s="345">
        <v>105.69029813353133</v>
      </c>
      <c r="AR28" s="38">
        <v>11.40097847719592</v>
      </c>
      <c r="AS28" s="345">
        <v>95.874050281307973</v>
      </c>
      <c r="AT28" s="38">
        <v>-2.8953324955482884</v>
      </c>
      <c r="AU28" s="345">
        <v>99.455758227898002</v>
      </c>
      <c r="AV28" s="38">
        <v>11.980033977294141</v>
      </c>
      <c r="AW28" s="9">
        <v>2016</v>
      </c>
      <c r="AX28" s="6" t="s">
        <v>28</v>
      </c>
      <c r="AY28" s="345">
        <v>109.16166953142168</v>
      </c>
      <c r="AZ28" s="38">
        <v>9.0459199487479509</v>
      </c>
      <c r="BA28" s="345">
        <v>106.472171296502</v>
      </c>
      <c r="BB28" s="38">
        <v>9.0426458146293669</v>
      </c>
      <c r="BC28" s="345">
        <v>97.687388525748005</v>
      </c>
      <c r="BD28" s="38">
        <v>8.9204431165025255</v>
      </c>
      <c r="BE28" s="9">
        <v>2016</v>
      </c>
      <c r="BF28" s="6" t="s">
        <v>28</v>
      </c>
      <c r="BG28" s="345">
        <v>105.94842233606899</v>
      </c>
      <c r="BH28" s="38">
        <v>3.0999895932660024</v>
      </c>
      <c r="BI28" s="345">
        <v>100.59936299216768</v>
      </c>
      <c r="BJ28" s="38">
        <v>5.490387966011042</v>
      </c>
      <c r="BK28" s="345">
        <v>108.26202716583934</v>
      </c>
      <c r="BL28" s="38">
        <v>12.599130120001021</v>
      </c>
      <c r="BM28" s="9">
        <v>2016</v>
      </c>
      <c r="BN28" s="6" t="s">
        <v>28</v>
      </c>
      <c r="BO28" s="345">
        <v>103.99392794004332</v>
      </c>
      <c r="BP28" s="38">
        <v>1.6650229063681223</v>
      </c>
      <c r="BQ28" s="345">
        <v>100.59879811627691</v>
      </c>
      <c r="BR28" s="38">
        <v>8.2818145645267407</v>
      </c>
      <c r="BS28" s="345">
        <v>95.398283360022333</v>
      </c>
      <c r="BT28" s="38">
        <v>8.6133564517307093</v>
      </c>
      <c r="BU28" s="9">
        <v>2016</v>
      </c>
      <c r="BV28" s="6" t="s">
        <v>28</v>
      </c>
      <c r="BW28" s="345">
        <v>97.569205460155331</v>
      </c>
      <c r="BX28" s="38">
        <v>8.265001632101729</v>
      </c>
      <c r="BY28" s="345">
        <v>107.23836113445533</v>
      </c>
      <c r="BZ28" s="38">
        <v>7.7574400379110386</v>
      </c>
      <c r="CA28" s="345">
        <v>95.981014321322505</v>
      </c>
      <c r="CB28" s="38">
        <v>4.2319351643661491</v>
      </c>
      <c r="CC28" s="9">
        <v>2016</v>
      </c>
      <c r="CD28" s="6" t="s">
        <v>28</v>
      </c>
      <c r="CE28" s="345">
        <v>100.68511432803366</v>
      </c>
      <c r="CF28" s="38">
        <v>4.2974931958535763</v>
      </c>
      <c r="CG28" s="345">
        <v>96.16917073548683</v>
      </c>
      <c r="CH28" s="38">
        <v>4.2826780053921425</v>
      </c>
      <c r="CI28" s="345">
        <v>100.42944403547915</v>
      </c>
      <c r="CJ28" s="38">
        <v>9.2977858621380989</v>
      </c>
      <c r="CK28" s="9">
        <v>2016</v>
      </c>
      <c r="CL28" s="6" t="s">
        <v>28</v>
      </c>
      <c r="CM28" s="345">
        <v>110.59858260679833</v>
      </c>
      <c r="CN28" s="38">
        <v>50.381698775049045</v>
      </c>
      <c r="CO28" s="345">
        <v>109.748525381543</v>
      </c>
      <c r="CP28" s="38">
        <v>0.33285838971117698</v>
      </c>
      <c r="CQ28" s="345">
        <v>108.83512151691768</v>
      </c>
      <c r="CR28" s="38">
        <v>0.35289023958875987</v>
      </c>
      <c r="CS28" s="9">
        <v>2016</v>
      </c>
      <c r="CT28" s="6" t="s">
        <v>28</v>
      </c>
      <c r="CU28" s="345">
        <v>104.94703880720466</v>
      </c>
      <c r="CV28" s="38">
        <v>24.234917014494897</v>
      </c>
      <c r="CW28" s="345">
        <v>92.900079646634069</v>
      </c>
      <c r="CX28" s="38">
        <v>-8.7721199760658095</v>
      </c>
      <c r="CY28" s="345">
        <v>102.78047397093466</v>
      </c>
      <c r="CZ28" s="38">
        <v>1.6419314641158849</v>
      </c>
      <c r="DA28" s="9">
        <v>2016</v>
      </c>
      <c r="DB28" s="6" t="s">
        <v>28</v>
      </c>
      <c r="DC28" s="345">
        <v>104.98312645812767</v>
      </c>
      <c r="DD28" s="38">
        <v>7.7279728656324238</v>
      </c>
      <c r="DE28" s="345">
        <v>100.47124646943043</v>
      </c>
      <c r="DF28" s="38">
        <v>17.473962753829312</v>
      </c>
      <c r="DG28" s="345">
        <v>108.990193623401</v>
      </c>
      <c r="DH28" s="38">
        <v>9.3555216435194524</v>
      </c>
      <c r="DI28" s="9">
        <v>2016</v>
      </c>
      <c r="DJ28" s="6" t="s">
        <v>28</v>
      </c>
      <c r="DK28" s="345">
        <v>100.13788286095065</v>
      </c>
      <c r="DL28" s="38">
        <v>8.2899641576130989</v>
      </c>
      <c r="DM28" s="345">
        <v>103.47303807856366</v>
      </c>
      <c r="DN28" s="38">
        <v>1.826980879122118</v>
      </c>
      <c r="DO28" s="345">
        <v>106.40276611078366</v>
      </c>
      <c r="DP28" s="38">
        <v>11.66437113011709</v>
      </c>
      <c r="DQ28" s="9">
        <v>2016</v>
      </c>
      <c r="DR28" s="6" t="s">
        <v>28</v>
      </c>
      <c r="DS28" s="345">
        <v>99.027464048554336</v>
      </c>
      <c r="DT28" s="38">
        <v>7.3221006250405765</v>
      </c>
      <c r="DU28" s="345">
        <v>88.569264906412968</v>
      </c>
      <c r="DV28" s="38">
        <v>8.0997913423806409</v>
      </c>
      <c r="DW28" s="345">
        <v>95.592864995351533</v>
      </c>
      <c r="DX28" s="38">
        <v>1.7909939912722024</v>
      </c>
      <c r="DY28" s="9">
        <v>2016</v>
      </c>
      <c r="DZ28" s="6" t="s">
        <v>28</v>
      </c>
      <c r="EA28" s="345">
        <v>106.16472902956768</v>
      </c>
      <c r="EB28" s="38">
        <v>1.2095905708728623</v>
      </c>
      <c r="EC28" s="345">
        <v>95.038163488149735</v>
      </c>
      <c r="ED28" s="38">
        <v>4.129508476628871</v>
      </c>
      <c r="EE28" s="345">
        <v>102.26997358811066</v>
      </c>
      <c r="EF28" s="38">
        <v>4.156637822804214</v>
      </c>
      <c r="EG28" s="9">
        <v>2016</v>
      </c>
      <c r="EH28" s="6" t="s">
        <v>28</v>
      </c>
      <c r="EI28" s="345">
        <v>94.285656416155973</v>
      </c>
      <c r="EJ28" s="38">
        <v>4.147771924027623</v>
      </c>
      <c r="EK28" s="345">
        <v>92.859430856933002</v>
      </c>
      <c r="EL28" s="38">
        <v>4.1550270527679629</v>
      </c>
      <c r="EM28" s="345">
        <v>106.57055658006034</v>
      </c>
      <c r="EN28" s="38">
        <v>4.1428378190658606</v>
      </c>
      <c r="EO28" s="9">
        <v>2016</v>
      </c>
      <c r="EP28" s="6" t="s">
        <v>28</v>
      </c>
      <c r="EQ28" s="345">
        <v>105.41709144958033</v>
      </c>
      <c r="ER28" s="38">
        <v>2.1851482349028828</v>
      </c>
      <c r="ES28" s="345">
        <v>101.85033444051199</v>
      </c>
      <c r="ET28" s="38">
        <v>2.0952484780767406</v>
      </c>
      <c r="EU28" s="345">
        <v>105.56107540000568</v>
      </c>
      <c r="EV28" s="38">
        <v>2.0996497069702258</v>
      </c>
      <c r="EW28" s="9">
        <v>2016</v>
      </c>
      <c r="EX28" s="6" t="s">
        <v>28</v>
      </c>
      <c r="EY28" s="345">
        <v>105.92405793454468</v>
      </c>
      <c r="EZ28" s="38">
        <v>2.0831355573271964</v>
      </c>
      <c r="FA28" s="345">
        <v>98.868511136170653</v>
      </c>
      <c r="FB28" s="38">
        <v>2.158488778344946</v>
      </c>
      <c r="FC28" s="345">
        <v>97.530107657912424</v>
      </c>
      <c r="FD28" s="38">
        <v>2.302705634379592</v>
      </c>
      <c r="FE28" s="9">
        <v>2016</v>
      </c>
      <c r="FF28" s="6" t="s">
        <v>28</v>
      </c>
      <c r="FG28" s="345">
        <v>99.606413305013007</v>
      </c>
      <c r="FH28" s="38">
        <v>2.1989926888461753</v>
      </c>
      <c r="FI28" s="345">
        <v>89.224739510713121</v>
      </c>
      <c r="FJ28" s="38">
        <v>4.0203633776759915</v>
      </c>
      <c r="FK28" s="345">
        <v>93.942870343548563</v>
      </c>
      <c r="FL28" s="38">
        <v>5.982310622415369</v>
      </c>
      <c r="FM28" s="9">
        <v>2016</v>
      </c>
      <c r="FN28" s="6" t="s">
        <v>28</v>
      </c>
      <c r="FO28" s="345">
        <v>96.870773683507593</v>
      </c>
      <c r="FP28" s="38">
        <v>-0.55291445214400881</v>
      </c>
      <c r="FQ28" s="345">
        <v>104.02656113456567</v>
      </c>
      <c r="FR28" s="38">
        <v>8.2122604797078225</v>
      </c>
      <c r="FS28" s="345">
        <v>93.884776134695699</v>
      </c>
      <c r="FT28" s="38">
        <v>1.8197860614691734</v>
      </c>
      <c r="FU28" s="9">
        <v>2016</v>
      </c>
      <c r="FV28" s="6" t="s">
        <v>28</v>
      </c>
      <c r="FW28" s="345">
        <v>97.890488247839656</v>
      </c>
      <c r="FX28" s="38">
        <v>3.3636835945364965</v>
      </c>
      <c r="FY28" s="345">
        <v>94.61266206373034</v>
      </c>
      <c r="FZ28" s="38">
        <v>3.3014357549625828</v>
      </c>
      <c r="GA28" s="345">
        <v>99.774269139527334</v>
      </c>
      <c r="GB28" s="38">
        <v>2.4033468077966518</v>
      </c>
      <c r="GC28" s="9">
        <v>2016</v>
      </c>
      <c r="GD28" s="6" t="s">
        <v>28</v>
      </c>
      <c r="GE28" s="345">
        <v>104.178362090495</v>
      </c>
      <c r="GF28" s="38">
        <v>2.3362274279174642</v>
      </c>
      <c r="GG28" s="345">
        <v>98.85317480302767</v>
      </c>
      <c r="GH28" s="38">
        <v>2.349440330654943</v>
      </c>
      <c r="GI28" s="345">
        <v>91.715159995817103</v>
      </c>
      <c r="GJ28" s="38">
        <v>-3.2123006453345084</v>
      </c>
      <c r="GK28" s="9">
        <v>2016</v>
      </c>
      <c r="GL28" s="6" t="s">
        <v>28</v>
      </c>
      <c r="GM28" s="345">
        <v>95.86725544991468</v>
      </c>
      <c r="GN28" s="38">
        <v>2.4874537842514854</v>
      </c>
      <c r="GO28" s="345">
        <v>105.68761117486333</v>
      </c>
      <c r="GP28" s="38">
        <v>25.744557417569155</v>
      </c>
      <c r="GQ28" s="345">
        <v>110.38520518760534</v>
      </c>
      <c r="GR28" s="38">
        <v>25.693770349325789</v>
      </c>
      <c r="GS28" s="9">
        <v>2016</v>
      </c>
      <c r="GT28" s="6" t="s">
        <v>28</v>
      </c>
      <c r="GU28" s="345">
        <v>118.46829366765667</v>
      </c>
      <c r="GV28" s="38">
        <v>2.610947184464024</v>
      </c>
      <c r="GW28" s="345">
        <v>99.586802899958002</v>
      </c>
      <c r="GX28" s="38">
        <v>1.6436108408596226</v>
      </c>
      <c r="GY28" s="345">
        <v>93.921659698418566</v>
      </c>
      <c r="GZ28" s="38">
        <v>2.6309749153372195</v>
      </c>
      <c r="HA28" s="9">
        <v>2016</v>
      </c>
      <c r="HB28" s="6" t="s">
        <v>28</v>
      </c>
      <c r="HC28" s="345">
        <v>95.008001600583725</v>
      </c>
      <c r="HD28" s="38">
        <v>2.6047350851315514</v>
      </c>
      <c r="HE28" s="345">
        <v>93.835532045081322</v>
      </c>
      <c r="HF28" s="38">
        <v>2.6799563635184569</v>
      </c>
      <c r="HG28" s="345">
        <v>93.951574312873689</v>
      </c>
      <c r="HH28" s="38">
        <v>0.80466048528940348</v>
      </c>
      <c r="HI28" s="9">
        <v>2016</v>
      </c>
      <c r="HJ28" s="6" t="s">
        <v>28</v>
      </c>
      <c r="HK28" s="345">
        <v>91.615428903470942</v>
      </c>
      <c r="HL28" s="38">
        <v>4.3093429911342156</v>
      </c>
      <c r="HM28" s="345">
        <v>110.85911177346968</v>
      </c>
      <c r="HN28" s="38">
        <v>-1.5899694347232725</v>
      </c>
      <c r="HO28" s="345">
        <v>90.659379209021083</v>
      </c>
      <c r="HP28" s="38">
        <v>2.5954343490546705</v>
      </c>
      <c r="HQ28" s="9">
        <v>2016</v>
      </c>
      <c r="HR28" s="6" t="s">
        <v>28</v>
      </c>
      <c r="HS28" s="345">
        <v>92.283267240881059</v>
      </c>
      <c r="HT28" s="38">
        <v>-7.0511353598613624</v>
      </c>
      <c r="HU28" s="345">
        <v>97.787470805984469</v>
      </c>
      <c r="HV28" s="38">
        <v>-6.7070651376533448</v>
      </c>
      <c r="HW28" s="345">
        <v>82.907602813886967</v>
      </c>
      <c r="HX28" s="38">
        <v>-6.5662941003274398</v>
      </c>
      <c r="HY28" s="9">
        <v>2016</v>
      </c>
      <c r="HZ28" s="6" t="s">
        <v>28</v>
      </c>
      <c r="IA28" s="345">
        <v>105.13507694176269</v>
      </c>
      <c r="IB28" s="38">
        <v>-6.8608975657353852</v>
      </c>
      <c r="IC28" s="345">
        <v>93.866693616720298</v>
      </c>
      <c r="ID28" s="38">
        <v>16.770212992946782</v>
      </c>
      <c r="IE28" s="345">
        <v>88.090512456012377</v>
      </c>
      <c r="IF28" s="38">
        <v>3.3576239556681173</v>
      </c>
      <c r="IG28" s="9">
        <v>2016</v>
      </c>
      <c r="IH28" s="6" t="s">
        <v>28</v>
      </c>
      <c r="II28" s="345">
        <v>104.91313328294513</v>
      </c>
      <c r="IJ28" s="38">
        <v>-2.1424009352174522</v>
      </c>
      <c r="IK28" s="345">
        <v>81.778683818445515</v>
      </c>
      <c r="IL28" s="38">
        <v>-5.5438950679727981</v>
      </c>
      <c r="IM28" s="345">
        <v>94.152743272537762</v>
      </c>
      <c r="IN28" s="38">
        <v>9.7213950769626081</v>
      </c>
      <c r="IO28" s="345">
        <v>111.03348749085565</v>
      </c>
      <c r="IP28" s="38">
        <v>9.6882889978531921</v>
      </c>
      <c r="IQ28" s="9">
        <v>2016</v>
      </c>
      <c r="IR28" s="6" t="s">
        <v>28</v>
      </c>
      <c r="IS28" s="345">
        <v>102.11185243801799</v>
      </c>
      <c r="IT28" s="38">
        <v>9.6344411418193658</v>
      </c>
      <c r="IU28" s="345">
        <v>152.491280165235</v>
      </c>
      <c r="IV28" s="38">
        <v>9.8171718190442476</v>
      </c>
      <c r="IW28" s="345">
        <v>101.82378807199734</v>
      </c>
      <c r="IX28" s="38">
        <v>9.6535720880649905</v>
      </c>
      <c r="IY28" s="9">
        <v>2016</v>
      </c>
      <c r="IZ28" s="6" t="s">
        <v>28</v>
      </c>
      <c r="JA28" s="345">
        <v>102.04635257018667</v>
      </c>
      <c r="JB28" s="38">
        <v>9.5735540925633984</v>
      </c>
      <c r="JC28" s="345">
        <v>98.512938028487</v>
      </c>
      <c r="JD28" s="38">
        <v>3.4321626661973852</v>
      </c>
      <c r="JE28" s="345">
        <v>99.524079797800667</v>
      </c>
      <c r="JF28" s="38">
        <v>10.4957180289381</v>
      </c>
      <c r="JG28" s="9">
        <v>2016</v>
      </c>
      <c r="JH28" s="6" t="s">
        <v>28</v>
      </c>
      <c r="JI28" s="345">
        <v>93.051729721656145</v>
      </c>
      <c r="JJ28" s="38">
        <v>0.26485276334116747</v>
      </c>
      <c r="JK28" s="345">
        <v>91.93189381929966</v>
      </c>
      <c r="JL28" s="38">
        <v>6.6139783448401204</v>
      </c>
      <c r="JM28" s="345">
        <v>128.48842284913113</v>
      </c>
      <c r="JN28" s="38">
        <v>3.2709939837006772</v>
      </c>
      <c r="JO28" s="9">
        <v>2016</v>
      </c>
      <c r="JP28" s="6" t="s">
        <v>28</v>
      </c>
      <c r="JQ28" s="345">
        <v>112.25993755372535</v>
      </c>
      <c r="JR28" s="38">
        <v>27.990203501541671</v>
      </c>
      <c r="JS28" s="345">
        <v>109.633324624186</v>
      </c>
      <c r="JT28" s="38">
        <v>6.401040284615874</v>
      </c>
      <c r="JU28" s="345">
        <v>91.963819421008864</v>
      </c>
      <c r="JV28" s="38">
        <v>6.4219574881411177</v>
      </c>
      <c r="JW28" s="9">
        <v>2016</v>
      </c>
      <c r="JX28" s="6" t="s">
        <v>28</v>
      </c>
      <c r="JY28" s="345">
        <v>92.941623460108701</v>
      </c>
      <c r="JZ28" s="38">
        <v>-7.7921321622262383</v>
      </c>
      <c r="KA28" s="345">
        <v>94.291218825810006</v>
      </c>
      <c r="KB28" s="38">
        <v>20.915187237620486</v>
      </c>
      <c r="KC28" s="345">
        <v>98.073307842841928</v>
      </c>
      <c r="KD28" s="38">
        <v>14.132138629498087</v>
      </c>
      <c r="KE28" s="9">
        <v>2016</v>
      </c>
      <c r="KF28" s="6" t="s">
        <v>28</v>
      </c>
      <c r="KG28" s="345">
        <v>120.67609464973516</v>
      </c>
      <c r="KH28" s="38">
        <v>-0.87693185941030549</v>
      </c>
      <c r="KI28" s="345">
        <v>133.53646501422466</v>
      </c>
      <c r="KJ28" s="38">
        <v>16.514614392020761</v>
      </c>
      <c r="KK28" s="345">
        <v>86.953407861402169</v>
      </c>
      <c r="KL28" s="38">
        <v>1.2782947416952766</v>
      </c>
      <c r="KM28" s="9">
        <v>2016</v>
      </c>
      <c r="KN28" s="6" t="s">
        <v>28</v>
      </c>
      <c r="KO28" s="345">
        <v>86.173779309751993</v>
      </c>
      <c r="KP28" s="38">
        <v>9.1930549780877584</v>
      </c>
      <c r="KQ28" s="345">
        <v>115.82104033065734</v>
      </c>
      <c r="KR28" s="38">
        <v>20.648889131753222</v>
      </c>
      <c r="KS28" s="345">
        <v>95.815286460273924</v>
      </c>
      <c r="KT28" s="38">
        <v>1.5080079043416674</v>
      </c>
      <c r="KU28" s="9">
        <v>2016</v>
      </c>
      <c r="KV28" s="6" t="s">
        <v>28</v>
      </c>
      <c r="KW28" s="345">
        <v>97.020195886934516</v>
      </c>
      <c r="KX28" s="38">
        <v>3.1773143870205729</v>
      </c>
      <c r="KY28" s="345">
        <v>98.81640293383343</v>
      </c>
      <c r="KZ28" s="38">
        <v>-2.5747753445742205E-2</v>
      </c>
      <c r="LA28" s="345">
        <v>92.354991380161664</v>
      </c>
      <c r="LB28" s="38">
        <v>4.7013692266417024</v>
      </c>
      <c r="LC28" s="9">
        <v>2016</v>
      </c>
      <c r="LD28" s="6" t="s">
        <v>28</v>
      </c>
      <c r="LE28" s="345">
        <v>101.089296486327</v>
      </c>
      <c r="LF28" s="38">
        <v>-4.961114194125912</v>
      </c>
      <c r="LG28" s="345">
        <v>121.04962711820501</v>
      </c>
      <c r="LH28" s="38">
        <v>5.9839750045311462</v>
      </c>
      <c r="LI28" s="345">
        <v>112.03220379396267</v>
      </c>
      <c r="LJ28" s="38">
        <v>2.2663754433339705</v>
      </c>
      <c r="LK28" s="9">
        <v>2016</v>
      </c>
      <c r="LL28" s="6" t="s">
        <v>28</v>
      </c>
      <c r="LM28" s="345">
        <v>118.93850143366053</v>
      </c>
      <c r="LN28" s="38">
        <v>6.990749722775206</v>
      </c>
      <c r="LO28" s="345">
        <v>120.014449316732</v>
      </c>
      <c r="LP28" s="38">
        <v>5.9951609315859571</v>
      </c>
      <c r="LQ28" s="345">
        <v>110.44844266708367</v>
      </c>
      <c r="LR28" s="38">
        <v>5.7203744328715942</v>
      </c>
      <c r="LS28" s="9">
        <v>2016</v>
      </c>
      <c r="LT28" s="6" t="s">
        <v>28</v>
      </c>
      <c r="LU28" s="345">
        <v>90.192892539970998</v>
      </c>
      <c r="LV28" s="38">
        <v>3.1451933476818397</v>
      </c>
      <c r="LW28" s="345">
        <v>84.921246032261578</v>
      </c>
      <c r="LX28" s="38">
        <v>-1.326813946220696</v>
      </c>
      <c r="LY28" s="345">
        <v>84.517953970918953</v>
      </c>
      <c r="LZ28" s="38">
        <v>-20.189184846474646</v>
      </c>
      <c r="MA28" s="9">
        <v>2016</v>
      </c>
      <c r="MB28" s="6" t="s">
        <v>28</v>
      </c>
      <c r="MC28" s="345">
        <v>118.911144687342</v>
      </c>
      <c r="MD28" s="38">
        <v>17.617487333806054</v>
      </c>
      <c r="ME28" s="345">
        <v>107.98293218637434</v>
      </c>
      <c r="MF28" s="38">
        <v>12.764956993630278</v>
      </c>
      <c r="MG28" s="345">
        <v>93.701480182128378</v>
      </c>
      <c r="MH28" s="38">
        <v>-2.0083595002367645</v>
      </c>
      <c r="MI28" s="9">
        <v>2016</v>
      </c>
      <c r="MJ28" s="6" t="s">
        <v>28</v>
      </c>
      <c r="MK28" s="345">
        <v>101.703883741707</v>
      </c>
      <c r="ML28" s="38">
        <v>-3.9484834289751092</v>
      </c>
      <c r="MM28" s="345">
        <v>107.391074335167</v>
      </c>
      <c r="MN28" s="38">
        <v>9.3677406497647837</v>
      </c>
      <c r="MO28" s="345">
        <v>126.89228425051165</v>
      </c>
      <c r="MP28" s="38">
        <v>0.94388720694786343</v>
      </c>
    </row>
    <row r="29" spans="1:354" ht="15" hidden="1" customHeight="1">
      <c r="A29" s="9"/>
      <c r="B29" s="6" t="s">
        <v>29</v>
      </c>
      <c r="C29" s="345">
        <v>101.28073335429764</v>
      </c>
      <c r="D29" s="38">
        <v>2.500574708708811</v>
      </c>
      <c r="E29" s="345">
        <v>100.69233333333334</v>
      </c>
      <c r="F29" s="38">
        <v>1.1286050925738635</v>
      </c>
      <c r="G29" s="345">
        <v>101.837</v>
      </c>
      <c r="H29" s="38">
        <v>3.8172740271585894</v>
      </c>
      <c r="I29" s="9"/>
      <c r="J29" s="6" t="s">
        <v>29</v>
      </c>
      <c r="K29" s="345">
        <v>84.132999999999996</v>
      </c>
      <c r="L29" s="38">
        <v>-20.303183662546928</v>
      </c>
      <c r="M29" s="345">
        <v>84.866</v>
      </c>
      <c r="N29" s="38">
        <v>-27.609927578216869</v>
      </c>
      <c r="O29" s="345">
        <v>82.111000000000004</v>
      </c>
      <c r="P29" s="38">
        <v>-21.908823587709136</v>
      </c>
      <c r="Q29" s="9"/>
      <c r="R29" s="6" t="s">
        <v>29</v>
      </c>
      <c r="S29" s="345">
        <v>109.18433333333333</v>
      </c>
      <c r="T29" s="38">
        <v>18.324438255408666</v>
      </c>
      <c r="U29" s="345">
        <v>109.09033333333332</v>
      </c>
      <c r="V29" s="38">
        <v>18.422575258826242</v>
      </c>
      <c r="W29" s="345">
        <v>108.568</v>
      </c>
      <c r="X29" s="38">
        <v>6.5886662731531374</v>
      </c>
      <c r="Y29" s="9"/>
      <c r="Z29" s="6" t="s">
        <v>29</v>
      </c>
      <c r="AA29" s="345">
        <v>113.40333333333335</v>
      </c>
      <c r="AB29" s="38">
        <v>15.708592461930508</v>
      </c>
      <c r="AC29" s="345">
        <v>109.82933333333334</v>
      </c>
      <c r="AD29" s="38">
        <v>18.059887352393616</v>
      </c>
      <c r="AE29" s="345">
        <v>106.08999999999999</v>
      </c>
      <c r="AF29" s="38">
        <v>13.712294179578706</v>
      </c>
      <c r="AG29" s="9"/>
      <c r="AH29" s="6" t="s">
        <v>29</v>
      </c>
      <c r="AI29" s="345">
        <v>123.14100000000001</v>
      </c>
      <c r="AJ29" s="38">
        <v>23.997499543427494</v>
      </c>
      <c r="AK29" s="345">
        <v>115.70866666666666</v>
      </c>
      <c r="AL29" s="38">
        <v>27.960743416966437</v>
      </c>
      <c r="AM29" s="345">
        <v>90.755333333333326</v>
      </c>
      <c r="AN29" s="38">
        <v>11.376408358847101</v>
      </c>
      <c r="AO29" s="9"/>
      <c r="AP29" s="6" t="s">
        <v>29</v>
      </c>
      <c r="AQ29" s="345">
        <v>118.95400000000001</v>
      </c>
      <c r="AR29" s="38">
        <v>21.37534502968326</v>
      </c>
      <c r="AS29" s="345">
        <v>104.97533333333332</v>
      </c>
      <c r="AT29" s="38">
        <v>5.1034661309346916</v>
      </c>
      <c r="AU29" s="345">
        <v>99.478999999999999</v>
      </c>
      <c r="AV29" s="38">
        <v>1.1551479613321192</v>
      </c>
      <c r="AW29" s="9"/>
      <c r="AX29" s="6" t="s">
        <v>29</v>
      </c>
      <c r="AY29" s="345">
        <v>120.36399999999999</v>
      </c>
      <c r="AZ29" s="38">
        <v>28.649375924275517</v>
      </c>
      <c r="BA29" s="345">
        <v>112.134</v>
      </c>
      <c r="BB29" s="38">
        <v>13.227000783614514</v>
      </c>
      <c r="BC29" s="345">
        <v>105.07833333333333</v>
      </c>
      <c r="BD29" s="38">
        <v>11.404767219114433</v>
      </c>
      <c r="BE29" s="9"/>
      <c r="BF29" s="6" t="s">
        <v>29</v>
      </c>
      <c r="BG29" s="345">
        <v>96.958999999999989</v>
      </c>
      <c r="BH29" s="38">
        <v>-2.2413529402015087</v>
      </c>
      <c r="BI29" s="345">
        <v>110.62166666666667</v>
      </c>
      <c r="BJ29" s="38">
        <v>12.213241664054536</v>
      </c>
      <c r="BK29" s="345">
        <v>116.92966666666666</v>
      </c>
      <c r="BL29" s="38">
        <v>25.538535526923908</v>
      </c>
      <c r="BM29" s="9"/>
      <c r="BN29" s="6" t="s">
        <v>29</v>
      </c>
      <c r="BO29" s="345">
        <v>105.95166666666667</v>
      </c>
      <c r="BP29" s="38">
        <v>9.0252031150807994</v>
      </c>
      <c r="BQ29" s="345">
        <v>107.95304849387627</v>
      </c>
      <c r="BR29" s="38">
        <v>8.6760779468632023</v>
      </c>
      <c r="BS29" s="345">
        <v>111.57933333333334</v>
      </c>
      <c r="BT29" s="38">
        <v>8.9811366148026934</v>
      </c>
      <c r="BU29" s="9"/>
      <c r="BV29" s="6" t="s">
        <v>29</v>
      </c>
      <c r="BW29" s="345">
        <v>108.73366666666668</v>
      </c>
      <c r="BX29" s="38">
        <v>8.6935064869655889</v>
      </c>
      <c r="BY29" s="345">
        <v>105.37666666666667</v>
      </c>
      <c r="BZ29" s="38">
        <v>4.4802451308961508</v>
      </c>
      <c r="CA29" s="345">
        <v>107.43366666666667</v>
      </c>
      <c r="CB29" s="38">
        <v>4.4559995835463866</v>
      </c>
      <c r="CC29" s="9"/>
      <c r="CD29" s="6" t="s">
        <v>29</v>
      </c>
      <c r="CE29" s="345">
        <v>105.20966666666668</v>
      </c>
      <c r="CF29" s="38">
        <v>4.7451905599906041</v>
      </c>
      <c r="CG29" s="345">
        <v>110.94366666666667</v>
      </c>
      <c r="CH29" s="38">
        <v>4.6541507357283223</v>
      </c>
      <c r="CI29" s="345">
        <v>111.47666666666667</v>
      </c>
      <c r="CJ29" s="38">
        <v>9.3492840544261639</v>
      </c>
      <c r="CK29" s="9"/>
      <c r="CL29" s="6" t="s">
        <v>29</v>
      </c>
      <c r="CM29" s="345">
        <v>104.06400000000001</v>
      </c>
      <c r="CN29" s="38">
        <v>6.9047475446234188</v>
      </c>
      <c r="CO29" s="345">
        <v>111.22266666666667</v>
      </c>
      <c r="CP29" s="38">
        <v>8.8988457498283537</v>
      </c>
      <c r="CQ29" s="345">
        <v>122.27499999999999</v>
      </c>
      <c r="CR29" s="38">
        <v>8.6063493864810425</v>
      </c>
      <c r="CS29" s="9"/>
      <c r="CT29" s="6" t="s">
        <v>29</v>
      </c>
      <c r="CU29" s="345">
        <v>112.44333333333334</v>
      </c>
      <c r="CV29" s="38">
        <v>22.892008377609457</v>
      </c>
      <c r="CW29" s="345">
        <v>95.658000000000001</v>
      </c>
      <c r="CX29" s="38">
        <v>-7.3022678927739548</v>
      </c>
      <c r="CY29" s="345">
        <v>106.83933333333333</v>
      </c>
      <c r="CZ29" s="38">
        <v>13.462903131717468</v>
      </c>
      <c r="DA29" s="9"/>
      <c r="DB29" s="6" t="s">
        <v>29</v>
      </c>
      <c r="DC29" s="345">
        <v>106.10633333333332</v>
      </c>
      <c r="DD29" s="38">
        <v>2.6261784053906752</v>
      </c>
      <c r="DE29" s="345">
        <v>109.35466666666667</v>
      </c>
      <c r="DF29" s="38">
        <v>-11.093709091102482</v>
      </c>
      <c r="DG29" s="345">
        <v>104.88166666666666</v>
      </c>
      <c r="DH29" s="38">
        <v>5.4470625176894742</v>
      </c>
      <c r="DI29" s="9"/>
      <c r="DJ29" s="6" t="s">
        <v>29</v>
      </c>
      <c r="DK29" s="345">
        <v>102.85033333333335</v>
      </c>
      <c r="DL29" s="38">
        <v>5.4584124353823</v>
      </c>
      <c r="DM29" s="345">
        <v>97.958333333333329</v>
      </c>
      <c r="DN29" s="38">
        <v>5.6104088756797239</v>
      </c>
      <c r="DO29" s="345">
        <v>97.685666666666677</v>
      </c>
      <c r="DP29" s="38">
        <v>5.5104678678388836</v>
      </c>
      <c r="DQ29" s="9"/>
      <c r="DR29" s="6" t="s">
        <v>29</v>
      </c>
      <c r="DS29" s="345">
        <v>102.28000000000002</v>
      </c>
      <c r="DT29" s="38">
        <v>5.4568993729120905</v>
      </c>
      <c r="DU29" s="345">
        <v>103.53966666666668</v>
      </c>
      <c r="DV29" s="38">
        <v>-1.5048650946035451</v>
      </c>
      <c r="DW29" s="345">
        <v>120.38566666666667</v>
      </c>
      <c r="DX29" s="38">
        <v>21.60890412518026</v>
      </c>
      <c r="DY29" s="9"/>
      <c r="DZ29" s="6" t="s">
        <v>29</v>
      </c>
      <c r="EA29" s="345">
        <v>102.98133333333334</v>
      </c>
      <c r="EB29" s="38">
        <v>4.9834717386727903</v>
      </c>
      <c r="EC29" s="345">
        <v>112.94566666666667</v>
      </c>
      <c r="ED29" s="38">
        <v>5.950403503340155</v>
      </c>
      <c r="EE29" s="345">
        <v>101.503</v>
      </c>
      <c r="EF29" s="38">
        <v>5.9917489897549245</v>
      </c>
      <c r="EG29" s="9"/>
      <c r="EH29" s="6" t="s">
        <v>29</v>
      </c>
      <c r="EI29" s="345">
        <v>109.29566666666666</v>
      </c>
      <c r="EJ29" s="38">
        <v>5.9547241022908253</v>
      </c>
      <c r="EK29" s="345">
        <v>111.32133333333333</v>
      </c>
      <c r="EL29" s="38">
        <v>5.9191636401440206</v>
      </c>
      <c r="EM29" s="345">
        <v>108.37066666666665</v>
      </c>
      <c r="EN29" s="38">
        <v>5.9714228540862706</v>
      </c>
      <c r="EO29" s="9"/>
      <c r="EP29" s="6" t="s">
        <v>29</v>
      </c>
      <c r="EQ29" s="345">
        <v>99.942999999999984</v>
      </c>
      <c r="ER29" s="38">
        <v>3.7534654134475858</v>
      </c>
      <c r="ES29" s="345">
        <v>114.78166666666668</v>
      </c>
      <c r="ET29" s="38">
        <v>3.8894234939426156</v>
      </c>
      <c r="EU29" s="345">
        <v>100.75233333333334</v>
      </c>
      <c r="EV29" s="38">
        <v>3.8516265498124795</v>
      </c>
      <c r="EW29" s="9"/>
      <c r="EX29" s="6" t="s">
        <v>29</v>
      </c>
      <c r="EY29" s="345">
        <v>99.333666666666659</v>
      </c>
      <c r="EZ29" s="38">
        <v>4.004191441125073</v>
      </c>
      <c r="FA29" s="345">
        <v>108.32933333333331</v>
      </c>
      <c r="FB29" s="38">
        <v>3.9521089525140098</v>
      </c>
      <c r="FC29" s="345">
        <v>90.11633333333333</v>
      </c>
      <c r="FD29" s="38">
        <v>3.9636495611776041</v>
      </c>
      <c r="FE29" s="9"/>
      <c r="FF29" s="6" t="s">
        <v>29</v>
      </c>
      <c r="FG29" s="345">
        <v>103.77133333333335</v>
      </c>
      <c r="FH29" s="38">
        <v>3.8615500430443603</v>
      </c>
      <c r="FI29" s="345">
        <v>108.432</v>
      </c>
      <c r="FJ29" s="38">
        <v>3.8429831322451378</v>
      </c>
      <c r="FK29" s="345">
        <v>108.89033333333333</v>
      </c>
      <c r="FL29" s="38">
        <v>4.4593430141512442</v>
      </c>
      <c r="FM29" s="9"/>
      <c r="FN29" s="6" t="s">
        <v>29</v>
      </c>
      <c r="FO29" s="345">
        <v>98.343666666666664</v>
      </c>
      <c r="FP29" s="38">
        <v>-2.1382598235059191</v>
      </c>
      <c r="FQ29" s="345">
        <v>101.04900000000002</v>
      </c>
      <c r="FR29" s="38">
        <v>5.5156935538948915</v>
      </c>
      <c r="FS29" s="345">
        <v>101.08633333333334</v>
      </c>
      <c r="FT29" s="38">
        <v>9.276191328313061</v>
      </c>
      <c r="FU29" s="9"/>
      <c r="FV29" s="6" t="s">
        <v>29</v>
      </c>
      <c r="FW29" s="345">
        <v>101.72733333333333</v>
      </c>
      <c r="FX29" s="38">
        <v>2.8322199398998862</v>
      </c>
      <c r="FY29" s="345">
        <v>100.59333333333332</v>
      </c>
      <c r="FZ29" s="38">
        <v>4.0266495820254136</v>
      </c>
      <c r="GA29" s="345">
        <v>99.102999999999994</v>
      </c>
      <c r="GB29" s="38">
        <v>4.0185071367413485</v>
      </c>
      <c r="GC29" s="9"/>
      <c r="GD29" s="6" t="s">
        <v>29</v>
      </c>
      <c r="GE29" s="345">
        <v>103.26233333333333</v>
      </c>
      <c r="GF29" s="38">
        <v>3.9088507786697306</v>
      </c>
      <c r="GG29" s="345">
        <v>98.906999999999996</v>
      </c>
      <c r="GH29" s="38">
        <v>3.9380892647666172</v>
      </c>
      <c r="GI29" s="345">
        <v>121.14133333333335</v>
      </c>
      <c r="GJ29" s="38">
        <v>2.1059849421491776</v>
      </c>
      <c r="GK29" s="9"/>
      <c r="GL29" s="6" t="s">
        <v>29</v>
      </c>
      <c r="GM29" s="345">
        <v>98.658000000000015</v>
      </c>
      <c r="GN29" s="38">
        <v>3.8857280834643717</v>
      </c>
      <c r="GO29" s="345">
        <v>111.42966666666666</v>
      </c>
      <c r="GP29" s="38">
        <v>18.976722101417181</v>
      </c>
      <c r="GQ29" s="345">
        <v>114.008</v>
      </c>
      <c r="GR29" s="38">
        <v>19.191608734983518</v>
      </c>
      <c r="GS29" s="9"/>
      <c r="GT29" s="6" t="s">
        <v>29</v>
      </c>
      <c r="GU29" s="345">
        <v>97.682333333333347</v>
      </c>
      <c r="GV29" s="38">
        <v>3.1785159335416751</v>
      </c>
      <c r="GW29" s="345">
        <v>110.06766666666668</v>
      </c>
      <c r="GX29" s="38">
        <v>5.3161718123113815</v>
      </c>
      <c r="GY29" s="345">
        <v>101.07833333333333</v>
      </c>
      <c r="GZ29" s="38">
        <v>3.1713934735252138</v>
      </c>
      <c r="HA29" s="9"/>
      <c r="HB29" s="6" t="s">
        <v>29</v>
      </c>
      <c r="HC29" s="345">
        <v>95.450666666666677</v>
      </c>
      <c r="HD29" s="38">
        <v>3.1788183447222167</v>
      </c>
      <c r="HE29" s="345">
        <v>102.61099999999999</v>
      </c>
      <c r="HF29" s="38">
        <v>3.1798229041055635</v>
      </c>
      <c r="HG29" s="345">
        <v>99.228999999999999</v>
      </c>
      <c r="HH29" s="38">
        <v>-6.0891911164727475</v>
      </c>
      <c r="HI29" s="9"/>
      <c r="HJ29" s="6" t="s">
        <v>29</v>
      </c>
      <c r="HK29" s="345">
        <v>104.67066666666666</v>
      </c>
      <c r="HL29" s="38">
        <v>6.2063832872389213</v>
      </c>
      <c r="HM29" s="345">
        <v>108.36499999999999</v>
      </c>
      <c r="HN29" s="38">
        <v>5.6868269906443629</v>
      </c>
      <c r="HO29" s="345">
        <v>107.44900000000001</v>
      </c>
      <c r="HP29" s="38">
        <v>3.1762059386107211</v>
      </c>
      <c r="HQ29" s="9"/>
      <c r="HR29" s="6" t="s">
        <v>29</v>
      </c>
      <c r="HS29" s="345">
        <v>92.282666666666657</v>
      </c>
      <c r="HT29" s="38">
        <v>0.33359095404759387</v>
      </c>
      <c r="HU29" s="345">
        <v>112.37966666666667</v>
      </c>
      <c r="HV29" s="38">
        <v>5.7947926301693542E-3</v>
      </c>
      <c r="HW29" s="345">
        <v>112.95633333333335</v>
      </c>
      <c r="HX29" s="38">
        <v>0.44228526969834547</v>
      </c>
      <c r="HY29" s="9"/>
      <c r="HZ29" s="6" t="s">
        <v>29</v>
      </c>
      <c r="IA29" s="345">
        <v>88.396000000000001</v>
      </c>
      <c r="IB29" s="38">
        <v>0.86932230077417216</v>
      </c>
      <c r="IC29" s="345">
        <v>106.387711112739</v>
      </c>
      <c r="ID29" s="38">
        <v>7.5402322886557016</v>
      </c>
      <c r="IE29" s="345">
        <v>101.64999999999999</v>
      </c>
      <c r="IF29" s="38">
        <v>-3.5312798914701347</v>
      </c>
      <c r="IG29" s="9"/>
      <c r="IH29" s="6" t="s">
        <v>29</v>
      </c>
      <c r="II29" s="345">
        <v>109.28699999999999</v>
      </c>
      <c r="IJ29" s="38">
        <v>17.013955017315638</v>
      </c>
      <c r="IK29" s="345">
        <v>117.13333333333333</v>
      </c>
      <c r="IL29" s="38">
        <v>5.2589228557456522</v>
      </c>
      <c r="IM29" s="345">
        <v>100.27066666666667</v>
      </c>
      <c r="IN29" s="38">
        <v>3.69067467627535</v>
      </c>
      <c r="IO29" s="345">
        <v>122.09433333333332</v>
      </c>
      <c r="IP29" s="38">
        <v>3.980996111316685</v>
      </c>
      <c r="IQ29" s="9"/>
      <c r="IR29" s="6" t="s">
        <v>29</v>
      </c>
      <c r="IS29" s="345">
        <v>107.53566666666667</v>
      </c>
      <c r="IT29" s="38">
        <v>3.865133012560193</v>
      </c>
      <c r="IU29" s="345">
        <v>96.173000000000002</v>
      </c>
      <c r="IV29" s="38">
        <v>3.8738051902018213</v>
      </c>
      <c r="IW29" s="345">
        <v>107.05200000000001</v>
      </c>
      <c r="IX29" s="38">
        <v>3.6564885608201649</v>
      </c>
      <c r="IY29" s="9"/>
      <c r="IZ29" s="6" t="s">
        <v>29</v>
      </c>
      <c r="JA29" s="345">
        <v>112.05033333333331</v>
      </c>
      <c r="JB29" s="38">
        <v>3.9156479652591543</v>
      </c>
      <c r="JC29" s="345">
        <v>110.84133333333334</v>
      </c>
      <c r="JD29" s="38">
        <v>5.9430360098656507</v>
      </c>
      <c r="JE29" s="345">
        <v>115.66933333333334</v>
      </c>
      <c r="JF29" s="38">
        <v>19.950981139025004</v>
      </c>
      <c r="JG29" s="9"/>
      <c r="JH29" s="6" t="s">
        <v>29</v>
      </c>
      <c r="JI29" s="345">
        <v>120.22066666666667</v>
      </c>
      <c r="JJ29" s="38">
        <v>27.703615666491729</v>
      </c>
      <c r="JK29" s="345">
        <v>101.10733333333333</v>
      </c>
      <c r="JL29" s="38">
        <v>16.909035691526626</v>
      </c>
      <c r="JM29" s="345">
        <v>85.862000000000009</v>
      </c>
      <c r="JN29" s="38">
        <v>-8.5232105509376765</v>
      </c>
      <c r="JO29" s="9"/>
      <c r="JP29" s="6" t="s">
        <v>29</v>
      </c>
      <c r="JQ29" s="345">
        <v>105.22133333333333</v>
      </c>
      <c r="JR29" s="38">
        <v>3.4182576277318191</v>
      </c>
      <c r="JS29" s="345">
        <v>111.90533333333333</v>
      </c>
      <c r="JT29" s="38">
        <v>4.4243952848833459</v>
      </c>
      <c r="JU29" s="345">
        <v>104.57799999999999</v>
      </c>
      <c r="JV29" s="38">
        <v>3.9504908346051195</v>
      </c>
      <c r="JW29" s="9"/>
      <c r="JX29" s="6" t="s">
        <v>29</v>
      </c>
      <c r="JY29" s="345">
        <v>104.33233333333334</v>
      </c>
      <c r="JZ29" s="38">
        <v>3.7633894107486725</v>
      </c>
      <c r="KA29" s="345">
        <v>89.495999999999995</v>
      </c>
      <c r="KB29" s="38">
        <v>8.6773270051377978</v>
      </c>
      <c r="KC29" s="345">
        <v>118.88533333333334</v>
      </c>
      <c r="KD29" s="38">
        <v>11.826524402131326</v>
      </c>
      <c r="KE29" s="9"/>
      <c r="KF29" s="6" t="s">
        <v>29</v>
      </c>
      <c r="KG29" s="345">
        <v>96.335999999999999</v>
      </c>
      <c r="KH29" s="38">
        <v>0.6088490333769272</v>
      </c>
      <c r="KI29" s="345">
        <v>97.086666666666659</v>
      </c>
      <c r="KJ29" s="38">
        <v>18.70406425985793</v>
      </c>
      <c r="KK29" s="345">
        <v>92.235333333333344</v>
      </c>
      <c r="KL29" s="38">
        <v>3.2249816375273355</v>
      </c>
      <c r="KM29" s="9"/>
      <c r="KN29" s="6" t="s">
        <v>29</v>
      </c>
      <c r="KO29" s="345">
        <v>88.405666666666662</v>
      </c>
      <c r="KP29" s="38">
        <v>-1.2117659033716137</v>
      </c>
      <c r="KQ29" s="345">
        <v>115.25733333333334</v>
      </c>
      <c r="KR29" s="38">
        <v>14.529466604006828</v>
      </c>
      <c r="KS29" s="345">
        <v>97.225999999999999</v>
      </c>
      <c r="KT29" s="38">
        <v>-5.8170598816408017</v>
      </c>
      <c r="KU29" s="9"/>
      <c r="KV29" s="6" t="s">
        <v>29</v>
      </c>
      <c r="KW29" s="345">
        <v>114.22133333333333</v>
      </c>
      <c r="KX29" s="38">
        <v>5.2354342098490605</v>
      </c>
      <c r="KY29" s="345">
        <v>109.25866666666667</v>
      </c>
      <c r="KZ29" s="38">
        <v>5.9007806265984613</v>
      </c>
      <c r="LA29" s="345">
        <v>116.307</v>
      </c>
      <c r="LB29" s="38">
        <v>15.690417473239265</v>
      </c>
      <c r="LC29" s="9"/>
      <c r="LD29" s="6" t="s">
        <v>29</v>
      </c>
      <c r="LE29" s="345">
        <v>94.415666666666667</v>
      </c>
      <c r="LF29" s="38">
        <v>7.4607331242471133</v>
      </c>
      <c r="LG29" s="345">
        <v>113.27533333333332</v>
      </c>
      <c r="LH29" s="38">
        <v>4.0844452463981895</v>
      </c>
      <c r="LI29" s="345">
        <v>113.00166666666667</v>
      </c>
      <c r="LJ29" s="38">
        <v>2.0333977520688364</v>
      </c>
      <c r="LK29" s="9"/>
      <c r="LL29" s="6" t="s">
        <v>29</v>
      </c>
      <c r="LM29" s="345">
        <v>123.91399999999999</v>
      </c>
      <c r="LN29" s="38">
        <v>4.9999533641944822</v>
      </c>
      <c r="LO29" s="345">
        <v>113.84366666666666</v>
      </c>
      <c r="LP29" s="38">
        <v>4.8047470872444933</v>
      </c>
      <c r="LQ29" s="345">
        <v>140.35500000000002</v>
      </c>
      <c r="LR29" s="38">
        <v>4.4570895650955009</v>
      </c>
      <c r="LS29" s="9"/>
      <c r="LT29" s="6" t="s">
        <v>29</v>
      </c>
      <c r="LU29" s="345">
        <v>96.459666666666678</v>
      </c>
      <c r="LV29" s="38">
        <v>3.380503622686561</v>
      </c>
      <c r="LW29" s="345">
        <v>80.697999999999993</v>
      </c>
      <c r="LX29" s="38">
        <v>3.9679344620877686</v>
      </c>
      <c r="LY29" s="345">
        <v>78.852666666666664</v>
      </c>
      <c r="LZ29" s="38">
        <v>-25.992104728402509</v>
      </c>
      <c r="MA29" s="9"/>
      <c r="MB29" s="6" t="s">
        <v>29</v>
      </c>
      <c r="MC29" s="345">
        <v>114.80200000000001</v>
      </c>
      <c r="MD29" s="38">
        <v>12.47214807934067</v>
      </c>
      <c r="ME29" s="345">
        <v>84.458333333333329</v>
      </c>
      <c r="MF29" s="38">
        <v>-10.365937938787582</v>
      </c>
      <c r="MG29" s="345">
        <v>98.560999999999993</v>
      </c>
      <c r="MH29" s="38">
        <v>2.6328879905410218</v>
      </c>
      <c r="MI29" s="9"/>
      <c r="MJ29" s="6" t="s">
        <v>29</v>
      </c>
      <c r="MK29" s="345">
        <v>95.108000000000004</v>
      </c>
      <c r="ML29" s="38">
        <v>-8.0256038628875359</v>
      </c>
      <c r="MM29" s="345">
        <v>102.96461957822699</v>
      </c>
      <c r="MN29" s="38">
        <v>9.5302812218261721</v>
      </c>
      <c r="MO29" s="345">
        <v>81.50566666666667</v>
      </c>
      <c r="MP29" s="38">
        <v>5.0015392105960927</v>
      </c>
    </row>
    <row r="30" spans="1:354" ht="15" hidden="1" customHeight="1">
      <c r="A30" s="9"/>
      <c r="B30" s="6" t="s">
        <v>30</v>
      </c>
      <c r="C30" s="345">
        <v>98.205162605253591</v>
      </c>
      <c r="D30" s="38">
        <v>2.2343357770887309</v>
      </c>
      <c r="E30" s="345">
        <v>99.719999999999985</v>
      </c>
      <c r="F30" s="38">
        <v>5.9789083688742437</v>
      </c>
      <c r="G30" s="345">
        <v>96.772666666666666</v>
      </c>
      <c r="H30" s="38">
        <v>-1.1682944137181863</v>
      </c>
      <c r="I30" s="9"/>
      <c r="J30" s="6" t="s">
        <v>30</v>
      </c>
      <c r="K30" s="345">
        <v>100.241</v>
      </c>
      <c r="L30" s="38">
        <v>-14.133686846537358</v>
      </c>
      <c r="M30" s="345">
        <v>120.669</v>
      </c>
      <c r="N30" s="38">
        <v>7.7376255639921823</v>
      </c>
      <c r="O30" s="345">
        <v>94.556666666666658</v>
      </c>
      <c r="P30" s="38">
        <v>-15.441424492335855</v>
      </c>
      <c r="Q30" s="9"/>
      <c r="R30" s="6" t="s">
        <v>30</v>
      </c>
      <c r="S30" s="345">
        <v>102.762</v>
      </c>
      <c r="T30" s="38">
        <v>4.5216558251513135</v>
      </c>
      <c r="U30" s="345">
        <v>100.55799999999999</v>
      </c>
      <c r="V30" s="38">
        <v>5.6109189820364946</v>
      </c>
      <c r="W30" s="345">
        <v>104.59533333333333</v>
      </c>
      <c r="X30" s="38">
        <v>2.5733257341229461</v>
      </c>
      <c r="Y30" s="9"/>
      <c r="Z30" s="6" t="s">
        <v>30</v>
      </c>
      <c r="AA30" s="345">
        <v>108.658</v>
      </c>
      <c r="AB30" s="38">
        <v>7.0805668905979786</v>
      </c>
      <c r="AC30" s="345">
        <v>116.05933333333333</v>
      </c>
      <c r="AD30" s="38">
        <v>18.237955207964362</v>
      </c>
      <c r="AE30" s="345">
        <v>92.816999999999993</v>
      </c>
      <c r="AF30" s="38">
        <v>1.7958752946536976</v>
      </c>
      <c r="AG30" s="9"/>
      <c r="AH30" s="6" t="s">
        <v>30</v>
      </c>
      <c r="AI30" s="345">
        <v>113.74399999999999</v>
      </c>
      <c r="AJ30" s="38">
        <v>17.875279106937342</v>
      </c>
      <c r="AK30" s="345">
        <v>111.81133333333332</v>
      </c>
      <c r="AL30" s="38">
        <v>18.244301410953341</v>
      </c>
      <c r="AM30" s="345">
        <v>93.774333333333331</v>
      </c>
      <c r="AN30" s="38">
        <v>3.8728180909596119</v>
      </c>
      <c r="AO30" s="9"/>
      <c r="AP30" s="6" t="s">
        <v>30</v>
      </c>
      <c r="AQ30" s="345">
        <v>102.92333333333333</v>
      </c>
      <c r="AR30" s="38">
        <v>4.4428674049994612</v>
      </c>
      <c r="AS30" s="345">
        <v>106.98033333333335</v>
      </c>
      <c r="AT30" s="38">
        <v>0.34491520409014242</v>
      </c>
      <c r="AU30" s="345">
        <v>100.75766666666668</v>
      </c>
      <c r="AV30" s="38">
        <v>-5.2722545468929241</v>
      </c>
      <c r="AW30" s="9"/>
      <c r="AX30" s="6" t="s">
        <v>30</v>
      </c>
      <c r="AY30" s="345">
        <v>119.77966666666664</v>
      </c>
      <c r="AZ30" s="38">
        <v>31.290539448678373</v>
      </c>
      <c r="BA30" s="345">
        <v>116.41199999999999</v>
      </c>
      <c r="BB30" s="38">
        <v>16.905354635788143</v>
      </c>
      <c r="BC30" s="345">
        <v>122.276</v>
      </c>
      <c r="BD30" s="38">
        <v>19.401890520803562</v>
      </c>
      <c r="BE30" s="9"/>
      <c r="BF30" s="6" t="s">
        <v>30</v>
      </c>
      <c r="BG30" s="345">
        <v>83.553333333333327</v>
      </c>
      <c r="BH30" s="38">
        <v>-9.0856782399960991</v>
      </c>
      <c r="BI30" s="345">
        <v>109.68433333333333</v>
      </c>
      <c r="BJ30" s="38">
        <v>8.3481706804958691</v>
      </c>
      <c r="BK30" s="345">
        <v>108.79899999999999</v>
      </c>
      <c r="BL30" s="38">
        <v>20.089994629034109</v>
      </c>
      <c r="BM30" s="9"/>
      <c r="BN30" s="6" t="s">
        <v>30</v>
      </c>
      <c r="BO30" s="345">
        <v>100.96033333333332</v>
      </c>
      <c r="BP30" s="38">
        <v>1.9516293371854232</v>
      </c>
      <c r="BQ30" s="345">
        <v>109.25852754562511</v>
      </c>
      <c r="BR30" s="38">
        <v>11.752031839579161</v>
      </c>
      <c r="BS30" s="345">
        <v>112.97199999999999</v>
      </c>
      <c r="BT30" s="38">
        <v>11.564461327196568</v>
      </c>
      <c r="BU30" s="9"/>
      <c r="BV30" s="6" t="s">
        <v>30</v>
      </c>
      <c r="BW30" s="345">
        <v>113.86333333333334</v>
      </c>
      <c r="BX30" s="38">
        <v>11.727010435994131</v>
      </c>
      <c r="BY30" s="345">
        <v>105.23899999999999</v>
      </c>
      <c r="BZ30" s="38">
        <v>2.0743318133334725</v>
      </c>
      <c r="CA30" s="345">
        <v>113.57099999999998</v>
      </c>
      <c r="CB30" s="38">
        <v>5.0961159737590691</v>
      </c>
      <c r="CC30" s="9"/>
      <c r="CD30" s="6" t="s">
        <v>30</v>
      </c>
      <c r="CE30" s="345">
        <v>103.63566666666668</v>
      </c>
      <c r="CF30" s="38">
        <v>5.0664568972904647</v>
      </c>
      <c r="CG30" s="345">
        <v>102.40300000000001</v>
      </c>
      <c r="CH30" s="38">
        <v>5.1134662985806898</v>
      </c>
      <c r="CI30" s="345">
        <v>99.785333333333327</v>
      </c>
      <c r="CJ30" s="38">
        <v>8.0967524600559244</v>
      </c>
      <c r="CK30" s="9"/>
      <c r="CL30" s="6" t="s">
        <v>30</v>
      </c>
      <c r="CM30" s="345">
        <v>105.25233333333334</v>
      </c>
      <c r="CN30" s="38">
        <v>-0.71391601749576239</v>
      </c>
      <c r="CO30" s="345">
        <v>99.25200000000001</v>
      </c>
      <c r="CP30" s="38">
        <v>12.396448069278151</v>
      </c>
      <c r="CQ30" s="345">
        <v>99.10733333333333</v>
      </c>
      <c r="CR30" s="38">
        <v>12.670640258138619</v>
      </c>
      <c r="CS30" s="9"/>
      <c r="CT30" s="6" t="s">
        <v>30</v>
      </c>
      <c r="CU30" s="345">
        <v>114.06966666666666</v>
      </c>
      <c r="CV30" s="38">
        <v>5.1165400985065759</v>
      </c>
      <c r="CW30" s="345">
        <v>83.156666666666666</v>
      </c>
      <c r="CX30" s="38">
        <v>-11.346791559397175</v>
      </c>
      <c r="CY30" s="345">
        <v>117.61966666666666</v>
      </c>
      <c r="CZ30" s="38">
        <v>19.306840186052639</v>
      </c>
      <c r="DA30" s="9"/>
      <c r="DB30" s="6" t="s">
        <v>30</v>
      </c>
      <c r="DC30" s="345">
        <v>106.35633333333332</v>
      </c>
      <c r="DD30" s="38">
        <v>13.000461541984976</v>
      </c>
      <c r="DE30" s="345">
        <v>121.605</v>
      </c>
      <c r="DF30" s="38">
        <v>24.8765235333763</v>
      </c>
      <c r="DG30" s="345">
        <v>102.29166666666667</v>
      </c>
      <c r="DH30" s="38">
        <v>2.1827718987153872</v>
      </c>
      <c r="DI30" s="9"/>
      <c r="DJ30" s="6" t="s">
        <v>30</v>
      </c>
      <c r="DK30" s="345">
        <v>103.73399999999999</v>
      </c>
      <c r="DL30" s="38">
        <v>2.1740952350048417</v>
      </c>
      <c r="DM30" s="345">
        <v>95.778666666666666</v>
      </c>
      <c r="DN30" s="38">
        <v>-11.797000694386313</v>
      </c>
      <c r="DO30" s="345">
        <v>112.29133333333334</v>
      </c>
      <c r="DP30" s="38">
        <v>3.993785174640621</v>
      </c>
      <c r="DQ30" s="9"/>
      <c r="DR30" s="6" t="s">
        <v>30</v>
      </c>
      <c r="DS30" s="345">
        <v>104.71766666666667</v>
      </c>
      <c r="DT30" s="38">
        <v>2.1766945769013688</v>
      </c>
      <c r="DU30" s="345">
        <v>105.12766666666666</v>
      </c>
      <c r="DV30" s="38">
        <v>-0.11381615702883607</v>
      </c>
      <c r="DW30" s="345">
        <v>123.21666666666665</v>
      </c>
      <c r="DX30" s="38">
        <v>27.944919988431309</v>
      </c>
      <c r="DY30" s="9"/>
      <c r="DZ30" s="6" t="s">
        <v>30</v>
      </c>
      <c r="EA30" s="345">
        <v>97.004000000000005</v>
      </c>
      <c r="EB30" s="38">
        <v>3.1428392195657295</v>
      </c>
      <c r="EC30" s="345">
        <v>101.83766666666668</v>
      </c>
      <c r="ED30" s="38">
        <v>8.3884308805266699</v>
      </c>
      <c r="EE30" s="345">
        <v>113.82166666666666</v>
      </c>
      <c r="EF30" s="38">
        <v>8.406782842037444</v>
      </c>
      <c r="EG30" s="9"/>
      <c r="EH30" s="6" t="s">
        <v>30</v>
      </c>
      <c r="EI30" s="345">
        <v>109.67333333333333</v>
      </c>
      <c r="EJ30" s="38">
        <v>8.4576171310261969</v>
      </c>
      <c r="EK30" s="345">
        <v>120.59033333333333</v>
      </c>
      <c r="EL30" s="38">
        <v>8.4285138641241275</v>
      </c>
      <c r="EM30" s="345">
        <v>107.94766666666668</v>
      </c>
      <c r="EN30" s="38">
        <v>8.4033190633548713</v>
      </c>
      <c r="EO30" s="9"/>
      <c r="EP30" s="6" t="s">
        <v>30</v>
      </c>
      <c r="EQ30" s="345">
        <v>103.93366666666667</v>
      </c>
      <c r="ER30" s="38">
        <v>2.7553034689242963</v>
      </c>
      <c r="ES30" s="345">
        <v>96.572333333333333</v>
      </c>
      <c r="ET30" s="38">
        <v>2.647981266131012</v>
      </c>
      <c r="EU30" s="345">
        <v>99.257666666666651</v>
      </c>
      <c r="EV30" s="38">
        <v>2.6841612952284351</v>
      </c>
      <c r="EW30" s="9"/>
      <c r="EX30" s="6" t="s">
        <v>30</v>
      </c>
      <c r="EY30" s="345">
        <v>113.95333333333333</v>
      </c>
      <c r="EZ30" s="38">
        <v>2.7635313495413527</v>
      </c>
      <c r="FA30" s="345">
        <v>106.39266666666667</v>
      </c>
      <c r="FB30" s="38">
        <v>2.7225812665547977</v>
      </c>
      <c r="FC30" s="345">
        <v>122.64866666666667</v>
      </c>
      <c r="FD30" s="38">
        <v>2.8650037633368441</v>
      </c>
      <c r="FE30" s="9"/>
      <c r="FF30" s="6" t="s">
        <v>30</v>
      </c>
      <c r="FG30" s="345">
        <v>104.089</v>
      </c>
      <c r="FH30" s="38">
        <v>2.7037410659489751</v>
      </c>
      <c r="FI30" s="345">
        <v>114.26733333333334</v>
      </c>
      <c r="FJ30" s="38">
        <v>3.8370687226289419</v>
      </c>
      <c r="FK30" s="345">
        <v>107.31433333333332</v>
      </c>
      <c r="FL30" s="38">
        <v>4.7332697740060325</v>
      </c>
      <c r="FM30" s="9"/>
      <c r="FN30" s="6" t="s">
        <v>30</v>
      </c>
      <c r="FO30" s="345">
        <v>99.966999999999999</v>
      </c>
      <c r="FP30" s="38">
        <v>-6.1441777968694282</v>
      </c>
      <c r="FQ30" s="345">
        <v>105.41666666666667</v>
      </c>
      <c r="FR30" s="38">
        <v>2.5423681573053898</v>
      </c>
      <c r="FS30" s="345">
        <v>107.90600000000001</v>
      </c>
      <c r="FT30" s="38">
        <v>-2.7353554380107141</v>
      </c>
      <c r="FU30" s="9"/>
      <c r="FV30" s="6" t="s">
        <v>30</v>
      </c>
      <c r="FW30" s="345">
        <v>112.41433333333333</v>
      </c>
      <c r="FX30" s="38">
        <v>5.3814031495543588</v>
      </c>
      <c r="FY30" s="345">
        <v>107.99633333333334</v>
      </c>
      <c r="FZ30" s="38">
        <v>2.8857395379067867</v>
      </c>
      <c r="GA30" s="345">
        <v>108.41733333333333</v>
      </c>
      <c r="GB30" s="38">
        <v>2.988076475757623</v>
      </c>
      <c r="GC30" s="9"/>
      <c r="GD30" s="6" t="s">
        <v>30</v>
      </c>
      <c r="GE30" s="345">
        <v>107.32299999999999</v>
      </c>
      <c r="GF30" s="38">
        <v>2.9073371395446372</v>
      </c>
      <c r="GG30" s="345">
        <v>104.83166666666666</v>
      </c>
      <c r="GH30" s="38">
        <v>2.9328403483114727</v>
      </c>
      <c r="GI30" s="345">
        <v>96.98899999999999</v>
      </c>
      <c r="GJ30" s="38">
        <v>1.5140438709363906</v>
      </c>
      <c r="GK30" s="9"/>
      <c r="GL30" s="6" t="s">
        <v>30</v>
      </c>
      <c r="GM30" s="345">
        <v>106.158</v>
      </c>
      <c r="GN30" s="38">
        <v>2.8678645283924027</v>
      </c>
      <c r="GO30" s="345">
        <v>118.84499999999998</v>
      </c>
      <c r="GP30" s="38">
        <v>10.392134952085684</v>
      </c>
      <c r="GQ30" s="345">
        <v>117.32633333333332</v>
      </c>
      <c r="GR30" s="38">
        <v>10.578185299025193</v>
      </c>
      <c r="GS30" s="9"/>
      <c r="GT30" s="6" t="s">
        <v>30</v>
      </c>
      <c r="GU30" s="345">
        <v>101.33433333333333</v>
      </c>
      <c r="GV30" s="38">
        <v>4.0429119505033952</v>
      </c>
      <c r="GW30" s="345">
        <v>105.67266666666666</v>
      </c>
      <c r="GX30" s="38">
        <v>7.1542952807251936</v>
      </c>
      <c r="GY30" s="345">
        <v>105.24333333333334</v>
      </c>
      <c r="GZ30" s="38">
        <v>4.1205404843751978</v>
      </c>
      <c r="HA30" s="9"/>
      <c r="HB30" s="6" t="s">
        <v>30</v>
      </c>
      <c r="HC30" s="345">
        <v>105.82666666666667</v>
      </c>
      <c r="HD30" s="38">
        <v>4.156684941522812</v>
      </c>
      <c r="HE30" s="345">
        <v>106.13366666666667</v>
      </c>
      <c r="HF30" s="38">
        <v>4.1560006872586825</v>
      </c>
      <c r="HG30" s="345">
        <v>99.262666666666675</v>
      </c>
      <c r="HH30" s="38">
        <v>-0.85797194147153277</v>
      </c>
      <c r="HI30" s="9"/>
      <c r="HJ30" s="6" t="s">
        <v>30</v>
      </c>
      <c r="HK30" s="345">
        <v>109.05266666666667</v>
      </c>
      <c r="HL30" s="38">
        <v>7.8025050408242294</v>
      </c>
      <c r="HM30" s="345">
        <v>94.269333333333336</v>
      </c>
      <c r="HN30" s="38">
        <v>6.8838252002121578</v>
      </c>
      <c r="HO30" s="345">
        <v>101.27633333333334</v>
      </c>
      <c r="HP30" s="38">
        <v>4.083285209296065</v>
      </c>
      <c r="HQ30" s="9"/>
      <c r="HR30" s="6" t="s">
        <v>30</v>
      </c>
      <c r="HS30" s="345">
        <v>98.363666666666674</v>
      </c>
      <c r="HT30" s="38">
        <v>1.7645691369105663</v>
      </c>
      <c r="HU30" s="345">
        <v>101.31633333333333</v>
      </c>
      <c r="HV30" s="38">
        <v>1.8818630091164152</v>
      </c>
      <c r="HW30" s="345">
        <v>105.69666666666666</v>
      </c>
      <c r="HX30" s="38">
        <v>1.98650087321586</v>
      </c>
      <c r="HY30" s="9"/>
      <c r="HZ30" s="6" t="s">
        <v>30</v>
      </c>
      <c r="IA30" s="345">
        <v>103.83633333333334</v>
      </c>
      <c r="IB30" s="38">
        <v>1.8949075273779101</v>
      </c>
      <c r="IC30" s="345">
        <v>115.18100881066999</v>
      </c>
      <c r="ID30" s="38">
        <v>2.1010523868142172E-2</v>
      </c>
      <c r="IE30" s="345">
        <v>104.07299999999999</v>
      </c>
      <c r="IF30" s="38">
        <v>-5.3860973248924324</v>
      </c>
      <c r="IG30" s="9"/>
      <c r="IH30" s="6" t="s">
        <v>30</v>
      </c>
      <c r="II30" s="345">
        <v>105.247</v>
      </c>
      <c r="IJ30" s="38">
        <v>13.999213934524747</v>
      </c>
      <c r="IK30" s="345">
        <v>106.45533333333333</v>
      </c>
      <c r="IL30" s="38">
        <v>5.3394462643319116</v>
      </c>
      <c r="IM30" s="345">
        <v>113.39233333333333</v>
      </c>
      <c r="IN30" s="38">
        <v>3.900471295600056</v>
      </c>
      <c r="IO30" s="345">
        <v>95.777666666666676</v>
      </c>
      <c r="IP30" s="38">
        <v>3.8408050129059177</v>
      </c>
      <c r="IQ30" s="9"/>
      <c r="IR30" s="6" t="s">
        <v>30</v>
      </c>
      <c r="IS30" s="345">
        <v>104.88966666666666</v>
      </c>
      <c r="IT30" s="38">
        <v>3.8934734842777345</v>
      </c>
      <c r="IU30" s="345">
        <v>90.160000000000011</v>
      </c>
      <c r="IV30" s="38">
        <v>3.88778552036311</v>
      </c>
      <c r="IW30" s="345">
        <v>105.19233333333334</v>
      </c>
      <c r="IX30" s="38">
        <v>3.8092048575482096</v>
      </c>
      <c r="IY30" s="9"/>
      <c r="IZ30" s="6" t="s">
        <v>30</v>
      </c>
      <c r="JA30" s="345">
        <v>101.97933333333333</v>
      </c>
      <c r="JB30" s="38">
        <v>3.851940129673892</v>
      </c>
      <c r="JC30" s="345">
        <v>106.73966666666666</v>
      </c>
      <c r="JD30" s="38">
        <v>9.7875232636247915</v>
      </c>
      <c r="JE30" s="345">
        <v>124.52966666666667</v>
      </c>
      <c r="JF30" s="38">
        <v>17.602672973912931</v>
      </c>
      <c r="JG30" s="9"/>
      <c r="JH30" s="6" t="s">
        <v>30</v>
      </c>
      <c r="JI30" s="345">
        <v>127.76033333333334</v>
      </c>
      <c r="JJ30" s="38">
        <v>19.735329625969939</v>
      </c>
      <c r="JK30" s="345">
        <v>118.277</v>
      </c>
      <c r="JL30" s="38">
        <v>8.6734927086813229</v>
      </c>
      <c r="JM30" s="345">
        <v>88.649666666666675</v>
      </c>
      <c r="JN30" s="38">
        <v>9.6861459851313043</v>
      </c>
      <c r="JO30" s="9"/>
      <c r="JP30" s="6" t="s">
        <v>30</v>
      </c>
      <c r="JQ30" s="345">
        <v>104.85000000000001</v>
      </c>
      <c r="JR30" s="38">
        <v>5.8384952954938996</v>
      </c>
      <c r="JS30" s="345">
        <v>95.158999999999992</v>
      </c>
      <c r="JT30" s="38">
        <v>-1.9068607160657223</v>
      </c>
      <c r="JU30" s="345">
        <v>111.31233333333334</v>
      </c>
      <c r="JV30" s="38">
        <v>-1.3088830460435474</v>
      </c>
      <c r="JW30" s="9"/>
      <c r="JX30" s="6" t="s">
        <v>30</v>
      </c>
      <c r="JY30" s="345">
        <v>108.97233333333332</v>
      </c>
      <c r="JZ30" s="38">
        <v>8.7457273371895212</v>
      </c>
      <c r="KA30" s="345">
        <v>116.03933333333333</v>
      </c>
      <c r="KB30" s="38">
        <v>-2.9318721629925051</v>
      </c>
      <c r="KC30" s="345">
        <v>112.74000000000001</v>
      </c>
      <c r="KD30" s="38">
        <v>13.176216083636433</v>
      </c>
      <c r="KE30" s="9"/>
      <c r="KF30" s="6" t="s">
        <v>30</v>
      </c>
      <c r="KG30" s="345">
        <v>87.709333333333333</v>
      </c>
      <c r="KH30" s="38">
        <v>3.8787751333172764</v>
      </c>
      <c r="KI30" s="345">
        <v>120.56133333333332</v>
      </c>
      <c r="KJ30" s="38">
        <v>8.1785849221123357</v>
      </c>
      <c r="KK30" s="345">
        <v>115.17566666666669</v>
      </c>
      <c r="KL30" s="38">
        <v>3.6441484036075167</v>
      </c>
      <c r="KM30" s="9"/>
      <c r="KN30" s="6" t="s">
        <v>30</v>
      </c>
      <c r="KO30" s="345">
        <v>112.97766666666666</v>
      </c>
      <c r="KP30" s="38">
        <v>2.4578755195059188</v>
      </c>
      <c r="KQ30" s="345">
        <v>110.274</v>
      </c>
      <c r="KR30" s="38">
        <v>10.356989883078711</v>
      </c>
      <c r="KS30" s="345">
        <v>100.682</v>
      </c>
      <c r="KT30" s="38">
        <v>1.0672735659100283</v>
      </c>
      <c r="KU30" s="9"/>
      <c r="KV30" s="6" t="s">
        <v>30</v>
      </c>
      <c r="KW30" s="345">
        <v>95.690666666666672</v>
      </c>
      <c r="KX30" s="38">
        <v>-0.76725215025771831</v>
      </c>
      <c r="KY30" s="345">
        <v>113.218</v>
      </c>
      <c r="KZ30" s="38">
        <v>14.584319499722483</v>
      </c>
      <c r="LA30" s="345">
        <v>105.64866666666667</v>
      </c>
      <c r="LB30" s="38">
        <v>-1.7783360764628213</v>
      </c>
      <c r="LC30" s="9"/>
      <c r="LD30" s="6" t="s">
        <v>30</v>
      </c>
      <c r="LE30" s="345">
        <v>107.60733333333333</v>
      </c>
      <c r="LF30" s="38">
        <v>12.646685580805553</v>
      </c>
      <c r="LG30" s="345">
        <v>95.88600000000001</v>
      </c>
      <c r="LH30" s="38">
        <v>9.3757056180559601</v>
      </c>
      <c r="LI30" s="345">
        <v>92.336333333333343</v>
      </c>
      <c r="LJ30" s="38">
        <v>6.0281520271631592</v>
      </c>
      <c r="LK30" s="9"/>
      <c r="LL30" s="6" t="s">
        <v>30</v>
      </c>
      <c r="LM30" s="345">
        <v>96.295333333333318</v>
      </c>
      <c r="LN30" s="38">
        <v>9.5612094782453738</v>
      </c>
      <c r="LO30" s="345">
        <v>108.27566666666667</v>
      </c>
      <c r="LP30" s="38">
        <v>9.5631818562553121</v>
      </c>
      <c r="LQ30" s="345">
        <v>96.99466666666666</v>
      </c>
      <c r="LR30" s="38">
        <v>9.5661844350447325</v>
      </c>
      <c r="LS30" s="9"/>
      <c r="LT30" s="6" t="s">
        <v>30</v>
      </c>
      <c r="LU30" s="345">
        <v>118.24433333333333</v>
      </c>
      <c r="LV30" s="38">
        <v>0.14660159747923274</v>
      </c>
      <c r="LW30" s="345">
        <v>148.03566666666669</v>
      </c>
      <c r="LX30" s="38">
        <v>7.6684943963454231</v>
      </c>
      <c r="LY30" s="345">
        <v>70.832000000000008</v>
      </c>
      <c r="LZ30" s="38">
        <v>-18.65801804222437</v>
      </c>
      <c r="MA30" s="9"/>
      <c r="MB30" s="6" t="s">
        <v>30</v>
      </c>
      <c r="MC30" s="345">
        <v>110.97566666666667</v>
      </c>
      <c r="MD30" s="38">
        <v>9.2501535705283118</v>
      </c>
      <c r="ME30" s="345">
        <v>110.97333333333334</v>
      </c>
      <c r="MF30" s="38">
        <v>4.3602396238739516</v>
      </c>
      <c r="MG30" s="345">
        <v>96.406999999999996</v>
      </c>
      <c r="MH30" s="38">
        <v>-4.3935362926710866</v>
      </c>
      <c r="MI30" s="9"/>
      <c r="MJ30" s="6" t="s">
        <v>30</v>
      </c>
      <c r="MK30" s="345">
        <v>88.735333333333344</v>
      </c>
      <c r="ML30" s="38">
        <v>-6.6097654596501769</v>
      </c>
      <c r="MM30" s="345">
        <v>109.49214221555667</v>
      </c>
      <c r="MN30" s="38">
        <v>10.971837786252308</v>
      </c>
      <c r="MO30" s="345">
        <v>101.69799999999999</v>
      </c>
      <c r="MP30" s="38">
        <v>24.232972223473652</v>
      </c>
    </row>
    <row r="31" spans="1:354" ht="15" hidden="1" customHeight="1">
      <c r="A31" s="9"/>
      <c r="B31" s="6" t="s">
        <v>31</v>
      </c>
      <c r="C31" s="345">
        <v>106.90163318051867</v>
      </c>
      <c r="D31" s="38">
        <v>5.4424232541320521</v>
      </c>
      <c r="E31" s="345">
        <v>102.00966666666666</v>
      </c>
      <c r="F31" s="38">
        <v>1.6228751718657293</v>
      </c>
      <c r="G31" s="345">
        <v>111.527</v>
      </c>
      <c r="H31" s="38">
        <v>8.9848688065349904</v>
      </c>
      <c r="I31" s="9"/>
      <c r="J31" s="6" t="s">
        <v>31</v>
      </c>
      <c r="K31" s="345">
        <v>94.714333333333343</v>
      </c>
      <c r="L31" s="38">
        <v>-7.1396322817248574</v>
      </c>
      <c r="M31" s="345">
        <v>145.52433333333332</v>
      </c>
      <c r="N31" s="38">
        <v>48.458111252760972</v>
      </c>
      <c r="O31" s="345">
        <v>95.796333333333337</v>
      </c>
      <c r="P31" s="38">
        <v>-9.8389967351880472</v>
      </c>
      <c r="Q31" s="9"/>
      <c r="R31" s="6" t="s">
        <v>31</v>
      </c>
      <c r="S31" s="345">
        <v>107.163</v>
      </c>
      <c r="T31" s="38">
        <v>5.3935089454777483</v>
      </c>
      <c r="U31" s="345">
        <v>108.47500000000001</v>
      </c>
      <c r="V31" s="38">
        <v>-1.5719015400609067</v>
      </c>
      <c r="W31" s="345">
        <v>103.44000000000001</v>
      </c>
      <c r="X31" s="38">
        <v>5.3040926399429082</v>
      </c>
      <c r="Y31" s="9"/>
      <c r="Z31" s="6" t="s">
        <v>31</v>
      </c>
      <c r="AA31" s="345">
        <v>106.99833333333333</v>
      </c>
      <c r="AB31" s="38">
        <v>2.1217768964058052</v>
      </c>
      <c r="AC31" s="345">
        <v>121.66800000000001</v>
      </c>
      <c r="AD31" s="38">
        <v>12.597826723301807</v>
      </c>
      <c r="AE31" s="345">
        <v>104.15600000000001</v>
      </c>
      <c r="AF31" s="38">
        <v>-12.69233576695666</v>
      </c>
      <c r="AG31" s="9"/>
      <c r="AH31" s="6" t="s">
        <v>31</v>
      </c>
      <c r="AI31" s="345">
        <v>134.75866666666667</v>
      </c>
      <c r="AJ31" s="38">
        <v>18.207923785760329</v>
      </c>
      <c r="AK31" s="345">
        <v>117.86566666666666</v>
      </c>
      <c r="AL31" s="38">
        <v>2.535898812486991</v>
      </c>
      <c r="AM31" s="345">
        <v>99.670333333333318</v>
      </c>
      <c r="AN31" s="38">
        <v>-17.344696437262755</v>
      </c>
      <c r="AO31" s="9"/>
      <c r="AP31" s="6" t="s">
        <v>31</v>
      </c>
      <c r="AQ31" s="345">
        <v>111.11533333333334</v>
      </c>
      <c r="AR31" s="38">
        <v>2.3387072110355263</v>
      </c>
      <c r="AS31" s="345">
        <v>98.476333333333329</v>
      </c>
      <c r="AT31" s="38">
        <v>3.903623857256207</v>
      </c>
      <c r="AU31" s="345">
        <v>100.146</v>
      </c>
      <c r="AV31" s="38">
        <v>-5.9448797023572837</v>
      </c>
      <c r="AW31" s="9"/>
      <c r="AX31" s="6" t="s">
        <v>31</v>
      </c>
      <c r="AY31" s="345">
        <v>112.97500000000001</v>
      </c>
      <c r="AZ31" s="38">
        <v>-1.8475936242946034</v>
      </c>
      <c r="BA31" s="345">
        <v>118.521</v>
      </c>
      <c r="BB31" s="38">
        <v>14.2430090236696</v>
      </c>
      <c r="BC31" s="345">
        <v>137.11533333333333</v>
      </c>
      <c r="BD31" s="38">
        <v>20.71629586144546</v>
      </c>
      <c r="BE31" s="9"/>
      <c r="BF31" s="6" t="s">
        <v>31</v>
      </c>
      <c r="BG31" s="345">
        <v>99.131666666666661</v>
      </c>
      <c r="BH31" s="38">
        <v>-6.6133103232337476</v>
      </c>
      <c r="BI31" s="345">
        <v>109.312</v>
      </c>
      <c r="BJ31" s="38">
        <v>4.2838482079967406</v>
      </c>
      <c r="BK31" s="345">
        <v>128.15366666666668</v>
      </c>
      <c r="BL31" s="38">
        <v>6.6956105197042888</v>
      </c>
      <c r="BM31" s="9"/>
      <c r="BN31" s="6" t="s">
        <v>31</v>
      </c>
      <c r="BO31" s="345">
        <v>95.841000000000008</v>
      </c>
      <c r="BP31" s="38">
        <v>-5.5759862332459278</v>
      </c>
      <c r="BQ31" s="345">
        <v>121.65360902066254</v>
      </c>
      <c r="BR31" s="38">
        <v>10.602254388942555</v>
      </c>
      <c r="BS31" s="345">
        <v>120.03899999999999</v>
      </c>
      <c r="BT31" s="38">
        <v>10.613244203815327</v>
      </c>
      <c r="BU31" s="9"/>
      <c r="BV31" s="6" t="s">
        <v>31</v>
      </c>
      <c r="BW31" s="345">
        <v>119.42533333333334</v>
      </c>
      <c r="BX31" s="38">
        <v>10.65049029294758</v>
      </c>
      <c r="BY31" s="345">
        <v>95.076333333333352</v>
      </c>
      <c r="BZ31" s="38">
        <v>-1.4991589948085391</v>
      </c>
      <c r="CA31" s="345">
        <v>102.73866666666667</v>
      </c>
      <c r="CB31" s="38">
        <v>5.9146824494336983</v>
      </c>
      <c r="CC31" s="9"/>
      <c r="CD31" s="6" t="s">
        <v>31</v>
      </c>
      <c r="CE31" s="345">
        <v>110.572</v>
      </c>
      <c r="CF31" s="38">
        <v>5.9302478830743866</v>
      </c>
      <c r="CG31" s="345">
        <v>110.48066666666666</v>
      </c>
      <c r="CH31" s="38">
        <v>5.8760113267476157</v>
      </c>
      <c r="CI31" s="345">
        <v>121.17866666666667</v>
      </c>
      <c r="CJ31" s="38">
        <v>6.4302971505562709</v>
      </c>
      <c r="CK31" s="9"/>
      <c r="CL31" s="6" t="s">
        <v>31</v>
      </c>
      <c r="CM31" s="345">
        <v>128.23766666666666</v>
      </c>
      <c r="CN31" s="38">
        <v>4.1711351003146149</v>
      </c>
      <c r="CO31" s="345">
        <v>101.88266666666668</v>
      </c>
      <c r="CP31" s="38">
        <v>1.7033005625209938</v>
      </c>
      <c r="CQ31" s="345">
        <v>92.523666666666671</v>
      </c>
      <c r="CR31" s="38">
        <v>1.6742345787954491</v>
      </c>
      <c r="CS31" s="9"/>
      <c r="CT31" s="6" t="s">
        <v>31</v>
      </c>
      <c r="CU31" s="345">
        <v>118.86133333333333</v>
      </c>
      <c r="CV31" s="38">
        <v>2.9010539355348328</v>
      </c>
      <c r="CW31" s="345">
        <v>88.647666666666666</v>
      </c>
      <c r="CX31" s="38">
        <v>-12.380628443612352</v>
      </c>
      <c r="CY31" s="345">
        <v>123.05333333333333</v>
      </c>
      <c r="CZ31" s="38">
        <v>15.944051708679126</v>
      </c>
      <c r="DA31" s="9"/>
      <c r="DB31" s="6" t="s">
        <v>31</v>
      </c>
      <c r="DC31" s="345">
        <v>114.372</v>
      </c>
      <c r="DD31" s="38">
        <v>8.887780931079206</v>
      </c>
      <c r="DE31" s="345">
        <v>175.13033333333337</v>
      </c>
      <c r="DF31" s="38">
        <v>86.123749680176871</v>
      </c>
      <c r="DG31" s="345">
        <v>101.62299999999999</v>
      </c>
      <c r="DH31" s="38">
        <v>0.85279291705136018</v>
      </c>
      <c r="DI31" s="9"/>
      <c r="DJ31" s="6" t="s">
        <v>31</v>
      </c>
      <c r="DK31" s="345">
        <v>109.44566666666667</v>
      </c>
      <c r="DL31" s="38">
        <v>0.89539999813770521</v>
      </c>
      <c r="DM31" s="345">
        <v>87.049666666666667</v>
      </c>
      <c r="DN31" s="38">
        <v>-10.2952021979265</v>
      </c>
      <c r="DO31" s="345">
        <v>114.94833333333334</v>
      </c>
      <c r="DP31" s="38">
        <v>10.368874019324693</v>
      </c>
      <c r="DQ31" s="9"/>
      <c r="DR31" s="6" t="s">
        <v>31</v>
      </c>
      <c r="DS31" s="345">
        <v>109.259</v>
      </c>
      <c r="DT31" s="38">
        <v>0.9279995093746578</v>
      </c>
      <c r="DU31" s="345">
        <v>114.17033333333335</v>
      </c>
      <c r="DV31" s="38">
        <v>6.009640621426442</v>
      </c>
      <c r="DW31" s="345">
        <v>119.77566666666667</v>
      </c>
      <c r="DX31" s="38">
        <v>8.110060929259248</v>
      </c>
      <c r="DY31" s="9"/>
      <c r="DZ31" s="6" t="s">
        <v>31</v>
      </c>
      <c r="EA31" s="345">
        <v>106.19233333333334</v>
      </c>
      <c r="EB31" s="38">
        <v>3.1364368132770437</v>
      </c>
      <c r="EC31" s="345">
        <v>117.46366666666667</v>
      </c>
      <c r="ED31" s="38">
        <v>8.5895173807892178</v>
      </c>
      <c r="EE31" s="345">
        <v>109.40666666666668</v>
      </c>
      <c r="EF31" s="38">
        <v>8.2683303730569691</v>
      </c>
      <c r="EG31" s="9"/>
      <c r="EH31" s="6" t="s">
        <v>31</v>
      </c>
      <c r="EI31" s="345">
        <v>114.09133333333334</v>
      </c>
      <c r="EJ31" s="38">
        <v>8.4567291684987111</v>
      </c>
      <c r="EK31" s="345">
        <v>102.51766666666667</v>
      </c>
      <c r="EL31" s="38">
        <v>8.4518619999665674</v>
      </c>
      <c r="EM31" s="345">
        <v>103.92333333333333</v>
      </c>
      <c r="EN31" s="38">
        <v>8.4510118349106449</v>
      </c>
      <c r="EO31" s="9"/>
      <c r="EP31" s="6" t="s">
        <v>31</v>
      </c>
      <c r="EQ31" s="345">
        <v>103.729</v>
      </c>
      <c r="ER31" s="38">
        <v>4.3939707034492415</v>
      </c>
      <c r="ES31" s="345">
        <v>100.13</v>
      </c>
      <c r="ET31" s="38">
        <v>4.6571044971109643</v>
      </c>
      <c r="EU31" s="345">
        <v>107.73366666666668</v>
      </c>
      <c r="EV31" s="38">
        <v>4.6658773803593903</v>
      </c>
      <c r="EW31" s="9"/>
      <c r="EX31" s="6" t="s">
        <v>31</v>
      </c>
      <c r="EY31" s="345">
        <v>93.875999999999991</v>
      </c>
      <c r="EZ31" s="38">
        <v>4.4932678759391962</v>
      </c>
      <c r="FA31" s="345">
        <v>99.561666666666667</v>
      </c>
      <c r="FB31" s="38">
        <v>4.3220454108100341</v>
      </c>
      <c r="FC31" s="345">
        <v>103.462</v>
      </c>
      <c r="FD31" s="38">
        <v>4.7696207188765811</v>
      </c>
      <c r="FE31" s="9"/>
      <c r="FF31" s="6" t="s">
        <v>31</v>
      </c>
      <c r="FG31" s="345">
        <v>106.02966666666667</v>
      </c>
      <c r="FH31" s="38">
        <v>4.6949455698340472</v>
      </c>
      <c r="FI31" s="345">
        <v>105.79633333333334</v>
      </c>
      <c r="FJ31" s="38">
        <v>6.0511202374906645</v>
      </c>
      <c r="FK31" s="345">
        <v>110.224</v>
      </c>
      <c r="FL31" s="38">
        <v>5.322692930705216</v>
      </c>
      <c r="FM31" s="9"/>
      <c r="FN31" s="6" t="s">
        <v>31</v>
      </c>
      <c r="FO31" s="345">
        <v>97.26</v>
      </c>
      <c r="FP31" s="38">
        <v>1.7503024908538833</v>
      </c>
      <c r="FQ31" s="345">
        <v>105.03966666666668</v>
      </c>
      <c r="FR31" s="38">
        <v>-0.24553761654136963</v>
      </c>
      <c r="FS31" s="345">
        <v>100.99666666666667</v>
      </c>
      <c r="FT31" s="38">
        <v>-3.2109572641284956</v>
      </c>
      <c r="FU31" s="9"/>
      <c r="FV31" s="6" t="s">
        <v>31</v>
      </c>
      <c r="FW31" s="345">
        <v>107</v>
      </c>
      <c r="FX31" s="38">
        <v>7.3265363978816112</v>
      </c>
      <c r="FY31" s="345">
        <v>113.02133333333335</v>
      </c>
      <c r="FZ31" s="38">
        <v>5.8804834146335452</v>
      </c>
      <c r="GA31" s="345">
        <v>108.02233333333334</v>
      </c>
      <c r="GB31" s="38">
        <v>5.8821900427275011</v>
      </c>
      <c r="GC31" s="9"/>
      <c r="GD31" s="6" t="s">
        <v>31</v>
      </c>
      <c r="GE31" s="345">
        <v>100.077</v>
      </c>
      <c r="GF31" s="38">
        <v>5.8666295505332471</v>
      </c>
      <c r="GG31" s="345">
        <v>112.621</v>
      </c>
      <c r="GH31" s="38">
        <v>5.83511463993473</v>
      </c>
      <c r="GI31" s="345">
        <v>95.408333333333346</v>
      </c>
      <c r="GJ31" s="38">
        <v>4.7801739302705926</v>
      </c>
      <c r="GK31" s="9"/>
      <c r="GL31" s="6" t="s">
        <v>31</v>
      </c>
      <c r="GM31" s="345">
        <v>114.59433333333334</v>
      </c>
      <c r="GN31" s="38">
        <v>5.8184865159761188</v>
      </c>
      <c r="GO31" s="345">
        <v>125.23466666666666</v>
      </c>
      <c r="GP31" s="38">
        <v>9.2448037840409967</v>
      </c>
      <c r="GQ31" s="345">
        <v>120.81466666666667</v>
      </c>
      <c r="GR31" s="38">
        <v>9.4081819399067399</v>
      </c>
      <c r="GS31" s="9"/>
      <c r="GT31" s="6" t="s">
        <v>31</v>
      </c>
      <c r="GU31" s="345">
        <v>95.022333333333336</v>
      </c>
      <c r="GV31" s="38">
        <v>2.7531281917275976</v>
      </c>
      <c r="GW31" s="345">
        <v>100.18766666666666</v>
      </c>
      <c r="GX31" s="38">
        <v>1.307513297043954</v>
      </c>
      <c r="GY31" s="345">
        <v>112.44566666666667</v>
      </c>
      <c r="GZ31" s="38">
        <v>2.7497744707157352</v>
      </c>
      <c r="HA31" s="9"/>
      <c r="HB31" s="6" t="s">
        <v>31</v>
      </c>
      <c r="HC31" s="345">
        <v>116.34866666666666</v>
      </c>
      <c r="HD31" s="38">
        <v>2.6993098597209126</v>
      </c>
      <c r="HE31" s="345">
        <v>110.19366666666667</v>
      </c>
      <c r="HF31" s="38">
        <v>2.7292341219754377</v>
      </c>
      <c r="HG31" s="345">
        <v>102.64933333333333</v>
      </c>
      <c r="HH31" s="38">
        <v>1.6192432204043854</v>
      </c>
      <c r="HI31" s="9"/>
      <c r="HJ31" s="6" t="s">
        <v>31</v>
      </c>
      <c r="HK31" s="345">
        <v>116.21999999999998</v>
      </c>
      <c r="HL31" s="38">
        <v>3.3472841834531124</v>
      </c>
      <c r="HM31" s="345">
        <v>104.89299999999999</v>
      </c>
      <c r="HN31" s="38">
        <v>8.5649062656190154</v>
      </c>
      <c r="HO31" s="345">
        <v>113.23700000000001</v>
      </c>
      <c r="HP31" s="38">
        <v>2.7655285877197286</v>
      </c>
      <c r="HQ31" s="9"/>
      <c r="HR31" s="6" t="s">
        <v>31</v>
      </c>
      <c r="HS31" s="345">
        <v>120.47733333333333</v>
      </c>
      <c r="HT31" s="38">
        <v>7.490178556730271</v>
      </c>
      <c r="HU31" s="345">
        <v>88.956333333333319</v>
      </c>
      <c r="HV31" s="38">
        <v>6.707986521327939</v>
      </c>
      <c r="HW31" s="345">
        <v>102.015</v>
      </c>
      <c r="HX31" s="38">
        <v>7.1935085629680771</v>
      </c>
      <c r="HY31" s="9"/>
      <c r="HZ31" s="6" t="s">
        <v>31</v>
      </c>
      <c r="IA31" s="345">
        <v>104.80166666666666</v>
      </c>
      <c r="IB31" s="38">
        <v>7.3998089658566784</v>
      </c>
      <c r="IC31" s="345">
        <v>106.770608034592</v>
      </c>
      <c r="ID31" s="38">
        <v>1.176481900420967</v>
      </c>
      <c r="IE31" s="345">
        <v>102.67400000000002</v>
      </c>
      <c r="IF31" s="38">
        <v>3.2910272089349775</v>
      </c>
      <c r="IG31" s="9"/>
      <c r="IH31" s="6" t="s">
        <v>31</v>
      </c>
      <c r="II31" s="345">
        <v>100.76333333333334</v>
      </c>
      <c r="IJ31" s="38">
        <v>-5.8910007599192369</v>
      </c>
      <c r="IK31" s="345">
        <v>105.66000000000001</v>
      </c>
      <c r="IL31" s="38">
        <v>4.5300035996317831</v>
      </c>
      <c r="IM31" s="345">
        <v>116.28533333333333</v>
      </c>
      <c r="IN31" s="38">
        <v>7.3218113140561769</v>
      </c>
      <c r="IO31" s="345">
        <v>95.580666666666673</v>
      </c>
      <c r="IP31" s="38">
        <v>7.2510056944679491</v>
      </c>
      <c r="IQ31" s="9"/>
      <c r="IR31" s="6" t="s">
        <v>31</v>
      </c>
      <c r="IS31" s="345">
        <v>109.89033333333334</v>
      </c>
      <c r="IT31" s="38">
        <v>7.3475727764108427</v>
      </c>
      <c r="IU31" s="345">
        <v>87.814999999999998</v>
      </c>
      <c r="IV31" s="38">
        <v>7.3947398755958886</v>
      </c>
      <c r="IW31" s="345">
        <v>109.98166666666667</v>
      </c>
      <c r="IX31" s="38">
        <v>7.2653192594136726</v>
      </c>
      <c r="IY31" s="9"/>
      <c r="IZ31" s="6" t="s">
        <v>31</v>
      </c>
      <c r="JA31" s="345">
        <v>108.24466666666666</v>
      </c>
      <c r="JB31" s="38">
        <v>7.3381630289015334</v>
      </c>
      <c r="JC31" s="345">
        <v>112.47633333333333</v>
      </c>
      <c r="JD31" s="38">
        <v>9.2972984003191641</v>
      </c>
      <c r="JE31" s="345">
        <v>123.947</v>
      </c>
      <c r="JF31" s="38">
        <v>15.182958787181349</v>
      </c>
      <c r="JG31" s="9"/>
      <c r="JH31" s="6" t="s">
        <v>31</v>
      </c>
      <c r="JI31" s="345">
        <v>119.71266666666668</v>
      </c>
      <c r="JJ31" s="38">
        <v>12.563313965233291</v>
      </c>
      <c r="JK31" s="345">
        <v>131.39433333333332</v>
      </c>
      <c r="JL31" s="38">
        <v>10.927663282336297</v>
      </c>
      <c r="JM31" s="345">
        <v>111.96933333333334</v>
      </c>
      <c r="JN31" s="38">
        <v>10.972756398260771</v>
      </c>
      <c r="JO31" s="9"/>
      <c r="JP31" s="6" t="s">
        <v>31</v>
      </c>
      <c r="JQ31" s="345">
        <v>133.55699999999999</v>
      </c>
      <c r="JR31" s="38">
        <v>19.802802573384042</v>
      </c>
      <c r="JS31" s="345">
        <v>100.60599999999999</v>
      </c>
      <c r="JT31" s="38">
        <v>8.4240577618667913</v>
      </c>
      <c r="JU31" s="345">
        <v>108.55333333333333</v>
      </c>
      <c r="JV31" s="38">
        <v>8.3437897645723353</v>
      </c>
      <c r="JW31" s="9"/>
      <c r="JX31" s="6" t="s">
        <v>31</v>
      </c>
      <c r="JY31" s="345">
        <v>105.78733333333334</v>
      </c>
      <c r="JZ31" s="38">
        <v>7.4555298512277233</v>
      </c>
      <c r="KA31" s="345">
        <v>117.09366666666666</v>
      </c>
      <c r="KB31" s="38">
        <v>-2.5229086137642724</v>
      </c>
      <c r="KC31" s="345">
        <v>125.21400000000001</v>
      </c>
      <c r="KD31" s="38">
        <v>15.785012310510155</v>
      </c>
      <c r="KE31" s="9"/>
      <c r="KF31" s="6" t="s">
        <v>31</v>
      </c>
      <c r="KG31" s="345">
        <v>101.75833333333333</v>
      </c>
      <c r="KH31" s="38">
        <v>3.7620075683882988</v>
      </c>
      <c r="KI31" s="345">
        <v>89.527333333333331</v>
      </c>
      <c r="KJ31" s="38">
        <v>-2.8517674932710975</v>
      </c>
      <c r="KK31" s="345">
        <v>106.77366666666667</v>
      </c>
      <c r="KL31" s="38">
        <v>-6.0622858485647697</v>
      </c>
      <c r="KM31" s="9"/>
      <c r="KN31" s="6" t="s">
        <v>31</v>
      </c>
      <c r="KO31" s="345">
        <v>108.55800000000001</v>
      </c>
      <c r="KP31" s="38">
        <v>-10.522058117500194</v>
      </c>
      <c r="KQ31" s="345">
        <v>107.15633333333334</v>
      </c>
      <c r="KR31" s="38">
        <v>3.5914985645359963</v>
      </c>
      <c r="KS31" s="345">
        <v>103.10233333333332</v>
      </c>
      <c r="KT31" s="38">
        <v>0.33475414274380455</v>
      </c>
      <c r="KU31" s="9"/>
      <c r="KV31" s="6" t="s">
        <v>31</v>
      </c>
      <c r="KW31" s="345">
        <v>101.947</v>
      </c>
      <c r="KX31" s="38">
        <v>0.93949583857680352</v>
      </c>
      <c r="KY31" s="345">
        <v>112.60299999999999</v>
      </c>
      <c r="KZ31" s="38">
        <v>13.534234399319089</v>
      </c>
      <c r="LA31" s="345">
        <v>110.57833333333333</v>
      </c>
      <c r="LB31" s="38">
        <v>6.6354218694881979</v>
      </c>
      <c r="LC31" s="9"/>
      <c r="LD31" s="6" t="s">
        <v>31</v>
      </c>
      <c r="LE31" s="345">
        <v>142.87733333333333</v>
      </c>
      <c r="LF31" s="38">
        <v>29.597804660198733</v>
      </c>
      <c r="LG31" s="345">
        <v>98.974333333333334</v>
      </c>
      <c r="LH31" s="38">
        <v>10.84827319771702</v>
      </c>
      <c r="LI31" s="345">
        <v>96.890666666666675</v>
      </c>
      <c r="LJ31" s="38">
        <v>4.617402082609658</v>
      </c>
      <c r="LK31" s="9"/>
      <c r="LL31" s="6" t="s">
        <v>31</v>
      </c>
      <c r="LM31" s="345">
        <v>91.875999999999991</v>
      </c>
      <c r="LN31" s="38">
        <v>10.790466700153843</v>
      </c>
      <c r="LO31" s="345">
        <v>87.951333333333324</v>
      </c>
      <c r="LP31" s="38">
        <v>10.875713391601877</v>
      </c>
      <c r="LQ31" s="345">
        <v>80.48866666666666</v>
      </c>
      <c r="LR31" s="38">
        <v>10.811770746600018</v>
      </c>
      <c r="LS31" s="9"/>
      <c r="LT31" s="6" t="s">
        <v>31</v>
      </c>
      <c r="LU31" s="345">
        <v>101.95933333333333</v>
      </c>
      <c r="LV31" s="38">
        <v>0.76960991988461558</v>
      </c>
      <c r="LW31" s="345">
        <v>109.664</v>
      </c>
      <c r="LX31" s="38">
        <v>10.966075064271692</v>
      </c>
      <c r="LY31" s="345">
        <v>80.412333333333336</v>
      </c>
      <c r="LZ31" s="38">
        <v>-19.969073440724301</v>
      </c>
      <c r="MA31" s="9"/>
      <c r="MB31" s="6" t="s">
        <v>31</v>
      </c>
      <c r="MC31" s="345">
        <v>118.572</v>
      </c>
      <c r="MD31" s="38">
        <v>24.48607491961279</v>
      </c>
      <c r="ME31" s="345">
        <v>85.408000000000015</v>
      </c>
      <c r="MF31" s="38">
        <v>-17.622022372048036</v>
      </c>
      <c r="MG31" s="345">
        <v>113.925</v>
      </c>
      <c r="MH31" s="38">
        <v>5.9686672822253399</v>
      </c>
      <c r="MI31" s="9"/>
      <c r="MJ31" s="6" t="s">
        <v>31</v>
      </c>
      <c r="MK31" s="345">
        <v>89.839333333333343</v>
      </c>
      <c r="ML31" s="38">
        <v>-6.1167307673749463</v>
      </c>
      <c r="MM31" s="345">
        <v>119.52681435563399</v>
      </c>
      <c r="MN31" s="38">
        <v>9.5051419649883684</v>
      </c>
      <c r="MO31" s="345">
        <v>112.23899999999999</v>
      </c>
      <c r="MP31" s="38">
        <v>-2.2395344291448964</v>
      </c>
    </row>
    <row r="32" spans="1:354" ht="15" hidden="1" customHeight="1">
      <c r="A32" s="9"/>
      <c r="B32" s="6"/>
      <c r="C32" s="345"/>
      <c r="D32" s="344"/>
      <c r="E32" s="345"/>
      <c r="F32" s="344"/>
      <c r="G32" s="345"/>
      <c r="H32" s="344"/>
      <c r="I32" s="9"/>
      <c r="J32" s="6"/>
      <c r="K32" s="345"/>
      <c r="L32" s="344"/>
      <c r="M32" s="345"/>
      <c r="N32" s="344"/>
      <c r="O32" s="345"/>
      <c r="P32" s="344"/>
      <c r="Q32" s="9"/>
      <c r="R32" s="6"/>
      <c r="S32" s="345"/>
      <c r="T32" s="344"/>
      <c r="U32" s="345"/>
      <c r="V32" s="344"/>
      <c r="W32" s="345"/>
      <c r="X32" s="344"/>
      <c r="Y32" s="9"/>
      <c r="Z32" s="6"/>
      <c r="AA32" s="345"/>
      <c r="AB32" s="344"/>
      <c r="AC32" s="345"/>
      <c r="AD32" s="344"/>
      <c r="AE32" s="345"/>
      <c r="AF32" s="344"/>
      <c r="AG32" s="9"/>
      <c r="AH32" s="6"/>
      <c r="AI32" s="345"/>
      <c r="AJ32" s="344"/>
      <c r="AK32" s="345"/>
      <c r="AL32" s="344"/>
      <c r="AM32" s="345"/>
      <c r="AN32" s="344"/>
      <c r="AO32" s="9"/>
      <c r="AP32" s="6"/>
      <c r="AQ32" s="345"/>
      <c r="AR32" s="344"/>
      <c r="AS32" s="345"/>
      <c r="AT32" s="344"/>
      <c r="AU32" s="345"/>
      <c r="AV32" s="344"/>
      <c r="AW32" s="9"/>
      <c r="AX32" s="6"/>
      <c r="AY32" s="345"/>
      <c r="AZ32" s="344"/>
      <c r="BA32" s="345"/>
      <c r="BB32" s="344"/>
      <c r="BC32" s="345"/>
      <c r="BD32" s="344"/>
      <c r="BE32" s="9"/>
      <c r="BF32" s="6"/>
      <c r="BG32" s="345"/>
      <c r="BH32" s="344"/>
      <c r="BI32" s="345"/>
      <c r="BJ32" s="344"/>
      <c r="BK32" s="345"/>
      <c r="BL32" s="344"/>
      <c r="BM32" s="9"/>
      <c r="BN32" s="6"/>
      <c r="BO32" s="345"/>
      <c r="BP32" s="344"/>
      <c r="BQ32" s="345"/>
      <c r="BR32" s="344"/>
      <c r="BS32" s="345"/>
      <c r="BT32" s="344"/>
      <c r="BU32" s="9"/>
      <c r="BV32" s="6"/>
      <c r="BW32" s="345"/>
      <c r="BX32" s="344"/>
      <c r="BY32" s="345"/>
      <c r="BZ32" s="344"/>
      <c r="CA32" s="345"/>
      <c r="CB32" s="344"/>
      <c r="CC32" s="9"/>
      <c r="CD32" s="6"/>
      <c r="CE32" s="345"/>
      <c r="CF32" s="344"/>
      <c r="CG32" s="345"/>
      <c r="CH32" s="344"/>
      <c r="CI32" s="345"/>
      <c r="CJ32" s="344"/>
      <c r="CK32" s="9"/>
      <c r="CL32" s="6"/>
      <c r="CM32" s="345"/>
      <c r="CN32" s="344"/>
      <c r="CO32" s="345"/>
      <c r="CP32" s="344"/>
      <c r="CQ32" s="345"/>
      <c r="CR32" s="344"/>
      <c r="CS32" s="9"/>
      <c r="CT32" s="6"/>
      <c r="CU32" s="345"/>
      <c r="CV32" s="344"/>
      <c r="CW32" s="345"/>
      <c r="CX32" s="344"/>
      <c r="CY32" s="345"/>
      <c r="CZ32" s="344"/>
      <c r="DA32" s="9"/>
      <c r="DB32" s="6"/>
      <c r="DC32" s="345"/>
      <c r="DD32" s="344"/>
      <c r="DE32" s="345"/>
      <c r="DF32" s="344"/>
      <c r="DG32" s="345"/>
      <c r="DH32" s="344"/>
      <c r="DI32" s="9"/>
      <c r="DJ32" s="6"/>
      <c r="DK32" s="345"/>
      <c r="DL32" s="344"/>
      <c r="DM32" s="345"/>
      <c r="DN32" s="344"/>
      <c r="DO32" s="345"/>
      <c r="DP32" s="344"/>
      <c r="DQ32" s="9"/>
      <c r="DR32" s="6"/>
      <c r="DS32" s="345"/>
      <c r="DT32" s="344"/>
      <c r="DU32" s="345"/>
      <c r="DV32" s="344"/>
      <c r="DW32" s="345"/>
      <c r="DX32" s="344"/>
      <c r="DY32" s="9"/>
      <c r="DZ32" s="6"/>
      <c r="EA32" s="345"/>
      <c r="EB32" s="344"/>
      <c r="EC32" s="345"/>
      <c r="ED32" s="344"/>
      <c r="EE32" s="345"/>
      <c r="EF32" s="344"/>
      <c r="EG32" s="9"/>
      <c r="EH32" s="6"/>
      <c r="EI32" s="345"/>
      <c r="EJ32" s="344"/>
      <c r="EK32" s="345"/>
      <c r="EL32" s="344"/>
      <c r="EM32" s="345"/>
      <c r="EN32" s="344"/>
      <c r="EO32" s="9"/>
      <c r="EP32" s="6"/>
      <c r="EQ32" s="345"/>
      <c r="ER32" s="344"/>
      <c r="ES32" s="345"/>
      <c r="ET32" s="344"/>
      <c r="EU32" s="345"/>
      <c r="EV32" s="344"/>
      <c r="EW32" s="9"/>
      <c r="EX32" s="6"/>
      <c r="EY32" s="345"/>
      <c r="EZ32" s="344"/>
      <c r="FA32" s="345"/>
      <c r="FB32" s="344"/>
      <c r="FC32" s="345"/>
      <c r="FD32" s="344"/>
      <c r="FE32" s="9"/>
      <c r="FF32" s="6"/>
      <c r="FG32" s="345"/>
      <c r="FH32" s="344"/>
      <c r="FI32" s="345"/>
      <c r="FJ32" s="344"/>
      <c r="FK32" s="345"/>
      <c r="FL32" s="344"/>
      <c r="FM32" s="9"/>
      <c r="FN32" s="6"/>
      <c r="FO32" s="345"/>
      <c r="FP32" s="344"/>
      <c r="FQ32" s="345"/>
      <c r="FR32" s="344"/>
      <c r="FS32" s="345"/>
      <c r="FT32" s="344"/>
      <c r="FU32" s="9"/>
      <c r="FV32" s="6"/>
      <c r="FW32" s="345"/>
      <c r="FX32" s="344"/>
      <c r="FY32" s="345"/>
      <c r="FZ32" s="344"/>
      <c r="GA32" s="345"/>
      <c r="GB32" s="344"/>
      <c r="GC32" s="9"/>
      <c r="GD32" s="6"/>
      <c r="GE32" s="345"/>
      <c r="GF32" s="344"/>
      <c r="GG32" s="345"/>
      <c r="GH32" s="344"/>
      <c r="GI32" s="345"/>
      <c r="GJ32" s="344"/>
      <c r="GK32" s="9"/>
      <c r="GL32" s="6"/>
      <c r="GM32" s="345"/>
      <c r="GN32" s="344"/>
      <c r="GO32" s="345"/>
      <c r="GP32" s="344"/>
      <c r="GQ32" s="345"/>
      <c r="GR32" s="344"/>
      <c r="GS32" s="9"/>
      <c r="GT32" s="6"/>
      <c r="GU32" s="345"/>
      <c r="GV32" s="344"/>
      <c r="GW32" s="345"/>
      <c r="GX32" s="344"/>
      <c r="GY32" s="345"/>
      <c r="GZ32" s="344"/>
      <c r="HA32" s="9"/>
      <c r="HB32" s="6"/>
      <c r="HC32" s="345"/>
      <c r="HD32" s="344"/>
      <c r="HE32" s="345"/>
      <c r="HF32" s="344"/>
      <c r="HG32" s="345"/>
      <c r="HH32" s="344"/>
      <c r="HI32" s="9"/>
      <c r="HJ32" s="6"/>
      <c r="HK32" s="345"/>
      <c r="HL32" s="344"/>
      <c r="HM32" s="345"/>
      <c r="HN32" s="344"/>
      <c r="HO32" s="345"/>
      <c r="HP32" s="344"/>
      <c r="HQ32" s="9"/>
      <c r="HR32" s="6"/>
      <c r="HS32" s="345"/>
      <c r="HT32" s="344"/>
      <c r="HU32" s="345"/>
      <c r="HV32" s="344"/>
      <c r="HW32" s="345"/>
      <c r="HX32" s="344"/>
      <c r="HY32" s="9"/>
      <c r="HZ32" s="6"/>
      <c r="IA32" s="345"/>
      <c r="IB32" s="344"/>
      <c r="IC32" s="345"/>
      <c r="ID32" s="344"/>
      <c r="IE32" s="345"/>
      <c r="IF32" s="344"/>
      <c r="IG32" s="9"/>
      <c r="IH32" s="6"/>
      <c r="II32" s="345"/>
      <c r="IJ32" s="344"/>
      <c r="IK32" s="345"/>
      <c r="IL32" s="344"/>
      <c r="IM32" s="345"/>
      <c r="IN32" s="344"/>
      <c r="IO32" s="345"/>
      <c r="IP32" s="344"/>
      <c r="IQ32" s="9"/>
      <c r="IR32" s="6"/>
      <c r="IS32" s="345"/>
      <c r="IT32" s="344"/>
      <c r="IU32" s="345"/>
      <c r="IV32" s="344"/>
      <c r="IW32" s="345"/>
      <c r="IX32" s="344"/>
      <c r="IY32" s="9"/>
      <c r="IZ32" s="6"/>
      <c r="JA32" s="345"/>
      <c r="JB32" s="344"/>
      <c r="JC32" s="345"/>
      <c r="JD32" s="344"/>
      <c r="JE32" s="345"/>
      <c r="JF32" s="344"/>
      <c r="JG32" s="9"/>
      <c r="JH32" s="6"/>
      <c r="JI32" s="345"/>
      <c r="JJ32" s="344"/>
      <c r="JK32" s="345"/>
      <c r="JL32" s="344"/>
      <c r="JM32" s="345"/>
      <c r="JN32" s="344"/>
      <c r="JO32" s="9"/>
      <c r="JP32" s="6"/>
      <c r="JQ32" s="345"/>
      <c r="JR32" s="344"/>
      <c r="JS32" s="345"/>
      <c r="JT32" s="344"/>
      <c r="JU32" s="345"/>
      <c r="JV32" s="344"/>
      <c r="JW32" s="9"/>
      <c r="JX32" s="6"/>
      <c r="JY32" s="345"/>
      <c r="JZ32" s="344"/>
      <c r="KA32" s="345"/>
      <c r="KB32" s="344"/>
      <c r="KC32" s="345"/>
      <c r="KD32" s="344"/>
      <c r="KE32" s="9"/>
      <c r="KF32" s="6"/>
      <c r="KG32" s="345"/>
      <c r="KH32" s="344"/>
      <c r="KI32" s="345"/>
      <c r="KJ32" s="344"/>
      <c r="KK32" s="345"/>
      <c r="KL32" s="344"/>
      <c r="KM32" s="9"/>
      <c r="KN32" s="6"/>
      <c r="KO32" s="345"/>
      <c r="KP32" s="344"/>
      <c r="KQ32" s="345"/>
      <c r="KR32" s="344"/>
      <c r="KS32" s="345"/>
      <c r="KT32" s="344"/>
      <c r="KU32" s="9"/>
      <c r="KV32" s="6"/>
      <c r="KW32" s="345"/>
      <c r="KX32" s="344"/>
      <c r="KY32" s="345"/>
      <c r="KZ32" s="344"/>
      <c r="LA32" s="345"/>
      <c r="LB32" s="344"/>
      <c r="LC32" s="9"/>
      <c r="LD32" s="6"/>
      <c r="LE32" s="345"/>
      <c r="LF32" s="344"/>
      <c r="LG32" s="345"/>
      <c r="LH32" s="344"/>
      <c r="LI32" s="345"/>
      <c r="LJ32" s="344"/>
      <c r="LK32" s="9"/>
      <c r="LL32" s="6"/>
      <c r="LM32" s="345"/>
      <c r="LN32" s="344"/>
      <c r="LO32" s="345"/>
      <c r="LP32" s="344"/>
      <c r="LQ32" s="345"/>
      <c r="LR32" s="344"/>
      <c r="LS32" s="9"/>
      <c r="LT32" s="6"/>
      <c r="LU32" s="345"/>
      <c r="LV32" s="344"/>
      <c r="LW32" s="345"/>
      <c r="LX32" s="344"/>
      <c r="LY32" s="345"/>
      <c r="LZ32" s="344"/>
      <c r="MA32" s="9"/>
      <c r="MB32" s="6"/>
      <c r="MC32" s="345"/>
      <c r="MD32" s="344"/>
      <c r="ME32" s="345"/>
      <c r="MF32" s="344"/>
      <c r="MG32" s="345"/>
      <c r="MH32" s="344"/>
      <c r="MI32" s="9"/>
      <c r="MJ32" s="6"/>
      <c r="MK32" s="345"/>
      <c r="ML32" s="344"/>
      <c r="MM32" s="345"/>
      <c r="MN32" s="344"/>
      <c r="MO32" s="345"/>
      <c r="MP32" s="344"/>
    </row>
    <row r="33" spans="1:354" ht="15" hidden="1" customHeight="1">
      <c r="A33" s="9">
        <v>2017</v>
      </c>
      <c r="B33" s="6" t="s">
        <v>28</v>
      </c>
      <c r="C33" s="345">
        <v>104.93349258658161</v>
      </c>
      <c r="D33" s="38">
        <v>1.744846163395124</v>
      </c>
      <c r="E33" s="345">
        <v>102.69345574637794</v>
      </c>
      <c r="F33" s="38">
        <v>0.28396631569940212</v>
      </c>
      <c r="G33" s="345">
        <v>107.05124549148799</v>
      </c>
      <c r="H33" s="38">
        <v>3.1067258495696137</v>
      </c>
      <c r="I33" s="9">
        <v>2017</v>
      </c>
      <c r="J33" s="6" t="s">
        <v>28</v>
      </c>
      <c r="K33" s="345">
        <v>80.143666666666675</v>
      </c>
      <c r="L33" s="38">
        <v>17.901028590999687</v>
      </c>
      <c r="M33" s="345">
        <v>100.68666666666667</v>
      </c>
      <c r="N33" s="38">
        <v>6.3253801535794167</v>
      </c>
      <c r="O33" s="345">
        <v>81.338666666666668</v>
      </c>
      <c r="P33" s="38">
        <v>13.163812257164679</v>
      </c>
      <c r="Q33" s="9">
        <v>2017</v>
      </c>
      <c r="R33" s="6" t="s">
        <v>28</v>
      </c>
      <c r="S33" s="345">
        <v>107.72533333333332</v>
      </c>
      <c r="T33" s="38">
        <v>0.71734622523239011</v>
      </c>
      <c r="U33" s="345">
        <v>111.092</v>
      </c>
      <c r="V33" s="38">
        <v>4.1046635397205051</v>
      </c>
      <c r="W33" s="345">
        <v>111.42966666666666</v>
      </c>
      <c r="X33" s="38">
        <v>3.1810564272545037</v>
      </c>
      <c r="Y33" s="9">
        <v>2017</v>
      </c>
      <c r="Z33" s="6" t="s">
        <v>28</v>
      </c>
      <c r="AA33" s="345">
        <v>99.876999999999995</v>
      </c>
      <c r="AB33" s="38">
        <v>-3.7947190122116723</v>
      </c>
      <c r="AC33" s="345">
        <v>123.28099999999999</v>
      </c>
      <c r="AD33" s="38">
        <v>13.256198972840139</v>
      </c>
      <c r="AE33" s="345">
        <v>100.86133333333332</v>
      </c>
      <c r="AF33" s="38">
        <v>1.6854103861351888</v>
      </c>
      <c r="AG33" s="9">
        <v>2017</v>
      </c>
      <c r="AH33" s="6" t="s">
        <v>28</v>
      </c>
      <c r="AI33" s="345">
        <v>118.74233333333332</v>
      </c>
      <c r="AJ33" s="38">
        <v>14.82587429827214</v>
      </c>
      <c r="AK33" s="345">
        <v>119.16300000000001</v>
      </c>
      <c r="AL33" s="38">
        <v>11.975385393093575</v>
      </c>
      <c r="AM33" s="345">
        <v>111.88333333333333</v>
      </c>
      <c r="AN33" s="38">
        <v>-0.88136091961523277</v>
      </c>
      <c r="AO33" s="9">
        <v>2017</v>
      </c>
      <c r="AP33" s="6" t="s">
        <v>28</v>
      </c>
      <c r="AQ33" s="345">
        <v>107.83666666666666</v>
      </c>
      <c r="AR33" s="38">
        <v>2.0308094224727853</v>
      </c>
      <c r="AS33" s="345">
        <v>101.40633333333334</v>
      </c>
      <c r="AT33" s="38">
        <v>5.7703654281767314</v>
      </c>
      <c r="AU33" s="345">
        <v>101.331</v>
      </c>
      <c r="AV33" s="38">
        <v>1.8855034695979924</v>
      </c>
      <c r="AW33" s="9">
        <v>2017</v>
      </c>
      <c r="AX33" s="6" t="s">
        <v>28</v>
      </c>
      <c r="AY33" s="345">
        <v>107.98066666666666</v>
      </c>
      <c r="AZ33" s="38">
        <v>-1.081884208829436</v>
      </c>
      <c r="BA33" s="345">
        <v>116.09133333333334</v>
      </c>
      <c r="BB33" s="38">
        <v>9.0344377499769877</v>
      </c>
      <c r="BC33" s="345">
        <v>117.14666666666666</v>
      </c>
      <c r="BD33" s="38">
        <v>19.919949171115036</v>
      </c>
      <c r="BE33" s="9">
        <v>2017</v>
      </c>
      <c r="BF33" s="6" t="s">
        <v>28</v>
      </c>
      <c r="BG33" s="345">
        <v>101.75433333333335</v>
      </c>
      <c r="BH33" s="38">
        <v>-3.9586139276637482</v>
      </c>
      <c r="BI33" s="345">
        <v>106.80333333333333</v>
      </c>
      <c r="BJ33" s="38">
        <v>6.1670075800068958</v>
      </c>
      <c r="BK33" s="345">
        <v>119.27466666666668</v>
      </c>
      <c r="BL33" s="38">
        <v>10.172208842864009</v>
      </c>
      <c r="BM33" s="9">
        <v>2017</v>
      </c>
      <c r="BN33" s="6" t="s">
        <v>28</v>
      </c>
      <c r="BO33" s="345">
        <v>112.033</v>
      </c>
      <c r="BP33" s="38">
        <v>7.7303283174297661</v>
      </c>
      <c r="BQ33" s="345">
        <v>114.01673250169894</v>
      </c>
      <c r="BR33" s="38">
        <v>13.338066295695626</v>
      </c>
      <c r="BS33" s="345">
        <v>107.87233333333334</v>
      </c>
      <c r="BT33" s="38">
        <v>13.075759367949374</v>
      </c>
      <c r="BU33" s="9">
        <v>2017</v>
      </c>
      <c r="BV33" s="6" t="s">
        <v>28</v>
      </c>
      <c r="BW33" s="345">
        <v>110.44366666666667</v>
      </c>
      <c r="BX33" s="38">
        <v>13.195209642010397</v>
      </c>
      <c r="BY33" s="345">
        <v>110.22199999999999</v>
      </c>
      <c r="BZ33" s="38">
        <v>2.7822495923858668</v>
      </c>
      <c r="CA33" s="345">
        <v>100.62266666666666</v>
      </c>
      <c r="CB33" s="38">
        <v>4.8360109321255607</v>
      </c>
      <c r="CC33" s="9">
        <v>2017</v>
      </c>
      <c r="CD33" s="6" t="s">
        <v>28</v>
      </c>
      <c r="CE33" s="345">
        <v>105.63233333333334</v>
      </c>
      <c r="CF33" s="38">
        <v>4.9135555323317703</v>
      </c>
      <c r="CG33" s="345">
        <v>100.88600000000001</v>
      </c>
      <c r="CH33" s="38">
        <v>4.9047207420419738</v>
      </c>
      <c r="CI33" s="345">
        <v>109.81766666666665</v>
      </c>
      <c r="CJ33" s="38">
        <v>9.3480778683499182</v>
      </c>
      <c r="CK33" s="9">
        <v>2017</v>
      </c>
      <c r="CL33" s="6" t="s">
        <v>28</v>
      </c>
      <c r="CM33" s="345">
        <v>129.87800000000001</v>
      </c>
      <c r="CN33" s="38">
        <v>17.43188469398757</v>
      </c>
      <c r="CO33" s="345">
        <v>111.819</v>
      </c>
      <c r="CP33" s="38">
        <v>1.8865625859290134</v>
      </c>
      <c r="CQ33" s="345">
        <v>111.27533333333334</v>
      </c>
      <c r="CR33" s="38">
        <v>2.2421179692773592</v>
      </c>
      <c r="CS33" s="9">
        <v>2017</v>
      </c>
      <c r="CT33" s="6" t="s">
        <v>28</v>
      </c>
      <c r="CU33" s="345">
        <v>133.26066666666668</v>
      </c>
      <c r="CV33" s="38">
        <v>26.978967850132676</v>
      </c>
      <c r="CW33" s="345">
        <v>85.445333333333338</v>
      </c>
      <c r="CX33" s="38">
        <v>-8.0244778493802187</v>
      </c>
      <c r="CY33" s="345">
        <v>111.407</v>
      </c>
      <c r="CZ33" s="38">
        <v>8.3931564973176052</v>
      </c>
      <c r="DA33" s="9">
        <v>2017</v>
      </c>
      <c r="DB33" s="6" t="s">
        <v>28</v>
      </c>
      <c r="DC33" s="345">
        <v>79.812333333333342</v>
      </c>
      <c r="DD33" s="38">
        <v>-23.976036887064566</v>
      </c>
      <c r="DE33" s="345">
        <v>185.083</v>
      </c>
      <c r="DF33" s="38">
        <v>84.214893816723702</v>
      </c>
      <c r="DG33" s="345">
        <v>115.79933333333334</v>
      </c>
      <c r="DH33" s="38">
        <v>6.2474792305262667</v>
      </c>
      <c r="DI33" s="9">
        <v>2017</v>
      </c>
      <c r="DJ33" s="6" t="s">
        <v>28</v>
      </c>
      <c r="DK33" s="345">
        <v>108.92633333333333</v>
      </c>
      <c r="DL33" s="38">
        <v>8.7763493907556835</v>
      </c>
      <c r="DM33" s="345">
        <v>88.235333333333344</v>
      </c>
      <c r="DN33" s="38">
        <v>-14.726256257848377</v>
      </c>
      <c r="DO33" s="345">
        <v>114.30133333333333</v>
      </c>
      <c r="DP33" s="38">
        <v>7.4232724498213685</v>
      </c>
      <c r="DQ33" s="9">
        <v>2017</v>
      </c>
      <c r="DR33" s="6" t="s">
        <v>28</v>
      </c>
      <c r="DS33" s="345">
        <v>105.17566666666666</v>
      </c>
      <c r="DT33" s="38">
        <v>6.2085833230040066</v>
      </c>
      <c r="DU33" s="345">
        <v>100.47966666666666</v>
      </c>
      <c r="DV33" s="38">
        <v>13.447556297140849</v>
      </c>
      <c r="DW33" s="345">
        <v>113.20933333333333</v>
      </c>
      <c r="DX33" s="38">
        <v>18.428643538237338</v>
      </c>
      <c r="DY33" s="9">
        <v>2017</v>
      </c>
      <c r="DZ33" s="6" t="s">
        <v>28</v>
      </c>
      <c r="EA33" s="345">
        <v>108.76299999999999</v>
      </c>
      <c r="EB33" s="38">
        <v>2.4473956597286417</v>
      </c>
      <c r="EC33" s="345">
        <v>98.251000000000019</v>
      </c>
      <c r="ED33" s="38">
        <v>3.3805751225936689</v>
      </c>
      <c r="EE33" s="345">
        <v>105.65733333333333</v>
      </c>
      <c r="EF33" s="38">
        <v>3.3121742642323966</v>
      </c>
      <c r="EG33" s="9">
        <v>2017</v>
      </c>
      <c r="EH33" s="6" t="s">
        <v>28</v>
      </c>
      <c r="EI33" s="345">
        <v>97.434666666666672</v>
      </c>
      <c r="EJ33" s="38">
        <v>3.3398614065024645</v>
      </c>
      <c r="EK33" s="345">
        <v>95.953000000000017</v>
      </c>
      <c r="EL33" s="38">
        <v>3.3314539132091312</v>
      </c>
      <c r="EM33" s="345">
        <v>110.09766666666667</v>
      </c>
      <c r="EN33" s="38">
        <v>3.30964780497942</v>
      </c>
      <c r="EO33" s="9">
        <v>2017</v>
      </c>
      <c r="EP33" s="6" t="s">
        <v>28</v>
      </c>
      <c r="EQ33" s="345">
        <v>110.98333333333335</v>
      </c>
      <c r="ER33" s="38">
        <v>5.2802081780213967</v>
      </c>
      <c r="ES33" s="345">
        <v>107.11866666666667</v>
      </c>
      <c r="ET33" s="38">
        <v>5.172621430351569</v>
      </c>
      <c r="EU33" s="345">
        <v>111.05233333333335</v>
      </c>
      <c r="EV33" s="38">
        <v>5.2019723297811282</v>
      </c>
      <c r="EW33" s="9">
        <v>2017</v>
      </c>
      <c r="EX33" s="6" t="s">
        <v>28</v>
      </c>
      <c r="EY33" s="345">
        <v>111.60033333333332</v>
      </c>
      <c r="EZ33" s="38">
        <v>5.3588160324222827</v>
      </c>
      <c r="FA33" s="345">
        <v>104.17066666666666</v>
      </c>
      <c r="FB33" s="38">
        <v>5.3628354160136951</v>
      </c>
      <c r="FC33" s="345">
        <v>102.81333333333333</v>
      </c>
      <c r="FD33" s="38">
        <v>5.4170202435865917</v>
      </c>
      <c r="FE33" s="9">
        <v>2017</v>
      </c>
      <c r="FF33" s="6" t="s">
        <v>28</v>
      </c>
      <c r="FG33" s="345">
        <v>104.72666666666667</v>
      </c>
      <c r="FH33" s="38">
        <v>5.1404856291477046</v>
      </c>
      <c r="FI33" s="345">
        <v>93.533333333333346</v>
      </c>
      <c r="FJ33" s="38">
        <v>4.8289228371497757</v>
      </c>
      <c r="FK33" s="345">
        <v>90.745000000000005</v>
      </c>
      <c r="FL33" s="38">
        <v>-3.4040585856637762</v>
      </c>
      <c r="FM33" s="9">
        <v>2017</v>
      </c>
      <c r="FN33" s="6" t="s">
        <v>28</v>
      </c>
      <c r="FO33" s="345">
        <v>96.385333333333335</v>
      </c>
      <c r="FP33" s="38">
        <v>-0.50112157848586492</v>
      </c>
      <c r="FQ33" s="345">
        <v>112.044</v>
      </c>
      <c r="FR33" s="38">
        <v>7.7071074713920495</v>
      </c>
      <c r="FS33" s="345">
        <v>104.58999999999999</v>
      </c>
      <c r="FT33" s="38">
        <v>11.402513065532148</v>
      </c>
      <c r="FU33" s="9">
        <v>2017</v>
      </c>
      <c r="FV33" s="6" t="s">
        <v>28</v>
      </c>
      <c r="FW33" s="345">
        <v>104.87399999999998</v>
      </c>
      <c r="FX33" s="38">
        <v>7.134004413666247</v>
      </c>
      <c r="FY33" s="345">
        <v>95.649999999999991</v>
      </c>
      <c r="FZ33" s="38">
        <v>1.0964049775609368</v>
      </c>
      <c r="GA33" s="345">
        <v>101.81866666666667</v>
      </c>
      <c r="GB33" s="38">
        <v>2.0490228039459595</v>
      </c>
      <c r="GC33" s="9">
        <v>2017</v>
      </c>
      <c r="GD33" s="6" t="s">
        <v>28</v>
      </c>
      <c r="GE33" s="345">
        <v>106.956</v>
      </c>
      <c r="GF33" s="38">
        <v>2.6662330389608115</v>
      </c>
      <c r="GG33" s="345">
        <v>100.87</v>
      </c>
      <c r="GH33" s="38">
        <v>2.0402229882763123</v>
      </c>
      <c r="GI33" s="345">
        <v>91.474666666666664</v>
      </c>
      <c r="GJ33" s="38">
        <v>-0.26221764118538715</v>
      </c>
      <c r="GK33" s="9">
        <v>2017</v>
      </c>
      <c r="GL33" s="6" t="s">
        <v>28</v>
      </c>
      <c r="GM33" s="345">
        <v>97.760333333333335</v>
      </c>
      <c r="GN33" s="38">
        <v>1.974686637824604</v>
      </c>
      <c r="GO33" s="345">
        <v>109.533</v>
      </c>
      <c r="GP33" s="38">
        <v>3.6384480474010843</v>
      </c>
      <c r="GQ33" s="345">
        <v>114.44433333333332</v>
      </c>
      <c r="GR33" s="38">
        <v>3.6772392992605205</v>
      </c>
      <c r="GS33" s="9">
        <v>2017</v>
      </c>
      <c r="GT33" s="6" t="s">
        <v>28</v>
      </c>
      <c r="GU33" s="345">
        <v>124.077</v>
      </c>
      <c r="GV33" s="38">
        <v>4.7343522546864989</v>
      </c>
      <c r="GW33" s="345">
        <v>101.21366666666665</v>
      </c>
      <c r="GX33" s="38">
        <v>1.6336138116040928</v>
      </c>
      <c r="GY33" s="345">
        <v>98.335333333333324</v>
      </c>
      <c r="GZ33" s="38">
        <v>4.6993139272528026</v>
      </c>
      <c r="HA33" s="9">
        <v>2017</v>
      </c>
      <c r="HB33" s="6" t="s">
        <v>28</v>
      </c>
      <c r="HC33" s="345">
        <v>99.513666666666666</v>
      </c>
      <c r="HD33" s="38">
        <v>4.7424058923214432</v>
      </c>
      <c r="HE33" s="345">
        <v>98.178666666666672</v>
      </c>
      <c r="HF33" s="38">
        <v>4.6284541973916475</v>
      </c>
      <c r="HG33" s="345">
        <v>95.182000000000002</v>
      </c>
      <c r="HH33" s="38">
        <v>1.3096381791632297</v>
      </c>
      <c r="HI33" s="9">
        <v>2017</v>
      </c>
      <c r="HJ33" s="6" t="s">
        <v>28</v>
      </c>
      <c r="HK33" s="345">
        <v>94.528333333333322</v>
      </c>
      <c r="HL33" s="38">
        <v>3.1794911236310526</v>
      </c>
      <c r="HM33" s="345">
        <v>120.76866666666666</v>
      </c>
      <c r="HN33" s="38">
        <v>8.9388727139057664</v>
      </c>
      <c r="HO33" s="345">
        <v>94.972666666666669</v>
      </c>
      <c r="HP33" s="38">
        <v>4.7576847484263283</v>
      </c>
      <c r="HQ33" s="9">
        <v>2017</v>
      </c>
      <c r="HR33" s="6" t="s">
        <v>28</v>
      </c>
      <c r="HS33" s="345">
        <v>99.217333333333329</v>
      </c>
      <c r="HT33" s="38">
        <v>7.5138931463628325</v>
      </c>
      <c r="HU33" s="345">
        <v>105.06066666666668</v>
      </c>
      <c r="HV33" s="38">
        <v>7.4377584374920787</v>
      </c>
      <c r="HW33" s="345">
        <v>89.063666666666677</v>
      </c>
      <c r="HX33" s="38">
        <v>7.4252102869250649</v>
      </c>
      <c r="HY33" s="9">
        <v>2017</v>
      </c>
      <c r="HZ33" s="6" t="s">
        <v>28</v>
      </c>
      <c r="IA33" s="345">
        <v>112.97933333333333</v>
      </c>
      <c r="IB33" s="38">
        <v>7.4611220343860936</v>
      </c>
      <c r="IC33" s="345">
        <v>92.695286407696102</v>
      </c>
      <c r="ID33" s="38">
        <v>-1.2479476626792945</v>
      </c>
      <c r="IE33" s="345">
        <v>91.571666666666658</v>
      </c>
      <c r="IF33" s="38">
        <v>3.9517924389332819</v>
      </c>
      <c r="IG33" s="9">
        <v>2017</v>
      </c>
      <c r="IH33" s="6" t="s">
        <v>28</v>
      </c>
      <c r="II33" s="345">
        <v>105.21533333333333</v>
      </c>
      <c r="IJ33" s="38">
        <v>0.28804787440024882</v>
      </c>
      <c r="IK33" s="345">
        <v>80.27300000000001</v>
      </c>
      <c r="IL33" s="38">
        <v>-1.841169053036154</v>
      </c>
      <c r="IM33" s="345">
        <v>98.062666666666658</v>
      </c>
      <c r="IN33" s="38">
        <v>4.1527450589635038</v>
      </c>
      <c r="IO33" s="345">
        <v>115.63166666666666</v>
      </c>
      <c r="IP33" s="38">
        <v>4.1412543906537138</v>
      </c>
      <c r="IQ33" s="9">
        <v>2017</v>
      </c>
      <c r="IR33" s="6" t="s">
        <v>28</v>
      </c>
      <c r="IS33" s="345">
        <v>106.29766666666667</v>
      </c>
      <c r="IT33" s="38">
        <v>4.0992442392419264</v>
      </c>
      <c r="IU33" s="345">
        <v>159.16066666666669</v>
      </c>
      <c r="IV33" s="38">
        <v>4.3736182778483652</v>
      </c>
      <c r="IW33" s="345">
        <v>106.04033333333332</v>
      </c>
      <c r="IX33" s="38">
        <v>4.1410217996943572</v>
      </c>
      <c r="IY33" s="9">
        <v>2017</v>
      </c>
      <c r="IZ33" s="6" t="s">
        <v>28</v>
      </c>
      <c r="JA33" s="345">
        <v>106.18033333333334</v>
      </c>
      <c r="JB33" s="38">
        <v>4.0510813557038716</v>
      </c>
      <c r="JC33" s="345">
        <v>108.217</v>
      </c>
      <c r="JD33" s="38">
        <v>9.8505456904623827</v>
      </c>
      <c r="JE33" s="345">
        <v>114.29533333333332</v>
      </c>
      <c r="JF33" s="38">
        <v>14.841889084071752</v>
      </c>
      <c r="JG33" s="9">
        <v>2017</v>
      </c>
      <c r="JH33" s="6" t="s">
        <v>28</v>
      </c>
      <c r="JI33" s="345">
        <v>99.277333333333331</v>
      </c>
      <c r="JJ33" s="38">
        <v>6.6904759646056107</v>
      </c>
      <c r="JK33" s="345">
        <v>111.99133333333333</v>
      </c>
      <c r="JL33" s="38">
        <v>21.81989153129193</v>
      </c>
      <c r="JM33" s="345">
        <v>123.65766666666667</v>
      </c>
      <c r="JN33" s="38">
        <v>-3.7596820595553879</v>
      </c>
      <c r="JO33" s="9">
        <v>2017</v>
      </c>
      <c r="JP33" s="6" t="s">
        <v>28</v>
      </c>
      <c r="JQ33" s="345">
        <v>115.43766666666666</v>
      </c>
      <c r="JR33" s="38">
        <v>2.8306884737224323</v>
      </c>
      <c r="JS33" s="345">
        <v>108.72199999999999</v>
      </c>
      <c r="JT33" s="38">
        <v>-0.8312478229680238</v>
      </c>
      <c r="JU33" s="345">
        <v>91.324333333333342</v>
      </c>
      <c r="JV33" s="38">
        <v>-0.69536703858281612</v>
      </c>
      <c r="JW33" s="9">
        <v>2017</v>
      </c>
      <c r="JX33" s="6" t="s">
        <v>28</v>
      </c>
      <c r="JY33" s="345">
        <v>94.555333333333337</v>
      </c>
      <c r="JZ33" s="38">
        <v>1.7362617664164759</v>
      </c>
      <c r="KA33" s="345">
        <v>93.652666666666676</v>
      </c>
      <c r="KB33" s="38">
        <v>-0.67721275331371089</v>
      </c>
      <c r="KC33" s="345">
        <v>98.476666666666674</v>
      </c>
      <c r="KD33" s="38">
        <v>0.4112829807587417</v>
      </c>
      <c r="KE33" s="9">
        <v>2017</v>
      </c>
      <c r="KF33" s="6" t="s">
        <v>28</v>
      </c>
      <c r="KG33" s="345">
        <v>122.55433333333333</v>
      </c>
      <c r="KH33" s="38">
        <v>1.5564297875646247</v>
      </c>
      <c r="KI33" s="345">
        <v>128.923</v>
      </c>
      <c r="KJ33" s="38">
        <v>-3.4548353618116323</v>
      </c>
      <c r="KK33" s="345">
        <v>95.087666666666664</v>
      </c>
      <c r="KL33" s="38">
        <v>9.3547326152299206</v>
      </c>
      <c r="KM33" s="9">
        <v>2017</v>
      </c>
      <c r="KN33" s="6" t="s">
        <v>28</v>
      </c>
      <c r="KO33" s="345">
        <v>92.851333333333329</v>
      </c>
      <c r="KP33" s="38">
        <v>7.7489395000059744</v>
      </c>
      <c r="KQ33" s="345">
        <v>119.07966666666668</v>
      </c>
      <c r="KR33" s="38">
        <v>2.8135011796702116</v>
      </c>
      <c r="KS33" s="345">
        <v>102.574</v>
      </c>
      <c r="KT33" s="38">
        <v>7.053899006530969</v>
      </c>
      <c r="KU33" s="9">
        <v>2017</v>
      </c>
      <c r="KV33" s="6" t="s">
        <v>28</v>
      </c>
      <c r="KW33" s="345">
        <v>93.200666666666663</v>
      </c>
      <c r="KX33" s="38">
        <v>-3.9368393202576613</v>
      </c>
      <c r="KY33" s="345">
        <v>114.52600000000001</v>
      </c>
      <c r="KZ33" s="38">
        <v>15.897762516902787</v>
      </c>
      <c r="LA33" s="345">
        <v>97.275999999999996</v>
      </c>
      <c r="LB33" s="38">
        <v>5.3283623833409735</v>
      </c>
      <c r="LC33" s="9">
        <v>2017</v>
      </c>
      <c r="LD33" s="6" t="s">
        <v>28</v>
      </c>
      <c r="LE33" s="345">
        <v>107.84433333333334</v>
      </c>
      <c r="LF33" s="38">
        <v>6.6822473612920987</v>
      </c>
      <c r="LG33" s="345">
        <v>123.63066666666667</v>
      </c>
      <c r="LH33" s="38">
        <v>2.1322160256976872</v>
      </c>
      <c r="LI33" s="345">
        <v>113.92766666666667</v>
      </c>
      <c r="LJ33" s="38">
        <v>1.6918910889139909</v>
      </c>
      <c r="LK33" s="9">
        <v>2017</v>
      </c>
      <c r="LL33" s="6" t="s">
        <v>28</v>
      </c>
      <c r="LM33" s="345">
        <v>121.52633333333331</v>
      </c>
      <c r="LN33" s="38">
        <v>2.1757730831308351</v>
      </c>
      <c r="LO33" s="345">
        <v>122.58399999999999</v>
      </c>
      <c r="LP33" s="38">
        <v>2.1410344320179604</v>
      </c>
      <c r="LQ33" s="345">
        <v>112.77533333333334</v>
      </c>
      <c r="LR33" s="38">
        <v>2.1067663880634626</v>
      </c>
      <c r="LS33" s="9">
        <v>2017</v>
      </c>
      <c r="LT33" s="6" t="s">
        <v>28</v>
      </c>
      <c r="LU33" s="345">
        <v>101.07566666666666</v>
      </c>
      <c r="LV33" s="38">
        <v>12.066110555078069</v>
      </c>
      <c r="LW33" s="345">
        <v>105.53233333333333</v>
      </c>
      <c r="LX33" s="38">
        <v>24.270825340035174</v>
      </c>
      <c r="LY33" s="345">
        <v>88.930999999999997</v>
      </c>
      <c r="LZ33" s="38">
        <v>5.2214302662834058</v>
      </c>
      <c r="MA33" s="9">
        <v>2017</v>
      </c>
      <c r="MB33" s="6" t="s">
        <v>28</v>
      </c>
      <c r="MC33" s="345">
        <v>143.05866666666668</v>
      </c>
      <c r="MD33" s="38">
        <v>20.307198322593536</v>
      </c>
      <c r="ME33" s="345">
        <v>97.716666666666654</v>
      </c>
      <c r="MF33" s="38">
        <v>-9.50730389686818</v>
      </c>
      <c r="MG33" s="345">
        <v>104.91033333333333</v>
      </c>
      <c r="MH33" s="38">
        <v>11.962301053748774</v>
      </c>
      <c r="MI33" s="9">
        <v>2017</v>
      </c>
      <c r="MJ33" s="6" t="s">
        <v>28</v>
      </c>
      <c r="MK33" s="345">
        <v>80.890333333333331</v>
      </c>
      <c r="ML33" s="38">
        <v>-20.464853103577596</v>
      </c>
      <c r="MM33" s="345">
        <v>120.31739295123934</v>
      </c>
      <c r="MN33" s="38">
        <v>12.036678742713164</v>
      </c>
      <c r="MO33" s="345">
        <v>122.76866666666668</v>
      </c>
      <c r="MP33" s="38">
        <v>-3.2496992297058114</v>
      </c>
    </row>
    <row r="34" spans="1:354" ht="15" hidden="1" customHeight="1">
      <c r="A34" s="9"/>
      <c r="B34" s="6" t="s">
        <v>29</v>
      </c>
      <c r="C34" s="345">
        <v>99.575373278458173</v>
      </c>
      <c r="D34" s="38">
        <v>-1.6837951497387138</v>
      </c>
      <c r="E34" s="345">
        <v>97.223666666666659</v>
      </c>
      <c r="F34" s="38">
        <v>-3.4448170499574644</v>
      </c>
      <c r="G34" s="345">
        <v>101.79866666666665</v>
      </c>
      <c r="H34" s="38">
        <v>-3.7641852502872553E-2</v>
      </c>
      <c r="I34" s="9"/>
      <c r="J34" s="6" t="s">
        <v>29</v>
      </c>
      <c r="K34" s="345">
        <v>94.517999999999986</v>
      </c>
      <c r="L34" s="38">
        <v>12.343551281898883</v>
      </c>
      <c r="M34" s="345">
        <v>114.65533333333333</v>
      </c>
      <c r="N34" s="38">
        <v>35.101611167409033</v>
      </c>
      <c r="O34" s="345">
        <v>94.143666666666661</v>
      </c>
      <c r="P34" s="38">
        <v>14.654147028615711</v>
      </c>
      <c r="Q34" s="9"/>
      <c r="R34" s="6" t="s">
        <v>29</v>
      </c>
      <c r="S34" s="345">
        <v>108.88233333333334</v>
      </c>
      <c r="T34" s="38">
        <v>-0.27659645919897002</v>
      </c>
      <c r="U34" s="345">
        <v>115.29666666666667</v>
      </c>
      <c r="V34" s="38">
        <v>5.6891689150581755</v>
      </c>
      <c r="W34" s="345">
        <v>111.51333333333334</v>
      </c>
      <c r="X34" s="38">
        <v>2.7128926878392718</v>
      </c>
      <c r="Y34" s="9"/>
      <c r="Z34" s="6" t="s">
        <v>29</v>
      </c>
      <c r="AA34" s="345">
        <v>111.36766666666666</v>
      </c>
      <c r="AB34" s="38">
        <v>-1.7950677522706684</v>
      </c>
      <c r="AC34" s="345">
        <v>114.351</v>
      </c>
      <c r="AD34" s="38">
        <v>4.1169936386150567</v>
      </c>
      <c r="AE34" s="345">
        <v>110.274</v>
      </c>
      <c r="AF34" s="38">
        <v>3.9438212838156232</v>
      </c>
      <c r="AG34" s="9"/>
      <c r="AH34" s="6" t="s">
        <v>29</v>
      </c>
      <c r="AI34" s="345">
        <v>135.15933333333334</v>
      </c>
      <c r="AJ34" s="38">
        <v>9.759814629841685</v>
      </c>
      <c r="AK34" s="345">
        <v>135.49633333333335</v>
      </c>
      <c r="AL34" s="38">
        <v>17.101283107574801</v>
      </c>
      <c r="AM34" s="345">
        <v>95.769666666666652</v>
      </c>
      <c r="AN34" s="38">
        <v>5.5251114718694083</v>
      </c>
      <c r="AO34" s="9"/>
      <c r="AP34" s="6" t="s">
        <v>29</v>
      </c>
      <c r="AQ34" s="345">
        <v>100.87466666666667</v>
      </c>
      <c r="AR34" s="38">
        <v>-15.198592172884759</v>
      </c>
      <c r="AS34" s="345">
        <v>108.694</v>
      </c>
      <c r="AT34" s="38">
        <v>3.5424194890228335</v>
      </c>
      <c r="AU34" s="345">
        <v>100.82333333333334</v>
      </c>
      <c r="AV34" s="38">
        <v>1.3513739918307834</v>
      </c>
      <c r="AW34" s="9"/>
      <c r="AX34" s="6" t="s">
        <v>29</v>
      </c>
      <c r="AY34" s="345">
        <v>119.66966666666667</v>
      </c>
      <c r="AZ34" s="38">
        <v>-0.57686129850563361</v>
      </c>
      <c r="BA34" s="345">
        <v>115.37866666666666</v>
      </c>
      <c r="BB34" s="38">
        <v>2.893561869430016</v>
      </c>
      <c r="BC34" s="345">
        <v>89.382666666666651</v>
      </c>
      <c r="BD34" s="38">
        <v>-14.93711040969437</v>
      </c>
      <c r="BE34" s="9"/>
      <c r="BF34" s="6" t="s">
        <v>29</v>
      </c>
      <c r="BG34" s="345">
        <v>91.486333333333334</v>
      </c>
      <c r="BH34" s="38">
        <v>-5.6443101379620799</v>
      </c>
      <c r="BI34" s="345">
        <v>120.62933333333335</v>
      </c>
      <c r="BJ34" s="38">
        <v>9.0467509378813844</v>
      </c>
      <c r="BK34" s="345">
        <v>133.24966666666668</v>
      </c>
      <c r="BL34" s="38">
        <v>13.957108119125763</v>
      </c>
      <c r="BM34" s="9"/>
      <c r="BN34" s="6" t="s">
        <v>29</v>
      </c>
      <c r="BO34" s="345">
        <v>126.37666666666667</v>
      </c>
      <c r="BP34" s="38">
        <v>19.277658051627313</v>
      </c>
      <c r="BQ34" s="345">
        <v>118.39193489796787</v>
      </c>
      <c r="BR34" s="38">
        <v>9.6698393882630853</v>
      </c>
      <c r="BS34" s="345">
        <v>122.31333333333333</v>
      </c>
      <c r="BT34" s="38">
        <v>9.6200610626818559</v>
      </c>
      <c r="BU34" s="9"/>
      <c r="BV34" s="6" t="s">
        <v>29</v>
      </c>
      <c r="BW34" s="345">
        <v>119.26</v>
      </c>
      <c r="BX34" s="38">
        <v>9.6808409538903959</v>
      </c>
      <c r="BY34" s="345">
        <v>107.71999999999998</v>
      </c>
      <c r="BZ34" s="38">
        <v>2.2237687027488562</v>
      </c>
      <c r="CA34" s="345">
        <v>112.35433333333333</v>
      </c>
      <c r="CB34" s="38">
        <v>4.5801905672027203</v>
      </c>
      <c r="CC34" s="9"/>
      <c r="CD34" s="6" t="s">
        <v>29</v>
      </c>
      <c r="CE34" s="345">
        <v>110.10633333333332</v>
      </c>
      <c r="CF34" s="38">
        <v>4.6541984418415154</v>
      </c>
      <c r="CG34" s="345">
        <v>116.05933333333333</v>
      </c>
      <c r="CH34" s="38">
        <v>4.6110488506178768</v>
      </c>
      <c r="CI34" s="345">
        <v>122.91966666666667</v>
      </c>
      <c r="CJ34" s="38">
        <v>10.264928385611327</v>
      </c>
      <c r="CK34" s="9"/>
      <c r="CL34" s="6" t="s">
        <v>29</v>
      </c>
      <c r="CM34" s="345">
        <v>115.032</v>
      </c>
      <c r="CN34" s="38">
        <v>10.539667896678949</v>
      </c>
      <c r="CO34" s="345">
        <v>116.59233333333334</v>
      </c>
      <c r="CP34" s="38">
        <v>4.8278528357529069</v>
      </c>
      <c r="CQ34" s="345">
        <v>128.20333333333335</v>
      </c>
      <c r="CR34" s="38">
        <v>4.8483609350507919</v>
      </c>
      <c r="CS34" s="9"/>
      <c r="CT34" s="6" t="s">
        <v>29</v>
      </c>
      <c r="CU34" s="345">
        <v>124.77</v>
      </c>
      <c r="CV34" s="38">
        <v>10.962558918566373</v>
      </c>
      <c r="CW34" s="345">
        <v>84.291666666666671</v>
      </c>
      <c r="CX34" s="38">
        <v>-11.882261110762641</v>
      </c>
      <c r="CY34" s="345">
        <v>122.33466666666668</v>
      </c>
      <c r="CZ34" s="38">
        <v>14.503397625094379</v>
      </c>
      <c r="DA34" s="9"/>
      <c r="DB34" s="6" t="s">
        <v>29</v>
      </c>
      <c r="DC34" s="345">
        <v>97.987666666666669</v>
      </c>
      <c r="DD34" s="38">
        <v>-7.6514439917189918</v>
      </c>
      <c r="DE34" s="345">
        <v>198.95866666666666</v>
      </c>
      <c r="DF34" s="38">
        <v>81.93888997268823</v>
      </c>
      <c r="DG34" s="345">
        <v>111.78433333333334</v>
      </c>
      <c r="DH34" s="38">
        <v>6.5813853708147434</v>
      </c>
      <c r="DI34" s="9"/>
      <c r="DJ34" s="6" t="s">
        <v>29</v>
      </c>
      <c r="DK34" s="345">
        <v>109.46833333333335</v>
      </c>
      <c r="DL34" s="38">
        <v>6.4345926605326156</v>
      </c>
      <c r="DM34" s="345">
        <v>97.971000000000004</v>
      </c>
      <c r="DN34" s="38">
        <v>1.2930667800944207E-2</v>
      </c>
      <c r="DO34" s="345">
        <v>108.76733333333334</v>
      </c>
      <c r="DP34" s="38">
        <v>11.344209488256539</v>
      </c>
      <c r="DQ34" s="9"/>
      <c r="DR34" s="6" t="s">
        <v>29</v>
      </c>
      <c r="DS34" s="345">
        <v>108.87266666666666</v>
      </c>
      <c r="DT34" s="38">
        <v>6.4457046017468258</v>
      </c>
      <c r="DU34" s="345">
        <v>107.75133333333333</v>
      </c>
      <c r="DV34" s="38">
        <v>4.0676842047653139</v>
      </c>
      <c r="DW34" s="345">
        <v>117.081</v>
      </c>
      <c r="DX34" s="38">
        <v>-2.7450665500045659</v>
      </c>
      <c r="DY34" s="9"/>
      <c r="DZ34" s="6" t="s">
        <v>29</v>
      </c>
      <c r="EA34" s="345">
        <v>104.81099999999999</v>
      </c>
      <c r="EB34" s="38">
        <v>1.7766973949971288</v>
      </c>
      <c r="EC34" s="345">
        <v>118.12866666666666</v>
      </c>
      <c r="ED34" s="38">
        <v>4.5889321414131103</v>
      </c>
      <c r="EE34" s="345">
        <v>106.17099999999999</v>
      </c>
      <c r="EF34" s="38">
        <v>4.5988788508714009</v>
      </c>
      <c r="EG34" s="9"/>
      <c r="EH34" s="6" t="s">
        <v>29</v>
      </c>
      <c r="EI34" s="345">
        <v>114.363</v>
      </c>
      <c r="EJ34" s="38">
        <v>4.6363533778405355</v>
      </c>
      <c r="EK34" s="345">
        <v>116.444</v>
      </c>
      <c r="EL34" s="38">
        <v>4.6016935957169096</v>
      </c>
      <c r="EM34" s="345">
        <v>113.35299999999999</v>
      </c>
      <c r="EN34" s="38">
        <v>4.5974925564113249</v>
      </c>
      <c r="EO34" s="9"/>
      <c r="EP34" s="6" t="s">
        <v>29</v>
      </c>
      <c r="EQ34" s="345">
        <v>101.70766666666668</v>
      </c>
      <c r="ER34" s="38">
        <v>1.7656731003338848</v>
      </c>
      <c r="ES34" s="345">
        <v>116.60899999999999</v>
      </c>
      <c r="ET34" s="38">
        <v>1.5920080152172886</v>
      </c>
      <c r="EU34" s="345">
        <v>102.387</v>
      </c>
      <c r="EV34" s="38">
        <v>1.6224603565839573</v>
      </c>
      <c r="EW34" s="9"/>
      <c r="EX34" s="6" t="s">
        <v>29</v>
      </c>
      <c r="EY34" s="345">
        <v>100.77666666666666</v>
      </c>
      <c r="EZ34" s="38">
        <v>1.452679688994337</v>
      </c>
      <c r="FA34" s="345">
        <v>109.99766666666669</v>
      </c>
      <c r="FB34" s="38">
        <v>1.5400568636380996</v>
      </c>
      <c r="FC34" s="345">
        <v>91.358333333333334</v>
      </c>
      <c r="FD34" s="38">
        <v>1.3782185249436907</v>
      </c>
      <c r="FE34" s="9"/>
      <c r="FF34" s="6" t="s">
        <v>29</v>
      </c>
      <c r="FG34" s="345">
        <v>105.44799999999999</v>
      </c>
      <c r="FH34" s="38">
        <v>1.6157320261857677</v>
      </c>
      <c r="FI34" s="345">
        <v>113.68433333333333</v>
      </c>
      <c r="FJ34" s="38">
        <v>4.8438960208548423</v>
      </c>
      <c r="FK34" s="345">
        <v>103.61200000000001</v>
      </c>
      <c r="FL34" s="38">
        <v>-4.8473846775501812</v>
      </c>
      <c r="FM34" s="9"/>
      <c r="FN34" s="6" t="s">
        <v>29</v>
      </c>
      <c r="FO34" s="345">
        <v>93.842666666666673</v>
      </c>
      <c r="FP34" s="38">
        <v>-4.5768071829739796</v>
      </c>
      <c r="FQ34" s="345">
        <v>110.48833333333333</v>
      </c>
      <c r="FR34" s="38">
        <v>9.3413426489458544</v>
      </c>
      <c r="FS34" s="345">
        <v>111.14733333333334</v>
      </c>
      <c r="FT34" s="38">
        <v>9.9528785625488325</v>
      </c>
      <c r="FU34" s="9"/>
      <c r="FV34" s="6" t="s">
        <v>29</v>
      </c>
      <c r="FW34" s="345">
        <v>109.59499999999998</v>
      </c>
      <c r="FX34" s="38">
        <v>7.7340734381450886</v>
      </c>
      <c r="FY34" s="345">
        <v>102.62833333333333</v>
      </c>
      <c r="FZ34" s="38">
        <v>2.0229968851481317</v>
      </c>
      <c r="GA34" s="345">
        <v>101.04</v>
      </c>
      <c r="GB34" s="38">
        <v>1.9545321534161388</v>
      </c>
      <c r="GC34" s="9"/>
      <c r="GD34" s="6" t="s">
        <v>29</v>
      </c>
      <c r="GE34" s="345">
        <v>105.27833333333335</v>
      </c>
      <c r="GF34" s="38">
        <v>1.9523091672665629</v>
      </c>
      <c r="GG34" s="345">
        <v>100.68833333333333</v>
      </c>
      <c r="GH34" s="38">
        <v>1.8010184651574974</v>
      </c>
      <c r="GI34" s="345">
        <v>117.705</v>
      </c>
      <c r="GJ34" s="38">
        <v>-2.8366315928502388</v>
      </c>
      <c r="GK34" s="9"/>
      <c r="GL34" s="6" t="s">
        <v>29</v>
      </c>
      <c r="GM34" s="345">
        <v>100.68633333333332</v>
      </c>
      <c r="GN34" s="38">
        <v>2.0559238311472967</v>
      </c>
      <c r="GO34" s="345">
        <v>120.75233333333334</v>
      </c>
      <c r="GP34" s="38">
        <v>8.3664134925169691</v>
      </c>
      <c r="GQ34" s="345">
        <v>123.54966666666667</v>
      </c>
      <c r="GR34" s="38">
        <v>8.3692957219376467</v>
      </c>
      <c r="GS34" s="9"/>
      <c r="GT34" s="6" t="s">
        <v>29</v>
      </c>
      <c r="GU34" s="345">
        <v>102.07900000000001</v>
      </c>
      <c r="GV34" s="38">
        <v>4.5009844837176303</v>
      </c>
      <c r="GW34" s="345">
        <v>113.84733333333334</v>
      </c>
      <c r="GX34" s="38">
        <v>3.4339482076177319</v>
      </c>
      <c r="GY34" s="345">
        <v>105.62666666666667</v>
      </c>
      <c r="GZ34" s="38">
        <v>4.4998103780895917</v>
      </c>
      <c r="HA34" s="9"/>
      <c r="HB34" s="6" t="s">
        <v>29</v>
      </c>
      <c r="HC34" s="345">
        <v>99.74666666666667</v>
      </c>
      <c r="HD34" s="38">
        <v>4.500754316365871</v>
      </c>
      <c r="HE34" s="345">
        <v>107.22799999999999</v>
      </c>
      <c r="HF34" s="38">
        <v>4.4995175955794338</v>
      </c>
      <c r="HG34" s="345">
        <v>98.774000000000001</v>
      </c>
      <c r="HH34" s="38">
        <v>-0.45853530721865354</v>
      </c>
      <c r="HI34" s="9"/>
      <c r="HJ34" s="6" t="s">
        <v>29</v>
      </c>
      <c r="HK34" s="345">
        <v>107.01033333333334</v>
      </c>
      <c r="HL34" s="38">
        <v>2.2352648943352591</v>
      </c>
      <c r="HM34" s="345">
        <v>117.73966666666666</v>
      </c>
      <c r="HN34" s="38">
        <v>8.651009704855511</v>
      </c>
      <c r="HO34" s="345">
        <v>112.29233333333332</v>
      </c>
      <c r="HP34" s="38">
        <v>4.5075648292057622</v>
      </c>
      <c r="HQ34" s="9"/>
      <c r="HR34" s="6" t="s">
        <v>29</v>
      </c>
      <c r="HS34" s="345">
        <v>98.961333333333314</v>
      </c>
      <c r="HT34" s="38">
        <v>7.2371843032999976</v>
      </c>
      <c r="HU34" s="345">
        <v>120.60733333333333</v>
      </c>
      <c r="HV34" s="38">
        <v>7.3213125743387621</v>
      </c>
      <c r="HW34" s="345">
        <v>121.09666666666665</v>
      </c>
      <c r="HX34" s="38">
        <v>7.2066196671869847</v>
      </c>
      <c r="HY34" s="9"/>
      <c r="HZ34" s="6" t="s">
        <v>29</v>
      </c>
      <c r="IA34" s="345">
        <v>94.551000000000002</v>
      </c>
      <c r="IB34" s="38">
        <v>6.9629847504411941</v>
      </c>
      <c r="IC34" s="345">
        <v>106.23146936782</v>
      </c>
      <c r="ID34" s="38">
        <v>-0.14686070720463817</v>
      </c>
      <c r="IE34" s="345">
        <v>105.01100000000001</v>
      </c>
      <c r="IF34" s="38">
        <v>3.3064436792917178</v>
      </c>
      <c r="IG34" s="9"/>
      <c r="IH34" s="6" t="s">
        <v>29</v>
      </c>
      <c r="II34" s="345">
        <v>114.062</v>
      </c>
      <c r="IJ34" s="38">
        <v>4.3692296430499482</v>
      </c>
      <c r="IK34" s="345">
        <v>116.15266666666666</v>
      </c>
      <c r="IL34" s="38">
        <v>-0.83722253841776251</v>
      </c>
      <c r="IM34" s="345">
        <v>104.17633333333333</v>
      </c>
      <c r="IN34" s="38">
        <v>3.8951238647394177</v>
      </c>
      <c r="IO34" s="345">
        <v>126.79933333333332</v>
      </c>
      <c r="IP34" s="38">
        <v>3.85357769811867</v>
      </c>
      <c r="IQ34" s="9"/>
      <c r="IR34" s="6" t="s">
        <v>29</v>
      </c>
      <c r="IS34" s="345">
        <v>111.69833333333334</v>
      </c>
      <c r="IT34" s="38">
        <v>3.870963742262262</v>
      </c>
      <c r="IU34" s="345">
        <v>99.894333333333336</v>
      </c>
      <c r="IV34" s="38">
        <v>3.8694158790235633</v>
      </c>
      <c r="IW34" s="345">
        <v>111.22766666666666</v>
      </c>
      <c r="IX34" s="38">
        <v>3.9005965948012715</v>
      </c>
      <c r="IY34" s="9"/>
      <c r="IZ34" s="6" t="s">
        <v>29</v>
      </c>
      <c r="JA34" s="345">
        <v>116.379</v>
      </c>
      <c r="JB34" s="38">
        <v>3.863144836695426</v>
      </c>
      <c r="JC34" s="345">
        <v>124.38200000000001</v>
      </c>
      <c r="JD34" s="38">
        <v>12.216261081906879</v>
      </c>
      <c r="JE34" s="345">
        <v>135.66200000000001</v>
      </c>
      <c r="JF34" s="38">
        <v>17.284327738841739</v>
      </c>
      <c r="JG34" s="9"/>
      <c r="JH34" s="6" t="s">
        <v>29</v>
      </c>
      <c r="JI34" s="345">
        <v>123.492</v>
      </c>
      <c r="JJ34" s="38">
        <v>2.7211072971369248</v>
      </c>
      <c r="JK34" s="345">
        <v>129.649</v>
      </c>
      <c r="JL34" s="38">
        <v>28.229076690777447</v>
      </c>
      <c r="JM34" s="345">
        <v>101.42633333333333</v>
      </c>
      <c r="JN34" s="38">
        <v>18.127149767456288</v>
      </c>
      <c r="JO34" s="9"/>
      <c r="JP34" s="6" t="s">
        <v>29</v>
      </c>
      <c r="JQ34" s="345">
        <v>110.20699999999999</v>
      </c>
      <c r="JR34" s="38">
        <v>4.7382660043590477</v>
      </c>
      <c r="JS34" s="345">
        <v>102.51633333333332</v>
      </c>
      <c r="JT34" s="38">
        <v>-8.3901273695623786</v>
      </c>
      <c r="JU34" s="345">
        <v>95.983000000000004</v>
      </c>
      <c r="JV34" s="38">
        <v>-8.2187458165197143</v>
      </c>
      <c r="JW34" s="9"/>
      <c r="JX34" s="6" t="s">
        <v>29</v>
      </c>
      <c r="JY34" s="345">
        <v>97.526666666666657</v>
      </c>
      <c r="JZ34" s="38">
        <v>-6.5230657162848331</v>
      </c>
      <c r="KA34" s="345">
        <v>93.654666666666671</v>
      </c>
      <c r="KB34" s="38">
        <v>4.6467626113643803</v>
      </c>
      <c r="KC34" s="345">
        <v>114.70633333333335</v>
      </c>
      <c r="KD34" s="38">
        <v>-3.5151518550087388</v>
      </c>
      <c r="KE34" s="9"/>
      <c r="KF34" s="6" t="s">
        <v>29</v>
      </c>
      <c r="KG34" s="345">
        <v>91.063333333333333</v>
      </c>
      <c r="KH34" s="38">
        <v>-5.4732048939821709</v>
      </c>
      <c r="KI34" s="345">
        <v>98.704333333333338</v>
      </c>
      <c r="KJ34" s="38">
        <v>1.6662088855318444</v>
      </c>
      <c r="KK34" s="345">
        <v>106.834</v>
      </c>
      <c r="KL34" s="38">
        <v>15.827629324987512</v>
      </c>
      <c r="KM34" s="9"/>
      <c r="KN34" s="6" t="s">
        <v>29</v>
      </c>
      <c r="KO34" s="345">
        <v>102.42333333333333</v>
      </c>
      <c r="KP34" s="38">
        <v>15.856072574533314</v>
      </c>
      <c r="KQ34" s="345">
        <v>130.34833333333333</v>
      </c>
      <c r="KR34" s="38">
        <v>13.093310042455713</v>
      </c>
      <c r="KS34" s="345">
        <v>109.23933333333332</v>
      </c>
      <c r="KT34" s="38">
        <v>12.356091306166377</v>
      </c>
      <c r="KU34" s="9"/>
      <c r="KV34" s="6" t="s">
        <v>29</v>
      </c>
      <c r="KW34" s="345">
        <v>116.68066666666668</v>
      </c>
      <c r="KX34" s="38">
        <v>2.1531295963392836</v>
      </c>
      <c r="KY34" s="345">
        <v>123.45733333333334</v>
      </c>
      <c r="KZ34" s="38">
        <v>12.995460314361026</v>
      </c>
      <c r="LA34" s="345">
        <v>111.99900000000001</v>
      </c>
      <c r="LB34" s="38">
        <v>-3.7039903015295721</v>
      </c>
      <c r="LC34" s="9"/>
      <c r="LD34" s="6" t="s">
        <v>29</v>
      </c>
      <c r="LE34" s="345">
        <v>93.385333333333335</v>
      </c>
      <c r="LF34" s="38">
        <v>-1.091273693984391</v>
      </c>
      <c r="LG34" s="345">
        <v>111.98666666666666</v>
      </c>
      <c r="LH34" s="38">
        <v>-1.1376410280555262</v>
      </c>
      <c r="LI34" s="345">
        <v>110.54033333333332</v>
      </c>
      <c r="LJ34" s="38">
        <v>-2.1781389655020007</v>
      </c>
      <c r="LK34" s="9"/>
      <c r="LL34" s="6" t="s">
        <v>29</v>
      </c>
      <c r="LM34" s="345">
        <v>122.05</v>
      </c>
      <c r="LN34" s="38">
        <v>-1.5042690898526274</v>
      </c>
      <c r="LO34" s="345">
        <v>112.20299999999999</v>
      </c>
      <c r="LP34" s="38">
        <v>-1.4411576108757487</v>
      </c>
      <c r="LQ34" s="345">
        <v>138.57633333333334</v>
      </c>
      <c r="LR34" s="38">
        <v>-1.2672627741560234</v>
      </c>
      <c r="LS34" s="9"/>
      <c r="LT34" s="6" t="s">
        <v>29</v>
      </c>
      <c r="LU34" s="345">
        <v>111.00666666666666</v>
      </c>
      <c r="LV34" s="38">
        <v>15.080914648264027</v>
      </c>
      <c r="LW34" s="345">
        <v>89.302999999999997</v>
      </c>
      <c r="LX34" s="38">
        <v>10.66321346253936</v>
      </c>
      <c r="LY34" s="345">
        <v>71.306666666666658</v>
      </c>
      <c r="LZ34" s="38">
        <v>-9.5697461087767124</v>
      </c>
      <c r="MA34" s="9"/>
      <c r="MB34" s="6" t="s">
        <v>29</v>
      </c>
      <c r="MC34" s="345">
        <v>124.62166666666667</v>
      </c>
      <c r="MD34" s="38">
        <v>8.5535675917376608</v>
      </c>
      <c r="ME34" s="345">
        <v>91.99433333333333</v>
      </c>
      <c r="MF34" s="38">
        <v>8.9227429699062668</v>
      </c>
      <c r="MG34" s="345">
        <v>101.08300000000001</v>
      </c>
      <c r="MH34" s="38">
        <v>2.5588214405292291</v>
      </c>
      <c r="MI34" s="9"/>
      <c r="MJ34" s="6" t="s">
        <v>29</v>
      </c>
      <c r="MK34" s="345">
        <v>92.486333333333334</v>
      </c>
      <c r="ML34" s="38">
        <v>-2.7565154000364487</v>
      </c>
      <c r="MM34" s="345">
        <v>110.84248268759499</v>
      </c>
      <c r="MN34" s="38">
        <v>7.6510389118495539</v>
      </c>
      <c r="MO34" s="345">
        <v>102.33766666666666</v>
      </c>
      <c r="MP34" s="38">
        <v>25.55895909077897</v>
      </c>
    </row>
    <row r="35" spans="1:354" ht="15" hidden="1" customHeight="1">
      <c r="A35" s="9"/>
      <c r="B35" s="6" t="s">
        <v>30</v>
      </c>
      <c r="C35" s="345">
        <v>100.20793388351046</v>
      </c>
      <c r="D35" s="38">
        <v>2.0393747386858223</v>
      </c>
      <c r="E35" s="345">
        <v>97.543688363676736</v>
      </c>
      <c r="F35" s="38">
        <v>-2.1824224190967243</v>
      </c>
      <c r="G35" s="345">
        <v>102.72717918141534</v>
      </c>
      <c r="H35" s="38">
        <v>6.153093347379766</v>
      </c>
      <c r="I35" s="9"/>
      <c r="J35" s="6" t="s">
        <v>30</v>
      </c>
      <c r="K35" s="345">
        <v>108.56337302254566</v>
      </c>
      <c r="L35" s="38">
        <v>8.3023643245235519</v>
      </c>
      <c r="M35" s="345">
        <v>165.24969568536531</v>
      </c>
      <c r="N35" s="38">
        <v>36.944613517444679</v>
      </c>
      <c r="O35" s="345">
        <v>106.38747335698633</v>
      </c>
      <c r="P35" s="38">
        <v>12.511869450755825</v>
      </c>
      <c r="Q35" s="9"/>
      <c r="R35" s="6" t="s">
        <v>30</v>
      </c>
      <c r="S35" s="345">
        <v>106.34945925189</v>
      </c>
      <c r="T35" s="38">
        <v>3.491036815058095</v>
      </c>
      <c r="U35" s="345">
        <v>105.42194494208699</v>
      </c>
      <c r="V35" s="38">
        <v>4.8369547346675574</v>
      </c>
      <c r="W35" s="345">
        <v>102.46376576137634</v>
      </c>
      <c r="X35" s="38">
        <v>-2.0379184271672273</v>
      </c>
      <c r="Y35" s="9"/>
      <c r="Z35" s="6" t="s">
        <v>30</v>
      </c>
      <c r="AA35" s="345">
        <v>109.32600953078901</v>
      </c>
      <c r="AB35" s="38">
        <v>0.61478172871672143</v>
      </c>
      <c r="AC35" s="345">
        <v>119.52726815283766</v>
      </c>
      <c r="AD35" s="38">
        <v>2.9880706013915272</v>
      </c>
      <c r="AE35" s="345">
        <v>102.42418978906834</v>
      </c>
      <c r="AF35" s="38">
        <v>10.350679066408475</v>
      </c>
      <c r="AG35" s="9"/>
      <c r="AH35" s="6" t="s">
        <v>30</v>
      </c>
      <c r="AI35" s="345">
        <v>123.88573498667967</v>
      </c>
      <c r="AJ35" s="38">
        <v>8.9162812866434109</v>
      </c>
      <c r="AK35" s="345">
        <v>128.65844999055366</v>
      </c>
      <c r="AL35" s="38">
        <v>15.06744992208931</v>
      </c>
      <c r="AM35" s="345">
        <v>102.31405154596099</v>
      </c>
      <c r="AN35" s="38">
        <v>9.1066690735855218</v>
      </c>
      <c r="AO35" s="9"/>
      <c r="AP35" s="6" t="s">
        <v>30</v>
      </c>
      <c r="AQ35" s="345">
        <v>98.233153585002654</v>
      </c>
      <c r="AR35" s="38">
        <v>-4.55696448650842</v>
      </c>
      <c r="AS35" s="345">
        <v>111.05045530997766</v>
      </c>
      <c r="AT35" s="38">
        <v>3.8045515935742031</v>
      </c>
      <c r="AU35" s="345">
        <v>110.66975259092867</v>
      </c>
      <c r="AV35" s="38">
        <v>9.8375500864403875</v>
      </c>
      <c r="AW35" s="9"/>
      <c r="AX35" s="6" t="s">
        <v>30</v>
      </c>
      <c r="AY35" s="345">
        <v>133.24985978733633</v>
      </c>
      <c r="AZ35" s="38">
        <v>11.245809489648792</v>
      </c>
      <c r="BA35" s="345">
        <v>128.25515866721699</v>
      </c>
      <c r="BB35" s="38">
        <v>10.173486124469136</v>
      </c>
      <c r="BC35" s="345">
        <v>86.941539891766169</v>
      </c>
      <c r="BD35" s="38">
        <v>-28.897298004705604</v>
      </c>
      <c r="BE35" s="9"/>
      <c r="BF35" s="6" t="s">
        <v>30</v>
      </c>
      <c r="BG35" s="345">
        <v>89.499015976940029</v>
      </c>
      <c r="BH35" s="38">
        <v>7.1160328456156208</v>
      </c>
      <c r="BI35" s="345">
        <v>117.97520177165633</v>
      </c>
      <c r="BJ35" s="38">
        <v>7.5588447195342496</v>
      </c>
      <c r="BK35" s="345">
        <v>128.13263544118766</v>
      </c>
      <c r="BL35" s="38">
        <v>17.770048843452301</v>
      </c>
      <c r="BM35" s="9"/>
      <c r="BN35" s="6" t="s">
        <v>30</v>
      </c>
      <c r="BO35" s="345">
        <v>123.80473107791435</v>
      </c>
      <c r="BP35" s="38">
        <v>22.627102140359767</v>
      </c>
      <c r="BQ35" s="345">
        <v>118.44648335985778</v>
      </c>
      <c r="BR35" s="38">
        <v>8.4093718088923453</v>
      </c>
      <c r="BS35" s="345">
        <v>122.522641576548</v>
      </c>
      <c r="BT35" s="38">
        <v>8.4539899944658998</v>
      </c>
      <c r="BU35" s="9"/>
      <c r="BV35" s="6" t="s">
        <v>30</v>
      </c>
      <c r="BW35" s="345">
        <v>123.59712408260866</v>
      </c>
      <c r="BX35" s="38">
        <v>8.5486613331262333</v>
      </c>
      <c r="BY35" s="345">
        <v>103.95969835138601</v>
      </c>
      <c r="BZ35" s="38">
        <v>-1.2156155499519912</v>
      </c>
      <c r="CA35" s="345">
        <v>119.14481761180933</v>
      </c>
      <c r="CB35" s="38">
        <v>4.9077824548602536</v>
      </c>
      <c r="CC35" s="9"/>
      <c r="CD35" s="6" t="s">
        <v>30</v>
      </c>
      <c r="CE35" s="345">
        <v>108.71811870620267</v>
      </c>
      <c r="CF35" s="38">
        <v>4.904153370174356</v>
      </c>
      <c r="CG35" s="345">
        <v>107.42747715301901</v>
      </c>
      <c r="CH35" s="38">
        <v>4.9065722225120538</v>
      </c>
      <c r="CI35" s="345">
        <v>113.54846117144267</v>
      </c>
      <c r="CJ35" s="38">
        <v>13.792736245249145</v>
      </c>
      <c r="CK35" s="9"/>
      <c r="CL35" s="6" t="s">
        <v>30</v>
      </c>
      <c r="CM35" s="345">
        <v>108.05163141870101</v>
      </c>
      <c r="CN35" s="38">
        <v>2.6596066773192604</v>
      </c>
      <c r="CO35" s="345">
        <v>106.56394205416832</v>
      </c>
      <c r="CP35" s="38">
        <v>7.3670475699918541</v>
      </c>
      <c r="CQ35" s="345">
        <v>106.311692639529</v>
      </c>
      <c r="CR35" s="38">
        <v>7.2692494731594053</v>
      </c>
      <c r="CS35" s="9"/>
      <c r="CT35" s="6" t="s">
        <v>30</v>
      </c>
      <c r="CU35" s="345">
        <v>111.43930676965601</v>
      </c>
      <c r="CV35" s="38">
        <v>-2.3059240671729668</v>
      </c>
      <c r="CW35" s="345">
        <v>81.680945535381468</v>
      </c>
      <c r="CX35" s="38">
        <v>-1.7746275679863572</v>
      </c>
      <c r="CY35" s="345">
        <v>128.29314187835766</v>
      </c>
      <c r="CZ35" s="38">
        <v>9.0745667915719963</v>
      </c>
      <c r="DA35" s="9"/>
      <c r="DB35" s="6" t="s">
        <v>30</v>
      </c>
      <c r="DC35" s="345">
        <v>91.073957386936812</v>
      </c>
      <c r="DD35" s="38">
        <v>-14.369032353249466</v>
      </c>
      <c r="DE35" s="345">
        <v>183.48151643606266</v>
      </c>
      <c r="DF35" s="38">
        <v>50.883200884883564</v>
      </c>
      <c r="DG35" s="345">
        <v>103.16564942055034</v>
      </c>
      <c r="DH35" s="38">
        <v>0.85440269218770482</v>
      </c>
      <c r="DI35" s="9"/>
      <c r="DJ35" s="6" t="s">
        <v>30</v>
      </c>
      <c r="DK35" s="345">
        <v>104.12775673140202</v>
      </c>
      <c r="DL35" s="38">
        <v>0.37958309850387195</v>
      </c>
      <c r="DM35" s="345">
        <v>92.07074499394993</v>
      </c>
      <c r="DN35" s="38">
        <v>-3.8713440077644918</v>
      </c>
      <c r="DO35" s="345">
        <v>121.64659843513327</v>
      </c>
      <c r="DP35" s="38">
        <v>8.3312441166132771</v>
      </c>
      <c r="DQ35" s="9"/>
      <c r="DR35" s="6" t="s">
        <v>30</v>
      </c>
      <c r="DS35" s="345">
        <v>105.54975894077768</v>
      </c>
      <c r="DT35" s="38">
        <v>0.7946054382205574</v>
      </c>
      <c r="DU35" s="345">
        <v>108.163798529685</v>
      </c>
      <c r="DV35" s="38">
        <v>2.8880426621140032</v>
      </c>
      <c r="DW35" s="345">
        <v>120.56107531986667</v>
      </c>
      <c r="DX35" s="38">
        <v>-2.1552208955498315</v>
      </c>
      <c r="DY35" s="9"/>
      <c r="DZ35" s="6" t="s">
        <v>30</v>
      </c>
      <c r="EA35" s="345">
        <v>102.83517835781397</v>
      </c>
      <c r="EB35" s="38">
        <v>6.0112761925425389</v>
      </c>
      <c r="EC35" s="345">
        <v>105.74548641167534</v>
      </c>
      <c r="ED35" s="38">
        <v>3.8373029085590389</v>
      </c>
      <c r="EE35" s="345">
        <v>118.28358562720867</v>
      </c>
      <c r="EF35" s="38">
        <v>3.9200963148861661</v>
      </c>
      <c r="EG35" s="9"/>
      <c r="EH35" s="6" t="s">
        <v>30</v>
      </c>
      <c r="EI35" s="345">
        <v>113.97988913792767</v>
      </c>
      <c r="EJ35" s="38">
        <v>3.9267118758078681</v>
      </c>
      <c r="EK35" s="345">
        <v>125.34407739663736</v>
      </c>
      <c r="EL35" s="38">
        <v>3.9420606377824896</v>
      </c>
      <c r="EM35" s="345">
        <v>112.21431527162066</v>
      </c>
      <c r="EN35" s="38">
        <v>3.9525158224392527</v>
      </c>
      <c r="EO35" s="9"/>
      <c r="EP35" s="6" t="s">
        <v>30</v>
      </c>
      <c r="EQ35" s="345">
        <v>108.49970445678234</v>
      </c>
      <c r="ER35" s="38">
        <v>4.393223039806486</v>
      </c>
      <c r="ES35" s="345">
        <v>100.86710778823287</v>
      </c>
      <c r="ET35" s="38">
        <v>4.4472099892994095</v>
      </c>
      <c r="EU35" s="345">
        <v>103.63942438012698</v>
      </c>
      <c r="EV35" s="38">
        <v>4.4145282280062332</v>
      </c>
      <c r="EW35" s="9"/>
      <c r="EX35" s="6" t="s">
        <v>30</v>
      </c>
      <c r="EY35" s="345">
        <v>118.93212208518867</v>
      </c>
      <c r="EZ35" s="38">
        <v>4.3691470940051573</v>
      </c>
      <c r="FA35" s="345">
        <v>111.14950669732765</v>
      </c>
      <c r="FB35" s="38">
        <v>4.4710224677086075</v>
      </c>
      <c r="FC35" s="345">
        <v>127.84842221904167</v>
      </c>
      <c r="FD35" s="38">
        <v>4.2395532651870127</v>
      </c>
      <c r="FE35" s="9"/>
      <c r="FF35" s="6" t="s">
        <v>30</v>
      </c>
      <c r="FG35" s="345">
        <v>108.73841093427933</v>
      </c>
      <c r="FH35" s="38">
        <v>4.466764916830158</v>
      </c>
      <c r="FI35" s="345">
        <v>118.15221281834199</v>
      </c>
      <c r="FJ35" s="38">
        <v>3.3998163531793608</v>
      </c>
      <c r="FK35" s="345">
        <v>109.822568827399</v>
      </c>
      <c r="FL35" s="38">
        <v>2.3372791090960305</v>
      </c>
      <c r="FM35" s="9"/>
      <c r="FN35" s="6" t="s">
        <v>30</v>
      </c>
      <c r="FO35" s="345">
        <v>98.021670780973679</v>
      </c>
      <c r="FP35" s="38">
        <v>-1.9459713895848836</v>
      </c>
      <c r="FQ35" s="345">
        <v>111.99282840590666</v>
      </c>
      <c r="FR35" s="38">
        <v>6.2382561953264712</v>
      </c>
      <c r="FS35" s="345">
        <v>114.69150203108734</v>
      </c>
      <c r="FT35" s="38">
        <v>6.2883454405568955</v>
      </c>
      <c r="FU35" s="9"/>
      <c r="FV35" s="6" t="s">
        <v>30</v>
      </c>
      <c r="FW35" s="345">
        <v>117.93926688856533</v>
      </c>
      <c r="FX35" s="38">
        <v>4.9147945741486012</v>
      </c>
      <c r="FY35" s="345">
        <v>112.82515412095466</v>
      </c>
      <c r="FZ35" s="38">
        <v>4.4712821616980705</v>
      </c>
      <c r="GA35" s="345">
        <v>113.17127889074401</v>
      </c>
      <c r="GB35" s="38">
        <v>4.3848574865741057</v>
      </c>
      <c r="GC35" s="9"/>
      <c r="GD35" s="6" t="s">
        <v>30</v>
      </c>
      <c r="GE35" s="345">
        <v>112.10351699697867</v>
      </c>
      <c r="GF35" s="38">
        <v>4.4543266559625465</v>
      </c>
      <c r="GG35" s="345">
        <v>109.45344501008468</v>
      </c>
      <c r="GH35" s="38">
        <v>4.4087616751471614</v>
      </c>
      <c r="GI35" s="345">
        <v>100.94532917898191</v>
      </c>
      <c r="GJ35" s="38">
        <v>4.0791524595386193</v>
      </c>
      <c r="GK35" s="9"/>
      <c r="GL35" s="6" t="s">
        <v>30</v>
      </c>
      <c r="GM35" s="345">
        <v>110.920503351658</v>
      </c>
      <c r="GN35" s="38">
        <v>4.4862406522899789</v>
      </c>
      <c r="GO35" s="345">
        <v>131.52703314856635</v>
      </c>
      <c r="GP35" s="38">
        <v>10.671070005945865</v>
      </c>
      <c r="GQ35" s="345">
        <v>129.86114580262031</v>
      </c>
      <c r="GR35" s="38">
        <v>10.68371618984682</v>
      </c>
      <c r="GS35" s="9"/>
      <c r="GT35" s="6" t="s">
        <v>30</v>
      </c>
      <c r="GU35" s="345">
        <v>106.58577965095033</v>
      </c>
      <c r="GV35" s="38">
        <v>5.1822971986628374</v>
      </c>
      <c r="GW35" s="345">
        <v>100.95720104297665</v>
      </c>
      <c r="GX35" s="38">
        <v>-4.4623323820950418</v>
      </c>
      <c r="GY35" s="345">
        <v>110.65200363535301</v>
      </c>
      <c r="GZ35" s="38">
        <v>5.139204670464963</v>
      </c>
      <c r="HA35" s="9"/>
      <c r="HB35" s="6" t="s">
        <v>30</v>
      </c>
      <c r="HC35" s="345">
        <v>111.10332339229068</v>
      </c>
      <c r="HD35" s="38">
        <v>4.9861314655638154</v>
      </c>
      <c r="HE35" s="345">
        <v>111.58551919925499</v>
      </c>
      <c r="HF35" s="38">
        <v>5.1367795948395099</v>
      </c>
      <c r="HG35" s="345">
        <v>100.763995751613</v>
      </c>
      <c r="HH35" s="38">
        <v>1.5124811123480271</v>
      </c>
      <c r="HI35" s="9"/>
      <c r="HJ35" s="6" t="s">
        <v>30</v>
      </c>
      <c r="HK35" s="345">
        <v>111.322298763596</v>
      </c>
      <c r="HL35" s="38">
        <v>2.0812256740742896</v>
      </c>
      <c r="HM35" s="345">
        <v>101.57924023063633</v>
      </c>
      <c r="HN35" s="38">
        <v>7.7542787657735914</v>
      </c>
      <c r="HO35" s="345">
        <v>106.400523580639</v>
      </c>
      <c r="HP35" s="38">
        <v>5.0596127235770609</v>
      </c>
      <c r="HQ35" s="9"/>
      <c r="HR35" s="6" t="s">
        <v>30</v>
      </c>
      <c r="HS35" s="345">
        <v>109.77164963044299</v>
      </c>
      <c r="HT35" s="38">
        <v>11.597760992822188</v>
      </c>
      <c r="HU35" s="345">
        <v>112.95142526913901</v>
      </c>
      <c r="HV35" s="38">
        <v>11.483925200417517</v>
      </c>
      <c r="HW35" s="345">
        <v>117.91751637452568</v>
      </c>
      <c r="HX35" s="38">
        <v>11.562190268875412</v>
      </c>
      <c r="HY35" s="9"/>
      <c r="HZ35" s="6" t="s">
        <v>30</v>
      </c>
      <c r="IA35" s="345">
        <v>115.73684065532332</v>
      </c>
      <c r="IB35" s="38">
        <v>11.46083161833846</v>
      </c>
      <c r="IC35" s="345">
        <v>114.39287378916499</v>
      </c>
      <c r="ID35" s="38">
        <v>-0.68425778662913217</v>
      </c>
      <c r="IE35" s="345">
        <v>114.02436913713034</v>
      </c>
      <c r="IF35" s="38">
        <v>9.5619124433141423</v>
      </c>
      <c r="IG35" s="9"/>
      <c r="IH35" s="6" t="s">
        <v>30</v>
      </c>
      <c r="II35" s="345">
        <v>102.77031965824108</v>
      </c>
      <c r="IJ35" s="38">
        <v>-2.3532075420286844</v>
      </c>
      <c r="IK35" s="345">
        <v>126.85448449130733</v>
      </c>
      <c r="IL35" s="38">
        <v>19.162169258443924</v>
      </c>
      <c r="IM35" s="345">
        <v>123.80083008338632</v>
      </c>
      <c r="IN35" s="38">
        <v>9.1791891427577212</v>
      </c>
      <c r="IO35" s="345">
        <v>104.58389379957566</v>
      </c>
      <c r="IP35" s="38">
        <v>9.1944473481037505</v>
      </c>
      <c r="IQ35" s="9"/>
      <c r="IR35" s="6" t="s">
        <v>30</v>
      </c>
      <c r="IS35" s="345">
        <v>114.48065329255066</v>
      </c>
      <c r="IT35" s="38">
        <v>9.1438813094559634</v>
      </c>
      <c r="IU35" s="345">
        <v>98.464841172035335</v>
      </c>
      <c r="IV35" s="38">
        <v>9.2112257897463508</v>
      </c>
      <c r="IW35" s="345">
        <v>114.771884478785</v>
      </c>
      <c r="IX35" s="38">
        <v>9.1067008800878853</v>
      </c>
      <c r="IY35" s="9"/>
      <c r="IZ35" s="6" t="s">
        <v>30</v>
      </c>
      <c r="JA35" s="345">
        <v>111.33001784258533</v>
      </c>
      <c r="JB35" s="38">
        <v>9.1691955650347552</v>
      </c>
      <c r="JC35" s="345">
        <v>121.26397438963933</v>
      </c>
      <c r="JD35" s="38">
        <v>13.60722604496236</v>
      </c>
      <c r="JE35" s="345">
        <v>147.90317534086398</v>
      </c>
      <c r="JF35" s="38">
        <v>18.769430048152373</v>
      </c>
      <c r="JG35" s="9"/>
      <c r="JH35" s="6" t="s">
        <v>30</v>
      </c>
      <c r="JI35" s="345">
        <v>130.92645816336469</v>
      </c>
      <c r="JJ35" s="38">
        <v>2.4781751482838956</v>
      </c>
      <c r="JK35" s="345">
        <v>142.01660683494467</v>
      </c>
      <c r="JL35" s="38">
        <v>20.071194598226768</v>
      </c>
      <c r="JM35" s="345">
        <v>94.706865088304994</v>
      </c>
      <c r="JN35" s="38">
        <v>6.8327368273296543</v>
      </c>
      <c r="JO35" s="9"/>
      <c r="JP35" s="6" t="s">
        <v>30</v>
      </c>
      <c r="JQ35" s="345">
        <v>108.86246212356434</v>
      </c>
      <c r="JR35" s="38">
        <v>3.8268594406908392</v>
      </c>
      <c r="JS35" s="345">
        <v>81.183834695392903</v>
      </c>
      <c r="JT35" s="38">
        <v>-14.686120392823682</v>
      </c>
      <c r="JU35" s="345">
        <v>94.605557263683849</v>
      </c>
      <c r="JV35" s="38">
        <v>-15.008917313429919</v>
      </c>
      <c r="JW35" s="9"/>
      <c r="JX35" s="6" t="s">
        <v>30</v>
      </c>
      <c r="JY35" s="345">
        <v>109.52054827105833</v>
      </c>
      <c r="JZ35" s="38">
        <v>0.503077176523405</v>
      </c>
      <c r="KA35" s="345">
        <v>120.19102406277868</v>
      </c>
      <c r="KB35" s="38">
        <v>3.5778305598492608</v>
      </c>
      <c r="KC35" s="345">
        <v>112.78058571529932</v>
      </c>
      <c r="KD35" s="38">
        <v>3.5999392672806607E-2</v>
      </c>
      <c r="KE35" s="9"/>
      <c r="KF35" s="6" t="s">
        <v>30</v>
      </c>
      <c r="KG35" s="345">
        <v>86.602404834792594</v>
      </c>
      <c r="KH35" s="38">
        <v>-1.2620418562913187</v>
      </c>
      <c r="KI35" s="345">
        <v>124.06480786248666</v>
      </c>
      <c r="KJ35" s="38">
        <v>2.9059686321374585</v>
      </c>
      <c r="KK35" s="345">
        <v>117.953668401458</v>
      </c>
      <c r="KL35" s="38">
        <v>2.4119693119130972</v>
      </c>
      <c r="KM35" s="9"/>
      <c r="KN35" s="6" t="s">
        <v>30</v>
      </c>
      <c r="KO35" s="345">
        <v>115.65872442184934</v>
      </c>
      <c r="KP35" s="38">
        <v>2.3730864995583261</v>
      </c>
      <c r="KQ35" s="345">
        <v>119.26850834312033</v>
      </c>
      <c r="KR35" s="38">
        <v>8.1565086449392652</v>
      </c>
      <c r="KS35" s="345">
        <v>109.76316829049365</v>
      </c>
      <c r="KT35" s="38">
        <v>9.0196542485187621</v>
      </c>
      <c r="KU35" s="9"/>
      <c r="KV35" s="6" t="s">
        <v>30</v>
      </c>
      <c r="KW35" s="345">
        <v>104.03702863136168</v>
      </c>
      <c r="KX35" s="38">
        <v>8.7222320163878919</v>
      </c>
      <c r="KY35" s="345">
        <v>125.984269022148</v>
      </c>
      <c r="KZ35" s="38">
        <v>11.275829834609326</v>
      </c>
      <c r="LA35" s="345">
        <v>103.38393457312634</v>
      </c>
      <c r="LB35" s="38">
        <v>-2.143644747250633</v>
      </c>
      <c r="LC35" s="9"/>
      <c r="LD35" s="6" t="s">
        <v>30</v>
      </c>
      <c r="LE35" s="345">
        <v>113.14159243968633</v>
      </c>
      <c r="LF35" s="38">
        <v>5.1430129666066904</v>
      </c>
      <c r="LG35" s="345">
        <v>107.93181050459833</v>
      </c>
      <c r="LH35" s="38">
        <v>12.562637407544713</v>
      </c>
      <c r="LI35" s="345">
        <v>104.6353887377707</v>
      </c>
      <c r="LJ35" s="38">
        <v>13.319843836594501</v>
      </c>
      <c r="LK35" s="9"/>
      <c r="LL35" s="6" t="s">
        <v>30</v>
      </c>
      <c r="LM35" s="345">
        <v>108.06053860320533</v>
      </c>
      <c r="LN35" s="38">
        <v>12.217835343220514</v>
      </c>
      <c r="LO35" s="345">
        <v>121.712459999864</v>
      </c>
      <c r="LP35" s="38">
        <v>12.409799677856824</v>
      </c>
      <c r="LQ35" s="345">
        <v>108.78879620610833</v>
      </c>
      <c r="LR35" s="38">
        <v>12.159564999561837</v>
      </c>
      <c r="LS35" s="9"/>
      <c r="LT35" s="6" t="s">
        <v>30</v>
      </c>
      <c r="LU35" s="345">
        <v>119.21232954707767</v>
      </c>
      <c r="LV35" s="38">
        <v>0.81864067939352481</v>
      </c>
      <c r="LW35" s="345">
        <v>160.67854941213301</v>
      </c>
      <c r="LX35" s="38">
        <v>8.5404301747999796</v>
      </c>
      <c r="LY35" s="345">
        <v>68.354865104786157</v>
      </c>
      <c r="LZ35" s="38">
        <v>-3.4971974463714872</v>
      </c>
      <c r="MA35" s="9"/>
      <c r="MB35" s="6" t="s">
        <v>30</v>
      </c>
      <c r="MC35" s="345">
        <v>122.67805479694165</v>
      </c>
      <c r="MD35" s="38">
        <v>10.545003676729408</v>
      </c>
      <c r="ME35" s="345">
        <v>132.20348795471531</v>
      </c>
      <c r="MF35" s="38">
        <v>19.130861427413762</v>
      </c>
      <c r="MG35" s="345">
        <v>95.816477439515282</v>
      </c>
      <c r="MH35" s="38">
        <v>-0.6125307918353684</v>
      </c>
      <c r="MI35" s="9"/>
      <c r="MJ35" s="6" t="s">
        <v>30</v>
      </c>
      <c r="MK35" s="345">
        <v>94.486070036505339</v>
      </c>
      <c r="ML35" s="38">
        <v>6.4807743287213668</v>
      </c>
      <c r="MM35" s="345">
        <v>117.38026108046499</v>
      </c>
      <c r="MN35" s="38">
        <v>7.2042785037295403</v>
      </c>
      <c r="MO35" s="345">
        <v>118.842544713229</v>
      </c>
      <c r="MP35" s="38">
        <v>16.858290933183568</v>
      </c>
    </row>
    <row r="36" spans="1:354" ht="15" hidden="1" customHeight="1">
      <c r="A36" s="9"/>
      <c r="B36" s="6" t="s">
        <v>31</v>
      </c>
      <c r="C36" s="345">
        <v>106.23808923168532</v>
      </c>
      <c r="D36" s="38">
        <v>-0.620705155844405</v>
      </c>
      <c r="E36" s="345">
        <v>100.59750652614734</v>
      </c>
      <c r="F36" s="38">
        <v>-1.3843395304229205</v>
      </c>
      <c r="G36" s="345">
        <v>111.571451053404</v>
      </c>
      <c r="H36" s="38">
        <v>3.9856764195221217E-2</v>
      </c>
      <c r="I36" s="9"/>
      <c r="J36" s="6" t="s">
        <v>31</v>
      </c>
      <c r="K36" s="345">
        <v>115.94222016435732</v>
      </c>
      <c r="L36" s="38">
        <v>22.412538930423025</v>
      </c>
      <c r="M36" s="345">
        <v>169.45444936747</v>
      </c>
      <c r="N36" s="38">
        <v>16.444065048092767</v>
      </c>
      <c r="O36" s="345">
        <v>118.96481520610298</v>
      </c>
      <c r="P36" s="38">
        <v>24.185144740511618</v>
      </c>
      <c r="Q36" s="9"/>
      <c r="R36" s="6" t="s">
        <v>31</v>
      </c>
      <c r="S36" s="345">
        <v>102.72315279147712</v>
      </c>
      <c r="T36" s="38">
        <v>-4.1430784958641311</v>
      </c>
      <c r="U36" s="345">
        <v>110.43881524755399</v>
      </c>
      <c r="V36" s="38">
        <v>1.8103851095219881</v>
      </c>
      <c r="W36" s="345">
        <v>100.09692212735661</v>
      </c>
      <c r="X36" s="38">
        <v>-3.2319004955949424</v>
      </c>
      <c r="Y36" s="9"/>
      <c r="Z36" s="6" t="s">
        <v>31</v>
      </c>
      <c r="AA36" s="345">
        <v>107.52908037626734</v>
      </c>
      <c r="AB36" s="38">
        <v>0.49603300014082663</v>
      </c>
      <c r="AC36" s="345">
        <v>115.326939291861</v>
      </c>
      <c r="AD36" s="38">
        <v>-5.2117736036911992</v>
      </c>
      <c r="AE36" s="345">
        <v>107.79986477808001</v>
      </c>
      <c r="AF36" s="38">
        <v>3.4984684301240492</v>
      </c>
      <c r="AG36" s="9"/>
      <c r="AH36" s="6" t="s">
        <v>31</v>
      </c>
      <c r="AI36" s="345">
        <v>129.670818890768</v>
      </c>
      <c r="AJ36" s="38">
        <v>-3.7755254647062912</v>
      </c>
      <c r="AK36" s="345">
        <v>117.84478730101866</v>
      </c>
      <c r="AL36" s="38">
        <v>-1.7714544225199802E-2</v>
      </c>
      <c r="AM36" s="345">
        <v>102.35424472914134</v>
      </c>
      <c r="AN36" s="38">
        <v>2.6927886222995312</v>
      </c>
      <c r="AO36" s="9"/>
      <c r="AP36" s="6" t="s">
        <v>31</v>
      </c>
      <c r="AQ36" s="345">
        <v>109.445341784826</v>
      </c>
      <c r="AR36" s="38">
        <v>-1.5029352821158852</v>
      </c>
      <c r="AS36" s="345">
        <v>98.197931384001166</v>
      </c>
      <c r="AT36" s="38">
        <v>-0.28270949974324822</v>
      </c>
      <c r="AU36" s="345">
        <v>110.49083662884168</v>
      </c>
      <c r="AV36" s="38">
        <v>10.329755186269722</v>
      </c>
      <c r="AW36" s="9"/>
      <c r="AX36" s="6" t="s">
        <v>31</v>
      </c>
      <c r="AY36" s="345">
        <v>120.66331646801602</v>
      </c>
      <c r="AZ36" s="38">
        <v>6.8053254861836905</v>
      </c>
      <c r="BA36" s="345">
        <v>121.57003079233033</v>
      </c>
      <c r="BB36" s="38">
        <v>2.5725658679308623</v>
      </c>
      <c r="BC36" s="345">
        <v>107.93473231550099</v>
      </c>
      <c r="BD36" s="38">
        <v>-21.281792713068072</v>
      </c>
      <c r="BE36" s="9"/>
      <c r="BF36" s="6" t="s">
        <v>31</v>
      </c>
      <c r="BG36" s="345">
        <v>105.04724045337935</v>
      </c>
      <c r="BH36" s="38">
        <v>5.9673906286716374</v>
      </c>
      <c r="BI36" s="345">
        <v>111.90050158853067</v>
      </c>
      <c r="BJ36" s="38">
        <v>2.3679939883367638</v>
      </c>
      <c r="BK36" s="345">
        <v>121.67364669073133</v>
      </c>
      <c r="BL36" s="38">
        <v>-5.0564452383482461</v>
      </c>
      <c r="BM36" s="9"/>
      <c r="BN36" s="6" t="s">
        <v>31</v>
      </c>
      <c r="BO36" s="345">
        <v>104.57011610592735</v>
      </c>
      <c r="BP36" s="38">
        <v>9.1079142600007685</v>
      </c>
      <c r="BQ36" s="345">
        <v>128.84457419955962</v>
      </c>
      <c r="BR36" s="38">
        <v>5.9110167275643306</v>
      </c>
      <c r="BS36" s="345">
        <v>127.139639362279</v>
      </c>
      <c r="BT36" s="38">
        <v>5.9152770035396856</v>
      </c>
      <c r="BU36" s="9"/>
      <c r="BV36" s="6" t="s">
        <v>31</v>
      </c>
      <c r="BW36" s="345">
        <v>126.50983945549832</v>
      </c>
      <c r="BX36" s="38">
        <v>5.9321635740309091</v>
      </c>
      <c r="BY36" s="345">
        <v>99.51445145990472</v>
      </c>
      <c r="BZ36" s="38">
        <v>4.6679525503066372</v>
      </c>
      <c r="CA36" s="345">
        <v>106.74330905934001</v>
      </c>
      <c r="CB36" s="38">
        <v>3.8978921204674748</v>
      </c>
      <c r="CC36" s="9"/>
      <c r="CD36" s="6" t="s">
        <v>31</v>
      </c>
      <c r="CE36" s="345">
        <v>114.81193583120667</v>
      </c>
      <c r="CF36" s="38">
        <v>3.8345474724222015</v>
      </c>
      <c r="CG36" s="345">
        <v>114.73815741854033</v>
      </c>
      <c r="CH36" s="38">
        <v>3.8536070430485552</v>
      </c>
      <c r="CI36" s="345">
        <v>136.96601367994234</v>
      </c>
      <c r="CJ36" s="38">
        <v>13.028157057300234</v>
      </c>
      <c r="CK36" s="9"/>
      <c r="CL36" s="6" t="s">
        <v>31</v>
      </c>
      <c r="CM36" s="345">
        <v>139.80568933051265</v>
      </c>
      <c r="CN36" s="38">
        <v>9.0207682068289756</v>
      </c>
      <c r="CO36" s="345">
        <v>102.33373018341354</v>
      </c>
      <c r="CP36" s="38">
        <v>0.44272841642691674</v>
      </c>
      <c r="CQ36" s="345">
        <v>92.934050389894082</v>
      </c>
      <c r="CR36" s="38">
        <v>0.44354459568263849</v>
      </c>
      <c r="CS36" s="9"/>
      <c r="CT36" s="6" t="s">
        <v>31</v>
      </c>
      <c r="CU36" s="345">
        <v>126.25740069198133</v>
      </c>
      <c r="CV36" s="38">
        <v>6.2224334451192362</v>
      </c>
      <c r="CW36" s="345">
        <v>87.721637031706265</v>
      </c>
      <c r="CX36" s="38">
        <v>-1.0446181718944274</v>
      </c>
      <c r="CY36" s="345">
        <v>104.24733565291633</v>
      </c>
      <c r="CZ36" s="38">
        <v>-15.282802319116641</v>
      </c>
      <c r="DA36" s="9"/>
      <c r="DB36" s="6" t="s">
        <v>31</v>
      </c>
      <c r="DC36" s="345">
        <v>105.105109640495</v>
      </c>
      <c r="DD36" s="38">
        <v>-8.1024117437003724</v>
      </c>
      <c r="DE36" s="345">
        <v>308.66720157028698</v>
      </c>
      <c r="DF36" s="38">
        <v>76.249993759097634</v>
      </c>
      <c r="DG36" s="345">
        <v>105.89078089584332</v>
      </c>
      <c r="DH36" s="38">
        <v>4.1996210462624788</v>
      </c>
      <c r="DI36" s="9"/>
      <c r="DJ36" s="6" t="s">
        <v>31</v>
      </c>
      <c r="DK36" s="345">
        <v>113.53985279733833</v>
      </c>
      <c r="DL36" s="38">
        <v>3.7408389526660102</v>
      </c>
      <c r="DM36" s="345">
        <v>94.696284910205279</v>
      </c>
      <c r="DN36" s="38">
        <v>8.7842016360835515</v>
      </c>
      <c r="DO36" s="345">
        <v>133.00996877963297</v>
      </c>
      <c r="DP36" s="38">
        <v>15.712829340398997</v>
      </c>
      <c r="DQ36" s="9"/>
      <c r="DR36" s="6" t="s">
        <v>31</v>
      </c>
      <c r="DS36" s="345">
        <v>113.73583401055167</v>
      </c>
      <c r="DT36" s="38">
        <v>4.0974510205581822</v>
      </c>
      <c r="DU36" s="345">
        <v>114.57897432036134</v>
      </c>
      <c r="DV36" s="38">
        <v>0.35792221595333729</v>
      </c>
      <c r="DW36" s="345">
        <v>126.50611482510466</v>
      </c>
      <c r="DX36" s="38">
        <v>5.6192116026109886</v>
      </c>
      <c r="DY36" s="9"/>
      <c r="DZ36" s="6" t="s">
        <v>31</v>
      </c>
      <c r="EA36" s="345">
        <v>110.20174897577768</v>
      </c>
      <c r="EB36" s="38">
        <v>3.7756168610204099</v>
      </c>
      <c r="EC36" s="345">
        <v>124.58426809028431</v>
      </c>
      <c r="ED36" s="38">
        <v>6.0619607966301459</v>
      </c>
      <c r="EE36" s="345">
        <v>116.09298914041267</v>
      </c>
      <c r="EF36" s="38">
        <v>6.1114397115465096</v>
      </c>
      <c r="EG36" s="9"/>
      <c r="EH36" s="6" t="s">
        <v>31</v>
      </c>
      <c r="EI36" s="345">
        <v>120.86184689621234</v>
      </c>
      <c r="EJ36" s="38">
        <v>5.9342926102003162</v>
      </c>
      <c r="EK36" s="345">
        <v>108.45535533013167</v>
      </c>
      <c r="EL36" s="38">
        <v>5.7918687154392785</v>
      </c>
      <c r="EM36" s="345">
        <v>110.30266091332265</v>
      </c>
      <c r="EN36" s="38">
        <v>6.1384939987708833</v>
      </c>
      <c r="EO36" s="9"/>
      <c r="EP36" s="6" t="s">
        <v>31</v>
      </c>
      <c r="EQ36" s="345">
        <v>106.97158557876134</v>
      </c>
      <c r="ER36" s="38">
        <v>3.1260164262273236</v>
      </c>
      <c r="ES36" s="345">
        <v>103.45797354504434</v>
      </c>
      <c r="ET36" s="38">
        <v>3.3236527964090072</v>
      </c>
      <c r="EU36" s="345">
        <v>111.30963704030334</v>
      </c>
      <c r="EV36" s="38">
        <v>3.3192691609586547</v>
      </c>
      <c r="EW36" s="9"/>
      <c r="EX36" s="6" t="s">
        <v>31</v>
      </c>
      <c r="EY36" s="345">
        <v>96.88037525890438</v>
      </c>
      <c r="EZ36" s="38">
        <v>3.2003656513958703</v>
      </c>
      <c r="FA36" s="345">
        <v>102.59884134633774</v>
      </c>
      <c r="FB36" s="38">
        <v>3.0505462406927677</v>
      </c>
      <c r="FC36" s="345">
        <v>106.99610608005867</v>
      </c>
      <c r="FD36" s="38">
        <v>3.4158493747063403</v>
      </c>
      <c r="FE36" s="9"/>
      <c r="FF36" s="6" t="s">
        <v>31</v>
      </c>
      <c r="FG36" s="345">
        <v>109.578041617409</v>
      </c>
      <c r="FH36" s="38">
        <v>3.3465869150542744</v>
      </c>
      <c r="FI36" s="345">
        <v>112.46708997728433</v>
      </c>
      <c r="FJ36" s="38">
        <v>6.305281510024912</v>
      </c>
      <c r="FK36" s="345">
        <v>120.404763258514</v>
      </c>
      <c r="FL36" s="38">
        <v>9.2364305945293239</v>
      </c>
      <c r="FM36" s="9"/>
      <c r="FN36" s="6" t="s">
        <v>31</v>
      </c>
      <c r="FO36" s="345">
        <v>95.910838371113741</v>
      </c>
      <c r="FP36" s="38">
        <v>-1.3871700893340062</v>
      </c>
      <c r="FQ36" s="345">
        <v>109.29519994432</v>
      </c>
      <c r="FR36" s="38">
        <v>4.0513583227161689</v>
      </c>
      <c r="FS36" s="345">
        <v>104.89727355084267</v>
      </c>
      <c r="FT36" s="38">
        <v>3.8621144765596256</v>
      </c>
      <c r="FU36" s="9"/>
      <c r="FV36" s="6" t="s">
        <v>31</v>
      </c>
      <c r="FW36" s="345">
        <v>117.53313453737667</v>
      </c>
      <c r="FX36" s="38">
        <v>9.8440509695109029</v>
      </c>
      <c r="FY36" s="345">
        <v>116.83060724757632</v>
      </c>
      <c r="FZ36" s="38">
        <v>3.3704025619732363</v>
      </c>
      <c r="GA36" s="345">
        <v>111.656337269063</v>
      </c>
      <c r="GB36" s="38">
        <v>3.3641227916415346</v>
      </c>
      <c r="GC36" s="9"/>
      <c r="GD36" s="6" t="s">
        <v>31</v>
      </c>
      <c r="GE36" s="345">
        <v>103.4586218413412</v>
      </c>
      <c r="GF36" s="38">
        <v>3.3790199959443186</v>
      </c>
      <c r="GG36" s="345">
        <v>116.43440558315767</v>
      </c>
      <c r="GH36" s="38">
        <v>3.386051964693678</v>
      </c>
      <c r="GI36" s="345">
        <v>97.143619528840091</v>
      </c>
      <c r="GJ36" s="38">
        <v>1.818799401352166</v>
      </c>
      <c r="GK36" s="9"/>
      <c r="GL36" s="6" t="s">
        <v>31</v>
      </c>
      <c r="GM36" s="345">
        <v>118.48763774884333</v>
      </c>
      <c r="GN36" s="38">
        <v>3.3974667876334621</v>
      </c>
      <c r="GO36" s="345">
        <v>138.66935046061369</v>
      </c>
      <c r="GP36" s="38">
        <v>10.727607739561222</v>
      </c>
      <c r="GQ36" s="345">
        <v>133.77106194086164</v>
      </c>
      <c r="GR36" s="38">
        <v>10.724190722590237</v>
      </c>
      <c r="GS36" s="9"/>
      <c r="GT36" s="6" t="s">
        <v>31</v>
      </c>
      <c r="GU36" s="345">
        <v>98.405204254499679</v>
      </c>
      <c r="GV36" s="38">
        <v>3.5600798280751604</v>
      </c>
      <c r="GW36" s="345">
        <v>99.944907302376166</v>
      </c>
      <c r="GX36" s="38">
        <v>-0.24230463925083257</v>
      </c>
      <c r="GY36" s="345">
        <v>116.44668140105766</v>
      </c>
      <c r="GZ36" s="38">
        <v>3.5581760089088874</v>
      </c>
      <c r="HA36" s="9"/>
      <c r="HB36" s="6" t="s">
        <v>31</v>
      </c>
      <c r="HC36" s="345">
        <v>120.47568066909734</v>
      </c>
      <c r="HD36" s="38">
        <v>3.547108979129419</v>
      </c>
      <c r="HE36" s="345">
        <v>114.10742490901934</v>
      </c>
      <c r="HF36" s="38">
        <v>3.5517088783257407</v>
      </c>
      <c r="HG36" s="345">
        <v>102.98023914602466</v>
      </c>
      <c r="HH36" s="38">
        <v>0.32236528182485813</v>
      </c>
      <c r="HI36" s="9"/>
      <c r="HJ36" s="6" t="s">
        <v>31</v>
      </c>
      <c r="HK36" s="345">
        <v>118.93046842759732</v>
      </c>
      <c r="HL36" s="38">
        <v>2.3321875990340146</v>
      </c>
      <c r="HM36" s="345">
        <v>109.37928937051333</v>
      </c>
      <c r="HN36" s="38">
        <v>4.2770150253242321</v>
      </c>
      <c r="HO36" s="345">
        <v>117.273745685245</v>
      </c>
      <c r="HP36" s="38">
        <v>3.5648645630359255</v>
      </c>
      <c r="HQ36" s="9"/>
      <c r="HR36" s="6" t="s">
        <v>31</v>
      </c>
      <c r="HS36" s="345">
        <v>130.04006131806767</v>
      </c>
      <c r="HT36" s="38">
        <v>7.9373669055875098</v>
      </c>
      <c r="HU36" s="345">
        <v>96.156825692423823</v>
      </c>
      <c r="HV36" s="38">
        <v>8.0944122686679663</v>
      </c>
      <c r="HW36" s="345">
        <v>110.18361633092768</v>
      </c>
      <c r="HX36" s="38">
        <v>8.0072698435795502</v>
      </c>
      <c r="HY36" s="9"/>
      <c r="HZ36" s="6" t="s">
        <v>31</v>
      </c>
      <c r="IA36" s="345">
        <v>113.13744249413467</v>
      </c>
      <c r="IB36" s="38">
        <v>7.9538580755407935</v>
      </c>
      <c r="IC36" s="345">
        <v>107.267292615369</v>
      </c>
      <c r="ID36" s="38">
        <v>0.46518849140213092</v>
      </c>
      <c r="IE36" s="345">
        <v>107.65555035518766</v>
      </c>
      <c r="IF36" s="38">
        <v>4.851812878808289</v>
      </c>
      <c r="IG36" s="9"/>
      <c r="IH36" s="6" t="s">
        <v>31</v>
      </c>
      <c r="II36" s="345">
        <v>103.60946818122368</v>
      </c>
      <c r="IJ36" s="38">
        <v>2.824573933531056</v>
      </c>
      <c r="IK36" s="345">
        <v>114.88796279710067</v>
      </c>
      <c r="IL36" s="38">
        <v>8.7336388388232535</v>
      </c>
      <c r="IM36" s="345">
        <v>122.30660863767866</v>
      </c>
      <c r="IN36" s="38">
        <v>5.1780178391760643</v>
      </c>
      <c r="IO36" s="345">
        <v>100.53086975163008</v>
      </c>
      <c r="IP36" s="38">
        <v>5.1790840737981227</v>
      </c>
      <c r="IQ36" s="9"/>
      <c r="IR36" s="6" t="s">
        <v>31</v>
      </c>
      <c r="IS36" s="345">
        <v>115.57500228208733</v>
      </c>
      <c r="IT36" s="38">
        <v>5.1730382248550626</v>
      </c>
      <c r="IU36" s="345">
        <v>92.351826660466429</v>
      </c>
      <c r="IV36" s="38">
        <v>5.1663459095444182</v>
      </c>
      <c r="IW36" s="345">
        <v>115.67614262973534</v>
      </c>
      <c r="IX36" s="38">
        <v>5.1776592732746423</v>
      </c>
      <c r="IY36" s="9"/>
      <c r="IZ36" s="6" t="s">
        <v>31</v>
      </c>
      <c r="JA36" s="345">
        <v>113.84281489307567</v>
      </c>
      <c r="JB36" s="38">
        <v>5.1717543217608863</v>
      </c>
      <c r="JC36" s="345">
        <v>121.807494289837</v>
      </c>
      <c r="JD36" s="38">
        <v>8.2961105505190602</v>
      </c>
      <c r="JE36" s="345">
        <v>145.72767242584868</v>
      </c>
      <c r="JF36" s="38">
        <v>17.572569264160222</v>
      </c>
      <c r="JG36" s="9"/>
      <c r="JH36" s="6" t="s">
        <v>31</v>
      </c>
      <c r="JI36" s="345">
        <v>138.97343577232434</v>
      </c>
      <c r="JJ36" s="38">
        <v>16.089165534410995</v>
      </c>
      <c r="JK36" s="345">
        <v>138.28639839131031</v>
      </c>
      <c r="JL36" s="38">
        <v>5.2453289903245519</v>
      </c>
      <c r="JM36" s="345">
        <v>117.440898471629</v>
      </c>
      <c r="JN36" s="38">
        <v>4.8866640314869016</v>
      </c>
      <c r="JO36" s="9"/>
      <c r="JP36" s="6" t="s">
        <v>31</v>
      </c>
      <c r="JQ36" s="345">
        <v>122.63354226454067</v>
      </c>
      <c r="JR36" s="38">
        <v>-8.1788732417314947</v>
      </c>
      <c r="JS36" s="345">
        <v>96.394427915301023</v>
      </c>
      <c r="JT36" s="38">
        <v>-4.186203690335546</v>
      </c>
      <c r="JU36" s="345">
        <v>104.77296499118766</v>
      </c>
      <c r="JV36" s="38">
        <v>-3.4824986263087254</v>
      </c>
      <c r="JW36" s="9"/>
      <c r="JX36" s="6" t="s">
        <v>31</v>
      </c>
      <c r="JY36" s="345">
        <v>113.84054459308534</v>
      </c>
      <c r="JZ36" s="38">
        <v>7.6126422757784411</v>
      </c>
      <c r="KA36" s="345">
        <v>118.96443574853599</v>
      </c>
      <c r="KB36" s="38">
        <v>1.5976688877588003</v>
      </c>
      <c r="KC36" s="345">
        <v>125.24823967273467</v>
      </c>
      <c r="KD36" s="38">
        <v>2.7344923678398914E-2</v>
      </c>
      <c r="KE36" s="9"/>
      <c r="KF36" s="6" t="s">
        <v>31</v>
      </c>
      <c r="KG36" s="345">
        <v>103.12001594636621</v>
      </c>
      <c r="KH36" s="38">
        <v>1.3381534154774073</v>
      </c>
      <c r="KI36" s="345">
        <v>88.582213532640495</v>
      </c>
      <c r="KJ36" s="38">
        <v>-1.05567737304753</v>
      </c>
      <c r="KK36" s="345">
        <v>120.68407823234502</v>
      </c>
      <c r="KL36" s="38">
        <v>13.027942188315805</v>
      </c>
      <c r="KM36" s="9"/>
      <c r="KN36" s="6" t="s">
        <v>31</v>
      </c>
      <c r="KO36" s="345">
        <v>123.48099585041433</v>
      </c>
      <c r="KP36" s="38">
        <v>13.746564832084545</v>
      </c>
      <c r="KQ36" s="345">
        <v>114.18631605015965</v>
      </c>
      <c r="KR36" s="38">
        <v>6.560492038261529</v>
      </c>
      <c r="KS36" s="345">
        <v>110.06041753292567</v>
      </c>
      <c r="KT36" s="38">
        <v>6.7487165174978401</v>
      </c>
      <c r="KU36" s="9"/>
      <c r="KV36" s="6" t="s">
        <v>31</v>
      </c>
      <c r="KW36" s="345">
        <v>110.705566898423</v>
      </c>
      <c r="KX36" s="38">
        <v>8.5912943965227129</v>
      </c>
      <c r="KY36" s="345">
        <v>114.56301201747833</v>
      </c>
      <c r="KZ36" s="38">
        <v>1.7406392524873553</v>
      </c>
      <c r="LA36" s="345">
        <v>107.41691382345</v>
      </c>
      <c r="LB36" s="38">
        <v>-2.8589863986766488</v>
      </c>
      <c r="LC36" s="9"/>
      <c r="LD36" s="6" t="s">
        <v>31</v>
      </c>
      <c r="LE36" s="345">
        <v>151.73788994842667</v>
      </c>
      <c r="LF36" s="38">
        <v>6.2015131500401424</v>
      </c>
      <c r="LG36" s="345">
        <v>113.00052590222766</v>
      </c>
      <c r="LH36" s="38">
        <v>14.17154538607079</v>
      </c>
      <c r="LI36" s="345">
        <v>110.13558584555032</v>
      </c>
      <c r="LJ36" s="38">
        <v>13.669963923821669</v>
      </c>
      <c r="LK36" s="9"/>
      <c r="LL36" s="6" t="s">
        <v>31</v>
      </c>
      <c r="LM36" s="345">
        <v>104.49671957200185</v>
      </c>
      <c r="LN36" s="38">
        <v>13.736688114417106</v>
      </c>
      <c r="LO36" s="345">
        <v>100.72962169447891</v>
      </c>
      <c r="LP36" s="38">
        <v>14.528817104700622</v>
      </c>
      <c r="LQ36" s="345">
        <v>91.762291123914792</v>
      </c>
      <c r="LR36" s="38">
        <v>14.006474357360617</v>
      </c>
      <c r="LS36" s="9"/>
      <c r="LT36" s="6" t="s">
        <v>31</v>
      </c>
      <c r="LU36" s="345">
        <v>98.937611248005339</v>
      </c>
      <c r="LV36" s="38">
        <v>-2.963654220304818</v>
      </c>
      <c r="LW36" s="345">
        <v>108.119911733932</v>
      </c>
      <c r="LX36" s="38">
        <v>-1.4080174588451939</v>
      </c>
      <c r="LY36" s="345">
        <v>72.390724884849135</v>
      </c>
      <c r="LZ36" s="38">
        <v>-9.975594683009902</v>
      </c>
      <c r="MA36" s="9"/>
      <c r="MB36" s="6" t="s">
        <v>31</v>
      </c>
      <c r="MC36" s="345">
        <v>130.81534367043434</v>
      </c>
      <c r="MD36" s="38">
        <v>10.325661767056587</v>
      </c>
      <c r="ME36" s="345">
        <v>99.409083736779607</v>
      </c>
      <c r="MF36" s="38">
        <v>16.393175975060402</v>
      </c>
      <c r="MG36" s="345">
        <v>110.56313709443373</v>
      </c>
      <c r="MH36" s="38">
        <v>-2.9509439592418403</v>
      </c>
      <c r="MI36" s="9"/>
      <c r="MJ36" s="6" t="s">
        <v>31</v>
      </c>
      <c r="MK36" s="345">
        <v>91.334752380368798</v>
      </c>
      <c r="ML36" s="38">
        <v>1.6645482457967091</v>
      </c>
      <c r="MM36" s="345">
        <v>115.45007155735867</v>
      </c>
      <c r="MN36" s="38">
        <v>-3.4107349219109864</v>
      </c>
      <c r="MO36" s="345">
        <v>121.28524164482532</v>
      </c>
      <c r="MP36" s="38">
        <v>8.0598024259173116</v>
      </c>
    </row>
    <row r="37" spans="1:354" ht="15" hidden="1" customHeight="1">
      <c r="A37" s="9"/>
      <c r="B37" s="6"/>
      <c r="C37" s="344"/>
      <c r="D37" s="344"/>
      <c r="E37" s="344"/>
      <c r="F37" s="344"/>
      <c r="G37" s="344"/>
      <c r="H37" s="344"/>
      <c r="I37" s="9"/>
      <c r="J37" s="6"/>
      <c r="K37" s="344"/>
      <c r="L37" s="344"/>
      <c r="M37" s="344"/>
      <c r="N37" s="344"/>
      <c r="O37" s="344"/>
      <c r="P37" s="344"/>
      <c r="Q37" s="9"/>
      <c r="R37" s="6"/>
      <c r="S37" s="344"/>
      <c r="T37" s="344"/>
      <c r="U37" s="344"/>
      <c r="V37" s="344"/>
      <c r="W37" s="344"/>
      <c r="X37" s="344"/>
      <c r="Y37" s="9"/>
      <c r="Z37" s="6"/>
      <c r="AA37" s="344"/>
      <c r="AB37" s="344"/>
      <c r="AC37" s="344"/>
      <c r="AD37" s="344"/>
      <c r="AE37" s="344"/>
      <c r="AF37" s="344"/>
      <c r="AG37" s="9"/>
      <c r="AH37" s="6"/>
      <c r="AI37" s="344"/>
      <c r="AJ37" s="344"/>
      <c r="AK37" s="344"/>
      <c r="AL37" s="344"/>
      <c r="AM37" s="344"/>
      <c r="AN37" s="344"/>
      <c r="AO37" s="9"/>
      <c r="AP37" s="6"/>
      <c r="AQ37" s="344"/>
      <c r="AR37" s="344"/>
      <c r="AS37" s="344"/>
      <c r="AT37" s="344"/>
      <c r="AU37" s="344"/>
      <c r="AV37" s="344"/>
      <c r="AW37" s="9"/>
      <c r="AX37" s="6"/>
      <c r="AY37" s="344"/>
      <c r="AZ37" s="344"/>
      <c r="BA37" s="344"/>
      <c r="BB37" s="344"/>
      <c r="BC37" s="344"/>
      <c r="BD37" s="344"/>
      <c r="BE37" s="9"/>
      <c r="BF37" s="6"/>
      <c r="BG37" s="344"/>
      <c r="BH37" s="344"/>
      <c r="BI37" s="344"/>
      <c r="BJ37" s="344"/>
      <c r="BK37" s="344"/>
      <c r="BL37" s="344"/>
      <c r="BM37" s="9"/>
      <c r="BN37" s="6"/>
      <c r="BO37" s="344"/>
      <c r="BP37" s="344"/>
      <c r="BQ37" s="344"/>
      <c r="BR37" s="344"/>
      <c r="BS37" s="344"/>
      <c r="BT37" s="344"/>
      <c r="BU37" s="9"/>
      <c r="BV37" s="6"/>
      <c r="BW37" s="344"/>
      <c r="BX37" s="344"/>
      <c r="BY37" s="344"/>
      <c r="BZ37" s="344"/>
      <c r="CA37" s="344"/>
      <c r="CB37" s="344"/>
      <c r="CC37" s="9"/>
      <c r="CD37" s="6"/>
      <c r="CE37" s="344"/>
      <c r="CF37" s="344"/>
      <c r="CG37" s="344"/>
      <c r="CH37" s="344"/>
      <c r="CI37" s="344"/>
      <c r="CJ37" s="344"/>
      <c r="CK37" s="9"/>
      <c r="CL37" s="6"/>
      <c r="CM37" s="344"/>
      <c r="CN37" s="344"/>
      <c r="CO37" s="344"/>
      <c r="CP37" s="344"/>
      <c r="CQ37" s="344"/>
      <c r="CR37" s="344"/>
      <c r="CS37" s="9"/>
      <c r="CT37" s="6"/>
      <c r="CU37" s="344"/>
      <c r="CV37" s="344"/>
      <c r="CW37" s="344"/>
      <c r="CX37" s="344"/>
      <c r="CY37" s="344"/>
      <c r="CZ37" s="344"/>
      <c r="DA37" s="9"/>
      <c r="DB37" s="6"/>
      <c r="DC37" s="344"/>
      <c r="DD37" s="344"/>
      <c r="DE37" s="344"/>
      <c r="DF37" s="344"/>
      <c r="DG37" s="344"/>
      <c r="DH37" s="344"/>
      <c r="DI37" s="9"/>
      <c r="DJ37" s="6"/>
      <c r="DK37" s="344"/>
      <c r="DL37" s="344"/>
      <c r="DM37" s="344"/>
      <c r="DN37" s="344"/>
      <c r="DO37" s="344"/>
      <c r="DP37" s="344"/>
      <c r="DQ37" s="9"/>
      <c r="DR37" s="6"/>
      <c r="DS37" s="344"/>
      <c r="DT37" s="344"/>
      <c r="DU37" s="344"/>
      <c r="DV37" s="344"/>
      <c r="DW37" s="344"/>
      <c r="DX37" s="344"/>
      <c r="DY37" s="9"/>
      <c r="DZ37" s="6"/>
      <c r="EA37" s="344"/>
      <c r="EB37" s="344"/>
      <c r="EC37" s="344"/>
      <c r="ED37" s="344"/>
      <c r="EE37" s="344"/>
      <c r="EF37" s="344"/>
      <c r="EG37" s="9"/>
      <c r="EH37" s="6"/>
      <c r="EI37" s="344"/>
      <c r="EJ37" s="344"/>
      <c r="EK37" s="344"/>
      <c r="EL37" s="344"/>
      <c r="EM37" s="344"/>
      <c r="EN37" s="344"/>
      <c r="EO37" s="9"/>
      <c r="EP37" s="6"/>
      <c r="EQ37" s="344"/>
      <c r="ER37" s="344"/>
      <c r="ES37" s="344"/>
      <c r="ET37" s="344"/>
      <c r="EU37" s="344"/>
      <c r="EV37" s="344"/>
      <c r="EW37" s="9"/>
      <c r="EX37" s="6"/>
      <c r="EY37" s="344"/>
      <c r="EZ37" s="344"/>
      <c r="FA37" s="344"/>
      <c r="FB37" s="344"/>
      <c r="FC37" s="344"/>
      <c r="FD37" s="344"/>
      <c r="FE37" s="9"/>
      <c r="FF37" s="6"/>
      <c r="FG37" s="344"/>
      <c r="FH37" s="344"/>
      <c r="FI37" s="344"/>
      <c r="FJ37" s="344"/>
      <c r="FK37" s="344"/>
      <c r="FL37" s="344"/>
      <c r="FM37" s="9"/>
      <c r="FN37" s="6"/>
      <c r="FO37" s="344"/>
      <c r="FP37" s="344"/>
      <c r="FQ37" s="344"/>
      <c r="FR37" s="344"/>
      <c r="FS37" s="344"/>
      <c r="FT37" s="344"/>
      <c r="FU37" s="9"/>
      <c r="FV37" s="6"/>
      <c r="FW37" s="344"/>
      <c r="FX37" s="344"/>
      <c r="FY37" s="344"/>
      <c r="FZ37" s="344"/>
      <c r="GA37" s="344"/>
      <c r="GB37" s="344"/>
      <c r="GC37" s="9"/>
      <c r="GD37" s="6"/>
      <c r="GE37" s="344"/>
      <c r="GF37" s="344"/>
      <c r="GG37" s="344"/>
      <c r="GH37" s="344"/>
      <c r="GI37" s="344"/>
      <c r="GJ37" s="344"/>
      <c r="GK37" s="9"/>
      <c r="GL37" s="6"/>
      <c r="GM37" s="344"/>
      <c r="GN37" s="344"/>
      <c r="GO37" s="344"/>
      <c r="GP37" s="344"/>
      <c r="GQ37" s="344"/>
      <c r="GR37" s="344"/>
      <c r="GS37" s="9"/>
      <c r="GT37" s="6"/>
      <c r="GU37" s="344"/>
      <c r="GV37" s="344"/>
      <c r="GW37" s="344"/>
      <c r="GX37" s="344"/>
      <c r="GY37" s="344"/>
      <c r="GZ37" s="344"/>
      <c r="HA37" s="9"/>
      <c r="HB37" s="6"/>
      <c r="HC37" s="344"/>
      <c r="HD37" s="344"/>
      <c r="HE37" s="344"/>
      <c r="HF37" s="344"/>
      <c r="HG37" s="344"/>
      <c r="HH37" s="344"/>
      <c r="HI37" s="9"/>
      <c r="HJ37" s="6"/>
      <c r="HK37" s="344"/>
      <c r="HL37" s="344"/>
      <c r="HM37" s="344"/>
      <c r="HN37" s="344"/>
      <c r="HO37" s="344"/>
      <c r="HP37" s="344"/>
      <c r="HQ37" s="9"/>
      <c r="HR37" s="6"/>
      <c r="HS37" s="344"/>
      <c r="HT37" s="344"/>
      <c r="HU37" s="344"/>
      <c r="HV37" s="344"/>
      <c r="HW37" s="344"/>
      <c r="HX37" s="344"/>
      <c r="HY37" s="9"/>
      <c r="HZ37" s="6"/>
      <c r="IA37" s="344"/>
      <c r="IB37" s="344"/>
      <c r="IC37" s="344"/>
      <c r="ID37" s="344"/>
      <c r="IE37" s="344"/>
      <c r="IF37" s="344"/>
      <c r="IG37" s="9"/>
      <c r="IH37" s="6"/>
      <c r="II37" s="344"/>
      <c r="IJ37" s="344"/>
      <c r="IK37" s="344"/>
      <c r="IL37" s="344"/>
      <c r="IM37" s="344"/>
      <c r="IN37" s="344"/>
      <c r="IO37" s="344"/>
      <c r="IP37" s="344"/>
      <c r="IQ37" s="9"/>
      <c r="IR37" s="6"/>
      <c r="IS37" s="344"/>
      <c r="IT37" s="344"/>
      <c r="IU37" s="344"/>
      <c r="IV37" s="344"/>
      <c r="IW37" s="344"/>
      <c r="IX37" s="344"/>
      <c r="IY37" s="9"/>
      <c r="IZ37" s="6"/>
      <c r="JA37" s="344"/>
      <c r="JB37" s="344"/>
      <c r="JC37" s="344"/>
      <c r="JD37" s="344"/>
      <c r="JE37" s="344"/>
      <c r="JF37" s="344"/>
      <c r="JG37" s="9"/>
      <c r="JH37" s="6"/>
      <c r="JI37" s="344"/>
      <c r="JJ37" s="344"/>
      <c r="JK37" s="344"/>
      <c r="JL37" s="344"/>
      <c r="JM37" s="344"/>
      <c r="JN37" s="344"/>
      <c r="JO37" s="9"/>
      <c r="JP37" s="6"/>
      <c r="JQ37" s="344"/>
      <c r="JR37" s="344"/>
      <c r="JS37" s="344"/>
      <c r="JT37" s="344"/>
      <c r="JU37" s="344"/>
      <c r="JV37" s="344"/>
      <c r="JW37" s="9"/>
      <c r="JX37" s="6"/>
      <c r="JY37" s="344"/>
      <c r="JZ37" s="344"/>
      <c r="KA37" s="344"/>
      <c r="KB37" s="344"/>
      <c r="KC37" s="344"/>
      <c r="KD37" s="344"/>
      <c r="KE37" s="9"/>
      <c r="KF37" s="6"/>
      <c r="KG37" s="344"/>
      <c r="KH37" s="344"/>
      <c r="KI37" s="344"/>
      <c r="KJ37" s="344"/>
      <c r="KK37" s="344"/>
      <c r="KL37" s="344"/>
      <c r="KM37" s="9"/>
      <c r="KN37" s="6"/>
      <c r="KO37" s="344"/>
      <c r="KP37" s="344"/>
      <c r="KQ37" s="344"/>
      <c r="KR37" s="344"/>
      <c r="KS37" s="344"/>
      <c r="KT37" s="344"/>
      <c r="KU37" s="9"/>
      <c r="KV37" s="6"/>
      <c r="KW37" s="344"/>
      <c r="KX37" s="344"/>
      <c r="KY37" s="344"/>
      <c r="KZ37" s="344"/>
      <c r="LA37" s="344"/>
      <c r="LB37" s="344"/>
      <c r="LC37" s="9"/>
      <c r="LD37" s="6"/>
      <c r="LE37" s="344"/>
      <c r="LF37" s="344"/>
      <c r="LG37" s="344"/>
      <c r="LH37" s="344"/>
      <c r="LI37" s="344"/>
      <c r="LJ37" s="344"/>
      <c r="LK37" s="9"/>
      <c r="LL37" s="6"/>
      <c r="LM37" s="344"/>
      <c r="LN37" s="344"/>
      <c r="LO37" s="344"/>
      <c r="LP37" s="344"/>
      <c r="LQ37" s="344"/>
      <c r="LR37" s="344"/>
      <c r="LS37" s="9"/>
      <c r="LT37" s="6"/>
      <c r="LU37" s="344"/>
      <c r="LV37" s="344"/>
      <c r="LW37" s="344"/>
      <c r="LX37" s="344"/>
      <c r="LY37" s="344"/>
      <c r="LZ37" s="344"/>
      <c r="MA37" s="9"/>
      <c r="MB37" s="6"/>
      <c r="MC37" s="344"/>
      <c r="MD37" s="344"/>
      <c r="ME37" s="344"/>
      <c r="MF37" s="344"/>
      <c r="MG37" s="344"/>
      <c r="MH37" s="344"/>
      <c r="MI37" s="9"/>
      <c r="MJ37" s="6"/>
      <c r="MK37" s="344"/>
      <c r="ML37" s="344"/>
      <c r="MM37" s="344"/>
      <c r="MN37" s="344"/>
      <c r="MO37" s="344"/>
      <c r="MP37" s="344"/>
    </row>
    <row r="38" spans="1:354" ht="15" hidden="1" customHeight="1">
      <c r="A38" s="9">
        <v>2018</v>
      </c>
      <c r="B38" s="6" t="s">
        <v>28</v>
      </c>
      <c r="C38" s="345">
        <v>102.5580534673514</v>
      </c>
      <c r="D38" s="38">
        <v>-2.2637568431930504</v>
      </c>
      <c r="E38" s="345">
        <v>102.05881916036647</v>
      </c>
      <c r="F38" s="38">
        <v>-0.61799126477818334</v>
      </c>
      <c r="G38" s="345">
        <v>103.0301104744381</v>
      </c>
      <c r="H38" s="38">
        <v>-3.7562711191152118</v>
      </c>
      <c r="I38" s="9">
        <v>2018</v>
      </c>
      <c r="J38" s="6" t="s">
        <v>28</v>
      </c>
      <c r="K38" s="345">
        <v>90.243814707595405</v>
      </c>
      <c r="L38" s="38">
        <v>12.602552966458646</v>
      </c>
      <c r="M38" s="345">
        <v>121.42505983049023</v>
      </c>
      <c r="N38" s="38">
        <v>20.59696070034785</v>
      </c>
      <c r="O38" s="345">
        <v>98.937547995733397</v>
      </c>
      <c r="P38" s="38">
        <v>21.636550057045525</v>
      </c>
      <c r="Q38" s="9">
        <v>2018</v>
      </c>
      <c r="R38" s="6" t="s">
        <v>28</v>
      </c>
      <c r="S38" s="345">
        <v>110.39171057981901</v>
      </c>
      <c r="T38" s="38">
        <v>2.4751626789913246</v>
      </c>
      <c r="U38" s="345">
        <v>114.32905333730533</v>
      </c>
      <c r="V38" s="38">
        <v>2.9138491856347315</v>
      </c>
      <c r="W38" s="345">
        <v>111.00370692090833</v>
      </c>
      <c r="X38" s="38">
        <v>-0.38226780937303317</v>
      </c>
      <c r="Y38" s="9">
        <v>2018</v>
      </c>
      <c r="Z38" s="6" t="s">
        <v>28</v>
      </c>
      <c r="AA38" s="345">
        <v>100.64183965645095</v>
      </c>
      <c r="AB38" s="38">
        <v>0.76578156777932804</v>
      </c>
      <c r="AC38" s="345">
        <v>128.77061491856534</v>
      </c>
      <c r="AD38" s="38">
        <v>4.4529286090844096</v>
      </c>
      <c r="AE38" s="345">
        <v>107.16706366635833</v>
      </c>
      <c r="AF38" s="38">
        <v>6.2518807997366252</v>
      </c>
      <c r="AG38" s="9">
        <v>2018</v>
      </c>
      <c r="AH38" s="6" t="s">
        <v>28</v>
      </c>
      <c r="AI38" s="345">
        <v>128.07155087840331</v>
      </c>
      <c r="AJ38" s="38">
        <v>7.8566904348098348</v>
      </c>
      <c r="AK38" s="345">
        <v>119.89122686015833</v>
      </c>
      <c r="AL38" s="38">
        <v>0.61111826670889968</v>
      </c>
      <c r="AM38" s="345">
        <v>110.55861210696366</v>
      </c>
      <c r="AN38" s="38">
        <v>-1.1840201635957044</v>
      </c>
      <c r="AO38" s="9">
        <v>2018</v>
      </c>
      <c r="AP38" s="6" t="s">
        <v>28</v>
      </c>
      <c r="AQ38" s="345">
        <v>129.70843477116901</v>
      </c>
      <c r="AR38" s="38">
        <v>20.282310999198501</v>
      </c>
      <c r="AS38" s="345">
        <v>102.608542138639</v>
      </c>
      <c r="AT38" s="38">
        <v>1.1855362143445802</v>
      </c>
      <c r="AU38" s="345">
        <v>109.01293323305966</v>
      </c>
      <c r="AV38" s="38">
        <v>7.5810297273881275</v>
      </c>
      <c r="AW38" s="9">
        <v>2018</v>
      </c>
      <c r="AX38" s="6" t="s">
        <v>28</v>
      </c>
      <c r="AY38" s="345">
        <v>118.35719445115033</v>
      </c>
      <c r="AZ38" s="38">
        <v>9.6096163367056562</v>
      </c>
      <c r="BA38" s="345">
        <v>120.44742946478398</v>
      </c>
      <c r="BB38" s="38">
        <v>3.7523008879077651</v>
      </c>
      <c r="BC38" s="345">
        <v>113.79186134029766</v>
      </c>
      <c r="BD38" s="38">
        <v>-2.8637650748654124</v>
      </c>
      <c r="BE38" s="9">
        <v>2018</v>
      </c>
      <c r="BF38" s="6" t="s">
        <v>28</v>
      </c>
      <c r="BG38" s="345">
        <v>107.33470287112699</v>
      </c>
      <c r="BH38" s="38">
        <v>5.484159106534662</v>
      </c>
      <c r="BI38" s="345">
        <v>108.70059732443765</v>
      </c>
      <c r="BJ38" s="38">
        <v>1.7764089676704771</v>
      </c>
      <c r="BK38" s="345">
        <v>124.05751998844165</v>
      </c>
      <c r="BL38" s="38">
        <v>4.0099490155285622</v>
      </c>
      <c r="BM38" s="9">
        <v>2018</v>
      </c>
      <c r="BN38" s="6" t="s">
        <v>28</v>
      </c>
      <c r="BO38" s="345">
        <v>118.863519092974</v>
      </c>
      <c r="BP38" s="38">
        <v>6.0968813590406512</v>
      </c>
      <c r="BQ38" s="345">
        <v>116.01777686757949</v>
      </c>
      <c r="BR38" s="38">
        <v>1.7550444763453754</v>
      </c>
      <c r="BS38" s="345">
        <v>110.84210359387366</v>
      </c>
      <c r="BT38" s="38">
        <v>2.7530416454082882</v>
      </c>
      <c r="BU38" s="9">
        <v>2018</v>
      </c>
      <c r="BV38" s="6" t="s">
        <v>28</v>
      </c>
      <c r="BW38" s="345">
        <v>113.64330352249611</v>
      </c>
      <c r="BX38" s="38">
        <v>2.8970759052090926</v>
      </c>
      <c r="BY38" s="345">
        <v>109.96919858</v>
      </c>
      <c r="BZ38" s="38">
        <v>-0.22935658942860471</v>
      </c>
      <c r="CA38" s="345">
        <v>110.25764089167899</v>
      </c>
      <c r="CB38" s="38">
        <v>9.5753517017494403</v>
      </c>
      <c r="CC38" s="9">
        <v>2018</v>
      </c>
      <c r="CD38" s="6" t="s">
        <v>28</v>
      </c>
      <c r="CE38" s="345">
        <v>107.63175196196933</v>
      </c>
      <c r="CF38" s="38">
        <v>1.8928092995225541</v>
      </c>
      <c r="CG38" s="345">
        <v>109.38611039491866</v>
      </c>
      <c r="CH38" s="38">
        <v>8.4254608121232337</v>
      </c>
      <c r="CI38" s="345">
        <v>120.33251343696433</v>
      </c>
      <c r="CJ38" s="38">
        <v>9.574822603191663</v>
      </c>
      <c r="CK38" s="9">
        <v>2018</v>
      </c>
      <c r="CL38" s="6" t="s">
        <v>28</v>
      </c>
      <c r="CM38" s="345">
        <v>138.066510187668</v>
      </c>
      <c r="CN38" s="38">
        <v>6.3047707753953546</v>
      </c>
      <c r="CO38" s="345">
        <v>110.710593352131</v>
      </c>
      <c r="CP38" s="38">
        <v>-0.99125072471494491</v>
      </c>
      <c r="CQ38" s="345">
        <v>117.16121582219934</v>
      </c>
      <c r="CR38" s="38">
        <v>5.2894763938692506</v>
      </c>
      <c r="CS38" s="9">
        <v>2018</v>
      </c>
      <c r="CT38" s="6" t="s">
        <v>28</v>
      </c>
      <c r="CU38" s="345">
        <v>141.34141054228766</v>
      </c>
      <c r="CV38" s="38">
        <v>6.0638627118937194</v>
      </c>
      <c r="CW38" s="345">
        <v>86.872546253497717</v>
      </c>
      <c r="CX38" s="38">
        <v>1.670322842087387</v>
      </c>
      <c r="CY38" s="345">
        <v>114.06570434464435</v>
      </c>
      <c r="CZ38" s="38">
        <v>2.386478717355601</v>
      </c>
      <c r="DA38" s="9">
        <v>2018</v>
      </c>
      <c r="DB38" s="6" t="s">
        <v>28</v>
      </c>
      <c r="DC38" s="345">
        <v>93.790816172582836</v>
      </c>
      <c r="DD38" s="38">
        <v>17.5141889172302</v>
      </c>
      <c r="DE38" s="345">
        <v>229.10765016820767</v>
      </c>
      <c r="DF38" s="38">
        <v>23.786436446463298</v>
      </c>
      <c r="DG38" s="345">
        <v>116.90651778813434</v>
      </c>
      <c r="DH38" s="38">
        <v>0.95612334106786534</v>
      </c>
      <c r="DI38" s="9">
        <v>2018</v>
      </c>
      <c r="DJ38" s="6" t="s">
        <v>28</v>
      </c>
      <c r="DK38" s="345">
        <v>114.62484175745601</v>
      </c>
      <c r="DL38" s="38">
        <v>5.2315250589444418</v>
      </c>
      <c r="DM38" s="345">
        <v>92.015937595857679</v>
      </c>
      <c r="DN38" s="38">
        <v>4.2846829265573945</v>
      </c>
      <c r="DO38" s="345">
        <v>121.43858226707999</v>
      </c>
      <c r="DP38" s="38">
        <v>6.2442394376385266</v>
      </c>
      <c r="DQ38" s="9">
        <v>2018</v>
      </c>
      <c r="DR38" s="6" t="s">
        <v>28</v>
      </c>
      <c r="DS38" s="345">
        <v>109.05809768426134</v>
      </c>
      <c r="DT38" s="38">
        <v>3.6913776167440773</v>
      </c>
      <c r="DU38" s="345">
        <v>103.87950387559435</v>
      </c>
      <c r="DV38" s="38">
        <v>3.3836071731869737</v>
      </c>
      <c r="DW38" s="345">
        <v>119.07136187774101</v>
      </c>
      <c r="DX38" s="38">
        <v>5.1780435162068557</v>
      </c>
      <c r="DY38" s="9">
        <v>2018</v>
      </c>
      <c r="DZ38" s="6" t="s">
        <v>28</v>
      </c>
      <c r="EA38" s="345">
        <v>113.44526323105201</v>
      </c>
      <c r="EB38" s="38">
        <v>4.3050147854068115</v>
      </c>
      <c r="EC38" s="345">
        <v>104.67104277604</v>
      </c>
      <c r="ED38" s="38">
        <v>6.5343281758353413</v>
      </c>
      <c r="EE38" s="345">
        <v>114.48323960511202</v>
      </c>
      <c r="EF38" s="38">
        <v>8.3533305198364616</v>
      </c>
      <c r="EG38" s="9">
        <v>2018</v>
      </c>
      <c r="EH38" s="6" t="s">
        <v>28</v>
      </c>
      <c r="EI38" s="345">
        <v>115.40417456900366</v>
      </c>
      <c r="EJ38" s="38">
        <v>18.442622648684576</v>
      </c>
      <c r="EK38" s="345">
        <v>108.47850859255901</v>
      </c>
      <c r="EL38" s="38">
        <v>13.053795704729396</v>
      </c>
      <c r="EM38" s="345">
        <v>112.43676221084468</v>
      </c>
      <c r="EN38" s="38">
        <v>2.1245641392745256</v>
      </c>
      <c r="EO38" s="9">
        <v>2018</v>
      </c>
      <c r="EP38" s="6" t="s">
        <v>28</v>
      </c>
      <c r="EQ38" s="345">
        <v>112.90455280072899</v>
      </c>
      <c r="ER38" s="38">
        <v>1.7310882721690746</v>
      </c>
      <c r="ES38" s="345">
        <v>113.50358740377533</v>
      </c>
      <c r="ET38" s="38">
        <v>5.9606051268144853</v>
      </c>
      <c r="EU38" s="345">
        <v>114.14116897397268</v>
      </c>
      <c r="EV38" s="38">
        <v>2.781423449580231</v>
      </c>
      <c r="EW38" s="9">
        <v>2018</v>
      </c>
      <c r="EX38" s="6" t="s">
        <v>28</v>
      </c>
      <c r="EY38" s="345">
        <v>107.37106495192</v>
      </c>
      <c r="EZ38" s="38">
        <v>-3.7896556892721236</v>
      </c>
      <c r="FA38" s="345">
        <v>107.04059678825233</v>
      </c>
      <c r="FB38" s="38">
        <v>2.7550271236806907</v>
      </c>
      <c r="FC38" s="345">
        <v>108.63278046029633</v>
      </c>
      <c r="FD38" s="38">
        <v>5.6602066466376044</v>
      </c>
      <c r="FE38" s="9">
        <v>2018</v>
      </c>
      <c r="FF38" s="6" t="s">
        <v>28</v>
      </c>
      <c r="FG38" s="345">
        <v>112.16995170540001</v>
      </c>
      <c r="FH38" s="38">
        <v>7.1073445528677865</v>
      </c>
      <c r="FI38" s="345">
        <v>102.93207958089204</v>
      </c>
      <c r="FJ38" s="38">
        <v>10.048552652414841</v>
      </c>
      <c r="FK38" s="345">
        <v>102.56199134577933</v>
      </c>
      <c r="FL38" s="38">
        <v>13.022195543312947</v>
      </c>
      <c r="FM38" s="9">
        <v>2018</v>
      </c>
      <c r="FN38" s="6" t="s">
        <v>28</v>
      </c>
      <c r="FO38" s="345">
        <v>100.25768904291567</v>
      </c>
      <c r="FP38" s="38">
        <v>4.0175777534434758</v>
      </c>
      <c r="FQ38" s="345">
        <v>111.82733106365434</v>
      </c>
      <c r="FR38" s="38">
        <v>-0.19337843735108606</v>
      </c>
      <c r="FS38" s="345">
        <v>110.67436617113033</v>
      </c>
      <c r="FT38" s="38">
        <v>5.8173498146384333</v>
      </c>
      <c r="FU38" s="9">
        <v>2018</v>
      </c>
      <c r="FV38" s="6" t="s">
        <v>28</v>
      </c>
      <c r="FW38" s="345">
        <v>110.66856116790599</v>
      </c>
      <c r="FX38" s="38">
        <v>5.525259995714876</v>
      </c>
      <c r="FY38" s="345">
        <v>101.32037271602104</v>
      </c>
      <c r="FZ38" s="38">
        <v>5.9282516633779778</v>
      </c>
      <c r="GA38" s="345">
        <v>102.36176575487075</v>
      </c>
      <c r="GB38" s="38">
        <v>0.5333983502082873</v>
      </c>
      <c r="GC38" s="9">
        <v>2018</v>
      </c>
      <c r="GD38" s="6" t="s">
        <v>28</v>
      </c>
      <c r="GE38" s="345">
        <v>109.41354794230699</v>
      </c>
      <c r="GF38" s="38">
        <v>2.2977186341177571</v>
      </c>
      <c r="GG38" s="345">
        <v>111.02765533504699</v>
      </c>
      <c r="GH38" s="38">
        <v>10.070045935408928</v>
      </c>
      <c r="GI38" s="345">
        <v>98.666761908812404</v>
      </c>
      <c r="GJ38" s="38">
        <v>7.8623902160296524</v>
      </c>
      <c r="GK38" s="9">
        <v>2018</v>
      </c>
      <c r="GL38" s="6" t="s">
        <v>28</v>
      </c>
      <c r="GM38" s="345">
        <v>101.31110966787327</v>
      </c>
      <c r="GN38" s="38">
        <v>3.6321238005939023</v>
      </c>
      <c r="GO38" s="345">
        <v>117.178592478506</v>
      </c>
      <c r="GP38" s="38">
        <v>6.9801726224115015</v>
      </c>
      <c r="GQ38" s="345">
        <v>124.21785681965433</v>
      </c>
      <c r="GR38" s="38">
        <v>8.5399802695817328</v>
      </c>
      <c r="GS38" s="9">
        <v>2018</v>
      </c>
      <c r="GT38" s="6" t="s">
        <v>28</v>
      </c>
      <c r="GU38" s="345">
        <v>120.12520055767432</v>
      </c>
      <c r="GV38" s="38">
        <v>-3.1849572784042834</v>
      </c>
      <c r="GW38" s="345">
        <v>105.19275754010033</v>
      </c>
      <c r="GX38" s="38">
        <v>3.9313770605093055</v>
      </c>
      <c r="GY38" s="345">
        <v>108.82140336735699</v>
      </c>
      <c r="GZ38" s="38">
        <v>10.663583148163426</v>
      </c>
      <c r="HA38" s="9">
        <v>2018</v>
      </c>
      <c r="HB38" s="6" t="s">
        <v>28</v>
      </c>
      <c r="HC38" s="345">
        <v>114.666377254929</v>
      </c>
      <c r="HD38" s="38">
        <v>15.226763414334044</v>
      </c>
      <c r="HE38" s="345">
        <v>99.925124656448872</v>
      </c>
      <c r="HF38" s="38">
        <v>1.7788569035182888</v>
      </c>
      <c r="HG38" s="345">
        <v>102.00473192938746</v>
      </c>
      <c r="HH38" s="38">
        <v>7.1680905311797005</v>
      </c>
      <c r="HI38" s="9">
        <v>2018</v>
      </c>
      <c r="HJ38" s="6" t="s">
        <v>28</v>
      </c>
      <c r="HK38" s="345">
        <v>96.003766271005134</v>
      </c>
      <c r="HL38" s="38">
        <v>1.5608367202127909</v>
      </c>
      <c r="HM38" s="345">
        <v>133.68363312479866</v>
      </c>
      <c r="HN38" s="38">
        <v>10.693971221673394</v>
      </c>
      <c r="HO38" s="345">
        <v>96.783498516814859</v>
      </c>
      <c r="HP38" s="38">
        <v>1.9066873803847244</v>
      </c>
      <c r="HQ38" s="9">
        <v>2018</v>
      </c>
      <c r="HR38" s="6" t="s">
        <v>28</v>
      </c>
      <c r="HS38" s="345">
        <v>109.72835988294976</v>
      </c>
      <c r="HT38" s="38">
        <v>10.593941800777174</v>
      </c>
      <c r="HU38" s="345">
        <v>106.62490832736295</v>
      </c>
      <c r="HV38" s="38">
        <v>1.4888937128671103</v>
      </c>
      <c r="HW38" s="345">
        <v>107.69198364519234</v>
      </c>
      <c r="HX38" s="38">
        <v>20.915731044674772</v>
      </c>
      <c r="HY38" s="9">
        <v>2018</v>
      </c>
      <c r="HZ38" s="6" t="s">
        <v>28</v>
      </c>
      <c r="IA38" s="345">
        <v>119.12536365122766</v>
      </c>
      <c r="IB38" s="38">
        <v>5.4399598019941635</v>
      </c>
      <c r="IC38" s="345">
        <v>100.00425142789101</v>
      </c>
      <c r="ID38" s="38">
        <v>7.8849370916750985</v>
      </c>
      <c r="IE38" s="345">
        <v>104.91126592535801</v>
      </c>
      <c r="IF38" s="38">
        <v>14.567387210772637</v>
      </c>
      <c r="IG38" s="9">
        <v>2018</v>
      </c>
      <c r="IH38" s="6" t="s">
        <v>28</v>
      </c>
      <c r="II38" s="345">
        <v>114.00756805258668</v>
      </c>
      <c r="IJ38" s="38">
        <v>8.3564195832546631</v>
      </c>
      <c r="IK38" s="345">
        <v>93.40542525424037</v>
      </c>
      <c r="IL38" s="38">
        <v>16.359704077635513</v>
      </c>
      <c r="IM38" s="345">
        <v>107.78150996681167</v>
      </c>
      <c r="IN38" s="38">
        <v>9.9108494909496727</v>
      </c>
      <c r="IO38" s="345">
        <v>118.2837590638008</v>
      </c>
      <c r="IP38" s="38">
        <v>2.2935692908235552</v>
      </c>
      <c r="IQ38" s="9">
        <v>2018</v>
      </c>
      <c r="IR38" s="6" t="s">
        <v>28</v>
      </c>
      <c r="IS38" s="345">
        <v>103.48788590295554</v>
      </c>
      <c r="IT38" s="38">
        <v>-2.6433136792383038</v>
      </c>
      <c r="IU38" s="345">
        <v>154.72680748324566</v>
      </c>
      <c r="IV38" s="38">
        <v>-2.7857757046889873</v>
      </c>
      <c r="IW38" s="345">
        <v>105.88202501989799</v>
      </c>
      <c r="IX38" s="38">
        <v>-0.14929065993945301</v>
      </c>
      <c r="IY38" s="9">
        <v>2018</v>
      </c>
      <c r="IZ38" s="6" t="s">
        <v>28</v>
      </c>
      <c r="JA38" s="345">
        <v>110.46177569704467</v>
      </c>
      <c r="JB38" s="38">
        <v>4.0322366951613731</v>
      </c>
      <c r="JC38" s="345">
        <v>118.39457752191932</v>
      </c>
      <c r="JD38" s="38">
        <v>9.4047862368383193</v>
      </c>
      <c r="JE38" s="345">
        <v>118.00882570176729</v>
      </c>
      <c r="JF38" s="38">
        <v>3.2490323621559298</v>
      </c>
      <c r="JG38" s="9">
        <v>2018</v>
      </c>
      <c r="JH38" s="6" t="s">
        <v>28</v>
      </c>
      <c r="JI38" s="345">
        <v>116.92132617435699</v>
      </c>
      <c r="JJ38" s="38">
        <v>17.772428255886211</v>
      </c>
      <c r="JK38" s="345">
        <v>118.38100415755623</v>
      </c>
      <c r="JL38" s="38">
        <v>5.7055047333033855</v>
      </c>
      <c r="JM38" s="345">
        <v>105.1472159087175</v>
      </c>
      <c r="JN38" s="38">
        <v>-14.969108876885258</v>
      </c>
      <c r="JO38" s="9">
        <v>2018</v>
      </c>
      <c r="JP38" s="6" t="s">
        <v>28</v>
      </c>
      <c r="JQ38" s="345">
        <v>122.28988276848366</v>
      </c>
      <c r="JR38" s="38">
        <v>5.9358581125891874</v>
      </c>
      <c r="JS38" s="345">
        <v>102.24070203487294</v>
      </c>
      <c r="JT38" s="38">
        <v>-5.9613490968958018</v>
      </c>
      <c r="JU38" s="345">
        <v>97.565510848056633</v>
      </c>
      <c r="JV38" s="38">
        <v>6.8340794692067846</v>
      </c>
      <c r="JW38" s="9">
        <v>2018</v>
      </c>
      <c r="JX38" s="6" t="s">
        <v>28</v>
      </c>
      <c r="JY38" s="345">
        <v>99.868528272938178</v>
      </c>
      <c r="JZ38" s="38">
        <v>5.6191382889787747</v>
      </c>
      <c r="KA38" s="345">
        <v>100.18370937489287</v>
      </c>
      <c r="KB38" s="38">
        <v>6.9736857910002783</v>
      </c>
      <c r="KC38" s="345">
        <v>113.603685656214</v>
      </c>
      <c r="KD38" s="38">
        <v>15.361018504769987</v>
      </c>
      <c r="KE38" s="9">
        <v>2018</v>
      </c>
      <c r="KF38" s="6" t="s">
        <v>28</v>
      </c>
      <c r="KG38" s="345">
        <v>118.20862963734635</v>
      </c>
      <c r="KH38" s="38">
        <v>-3.545940463946863</v>
      </c>
      <c r="KI38" s="345">
        <v>125.142606519697</v>
      </c>
      <c r="KJ38" s="38">
        <v>-2.9322878619819619</v>
      </c>
      <c r="KK38" s="345">
        <v>122.54457376846567</v>
      </c>
      <c r="KL38" s="38">
        <v>28.875361089730177</v>
      </c>
      <c r="KM38" s="9">
        <v>2018</v>
      </c>
      <c r="KN38" s="6" t="s">
        <v>28</v>
      </c>
      <c r="KO38" s="345">
        <v>112.10431031714627</v>
      </c>
      <c r="KP38" s="38">
        <v>20.735272497052222</v>
      </c>
      <c r="KQ38" s="345">
        <v>120.15882762446334</v>
      </c>
      <c r="KR38" s="38">
        <v>0.90625124171492644</v>
      </c>
      <c r="KS38" s="345">
        <v>102.03410468632899</v>
      </c>
      <c r="KT38" s="38">
        <v>-0.52634713833037949</v>
      </c>
      <c r="KU38" s="9">
        <v>2018</v>
      </c>
      <c r="KV38" s="6" t="s">
        <v>28</v>
      </c>
      <c r="KW38" s="345">
        <v>115.79687046661833</v>
      </c>
      <c r="KX38" s="38">
        <v>24.244680438571621</v>
      </c>
      <c r="KY38" s="345">
        <v>119.72558885789631</v>
      </c>
      <c r="KZ38" s="38">
        <v>4.5400947015492648</v>
      </c>
      <c r="LA38" s="345">
        <v>102.4175758595038</v>
      </c>
      <c r="LB38" s="38">
        <v>5.2855543602777715</v>
      </c>
      <c r="LC38" s="9">
        <v>2018</v>
      </c>
      <c r="LD38" s="6" t="s">
        <v>28</v>
      </c>
      <c r="LE38" s="345">
        <v>125.58329430888101</v>
      </c>
      <c r="LF38" s="38">
        <v>16.448672292051512</v>
      </c>
      <c r="LG38" s="345">
        <v>144.20118614179634</v>
      </c>
      <c r="LH38" s="38">
        <v>16.638686848297908</v>
      </c>
      <c r="LI38" s="345">
        <v>120.96629156364634</v>
      </c>
      <c r="LJ38" s="38">
        <v>6.1781524215478925</v>
      </c>
      <c r="LK38" s="9">
        <v>2018</v>
      </c>
      <c r="LL38" s="6" t="s">
        <v>28</v>
      </c>
      <c r="LM38" s="345">
        <v>175.36270730792168</v>
      </c>
      <c r="LN38" s="38">
        <v>44.300171409698606</v>
      </c>
      <c r="LO38" s="345">
        <v>120.29114905337731</v>
      </c>
      <c r="LP38" s="38">
        <v>-1.8704324761981042</v>
      </c>
      <c r="LQ38" s="345">
        <v>111.73753627271583</v>
      </c>
      <c r="LR38" s="38">
        <v>-0.92023408837999909</v>
      </c>
      <c r="LS38" s="9">
        <v>2018</v>
      </c>
      <c r="LT38" s="6" t="s">
        <v>28</v>
      </c>
      <c r="LU38" s="345">
        <v>103.37238994105114</v>
      </c>
      <c r="LV38" s="38">
        <v>2.2722811039760415</v>
      </c>
      <c r="LW38" s="345">
        <v>133.07977728285726</v>
      </c>
      <c r="LX38" s="38">
        <v>26.103321209162388</v>
      </c>
      <c r="LY38" s="345">
        <v>88.877022999899239</v>
      </c>
      <c r="LZ38" s="38">
        <v>-6.0695370681500549E-2</v>
      </c>
      <c r="MA38" s="9">
        <v>2018</v>
      </c>
      <c r="MB38" s="6" t="s">
        <v>28</v>
      </c>
      <c r="MC38" s="345">
        <v>144.79562211507468</v>
      </c>
      <c r="MD38" s="38">
        <v>1.2141560444255788</v>
      </c>
      <c r="ME38" s="345">
        <v>97.854671086505718</v>
      </c>
      <c r="MF38" s="38">
        <v>0.14122915214640841</v>
      </c>
      <c r="MG38" s="345">
        <v>114.64534331777777</v>
      </c>
      <c r="MH38" s="38">
        <v>9.2793623612968901</v>
      </c>
      <c r="MI38" s="9">
        <v>2018</v>
      </c>
      <c r="MJ38" s="6" t="s">
        <v>28</v>
      </c>
      <c r="MK38" s="345">
        <v>84.882688190482725</v>
      </c>
      <c r="ML38" s="38">
        <v>4.9355153979866486</v>
      </c>
      <c r="MM38" s="345">
        <v>122.91440084572901</v>
      </c>
      <c r="MN38" s="38">
        <v>2.1584642342958205</v>
      </c>
      <c r="MO38" s="345">
        <v>128.09868936743101</v>
      </c>
      <c r="MP38" s="38">
        <v>4.3415171358307987</v>
      </c>
    </row>
    <row r="39" spans="1:354" ht="15" hidden="1" customHeight="1">
      <c r="A39" s="9"/>
      <c r="B39" s="6" t="s">
        <v>29</v>
      </c>
      <c r="C39" s="345">
        <v>99.223224700530125</v>
      </c>
      <c r="D39" s="38">
        <v>-0.35365027148156969</v>
      </c>
      <c r="E39" s="345">
        <v>100.0282321540319</v>
      </c>
      <c r="F39" s="38">
        <v>2.8846530721585992</v>
      </c>
      <c r="G39" s="345">
        <v>98.462040214877206</v>
      </c>
      <c r="H39" s="38">
        <v>-3.2776720570565203</v>
      </c>
      <c r="I39" s="9"/>
      <c r="J39" s="6" t="s">
        <v>29</v>
      </c>
      <c r="K39" s="345">
        <v>88.500768142423894</v>
      </c>
      <c r="L39" s="38">
        <v>-6.3662285041749698</v>
      </c>
      <c r="M39" s="345">
        <v>125.18947506316533</v>
      </c>
      <c r="N39" s="38">
        <v>9.187659591208444</v>
      </c>
      <c r="O39" s="345">
        <v>92.178342919300391</v>
      </c>
      <c r="P39" s="38">
        <v>-2.0875793528680617</v>
      </c>
      <c r="Q39" s="9"/>
      <c r="R39" s="6" t="s">
        <v>29</v>
      </c>
      <c r="S39" s="345">
        <v>110.42165313193134</v>
      </c>
      <c r="T39" s="38">
        <v>1.4137461528175805</v>
      </c>
      <c r="U39" s="345">
        <v>120.04132144164566</v>
      </c>
      <c r="V39" s="38">
        <v>4.1151708129570039</v>
      </c>
      <c r="W39" s="345">
        <v>106.24507197694167</v>
      </c>
      <c r="X39" s="38">
        <v>-4.7243331348045103</v>
      </c>
      <c r="Y39" s="9"/>
      <c r="Z39" s="6" t="s">
        <v>29</v>
      </c>
      <c r="AA39" s="345">
        <v>105.90172385248006</v>
      </c>
      <c r="AB39" s="38">
        <v>-4.9080159239994288</v>
      </c>
      <c r="AC39" s="345">
        <v>129.99681072781533</v>
      </c>
      <c r="AD39" s="38">
        <v>13.682268391020045</v>
      </c>
      <c r="AE39" s="345">
        <v>112.41120313266767</v>
      </c>
      <c r="AF39" s="38">
        <v>1.9380843468702125</v>
      </c>
      <c r="AG39" s="9"/>
      <c r="AH39" s="6" t="s">
        <v>29</v>
      </c>
      <c r="AI39" s="345">
        <v>137.63240216585231</v>
      </c>
      <c r="AJ39" s="38">
        <v>1.8297432900322548</v>
      </c>
      <c r="AK39" s="345">
        <v>130.61994844626633</v>
      </c>
      <c r="AL39" s="38">
        <v>-3.5989054220904109</v>
      </c>
      <c r="AM39" s="345">
        <v>111.30159595914533</v>
      </c>
      <c r="AN39" s="38">
        <v>16.218004962404947</v>
      </c>
      <c r="AO39" s="9"/>
      <c r="AP39" s="6" t="s">
        <v>29</v>
      </c>
      <c r="AQ39" s="345">
        <v>116.47040977724434</v>
      </c>
      <c r="AR39" s="38">
        <v>15.460515138169157</v>
      </c>
      <c r="AS39" s="345">
        <v>115.48616165281832</v>
      </c>
      <c r="AT39" s="38">
        <v>6.2488837036251539</v>
      </c>
      <c r="AU39" s="345">
        <v>112.39412324039</v>
      </c>
      <c r="AV39" s="38">
        <v>11.476301689810555</v>
      </c>
      <c r="AW39" s="9"/>
      <c r="AX39" s="6" t="s">
        <v>29</v>
      </c>
      <c r="AY39" s="345">
        <v>133.978563237119</v>
      </c>
      <c r="AZ39" s="38">
        <v>11.9569954266765</v>
      </c>
      <c r="BA39" s="345">
        <v>117.44305781148067</v>
      </c>
      <c r="BB39" s="38">
        <v>1.7892312369825731</v>
      </c>
      <c r="BC39" s="345">
        <v>106.00965325131632</v>
      </c>
      <c r="BD39" s="38">
        <v>18.602025655216153</v>
      </c>
      <c r="BE39" s="9"/>
      <c r="BF39" s="6" t="s">
        <v>29</v>
      </c>
      <c r="BG39" s="345">
        <v>105.57219561617167</v>
      </c>
      <c r="BH39" s="38">
        <v>15.396684695533764</v>
      </c>
      <c r="BI39" s="345">
        <v>116.85905254307333</v>
      </c>
      <c r="BJ39" s="38">
        <v>-3.1255090997159556</v>
      </c>
      <c r="BK39" s="345">
        <v>131.98036827927967</v>
      </c>
      <c r="BL39" s="38">
        <v>-0.95257152917481847</v>
      </c>
      <c r="BM39" s="9"/>
      <c r="BN39" s="6" t="s">
        <v>29</v>
      </c>
      <c r="BO39" s="345">
        <v>117.66497905470334</v>
      </c>
      <c r="BP39" s="38">
        <v>-6.8934304422994757</v>
      </c>
      <c r="BQ39" s="345">
        <v>130.51108830260742</v>
      </c>
      <c r="BR39" s="38">
        <v>10.23646873841875</v>
      </c>
      <c r="BS39" s="345">
        <v>124.77426023090067</v>
      </c>
      <c r="BT39" s="38">
        <v>2.0119857995045436</v>
      </c>
      <c r="BU39" s="9"/>
      <c r="BV39" s="6" t="s">
        <v>29</v>
      </c>
      <c r="BW39" s="345">
        <v>129.01101050062334</v>
      </c>
      <c r="BX39" s="38">
        <v>8.176262368458282</v>
      </c>
      <c r="BY39" s="345">
        <v>109.56922979806832</v>
      </c>
      <c r="BZ39" s="38">
        <v>1.7167005180730825</v>
      </c>
      <c r="CA39" s="345">
        <v>114.16916200810233</v>
      </c>
      <c r="CB39" s="38">
        <v>1.6152725230319049</v>
      </c>
      <c r="CC39" s="9"/>
      <c r="CD39" s="6" t="s">
        <v>29</v>
      </c>
      <c r="CE39" s="345">
        <v>110.80936914018066</v>
      </c>
      <c r="CF39" s="38">
        <v>0.63850623807351781</v>
      </c>
      <c r="CG39" s="345">
        <v>119.29013133485266</v>
      </c>
      <c r="CH39" s="38">
        <v>2.7837468204648275</v>
      </c>
      <c r="CI39" s="345">
        <v>125.91164437479</v>
      </c>
      <c r="CJ39" s="38">
        <v>2.43409194741551</v>
      </c>
      <c r="CK39" s="9"/>
      <c r="CL39" s="6" t="s">
        <v>29</v>
      </c>
      <c r="CM39" s="345">
        <v>132.05015494797269</v>
      </c>
      <c r="CN39" s="38">
        <v>14.794278938010891</v>
      </c>
      <c r="CO39" s="345">
        <v>117.46004791396433</v>
      </c>
      <c r="CP39" s="38">
        <v>0.74422953535908221</v>
      </c>
      <c r="CQ39" s="345">
        <v>130.90904604208035</v>
      </c>
      <c r="CR39" s="38">
        <v>2.1104854596190989</v>
      </c>
      <c r="CS39" s="9"/>
      <c r="CT39" s="6" t="s">
        <v>29</v>
      </c>
      <c r="CU39" s="345">
        <v>133.10916972152165</v>
      </c>
      <c r="CV39" s="38">
        <v>6.6836336631575364</v>
      </c>
      <c r="CW39" s="345">
        <v>86.627750197134205</v>
      </c>
      <c r="CX39" s="38">
        <v>2.7714288053000757</v>
      </c>
      <c r="CY39" s="345">
        <v>128.56935563750167</v>
      </c>
      <c r="CZ39" s="38">
        <v>5.096420451140844</v>
      </c>
      <c r="DA39" s="9"/>
      <c r="DB39" s="6" t="s">
        <v>29</v>
      </c>
      <c r="DC39" s="345">
        <v>95.287233163774815</v>
      </c>
      <c r="DD39" s="38">
        <v>-2.7558912205534654</v>
      </c>
      <c r="DE39" s="345">
        <v>215.5361593808577</v>
      </c>
      <c r="DF39" s="38">
        <v>8.3321289752935428</v>
      </c>
      <c r="DG39" s="345">
        <v>110.062632431062</v>
      </c>
      <c r="DH39" s="38">
        <v>-1.5401987478310843</v>
      </c>
      <c r="DI39" s="9"/>
      <c r="DJ39" s="6" t="s">
        <v>29</v>
      </c>
      <c r="DK39" s="345">
        <v>121.02814778079367</v>
      </c>
      <c r="DL39" s="38">
        <v>10.559962041497826</v>
      </c>
      <c r="DM39" s="345">
        <v>91.649315082871524</v>
      </c>
      <c r="DN39" s="38">
        <v>-6.4526083403542742</v>
      </c>
      <c r="DO39" s="345">
        <v>117.80017830103166</v>
      </c>
      <c r="DP39" s="38">
        <v>8.304740670634871</v>
      </c>
      <c r="DQ39" s="9"/>
      <c r="DR39" s="6" t="s">
        <v>29</v>
      </c>
      <c r="DS39" s="345">
        <v>114.51029103885433</v>
      </c>
      <c r="DT39" s="38">
        <v>5.1781815811017964</v>
      </c>
      <c r="DU39" s="345">
        <v>108.965929352123</v>
      </c>
      <c r="DV39" s="38">
        <v>1.1272213356583194</v>
      </c>
      <c r="DW39" s="345">
        <v>126.54594413648033</v>
      </c>
      <c r="DX39" s="38">
        <v>8.0840991591123412</v>
      </c>
      <c r="DY39" s="9"/>
      <c r="DZ39" s="6" t="s">
        <v>29</v>
      </c>
      <c r="EA39" s="345">
        <v>107.50500472132335</v>
      </c>
      <c r="EB39" s="38">
        <v>2.570345403939811</v>
      </c>
      <c r="EC39" s="345">
        <v>123.48332305438834</v>
      </c>
      <c r="ED39" s="38">
        <v>4.5329017408038226</v>
      </c>
      <c r="EE39" s="345">
        <v>114.56800294456532</v>
      </c>
      <c r="EF39" s="38">
        <v>7.9089421259716204</v>
      </c>
      <c r="EG39" s="9"/>
      <c r="EH39" s="6" t="s">
        <v>29</v>
      </c>
      <c r="EI39" s="345">
        <v>116.02041203280199</v>
      </c>
      <c r="EJ39" s="38">
        <v>1.449255469690371</v>
      </c>
      <c r="EK39" s="345">
        <v>119.22310674918965</v>
      </c>
      <c r="EL39" s="38">
        <v>2.3866465847872433</v>
      </c>
      <c r="EM39" s="345">
        <v>118.72057243048033</v>
      </c>
      <c r="EN39" s="38">
        <v>4.7352716121146727</v>
      </c>
      <c r="EO39" s="9"/>
      <c r="EP39" s="6" t="s">
        <v>29</v>
      </c>
      <c r="EQ39" s="345">
        <v>106.73157065861399</v>
      </c>
      <c r="ER39" s="38">
        <v>4.9395528936992292</v>
      </c>
      <c r="ES39" s="345">
        <v>121.41939532311567</v>
      </c>
      <c r="ET39" s="38">
        <v>4.1252350359883678</v>
      </c>
      <c r="EU39" s="345">
        <v>111.69731717741233</v>
      </c>
      <c r="EV39" s="38">
        <v>9.0932610364717448</v>
      </c>
      <c r="EW39" s="9"/>
      <c r="EX39" s="6" t="s">
        <v>29</v>
      </c>
      <c r="EY39" s="345">
        <v>104.72954990362082</v>
      </c>
      <c r="EZ39" s="38">
        <v>3.9224191151597552</v>
      </c>
      <c r="FA39" s="345">
        <v>108.56845148511866</v>
      </c>
      <c r="FB39" s="38">
        <v>-1.2993140898879858</v>
      </c>
      <c r="FC39" s="345">
        <v>112.222330974386</v>
      </c>
      <c r="FD39" s="38">
        <v>22.837541885672891</v>
      </c>
      <c r="FE39" s="9"/>
      <c r="FF39" s="6" t="s">
        <v>29</v>
      </c>
      <c r="FG39" s="345">
        <v>116.16467905543668</v>
      </c>
      <c r="FH39" s="38">
        <v>10.162998876637474</v>
      </c>
      <c r="FI39" s="345">
        <v>118.06195220964666</v>
      </c>
      <c r="FJ39" s="38">
        <v>3.8506791111469596</v>
      </c>
      <c r="FK39" s="345">
        <v>104.20795293257834</v>
      </c>
      <c r="FL39" s="38">
        <v>0.57517752053655613</v>
      </c>
      <c r="FM39" s="9"/>
      <c r="FN39" s="6" t="s">
        <v>29</v>
      </c>
      <c r="FO39" s="345">
        <v>94.902489791543303</v>
      </c>
      <c r="FP39" s="38">
        <v>1.1293616885815538</v>
      </c>
      <c r="FQ39" s="345">
        <v>115.20062328254933</v>
      </c>
      <c r="FR39" s="38">
        <v>4.2649660892245151</v>
      </c>
      <c r="FS39" s="345">
        <v>120.51461730344766</v>
      </c>
      <c r="FT39" s="38">
        <v>8.4278081076597999</v>
      </c>
      <c r="FU39" s="9"/>
      <c r="FV39" s="6" t="s">
        <v>29</v>
      </c>
      <c r="FW39" s="345">
        <v>113.97819998946166</v>
      </c>
      <c r="FX39" s="38">
        <v>3.9994525201529854</v>
      </c>
      <c r="FY39" s="345">
        <v>105.24943655555671</v>
      </c>
      <c r="FZ39" s="38">
        <v>2.5539762140637521</v>
      </c>
      <c r="GA39" s="345">
        <v>98.190688972413909</v>
      </c>
      <c r="GB39" s="38">
        <v>-2.8199832022823585</v>
      </c>
      <c r="GC39" s="9"/>
      <c r="GD39" s="6" t="s">
        <v>29</v>
      </c>
      <c r="GE39" s="345">
        <v>111.390524811994</v>
      </c>
      <c r="GF39" s="38">
        <v>5.8057449098364486</v>
      </c>
      <c r="GG39" s="345">
        <v>108.95878356091966</v>
      </c>
      <c r="GH39" s="38">
        <v>8.2139111392445159</v>
      </c>
      <c r="GI39" s="345">
        <v>114.17214529031973</v>
      </c>
      <c r="GJ39" s="38">
        <v>-3.0014482899454293</v>
      </c>
      <c r="GK39" s="9"/>
      <c r="GL39" s="6" t="s">
        <v>29</v>
      </c>
      <c r="GM39" s="345">
        <v>103.66177740804567</v>
      </c>
      <c r="GN39" s="38">
        <v>2.9551618141280471</v>
      </c>
      <c r="GO39" s="345">
        <v>123.79254164157334</v>
      </c>
      <c r="GP39" s="38">
        <v>2.5177222040485105</v>
      </c>
      <c r="GQ39" s="345">
        <v>135.02548233323299</v>
      </c>
      <c r="GR39" s="38">
        <v>9.2884230092888203</v>
      </c>
      <c r="GS39" s="9"/>
      <c r="GT39" s="6" t="s">
        <v>29</v>
      </c>
      <c r="GU39" s="345">
        <v>119.86105261461334</v>
      </c>
      <c r="GV39" s="38">
        <v>17.419893038346117</v>
      </c>
      <c r="GW39" s="345">
        <v>112.107584821469</v>
      </c>
      <c r="GX39" s="38">
        <v>-1.528141644539474</v>
      </c>
      <c r="GY39" s="345">
        <v>115.03137088090399</v>
      </c>
      <c r="GZ39" s="38">
        <v>8.9037214853294557</v>
      </c>
      <c r="HA39" s="9"/>
      <c r="HB39" s="6" t="s">
        <v>29</v>
      </c>
      <c r="HC39" s="345">
        <v>120.45544475755901</v>
      </c>
      <c r="HD39" s="38">
        <v>20.761373570604519</v>
      </c>
      <c r="HE39" s="345">
        <v>110.53256840073067</v>
      </c>
      <c r="HF39" s="38">
        <v>3.0818148251675552</v>
      </c>
      <c r="HG39" s="345">
        <v>106.53196763297133</v>
      </c>
      <c r="HH39" s="38">
        <v>7.8542608712528903</v>
      </c>
      <c r="HI39" s="9"/>
      <c r="HJ39" s="6" t="s">
        <v>29</v>
      </c>
      <c r="HK39" s="345">
        <v>105.155257112081</v>
      </c>
      <c r="HL39" s="38">
        <v>-1.7335486802698199</v>
      </c>
      <c r="HM39" s="345">
        <v>117.32956028506999</v>
      </c>
      <c r="HN39" s="38">
        <v>-0.34831624142246653</v>
      </c>
      <c r="HO39" s="345">
        <v>100.0727555441008</v>
      </c>
      <c r="HP39" s="38">
        <v>-10.881934168167476</v>
      </c>
      <c r="HQ39" s="9"/>
      <c r="HR39" s="6" t="s">
        <v>29</v>
      </c>
      <c r="HS39" s="345">
        <v>107.108763134364</v>
      </c>
      <c r="HT39" s="38">
        <v>8.2329426318333105</v>
      </c>
      <c r="HU39" s="345">
        <v>110.44241179585367</v>
      </c>
      <c r="HV39" s="38">
        <v>-8.4281123349157809</v>
      </c>
      <c r="HW39" s="345">
        <v>123.08715434037299</v>
      </c>
      <c r="HX39" s="38">
        <v>1.6437179721762334</v>
      </c>
      <c r="HY39" s="9"/>
      <c r="HZ39" s="6" t="s">
        <v>29</v>
      </c>
      <c r="IA39" s="345">
        <v>105.08378857532487</v>
      </c>
      <c r="IB39" s="38">
        <v>11.139796062786075</v>
      </c>
      <c r="IC39" s="345">
        <v>116.821773454113</v>
      </c>
      <c r="ID39" s="38">
        <v>9.9690836899042807</v>
      </c>
      <c r="IE39" s="345">
        <v>104.46775725352165</v>
      </c>
      <c r="IF39" s="38">
        <v>-0.5173198488523667</v>
      </c>
      <c r="IG39" s="9"/>
      <c r="IH39" s="6" t="s">
        <v>29</v>
      </c>
      <c r="II39" s="345">
        <v>125.88770472848199</v>
      </c>
      <c r="IJ39" s="38">
        <v>10.367786579651408</v>
      </c>
      <c r="IK39" s="345">
        <v>117.495122365321</v>
      </c>
      <c r="IL39" s="38">
        <v>1.1557682980339052</v>
      </c>
      <c r="IM39" s="345">
        <v>118.99876086638533</v>
      </c>
      <c r="IN39" s="38">
        <v>14.228210053836918</v>
      </c>
      <c r="IO39" s="345">
        <v>151.62466257948367</v>
      </c>
      <c r="IP39" s="38">
        <v>19.578438303684848</v>
      </c>
      <c r="IQ39" s="9"/>
      <c r="IR39" s="6" t="s">
        <v>29</v>
      </c>
      <c r="IS39" s="345">
        <v>99.556208554090404</v>
      </c>
      <c r="IT39" s="38">
        <v>-10.870461910123637</v>
      </c>
      <c r="IU39" s="345">
        <v>89.596544817351841</v>
      </c>
      <c r="IV39" s="38">
        <v>-10.308681355947613</v>
      </c>
      <c r="IW39" s="345">
        <v>108.043607147988</v>
      </c>
      <c r="IX39" s="38">
        <v>-2.8626506462828445</v>
      </c>
      <c r="IY39" s="9"/>
      <c r="IZ39" s="6" t="s">
        <v>29</v>
      </c>
      <c r="JA39" s="345">
        <v>131.53738224961199</v>
      </c>
      <c r="JB39" s="38">
        <v>13.025015036743739</v>
      </c>
      <c r="JC39" s="345">
        <v>130.10259734934036</v>
      </c>
      <c r="JD39" s="38">
        <v>4.5992164053804743</v>
      </c>
      <c r="JE39" s="345">
        <v>148.74315598325333</v>
      </c>
      <c r="JF39" s="38">
        <v>9.6424613991046328</v>
      </c>
      <c r="JG39" s="9"/>
      <c r="JH39" s="6" t="s">
        <v>29</v>
      </c>
      <c r="JI39" s="345">
        <v>138.81535967162665</v>
      </c>
      <c r="JJ39" s="38">
        <v>12.408382463339038</v>
      </c>
      <c r="JK39" s="345">
        <v>134.93681991125868</v>
      </c>
      <c r="JL39" s="38">
        <v>4.0785659058370669</v>
      </c>
      <c r="JM39" s="345">
        <v>101.11661435394126</v>
      </c>
      <c r="JN39" s="38">
        <v>-0.30536347831306898</v>
      </c>
      <c r="JO39" s="9"/>
      <c r="JP39" s="6" t="s">
        <v>29</v>
      </c>
      <c r="JQ39" s="345">
        <v>115.224576536643</v>
      </c>
      <c r="JR39" s="38">
        <v>4.5528655499587245</v>
      </c>
      <c r="JS39" s="345">
        <v>106.19870280790155</v>
      </c>
      <c r="JT39" s="38">
        <v>3.5919832038812274</v>
      </c>
      <c r="JU39" s="345">
        <v>98.194112671139592</v>
      </c>
      <c r="JV39" s="38">
        <v>2.3036503038450462</v>
      </c>
      <c r="JW39" s="9"/>
      <c r="JX39" s="6" t="s">
        <v>29</v>
      </c>
      <c r="JY39" s="345">
        <v>108.21659546627133</v>
      </c>
      <c r="JZ39" s="38">
        <v>10.961031649058043</v>
      </c>
      <c r="KA39" s="345">
        <v>101.47162699684533</v>
      </c>
      <c r="KB39" s="38">
        <v>8.3465785618570294</v>
      </c>
      <c r="KC39" s="345">
        <v>121.42130043765466</v>
      </c>
      <c r="KD39" s="38">
        <v>5.8540508698920775</v>
      </c>
      <c r="KE39" s="9"/>
      <c r="KF39" s="6" t="s">
        <v>29</v>
      </c>
      <c r="KG39" s="345">
        <v>105.29269801883201</v>
      </c>
      <c r="KH39" s="38">
        <v>15.625789398036545</v>
      </c>
      <c r="KI39" s="345">
        <v>104.40893995354133</v>
      </c>
      <c r="KJ39" s="38">
        <v>5.7794895396770869</v>
      </c>
      <c r="KK39" s="345">
        <v>119.766448199349</v>
      </c>
      <c r="KL39" s="38">
        <v>12.105180185473728</v>
      </c>
      <c r="KM39" s="9"/>
      <c r="KN39" s="6" t="s">
        <v>29</v>
      </c>
      <c r="KO39" s="345">
        <v>117.888619209556</v>
      </c>
      <c r="KP39" s="38">
        <v>15.099377625107564</v>
      </c>
      <c r="KQ39" s="345">
        <v>137.10646884930398</v>
      </c>
      <c r="KR39" s="38">
        <v>5.1846735153018102</v>
      </c>
      <c r="KS39" s="345">
        <v>106.05763660154334</v>
      </c>
      <c r="KT39" s="38">
        <v>-2.9125925934400811</v>
      </c>
      <c r="KU39" s="9"/>
      <c r="KV39" s="6" t="s">
        <v>29</v>
      </c>
      <c r="KW39" s="345">
        <v>117.76540375479034</v>
      </c>
      <c r="KX39" s="38">
        <v>0.92966308739264036</v>
      </c>
      <c r="KY39" s="345">
        <v>123.55996085672099</v>
      </c>
      <c r="KZ39" s="38">
        <v>8.3127928181127686E-2</v>
      </c>
      <c r="LA39" s="345">
        <v>125.29692001814999</v>
      </c>
      <c r="LB39" s="38">
        <v>11.873248884498949</v>
      </c>
      <c r="LC39" s="9"/>
      <c r="LD39" s="6" t="s">
        <v>29</v>
      </c>
      <c r="LE39" s="345">
        <v>118.54502474531334</v>
      </c>
      <c r="LF39" s="38">
        <v>26.941801794692964</v>
      </c>
      <c r="LG39" s="345">
        <v>132.53705515546233</v>
      </c>
      <c r="LH39" s="38">
        <v>18.35074576330129</v>
      </c>
      <c r="LI39" s="345">
        <v>121.26568330642567</v>
      </c>
      <c r="LJ39" s="38">
        <v>9.7026575275018985</v>
      </c>
      <c r="LK39" s="9"/>
      <c r="LL39" s="6" t="s">
        <v>29</v>
      </c>
      <c r="LM39" s="345">
        <v>151.37388292752632</v>
      </c>
      <c r="LN39" s="38">
        <v>24.026122841070332</v>
      </c>
      <c r="LO39" s="345">
        <v>116.59530050826868</v>
      </c>
      <c r="LP39" s="38">
        <v>3.9146016668615715</v>
      </c>
      <c r="LQ39" s="345">
        <v>146.42695492907669</v>
      </c>
      <c r="LR39" s="38">
        <v>5.6651965071549171</v>
      </c>
      <c r="LS39" s="9"/>
      <c r="LT39" s="6" t="s">
        <v>29</v>
      </c>
      <c r="LU39" s="345">
        <v>117.586970380298</v>
      </c>
      <c r="LV39" s="38">
        <v>5.9278455170542372</v>
      </c>
      <c r="LW39" s="345">
        <v>99.810090294272143</v>
      </c>
      <c r="LX39" s="38">
        <v>11.765663297170477</v>
      </c>
      <c r="LY39" s="345">
        <v>75.6900717786977</v>
      </c>
      <c r="LZ39" s="38">
        <v>6.1472584779792072</v>
      </c>
      <c r="MA39" s="9"/>
      <c r="MB39" s="6" t="s">
        <v>29</v>
      </c>
      <c r="MC39" s="345">
        <v>134.77181536134199</v>
      </c>
      <c r="MD39" s="38">
        <v>8.14477046100221</v>
      </c>
      <c r="ME39" s="345">
        <v>74.922969667267068</v>
      </c>
      <c r="MF39" s="38">
        <v>-18.556973073775836</v>
      </c>
      <c r="MG39" s="345">
        <v>129.92337235374168</v>
      </c>
      <c r="MH39" s="38">
        <v>28.531377535037194</v>
      </c>
      <c r="MI39" s="9"/>
      <c r="MJ39" s="6" t="s">
        <v>29</v>
      </c>
      <c r="MK39" s="345">
        <v>88.86725951756118</v>
      </c>
      <c r="ML39" s="38">
        <v>-3.9130903835580995</v>
      </c>
      <c r="MM39" s="345">
        <v>114.48716862554734</v>
      </c>
      <c r="MN39" s="38">
        <v>3.2881670002148411</v>
      </c>
      <c r="MO39" s="345">
        <v>138.68036235168168</v>
      </c>
      <c r="MP39" s="38">
        <v>35.512531083388978</v>
      </c>
    </row>
    <row r="40" spans="1:354" ht="15" hidden="1" customHeight="1">
      <c r="A40" s="9"/>
      <c r="B40" s="6" t="s">
        <v>30</v>
      </c>
      <c r="C40" s="345">
        <v>94.617921017229094</v>
      </c>
      <c r="D40" s="38">
        <v>-5.5784134545470607</v>
      </c>
      <c r="E40" s="345">
        <v>95.127955930602567</v>
      </c>
      <c r="F40" s="38">
        <v>-2.4765645769590776</v>
      </c>
      <c r="G40" s="345">
        <v>94.135651366789787</v>
      </c>
      <c r="H40" s="38">
        <v>-8.3634417717758822</v>
      </c>
      <c r="I40" s="9"/>
      <c r="J40" s="6" t="s">
        <v>30</v>
      </c>
      <c r="K40" s="345">
        <v>99.742309332802733</v>
      </c>
      <c r="L40" s="38">
        <v>-8.1252667857980327</v>
      </c>
      <c r="M40" s="345">
        <v>158.04060702797435</v>
      </c>
      <c r="N40" s="38">
        <v>-4.3625427735231881</v>
      </c>
      <c r="O40" s="345">
        <v>96.13380639333927</v>
      </c>
      <c r="P40" s="38">
        <v>-9.6380397429315536</v>
      </c>
      <c r="Q40" s="9"/>
      <c r="R40" s="6" t="s">
        <v>30</v>
      </c>
      <c r="S40" s="345">
        <v>109.48156797065133</v>
      </c>
      <c r="T40" s="38">
        <v>2.9451101498719368</v>
      </c>
      <c r="U40" s="345">
        <v>103.10403359404116</v>
      </c>
      <c r="V40" s="38">
        <v>-2.1986990937410269</v>
      </c>
      <c r="W40" s="345">
        <v>110.45027067716801</v>
      </c>
      <c r="X40" s="38">
        <v>7.79446749438344</v>
      </c>
      <c r="Y40" s="9"/>
      <c r="Z40" s="6" t="s">
        <v>30</v>
      </c>
      <c r="AA40" s="345">
        <v>116.29314629122366</v>
      </c>
      <c r="AB40" s="38">
        <v>6.3728080722387688</v>
      </c>
      <c r="AC40" s="345">
        <v>115.39022572222433</v>
      </c>
      <c r="AD40" s="38">
        <v>-3.4611704044999669</v>
      </c>
      <c r="AE40" s="345">
        <v>110.604068211916</v>
      </c>
      <c r="AF40" s="38">
        <v>7.9862759370547707</v>
      </c>
      <c r="AG40" s="9"/>
      <c r="AH40" s="6" t="s">
        <v>30</v>
      </c>
      <c r="AI40" s="345">
        <v>143.23467876252599</v>
      </c>
      <c r="AJ40" s="38">
        <v>15.618379128094716</v>
      </c>
      <c r="AK40" s="345">
        <v>141.54722188565833</v>
      </c>
      <c r="AL40" s="38">
        <v>10.017819969112779</v>
      </c>
      <c r="AM40" s="345">
        <v>109.13198681101501</v>
      </c>
      <c r="AN40" s="38">
        <v>6.6637330474507621</v>
      </c>
      <c r="AO40" s="9"/>
      <c r="AP40" s="6" t="s">
        <v>30</v>
      </c>
      <c r="AQ40" s="345">
        <v>113.150257796755</v>
      </c>
      <c r="AR40" s="38">
        <v>15.18540703149101</v>
      </c>
      <c r="AS40" s="345">
        <v>110.61471484957833</v>
      </c>
      <c r="AT40" s="38">
        <v>-0.39238061580481087</v>
      </c>
      <c r="AU40" s="345">
        <v>112.146238057208</v>
      </c>
      <c r="AV40" s="38">
        <v>1.3341364119037138</v>
      </c>
      <c r="AW40" s="9"/>
      <c r="AX40" s="6" t="s">
        <v>30</v>
      </c>
      <c r="AY40" s="345">
        <v>138.18766425432599</v>
      </c>
      <c r="AZ40" s="38">
        <v>3.7056732929177372</v>
      </c>
      <c r="BA40" s="345">
        <v>127.86659478501367</v>
      </c>
      <c r="BB40" s="38">
        <v>-0.30296160110917469</v>
      </c>
      <c r="BC40" s="345">
        <v>108.39796248763867</v>
      </c>
      <c r="BD40" s="38">
        <v>24.679137984654602</v>
      </c>
      <c r="BE40" s="9"/>
      <c r="BF40" s="6" t="s">
        <v>30</v>
      </c>
      <c r="BG40" s="345">
        <v>106.18254811972834</v>
      </c>
      <c r="BH40" s="38">
        <v>18.641022988550986</v>
      </c>
      <c r="BI40" s="345">
        <v>135.17018570898733</v>
      </c>
      <c r="BJ40" s="38">
        <v>14.575083304890029</v>
      </c>
      <c r="BK40" s="345">
        <v>138.82773462240735</v>
      </c>
      <c r="BL40" s="38">
        <v>8.3468970605296704</v>
      </c>
      <c r="BM40" s="9"/>
      <c r="BN40" s="6" t="s">
        <v>30</v>
      </c>
      <c r="BO40" s="345">
        <v>132.52157722889066</v>
      </c>
      <c r="BP40" s="38">
        <v>7.0408021366247482</v>
      </c>
      <c r="BQ40" s="345">
        <v>142.8946127737739</v>
      </c>
      <c r="BR40" s="38">
        <v>20.640654513683714</v>
      </c>
      <c r="BS40" s="345">
        <v>114.84005963637735</v>
      </c>
      <c r="BT40" s="38">
        <v>-6.2703365201041947</v>
      </c>
      <c r="BU40" s="9"/>
      <c r="BV40" s="6" t="s">
        <v>30</v>
      </c>
      <c r="BW40" s="345">
        <v>136.81490715631466</v>
      </c>
      <c r="BX40" s="38">
        <v>10.694248083694589</v>
      </c>
      <c r="BY40" s="345">
        <v>106.80978181196299</v>
      </c>
      <c r="BZ40" s="38">
        <v>2.7415272512080833</v>
      </c>
      <c r="CA40" s="345">
        <v>105.87979140276001</v>
      </c>
      <c r="CB40" s="38">
        <v>-11.133531843800924</v>
      </c>
      <c r="CC40" s="9"/>
      <c r="CD40" s="6" t="s">
        <v>30</v>
      </c>
      <c r="CE40" s="345">
        <v>114.78582680161533</v>
      </c>
      <c r="CF40" s="38">
        <v>5.5811378706891475</v>
      </c>
      <c r="CG40" s="345">
        <v>108.78850756852434</v>
      </c>
      <c r="CH40" s="38">
        <v>1.2669295152176687</v>
      </c>
      <c r="CI40" s="345">
        <v>116.428883362268</v>
      </c>
      <c r="CJ40" s="38">
        <v>2.5367337972782309</v>
      </c>
      <c r="CK40" s="9"/>
      <c r="CL40" s="6" t="s">
        <v>30</v>
      </c>
      <c r="CM40" s="345">
        <v>115.89140125997066</v>
      </c>
      <c r="CN40" s="38">
        <v>7.2555774848882066</v>
      </c>
      <c r="CO40" s="345">
        <v>104.12119001040234</v>
      </c>
      <c r="CP40" s="38">
        <v>-2.2922876131255379</v>
      </c>
      <c r="CQ40" s="345">
        <v>108.80821205644968</v>
      </c>
      <c r="CR40" s="38">
        <v>2.3483018235685762</v>
      </c>
      <c r="CS40" s="9"/>
      <c r="CT40" s="6" t="s">
        <v>30</v>
      </c>
      <c r="CU40" s="345">
        <v>121.25652268477234</v>
      </c>
      <c r="CV40" s="38">
        <v>8.8094732457447975</v>
      </c>
      <c r="CW40" s="345">
        <v>86.918634444692813</v>
      </c>
      <c r="CX40" s="38">
        <v>6.41237546282143</v>
      </c>
      <c r="CY40" s="345">
        <v>137.54506941399501</v>
      </c>
      <c r="CZ40" s="38">
        <v>7.2115526989039154</v>
      </c>
      <c r="DA40" s="9"/>
      <c r="DB40" s="6" t="s">
        <v>30</v>
      </c>
      <c r="DC40" s="345">
        <v>95.656946651248006</v>
      </c>
      <c r="DD40" s="38">
        <v>5.0321622072925862</v>
      </c>
      <c r="DE40" s="345">
        <v>195.64174287938269</v>
      </c>
      <c r="DF40" s="38">
        <v>6.6274939729732836</v>
      </c>
      <c r="DG40" s="345">
        <v>107.36085346785467</v>
      </c>
      <c r="DH40" s="38">
        <v>4.0664737447662986</v>
      </c>
      <c r="DI40" s="9"/>
      <c r="DJ40" s="6" t="s">
        <v>30</v>
      </c>
      <c r="DK40" s="345">
        <v>112.27581901630235</v>
      </c>
      <c r="DL40" s="38">
        <v>7.8250627312737464</v>
      </c>
      <c r="DM40" s="345">
        <v>95.709139888885034</v>
      </c>
      <c r="DN40" s="38">
        <v>3.9517383020786667</v>
      </c>
      <c r="DO40" s="345">
        <v>121.58302698083467</v>
      </c>
      <c r="DP40" s="38">
        <v>-5.2259130231661288E-2</v>
      </c>
      <c r="DQ40" s="9"/>
      <c r="DR40" s="6" t="s">
        <v>30</v>
      </c>
      <c r="DS40" s="345">
        <v>115.649594571902</v>
      </c>
      <c r="DT40" s="38">
        <v>9.5687908077470638</v>
      </c>
      <c r="DU40" s="345">
        <v>112.85614170387699</v>
      </c>
      <c r="DV40" s="38">
        <v>4.3381826803209123</v>
      </c>
      <c r="DW40" s="345">
        <v>127.95823132740099</v>
      </c>
      <c r="DX40" s="38">
        <v>6.1356088504590218</v>
      </c>
      <c r="DY40" s="9"/>
      <c r="DZ40" s="6" t="s">
        <v>30</v>
      </c>
      <c r="EA40" s="345">
        <v>105.40687355933034</v>
      </c>
      <c r="EB40" s="38">
        <v>2.500793252449256</v>
      </c>
      <c r="EC40" s="345">
        <v>117.64281037389433</v>
      </c>
      <c r="ED40" s="38">
        <v>11.250904758149005</v>
      </c>
      <c r="EE40" s="345">
        <v>120.64697033595267</v>
      </c>
      <c r="EF40" s="38">
        <v>1.9980665078860795</v>
      </c>
      <c r="EG40" s="9"/>
      <c r="EH40" s="6" t="s">
        <v>30</v>
      </c>
      <c r="EI40" s="345">
        <v>124.32654794268232</v>
      </c>
      <c r="EJ40" s="38">
        <v>9.077617887690792</v>
      </c>
      <c r="EK40" s="345">
        <v>116.14252996907135</v>
      </c>
      <c r="EL40" s="38">
        <v>-7.3410308797030268</v>
      </c>
      <c r="EM40" s="345">
        <v>119.47491978441633</v>
      </c>
      <c r="EN40" s="38">
        <v>6.4703014898063458</v>
      </c>
      <c r="EO40" s="9"/>
      <c r="EP40" s="6" t="s">
        <v>30</v>
      </c>
      <c r="EQ40" s="345">
        <v>108.12763996602733</v>
      </c>
      <c r="ER40" s="38">
        <v>-0.34291751541425697</v>
      </c>
      <c r="ES40" s="345">
        <v>115.40806862616365</v>
      </c>
      <c r="ET40" s="38">
        <v>14.415958935254736</v>
      </c>
      <c r="EU40" s="345">
        <v>109.112754077386</v>
      </c>
      <c r="EV40" s="38">
        <v>5.2811270710883491</v>
      </c>
      <c r="EW40" s="9"/>
      <c r="EX40" s="6" t="s">
        <v>30</v>
      </c>
      <c r="EY40" s="345">
        <v>108.09560018455632</v>
      </c>
      <c r="EZ40" s="38">
        <v>-9.1115181589632783</v>
      </c>
      <c r="FA40" s="345">
        <v>112.52189460970733</v>
      </c>
      <c r="FB40" s="38">
        <v>1.2347224501111356</v>
      </c>
      <c r="FC40" s="345">
        <v>118.01832408332332</v>
      </c>
      <c r="FD40" s="38">
        <v>-7.6888693384706102</v>
      </c>
      <c r="FE40" s="9"/>
      <c r="FF40" s="6" t="s">
        <v>30</v>
      </c>
      <c r="FG40" s="345">
        <v>117.61679862786001</v>
      </c>
      <c r="FH40" s="38">
        <v>8.1649047629974234</v>
      </c>
      <c r="FI40" s="345">
        <v>122.85826565688133</v>
      </c>
      <c r="FJ40" s="38">
        <v>3.9830424892463441</v>
      </c>
      <c r="FK40" s="345">
        <v>111.64104417170368</v>
      </c>
      <c r="FL40" s="38">
        <v>1.6558302757993886</v>
      </c>
      <c r="FM40" s="9"/>
      <c r="FN40" s="6" t="s">
        <v>30</v>
      </c>
      <c r="FO40" s="345">
        <v>104.09515326905434</v>
      </c>
      <c r="FP40" s="38">
        <v>6.1960609727329086</v>
      </c>
      <c r="FQ40" s="345">
        <v>120.66309255285533</v>
      </c>
      <c r="FR40" s="38">
        <v>7.7418029978885556</v>
      </c>
      <c r="FS40" s="345">
        <v>125.71978591527932</v>
      </c>
      <c r="FT40" s="38">
        <v>9.6156068138359103</v>
      </c>
      <c r="FU40" s="9"/>
      <c r="FV40" s="6" t="s">
        <v>30</v>
      </c>
      <c r="FW40" s="345">
        <v>117.41089623960833</v>
      </c>
      <c r="FX40" s="38">
        <v>-0.4480023175455301</v>
      </c>
      <c r="FY40" s="345">
        <v>111.75601824144367</v>
      </c>
      <c r="FZ40" s="38">
        <v>-0.94760418263184931</v>
      </c>
      <c r="GA40" s="345">
        <v>111.795826735883</v>
      </c>
      <c r="GB40" s="38">
        <v>-1.2153721053102799</v>
      </c>
      <c r="GC40" s="9"/>
      <c r="GD40" s="6" t="s">
        <v>30</v>
      </c>
      <c r="GE40" s="345">
        <v>112.889489011653</v>
      </c>
      <c r="GF40" s="38">
        <v>0.70111271771742167</v>
      </c>
      <c r="GG40" s="345">
        <v>114.37203380080133</v>
      </c>
      <c r="GH40" s="38">
        <v>4.4937724804033934</v>
      </c>
      <c r="GI40" s="345">
        <v>113.32566722456367</v>
      </c>
      <c r="GJ40" s="38">
        <v>12.264399102241484</v>
      </c>
      <c r="GK40" s="9"/>
      <c r="GL40" s="6" t="s">
        <v>30</v>
      </c>
      <c r="GM40" s="345">
        <v>121.75898605217401</v>
      </c>
      <c r="GN40" s="38">
        <v>9.7713969672082328</v>
      </c>
      <c r="GO40" s="345">
        <v>128.52052969989799</v>
      </c>
      <c r="GP40" s="38">
        <v>-2.2858444965244189</v>
      </c>
      <c r="GQ40" s="345">
        <v>135.84952972371801</v>
      </c>
      <c r="GR40" s="38">
        <v>4.6113746217822751</v>
      </c>
      <c r="GS40" s="9"/>
      <c r="GT40" s="6" t="s">
        <v>30</v>
      </c>
      <c r="GU40" s="345">
        <v>124.55647285606868</v>
      </c>
      <c r="GV40" s="38">
        <v>16.860310319039939</v>
      </c>
      <c r="GW40" s="345">
        <v>99.770302182042471</v>
      </c>
      <c r="GX40" s="38">
        <v>-1.1756455692832901</v>
      </c>
      <c r="GY40" s="345">
        <v>128.09960378669567</v>
      </c>
      <c r="GZ40" s="38">
        <v>15.767992967249072</v>
      </c>
      <c r="HA40" s="9"/>
      <c r="HB40" s="6" t="s">
        <v>30</v>
      </c>
      <c r="HC40" s="345">
        <v>109.77192793132001</v>
      </c>
      <c r="HD40" s="38">
        <v>-1.1983399058817525</v>
      </c>
      <c r="HE40" s="345">
        <v>111.62709569625115</v>
      </c>
      <c r="HF40" s="38">
        <v>3.7259760311656009E-2</v>
      </c>
      <c r="HG40" s="345">
        <v>99.583410151581731</v>
      </c>
      <c r="HH40" s="38">
        <v>-1.171634363271437</v>
      </c>
      <c r="HI40" s="9"/>
      <c r="HJ40" s="6" t="s">
        <v>30</v>
      </c>
      <c r="HK40" s="345">
        <v>119.399332041726</v>
      </c>
      <c r="HL40" s="38">
        <v>7.2555394272646083</v>
      </c>
      <c r="HM40" s="345">
        <v>105.76343099429067</v>
      </c>
      <c r="HN40" s="38">
        <v>4.1191396530965392</v>
      </c>
      <c r="HO40" s="345">
        <v>104.85541669064445</v>
      </c>
      <c r="HP40" s="38">
        <v>-1.4521609837977394</v>
      </c>
      <c r="HQ40" s="9"/>
      <c r="HR40" s="6" t="s">
        <v>30</v>
      </c>
      <c r="HS40" s="345">
        <v>113.79863909459</v>
      </c>
      <c r="HT40" s="38">
        <v>3.6685150288843005</v>
      </c>
      <c r="HU40" s="345">
        <v>117.34994436121167</v>
      </c>
      <c r="HV40" s="38">
        <v>3.8941687381030619</v>
      </c>
      <c r="HW40" s="345">
        <v>111.05054028522233</v>
      </c>
      <c r="HX40" s="38">
        <v>-5.8235419981987064</v>
      </c>
      <c r="HY40" s="9"/>
      <c r="HZ40" s="6" t="s">
        <v>30</v>
      </c>
      <c r="IA40" s="345">
        <v>113.940174928898</v>
      </c>
      <c r="IB40" s="38">
        <v>-1.5523714974871154</v>
      </c>
      <c r="IC40" s="345">
        <v>120.48640920544899</v>
      </c>
      <c r="ID40" s="38">
        <v>5.326848792622215</v>
      </c>
      <c r="IE40" s="345">
        <v>111.73678876147335</v>
      </c>
      <c r="IF40" s="38">
        <v>-2.0062205938678375</v>
      </c>
      <c r="IG40" s="9"/>
      <c r="IH40" s="6" t="s">
        <v>30</v>
      </c>
      <c r="II40" s="345">
        <v>125.24587686941202</v>
      </c>
      <c r="IJ40" s="38">
        <v>21.8696967041774</v>
      </c>
      <c r="IK40" s="345">
        <v>130.90153591987701</v>
      </c>
      <c r="IL40" s="38">
        <v>3.190310098061218</v>
      </c>
      <c r="IM40" s="345">
        <v>120.81838112137133</v>
      </c>
      <c r="IN40" s="38">
        <v>-2.4090702461414395</v>
      </c>
      <c r="IO40" s="345">
        <v>121.92937091808801</v>
      </c>
      <c r="IP40" s="38">
        <v>16.585227885809246</v>
      </c>
      <c r="IQ40" s="9"/>
      <c r="IR40" s="6" t="s">
        <v>30</v>
      </c>
      <c r="IS40" s="345">
        <v>111.01024672705432</v>
      </c>
      <c r="IT40" s="38">
        <v>-3.0314349767273256</v>
      </c>
      <c r="IU40" s="345">
        <v>96.833479079641435</v>
      </c>
      <c r="IV40" s="38">
        <v>-1.656796550906563</v>
      </c>
      <c r="IW40" s="345">
        <v>117.08075446306334</v>
      </c>
      <c r="IX40" s="38">
        <v>2.0117034714238997</v>
      </c>
      <c r="IY40" s="9"/>
      <c r="IZ40" s="6" t="s">
        <v>30</v>
      </c>
      <c r="JA40" s="345">
        <v>132.373999560193</v>
      </c>
      <c r="JB40" s="38">
        <v>18.902342894943857</v>
      </c>
      <c r="JC40" s="345">
        <v>137.735135343971</v>
      </c>
      <c r="JD40" s="38">
        <v>13.582897177200664</v>
      </c>
      <c r="JE40" s="345">
        <v>155.05434676047301</v>
      </c>
      <c r="JF40" s="38">
        <v>4.8350357611512464</v>
      </c>
      <c r="JG40" s="9"/>
      <c r="JH40" s="6" t="s">
        <v>30</v>
      </c>
      <c r="JI40" s="345">
        <v>135.88707162222764</v>
      </c>
      <c r="JJ40" s="38">
        <v>3.7888548490888638</v>
      </c>
      <c r="JK40" s="345">
        <v>144.176907134939</v>
      </c>
      <c r="JL40" s="38">
        <v>1.5211603404277128</v>
      </c>
      <c r="JM40" s="345">
        <v>98.742304630790159</v>
      </c>
      <c r="JN40" s="38">
        <v>4.2609789044569339</v>
      </c>
      <c r="JO40" s="9"/>
      <c r="JP40" s="6" t="s">
        <v>30</v>
      </c>
      <c r="JQ40" s="345">
        <v>111.21588014704633</v>
      </c>
      <c r="JR40" s="38">
        <v>2.1618269305821372</v>
      </c>
      <c r="JS40" s="345">
        <v>94.679509290234705</v>
      </c>
      <c r="JT40" s="38">
        <v>16.623598337622838</v>
      </c>
      <c r="JU40" s="345">
        <v>97.229465984671307</v>
      </c>
      <c r="JV40" s="38">
        <v>2.7735249354053479</v>
      </c>
      <c r="JW40" s="9"/>
      <c r="JX40" s="6" t="s">
        <v>30</v>
      </c>
      <c r="JY40" s="345">
        <v>114.00345893857302</v>
      </c>
      <c r="JZ40" s="38">
        <v>4.0932142308306254</v>
      </c>
      <c r="KA40" s="345">
        <v>129.52916967806598</v>
      </c>
      <c r="KB40" s="38">
        <v>7.7694201277541026</v>
      </c>
      <c r="KC40" s="345">
        <v>123.03927815456599</v>
      </c>
      <c r="KD40" s="38">
        <v>9.0961510566751826</v>
      </c>
      <c r="KE40" s="9"/>
      <c r="KF40" s="6" t="s">
        <v>30</v>
      </c>
      <c r="KG40" s="345">
        <v>103.04524489302464</v>
      </c>
      <c r="KH40" s="38">
        <v>18.986585984072036</v>
      </c>
      <c r="KI40" s="345">
        <v>131.89673257016233</v>
      </c>
      <c r="KJ40" s="38">
        <v>6.3127689814798771</v>
      </c>
      <c r="KK40" s="345">
        <v>117.71177109096999</v>
      </c>
      <c r="KL40" s="38">
        <v>-0.20507824281030196</v>
      </c>
      <c r="KM40" s="9"/>
      <c r="KN40" s="6" t="s">
        <v>30</v>
      </c>
      <c r="KO40" s="345">
        <v>113.13612022375901</v>
      </c>
      <c r="KP40" s="38">
        <v>-2.1810755831003945</v>
      </c>
      <c r="KQ40" s="345">
        <v>115.62130976342</v>
      </c>
      <c r="KR40" s="38">
        <v>-3.0579728298502715</v>
      </c>
      <c r="KS40" s="345">
        <v>106.14533679970801</v>
      </c>
      <c r="KT40" s="38">
        <v>-3.2960341316049409</v>
      </c>
      <c r="KU40" s="9"/>
      <c r="KV40" s="6" t="s">
        <v>30</v>
      </c>
      <c r="KW40" s="345">
        <v>109.62227070014065</v>
      </c>
      <c r="KX40" s="38">
        <v>5.3685136362067425</v>
      </c>
      <c r="KY40" s="345">
        <v>127.91699049277202</v>
      </c>
      <c r="KZ40" s="38">
        <v>1.5340974596473274</v>
      </c>
      <c r="LA40" s="345">
        <v>123.37366759692266</v>
      </c>
      <c r="LB40" s="38">
        <v>19.335434568566384</v>
      </c>
      <c r="LC40" s="9"/>
      <c r="LD40" s="6" t="s">
        <v>30</v>
      </c>
      <c r="LE40" s="345">
        <v>118.30535349628532</v>
      </c>
      <c r="LF40" s="38">
        <v>4.5639812426643118</v>
      </c>
      <c r="LG40" s="345">
        <v>112.20273358988966</v>
      </c>
      <c r="LH40" s="38">
        <v>3.9570568355372586</v>
      </c>
      <c r="LI40" s="345">
        <v>106.81609149565033</v>
      </c>
      <c r="LJ40" s="38">
        <v>2.0840967708781051</v>
      </c>
      <c r="LK40" s="9"/>
      <c r="LL40" s="6" t="s">
        <v>30</v>
      </c>
      <c r="LM40" s="345">
        <v>111.47970370634168</v>
      </c>
      <c r="LN40" s="38">
        <v>3.1641199898988219</v>
      </c>
      <c r="LO40" s="345">
        <v>113.39820799330833</v>
      </c>
      <c r="LP40" s="38">
        <v>-6.8310606872664863</v>
      </c>
      <c r="LQ40" s="345">
        <v>113.37204901632299</v>
      </c>
      <c r="LR40" s="38">
        <v>4.2129823750704674</v>
      </c>
      <c r="LS40" s="9"/>
      <c r="LT40" s="6" t="s">
        <v>30</v>
      </c>
      <c r="LU40" s="345">
        <v>118.57307507704367</v>
      </c>
      <c r="LV40" s="38">
        <v>-0.53623184150725933</v>
      </c>
      <c r="LW40" s="345">
        <v>146.58632138423633</v>
      </c>
      <c r="LX40" s="38">
        <v>-8.7704476294161537</v>
      </c>
      <c r="LY40" s="345">
        <v>76.371996619579321</v>
      </c>
      <c r="LZ40" s="38">
        <v>11.728691882433125</v>
      </c>
      <c r="MA40" s="9"/>
      <c r="MB40" s="6" t="s">
        <v>30</v>
      </c>
      <c r="MC40" s="345">
        <v>135.93811676234165</v>
      </c>
      <c r="MD40" s="38">
        <v>10.808829653639535</v>
      </c>
      <c r="ME40" s="345">
        <v>139.74832018440327</v>
      </c>
      <c r="MF40" s="38">
        <v>5.7069842455838682</v>
      </c>
      <c r="MG40" s="345">
        <v>112.5995155937788</v>
      </c>
      <c r="MH40" s="38">
        <v>17.515816279989949</v>
      </c>
      <c r="MI40" s="9"/>
      <c r="MJ40" s="6" t="s">
        <v>30</v>
      </c>
      <c r="MK40" s="345">
        <v>75.566723250772768</v>
      </c>
      <c r="ML40" s="38">
        <v>-20.023424382475582</v>
      </c>
      <c r="MM40" s="345">
        <v>128.33642748157766</v>
      </c>
      <c r="MN40" s="38">
        <v>9.3339087000344563</v>
      </c>
      <c r="MO40" s="345">
        <v>148.439424545582</v>
      </c>
      <c r="MP40" s="38">
        <v>24.904279779410004</v>
      </c>
    </row>
    <row r="41" spans="1:354" ht="15" hidden="1" customHeight="1">
      <c r="A41" s="9"/>
      <c r="B41" s="6" t="s">
        <v>31</v>
      </c>
      <c r="C41" s="345">
        <v>106.13031684541166</v>
      </c>
      <c r="D41" s="38">
        <v>-0.10144420617226046</v>
      </c>
      <c r="E41" s="345">
        <v>100.07260916593991</v>
      </c>
      <c r="F41" s="38">
        <v>-0.52177969249267164</v>
      </c>
      <c r="G41" s="345">
        <v>111.85825524421433</v>
      </c>
      <c r="H41" s="38">
        <v>0.25705876198836108</v>
      </c>
      <c r="I41" s="9"/>
      <c r="J41" s="6" t="s">
        <v>31</v>
      </c>
      <c r="K41" s="345">
        <v>112.58295742798668</v>
      </c>
      <c r="L41" s="38">
        <v>-2.8973593326129219</v>
      </c>
      <c r="M41" s="345">
        <v>152.96222368220333</v>
      </c>
      <c r="N41" s="38">
        <v>-9.7325421355579209</v>
      </c>
      <c r="O41" s="345">
        <v>116.92226316686599</v>
      </c>
      <c r="P41" s="38">
        <v>-1.7169379330336625</v>
      </c>
      <c r="Q41" s="9"/>
      <c r="R41" s="6" t="s">
        <v>31</v>
      </c>
      <c r="S41" s="345">
        <v>106.037968681544</v>
      </c>
      <c r="T41" s="38">
        <v>3.2269413467047627</v>
      </c>
      <c r="U41" s="345">
        <v>112.78807438354767</v>
      </c>
      <c r="V41" s="38">
        <v>2.1272042177632073</v>
      </c>
      <c r="W41" s="345">
        <v>107.04767907611433</v>
      </c>
      <c r="X41" s="38">
        <v>6.9440266504039414</v>
      </c>
      <c r="Y41" s="9"/>
      <c r="Z41" s="6" t="s">
        <v>31</v>
      </c>
      <c r="AA41" s="345">
        <v>109.77063794041401</v>
      </c>
      <c r="AB41" s="38">
        <v>2.0846059096785439</v>
      </c>
      <c r="AC41" s="345">
        <v>121.90483120095267</v>
      </c>
      <c r="AD41" s="38">
        <v>5.7036906983587272</v>
      </c>
      <c r="AE41" s="345">
        <v>105.972540047991</v>
      </c>
      <c r="AF41" s="38">
        <v>-1.6951085549604272</v>
      </c>
      <c r="AG41" s="9"/>
      <c r="AH41" s="6" t="s">
        <v>31</v>
      </c>
      <c r="AI41" s="345">
        <v>127.31210796725099</v>
      </c>
      <c r="AJ41" s="38">
        <v>-1.818999018972761</v>
      </c>
      <c r="AK41" s="345">
        <v>137.37936005278334</v>
      </c>
      <c r="AL41" s="38">
        <v>16.576526802043645</v>
      </c>
      <c r="AM41" s="345">
        <v>99.931646755051062</v>
      </c>
      <c r="AN41" s="38">
        <v>-2.3668759224408973</v>
      </c>
      <c r="AO41" s="9"/>
      <c r="AP41" s="6" t="s">
        <v>31</v>
      </c>
      <c r="AQ41" s="345">
        <v>107.03223415963699</v>
      </c>
      <c r="AR41" s="38">
        <v>-2.2048518336516167</v>
      </c>
      <c r="AS41" s="345">
        <v>108.46443049188299</v>
      </c>
      <c r="AT41" s="38">
        <v>10.454903645306814</v>
      </c>
      <c r="AU41" s="345">
        <v>107.45243373871267</v>
      </c>
      <c r="AV41" s="38">
        <v>-2.7499139139796114</v>
      </c>
      <c r="AW41" s="9"/>
      <c r="AX41" s="6" t="s">
        <v>31</v>
      </c>
      <c r="AY41" s="345">
        <v>128.39329457487733</v>
      </c>
      <c r="AZ41" s="38">
        <v>6.4062370678418006</v>
      </c>
      <c r="BA41" s="345">
        <v>129.55393979474101</v>
      </c>
      <c r="BB41" s="38">
        <v>6.5673332073503019</v>
      </c>
      <c r="BC41" s="345">
        <v>114.06127974389101</v>
      </c>
      <c r="BD41" s="38">
        <v>5.6761593760956259</v>
      </c>
      <c r="BE41" s="9"/>
      <c r="BF41" s="6" t="s">
        <v>31</v>
      </c>
      <c r="BG41" s="345">
        <v>103.19380221441766</v>
      </c>
      <c r="BH41" s="38">
        <v>-1.7643854621619113</v>
      </c>
      <c r="BI41" s="345">
        <v>118.74419514809199</v>
      </c>
      <c r="BJ41" s="38">
        <v>6.11587389011558</v>
      </c>
      <c r="BK41" s="345">
        <v>131.49865648062698</v>
      </c>
      <c r="BL41" s="38">
        <v>8.074887255470145</v>
      </c>
      <c r="BM41" s="9"/>
      <c r="BN41" s="6" t="s">
        <v>31</v>
      </c>
      <c r="BO41" s="345">
        <v>106.40340557772701</v>
      </c>
      <c r="BP41" s="38">
        <v>1.7531676735852244</v>
      </c>
      <c r="BQ41" s="345">
        <v>145.68474279156558</v>
      </c>
      <c r="BR41" s="38">
        <v>13.0701418329989</v>
      </c>
      <c r="BS41" s="345">
        <v>119.524519146857</v>
      </c>
      <c r="BT41" s="38">
        <v>-5.9895719805551977</v>
      </c>
      <c r="BU41" s="9"/>
      <c r="BV41" s="6" t="s">
        <v>31</v>
      </c>
      <c r="BW41" s="345">
        <v>131.09888110101267</v>
      </c>
      <c r="BX41" s="38">
        <v>3.6274187567272946</v>
      </c>
      <c r="BY41" s="345">
        <v>102.82685489073401</v>
      </c>
      <c r="BZ41" s="38">
        <v>3.3285652307131386</v>
      </c>
      <c r="CA41" s="345">
        <v>105.2457057916691</v>
      </c>
      <c r="CB41" s="38">
        <v>-1.4029949800772812</v>
      </c>
      <c r="CC41" s="9"/>
      <c r="CD41" s="6" t="s">
        <v>31</v>
      </c>
      <c r="CE41" s="345">
        <v>119.19893789265001</v>
      </c>
      <c r="CF41" s="38">
        <v>3.821033091797176</v>
      </c>
      <c r="CG41" s="345">
        <v>101.91934261378667</v>
      </c>
      <c r="CH41" s="38">
        <v>-11.172233451504155</v>
      </c>
      <c r="CI41" s="345">
        <v>146.14653693161799</v>
      </c>
      <c r="CJ41" s="38">
        <v>6.7027746555640988</v>
      </c>
      <c r="CK41" s="9"/>
      <c r="CL41" s="6" t="s">
        <v>31</v>
      </c>
      <c r="CM41" s="345">
        <v>130.20559905374398</v>
      </c>
      <c r="CN41" s="38">
        <v>-6.8667379151310683</v>
      </c>
      <c r="CO41" s="345">
        <v>101.06562230772568</v>
      </c>
      <c r="CP41" s="38">
        <v>-1.239188558274023</v>
      </c>
      <c r="CQ41" s="345">
        <v>103.599237925412</v>
      </c>
      <c r="CR41" s="38">
        <v>11.476081684563781</v>
      </c>
      <c r="CS41" s="9"/>
      <c r="CT41" s="6" t="s">
        <v>31</v>
      </c>
      <c r="CU41" s="345">
        <v>126.74450444873001</v>
      </c>
      <c r="CV41" s="38">
        <v>0.38580214235284416</v>
      </c>
      <c r="CW41" s="345">
        <v>92.045295032350865</v>
      </c>
      <c r="CX41" s="38">
        <v>4.9288387072414537</v>
      </c>
      <c r="CY41" s="345">
        <v>110.29408119915961</v>
      </c>
      <c r="CZ41" s="38">
        <v>5.8003837780329093</v>
      </c>
      <c r="DA41" s="9"/>
      <c r="DB41" s="6" t="s">
        <v>31</v>
      </c>
      <c r="DC41" s="345">
        <v>121.25281971396232</v>
      </c>
      <c r="DD41" s="38">
        <v>15.363392064096118</v>
      </c>
      <c r="DE41" s="345">
        <v>352.90861550044593</v>
      </c>
      <c r="DF41" s="38">
        <v>14.333046629213925</v>
      </c>
      <c r="DG41" s="345">
        <v>108.87308569997235</v>
      </c>
      <c r="DH41" s="38">
        <v>2.8163970261608569</v>
      </c>
      <c r="DI41" s="9"/>
      <c r="DJ41" s="6" t="s">
        <v>31</v>
      </c>
      <c r="DK41" s="345">
        <v>117.93307174605133</v>
      </c>
      <c r="DL41" s="38">
        <v>3.8693188695203133</v>
      </c>
      <c r="DM41" s="345">
        <v>98.680357661788605</v>
      </c>
      <c r="DN41" s="38">
        <v>4.2072112494816167</v>
      </c>
      <c r="DO41" s="345">
        <v>132.60411742539401</v>
      </c>
      <c r="DP41" s="38">
        <v>-0.30512852379609967</v>
      </c>
      <c r="DQ41" s="9"/>
      <c r="DR41" s="6" t="s">
        <v>31</v>
      </c>
      <c r="DS41" s="345">
        <v>115.75923622201033</v>
      </c>
      <c r="DT41" s="38">
        <v>1.7790366853694906</v>
      </c>
      <c r="DU41" s="345">
        <v>118.732920491272</v>
      </c>
      <c r="DV41" s="38">
        <v>3.6254000313323331</v>
      </c>
      <c r="DW41" s="345">
        <v>134.52907667724466</v>
      </c>
      <c r="DX41" s="38">
        <v>6.3419557728350071</v>
      </c>
      <c r="DY41" s="9"/>
      <c r="DZ41" s="6" t="s">
        <v>31</v>
      </c>
      <c r="EA41" s="345">
        <v>114.62237210573335</v>
      </c>
      <c r="EB41" s="38">
        <v>4.0113910813950042</v>
      </c>
      <c r="EC41" s="345">
        <v>129.39219666673466</v>
      </c>
      <c r="ED41" s="38">
        <v>3.8591779284412553</v>
      </c>
      <c r="EE41" s="345">
        <v>113.73235628986266</v>
      </c>
      <c r="EF41" s="38">
        <v>-2.0333982853132113</v>
      </c>
      <c r="EG41" s="9"/>
      <c r="EH41" s="6" t="s">
        <v>31</v>
      </c>
      <c r="EI41" s="345">
        <v>117.37283322423134</v>
      </c>
      <c r="EJ41" s="38">
        <v>-2.8867783850573687</v>
      </c>
      <c r="EK41" s="345">
        <v>107.86547174063367</v>
      </c>
      <c r="EL41" s="38">
        <v>-0.54389530853725887</v>
      </c>
      <c r="EM41" s="345">
        <v>116.33387528426933</v>
      </c>
      <c r="EN41" s="38">
        <v>5.4678774936228365</v>
      </c>
      <c r="EO41" s="9"/>
      <c r="EP41" s="6" t="s">
        <v>31</v>
      </c>
      <c r="EQ41" s="345">
        <v>112.76609536195001</v>
      </c>
      <c r="ER41" s="38">
        <v>5.4168681821793427</v>
      </c>
      <c r="ES41" s="345">
        <v>102.80470591152033</v>
      </c>
      <c r="ET41" s="38">
        <v>-0.63143285252884596</v>
      </c>
      <c r="EU41" s="345">
        <v>111.65303100406167</v>
      </c>
      <c r="EV41" s="38">
        <v>0.3085033541471347</v>
      </c>
      <c r="EW41" s="9"/>
      <c r="EX41" s="6" t="s">
        <v>31</v>
      </c>
      <c r="EY41" s="345">
        <v>102.98363362774353</v>
      </c>
      <c r="EZ41" s="38">
        <v>6.2997881175921577</v>
      </c>
      <c r="FA41" s="345">
        <v>103.9216956029944</v>
      </c>
      <c r="FB41" s="38">
        <v>1.2893461946525946</v>
      </c>
      <c r="FC41" s="345">
        <v>121.933628916342</v>
      </c>
      <c r="FD41" s="38">
        <v>13.960809774802925</v>
      </c>
      <c r="FE41" s="9"/>
      <c r="FF41" s="6" t="s">
        <v>31</v>
      </c>
      <c r="FG41" s="345">
        <v>113.70507119720133</v>
      </c>
      <c r="FH41" s="38">
        <v>3.7662925152484661</v>
      </c>
      <c r="FI41" s="345">
        <v>119.039977022492</v>
      </c>
      <c r="FJ41" s="38">
        <v>5.8442759090994798</v>
      </c>
      <c r="FK41" s="345">
        <v>131.38146797962133</v>
      </c>
      <c r="FL41" s="38">
        <v>9.1165037196575724</v>
      </c>
      <c r="FM41" s="9"/>
      <c r="FN41" s="6" t="s">
        <v>31</v>
      </c>
      <c r="FO41" s="345">
        <v>95.762746090230124</v>
      </c>
      <c r="FP41" s="38">
        <v>-0.15440619996522287</v>
      </c>
      <c r="FQ41" s="345">
        <v>118.71134092674066</v>
      </c>
      <c r="FR41" s="38">
        <v>8.6153289323023046</v>
      </c>
      <c r="FS41" s="345">
        <v>104.95760973911085</v>
      </c>
      <c r="FT41" s="38">
        <v>5.7519310298317805E-2</v>
      </c>
      <c r="FU41" s="9"/>
      <c r="FV41" s="6" t="s">
        <v>31</v>
      </c>
      <c r="FW41" s="345">
        <v>114.83553513173767</v>
      </c>
      <c r="FX41" s="38">
        <v>-2.2951820490936825</v>
      </c>
      <c r="FY41" s="345">
        <v>124.64478231574934</v>
      </c>
      <c r="FZ41" s="38">
        <v>6.6884656788729586</v>
      </c>
      <c r="GA41" s="345">
        <v>115.93460474091967</v>
      </c>
      <c r="GB41" s="38">
        <v>3.8316387376626295</v>
      </c>
      <c r="GC41" s="9"/>
      <c r="GD41" s="6" t="s">
        <v>31</v>
      </c>
      <c r="GE41" s="345">
        <v>106.23598753321126</v>
      </c>
      <c r="GF41" s="38">
        <v>2.6845183537523667</v>
      </c>
      <c r="GG41" s="345">
        <v>118.988586502845</v>
      </c>
      <c r="GH41" s="38">
        <v>2.1936651000147265</v>
      </c>
      <c r="GI41" s="345">
        <v>104.63080676639159</v>
      </c>
      <c r="GJ41" s="38">
        <v>7.7073381390001572</v>
      </c>
      <c r="GK41" s="9"/>
      <c r="GL41" s="6" t="s">
        <v>31</v>
      </c>
      <c r="GM41" s="345">
        <v>124.52993790249734</v>
      </c>
      <c r="GN41" s="38">
        <v>5.0995194675598015</v>
      </c>
      <c r="GO41" s="345">
        <v>133.76894466181531</v>
      </c>
      <c r="GP41" s="38">
        <v>-3.5338780938403858</v>
      </c>
      <c r="GQ41" s="345">
        <v>122.19461304047167</v>
      </c>
      <c r="GR41" s="38">
        <v>-8.6539261424924376</v>
      </c>
      <c r="GS41" s="9"/>
      <c r="GT41" s="6" t="s">
        <v>31</v>
      </c>
      <c r="GU41" s="345">
        <v>111.71661823523202</v>
      </c>
      <c r="GV41" s="38">
        <v>13.527144302557218</v>
      </c>
      <c r="GW41" s="345">
        <v>93.795836376716736</v>
      </c>
      <c r="GX41" s="38">
        <v>-6.1524604821092623</v>
      </c>
      <c r="GY41" s="345">
        <v>135.53409350704533</v>
      </c>
      <c r="GZ41" s="38">
        <v>16.391546651508349</v>
      </c>
      <c r="HA41" s="9"/>
      <c r="HB41" s="6" t="s">
        <v>31</v>
      </c>
      <c r="HC41" s="345">
        <v>105.954997652557</v>
      </c>
      <c r="HD41" s="38">
        <v>-12.052791846367199</v>
      </c>
      <c r="HE41" s="345">
        <v>123.11461349225699</v>
      </c>
      <c r="HF41" s="38">
        <v>7.8936042859781423</v>
      </c>
      <c r="HG41" s="345">
        <v>110.971058616192</v>
      </c>
      <c r="HH41" s="38">
        <v>7.7595658511109775</v>
      </c>
      <c r="HI41" s="9"/>
      <c r="HJ41" s="6" t="s">
        <v>31</v>
      </c>
      <c r="HK41" s="345">
        <v>108.28182356659467</v>
      </c>
      <c r="HL41" s="38">
        <v>-8.9536726810130745</v>
      </c>
      <c r="HM41" s="345">
        <v>99.992606049639036</v>
      </c>
      <c r="HN41" s="38">
        <v>-8.5817739124978942</v>
      </c>
      <c r="HO41" s="345">
        <v>116.63313726321466</v>
      </c>
      <c r="HP41" s="38">
        <v>-0.54625049987717489</v>
      </c>
      <c r="HQ41" s="9"/>
      <c r="HR41" s="6" t="s">
        <v>31</v>
      </c>
      <c r="HS41" s="345">
        <v>136.40994769738234</v>
      </c>
      <c r="HT41" s="38">
        <v>4.8984030880563978</v>
      </c>
      <c r="HU41" s="345">
        <v>103.41020127482334</v>
      </c>
      <c r="HV41" s="38">
        <v>7.5432768606576559</v>
      </c>
      <c r="HW41" s="345">
        <v>110.29286159671632</v>
      </c>
      <c r="HX41" s="38">
        <v>9.9148375617417628E-2</v>
      </c>
      <c r="HY41" s="9"/>
      <c r="HZ41" s="6" t="s">
        <v>31</v>
      </c>
      <c r="IA41" s="345">
        <v>113.55525485644067</v>
      </c>
      <c r="IB41" s="38">
        <v>0.36929627636550322</v>
      </c>
      <c r="IC41" s="345">
        <v>111.326133341362</v>
      </c>
      <c r="ID41" s="38">
        <v>3.783856781532549</v>
      </c>
      <c r="IE41" s="345">
        <v>113.82373090433532</v>
      </c>
      <c r="IF41" s="38">
        <v>5.7295518241251813</v>
      </c>
      <c r="IG41" s="9"/>
      <c r="IH41" s="6" t="s">
        <v>31</v>
      </c>
      <c r="II41" s="345">
        <v>112.06914780848867</v>
      </c>
      <c r="IJ41" s="38">
        <v>8.1649677155645008</v>
      </c>
      <c r="IK41" s="345">
        <v>112.82039917415933</v>
      </c>
      <c r="IL41" s="38">
        <v>-1.7996346811308541</v>
      </c>
      <c r="IM41" s="345">
        <v>127.41385397638567</v>
      </c>
      <c r="IN41" s="38">
        <v>4.1757721807467618</v>
      </c>
      <c r="IO41" s="345">
        <v>113.64467112860366</v>
      </c>
      <c r="IP41" s="38">
        <v>13.044551797246285</v>
      </c>
      <c r="IQ41" s="9"/>
      <c r="IR41" s="6" t="s">
        <v>31</v>
      </c>
      <c r="IS41" s="345">
        <v>108.36721201481667</v>
      </c>
      <c r="IT41" s="38">
        <v>-6.2364612805097579</v>
      </c>
      <c r="IU41" s="345">
        <v>102.30196641314366</v>
      </c>
      <c r="IV41" s="38">
        <v>10.774166697599981</v>
      </c>
      <c r="IW41" s="345">
        <v>123.03463383160999</v>
      </c>
      <c r="IX41" s="38">
        <v>6.3612868086622427</v>
      </c>
      <c r="IY41" s="9"/>
      <c r="IZ41" s="6" t="s">
        <v>31</v>
      </c>
      <c r="JA41" s="345">
        <v>111.06854634349133</v>
      </c>
      <c r="JB41" s="38">
        <v>-2.4369289815874708</v>
      </c>
      <c r="JC41" s="345">
        <v>138.34542597998367</v>
      </c>
      <c r="JD41" s="38">
        <v>13.577105240171193</v>
      </c>
      <c r="JE41" s="345">
        <v>156.01689011242135</v>
      </c>
      <c r="JF41" s="38">
        <v>7.0605791716107831</v>
      </c>
      <c r="JG41" s="9"/>
      <c r="JH41" s="6" t="s">
        <v>31</v>
      </c>
      <c r="JI41" s="345">
        <v>139.67569894534964</v>
      </c>
      <c r="JJ41" s="38">
        <v>0.50532187617193358</v>
      </c>
      <c r="JK41" s="345">
        <v>143.85216565764702</v>
      </c>
      <c r="JL41" s="38">
        <v>4.0248117899399034</v>
      </c>
      <c r="JM41" s="345">
        <v>117.38890385371069</v>
      </c>
      <c r="JN41" s="38">
        <v>-4.4273007610613035E-2</v>
      </c>
      <c r="JO41" s="9"/>
      <c r="JP41" s="6" t="s">
        <v>31</v>
      </c>
      <c r="JQ41" s="345">
        <v>121.91262922445266</v>
      </c>
      <c r="JR41" s="38">
        <v>-0.58785959108388397</v>
      </c>
      <c r="JS41" s="345">
        <v>106.602381439143</v>
      </c>
      <c r="JT41" s="38">
        <v>10.589775513592343</v>
      </c>
      <c r="JU41" s="345">
        <v>105.841150694224</v>
      </c>
      <c r="JV41" s="38">
        <v>1.0195241712651608</v>
      </c>
      <c r="JW41" s="9"/>
      <c r="JX41" s="6" t="s">
        <v>31</v>
      </c>
      <c r="JY41" s="345">
        <v>120.30647429432666</v>
      </c>
      <c r="JZ41" s="38">
        <v>5.6798126927039192</v>
      </c>
      <c r="KA41" s="345">
        <v>125.42971941692899</v>
      </c>
      <c r="KB41" s="38">
        <v>5.4346356772196742</v>
      </c>
      <c r="KC41" s="345">
        <v>134.84648182908066</v>
      </c>
      <c r="KD41" s="38">
        <v>7.6633748956676442</v>
      </c>
      <c r="KE41" s="9"/>
      <c r="KF41" s="6" t="s">
        <v>31</v>
      </c>
      <c r="KG41" s="345">
        <v>113.91074878040367</v>
      </c>
      <c r="KH41" s="38">
        <v>10.464246669288556</v>
      </c>
      <c r="KI41" s="345">
        <v>99.680726796956037</v>
      </c>
      <c r="KJ41" s="38">
        <v>12.529053883064222</v>
      </c>
      <c r="KK41" s="345">
        <v>127.21067437114465</v>
      </c>
      <c r="KL41" s="38">
        <v>5.4080009843837189</v>
      </c>
      <c r="KM41" s="9"/>
      <c r="KN41" s="6" t="s">
        <v>31</v>
      </c>
      <c r="KO41" s="345">
        <v>122.751886017616</v>
      </c>
      <c r="KP41" s="38">
        <v>-0.59046319458062158</v>
      </c>
      <c r="KQ41" s="345">
        <v>122.70513757001</v>
      </c>
      <c r="KR41" s="38">
        <v>7.4604574475528409</v>
      </c>
      <c r="KS41" s="345">
        <v>107.66741406010401</v>
      </c>
      <c r="KT41" s="38">
        <v>-2.1742634876937217</v>
      </c>
      <c r="KU41" s="9"/>
      <c r="KV41" s="6" t="s">
        <v>31</v>
      </c>
      <c r="KW41" s="345">
        <v>113.26092399460033</v>
      </c>
      <c r="KX41" s="38">
        <v>2.3082462497319369</v>
      </c>
      <c r="KY41" s="345">
        <v>115.48085158799432</v>
      </c>
      <c r="KZ41" s="38">
        <v>0.80116571164867878</v>
      </c>
      <c r="LA41" s="345">
        <v>114.130693001404</v>
      </c>
      <c r="LB41" s="38">
        <v>6.2502067309332148</v>
      </c>
      <c r="LC41" s="9"/>
      <c r="LD41" s="6" t="s">
        <v>31</v>
      </c>
      <c r="LE41" s="345">
        <v>146.03417310088568</v>
      </c>
      <c r="LF41" s="38">
        <v>-3.758927219483283</v>
      </c>
      <c r="LG41" s="345">
        <v>105.39588300009068</v>
      </c>
      <c r="LH41" s="38">
        <v>-6.729741159538321</v>
      </c>
      <c r="LI41" s="345">
        <v>113.09184408671133</v>
      </c>
      <c r="LJ41" s="38">
        <v>2.6841989521050351</v>
      </c>
      <c r="LK41" s="9"/>
      <c r="LL41" s="6" t="s">
        <v>31</v>
      </c>
      <c r="LM41" s="345">
        <v>104.68189721228367</v>
      </c>
      <c r="LN41" s="38">
        <v>0.17720904640860624</v>
      </c>
      <c r="LO41" s="345">
        <v>108.14898086709468</v>
      </c>
      <c r="LP41" s="38">
        <v>7.3656180255687644</v>
      </c>
      <c r="LQ41" s="345">
        <v>104.31892775464901</v>
      </c>
      <c r="LR41" s="38">
        <v>13.683874363792725</v>
      </c>
      <c r="LS41" s="9"/>
      <c r="LT41" s="6" t="s">
        <v>31</v>
      </c>
      <c r="LU41" s="345">
        <v>97.71365134728994</v>
      </c>
      <c r="LV41" s="38">
        <v>-1.2371027410873268</v>
      </c>
      <c r="LW41" s="345">
        <v>103.65516063774767</v>
      </c>
      <c r="LX41" s="38">
        <v>-4.1294438966722993</v>
      </c>
      <c r="LY41" s="345">
        <v>93.589163986851133</v>
      </c>
      <c r="LZ41" s="38">
        <v>29.283363491278834</v>
      </c>
      <c r="MA41" s="9"/>
      <c r="MB41" s="6" t="s">
        <v>31</v>
      </c>
      <c r="MC41" s="345">
        <v>128.08962418592668</v>
      </c>
      <c r="MD41" s="38">
        <v>-2.0836389738612127</v>
      </c>
      <c r="ME41" s="345">
        <v>97.780744581857633</v>
      </c>
      <c r="MF41" s="38">
        <v>-1.6380184724703639</v>
      </c>
      <c r="MG41" s="345">
        <v>140.38848641151367</v>
      </c>
      <c r="MH41" s="38">
        <v>26.975852983988375</v>
      </c>
      <c r="MI41" s="9"/>
      <c r="MJ41" s="6" t="s">
        <v>31</v>
      </c>
      <c r="MK41" s="345">
        <v>86.028235045842621</v>
      </c>
      <c r="ML41" s="38">
        <v>-5.809965206263314</v>
      </c>
      <c r="MM41" s="345">
        <v>119.90164531769666</v>
      </c>
      <c r="MN41" s="38">
        <v>3.8558432232121476</v>
      </c>
      <c r="MO41" s="345">
        <v>137.18124562848533</v>
      </c>
      <c r="MP41" s="38">
        <v>13.106296997131977</v>
      </c>
    </row>
    <row r="42" spans="1:354" ht="15" hidden="1" customHeight="1">
      <c r="A42" s="9"/>
      <c r="B42" s="6"/>
      <c r="C42" s="345"/>
      <c r="D42" s="38"/>
      <c r="E42" s="345"/>
      <c r="F42" s="38"/>
      <c r="G42" s="345"/>
      <c r="H42" s="38"/>
      <c r="I42" s="9"/>
      <c r="J42" s="6"/>
      <c r="K42" s="345"/>
      <c r="L42" s="38"/>
      <c r="M42" s="345"/>
      <c r="N42" s="38"/>
      <c r="O42" s="345"/>
      <c r="P42" s="38"/>
      <c r="Q42" s="9"/>
      <c r="R42" s="6"/>
      <c r="S42" s="345"/>
      <c r="T42" s="38"/>
      <c r="U42" s="345"/>
      <c r="V42" s="38"/>
      <c r="W42" s="345"/>
      <c r="X42" s="38"/>
      <c r="Y42" s="9"/>
      <c r="Z42" s="6"/>
      <c r="AA42" s="345"/>
      <c r="AB42" s="38"/>
      <c r="AC42" s="345"/>
      <c r="AD42" s="38"/>
      <c r="AE42" s="345"/>
      <c r="AF42" s="38"/>
      <c r="AG42" s="9"/>
      <c r="AH42" s="6"/>
      <c r="AI42" s="345"/>
      <c r="AJ42" s="38"/>
      <c r="AK42" s="345"/>
      <c r="AL42" s="38"/>
      <c r="AM42" s="345"/>
      <c r="AN42" s="38"/>
      <c r="AO42" s="9"/>
      <c r="AP42" s="6"/>
      <c r="AQ42" s="345"/>
      <c r="AR42" s="38"/>
      <c r="AS42" s="345"/>
      <c r="AT42" s="38"/>
      <c r="AU42" s="345"/>
      <c r="AV42" s="38"/>
      <c r="AW42" s="9"/>
      <c r="AX42" s="6"/>
      <c r="AY42" s="345"/>
      <c r="AZ42" s="38"/>
      <c r="BA42" s="345"/>
      <c r="BB42" s="38"/>
      <c r="BC42" s="345"/>
      <c r="BD42" s="38"/>
      <c r="BE42" s="9"/>
      <c r="BF42" s="6"/>
      <c r="BG42" s="345"/>
      <c r="BH42" s="38"/>
      <c r="BI42" s="345"/>
      <c r="BJ42" s="38"/>
      <c r="BK42" s="345"/>
      <c r="BL42" s="38"/>
      <c r="BM42" s="9"/>
      <c r="BN42" s="6"/>
      <c r="BO42" s="345"/>
      <c r="BP42" s="38"/>
      <c r="BQ42" s="345"/>
      <c r="BR42" s="38"/>
      <c r="BS42" s="345"/>
      <c r="BT42" s="38"/>
      <c r="BU42" s="9"/>
      <c r="BV42" s="6"/>
      <c r="BW42" s="345"/>
      <c r="BX42" s="38"/>
      <c r="BY42" s="345"/>
      <c r="BZ42" s="38"/>
      <c r="CA42" s="345"/>
      <c r="CB42" s="38"/>
      <c r="CC42" s="9"/>
      <c r="CD42" s="6"/>
      <c r="CE42" s="345"/>
      <c r="CF42" s="38"/>
      <c r="CG42" s="345"/>
      <c r="CH42" s="38"/>
      <c r="CI42" s="345"/>
      <c r="CJ42" s="38"/>
      <c r="CK42" s="9"/>
      <c r="CL42" s="6"/>
      <c r="CM42" s="345"/>
      <c r="CN42" s="38"/>
      <c r="CO42" s="345"/>
      <c r="CP42" s="38"/>
      <c r="CQ42" s="345"/>
      <c r="CR42" s="38"/>
      <c r="CS42" s="9"/>
      <c r="CT42" s="6"/>
      <c r="CU42" s="345"/>
      <c r="CV42" s="38"/>
      <c r="CW42" s="345"/>
      <c r="CX42" s="38"/>
      <c r="CY42" s="345"/>
      <c r="CZ42" s="38"/>
      <c r="DA42" s="9"/>
      <c r="DB42" s="6"/>
      <c r="DC42" s="345"/>
      <c r="DD42" s="38"/>
      <c r="DE42" s="345"/>
      <c r="DF42" s="38"/>
      <c r="DG42" s="345"/>
      <c r="DH42" s="38"/>
      <c r="DI42" s="9"/>
      <c r="DJ42" s="6"/>
      <c r="DK42" s="345"/>
      <c r="DL42" s="38"/>
      <c r="DM42" s="345"/>
      <c r="DN42" s="38"/>
      <c r="DO42" s="345"/>
      <c r="DP42" s="38"/>
      <c r="DQ42" s="9"/>
      <c r="DR42" s="6"/>
      <c r="DS42" s="345"/>
      <c r="DT42" s="38"/>
      <c r="DU42" s="345"/>
      <c r="DV42" s="38"/>
      <c r="DW42" s="345"/>
      <c r="DX42" s="38"/>
      <c r="DY42" s="9"/>
      <c r="DZ42" s="6"/>
      <c r="EA42" s="345"/>
      <c r="EB42" s="38"/>
      <c r="EC42" s="345"/>
      <c r="ED42" s="38"/>
      <c r="EE42" s="345"/>
      <c r="EF42" s="38"/>
      <c r="EG42" s="9"/>
      <c r="EH42" s="6"/>
      <c r="EI42" s="345"/>
      <c r="EJ42" s="38"/>
      <c r="EK42" s="345"/>
      <c r="EL42" s="38"/>
      <c r="EM42" s="345"/>
      <c r="EN42" s="38"/>
      <c r="EO42" s="9"/>
      <c r="EP42" s="6"/>
      <c r="EQ42" s="345"/>
      <c r="ER42" s="38"/>
      <c r="ES42" s="345"/>
      <c r="ET42" s="38"/>
      <c r="EU42" s="345"/>
      <c r="EV42" s="38"/>
      <c r="EW42" s="9"/>
      <c r="EX42" s="6"/>
      <c r="EY42" s="345"/>
      <c r="EZ42" s="38"/>
      <c r="FA42" s="345"/>
      <c r="FB42" s="38"/>
      <c r="FC42" s="345"/>
      <c r="FD42" s="38"/>
      <c r="FE42" s="9"/>
      <c r="FF42" s="6"/>
      <c r="FG42" s="345"/>
      <c r="FH42" s="38"/>
      <c r="FI42" s="345"/>
      <c r="FJ42" s="38"/>
      <c r="FK42" s="345"/>
      <c r="FL42" s="38"/>
      <c r="FM42" s="9"/>
      <c r="FN42" s="6"/>
      <c r="FO42" s="345"/>
      <c r="FP42" s="38"/>
      <c r="FQ42" s="345"/>
      <c r="FR42" s="38"/>
      <c r="FS42" s="345"/>
      <c r="FT42" s="38"/>
      <c r="FU42" s="9"/>
      <c r="FV42" s="6"/>
      <c r="FW42" s="345"/>
      <c r="FX42" s="38"/>
      <c r="FY42" s="345"/>
      <c r="FZ42" s="38"/>
      <c r="GA42" s="345"/>
      <c r="GB42" s="38"/>
      <c r="GC42" s="9"/>
      <c r="GD42" s="6"/>
      <c r="GE42" s="345"/>
      <c r="GF42" s="38"/>
      <c r="GG42" s="345"/>
      <c r="GH42" s="38"/>
      <c r="GI42" s="345"/>
      <c r="GJ42" s="38"/>
      <c r="GK42" s="9"/>
      <c r="GL42" s="6"/>
      <c r="GM42" s="345"/>
      <c r="GN42" s="38"/>
      <c r="GO42" s="345"/>
      <c r="GP42" s="38"/>
      <c r="GQ42" s="345"/>
      <c r="GR42" s="38"/>
      <c r="GS42" s="9"/>
      <c r="GT42" s="6"/>
      <c r="GU42" s="345"/>
      <c r="GV42" s="38"/>
      <c r="GW42" s="345"/>
      <c r="GX42" s="38"/>
      <c r="GY42" s="345"/>
      <c r="GZ42" s="38"/>
      <c r="HA42" s="9"/>
      <c r="HB42" s="6"/>
      <c r="HC42" s="345"/>
      <c r="HD42" s="38"/>
      <c r="HE42" s="345"/>
      <c r="HF42" s="38"/>
      <c r="HG42" s="345"/>
      <c r="HH42" s="38"/>
      <c r="HI42" s="9"/>
      <c r="HJ42" s="6"/>
      <c r="HK42" s="345"/>
      <c r="HL42" s="38"/>
      <c r="HM42" s="345"/>
      <c r="HN42" s="38"/>
      <c r="HO42" s="345"/>
      <c r="HP42" s="38"/>
      <c r="HQ42" s="9"/>
      <c r="HR42" s="6"/>
      <c r="HS42" s="345"/>
      <c r="HT42" s="38"/>
      <c r="HU42" s="345"/>
      <c r="HV42" s="38"/>
      <c r="HW42" s="345"/>
      <c r="HX42" s="38"/>
      <c r="HY42" s="9"/>
      <c r="HZ42" s="6"/>
      <c r="IA42" s="345"/>
      <c r="IB42" s="38"/>
      <c r="IC42" s="345"/>
      <c r="ID42" s="38"/>
      <c r="IE42" s="345"/>
      <c r="IF42" s="38"/>
      <c r="IG42" s="9"/>
      <c r="IH42" s="6"/>
      <c r="II42" s="345"/>
      <c r="IJ42" s="38"/>
      <c r="IK42" s="345"/>
      <c r="IL42" s="38"/>
      <c r="IM42" s="345"/>
      <c r="IN42" s="38"/>
      <c r="IO42" s="345"/>
      <c r="IP42" s="38"/>
      <c r="IQ42" s="9"/>
      <c r="IR42" s="6"/>
      <c r="IS42" s="345"/>
      <c r="IT42" s="38"/>
      <c r="IU42" s="345"/>
      <c r="IV42" s="38"/>
      <c r="IW42" s="345"/>
      <c r="IX42" s="38"/>
      <c r="IY42" s="9"/>
      <c r="IZ42" s="6"/>
      <c r="JA42" s="345"/>
      <c r="JB42" s="38"/>
      <c r="JC42" s="345"/>
      <c r="JD42" s="38"/>
      <c r="JE42" s="345"/>
      <c r="JF42" s="38"/>
      <c r="JG42" s="9"/>
      <c r="JH42" s="6"/>
      <c r="JI42" s="345"/>
      <c r="JJ42" s="38"/>
      <c r="JK42" s="345"/>
      <c r="JL42" s="38"/>
      <c r="JM42" s="345"/>
      <c r="JN42" s="38"/>
      <c r="JO42" s="9"/>
      <c r="JP42" s="6"/>
      <c r="JQ42" s="345"/>
      <c r="JR42" s="38"/>
      <c r="JS42" s="345"/>
      <c r="JT42" s="38"/>
      <c r="JU42" s="345"/>
      <c r="JV42" s="38"/>
      <c r="JW42" s="9"/>
      <c r="JX42" s="6"/>
      <c r="JY42" s="345"/>
      <c r="JZ42" s="38"/>
      <c r="KA42" s="345"/>
      <c r="KB42" s="38"/>
      <c r="KC42" s="345"/>
      <c r="KD42" s="38"/>
      <c r="KE42" s="9"/>
      <c r="KF42" s="6"/>
      <c r="KG42" s="345"/>
      <c r="KH42" s="38"/>
      <c r="KI42" s="345"/>
      <c r="KJ42" s="38"/>
      <c r="KK42" s="345"/>
      <c r="KL42" s="38"/>
      <c r="KM42" s="9"/>
      <c r="KN42" s="6"/>
      <c r="KO42" s="345"/>
      <c r="KP42" s="38"/>
      <c r="KQ42" s="345"/>
      <c r="KR42" s="38"/>
      <c r="KS42" s="345"/>
      <c r="KT42" s="38"/>
      <c r="KU42" s="9"/>
      <c r="KV42" s="6"/>
      <c r="KW42" s="345"/>
      <c r="KX42" s="38"/>
      <c r="KY42" s="345"/>
      <c r="KZ42" s="38"/>
      <c r="LA42" s="345"/>
      <c r="LB42" s="38"/>
      <c r="LC42" s="9"/>
      <c r="LD42" s="6"/>
      <c r="LE42" s="345"/>
      <c r="LF42" s="38"/>
      <c r="LG42" s="345"/>
      <c r="LH42" s="38"/>
      <c r="LI42" s="345"/>
      <c r="LJ42" s="38"/>
      <c r="LK42" s="9"/>
      <c r="LL42" s="6"/>
      <c r="LM42" s="345"/>
      <c r="LN42" s="38"/>
      <c r="LO42" s="345"/>
      <c r="LP42" s="38"/>
      <c r="LQ42" s="345"/>
      <c r="LR42" s="38"/>
      <c r="LS42" s="9"/>
      <c r="LT42" s="6"/>
      <c r="LU42" s="345"/>
      <c r="LV42" s="38"/>
      <c r="LW42" s="345"/>
      <c r="LX42" s="38"/>
      <c r="LY42" s="345"/>
      <c r="LZ42" s="38"/>
      <c r="MA42" s="9"/>
      <c r="MB42" s="6"/>
      <c r="MC42" s="345"/>
      <c r="MD42" s="38"/>
      <c r="ME42" s="345"/>
      <c r="MF42" s="38"/>
      <c r="MG42" s="345"/>
      <c r="MH42" s="38"/>
      <c r="MI42" s="9"/>
      <c r="MJ42" s="6"/>
      <c r="MK42" s="345"/>
      <c r="ML42" s="38"/>
      <c r="MM42" s="345"/>
      <c r="MN42" s="38"/>
      <c r="MO42" s="345"/>
      <c r="MP42" s="38"/>
    </row>
    <row r="43" spans="1:354" ht="15" hidden="1" customHeight="1">
      <c r="A43" s="9">
        <v>2019</v>
      </c>
      <c r="B43" s="6" t="s">
        <v>28</v>
      </c>
      <c r="C43" s="345">
        <v>102.6916342919755</v>
      </c>
      <c r="D43" s="38">
        <v>0.13024898592351519</v>
      </c>
      <c r="E43" s="345">
        <v>98.717989392187164</v>
      </c>
      <c r="F43" s="38">
        <v>-3.2734356478589177</v>
      </c>
      <c r="G43" s="345">
        <v>106.44896204845297</v>
      </c>
      <c r="H43" s="38">
        <v>3.3183033176142089</v>
      </c>
      <c r="I43" s="9">
        <v>2019</v>
      </c>
      <c r="J43" s="6" t="s">
        <v>28</v>
      </c>
      <c r="K43" s="345">
        <v>99.273618713799067</v>
      </c>
      <c r="L43" s="38">
        <v>10.00600876133359</v>
      </c>
      <c r="M43" s="345">
        <v>138.59471663722331</v>
      </c>
      <c r="N43" s="38">
        <v>14.140126289171278</v>
      </c>
      <c r="O43" s="345">
        <v>106.99626226362368</v>
      </c>
      <c r="P43" s="38">
        <v>8.1452536788538623</v>
      </c>
      <c r="Q43" s="9">
        <v>2019</v>
      </c>
      <c r="R43" s="6" t="s">
        <v>28</v>
      </c>
      <c r="S43" s="345">
        <v>102.80147766349489</v>
      </c>
      <c r="T43" s="38">
        <v>-6.875727241164526</v>
      </c>
      <c r="U43" s="345">
        <v>110.21681068316001</v>
      </c>
      <c r="V43" s="38">
        <v>-3.5968483374151248</v>
      </c>
      <c r="W43" s="345">
        <v>103.53221265415533</v>
      </c>
      <c r="X43" s="38">
        <v>-6.7308511346170974</v>
      </c>
      <c r="Y43" s="9">
        <v>2019</v>
      </c>
      <c r="Z43" s="6" t="s">
        <v>28</v>
      </c>
      <c r="AA43" s="345">
        <v>114.63242260873666</v>
      </c>
      <c r="AB43" s="38">
        <v>13.901358520515615</v>
      </c>
      <c r="AC43" s="345">
        <v>110.68349671835635</v>
      </c>
      <c r="AD43" s="38">
        <v>-14.045998158545174</v>
      </c>
      <c r="AE43" s="345">
        <v>106.18580866351901</v>
      </c>
      <c r="AF43" s="38">
        <v>-0.91563113634823878</v>
      </c>
      <c r="AG43" s="9">
        <v>2019</v>
      </c>
      <c r="AH43" s="6" t="s">
        <v>28</v>
      </c>
      <c r="AI43" s="345">
        <v>102.87401569995603</v>
      </c>
      <c r="AJ43" s="38">
        <v>-19.674576442328643</v>
      </c>
      <c r="AK43" s="345">
        <v>126.49875630832634</v>
      </c>
      <c r="AL43" s="38">
        <v>5.511270191500401</v>
      </c>
      <c r="AM43" s="345">
        <v>107.08713565129433</v>
      </c>
      <c r="AN43" s="38">
        <v>-3.1399421442725242</v>
      </c>
      <c r="AO43" s="9">
        <v>2019</v>
      </c>
      <c r="AP43" s="6" t="s">
        <v>28</v>
      </c>
      <c r="AQ43" s="345">
        <v>112.84724315133833</v>
      </c>
      <c r="AR43" s="38">
        <v>-12.999302358074942</v>
      </c>
      <c r="AS43" s="345">
        <v>107.49808201810499</v>
      </c>
      <c r="AT43" s="38">
        <v>4.7652366728488431</v>
      </c>
      <c r="AU43" s="345">
        <v>109.05620044558468</v>
      </c>
      <c r="AV43" s="38">
        <v>3.9689981034200628E-2</v>
      </c>
      <c r="AW43" s="9">
        <v>2019</v>
      </c>
      <c r="AX43" s="6" t="s">
        <v>28</v>
      </c>
      <c r="AY43" s="345">
        <v>121.17901235737499</v>
      </c>
      <c r="AZ43" s="38">
        <v>2.3841541017511219</v>
      </c>
      <c r="BA43" s="345">
        <v>121.316492480235</v>
      </c>
      <c r="BB43" s="38">
        <v>0.7215289021216762</v>
      </c>
      <c r="BC43" s="345">
        <v>112.74643394864835</v>
      </c>
      <c r="BD43" s="38">
        <v>-0.9187189482057363</v>
      </c>
      <c r="BE43" s="9">
        <v>2019</v>
      </c>
      <c r="BF43" s="6" t="s">
        <v>28</v>
      </c>
      <c r="BG43" s="345">
        <v>107.98281158759767</v>
      </c>
      <c r="BH43" s="38">
        <v>0.60382029216481214</v>
      </c>
      <c r="BI43" s="345">
        <v>100.645168269992</v>
      </c>
      <c r="BJ43" s="38">
        <v>-7.4106575793716161</v>
      </c>
      <c r="BK43" s="345">
        <v>122.06346793541199</v>
      </c>
      <c r="BL43" s="38">
        <v>-1.6073608864786593</v>
      </c>
      <c r="BM43" s="9">
        <v>2019</v>
      </c>
      <c r="BN43" s="6" t="s">
        <v>28</v>
      </c>
      <c r="BO43" s="345">
        <v>117.76412715237234</v>
      </c>
      <c r="BP43" s="38">
        <v>-0.92491956236104045</v>
      </c>
      <c r="BQ43" s="345">
        <v>120.05174790112119</v>
      </c>
      <c r="BR43" s="38">
        <v>3.4770283851810007</v>
      </c>
      <c r="BS43" s="345">
        <v>112.59796406566267</v>
      </c>
      <c r="BT43" s="38">
        <v>1.5841096612732031</v>
      </c>
      <c r="BU43" s="9">
        <v>2019</v>
      </c>
      <c r="BV43" s="6" t="s">
        <v>28</v>
      </c>
      <c r="BW43" s="345">
        <v>112.89821762221133</v>
      </c>
      <c r="BX43" s="38">
        <v>-0.65563555193314471</v>
      </c>
      <c r="BY43" s="345">
        <v>118.850976120563</v>
      </c>
      <c r="BZ43" s="38">
        <v>8.0766047722915033</v>
      </c>
      <c r="CA43" s="345">
        <v>104.22188472767967</v>
      </c>
      <c r="CB43" s="38">
        <v>-5.4742293732994511</v>
      </c>
      <c r="CC43" s="9">
        <v>2019</v>
      </c>
      <c r="CD43" s="6" t="s">
        <v>28</v>
      </c>
      <c r="CE43" s="345">
        <v>119.65155964477232</v>
      </c>
      <c r="CF43" s="38">
        <v>11.167529528879243</v>
      </c>
      <c r="CG43" s="345">
        <v>102.61166950946301</v>
      </c>
      <c r="CH43" s="38">
        <v>-6.19314541946666</v>
      </c>
      <c r="CI43" s="345">
        <v>129.69065583945402</v>
      </c>
      <c r="CJ43" s="38">
        <v>7.7769026302204907</v>
      </c>
      <c r="CK43" s="9">
        <v>2019</v>
      </c>
      <c r="CL43" s="6" t="s">
        <v>28</v>
      </c>
      <c r="CM43" s="345">
        <v>149.63767052634134</v>
      </c>
      <c r="CN43" s="38">
        <v>8.3808595748130017</v>
      </c>
      <c r="CO43" s="345">
        <v>117.00159695081167</v>
      </c>
      <c r="CP43" s="38">
        <v>5.6823863084819948</v>
      </c>
      <c r="CQ43" s="345">
        <v>113.94876682179</v>
      </c>
      <c r="CR43" s="38">
        <v>-2.7419048000359396</v>
      </c>
      <c r="CS43" s="9">
        <v>2019</v>
      </c>
      <c r="CT43" s="6" t="s">
        <v>28</v>
      </c>
      <c r="CU43" s="345">
        <v>138.03564011949535</v>
      </c>
      <c r="CV43" s="38">
        <v>-2.3388548409903223</v>
      </c>
      <c r="CW43" s="345">
        <v>89.073064532215014</v>
      </c>
      <c r="CX43" s="38">
        <v>2.5330422252112896</v>
      </c>
      <c r="CY43" s="345">
        <v>124.55569844267866</v>
      </c>
      <c r="CZ43" s="38">
        <v>9.1964487996666122</v>
      </c>
      <c r="DA43" s="9">
        <v>2019</v>
      </c>
      <c r="DB43" s="6" t="s">
        <v>28</v>
      </c>
      <c r="DC43" s="345">
        <v>110.16660462010201</v>
      </c>
      <c r="DD43" s="38">
        <v>17.459906114247232</v>
      </c>
      <c r="DE43" s="345">
        <v>261.90056723195465</v>
      </c>
      <c r="DF43" s="38">
        <v>14.313322597333993</v>
      </c>
      <c r="DG43" s="345">
        <v>123.11593017279966</v>
      </c>
      <c r="DH43" s="38">
        <v>5.3114338722486139</v>
      </c>
      <c r="DI43" s="9">
        <v>2019</v>
      </c>
      <c r="DJ43" s="6" t="s">
        <v>28</v>
      </c>
      <c r="DK43" s="345">
        <v>116.43206488379799</v>
      </c>
      <c r="DL43" s="38">
        <v>1.5766417633675189</v>
      </c>
      <c r="DM43" s="345">
        <v>110.29654660517599</v>
      </c>
      <c r="DN43" s="38">
        <v>19.86678556665737</v>
      </c>
      <c r="DO43" s="345">
        <v>127.25005943853934</v>
      </c>
      <c r="DP43" s="38">
        <v>4.7855278470545244</v>
      </c>
      <c r="DQ43" s="9">
        <v>2019</v>
      </c>
      <c r="DR43" s="6" t="s">
        <v>28</v>
      </c>
      <c r="DS43" s="345">
        <v>112.729510215777</v>
      </c>
      <c r="DT43" s="38">
        <v>3.3664740257481043</v>
      </c>
      <c r="DU43" s="345">
        <v>108.73780970822168</v>
      </c>
      <c r="DV43" s="38">
        <v>4.6768666111898511</v>
      </c>
      <c r="DW43" s="345">
        <v>126.82935416931268</v>
      </c>
      <c r="DX43" s="38">
        <v>6.515414092212481</v>
      </c>
      <c r="DY43" s="9">
        <v>2019</v>
      </c>
      <c r="DZ43" s="6" t="s">
        <v>28</v>
      </c>
      <c r="EA43" s="345">
        <v>116.672840335402</v>
      </c>
      <c r="EB43" s="38">
        <v>2.8450523295771717</v>
      </c>
      <c r="EC43" s="345">
        <v>101.09513346148758</v>
      </c>
      <c r="ED43" s="38">
        <v>-3.416331030735634</v>
      </c>
      <c r="EE43" s="345">
        <v>113.68388832255533</v>
      </c>
      <c r="EF43" s="38">
        <v>-0.69822559644005366</v>
      </c>
      <c r="EG43" s="9">
        <v>2019</v>
      </c>
      <c r="EH43" s="6" t="s">
        <v>28</v>
      </c>
      <c r="EI43" s="345">
        <v>123.50814597081568</v>
      </c>
      <c r="EJ43" s="38">
        <v>7.0222515191306343</v>
      </c>
      <c r="EK43" s="345">
        <v>112.89520830698</v>
      </c>
      <c r="EL43" s="38">
        <v>4.0714974530207968</v>
      </c>
      <c r="EM43" s="345">
        <v>117.112683081562</v>
      </c>
      <c r="EN43" s="38">
        <v>4.1587117760905556</v>
      </c>
      <c r="EO43" s="9">
        <v>2019</v>
      </c>
      <c r="EP43" s="6" t="s">
        <v>28</v>
      </c>
      <c r="EQ43" s="345">
        <v>115.26153339668633</v>
      </c>
      <c r="ER43" s="38">
        <v>2.0875868487936913</v>
      </c>
      <c r="ES43" s="345">
        <v>121.91291714175999</v>
      </c>
      <c r="ET43" s="38">
        <v>7.408866918073258</v>
      </c>
      <c r="EU43" s="345">
        <v>118.87191964743367</v>
      </c>
      <c r="EV43" s="38">
        <v>4.144648872958129</v>
      </c>
      <c r="EW43" s="9">
        <v>2019</v>
      </c>
      <c r="EX43" s="6" t="s">
        <v>28</v>
      </c>
      <c r="EY43" s="345">
        <v>117.98909106972167</v>
      </c>
      <c r="EZ43" s="38">
        <v>9.8890945363691287</v>
      </c>
      <c r="FA43" s="345">
        <v>107.22096207491967</v>
      </c>
      <c r="FB43" s="38">
        <v>0.16850175735112316</v>
      </c>
      <c r="FC43" s="345">
        <v>137.15758781465669</v>
      </c>
      <c r="FD43" s="38">
        <v>26.258010918523581</v>
      </c>
      <c r="FE43" s="9">
        <v>2019</v>
      </c>
      <c r="FF43" s="6" t="s">
        <v>28</v>
      </c>
      <c r="FG43" s="345">
        <v>112.85854017846468</v>
      </c>
      <c r="FH43" s="38">
        <v>0.61387961980510397</v>
      </c>
      <c r="FI43" s="345">
        <v>109.73780907068401</v>
      </c>
      <c r="FJ43" s="38">
        <v>6.6118643648343891</v>
      </c>
      <c r="FK43" s="345">
        <v>108.84434633517799</v>
      </c>
      <c r="FL43" s="38">
        <v>6.1254222026737182</v>
      </c>
      <c r="FM43" s="9">
        <v>2019</v>
      </c>
      <c r="FN43" s="6" t="s">
        <v>28</v>
      </c>
      <c r="FO43" s="345">
        <v>100.0189059256753</v>
      </c>
      <c r="FP43" s="38">
        <v>-0.23816938084236483</v>
      </c>
      <c r="FQ43" s="345">
        <v>115.14183936314434</v>
      </c>
      <c r="FR43" s="38">
        <v>2.9639518961632945</v>
      </c>
      <c r="FS43" s="345">
        <v>117.63463342265932</v>
      </c>
      <c r="FT43" s="38">
        <v>6.2889605717431039</v>
      </c>
      <c r="FU43" s="9">
        <v>2019</v>
      </c>
      <c r="FV43" s="6" t="s">
        <v>28</v>
      </c>
      <c r="FW43" s="345">
        <v>118.437991672409</v>
      </c>
      <c r="FX43" s="38">
        <v>7.0204495499993413</v>
      </c>
      <c r="FY43" s="345">
        <v>101.64101067142117</v>
      </c>
      <c r="FZ43" s="38">
        <v>0.31645951036797726</v>
      </c>
      <c r="GA43" s="345">
        <v>103.88092718059174</v>
      </c>
      <c r="GB43" s="38">
        <v>1.4841102188086381</v>
      </c>
      <c r="GC43" s="9">
        <v>2019</v>
      </c>
      <c r="GD43" s="6" t="s">
        <v>28</v>
      </c>
      <c r="GE43" s="345">
        <v>112.29996144964366</v>
      </c>
      <c r="GF43" s="38">
        <v>2.6380768758715902</v>
      </c>
      <c r="GG43" s="345">
        <v>112.50866693706065</v>
      </c>
      <c r="GH43" s="38">
        <v>1.3339123460226432</v>
      </c>
      <c r="GI43" s="345">
        <v>102.75963327971844</v>
      </c>
      <c r="GJ43" s="38">
        <v>4.1481764392842422</v>
      </c>
      <c r="GK43" s="9">
        <v>2019</v>
      </c>
      <c r="GL43" s="6" t="s">
        <v>28</v>
      </c>
      <c r="GM43" s="345">
        <v>111.35967768927934</v>
      </c>
      <c r="GN43" s="38">
        <v>9.9185252775812529</v>
      </c>
      <c r="GO43" s="345">
        <v>130.42987561491034</v>
      </c>
      <c r="GP43" s="38">
        <v>11.308621187641421</v>
      </c>
      <c r="GQ43" s="345">
        <v>111.25435911720133</v>
      </c>
      <c r="GR43" s="38">
        <v>-10.436098347175687</v>
      </c>
      <c r="GS43" s="9">
        <v>2019</v>
      </c>
      <c r="GT43" s="6" t="s">
        <v>28</v>
      </c>
      <c r="GU43" s="345">
        <v>117.37980639966366</v>
      </c>
      <c r="GV43" s="38">
        <v>-2.2854439745077002</v>
      </c>
      <c r="GW43" s="345">
        <v>116.28772749896801</v>
      </c>
      <c r="GX43" s="38">
        <v>10.547275514322536</v>
      </c>
      <c r="GY43" s="345">
        <v>114.32652239289092</v>
      </c>
      <c r="GZ43" s="38">
        <v>5.0588568564493386</v>
      </c>
      <c r="HA43" s="9">
        <v>2019</v>
      </c>
      <c r="HB43" s="6" t="s">
        <v>28</v>
      </c>
      <c r="HC43" s="345">
        <v>117.80012521020335</v>
      </c>
      <c r="HD43" s="38">
        <v>2.7329266261785961</v>
      </c>
      <c r="HE43" s="345">
        <v>106.64376810342573</v>
      </c>
      <c r="HF43" s="38">
        <v>6.7236778238467281</v>
      </c>
      <c r="HG43" s="345">
        <v>119.24380122538332</v>
      </c>
      <c r="HH43" s="38">
        <v>16.900264301394927</v>
      </c>
      <c r="HI43" s="9">
        <v>2019</v>
      </c>
      <c r="HJ43" s="6" t="s">
        <v>28</v>
      </c>
      <c r="HK43" s="345">
        <v>113.71783570328466</v>
      </c>
      <c r="HL43" s="38">
        <v>18.451431772244447</v>
      </c>
      <c r="HM43" s="345">
        <v>106.69911480939</v>
      </c>
      <c r="HN43" s="38">
        <v>-20.185356789501384</v>
      </c>
      <c r="HO43" s="345">
        <v>112.62083149339435</v>
      </c>
      <c r="HP43" s="38">
        <v>16.36367068692806</v>
      </c>
      <c r="HQ43" s="9">
        <v>2019</v>
      </c>
      <c r="HR43" s="6" t="s">
        <v>28</v>
      </c>
      <c r="HS43" s="345">
        <v>123.89268563751601</v>
      </c>
      <c r="HT43" s="38">
        <v>12.90853683557809</v>
      </c>
      <c r="HU43" s="345">
        <v>113.53751079900501</v>
      </c>
      <c r="HV43" s="38">
        <v>6.4831028509949817</v>
      </c>
      <c r="HW43" s="345">
        <v>104.25230492976266</v>
      </c>
      <c r="HX43" s="38">
        <v>-3.1939969893787321</v>
      </c>
      <c r="HY43" s="9">
        <v>2019</v>
      </c>
      <c r="HZ43" s="6" t="s">
        <v>28</v>
      </c>
      <c r="IA43" s="345">
        <v>110.04612606019833</v>
      </c>
      <c r="IB43" s="38">
        <v>-7.6215822665702859</v>
      </c>
      <c r="IC43" s="345">
        <v>103.321462762517</v>
      </c>
      <c r="ID43" s="38">
        <v>3.3170703117735911</v>
      </c>
      <c r="IE43" s="345">
        <v>113.06542500555334</v>
      </c>
      <c r="IF43" s="38">
        <v>7.7724341692691326</v>
      </c>
      <c r="IG43" s="9">
        <v>2019</v>
      </c>
      <c r="IH43" s="6" t="s">
        <v>28</v>
      </c>
      <c r="II43" s="345">
        <v>113.875241874384</v>
      </c>
      <c r="IJ43" s="38">
        <v>-0.11606788958224001</v>
      </c>
      <c r="IK43" s="345">
        <v>107.57073799100867</v>
      </c>
      <c r="IL43" s="38">
        <v>15.165406825365551</v>
      </c>
      <c r="IM43" s="345">
        <v>124.66299164434601</v>
      </c>
      <c r="IN43" s="38">
        <v>15.662688046152368</v>
      </c>
      <c r="IO43" s="345">
        <v>119.17100761575701</v>
      </c>
      <c r="IP43" s="38">
        <v>0.75010175444087679</v>
      </c>
      <c r="IQ43" s="9">
        <v>2019</v>
      </c>
      <c r="IR43" s="6" t="s">
        <v>28</v>
      </c>
      <c r="IS43" s="345">
        <v>107.96107756096633</v>
      </c>
      <c r="IT43" s="38">
        <v>4.3224302235775411</v>
      </c>
      <c r="IU43" s="345">
        <v>142.41703619870086</v>
      </c>
      <c r="IV43" s="38">
        <v>-7.9558102986631809</v>
      </c>
      <c r="IW43" s="345">
        <v>110.0175690032993</v>
      </c>
      <c r="IX43" s="38">
        <v>3.9058036362868336</v>
      </c>
      <c r="IY43" s="9">
        <v>2019</v>
      </c>
      <c r="IZ43" s="6" t="s">
        <v>28</v>
      </c>
      <c r="JA43" s="345">
        <v>115.26626691233666</v>
      </c>
      <c r="JB43" s="38">
        <v>4.3494604219190762</v>
      </c>
      <c r="JC43" s="345">
        <v>117.509164929446</v>
      </c>
      <c r="JD43" s="38">
        <v>-0.74784893954235088</v>
      </c>
      <c r="JE43" s="345">
        <v>130.94361465501322</v>
      </c>
      <c r="JF43" s="38">
        <v>10.960865745698385</v>
      </c>
      <c r="JG43" s="9">
        <v>2019</v>
      </c>
      <c r="JH43" s="6" t="s">
        <v>28</v>
      </c>
      <c r="JI43" s="345">
        <v>111.69948292034799</v>
      </c>
      <c r="JJ43" s="38">
        <v>-4.466117024897585</v>
      </c>
      <c r="JK43" s="345">
        <v>119.14992274741934</v>
      </c>
      <c r="JL43" s="38">
        <v>0.64952869367431276</v>
      </c>
      <c r="JM43" s="345">
        <v>105.53948161652933</v>
      </c>
      <c r="JN43" s="38">
        <v>0.3730633326063213</v>
      </c>
      <c r="JO43" s="9">
        <v>2019</v>
      </c>
      <c r="JP43" s="6" t="s">
        <v>28</v>
      </c>
      <c r="JQ43" s="345">
        <v>118.94895243973066</v>
      </c>
      <c r="JR43" s="38">
        <v>-2.7319760663095707</v>
      </c>
      <c r="JS43" s="345">
        <v>100.84726474495714</v>
      </c>
      <c r="JT43" s="38">
        <v>-1.3628987890170379</v>
      </c>
      <c r="JU43" s="345">
        <v>103.70355241234687</v>
      </c>
      <c r="JV43" s="38">
        <v>6.2912001494557899</v>
      </c>
      <c r="JW43" s="9">
        <v>2019</v>
      </c>
      <c r="JX43" s="6" t="s">
        <v>28</v>
      </c>
      <c r="JY43" s="345">
        <v>105.89050071246756</v>
      </c>
      <c r="JZ43" s="38">
        <v>6.0299000532695146</v>
      </c>
      <c r="KA43" s="345">
        <v>111.25014498830309</v>
      </c>
      <c r="KB43" s="38">
        <v>11.046142813497767</v>
      </c>
      <c r="KC43" s="345">
        <v>106.26491836671033</v>
      </c>
      <c r="KD43" s="38">
        <v>-6.4599728847813509</v>
      </c>
      <c r="KE43" s="9">
        <v>2019</v>
      </c>
      <c r="KF43" s="6" t="s">
        <v>28</v>
      </c>
      <c r="KG43" s="345">
        <v>111.333345355701</v>
      </c>
      <c r="KH43" s="38">
        <v>-5.8162287328244275</v>
      </c>
      <c r="KI43" s="345">
        <v>109.36382962447367</v>
      </c>
      <c r="KJ43" s="38">
        <v>-12.608636925538079</v>
      </c>
      <c r="KK43" s="345">
        <v>123.19820593266302</v>
      </c>
      <c r="KL43" s="38">
        <v>0.53338319608693041</v>
      </c>
      <c r="KM43" s="9">
        <v>2019</v>
      </c>
      <c r="KN43" s="6" t="s">
        <v>28</v>
      </c>
      <c r="KO43" s="345">
        <v>120.57101117373527</v>
      </c>
      <c r="KP43" s="38">
        <v>7.5525203559403451</v>
      </c>
      <c r="KQ43" s="345">
        <v>130.15837909766137</v>
      </c>
      <c r="KR43" s="38">
        <v>8.3219449381197137</v>
      </c>
      <c r="KS43" s="345">
        <v>106.83501615768334</v>
      </c>
      <c r="KT43" s="38">
        <v>4.7052027222791821</v>
      </c>
      <c r="KU43" s="9">
        <v>2019</v>
      </c>
      <c r="KV43" s="6" t="s">
        <v>28</v>
      </c>
      <c r="KW43" s="345">
        <v>124.25163591161133</v>
      </c>
      <c r="KX43" s="38">
        <v>7.3013764628728381</v>
      </c>
      <c r="KY43" s="345">
        <v>121.63647772673232</v>
      </c>
      <c r="KZ43" s="38">
        <v>1.5960571896656717</v>
      </c>
      <c r="LA43" s="345">
        <v>110.424293049835</v>
      </c>
      <c r="LB43" s="38">
        <v>7.8177179289175882</v>
      </c>
      <c r="LC43" s="9">
        <v>2019</v>
      </c>
      <c r="LD43" s="6" t="s">
        <v>28</v>
      </c>
      <c r="LE43" s="345">
        <v>136.25845041919601</v>
      </c>
      <c r="LF43" s="38">
        <v>8.5004587346297029</v>
      </c>
      <c r="LG43" s="345">
        <v>142.25337694598335</v>
      </c>
      <c r="LH43" s="38">
        <v>-1.3507580956356833</v>
      </c>
      <c r="LI43" s="345">
        <v>125.639542658455</v>
      </c>
      <c r="LJ43" s="38">
        <v>3.8632672246134376</v>
      </c>
      <c r="LK43" s="9">
        <v>2019</v>
      </c>
      <c r="LL43" s="6" t="s">
        <v>28</v>
      </c>
      <c r="LM43" s="345">
        <v>167.31155715172201</v>
      </c>
      <c r="LN43" s="38">
        <v>-4.5911415715443695</v>
      </c>
      <c r="LO43" s="345">
        <v>122.18440756115767</v>
      </c>
      <c r="LP43" s="38">
        <v>1.5738967685313696</v>
      </c>
      <c r="LQ43" s="345">
        <v>114.84993371366909</v>
      </c>
      <c r="LR43" s="38">
        <v>2.7854537917829845</v>
      </c>
      <c r="LS43" s="9">
        <v>2019</v>
      </c>
      <c r="LT43" s="6" t="s">
        <v>28</v>
      </c>
      <c r="LU43" s="345">
        <v>109.73007682988965</v>
      </c>
      <c r="LV43" s="38">
        <v>6.1502756127279667</v>
      </c>
      <c r="LW43" s="345">
        <v>133.71443065631189</v>
      </c>
      <c r="LX43" s="38">
        <v>0.47689693085801821</v>
      </c>
      <c r="LY43" s="345">
        <v>95.324811556286534</v>
      </c>
      <c r="LZ43" s="38">
        <v>7.2547305689959956</v>
      </c>
      <c r="MA43" s="9">
        <v>2019</v>
      </c>
      <c r="MB43" s="6" t="s">
        <v>28</v>
      </c>
      <c r="MC43" s="345">
        <v>154.85042805602234</v>
      </c>
      <c r="MD43" s="38">
        <v>6.9441367039099617</v>
      </c>
      <c r="ME43" s="345">
        <v>99.87494587716094</v>
      </c>
      <c r="MF43" s="38">
        <v>2.0645665334353396</v>
      </c>
      <c r="MG43" s="345">
        <v>134.08410653975167</v>
      </c>
      <c r="MH43" s="38">
        <v>16.955562833540384</v>
      </c>
      <c r="MI43" s="9">
        <v>2019</v>
      </c>
      <c r="MJ43" s="6" t="s">
        <v>28</v>
      </c>
      <c r="MK43" s="345">
        <v>94.575675752316499</v>
      </c>
      <c r="ML43" s="38">
        <v>11.419274964621778</v>
      </c>
      <c r="MM43" s="345">
        <v>130.72296217819931</v>
      </c>
      <c r="MN43" s="38">
        <v>6.3528449707621348</v>
      </c>
      <c r="MO43" s="345">
        <v>146.50393687827633</v>
      </c>
      <c r="MP43" s="38">
        <v>14.368021719607739</v>
      </c>
    </row>
    <row r="44" spans="1:354" ht="15" hidden="1" customHeight="1">
      <c r="A44" s="9"/>
      <c r="B44" s="6" t="s">
        <v>29</v>
      </c>
      <c r="C44" s="345">
        <v>100.83213497144368</v>
      </c>
      <c r="D44" s="38">
        <v>1.6215057268794482</v>
      </c>
      <c r="E44" s="345">
        <v>96.301510692253132</v>
      </c>
      <c r="F44" s="38">
        <v>-3.7256696249915251</v>
      </c>
      <c r="G44" s="345">
        <v>105.11612128317466</v>
      </c>
      <c r="H44" s="38">
        <v>6.7580166465939726</v>
      </c>
      <c r="I44" s="9"/>
      <c r="J44" s="6" t="s">
        <v>29</v>
      </c>
      <c r="K44" s="345">
        <v>96.823959270466545</v>
      </c>
      <c r="L44" s="38">
        <v>9.4046541094967324</v>
      </c>
      <c r="M44" s="345">
        <v>113.58610104347933</v>
      </c>
      <c r="N44" s="38">
        <v>-9.268649791710871</v>
      </c>
      <c r="O44" s="345">
        <v>97.503255362781942</v>
      </c>
      <c r="P44" s="38">
        <v>5.7767500204938216</v>
      </c>
      <c r="Q44" s="9"/>
      <c r="R44" s="6" t="s">
        <v>29</v>
      </c>
      <c r="S44" s="345">
        <v>107.75278066861767</v>
      </c>
      <c r="T44" s="38">
        <v>-2.416982890235218</v>
      </c>
      <c r="U44" s="345">
        <v>130.34738814836302</v>
      </c>
      <c r="V44" s="38">
        <v>8.585432568507116</v>
      </c>
      <c r="W44" s="345">
        <v>108.37737804752635</v>
      </c>
      <c r="X44" s="38">
        <v>2.006969387763661</v>
      </c>
      <c r="Y44" s="9"/>
      <c r="Z44" s="6" t="s">
        <v>29</v>
      </c>
      <c r="AA44" s="345">
        <v>126.76033162483766</v>
      </c>
      <c r="AB44" s="38">
        <v>19.696192860291319</v>
      </c>
      <c r="AC44" s="345">
        <v>125.56999797026367</v>
      </c>
      <c r="AD44" s="38">
        <v>-3.4053241250821316</v>
      </c>
      <c r="AE44" s="345">
        <v>117.03785246332167</v>
      </c>
      <c r="AF44" s="38">
        <v>4.1158258267137739</v>
      </c>
      <c r="AG44" s="9"/>
      <c r="AH44" s="6" t="s">
        <v>29</v>
      </c>
      <c r="AI44" s="345">
        <v>117.04983395786833</v>
      </c>
      <c r="AJ44" s="38">
        <v>-14.954740224021663</v>
      </c>
      <c r="AK44" s="345">
        <v>141.18125809329632</v>
      </c>
      <c r="AL44" s="38">
        <v>8.0855258118361917</v>
      </c>
      <c r="AM44" s="345">
        <v>118.57318772619567</v>
      </c>
      <c r="AN44" s="38">
        <v>6.5332322545666557</v>
      </c>
      <c r="AO44" s="9"/>
      <c r="AP44" s="6" t="s">
        <v>29</v>
      </c>
      <c r="AQ44" s="345">
        <v>131.70839628012101</v>
      </c>
      <c r="AR44" s="38">
        <v>13.083139770882667</v>
      </c>
      <c r="AS44" s="345">
        <v>117.75335942701933</v>
      </c>
      <c r="AT44" s="38">
        <v>1.9631770090487493</v>
      </c>
      <c r="AU44" s="345">
        <v>111.76417236652367</v>
      </c>
      <c r="AV44" s="38">
        <v>-0.56048381864147245</v>
      </c>
      <c r="AW44" s="9"/>
      <c r="AX44" s="6" t="s">
        <v>29</v>
      </c>
      <c r="AY44" s="345">
        <v>114.19132185893433</v>
      </c>
      <c r="AZ44" s="38">
        <v>-14.768960720353945</v>
      </c>
      <c r="BA44" s="345">
        <v>119.12839695592668</v>
      </c>
      <c r="BB44" s="38">
        <v>1.4350266212850897</v>
      </c>
      <c r="BC44" s="345">
        <v>114.48717164999066</v>
      </c>
      <c r="BD44" s="38">
        <v>7.9969305989302057</v>
      </c>
      <c r="BE44" s="9"/>
      <c r="BF44" s="6" t="s">
        <v>29</v>
      </c>
      <c r="BG44" s="345">
        <v>118.69774710900333</v>
      </c>
      <c r="BH44" s="38">
        <v>12.432773057550278</v>
      </c>
      <c r="BI44" s="345">
        <v>112.75266602874301</v>
      </c>
      <c r="BJ44" s="38">
        <v>-3.5139652641088617</v>
      </c>
      <c r="BK44" s="345">
        <v>120.07690891187001</v>
      </c>
      <c r="BL44" s="38">
        <v>-9.0191136171260808</v>
      </c>
      <c r="BM44" s="9"/>
      <c r="BN44" s="6" t="s">
        <v>29</v>
      </c>
      <c r="BO44" s="345">
        <v>117.25971277020567</v>
      </c>
      <c r="BP44" s="38">
        <v>-0.34442387850106115</v>
      </c>
      <c r="BQ44" s="345">
        <v>133.29394958816474</v>
      </c>
      <c r="BR44" s="38">
        <v>2.1322795800345204</v>
      </c>
      <c r="BS44" s="345">
        <v>130.94846274658002</v>
      </c>
      <c r="BT44" s="38">
        <v>4.9482982341499735</v>
      </c>
      <c r="BU44" s="9"/>
      <c r="BV44" s="6" t="s">
        <v>29</v>
      </c>
      <c r="BW44" s="345">
        <v>123.98989873402934</v>
      </c>
      <c r="BX44" s="38">
        <v>-3.8920025097933291</v>
      </c>
      <c r="BY44" s="345">
        <v>115.82082287140334</v>
      </c>
      <c r="BZ44" s="38">
        <v>5.7056101287345342</v>
      </c>
      <c r="CA44" s="345">
        <v>106.18109363060717</v>
      </c>
      <c r="CB44" s="38">
        <v>-6.9966952870585715</v>
      </c>
      <c r="CC44" s="9"/>
      <c r="CD44" s="6" t="s">
        <v>29</v>
      </c>
      <c r="CE44" s="345">
        <v>130.20088005601733</v>
      </c>
      <c r="CF44" s="38">
        <v>17.499883869300987</v>
      </c>
      <c r="CG44" s="345">
        <v>111.82546386736435</v>
      </c>
      <c r="CH44" s="38">
        <v>-6.2575733499149635</v>
      </c>
      <c r="CI44" s="345">
        <v>135.16410141676133</v>
      </c>
      <c r="CJ44" s="38">
        <v>7.3483728116760574</v>
      </c>
      <c r="CK44" s="9"/>
      <c r="CL44" s="6" t="s">
        <v>29</v>
      </c>
      <c r="CM44" s="345">
        <v>154.01250217198833</v>
      </c>
      <c r="CN44" s="38">
        <v>16.631822380419578</v>
      </c>
      <c r="CO44" s="345">
        <v>119.90847889599866</v>
      </c>
      <c r="CP44" s="38">
        <v>2.084479808681607</v>
      </c>
      <c r="CQ44" s="345">
        <v>122.98232493294067</v>
      </c>
      <c r="CR44" s="38">
        <v>-6.0551362558945385</v>
      </c>
      <c r="CS44" s="9"/>
      <c r="CT44" s="6" t="s">
        <v>29</v>
      </c>
      <c r="CU44" s="345">
        <v>137.54820987115667</v>
      </c>
      <c r="CV44" s="38">
        <v>3.334886814275805</v>
      </c>
      <c r="CW44" s="345">
        <v>95.409702462522475</v>
      </c>
      <c r="CX44" s="38">
        <v>10.137573982244305</v>
      </c>
      <c r="CY44" s="345">
        <v>125.848833048857</v>
      </c>
      <c r="CZ44" s="38">
        <v>-2.1159961292137979</v>
      </c>
      <c r="DA44" s="9"/>
      <c r="DB44" s="6" t="s">
        <v>29</v>
      </c>
      <c r="DC44" s="345">
        <v>102.138162266462</v>
      </c>
      <c r="DD44" s="38">
        <v>7.1897660108486576</v>
      </c>
      <c r="DE44" s="345">
        <v>193.54583777185834</v>
      </c>
      <c r="DF44" s="38">
        <v>-10.202613645973855</v>
      </c>
      <c r="DG44" s="345">
        <v>119.65247734243967</v>
      </c>
      <c r="DH44" s="38">
        <v>8.7130797252049206</v>
      </c>
      <c r="DI44" s="9"/>
      <c r="DJ44" s="6" t="s">
        <v>29</v>
      </c>
      <c r="DK44" s="345">
        <v>120.05323440444499</v>
      </c>
      <c r="DL44" s="38">
        <v>-0.80552614761522534</v>
      </c>
      <c r="DM44" s="345">
        <v>105.07455855671735</v>
      </c>
      <c r="DN44" s="38">
        <v>14.648492966593807</v>
      </c>
      <c r="DO44" s="345">
        <v>121.99449849343932</v>
      </c>
      <c r="DP44" s="38">
        <v>3.5605380678536136</v>
      </c>
      <c r="DQ44" s="9"/>
      <c r="DR44" s="6" t="s">
        <v>29</v>
      </c>
      <c r="DS44" s="345">
        <v>122.66980796672134</v>
      </c>
      <c r="DT44" s="38">
        <v>7.1255752245869388</v>
      </c>
      <c r="DU44" s="345">
        <v>112.44817753600701</v>
      </c>
      <c r="DV44" s="38">
        <v>3.1957220064917209</v>
      </c>
      <c r="DW44" s="345">
        <v>137.37739530714069</v>
      </c>
      <c r="DX44" s="38">
        <v>8.5593032985542266</v>
      </c>
      <c r="DY44" s="9"/>
      <c r="DZ44" s="6" t="s">
        <v>29</v>
      </c>
      <c r="EA44" s="345">
        <v>110.539970684705</v>
      </c>
      <c r="EB44" s="38">
        <v>2.8230927213565025</v>
      </c>
      <c r="EC44" s="345">
        <v>121.19463343037067</v>
      </c>
      <c r="ED44" s="38">
        <v>-1.8534402601148088</v>
      </c>
      <c r="EE44" s="345">
        <v>123.20781047872735</v>
      </c>
      <c r="EF44" s="38">
        <v>7.5412046226750533</v>
      </c>
      <c r="EG44" s="9"/>
      <c r="EH44" s="6" t="s">
        <v>29</v>
      </c>
      <c r="EI44" s="345">
        <v>120.73883064028733</v>
      </c>
      <c r="EJ44" s="38">
        <v>4.0668866148754148</v>
      </c>
      <c r="EK44" s="345">
        <v>118.23572945285501</v>
      </c>
      <c r="EL44" s="38">
        <v>-0.82817611724527751</v>
      </c>
      <c r="EM44" s="345">
        <v>118.63230583127667</v>
      </c>
      <c r="EN44" s="38">
        <v>-7.4348192058579343E-2</v>
      </c>
      <c r="EO44" s="9"/>
      <c r="EP44" s="6" t="s">
        <v>29</v>
      </c>
      <c r="EQ44" s="345">
        <v>108.91649634348499</v>
      </c>
      <c r="ER44" s="38">
        <v>2.0471222070361819</v>
      </c>
      <c r="ES44" s="345">
        <v>114.08028054693267</v>
      </c>
      <c r="ET44" s="38">
        <v>-6.0444336398254137</v>
      </c>
      <c r="EU44" s="345">
        <v>115.183183515491</v>
      </c>
      <c r="EV44" s="38">
        <v>3.1208147394820287</v>
      </c>
      <c r="EW44" s="9"/>
      <c r="EX44" s="6" t="s">
        <v>29</v>
      </c>
      <c r="EY44" s="345">
        <v>101.02397081023344</v>
      </c>
      <c r="EZ44" s="38">
        <v>-3.5382364354640146</v>
      </c>
      <c r="FA44" s="345">
        <v>112.826994561324</v>
      </c>
      <c r="FB44" s="38">
        <v>3.9224498626924316</v>
      </c>
      <c r="FC44" s="345">
        <v>148.17597534084234</v>
      </c>
      <c r="FD44" s="38">
        <v>32.037869873387791</v>
      </c>
      <c r="FE44" s="9"/>
      <c r="FF44" s="6" t="s">
        <v>29</v>
      </c>
      <c r="FG44" s="345">
        <v>110.94341935339499</v>
      </c>
      <c r="FH44" s="38">
        <v>-4.4947050553550696</v>
      </c>
      <c r="FI44" s="345">
        <v>121.84751340597101</v>
      </c>
      <c r="FJ44" s="38">
        <v>3.2064192785853578</v>
      </c>
      <c r="FK44" s="345">
        <v>111.95048536031867</v>
      </c>
      <c r="FL44" s="38">
        <v>7.4298863089170055</v>
      </c>
      <c r="FM44" s="9"/>
      <c r="FN44" s="6" t="s">
        <v>29</v>
      </c>
      <c r="FO44" s="345">
        <v>97.963623651601495</v>
      </c>
      <c r="FP44" s="38">
        <v>3.2255569551252989</v>
      </c>
      <c r="FQ44" s="345">
        <v>123.691821278837</v>
      </c>
      <c r="FR44" s="38">
        <v>7.370791714782257</v>
      </c>
      <c r="FS44" s="345">
        <v>121.22555043152001</v>
      </c>
      <c r="FT44" s="38">
        <v>0.58991443857989623</v>
      </c>
      <c r="FU44" s="9"/>
      <c r="FV44" s="6" t="s">
        <v>29</v>
      </c>
      <c r="FW44" s="345">
        <v>120.88040727218367</v>
      </c>
      <c r="FX44" s="38">
        <v>6.0557258171827471</v>
      </c>
      <c r="FY44" s="345">
        <v>109.33195160113097</v>
      </c>
      <c r="FZ44" s="38">
        <v>3.8788949178072443</v>
      </c>
      <c r="GA44" s="345">
        <v>110.91042409726219</v>
      </c>
      <c r="GB44" s="38">
        <v>12.954115362630574</v>
      </c>
      <c r="GC44" s="9"/>
      <c r="GD44" s="6" t="s">
        <v>29</v>
      </c>
      <c r="GE44" s="345">
        <v>117.87956200212466</v>
      </c>
      <c r="GF44" s="38">
        <v>5.8254839907460081</v>
      </c>
      <c r="GG44" s="345">
        <v>118.96850150260299</v>
      </c>
      <c r="GH44" s="38">
        <v>9.1867012594600368</v>
      </c>
      <c r="GI44" s="345">
        <v>103.35301993629032</v>
      </c>
      <c r="GJ44" s="38">
        <v>-9.4761514084878371</v>
      </c>
      <c r="GK44" s="9"/>
      <c r="GL44" s="6" t="s">
        <v>29</v>
      </c>
      <c r="GM44" s="345">
        <v>106.967021580653</v>
      </c>
      <c r="GN44" s="38">
        <v>3.1884888097151247</v>
      </c>
      <c r="GO44" s="345">
        <v>132.83334815576765</v>
      </c>
      <c r="GP44" s="38">
        <v>7.3031916093708702</v>
      </c>
      <c r="GQ44" s="345">
        <v>133.95593495125601</v>
      </c>
      <c r="GR44" s="38">
        <v>-0.79210780327923658</v>
      </c>
      <c r="GS44" s="9"/>
      <c r="GT44" s="6" t="s">
        <v>29</v>
      </c>
      <c r="GU44" s="345">
        <v>120.94278497041132</v>
      </c>
      <c r="GV44" s="38">
        <v>0.90248861677866898</v>
      </c>
      <c r="GW44" s="345">
        <v>123.696943177793</v>
      </c>
      <c r="GX44" s="38">
        <v>10.337711203733463</v>
      </c>
      <c r="GY44" s="345">
        <v>119.67061562529868</v>
      </c>
      <c r="GZ44" s="38">
        <v>4.0330256945280354</v>
      </c>
      <c r="HA44" s="9"/>
      <c r="HB44" s="6" t="s">
        <v>29</v>
      </c>
      <c r="HC44" s="345">
        <v>123.67145935397933</v>
      </c>
      <c r="HD44" s="38">
        <v>2.6698789771547666</v>
      </c>
      <c r="HE44" s="345">
        <v>114.74927467293567</v>
      </c>
      <c r="HF44" s="38">
        <v>3.8148993850550426</v>
      </c>
      <c r="HG44" s="345">
        <v>112.47159725685134</v>
      </c>
      <c r="HH44" s="38">
        <v>5.5754434615753041</v>
      </c>
      <c r="HI44" s="9"/>
      <c r="HJ44" s="6" t="s">
        <v>29</v>
      </c>
      <c r="HK44" s="345">
        <v>109.98662230101699</v>
      </c>
      <c r="HL44" s="38">
        <v>4.5945065626024046</v>
      </c>
      <c r="HM44" s="345">
        <v>118.44293969313934</v>
      </c>
      <c r="HN44" s="38">
        <v>0.94893341913515883</v>
      </c>
      <c r="HO44" s="345">
        <v>113.27563367687667</v>
      </c>
      <c r="HP44" s="38">
        <v>13.193279290643218</v>
      </c>
      <c r="HQ44" s="9"/>
      <c r="HR44" s="6" t="s">
        <v>29</v>
      </c>
      <c r="HS44" s="345">
        <v>116.61821420363201</v>
      </c>
      <c r="HT44" s="38">
        <v>8.8783128392013566</v>
      </c>
      <c r="HU44" s="345">
        <v>117.56049070813201</v>
      </c>
      <c r="HV44" s="38">
        <v>6.4450592816061203</v>
      </c>
      <c r="HW44" s="345">
        <v>120.80824261753366</v>
      </c>
      <c r="HX44" s="38">
        <v>-1.8514618646048575</v>
      </c>
      <c r="HY44" s="9"/>
      <c r="HZ44" s="6" t="s">
        <v>29</v>
      </c>
      <c r="IA44" s="345">
        <v>108.52321139892126</v>
      </c>
      <c r="IB44" s="38">
        <v>3.2730289516836137</v>
      </c>
      <c r="IC44" s="345">
        <v>118.95014640174</v>
      </c>
      <c r="ID44" s="38">
        <v>1.8218974808347923</v>
      </c>
      <c r="IE44" s="345">
        <v>116.27109419173065</v>
      </c>
      <c r="IF44" s="38">
        <v>11.29854535841595</v>
      </c>
      <c r="IG44" s="9"/>
      <c r="IH44" s="6" t="s">
        <v>29</v>
      </c>
      <c r="II44" s="345">
        <v>130.48929633899635</v>
      </c>
      <c r="IJ44" s="38">
        <v>3.6553145682012342</v>
      </c>
      <c r="IK44" s="345">
        <v>119.87988897330899</v>
      </c>
      <c r="IL44" s="38">
        <v>2.0296728578852736</v>
      </c>
      <c r="IM44" s="345">
        <v>131.856983856272</v>
      </c>
      <c r="IN44" s="38">
        <v>10.805341918076095</v>
      </c>
      <c r="IO44" s="345">
        <v>118.81106851341599</v>
      </c>
      <c r="IP44" s="38">
        <v>-21.641330313837543</v>
      </c>
      <c r="IQ44" s="9"/>
      <c r="IR44" s="6" t="s">
        <v>29</v>
      </c>
      <c r="IS44" s="345">
        <v>109.51934285312767</v>
      </c>
      <c r="IT44" s="38">
        <v>10.007546936285891</v>
      </c>
      <c r="IU44" s="345">
        <v>99.513242583038632</v>
      </c>
      <c r="IV44" s="38">
        <v>11.068169856217793</v>
      </c>
      <c r="IW44" s="345">
        <v>120.03737762567432</v>
      </c>
      <c r="IX44" s="38">
        <v>11.100860841547416</v>
      </c>
      <c r="IY44" s="9"/>
      <c r="IZ44" s="6" t="s">
        <v>29</v>
      </c>
      <c r="JA44" s="345">
        <v>126.27897230229934</v>
      </c>
      <c r="JB44" s="38">
        <v>-3.9976543986058886</v>
      </c>
      <c r="JC44" s="345">
        <v>131.24262776676935</v>
      </c>
      <c r="JD44" s="38">
        <v>0.87625492546308692</v>
      </c>
      <c r="JE44" s="345">
        <v>155.32371273264332</v>
      </c>
      <c r="JF44" s="38">
        <v>4.4241072511133694</v>
      </c>
      <c r="JG44" s="9"/>
      <c r="JH44" s="6" t="s">
        <v>29</v>
      </c>
      <c r="JI44" s="345">
        <v>123.90252227519299</v>
      </c>
      <c r="JJ44" s="38">
        <v>-10.742930344099221</v>
      </c>
      <c r="JK44" s="345">
        <v>140.89497448470166</v>
      </c>
      <c r="JL44" s="38">
        <v>4.4155142957729083</v>
      </c>
      <c r="JM44" s="345">
        <v>108.67226491602101</v>
      </c>
      <c r="JN44" s="38">
        <v>7.4722147397385186</v>
      </c>
      <c r="JO44" s="9"/>
      <c r="JP44" s="6" t="s">
        <v>29</v>
      </c>
      <c r="JQ44" s="345">
        <v>119.07197043251334</v>
      </c>
      <c r="JR44" s="38">
        <v>3.3390393017819662</v>
      </c>
      <c r="JS44" s="345">
        <v>115.97678755897898</v>
      </c>
      <c r="JT44" s="38">
        <v>9.2073485763423975</v>
      </c>
      <c r="JU44" s="345">
        <v>110.98881077761</v>
      </c>
      <c r="JV44" s="38">
        <v>13.030005321521614</v>
      </c>
      <c r="JW44" s="9"/>
      <c r="JX44" s="6" t="s">
        <v>29</v>
      </c>
      <c r="JY44" s="345">
        <v>117.15128456499467</v>
      </c>
      <c r="JZ44" s="38">
        <v>8.2563021505403782</v>
      </c>
      <c r="KA44" s="345">
        <v>108.92486220777566</v>
      </c>
      <c r="KB44" s="38">
        <v>7.3451421165859898</v>
      </c>
      <c r="KC44" s="345">
        <v>108.10550132477333</v>
      </c>
      <c r="KD44" s="38">
        <v>-10.966608877425514</v>
      </c>
      <c r="KE44" s="9"/>
      <c r="KF44" s="6" t="s">
        <v>29</v>
      </c>
      <c r="KG44" s="345">
        <v>108.51026353776133</v>
      </c>
      <c r="KH44" s="38">
        <v>3.0558296818966824</v>
      </c>
      <c r="KI44" s="345">
        <v>108.48363418655033</v>
      </c>
      <c r="KJ44" s="38">
        <v>3.9026296357592685</v>
      </c>
      <c r="KK44" s="345">
        <v>126.82788064079666</v>
      </c>
      <c r="KL44" s="38">
        <v>5.8960022173272222</v>
      </c>
      <c r="KM44" s="9"/>
      <c r="KN44" s="6" t="s">
        <v>29</v>
      </c>
      <c r="KO44" s="345">
        <v>109.96605333604077</v>
      </c>
      <c r="KP44" s="38">
        <v>-6.7203822783200735</v>
      </c>
      <c r="KQ44" s="345">
        <v>130.79131567900333</v>
      </c>
      <c r="KR44" s="38">
        <v>-4.6060213083321031</v>
      </c>
      <c r="KS44" s="345">
        <v>104.10172115337866</v>
      </c>
      <c r="KT44" s="38">
        <v>-1.8442004846035047</v>
      </c>
      <c r="KU44" s="9"/>
      <c r="KV44" s="6" t="s">
        <v>29</v>
      </c>
      <c r="KW44" s="345">
        <v>129.15371832722667</v>
      </c>
      <c r="KX44" s="38">
        <v>9.6703396832476614</v>
      </c>
      <c r="KY44" s="345">
        <v>126.75378021306967</v>
      </c>
      <c r="KZ44" s="38">
        <v>2.5848335773205804</v>
      </c>
      <c r="LA44" s="345">
        <v>129.65502299948935</v>
      </c>
      <c r="LB44" s="38">
        <v>3.4782203590543617</v>
      </c>
      <c r="LC44" s="9"/>
      <c r="LD44" s="6" t="s">
        <v>29</v>
      </c>
      <c r="LE44" s="345">
        <v>139.46610285358932</v>
      </c>
      <c r="LF44" s="38">
        <v>17.64821269658816</v>
      </c>
      <c r="LG44" s="345">
        <v>137.65122386917565</v>
      </c>
      <c r="LH44" s="38">
        <v>3.858670850740225</v>
      </c>
      <c r="LI44" s="345">
        <v>128.65445861656931</v>
      </c>
      <c r="LJ44" s="38">
        <v>6.0930471908305464</v>
      </c>
      <c r="LK44" s="9"/>
      <c r="LL44" s="6" t="s">
        <v>29</v>
      </c>
      <c r="LM44" s="345">
        <v>156.05453262354033</v>
      </c>
      <c r="LN44" s="38">
        <v>3.0921117999298247</v>
      </c>
      <c r="LO44" s="345">
        <v>111.71935487125857</v>
      </c>
      <c r="LP44" s="38">
        <v>-4.1819401088676926</v>
      </c>
      <c r="LQ44" s="345">
        <v>153.95379503682366</v>
      </c>
      <c r="LR44" s="38">
        <v>5.1403377959970982</v>
      </c>
      <c r="LS44" s="9"/>
      <c r="LT44" s="6" t="s">
        <v>29</v>
      </c>
      <c r="LU44" s="345">
        <v>114.74009020925133</v>
      </c>
      <c r="LV44" s="38">
        <v>-2.421084718688931</v>
      </c>
      <c r="LW44" s="345">
        <v>105.42063377632429</v>
      </c>
      <c r="LX44" s="38">
        <v>5.6212187219854002</v>
      </c>
      <c r="LY44" s="345">
        <v>93.790497534342933</v>
      </c>
      <c r="LZ44" s="38">
        <v>23.913870512062914</v>
      </c>
      <c r="MA44" s="9"/>
      <c r="MB44" s="6" t="s">
        <v>29</v>
      </c>
      <c r="MC44" s="345">
        <v>135.69354519570032</v>
      </c>
      <c r="MD44" s="38">
        <v>0.6839188385843471</v>
      </c>
      <c r="ME44" s="345">
        <v>95.42224060481351</v>
      </c>
      <c r="MF44" s="38">
        <v>27.360462390350662</v>
      </c>
      <c r="MG44" s="345">
        <v>117.83672058476434</v>
      </c>
      <c r="MH44" s="38">
        <v>-9.3029079756866935</v>
      </c>
      <c r="MI44" s="9"/>
      <c r="MJ44" s="6" t="s">
        <v>29</v>
      </c>
      <c r="MK44" s="345">
        <v>91.494288391445878</v>
      </c>
      <c r="ML44" s="38">
        <v>2.9561267987177757</v>
      </c>
      <c r="MM44" s="345">
        <v>121.33434128415068</v>
      </c>
      <c r="MN44" s="38">
        <v>5.9807336846615158</v>
      </c>
      <c r="MO44" s="345">
        <v>154.83763684953865</v>
      </c>
      <c r="MP44" s="38">
        <v>11.650729940323828</v>
      </c>
    </row>
    <row r="45" spans="1:354" ht="15" hidden="1" customHeight="1">
      <c r="A45" s="9"/>
      <c r="B45" s="6" t="s">
        <v>30</v>
      </c>
      <c r="C45" s="345">
        <v>91.062516868209272</v>
      </c>
      <c r="D45" s="38">
        <v>-3.7576434895165534</v>
      </c>
      <c r="E45" s="345">
        <v>84.173997856699671</v>
      </c>
      <c r="F45" s="38">
        <v>-11.514972614248109</v>
      </c>
      <c r="G45" s="345">
        <v>97.576038920556371</v>
      </c>
      <c r="H45" s="38">
        <v>3.654712644799659</v>
      </c>
      <c r="I45" s="9"/>
      <c r="J45" s="6" t="s">
        <v>30</v>
      </c>
      <c r="K45" s="345">
        <v>108.30522622403032</v>
      </c>
      <c r="L45" s="38">
        <v>8.5850397374060492</v>
      </c>
      <c r="M45" s="345">
        <v>112.11681894493101</v>
      </c>
      <c r="N45" s="38">
        <v>-29.05822050842572</v>
      </c>
      <c r="O45" s="345">
        <v>105.78602293954434</v>
      </c>
      <c r="P45" s="38">
        <v>10.040397762585457</v>
      </c>
      <c r="Q45" s="9"/>
      <c r="R45" s="6" t="s">
        <v>30</v>
      </c>
      <c r="S45" s="345">
        <v>119.37805892080466</v>
      </c>
      <c r="T45" s="38">
        <v>9.039412874326274</v>
      </c>
      <c r="U45" s="345">
        <v>132.06814690647766</v>
      </c>
      <c r="V45" s="38">
        <v>28.092124335774258</v>
      </c>
      <c r="W45" s="345">
        <v>133.000841354946</v>
      </c>
      <c r="X45" s="38">
        <v>20.416944693318513</v>
      </c>
      <c r="Y45" s="9"/>
      <c r="Z45" s="6" t="s">
        <v>30</v>
      </c>
      <c r="AA45" s="345">
        <v>141.12441707167966</v>
      </c>
      <c r="AB45" s="38">
        <v>21.352308001258308</v>
      </c>
      <c r="AC45" s="345">
        <v>129.39222436727235</v>
      </c>
      <c r="AD45" s="38">
        <v>12.134475478672371</v>
      </c>
      <c r="AE45" s="345">
        <v>135.05303615123702</v>
      </c>
      <c r="AF45" s="38">
        <v>22.104944541892536</v>
      </c>
      <c r="AG45" s="9"/>
      <c r="AH45" s="6" t="s">
        <v>30</v>
      </c>
      <c r="AI45" s="345">
        <v>132.05115313025667</v>
      </c>
      <c r="AJ45" s="38">
        <v>-7.8078337794235608</v>
      </c>
      <c r="AK45" s="345">
        <v>145.51525702900665</v>
      </c>
      <c r="AL45" s="38">
        <v>2.8033295818081854</v>
      </c>
      <c r="AM45" s="345">
        <v>130.25749552552966</v>
      </c>
      <c r="AN45" s="38">
        <v>19.35776057215736</v>
      </c>
      <c r="AO45" s="9"/>
      <c r="AP45" s="6" t="s">
        <v>30</v>
      </c>
      <c r="AQ45" s="345">
        <v>140.924667657718</v>
      </c>
      <c r="AR45" s="38">
        <v>24.546483942486901</v>
      </c>
      <c r="AS45" s="345">
        <v>129.99646160800432</v>
      </c>
      <c r="AT45" s="38">
        <v>17.521852119568962</v>
      </c>
      <c r="AU45" s="345">
        <v>125.633100129939</v>
      </c>
      <c r="AV45" s="38">
        <v>12.026138643947277</v>
      </c>
      <c r="AW45" s="9"/>
      <c r="AX45" s="6" t="s">
        <v>30</v>
      </c>
      <c r="AY45" s="345">
        <v>132.75964226891301</v>
      </c>
      <c r="AZ45" s="38">
        <v>-3.9280076226073533</v>
      </c>
      <c r="BA45" s="345">
        <v>125.44682103904699</v>
      </c>
      <c r="BB45" s="38">
        <v>-1.8924205732037507</v>
      </c>
      <c r="BC45" s="345">
        <v>124.07297963700601</v>
      </c>
      <c r="BD45" s="38">
        <v>14.460619729042293</v>
      </c>
      <c r="BE45" s="9"/>
      <c r="BF45" s="6" t="s">
        <v>30</v>
      </c>
      <c r="BG45" s="345">
        <v>134.19064748983101</v>
      </c>
      <c r="BH45" s="38">
        <v>26.377309516552145</v>
      </c>
      <c r="BI45" s="345">
        <v>128.32865131368803</v>
      </c>
      <c r="BJ45" s="38">
        <v>-5.0614226498354355</v>
      </c>
      <c r="BK45" s="345">
        <v>136.46696478518069</v>
      </c>
      <c r="BL45" s="38">
        <v>-1.7005030325155275</v>
      </c>
      <c r="BM45" s="9"/>
      <c r="BN45" s="6" t="s">
        <v>30</v>
      </c>
      <c r="BO45" s="345">
        <v>132.55486123539268</v>
      </c>
      <c r="BP45" s="38">
        <v>2.5115914855518895E-2</v>
      </c>
      <c r="BQ45" s="345">
        <v>132.54511688841322</v>
      </c>
      <c r="BR45" s="38">
        <v>-7.2427474237574501</v>
      </c>
      <c r="BS45" s="345">
        <v>130.14566975364531</v>
      </c>
      <c r="BT45" s="38">
        <v>13.327762251021753</v>
      </c>
      <c r="BU45" s="9"/>
      <c r="BV45" s="6" t="s">
        <v>30</v>
      </c>
      <c r="BW45" s="345">
        <v>117.88243962833066</v>
      </c>
      <c r="BX45" s="38">
        <v>-13.83801511216403</v>
      </c>
      <c r="BY45" s="345">
        <v>111.64565575283301</v>
      </c>
      <c r="BZ45" s="38">
        <v>4.5275571757870381</v>
      </c>
      <c r="CA45" s="345">
        <v>109.618813707637</v>
      </c>
      <c r="CB45" s="38">
        <v>3.5313842758284153</v>
      </c>
      <c r="CC45" s="9"/>
      <c r="CD45" s="6" t="s">
        <v>30</v>
      </c>
      <c r="CE45" s="345">
        <v>122.71829523711101</v>
      </c>
      <c r="CF45" s="38">
        <v>6.9106689009657885</v>
      </c>
      <c r="CG45" s="345">
        <v>108.21442109438867</v>
      </c>
      <c r="CH45" s="38">
        <v>-0.52770875064543077</v>
      </c>
      <c r="CI45" s="345">
        <v>123.06602980232067</v>
      </c>
      <c r="CJ45" s="38">
        <v>5.7006013013121617</v>
      </c>
      <c r="CK45" s="9"/>
      <c r="CL45" s="6" t="s">
        <v>30</v>
      </c>
      <c r="CM45" s="345">
        <v>122.20986696834466</v>
      </c>
      <c r="CN45" s="38">
        <v>5.4520573913850967</v>
      </c>
      <c r="CO45" s="345">
        <v>111.67515235894132</v>
      </c>
      <c r="CP45" s="38">
        <v>7.2549712001795967</v>
      </c>
      <c r="CQ45" s="345">
        <v>118.66990163352834</v>
      </c>
      <c r="CR45" s="38">
        <v>9.0633688309871445</v>
      </c>
      <c r="CS45" s="9"/>
      <c r="CT45" s="6" t="s">
        <v>30</v>
      </c>
      <c r="CU45" s="345">
        <v>119.68317581384667</v>
      </c>
      <c r="CV45" s="38">
        <v>-1.2975358653619367</v>
      </c>
      <c r="CW45" s="345">
        <v>104.63930089364401</v>
      </c>
      <c r="CX45" s="38">
        <v>20.387649394362057</v>
      </c>
      <c r="CY45" s="345">
        <v>134.13308632328835</v>
      </c>
      <c r="CZ45" s="38">
        <v>-2.4806291532246547</v>
      </c>
      <c r="DA45" s="9"/>
      <c r="DB45" s="6" t="s">
        <v>30</v>
      </c>
      <c r="DC45" s="345">
        <v>100.74571532280993</v>
      </c>
      <c r="DD45" s="38">
        <v>5.3198108968655049</v>
      </c>
      <c r="DE45" s="345">
        <v>197.85884499698133</v>
      </c>
      <c r="DF45" s="38">
        <v>1.1332459448419172</v>
      </c>
      <c r="DG45" s="345">
        <v>102.31358185031257</v>
      </c>
      <c r="DH45" s="38">
        <v>-4.7012215854387875</v>
      </c>
      <c r="DI45" s="9"/>
      <c r="DJ45" s="6" t="s">
        <v>30</v>
      </c>
      <c r="DK45" s="345">
        <v>122.96205989316665</v>
      </c>
      <c r="DL45" s="38">
        <v>9.5178471824931989</v>
      </c>
      <c r="DM45" s="345">
        <v>100.62024295800516</v>
      </c>
      <c r="DN45" s="38">
        <v>5.1312790761903813</v>
      </c>
      <c r="DO45" s="345">
        <v>117.49658753323534</v>
      </c>
      <c r="DP45" s="38">
        <v>-3.3610278910422835</v>
      </c>
      <c r="DQ45" s="9"/>
      <c r="DR45" s="6" t="s">
        <v>30</v>
      </c>
      <c r="DS45" s="345">
        <v>123.195601750086</v>
      </c>
      <c r="DT45" s="38">
        <v>6.5248885706144648</v>
      </c>
      <c r="DU45" s="345">
        <v>119.51901964030667</v>
      </c>
      <c r="DV45" s="38">
        <v>5.9038682661262527</v>
      </c>
      <c r="DW45" s="345">
        <v>131.74741798858301</v>
      </c>
      <c r="DX45" s="38">
        <v>2.9612683935016122</v>
      </c>
      <c r="DY45" s="9"/>
      <c r="DZ45" s="6" t="s">
        <v>30</v>
      </c>
      <c r="EA45" s="345">
        <v>108.51736806817767</v>
      </c>
      <c r="EB45" s="38">
        <v>2.9509408673396678</v>
      </c>
      <c r="EC45" s="345">
        <v>122.15973579565234</v>
      </c>
      <c r="ED45" s="38">
        <v>3.839525260746683</v>
      </c>
      <c r="EE45" s="345">
        <v>124.567737503836</v>
      </c>
      <c r="EF45" s="38">
        <v>3.2497850190233351</v>
      </c>
      <c r="EG45" s="9"/>
      <c r="EH45" s="6" t="s">
        <v>30</v>
      </c>
      <c r="EI45" s="345">
        <v>124.79224287392465</v>
      </c>
      <c r="EJ45" s="38">
        <v>0.37457400607392799</v>
      </c>
      <c r="EK45" s="345">
        <v>118.47044102341233</v>
      </c>
      <c r="EL45" s="38">
        <v>2.0043571075650846</v>
      </c>
      <c r="EM45" s="345">
        <v>120.52379370452267</v>
      </c>
      <c r="EN45" s="38">
        <v>0.87790301261465231</v>
      </c>
      <c r="EO45" s="9"/>
      <c r="EP45" s="6" t="s">
        <v>30</v>
      </c>
      <c r="EQ45" s="345">
        <v>111.10031362256633</v>
      </c>
      <c r="ER45" s="38">
        <v>2.7492264304233203</v>
      </c>
      <c r="ES45" s="345">
        <v>108.26266764163132</v>
      </c>
      <c r="ET45" s="38">
        <v>-6.1914223759156073</v>
      </c>
      <c r="EU45" s="345">
        <v>110.68497478280301</v>
      </c>
      <c r="EV45" s="38">
        <v>1.4409137764975952</v>
      </c>
      <c r="EW45" s="9"/>
      <c r="EX45" s="6" t="s">
        <v>30</v>
      </c>
      <c r="EY45" s="345">
        <v>103.85699152943799</v>
      </c>
      <c r="EZ45" s="38">
        <v>-3.921166678275128</v>
      </c>
      <c r="FA45" s="345">
        <v>115.933452653532</v>
      </c>
      <c r="FB45" s="38">
        <v>3.0319059731956912</v>
      </c>
      <c r="FC45" s="345">
        <v>146.414539433345</v>
      </c>
      <c r="FD45" s="38">
        <v>24.060852897702034</v>
      </c>
      <c r="FE45" s="9"/>
      <c r="FF45" s="6" t="s">
        <v>30</v>
      </c>
      <c r="FG45" s="345">
        <v>115.85546678886332</v>
      </c>
      <c r="FH45" s="38">
        <v>-1.4975172420476639</v>
      </c>
      <c r="FI45" s="345">
        <v>126.07755698060167</v>
      </c>
      <c r="FJ45" s="38">
        <v>2.6203294556600696</v>
      </c>
      <c r="FK45" s="345">
        <v>112.74538913516135</v>
      </c>
      <c r="FL45" s="38">
        <v>0.98919261428547145</v>
      </c>
      <c r="FM45" s="9"/>
      <c r="FN45" s="6" t="s">
        <v>30</v>
      </c>
      <c r="FO45" s="345">
        <v>101.80969945122308</v>
      </c>
      <c r="FP45" s="38">
        <v>-2.1955429681956957</v>
      </c>
      <c r="FQ45" s="345">
        <v>130.44276462285467</v>
      </c>
      <c r="FR45" s="38">
        <v>8.1049406766326939</v>
      </c>
      <c r="FS45" s="345">
        <v>130.85695816461768</v>
      </c>
      <c r="FT45" s="38">
        <v>4.0862082383756473</v>
      </c>
      <c r="FU45" s="9"/>
      <c r="FV45" s="6" t="s">
        <v>30</v>
      </c>
      <c r="FW45" s="345">
        <v>121.17856448317467</v>
      </c>
      <c r="FX45" s="38">
        <v>3.2089596146829535</v>
      </c>
      <c r="FY45" s="345">
        <v>116.40615119606234</v>
      </c>
      <c r="FZ45" s="38">
        <v>4.1609687136242428</v>
      </c>
      <c r="GA45" s="345">
        <v>128.13580805792603</v>
      </c>
      <c r="GB45" s="38">
        <v>14.615913490801532</v>
      </c>
      <c r="GC45" s="9"/>
      <c r="GD45" s="6" t="s">
        <v>30</v>
      </c>
      <c r="GE45" s="345">
        <v>121.83963031830065</v>
      </c>
      <c r="GF45" s="38">
        <v>7.9282326326446366</v>
      </c>
      <c r="GG45" s="345">
        <v>121.63701686909566</v>
      </c>
      <c r="GH45" s="38">
        <v>6.3520624989038339</v>
      </c>
      <c r="GI45" s="345">
        <v>104.54679538939065</v>
      </c>
      <c r="GJ45" s="38">
        <v>-7.7465873796948301</v>
      </c>
      <c r="GK45" s="9"/>
      <c r="GL45" s="6" t="s">
        <v>30</v>
      </c>
      <c r="GM45" s="345">
        <v>113.08740004272067</v>
      </c>
      <c r="GN45" s="38">
        <v>-7.121926923518842</v>
      </c>
      <c r="GO45" s="345">
        <v>135.88593008182667</v>
      </c>
      <c r="GP45" s="38">
        <v>5.7309134961762709</v>
      </c>
      <c r="GQ45" s="345">
        <v>133.30299412201967</v>
      </c>
      <c r="GR45" s="38">
        <v>-1.8745266228578856</v>
      </c>
      <c r="GS45" s="9"/>
      <c r="GT45" s="6" t="s">
        <v>30</v>
      </c>
      <c r="GU45" s="345">
        <v>122.74721263129932</v>
      </c>
      <c r="GV45" s="38">
        <v>-1.4525621858769711</v>
      </c>
      <c r="GW45" s="345">
        <v>114.99447619211828</v>
      </c>
      <c r="GX45" s="38">
        <v>15.259224114904995</v>
      </c>
      <c r="GY45" s="345">
        <v>130.53493358708235</v>
      </c>
      <c r="GZ45" s="38">
        <v>1.9011220397229636</v>
      </c>
      <c r="HA45" s="9"/>
      <c r="HB45" s="6" t="s">
        <v>30</v>
      </c>
      <c r="HC45" s="345">
        <v>116.21639259870831</v>
      </c>
      <c r="HD45" s="38">
        <v>5.8707766082238777</v>
      </c>
      <c r="HE45" s="345">
        <v>119.57551748724234</v>
      </c>
      <c r="HF45" s="38">
        <v>7.120512937664941</v>
      </c>
      <c r="HG45" s="345">
        <v>106.6580353262254</v>
      </c>
      <c r="HH45" s="38">
        <v>7.1042206366250866</v>
      </c>
      <c r="HI45" s="9"/>
      <c r="HJ45" s="6" t="s">
        <v>30</v>
      </c>
      <c r="HK45" s="345">
        <v>123.51595459073566</v>
      </c>
      <c r="HL45" s="38">
        <v>3.4477768666000941</v>
      </c>
      <c r="HM45" s="345">
        <v>120.04998507188766</v>
      </c>
      <c r="HN45" s="38">
        <v>13.508028193949386</v>
      </c>
      <c r="HO45" s="345">
        <v>113.68337818984567</v>
      </c>
      <c r="HP45" s="38">
        <v>8.4191754492249231</v>
      </c>
      <c r="HQ45" s="9"/>
      <c r="HR45" s="6" t="s">
        <v>30</v>
      </c>
      <c r="HS45" s="345">
        <v>115.18155130335066</v>
      </c>
      <c r="HT45" s="38">
        <v>1.2152273698204539</v>
      </c>
      <c r="HU45" s="345">
        <v>121.68180698452402</v>
      </c>
      <c r="HV45" s="38">
        <v>3.6914057751732372</v>
      </c>
      <c r="HW45" s="345">
        <v>115.705756203406</v>
      </c>
      <c r="HX45" s="38">
        <v>4.1919795313261972</v>
      </c>
      <c r="HY45" s="9"/>
      <c r="HZ45" s="6" t="s">
        <v>30</v>
      </c>
      <c r="IA45" s="345">
        <v>122.31017553148065</v>
      </c>
      <c r="IB45" s="38">
        <v>7.3459608147923063</v>
      </c>
      <c r="IC45" s="345">
        <v>125.23101718688901</v>
      </c>
      <c r="ID45" s="38">
        <v>3.9378781496838258</v>
      </c>
      <c r="IE45" s="345">
        <v>115.002069466696</v>
      </c>
      <c r="IF45" s="38">
        <v>2.9222968920228425</v>
      </c>
      <c r="IG45" s="9"/>
      <c r="IH45" s="6" t="s">
        <v>30</v>
      </c>
      <c r="II45" s="345">
        <v>135.37293506403932</v>
      </c>
      <c r="IJ45" s="38">
        <v>8.085741780694562</v>
      </c>
      <c r="IK45" s="345">
        <v>130.55415270700567</v>
      </c>
      <c r="IL45" s="38">
        <v>-0.2653774918912859</v>
      </c>
      <c r="IM45" s="345">
        <v>125.45083361755967</v>
      </c>
      <c r="IN45" s="38">
        <v>3.8342282467223896</v>
      </c>
      <c r="IO45" s="345">
        <v>131.80250881971199</v>
      </c>
      <c r="IP45" s="38">
        <v>8.0974238014044602</v>
      </c>
      <c r="IQ45" s="9"/>
      <c r="IR45" s="6" t="s">
        <v>30</v>
      </c>
      <c r="IS45" s="345">
        <v>118.30129688653966</v>
      </c>
      <c r="IT45" s="38">
        <v>6.5679073549058415</v>
      </c>
      <c r="IU45" s="345">
        <v>97.782156250928622</v>
      </c>
      <c r="IV45" s="38">
        <v>0.97969956290317839</v>
      </c>
      <c r="IW45" s="345">
        <v>130.79263541149467</v>
      </c>
      <c r="IX45" s="38">
        <v>11.711473001104693</v>
      </c>
      <c r="IY45" s="9"/>
      <c r="IZ45" s="6" t="s">
        <v>30</v>
      </c>
      <c r="JA45" s="345">
        <v>128.65783427733334</v>
      </c>
      <c r="JB45" s="38">
        <v>-2.8073226579286512</v>
      </c>
      <c r="JC45" s="345">
        <v>144.94528368202998</v>
      </c>
      <c r="JD45" s="38">
        <v>5.2347923571228279</v>
      </c>
      <c r="JE45" s="345">
        <v>165.74311460150599</v>
      </c>
      <c r="JF45" s="38">
        <v>6.8935622021257643</v>
      </c>
      <c r="JG45" s="9"/>
      <c r="JH45" s="6" t="s">
        <v>30</v>
      </c>
      <c r="JI45" s="345">
        <v>143.46631283690533</v>
      </c>
      <c r="JJ45" s="38">
        <v>5.5776028758264289</v>
      </c>
      <c r="JK45" s="345">
        <v>131.77061773792133</v>
      </c>
      <c r="JL45" s="38">
        <v>-8.604907431816585</v>
      </c>
      <c r="JM45" s="345">
        <v>112.87666940181801</v>
      </c>
      <c r="JN45" s="38">
        <v>14.314396270046558</v>
      </c>
      <c r="JO45" s="9"/>
      <c r="JP45" s="6" t="s">
        <v>30</v>
      </c>
      <c r="JQ45" s="345">
        <v>116.73053384836635</v>
      </c>
      <c r="JR45" s="38">
        <v>4.9585128436952601</v>
      </c>
      <c r="JS45" s="345">
        <v>109.66288191381157</v>
      </c>
      <c r="JT45" s="38">
        <v>15.825359400254385</v>
      </c>
      <c r="JU45" s="345">
        <v>106.17399125116235</v>
      </c>
      <c r="JV45" s="38">
        <v>9.199397709230638</v>
      </c>
      <c r="JW45" s="9"/>
      <c r="JX45" s="6" t="s">
        <v>30</v>
      </c>
      <c r="JY45" s="345">
        <v>118.89290179004894</v>
      </c>
      <c r="JZ45" s="38">
        <v>4.2888548268613818</v>
      </c>
      <c r="KA45" s="345">
        <v>131.79865732645501</v>
      </c>
      <c r="KB45" s="38">
        <v>1.7521054554967606</v>
      </c>
      <c r="KC45" s="345">
        <v>130.28469072625333</v>
      </c>
      <c r="KD45" s="38">
        <v>5.8886988613387388</v>
      </c>
      <c r="KE45" s="9"/>
      <c r="KF45" s="6" t="s">
        <v>30</v>
      </c>
      <c r="KG45" s="345">
        <v>110.52802956530302</v>
      </c>
      <c r="KH45" s="38">
        <v>7.2616496569507376</v>
      </c>
      <c r="KI45" s="345">
        <v>131.99874251327</v>
      </c>
      <c r="KJ45" s="38">
        <v>7.7340765855154814E-2</v>
      </c>
      <c r="KK45" s="345">
        <v>124.52125214059201</v>
      </c>
      <c r="KL45" s="38">
        <v>5.7848768959219257</v>
      </c>
      <c r="KM45" s="9"/>
      <c r="KN45" s="6" t="s">
        <v>30</v>
      </c>
      <c r="KO45" s="345">
        <v>78.390106092854708</v>
      </c>
      <c r="KP45" s="38">
        <v>-30.711689655066948</v>
      </c>
      <c r="KQ45" s="345">
        <v>118.66880202968032</v>
      </c>
      <c r="KR45" s="38">
        <v>2.6357531085714072</v>
      </c>
      <c r="KS45" s="345">
        <v>96.654858933905359</v>
      </c>
      <c r="KT45" s="38">
        <v>-8.9410219534286313</v>
      </c>
      <c r="KU45" s="9"/>
      <c r="KV45" s="6" t="s">
        <v>30</v>
      </c>
      <c r="KW45" s="345">
        <v>101.23489241606008</v>
      </c>
      <c r="KX45" s="38">
        <v>-7.6511626976084983</v>
      </c>
      <c r="KY45" s="345">
        <v>117.88255853694734</v>
      </c>
      <c r="KZ45" s="38">
        <v>-7.8444872078128469</v>
      </c>
      <c r="LA45" s="345">
        <v>135.3252116201447</v>
      </c>
      <c r="LB45" s="38">
        <v>9.6872730267444354</v>
      </c>
      <c r="LC45" s="9"/>
      <c r="LD45" s="6" t="s">
        <v>30</v>
      </c>
      <c r="LE45" s="345">
        <v>130.12643707253167</v>
      </c>
      <c r="LF45" s="38">
        <v>9.9920106968088334</v>
      </c>
      <c r="LG45" s="345">
        <v>104.07634111971176</v>
      </c>
      <c r="LH45" s="38">
        <v>-7.2425975822305304</v>
      </c>
      <c r="LI45" s="345">
        <v>85.578254197289425</v>
      </c>
      <c r="LJ45" s="38">
        <v>-19.882619744821611</v>
      </c>
      <c r="LK45" s="9"/>
      <c r="LL45" s="6" t="s">
        <v>30</v>
      </c>
      <c r="LM45" s="345">
        <v>103.21409579020467</v>
      </c>
      <c r="LN45" s="38">
        <v>-7.4144509191647785</v>
      </c>
      <c r="LO45" s="345">
        <v>106.76116899001487</v>
      </c>
      <c r="LP45" s="38">
        <v>-5.8528605704996011</v>
      </c>
      <c r="LQ45" s="345">
        <v>134.09765676874068</v>
      </c>
      <c r="LR45" s="38">
        <v>18.281055985354612</v>
      </c>
      <c r="LS45" s="9"/>
      <c r="LT45" s="6" t="s">
        <v>30</v>
      </c>
      <c r="LU45" s="345">
        <v>124.334081929302</v>
      </c>
      <c r="LV45" s="38">
        <v>4.8586130101754321</v>
      </c>
      <c r="LW45" s="345">
        <v>94.924448350775165</v>
      </c>
      <c r="LX45" s="38">
        <v>-35.243310934888356</v>
      </c>
      <c r="LY45" s="345">
        <v>91.923566109302769</v>
      </c>
      <c r="LZ45" s="38">
        <v>20.36292119896801</v>
      </c>
      <c r="MA45" s="9"/>
      <c r="MB45" s="6" t="s">
        <v>30</v>
      </c>
      <c r="MC45" s="345">
        <v>137.10343745215565</v>
      </c>
      <c r="MD45" s="38">
        <v>0.85724351459958825</v>
      </c>
      <c r="ME45" s="345">
        <v>129.5998508527004</v>
      </c>
      <c r="MF45" s="38">
        <v>-7.2619615880259403</v>
      </c>
      <c r="MG45" s="345">
        <v>127.75104484495635</v>
      </c>
      <c r="MH45" s="38">
        <v>13.456122942694691</v>
      </c>
      <c r="MI45" s="9"/>
      <c r="MJ45" s="6" t="s">
        <v>30</v>
      </c>
      <c r="MK45" s="345">
        <v>89.62194221011093</v>
      </c>
      <c r="ML45" s="38">
        <v>18.599746495153767</v>
      </c>
      <c r="MM45" s="345">
        <v>130.11300671878465</v>
      </c>
      <c r="MN45" s="38">
        <v>1.38431408141075</v>
      </c>
      <c r="MO45" s="345">
        <v>158.68244597787566</v>
      </c>
      <c r="MP45" s="38">
        <v>6.9004723399128238</v>
      </c>
    </row>
    <row r="46" spans="1:354" ht="15" hidden="1" customHeight="1">
      <c r="A46" s="9"/>
      <c r="B46" s="6" t="s">
        <v>31</v>
      </c>
      <c r="C46" s="345">
        <v>102.75167665076917</v>
      </c>
      <c r="D46" s="38">
        <v>-3.1834826231262241</v>
      </c>
      <c r="E46" s="345">
        <v>94.698405888694424</v>
      </c>
      <c r="F46" s="38">
        <v>-5.370303944343064</v>
      </c>
      <c r="G46" s="345">
        <v>110.36654373825968</v>
      </c>
      <c r="H46" s="38">
        <v>-1.3335730140773876</v>
      </c>
      <c r="I46" s="9"/>
      <c r="J46" s="6" t="s">
        <v>31</v>
      </c>
      <c r="K46" s="345">
        <v>93.537714425357066</v>
      </c>
      <c r="L46" s="38">
        <v>-16.916630578666272</v>
      </c>
      <c r="M46" s="345">
        <v>157.50027903242034</v>
      </c>
      <c r="N46" s="38">
        <v>2.9667817589036645</v>
      </c>
      <c r="O46" s="345">
        <v>97.787407676857029</v>
      </c>
      <c r="P46" s="38">
        <v>-16.365450831806598</v>
      </c>
      <c r="Q46" s="9"/>
      <c r="R46" s="6" t="s">
        <v>31</v>
      </c>
      <c r="S46" s="345">
        <v>120.769779695091</v>
      </c>
      <c r="T46" s="38">
        <v>13.892958528647384</v>
      </c>
      <c r="U46" s="345">
        <v>128.94044941348832</v>
      </c>
      <c r="V46" s="38">
        <v>14.320995476004668</v>
      </c>
      <c r="W46" s="345">
        <v>131.59131726946967</v>
      </c>
      <c r="X46" s="38">
        <v>22.927763035295712</v>
      </c>
      <c r="Y46" s="9"/>
      <c r="Z46" s="6" t="s">
        <v>31</v>
      </c>
      <c r="AA46" s="345">
        <v>118.235136030067</v>
      </c>
      <c r="AB46" s="38">
        <v>7.7110767036333527</v>
      </c>
      <c r="AC46" s="345">
        <v>137.946813326399</v>
      </c>
      <c r="AD46" s="38">
        <v>13.159430981863295</v>
      </c>
      <c r="AE46" s="345">
        <v>119.80965384627832</v>
      </c>
      <c r="AF46" s="38">
        <v>13.057263506207377</v>
      </c>
      <c r="AG46" s="9"/>
      <c r="AH46" s="6" t="s">
        <v>31</v>
      </c>
      <c r="AI46" s="345">
        <v>128.70459240738933</v>
      </c>
      <c r="AJ46" s="38">
        <v>1.0937564874006398</v>
      </c>
      <c r="AK46" s="345">
        <v>138.09767562594567</v>
      </c>
      <c r="AL46" s="38">
        <v>0.52287008243911259</v>
      </c>
      <c r="AM46" s="345">
        <v>114.46404091669599</v>
      </c>
      <c r="AN46" s="38">
        <v>14.54233431904332</v>
      </c>
      <c r="AO46" s="9"/>
      <c r="AP46" s="6" t="s">
        <v>31</v>
      </c>
      <c r="AQ46" s="345">
        <v>111.06429865428034</v>
      </c>
      <c r="AR46" s="38">
        <v>3.767149706161959</v>
      </c>
      <c r="AS46" s="345">
        <v>130.12614392862167</v>
      </c>
      <c r="AT46" s="38">
        <v>19.971260014461365</v>
      </c>
      <c r="AU46" s="345">
        <v>117.20938980132733</v>
      </c>
      <c r="AV46" s="38">
        <v>9.0802560008461199</v>
      </c>
      <c r="AW46" s="9"/>
      <c r="AX46" s="6" t="s">
        <v>31</v>
      </c>
      <c r="AY46" s="345">
        <v>159.00980520073165</v>
      </c>
      <c r="AZ46" s="38">
        <v>23.845879745689658</v>
      </c>
      <c r="BA46" s="345">
        <v>136.96760670247465</v>
      </c>
      <c r="BB46" s="38">
        <v>5.7224557736179236</v>
      </c>
      <c r="BC46" s="345">
        <v>122.181635122315</v>
      </c>
      <c r="BD46" s="38">
        <v>7.1192918373852621</v>
      </c>
      <c r="BE46" s="9"/>
      <c r="BF46" s="6" t="s">
        <v>31</v>
      </c>
      <c r="BG46" s="345">
        <v>115.10102566642801</v>
      </c>
      <c r="BH46" s="38">
        <v>11.538700189832468</v>
      </c>
      <c r="BI46" s="345">
        <v>130.13708931014634</v>
      </c>
      <c r="BJ46" s="38">
        <v>9.594485143333273</v>
      </c>
      <c r="BK46" s="345">
        <v>147.16791616200533</v>
      </c>
      <c r="BL46" s="38">
        <v>11.915908573322056</v>
      </c>
      <c r="BM46" s="9"/>
      <c r="BN46" s="6" t="s">
        <v>31</v>
      </c>
      <c r="BO46" s="345">
        <v>117.35065261929132</v>
      </c>
      <c r="BP46" s="38">
        <v>10.288436711330078</v>
      </c>
      <c r="BQ46" s="345">
        <v>150.29398397477664</v>
      </c>
      <c r="BR46" s="38">
        <v>3.1638461893059002</v>
      </c>
      <c r="BS46" s="345">
        <v>122.79607219691167</v>
      </c>
      <c r="BT46" s="38">
        <v>2.7371396876610561</v>
      </c>
      <c r="BU46" s="9"/>
      <c r="BV46" s="6" t="s">
        <v>31</v>
      </c>
      <c r="BW46" s="345">
        <v>135.27873916333667</v>
      </c>
      <c r="BX46" s="38">
        <v>3.1883247417675307</v>
      </c>
      <c r="BY46" s="345">
        <v>107.95718724194133</v>
      </c>
      <c r="BZ46" s="38">
        <v>4.9892922978719128</v>
      </c>
      <c r="CA46" s="345">
        <v>112.97059112751965</v>
      </c>
      <c r="CB46" s="38">
        <v>7.3398579806588629</v>
      </c>
      <c r="CC46" s="9"/>
      <c r="CD46" s="6" t="s">
        <v>31</v>
      </c>
      <c r="CE46" s="345">
        <v>125.90934078692167</v>
      </c>
      <c r="CF46" s="38">
        <v>5.6295827906747178</v>
      </c>
      <c r="CG46" s="345">
        <v>99.979539398914412</v>
      </c>
      <c r="CH46" s="38">
        <v>-1.9032728872898588</v>
      </c>
      <c r="CI46" s="345">
        <v>155.62265830830765</v>
      </c>
      <c r="CJ46" s="38">
        <v>6.4839862617637891</v>
      </c>
      <c r="CK46" s="9"/>
      <c r="CL46" s="6" t="s">
        <v>31</v>
      </c>
      <c r="CM46" s="345">
        <v>136.67147663357233</v>
      </c>
      <c r="CN46" s="38">
        <v>4.9658982615328853</v>
      </c>
      <c r="CO46" s="345">
        <v>104.67756867003988</v>
      </c>
      <c r="CP46" s="38">
        <v>3.5738624864115565</v>
      </c>
      <c r="CQ46" s="345">
        <v>109.190620767813</v>
      </c>
      <c r="CR46" s="38">
        <v>5.3971273866190188</v>
      </c>
      <c r="CS46" s="9"/>
      <c r="CT46" s="6" t="s">
        <v>31</v>
      </c>
      <c r="CU46" s="345">
        <v>112.03320792870566</v>
      </c>
      <c r="CV46" s="38">
        <v>-11.607048829462485</v>
      </c>
      <c r="CW46" s="345">
        <v>112.25709495595765</v>
      </c>
      <c r="CX46" s="38">
        <v>21.958536736182992</v>
      </c>
      <c r="CY46" s="345">
        <v>139.25162649742768</v>
      </c>
      <c r="CZ46" s="38">
        <v>26.254849746632388</v>
      </c>
      <c r="DA46" s="9"/>
      <c r="DB46" s="6" t="s">
        <v>31</v>
      </c>
      <c r="DC46" s="345">
        <v>111.12424465575033</v>
      </c>
      <c r="DD46" s="38">
        <v>-8.3532697071338191</v>
      </c>
      <c r="DE46" s="345">
        <v>270.64327347223434</v>
      </c>
      <c r="DF46" s="38">
        <v>-23.310664125202578</v>
      </c>
      <c r="DG46" s="345">
        <v>108.6470568345573</v>
      </c>
      <c r="DH46" s="38">
        <v>-0.20760765983791885</v>
      </c>
      <c r="DI46" s="9"/>
      <c r="DJ46" s="6" t="s">
        <v>31</v>
      </c>
      <c r="DK46" s="345">
        <v>127.689560090182</v>
      </c>
      <c r="DL46" s="38">
        <v>8.2729027572008107</v>
      </c>
      <c r="DM46" s="345">
        <v>109.93093805206661</v>
      </c>
      <c r="DN46" s="38">
        <v>11.40103325206583</v>
      </c>
      <c r="DO46" s="345">
        <v>123.55678827700633</v>
      </c>
      <c r="DP46" s="38">
        <v>-6.8228116321334369</v>
      </c>
      <c r="DQ46" s="9"/>
      <c r="DR46" s="6" t="s">
        <v>31</v>
      </c>
      <c r="DS46" s="345">
        <v>120.711096002918</v>
      </c>
      <c r="DT46" s="38">
        <v>4.2777232664274578</v>
      </c>
      <c r="DU46" s="345">
        <v>119.97115970744267</v>
      </c>
      <c r="DV46" s="38">
        <v>1.0428777554256214</v>
      </c>
      <c r="DW46" s="345">
        <v>141.21244606590935</v>
      </c>
      <c r="DX46" s="38">
        <v>4.9679738787615975</v>
      </c>
      <c r="DY46" s="9"/>
      <c r="DZ46" s="6" t="s">
        <v>31</v>
      </c>
      <c r="EA46" s="345">
        <v>117.26248573114468</v>
      </c>
      <c r="EB46" s="38">
        <v>2.3033144201342708</v>
      </c>
      <c r="EC46" s="345">
        <v>132.251999349638</v>
      </c>
      <c r="ED46" s="38">
        <v>2.2101817239173442</v>
      </c>
      <c r="EE46" s="345">
        <v>117.31089574098667</v>
      </c>
      <c r="EF46" s="38">
        <v>3.1464567937057382</v>
      </c>
      <c r="EG46" s="9"/>
      <c r="EH46" s="6" t="s">
        <v>31</v>
      </c>
      <c r="EI46" s="345">
        <v>121.32113673708666</v>
      </c>
      <c r="EJ46" s="38">
        <v>3.3638989571908979</v>
      </c>
      <c r="EK46" s="345">
        <v>114.52285344196366</v>
      </c>
      <c r="EL46" s="38">
        <v>6.1719302700848431</v>
      </c>
      <c r="EM46" s="345">
        <v>116.39805846831099</v>
      </c>
      <c r="EN46" s="38">
        <v>5.5171534417496559E-2</v>
      </c>
      <c r="EO46" s="9"/>
      <c r="EP46" s="6" t="s">
        <v>31</v>
      </c>
      <c r="EQ46" s="345">
        <v>103.07827024536033</v>
      </c>
      <c r="ER46" s="38">
        <v>-8.5910796906590292</v>
      </c>
      <c r="ES46" s="345">
        <v>116.21862474728533</v>
      </c>
      <c r="ET46" s="38">
        <v>13.047961877649655</v>
      </c>
      <c r="EU46" s="345">
        <v>101.22728154043448</v>
      </c>
      <c r="EV46" s="38">
        <v>-9.3376322790985711</v>
      </c>
      <c r="EW46" s="9"/>
      <c r="EX46" s="6" t="s">
        <v>31</v>
      </c>
      <c r="EY46" s="345">
        <v>95.32794528824995</v>
      </c>
      <c r="EZ46" s="38">
        <v>-7.4338883469257979</v>
      </c>
      <c r="FA46" s="345">
        <v>88.402624103580493</v>
      </c>
      <c r="FB46" s="38">
        <v>-14.93342791355181</v>
      </c>
      <c r="FC46" s="345">
        <v>144.60001243027966</v>
      </c>
      <c r="FD46" s="38">
        <v>18.589115829144177</v>
      </c>
      <c r="FE46" s="9"/>
      <c r="FF46" s="6" t="s">
        <v>31</v>
      </c>
      <c r="FG46" s="345">
        <v>113.95563836639799</v>
      </c>
      <c r="FH46" s="38">
        <v>0.22036586984066275</v>
      </c>
      <c r="FI46" s="345">
        <v>121.09321052395102</v>
      </c>
      <c r="FJ46" s="38">
        <v>1.7248268630554833</v>
      </c>
      <c r="FK46" s="345">
        <v>129.26915846698068</v>
      </c>
      <c r="FL46" s="38">
        <v>-1.6077682378828939</v>
      </c>
      <c r="FM46" s="9"/>
      <c r="FN46" s="6" t="s">
        <v>31</v>
      </c>
      <c r="FO46" s="345">
        <v>86.868641944315229</v>
      </c>
      <c r="FP46" s="38">
        <v>-9.2876452577233266</v>
      </c>
      <c r="FQ46" s="345">
        <v>128.75711457262432</v>
      </c>
      <c r="FR46" s="38">
        <v>8.4623537797312167</v>
      </c>
      <c r="FS46" s="345">
        <v>119.88455799543067</v>
      </c>
      <c r="FT46" s="38">
        <v>14.221882809091383</v>
      </c>
      <c r="FU46" s="9"/>
      <c r="FV46" s="6" t="s">
        <v>31</v>
      </c>
      <c r="FW46" s="345">
        <v>121.78044640552032</v>
      </c>
      <c r="FX46" s="38">
        <v>6.0477022777100728</v>
      </c>
      <c r="FY46" s="345">
        <v>123.122519047155</v>
      </c>
      <c r="FZ46" s="38">
        <v>-1.221281180256824</v>
      </c>
      <c r="GA46" s="345">
        <v>126.95127778948599</v>
      </c>
      <c r="GB46" s="38">
        <v>9.5024889878094569</v>
      </c>
      <c r="GC46" s="9"/>
      <c r="GD46" s="6" t="s">
        <v>31</v>
      </c>
      <c r="GE46" s="345">
        <v>112.19121152429834</v>
      </c>
      <c r="GF46" s="38">
        <v>5.6056559828423218</v>
      </c>
      <c r="GG46" s="345">
        <v>129.03978075066667</v>
      </c>
      <c r="GH46" s="38">
        <v>8.4471919057390892</v>
      </c>
      <c r="GI46" s="345">
        <v>99.159859134225755</v>
      </c>
      <c r="GJ46" s="38">
        <v>-5.2288114765097475</v>
      </c>
      <c r="GK46" s="9"/>
      <c r="GL46" s="6" t="s">
        <v>31</v>
      </c>
      <c r="GM46" s="345">
        <v>126.03025071064098</v>
      </c>
      <c r="GN46" s="38">
        <v>1.2047808209126032</v>
      </c>
      <c r="GO46" s="345">
        <v>135.80743527104099</v>
      </c>
      <c r="GP46" s="38">
        <v>1.5238892811625533</v>
      </c>
      <c r="GQ46" s="345">
        <v>124.64856367204366</v>
      </c>
      <c r="GR46" s="38">
        <v>2.0082314355046407</v>
      </c>
      <c r="GS46" s="9"/>
      <c r="GT46" s="6" t="s">
        <v>31</v>
      </c>
      <c r="GU46" s="345">
        <v>118.84565373866167</v>
      </c>
      <c r="GV46" s="38">
        <v>6.3813563425439952</v>
      </c>
      <c r="GW46" s="345">
        <v>101.33399503192329</v>
      </c>
      <c r="GX46" s="38">
        <v>8.0367732155302747</v>
      </c>
      <c r="GY46" s="345">
        <v>137.80918191020601</v>
      </c>
      <c r="GZ46" s="38">
        <v>1.6786096725119677</v>
      </c>
      <c r="HA46" s="9"/>
      <c r="HB46" s="6" t="s">
        <v>31</v>
      </c>
      <c r="HC46" s="345">
        <v>116.11477741800532</v>
      </c>
      <c r="HD46" s="38">
        <v>9.588768808021527</v>
      </c>
      <c r="HE46" s="345">
        <v>132.22852639177268</v>
      </c>
      <c r="HF46" s="38">
        <v>7.402787241084809</v>
      </c>
      <c r="HG46" s="345">
        <v>108.21721464640535</v>
      </c>
      <c r="HH46" s="38">
        <v>-2.4815875455520171</v>
      </c>
      <c r="HI46" s="9"/>
      <c r="HJ46" s="6" t="s">
        <v>31</v>
      </c>
      <c r="HK46" s="345">
        <v>116.30755468646534</v>
      </c>
      <c r="HL46" s="38">
        <v>7.4118913549093861</v>
      </c>
      <c r="HM46" s="345">
        <v>115.16408542454299</v>
      </c>
      <c r="HN46" s="38">
        <v>15.172601229507322</v>
      </c>
      <c r="HO46" s="345">
        <v>121.66127063350568</v>
      </c>
      <c r="HP46" s="38">
        <v>4.3110675818859789</v>
      </c>
      <c r="HQ46" s="9"/>
      <c r="HR46" s="6" t="s">
        <v>31</v>
      </c>
      <c r="HS46" s="345">
        <v>129.72772163702101</v>
      </c>
      <c r="HT46" s="38">
        <v>-4.8986354537613863</v>
      </c>
      <c r="HU46" s="345">
        <v>115.05012517372499</v>
      </c>
      <c r="HV46" s="38">
        <v>11.256069280793056</v>
      </c>
      <c r="HW46" s="345">
        <v>113.86074715648266</v>
      </c>
      <c r="HX46" s="38">
        <v>3.234919747401463</v>
      </c>
      <c r="HY46" s="9"/>
      <c r="HZ46" s="6" t="s">
        <v>31</v>
      </c>
      <c r="IA46" s="345">
        <v>115.35981766025566</v>
      </c>
      <c r="IB46" s="38">
        <v>1.5891495343798567</v>
      </c>
      <c r="IC46" s="345">
        <v>116.50831513866</v>
      </c>
      <c r="ID46" s="38">
        <v>4.6549553476430816</v>
      </c>
      <c r="IE46" s="345">
        <v>113.08228579965868</v>
      </c>
      <c r="IF46" s="38">
        <v>-0.65139764685784485</v>
      </c>
      <c r="IG46" s="9"/>
      <c r="IH46" s="6" t="s">
        <v>31</v>
      </c>
      <c r="II46" s="345">
        <v>118.36771023312167</v>
      </c>
      <c r="IJ46" s="38">
        <v>5.6202465600937899</v>
      </c>
      <c r="IK46" s="345">
        <v>112.60091477462633</v>
      </c>
      <c r="IL46" s="38">
        <v>-0.19454318646239699</v>
      </c>
      <c r="IM46" s="345">
        <v>128.673085515986</v>
      </c>
      <c r="IN46" s="38">
        <v>0.98830033022446173</v>
      </c>
      <c r="IO46" s="345">
        <v>137.60311079386034</v>
      </c>
      <c r="IP46" s="38">
        <v>21.08188569452993</v>
      </c>
      <c r="IQ46" s="9"/>
      <c r="IR46" s="6" t="s">
        <v>31</v>
      </c>
      <c r="IS46" s="345">
        <v>114.62526076883334</v>
      </c>
      <c r="IT46" s="38">
        <v>5.77485443951538</v>
      </c>
      <c r="IU46" s="345">
        <v>104.79754638947934</v>
      </c>
      <c r="IV46" s="38">
        <v>2.4394252269378143</v>
      </c>
      <c r="IW46" s="345">
        <v>126.85253039364166</v>
      </c>
      <c r="IX46" s="38">
        <v>3.1031071846460634</v>
      </c>
      <c r="IY46" s="9"/>
      <c r="IZ46" s="6" t="s">
        <v>31</v>
      </c>
      <c r="JA46" s="345">
        <v>116.33978159272699</v>
      </c>
      <c r="JB46" s="38">
        <v>4.7459298089072064</v>
      </c>
      <c r="JC46" s="345">
        <v>148.27997568228099</v>
      </c>
      <c r="JD46" s="38">
        <v>7.1809744571784222</v>
      </c>
      <c r="JE46" s="345">
        <v>154.22409081419366</v>
      </c>
      <c r="JF46" s="38">
        <v>-1.1491059057361355</v>
      </c>
      <c r="JG46" s="9"/>
      <c r="JH46" s="6" t="s">
        <v>31</v>
      </c>
      <c r="JI46" s="345">
        <v>163.99553496516035</v>
      </c>
      <c r="JJ46" s="38">
        <v>17.411644404461683</v>
      </c>
      <c r="JK46" s="345">
        <v>140.17939292212967</v>
      </c>
      <c r="JL46" s="38">
        <v>-2.5531577635460678</v>
      </c>
      <c r="JM46" s="345">
        <v>117.17040048045233</v>
      </c>
      <c r="JN46" s="38">
        <v>-0.18613630938291692</v>
      </c>
      <c r="JO46" s="9"/>
      <c r="JP46" s="6" t="s">
        <v>31</v>
      </c>
      <c r="JQ46" s="345">
        <v>125.42168172575566</v>
      </c>
      <c r="JR46" s="38">
        <v>2.8783338720736822</v>
      </c>
      <c r="JS46" s="345">
        <v>103.72771723579064</v>
      </c>
      <c r="JT46" s="38">
        <v>-2.6966228751591643</v>
      </c>
      <c r="JU46" s="345">
        <v>97.086947458716779</v>
      </c>
      <c r="JV46" s="38">
        <v>-8.2710771548565276</v>
      </c>
      <c r="JW46" s="9"/>
      <c r="JX46" s="6" t="s">
        <v>31</v>
      </c>
      <c r="JY46" s="345">
        <v>124.54245651449367</v>
      </c>
      <c r="JZ46" s="38">
        <v>3.5209927354398047</v>
      </c>
      <c r="KA46" s="345">
        <v>127.309254262827</v>
      </c>
      <c r="KB46" s="38">
        <v>1.498476481200143</v>
      </c>
      <c r="KC46" s="345">
        <v>142.49050734283099</v>
      </c>
      <c r="KD46" s="38">
        <v>5.668687391814359</v>
      </c>
      <c r="KE46" s="9"/>
      <c r="KF46" s="6" t="s">
        <v>31</v>
      </c>
      <c r="KG46" s="345">
        <v>109.58473220111334</v>
      </c>
      <c r="KH46" s="38">
        <v>-3.7977246446074986</v>
      </c>
      <c r="KI46" s="345">
        <v>111.39051828600645</v>
      </c>
      <c r="KJ46" s="38">
        <v>11.747297461928213</v>
      </c>
      <c r="KK46" s="345">
        <v>122.14522819181765</v>
      </c>
      <c r="KL46" s="38">
        <v>-3.9819348528475302</v>
      </c>
      <c r="KM46" s="9"/>
      <c r="KN46" s="6" t="s">
        <v>31</v>
      </c>
      <c r="KO46" s="345">
        <v>91.835899711411187</v>
      </c>
      <c r="KP46" s="38">
        <v>-25.185752585315129</v>
      </c>
      <c r="KQ46" s="345">
        <v>122.22222720065133</v>
      </c>
      <c r="KR46" s="38">
        <v>-0.39355350470403039</v>
      </c>
      <c r="KS46" s="345">
        <v>106.6999706197394</v>
      </c>
      <c r="KT46" s="38">
        <v>-0.89854804149427991</v>
      </c>
      <c r="KU46" s="9"/>
      <c r="KV46" s="6" t="s">
        <v>31</v>
      </c>
      <c r="KW46" s="345">
        <v>127.90824449352867</v>
      </c>
      <c r="KX46" s="38">
        <v>12.93236888975639</v>
      </c>
      <c r="KY46" s="345">
        <v>121.87842414978333</v>
      </c>
      <c r="KZ46" s="38">
        <v>5.5399423140850104</v>
      </c>
      <c r="LA46" s="345">
        <v>119.24144472830399</v>
      </c>
      <c r="LB46" s="38">
        <v>4.4779818579013835</v>
      </c>
      <c r="LC46" s="9"/>
      <c r="LD46" s="6" t="s">
        <v>31</v>
      </c>
      <c r="LE46" s="345">
        <v>150.87433522784332</v>
      </c>
      <c r="LF46" s="38">
        <v>3.3144037619289719</v>
      </c>
      <c r="LG46" s="345">
        <v>108.48928304849066</v>
      </c>
      <c r="LH46" s="38">
        <v>2.9350293012843025</v>
      </c>
      <c r="LI46" s="345">
        <v>99.174498358048595</v>
      </c>
      <c r="LJ46" s="38">
        <v>-12.30623290393234</v>
      </c>
      <c r="LK46" s="9"/>
      <c r="LL46" s="6" t="s">
        <v>31</v>
      </c>
      <c r="LM46" s="345">
        <v>119.82404188230466</v>
      </c>
      <c r="LN46" s="38">
        <v>14.46491234230723</v>
      </c>
      <c r="LO46" s="345">
        <v>104.98618041953746</v>
      </c>
      <c r="LP46" s="38">
        <v>-2.9244847452090283</v>
      </c>
      <c r="LQ46" s="345">
        <v>111.34060524406766</v>
      </c>
      <c r="LR46" s="38">
        <v>6.7309716851510899</v>
      </c>
      <c r="LS46" s="9"/>
      <c r="LT46" s="6" t="s">
        <v>31</v>
      </c>
      <c r="LU46" s="345">
        <v>92.692625641223756</v>
      </c>
      <c r="LV46" s="38">
        <v>-5.1385099592897774</v>
      </c>
      <c r="LW46" s="345">
        <v>102.38083643446491</v>
      </c>
      <c r="LX46" s="38">
        <v>-1.2293880936003205</v>
      </c>
      <c r="LY46" s="345">
        <v>105.36594908154933</v>
      </c>
      <c r="LZ46" s="38">
        <v>12.583492140556757</v>
      </c>
      <c r="MA46" s="9"/>
      <c r="MB46" s="6" t="s">
        <v>31</v>
      </c>
      <c r="MC46" s="345">
        <v>126.48008131916733</v>
      </c>
      <c r="MD46" s="38">
        <v>-1.2565755243555401</v>
      </c>
      <c r="ME46" s="345">
        <v>97.683070810956735</v>
      </c>
      <c r="MF46" s="38">
        <v>-9.9890598418511445E-2</v>
      </c>
      <c r="MG46" s="345">
        <v>148.47143599671733</v>
      </c>
      <c r="MH46" s="38">
        <v>5.7575587512999675</v>
      </c>
      <c r="MI46" s="9"/>
      <c r="MJ46" s="6" t="s">
        <v>31</v>
      </c>
      <c r="MK46" s="345">
        <v>87.02285676105096</v>
      </c>
      <c r="ML46" s="38">
        <v>1.1561572949605647</v>
      </c>
      <c r="MM46" s="345">
        <v>130.15900605931901</v>
      </c>
      <c r="MN46" s="38">
        <v>8.5548123334287851</v>
      </c>
      <c r="MO46" s="345">
        <v>140.92631918877865</v>
      </c>
      <c r="MP46" s="38">
        <v>2.7300186283741255</v>
      </c>
    </row>
    <row r="47" spans="1:354" ht="15" hidden="1" customHeight="1">
      <c r="A47" s="9"/>
      <c r="B47" s="6"/>
      <c r="C47" s="345"/>
      <c r="D47" s="38"/>
      <c r="E47" s="345"/>
      <c r="F47" s="38"/>
      <c r="G47" s="345"/>
      <c r="H47" s="38"/>
      <c r="I47" s="9"/>
      <c r="J47" s="6"/>
      <c r="K47" s="345"/>
      <c r="L47" s="38"/>
      <c r="M47" s="345"/>
      <c r="N47" s="38"/>
      <c r="O47" s="345"/>
      <c r="P47" s="38"/>
      <c r="Q47" s="9"/>
      <c r="R47" s="6"/>
      <c r="S47" s="345"/>
      <c r="T47" s="38"/>
      <c r="U47" s="345"/>
      <c r="V47" s="38"/>
      <c r="W47" s="345"/>
      <c r="X47" s="38"/>
      <c r="Y47" s="9"/>
      <c r="Z47" s="6"/>
      <c r="AA47" s="345"/>
      <c r="AB47" s="38"/>
      <c r="AC47" s="345"/>
      <c r="AD47" s="38"/>
      <c r="AE47" s="345"/>
      <c r="AF47" s="38"/>
      <c r="AG47" s="9"/>
      <c r="AH47" s="6"/>
      <c r="AI47" s="345"/>
      <c r="AJ47" s="38"/>
      <c r="AK47" s="345"/>
      <c r="AL47" s="38"/>
      <c r="AM47" s="345"/>
      <c r="AN47" s="38"/>
      <c r="AO47" s="9"/>
      <c r="AP47" s="6"/>
      <c r="AQ47" s="345"/>
      <c r="AR47" s="38"/>
      <c r="AS47" s="345"/>
      <c r="AT47" s="38"/>
      <c r="AU47" s="345"/>
      <c r="AV47" s="38"/>
      <c r="AW47" s="9"/>
      <c r="AX47" s="6"/>
      <c r="AY47" s="345"/>
      <c r="AZ47" s="38"/>
      <c r="BA47" s="345"/>
      <c r="BB47" s="38"/>
      <c r="BC47" s="345"/>
      <c r="BD47" s="38"/>
      <c r="BE47" s="9"/>
      <c r="BF47" s="6"/>
      <c r="BG47" s="345"/>
      <c r="BH47" s="38"/>
      <c r="BI47" s="345"/>
      <c r="BJ47" s="38"/>
      <c r="BK47" s="345"/>
      <c r="BL47" s="38"/>
      <c r="BM47" s="9"/>
      <c r="BN47" s="6"/>
      <c r="BO47" s="345"/>
      <c r="BP47" s="38"/>
      <c r="BQ47" s="345"/>
      <c r="BR47" s="38"/>
      <c r="BS47" s="345"/>
      <c r="BT47" s="38"/>
      <c r="BU47" s="9"/>
      <c r="BV47" s="6"/>
      <c r="BW47" s="345"/>
      <c r="BX47" s="38"/>
      <c r="BY47" s="345"/>
      <c r="BZ47" s="38"/>
      <c r="CA47" s="345"/>
      <c r="CB47" s="38"/>
      <c r="CC47" s="9"/>
      <c r="CD47" s="6"/>
      <c r="CE47" s="345"/>
      <c r="CF47" s="38"/>
      <c r="CG47" s="345"/>
      <c r="CH47" s="38"/>
      <c r="CI47" s="345"/>
      <c r="CJ47" s="38"/>
      <c r="CK47" s="9"/>
      <c r="CL47" s="6"/>
      <c r="CM47" s="345"/>
      <c r="CN47" s="38"/>
      <c r="CO47" s="345"/>
      <c r="CP47" s="38"/>
      <c r="CQ47" s="345"/>
      <c r="CR47" s="38"/>
      <c r="CS47" s="9"/>
      <c r="CT47" s="6"/>
      <c r="CU47" s="345"/>
      <c r="CV47" s="38"/>
      <c r="CW47" s="345"/>
      <c r="CX47" s="38"/>
      <c r="CY47" s="345"/>
      <c r="CZ47" s="38"/>
      <c r="DA47" s="9"/>
      <c r="DB47" s="6"/>
      <c r="DC47" s="345"/>
      <c r="DD47" s="38"/>
      <c r="DE47" s="345"/>
      <c r="DF47" s="38"/>
      <c r="DG47" s="345"/>
      <c r="DH47" s="38"/>
      <c r="DI47" s="9"/>
      <c r="DJ47" s="6"/>
      <c r="DK47" s="345"/>
      <c r="DL47" s="38"/>
      <c r="DM47" s="345"/>
      <c r="DN47" s="38"/>
      <c r="DO47" s="345"/>
      <c r="DP47" s="38"/>
      <c r="DQ47" s="9"/>
      <c r="DR47" s="6"/>
      <c r="DS47" s="345"/>
      <c r="DT47" s="38"/>
      <c r="DU47" s="345"/>
      <c r="DV47" s="38"/>
      <c r="DW47" s="345"/>
      <c r="DX47" s="38"/>
      <c r="DY47" s="9"/>
      <c r="DZ47" s="6"/>
      <c r="EA47" s="345"/>
      <c r="EB47" s="38"/>
      <c r="EC47" s="345"/>
      <c r="ED47" s="38"/>
      <c r="EE47" s="345"/>
      <c r="EF47" s="38"/>
      <c r="EG47" s="9"/>
      <c r="EH47" s="6"/>
      <c r="EI47" s="345"/>
      <c r="EJ47" s="38"/>
      <c r="EK47" s="345"/>
      <c r="EL47" s="38"/>
      <c r="EM47" s="345"/>
      <c r="EN47" s="38"/>
      <c r="EO47" s="9"/>
      <c r="EP47" s="6"/>
      <c r="EQ47" s="345"/>
      <c r="ER47" s="38"/>
      <c r="ES47" s="345"/>
      <c r="ET47" s="38"/>
      <c r="EU47" s="345"/>
      <c r="EV47" s="38"/>
      <c r="EW47" s="9"/>
      <c r="EX47" s="6"/>
      <c r="EY47" s="345"/>
      <c r="EZ47" s="38"/>
      <c r="FA47" s="345"/>
      <c r="FB47" s="38"/>
      <c r="FC47" s="345"/>
      <c r="FD47" s="38"/>
      <c r="FE47" s="9"/>
      <c r="FF47" s="6"/>
      <c r="FG47" s="345"/>
      <c r="FH47" s="38"/>
      <c r="FI47" s="345"/>
      <c r="FJ47" s="38"/>
      <c r="FK47" s="345"/>
      <c r="FL47" s="38"/>
      <c r="FM47" s="9"/>
      <c r="FN47" s="6"/>
      <c r="FO47" s="345"/>
      <c r="FP47" s="38"/>
      <c r="FQ47" s="345"/>
      <c r="FR47" s="38"/>
      <c r="FS47" s="345"/>
      <c r="FT47" s="38"/>
      <c r="FU47" s="9"/>
      <c r="FV47" s="6"/>
      <c r="FW47" s="345"/>
      <c r="FX47" s="38"/>
      <c r="FY47" s="345"/>
      <c r="FZ47" s="38"/>
      <c r="GA47" s="345"/>
      <c r="GB47" s="38"/>
      <c r="GC47" s="9"/>
      <c r="GD47" s="6"/>
      <c r="GE47" s="345"/>
      <c r="GF47" s="38"/>
      <c r="GG47" s="345"/>
      <c r="GH47" s="38"/>
      <c r="GI47" s="345"/>
      <c r="GJ47" s="38"/>
      <c r="GK47" s="9"/>
      <c r="GL47" s="6"/>
      <c r="GM47" s="345"/>
      <c r="GN47" s="38"/>
      <c r="GO47" s="345"/>
      <c r="GP47" s="38"/>
      <c r="GQ47" s="345"/>
      <c r="GR47" s="38"/>
      <c r="GS47" s="9"/>
      <c r="GT47" s="6"/>
      <c r="GU47" s="345"/>
      <c r="GV47" s="38"/>
      <c r="GW47" s="345"/>
      <c r="GX47" s="38"/>
      <c r="GY47" s="345"/>
      <c r="GZ47" s="38"/>
      <c r="HA47" s="9"/>
      <c r="HB47" s="6"/>
      <c r="HC47" s="345"/>
      <c r="HD47" s="38"/>
      <c r="HE47" s="345"/>
      <c r="HF47" s="38"/>
      <c r="HG47" s="345"/>
      <c r="HH47" s="38"/>
      <c r="HI47" s="9"/>
      <c r="HJ47" s="6"/>
      <c r="HK47" s="345"/>
      <c r="HL47" s="38"/>
      <c r="HM47" s="345"/>
      <c r="HN47" s="38"/>
      <c r="HO47" s="345"/>
      <c r="HP47" s="38"/>
      <c r="HQ47" s="9"/>
      <c r="HR47" s="6"/>
      <c r="HS47" s="345"/>
      <c r="HT47" s="38"/>
      <c r="HU47" s="345"/>
      <c r="HV47" s="38"/>
      <c r="HW47" s="345"/>
      <c r="HX47" s="38"/>
      <c r="HY47" s="9"/>
      <c r="HZ47" s="6"/>
      <c r="IA47" s="345"/>
      <c r="IB47" s="38"/>
      <c r="IC47" s="345"/>
      <c r="ID47" s="38"/>
      <c r="IE47" s="345"/>
      <c r="IF47" s="38"/>
      <c r="IG47" s="9"/>
      <c r="IH47" s="6"/>
      <c r="II47" s="345"/>
      <c r="IJ47" s="38"/>
      <c r="IK47" s="345"/>
      <c r="IL47" s="38"/>
      <c r="IM47" s="345"/>
      <c r="IN47" s="38"/>
      <c r="IO47" s="345"/>
      <c r="IP47" s="38"/>
      <c r="IQ47" s="9"/>
      <c r="IR47" s="6"/>
      <c r="IS47" s="345"/>
      <c r="IT47" s="38"/>
      <c r="IU47" s="345"/>
      <c r="IV47" s="38"/>
      <c r="IW47" s="345"/>
      <c r="IX47" s="38"/>
      <c r="IY47" s="9"/>
      <c r="IZ47" s="6"/>
      <c r="JA47" s="345"/>
      <c r="JB47" s="38"/>
      <c r="JC47" s="345"/>
      <c r="JD47" s="38"/>
      <c r="JE47" s="345"/>
      <c r="JF47" s="38"/>
      <c r="JG47" s="9"/>
      <c r="JH47" s="6"/>
      <c r="JI47" s="345"/>
      <c r="JJ47" s="38"/>
      <c r="JK47" s="345"/>
      <c r="JL47" s="38"/>
      <c r="JM47" s="345"/>
      <c r="JN47" s="38"/>
      <c r="JO47" s="9"/>
      <c r="JP47" s="6"/>
      <c r="JQ47" s="345"/>
      <c r="JR47" s="38"/>
      <c r="JS47" s="345"/>
      <c r="JT47" s="38"/>
      <c r="JU47" s="345"/>
      <c r="JV47" s="38"/>
      <c r="JW47" s="9"/>
      <c r="JX47" s="6"/>
      <c r="JY47" s="345"/>
      <c r="JZ47" s="38"/>
      <c r="KA47" s="345"/>
      <c r="KB47" s="38"/>
      <c r="KC47" s="345"/>
      <c r="KD47" s="38"/>
      <c r="KE47" s="9"/>
      <c r="KF47" s="6"/>
      <c r="KG47" s="345"/>
      <c r="KH47" s="38"/>
      <c r="KI47" s="345"/>
      <c r="KJ47" s="38"/>
      <c r="KK47" s="345"/>
      <c r="KL47" s="38"/>
      <c r="KM47" s="9"/>
      <c r="KN47" s="6"/>
      <c r="KO47" s="345"/>
      <c r="KP47" s="38"/>
      <c r="KQ47" s="345"/>
      <c r="KR47" s="38"/>
      <c r="KS47" s="345"/>
      <c r="KT47" s="38"/>
      <c r="KU47" s="9"/>
      <c r="KV47" s="6"/>
      <c r="KW47" s="345"/>
      <c r="KX47" s="38"/>
      <c r="KY47" s="345"/>
      <c r="KZ47" s="38"/>
      <c r="LA47" s="345"/>
      <c r="LB47" s="38"/>
      <c r="LC47" s="9"/>
      <c r="LD47" s="6"/>
      <c r="LE47" s="345"/>
      <c r="LF47" s="38"/>
      <c r="LG47" s="345"/>
      <c r="LH47" s="38"/>
      <c r="LI47" s="345"/>
      <c r="LJ47" s="38"/>
      <c r="LK47" s="9"/>
      <c r="LL47" s="6"/>
      <c r="LM47" s="345"/>
      <c r="LN47" s="38"/>
      <c r="LO47" s="345"/>
      <c r="LP47" s="38"/>
      <c r="LQ47" s="345"/>
      <c r="LR47" s="38"/>
      <c r="LS47" s="9"/>
      <c r="LT47" s="6"/>
      <c r="LU47" s="345"/>
      <c r="LV47" s="38"/>
      <c r="LW47" s="345"/>
      <c r="LX47" s="38"/>
      <c r="LY47" s="345"/>
      <c r="LZ47" s="38"/>
      <c r="MA47" s="9"/>
      <c r="MB47" s="6"/>
      <c r="MC47" s="345"/>
      <c r="MD47" s="38"/>
      <c r="ME47" s="345"/>
      <c r="MF47" s="38"/>
      <c r="MG47" s="345"/>
      <c r="MH47" s="38"/>
      <c r="MI47" s="9"/>
      <c r="MJ47" s="6"/>
      <c r="MK47" s="345"/>
      <c r="ML47" s="38"/>
      <c r="MM47" s="345"/>
      <c r="MN47" s="38"/>
      <c r="MO47" s="345"/>
      <c r="MP47" s="38"/>
    </row>
    <row r="48" spans="1:354" ht="15" hidden="1" customHeight="1">
      <c r="A48" s="9">
        <v>2020</v>
      </c>
      <c r="B48" s="6" t="s">
        <v>28</v>
      </c>
      <c r="C48" s="345">
        <v>100.48539598184585</v>
      </c>
      <c r="D48" s="38">
        <v>-2.1484109444171651</v>
      </c>
      <c r="E48" s="345">
        <v>96.032070724536609</v>
      </c>
      <c r="F48" s="38">
        <v>-2.7207996072326068</v>
      </c>
      <c r="G48" s="345">
        <v>104.696291273169</v>
      </c>
      <c r="H48" s="38">
        <v>-1.6464893048804043</v>
      </c>
      <c r="I48" s="9">
        <v>2020</v>
      </c>
      <c r="J48" s="6" t="s">
        <v>28</v>
      </c>
      <c r="K48" s="345">
        <v>77.297421159570902</v>
      </c>
      <c r="L48" s="38">
        <v>-22.136996554527201</v>
      </c>
      <c r="M48" s="345">
        <v>119.19052784107434</v>
      </c>
      <c r="N48" s="38">
        <v>-14.000669915102264</v>
      </c>
      <c r="O48" s="345">
        <v>79.879309950954337</v>
      </c>
      <c r="P48" s="38">
        <v>-25.343831400256761</v>
      </c>
      <c r="Q48" s="9">
        <v>2020</v>
      </c>
      <c r="R48" s="6" t="s">
        <v>28</v>
      </c>
      <c r="S48" s="345">
        <v>99.882611317850831</v>
      </c>
      <c r="T48" s="38">
        <v>-2.8393233365755037</v>
      </c>
      <c r="U48" s="345">
        <v>118.6415317814765</v>
      </c>
      <c r="V48" s="38">
        <v>7.6437714411234765</v>
      </c>
      <c r="W48" s="345">
        <v>112.30435277032622</v>
      </c>
      <c r="X48" s="38">
        <v>8.4728606597772824</v>
      </c>
      <c r="Y48" s="9">
        <v>2020</v>
      </c>
      <c r="Z48" s="6" t="s">
        <v>28</v>
      </c>
      <c r="AA48" s="345">
        <v>119.87487896924434</v>
      </c>
      <c r="AB48" s="38">
        <v>4.5732753798645831</v>
      </c>
      <c r="AC48" s="345">
        <v>132.10463898032165</v>
      </c>
      <c r="AD48" s="38">
        <v>19.353510592887417</v>
      </c>
      <c r="AE48" s="345">
        <v>117.47333662210167</v>
      </c>
      <c r="AF48" s="38">
        <v>10.629977866769849</v>
      </c>
      <c r="AG48" s="9">
        <v>2020</v>
      </c>
      <c r="AH48" s="6" t="s">
        <v>28</v>
      </c>
      <c r="AI48" s="345">
        <v>114.10404426152667</v>
      </c>
      <c r="AJ48" s="38">
        <v>10.916292598438389</v>
      </c>
      <c r="AK48" s="345">
        <v>135.79141564471632</v>
      </c>
      <c r="AL48" s="38">
        <v>7.3460479830649064</v>
      </c>
      <c r="AM48" s="345">
        <v>117.992124992242</v>
      </c>
      <c r="AN48" s="38">
        <v>10.183286045167335</v>
      </c>
      <c r="AO48" s="9">
        <v>2020</v>
      </c>
      <c r="AP48" s="6" t="s">
        <v>28</v>
      </c>
      <c r="AQ48" s="345">
        <v>120.02105093941134</v>
      </c>
      <c r="AR48" s="38">
        <v>6.3570961839557754</v>
      </c>
      <c r="AS48" s="345">
        <v>131.70469924376266</v>
      </c>
      <c r="AT48" s="38">
        <v>22.518185228254353</v>
      </c>
      <c r="AU48" s="345">
        <v>121.60027768211567</v>
      </c>
      <c r="AV48" s="38">
        <v>11.502397099181948</v>
      </c>
      <c r="AW48" s="9">
        <v>2020</v>
      </c>
      <c r="AX48" s="6" t="s">
        <v>28</v>
      </c>
      <c r="AY48" s="345">
        <v>138.93829926829565</v>
      </c>
      <c r="AZ48" s="38">
        <v>14.65541479950825</v>
      </c>
      <c r="BA48" s="345">
        <v>141.82004143885601</v>
      </c>
      <c r="BB48" s="38">
        <v>16.900875173226311</v>
      </c>
      <c r="BC48" s="345">
        <v>125.91276186277433</v>
      </c>
      <c r="BD48" s="38">
        <v>11.677822041025919</v>
      </c>
      <c r="BE48" s="9">
        <v>2020</v>
      </c>
      <c r="BF48" s="6" t="s">
        <v>28</v>
      </c>
      <c r="BG48" s="345">
        <v>113.11601933458233</v>
      </c>
      <c r="BH48" s="38">
        <v>4.753726701050482</v>
      </c>
      <c r="BI48" s="345">
        <v>118.85207193075166</v>
      </c>
      <c r="BJ48" s="38">
        <v>18.090191485315614</v>
      </c>
      <c r="BK48" s="345">
        <v>147.53158664668101</v>
      </c>
      <c r="BL48" s="38">
        <v>20.864652743394998</v>
      </c>
      <c r="BM48" s="9">
        <v>2020</v>
      </c>
      <c r="BN48" s="6" t="s">
        <v>28</v>
      </c>
      <c r="BO48" s="345">
        <v>125.56075523750367</v>
      </c>
      <c r="BP48" s="38">
        <v>6.6205458942887105</v>
      </c>
      <c r="BQ48" s="345">
        <v>116.46141218992835</v>
      </c>
      <c r="BR48" s="38">
        <v>-2.9906567575758771</v>
      </c>
      <c r="BS48" s="345">
        <v>110.54761622359899</v>
      </c>
      <c r="BT48" s="38">
        <v>-1.820945750731326</v>
      </c>
      <c r="BU48" s="9">
        <v>2020</v>
      </c>
      <c r="BV48" s="6" t="s">
        <v>28</v>
      </c>
      <c r="BW48" s="345">
        <v>128.62093276074069</v>
      </c>
      <c r="BX48" s="38">
        <v>13.926451160763136</v>
      </c>
      <c r="BY48" s="345">
        <v>114.91977720544033</v>
      </c>
      <c r="BZ48" s="38">
        <v>-3.3076707011096431</v>
      </c>
      <c r="CA48" s="345">
        <v>106.33157949817534</v>
      </c>
      <c r="CB48" s="38">
        <v>2.0242339466495736</v>
      </c>
      <c r="CC48" s="9">
        <v>2020</v>
      </c>
      <c r="CD48" s="6" t="s">
        <v>28</v>
      </c>
      <c r="CE48" s="345">
        <v>124.33662442463567</v>
      </c>
      <c r="CF48" s="38">
        <v>3.9155902303092489</v>
      </c>
      <c r="CG48" s="345">
        <v>104.99510339363799</v>
      </c>
      <c r="CH48" s="38">
        <v>2.3227707877369284</v>
      </c>
      <c r="CI48" s="345">
        <v>134.49912787148102</v>
      </c>
      <c r="CJ48" s="38">
        <v>3.7076472479092644</v>
      </c>
      <c r="CK48" s="9">
        <v>2020</v>
      </c>
      <c r="CL48" s="6" t="s">
        <v>28</v>
      </c>
      <c r="CM48" s="345">
        <v>157.50913643771233</v>
      </c>
      <c r="CN48" s="38">
        <v>5.2603504743715916</v>
      </c>
      <c r="CO48" s="345">
        <v>116.27178058021566</v>
      </c>
      <c r="CP48" s="38">
        <v>-0.62376616184378975</v>
      </c>
      <c r="CQ48" s="345">
        <v>114.88515957519066</v>
      </c>
      <c r="CR48" s="38">
        <v>0.82176646533184794</v>
      </c>
      <c r="CS48" s="9">
        <v>2020</v>
      </c>
      <c r="CT48" s="6" t="s">
        <v>28</v>
      </c>
      <c r="CU48" s="345">
        <v>127.39300806474564</v>
      </c>
      <c r="CV48" s="38">
        <v>-7.7100609998523169</v>
      </c>
      <c r="CW48" s="345">
        <v>105.43043068986974</v>
      </c>
      <c r="CX48" s="38">
        <v>18.363987186877083</v>
      </c>
      <c r="CY48" s="345">
        <v>119.01983574524276</v>
      </c>
      <c r="CZ48" s="38">
        <v>-4.4444877004030019</v>
      </c>
      <c r="DA48" s="9">
        <v>2020</v>
      </c>
      <c r="DB48" s="6" t="s">
        <v>28</v>
      </c>
      <c r="DC48" s="345">
        <v>102.91550394919933</v>
      </c>
      <c r="DD48" s="38">
        <v>-6.581940775888782</v>
      </c>
      <c r="DE48" s="345">
        <v>288.94554767193364</v>
      </c>
      <c r="DF48" s="38">
        <v>10.32643064725643</v>
      </c>
      <c r="DG48" s="345">
        <v>110.13375062521699</v>
      </c>
      <c r="DH48" s="38">
        <v>-10.544678929332292</v>
      </c>
      <c r="DI48" s="9">
        <v>2020</v>
      </c>
      <c r="DJ48" s="6" t="s">
        <v>28</v>
      </c>
      <c r="DK48" s="345">
        <v>122.57413488437368</v>
      </c>
      <c r="DL48" s="38">
        <v>5.2752392622303859</v>
      </c>
      <c r="DM48" s="345">
        <v>100.62654982464399</v>
      </c>
      <c r="DN48" s="38">
        <v>-8.767270669994133</v>
      </c>
      <c r="DO48" s="345">
        <v>119.41747118429028</v>
      </c>
      <c r="DP48" s="38">
        <v>-6.1552727667150009</v>
      </c>
      <c r="DQ48" s="9">
        <v>2020</v>
      </c>
      <c r="DR48" s="6" t="s">
        <v>28</v>
      </c>
      <c r="DS48" s="345">
        <v>123.89725238234701</v>
      </c>
      <c r="DT48" s="38">
        <v>9.9066714165560512</v>
      </c>
      <c r="DU48" s="345">
        <v>111.633575313469</v>
      </c>
      <c r="DV48" s="38">
        <v>2.6630714863740366</v>
      </c>
      <c r="DW48" s="345">
        <v>126.30054491933534</v>
      </c>
      <c r="DX48" s="38">
        <v>-0.41694547247429625</v>
      </c>
      <c r="DY48" s="9">
        <v>2020</v>
      </c>
      <c r="DZ48" s="6" t="s">
        <v>28</v>
      </c>
      <c r="EA48" s="345">
        <v>120.93214939436835</v>
      </c>
      <c r="EB48" s="38">
        <v>3.6506431545868026</v>
      </c>
      <c r="EC48" s="345">
        <v>106.75074916125168</v>
      </c>
      <c r="ED48" s="38">
        <v>5.5943500998676825</v>
      </c>
      <c r="EE48" s="345">
        <v>122.15568036768299</v>
      </c>
      <c r="EF48" s="38">
        <v>7.4520604195826223</v>
      </c>
      <c r="EG48" s="9">
        <v>2020</v>
      </c>
      <c r="EH48" s="6" t="s">
        <v>28</v>
      </c>
      <c r="EI48" s="345">
        <v>131.067369558883</v>
      </c>
      <c r="EJ48" s="38">
        <v>6.1204251174278994</v>
      </c>
      <c r="EK48" s="345">
        <v>114.639176543678</v>
      </c>
      <c r="EL48" s="38">
        <v>1.5447672783027997</v>
      </c>
      <c r="EM48" s="345">
        <v>115.66702136370766</v>
      </c>
      <c r="EN48" s="38">
        <v>-1.2344194324772815</v>
      </c>
      <c r="EO48" s="9">
        <v>2020</v>
      </c>
      <c r="EP48" s="6" t="s">
        <v>28</v>
      </c>
      <c r="EQ48" s="345">
        <v>113.655142988742</v>
      </c>
      <c r="ER48" s="38">
        <v>-1.3936916858599773</v>
      </c>
      <c r="ES48" s="345">
        <v>116.139501450114</v>
      </c>
      <c r="ET48" s="38">
        <v>-4.7356882494515986</v>
      </c>
      <c r="EU48" s="345">
        <v>103.97533879081665</v>
      </c>
      <c r="EV48" s="38">
        <v>-12.531623028213318</v>
      </c>
      <c r="EW48" s="9">
        <v>2020</v>
      </c>
      <c r="EX48" s="6" t="s">
        <v>28</v>
      </c>
      <c r="EY48" s="345">
        <v>98.790142014813398</v>
      </c>
      <c r="EZ48" s="38">
        <v>-16.271800113760776</v>
      </c>
      <c r="FA48" s="345">
        <v>88.079886279002324</v>
      </c>
      <c r="FB48" s="38">
        <v>-17.851990343588497</v>
      </c>
      <c r="FC48" s="345">
        <v>141.80570121910466</v>
      </c>
      <c r="FD48" s="38">
        <v>3.3888853533419194</v>
      </c>
      <c r="FE48" s="9">
        <v>2020</v>
      </c>
      <c r="FF48" s="6" t="s">
        <v>28</v>
      </c>
      <c r="FG48" s="345">
        <v>113.35254678388134</v>
      </c>
      <c r="FH48" s="38">
        <v>0.43772195230904742</v>
      </c>
      <c r="FI48" s="345">
        <v>112.19649957175208</v>
      </c>
      <c r="FJ48" s="38">
        <v>2.240513567647767</v>
      </c>
      <c r="FK48" s="345">
        <v>114.21222427969234</v>
      </c>
      <c r="FL48" s="38">
        <v>4.9317012093438137</v>
      </c>
      <c r="FM48" s="9">
        <v>2020</v>
      </c>
      <c r="FN48" s="6" t="s">
        <v>28</v>
      </c>
      <c r="FO48" s="345">
        <v>91.059675067078629</v>
      </c>
      <c r="FP48" s="38">
        <v>-8.9575373532423299</v>
      </c>
      <c r="FQ48" s="345">
        <v>154.90003096627066</v>
      </c>
      <c r="FR48" s="38">
        <v>34.529752019796632</v>
      </c>
      <c r="FS48" s="345">
        <v>119.94697284364433</v>
      </c>
      <c r="FT48" s="38">
        <v>1.9656961166162716</v>
      </c>
      <c r="FU48" s="9">
        <v>2020</v>
      </c>
      <c r="FV48" s="6" t="s">
        <v>28</v>
      </c>
      <c r="FW48" s="345">
        <v>126.64012089785467</v>
      </c>
      <c r="FX48" s="38">
        <v>6.9252518635508125</v>
      </c>
      <c r="FY48" s="345">
        <v>106.74333547121171</v>
      </c>
      <c r="FZ48" s="38">
        <v>5.0199469348893189</v>
      </c>
      <c r="GA48" s="345">
        <v>106.88633260171564</v>
      </c>
      <c r="GB48" s="38">
        <v>2.8931253336805156</v>
      </c>
      <c r="GC48" s="9">
        <v>2020</v>
      </c>
      <c r="GD48" s="6" t="s">
        <v>28</v>
      </c>
      <c r="GE48" s="345">
        <v>109.19905872886834</v>
      </c>
      <c r="GF48" s="38">
        <v>-2.7612678408316214</v>
      </c>
      <c r="GG48" s="345">
        <v>125.74328242242666</v>
      </c>
      <c r="GH48" s="38">
        <v>11.763196423587246</v>
      </c>
      <c r="GI48" s="345">
        <v>94.756427483790105</v>
      </c>
      <c r="GJ48" s="38">
        <v>-7.7882778874298708</v>
      </c>
      <c r="GK48" s="9">
        <v>2020</v>
      </c>
      <c r="GL48" s="6" t="s">
        <v>28</v>
      </c>
      <c r="GM48" s="345">
        <v>110.885585660226</v>
      </c>
      <c r="GN48" s="38">
        <v>-0.42573042495342861</v>
      </c>
      <c r="GO48" s="345">
        <v>130.85284954575567</v>
      </c>
      <c r="GP48" s="38">
        <v>0.32429221361380201</v>
      </c>
      <c r="GQ48" s="345">
        <v>103.93939294799009</v>
      </c>
      <c r="GR48" s="38">
        <v>-6.5749928607339143</v>
      </c>
      <c r="GS48" s="9">
        <v>2020</v>
      </c>
      <c r="GT48" s="6" t="s">
        <v>28</v>
      </c>
      <c r="GU48" s="345">
        <v>101.07642258731556</v>
      </c>
      <c r="GV48" s="38">
        <v>-13.889428098762664</v>
      </c>
      <c r="GW48" s="345">
        <v>117.40835325472968</v>
      </c>
      <c r="GX48" s="38">
        <v>0.96366639873637894</v>
      </c>
      <c r="GY48" s="345">
        <v>114.82267123788466</v>
      </c>
      <c r="GZ48" s="38">
        <v>0.43397527940950908</v>
      </c>
      <c r="HA48" s="9">
        <v>2020</v>
      </c>
      <c r="HB48" s="6" t="s">
        <v>28</v>
      </c>
      <c r="HC48" s="345">
        <v>110.56558831394948</v>
      </c>
      <c r="HD48" s="38">
        <v>-6.1413660497766926</v>
      </c>
      <c r="HE48" s="345">
        <v>128.89902821004566</v>
      </c>
      <c r="HF48" s="38">
        <v>20.868786336428229</v>
      </c>
      <c r="HG48" s="345">
        <v>115.5221730793307</v>
      </c>
      <c r="HH48" s="38">
        <v>-3.1210244120097741</v>
      </c>
      <c r="HI48" s="9">
        <v>2020</v>
      </c>
      <c r="HJ48" s="6" t="s">
        <v>28</v>
      </c>
      <c r="HK48" s="345">
        <v>117.60345855845708</v>
      </c>
      <c r="HL48" s="38">
        <v>3.4168983529645089</v>
      </c>
      <c r="HM48" s="345">
        <v>98.822542608602532</v>
      </c>
      <c r="HN48" s="38">
        <v>-7.382040811545977</v>
      </c>
      <c r="HO48" s="345">
        <v>100.57937971864028</v>
      </c>
      <c r="HP48" s="38">
        <v>-10.69202883257023</v>
      </c>
      <c r="HQ48" s="9">
        <v>2020</v>
      </c>
      <c r="HR48" s="6" t="s">
        <v>28</v>
      </c>
      <c r="HS48" s="345">
        <v>127.49302409427933</v>
      </c>
      <c r="HT48" s="38">
        <v>2.9060137313490486</v>
      </c>
      <c r="HU48" s="345">
        <v>111.94078636967133</v>
      </c>
      <c r="HV48" s="38">
        <v>-1.406340880733552</v>
      </c>
      <c r="HW48" s="345">
        <v>98.216523001196435</v>
      </c>
      <c r="HX48" s="38">
        <v>-5.7895908705641261</v>
      </c>
      <c r="HY48" s="9">
        <v>2020</v>
      </c>
      <c r="HZ48" s="6" t="s">
        <v>28</v>
      </c>
      <c r="IA48" s="345">
        <v>113.14237874387668</v>
      </c>
      <c r="IB48" s="38">
        <v>2.8135953481766478</v>
      </c>
      <c r="IC48" s="345">
        <v>105.799011447235</v>
      </c>
      <c r="ID48" s="38">
        <v>2.3979032221142802</v>
      </c>
      <c r="IE48" s="345">
        <v>117.23651581644246</v>
      </c>
      <c r="IF48" s="38">
        <v>3.6890948852704071</v>
      </c>
      <c r="IG48" s="9">
        <v>2020</v>
      </c>
      <c r="IH48" s="6" t="s">
        <v>28</v>
      </c>
      <c r="II48" s="345">
        <v>121.348486413164</v>
      </c>
      <c r="IJ48" s="38">
        <v>6.5626596402963031</v>
      </c>
      <c r="IK48" s="345">
        <v>104.62127621612017</v>
      </c>
      <c r="IL48" s="38">
        <v>-2.7418811379122872</v>
      </c>
      <c r="IM48" s="345">
        <v>117.18093912382851</v>
      </c>
      <c r="IN48" s="38">
        <v>-6.0018233333138795</v>
      </c>
      <c r="IO48" s="345">
        <v>110.2130720359749</v>
      </c>
      <c r="IP48" s="38">
        <v>-7.5168749169807825</v>
      </c>
      <c r="IQ48" s="9">
        <v>2020</v>
      </c>
      <c r="IR48" s="6" t="s">
        <v>28</v>
      </c>
      <c r="IS48" s="345">
        <v>106.28168290087827</v>
      </c>
      <c r="IT48" s="38">
        <v>-1.5555556669390427</v>
      </c>
      <c r="IU48" s="345">
        <v>109.43028915405542</v>
      </c>
      <c r="IV48" s="38">
        <v>-23.162079428911994</v>
      </c>
      <c r="IW48" s="345">
        <v>115.22040819898866</v>
      </c>
      <c r="IX48" s="38">
        <v>4.7290984911085872</v>
      </c>
      <c r="IY48" s="9">
        <v>2020</v>
      </c>
      <c r="IZ48" s="6" t="s">
        <v>28</v>
      </c>
      <c r="JA48" s="345">
        <v>121.87400565564768</v>
      </c>
      <c r="JB48" s="38">
        <v>5.7325867491973241</v>
      </c>
      <c r="JC48" s="345">
        <v>128.66746298190466</v>
      </c>
      <c r="JD48" s="38">
        <v>9.4956832168437586</v>
      </c>
      <c r="JE48" s="345">
        <v>125.901783345645</v>
      </c>
      <c r="JF48" s="38">
        <v>-3.8503834819678247</v>
      </c>
      <c r="JG48" s="9">
        <v>2020</v>
      </c>
      <c r="JH48" s="6" t="s">
        <v>28</v>
      </c>
      <c r="JI48" s="345">
        <v>118.396377522294</v>
      </c>
      <c r="JJ48" s="38">
        <v>5.9954571201744216</v>
      </c>
      <c r="JK48" s="345">
        <v>127.141159823284</v>
      </c>
      <c r="JL48" s="38">
        <v>6.7068755829619278</v>
      </c>
      <c r="JM48" s="345">
        <v>110.45085728607533</v>
      </c>
      <c r="JN48" s="38">
        <v>4.6535908593820352</v>
      </c>
      <c r="JO48" s="9">
        <v>2020</v>
      </c>
      <c r="JP48" s="6" t="s">
        <v>28</v>
      </c>
      <c r="JQ48" s="345">
        <v>122.60322271887433</v>
      </c>
      <c r="JR48" s="38">
        <v>3.0721332169740805</v>
      </c>
      <c r="JS48" s="345">
        <v>95.603423260119328</v>
      </c>
      <c r="JT48" s="38">
        <v>-5.1997855351848159</v>
      </c>
      <c r="JU48" s="345">
        <v>96.106234097846752</v>
      </c>
      <c r="JV48" s="38">
        <v>-7.3259962053099201</v>
      </c>
      <c r="JW48" s="9">
        <v>2020</v>
      </c>
      <c r="JX48" s="6" t="s">
        <v>28</v>
      </c>
      <c r="JY48" s="345">
        <v>106.70549020222786</v>
      </c>
      <c r="JZ48" s="38">
        <v>0.76965307017795226</v>
      </c>
      <c r="KA48" s="345">
        <v>109.97384311689655</v>
      </c>
      <c r="KB48" s="38">
        <v>-1.147236142065907</v>
      </c>
      <c r="KC48" s="345">
        <v>108.70114729856665</v>
      </c>
      <c r="KD48" s="38">
        <v>2.2925994479656282</v>
      </c>
      <c r="KE48" s="9">
        <v>2020</v>
      </c>
      <c r="KF48" s="6" t="s">
        <v>28</v>
      </c>
      <c r="KG48" s="345">
        <v>113.21870402407133</v>
      </c>
      <c r="KH48" s="38">
        <v>1.6934357468077081</v>
      </c>
      <c r="KI48" s="345">
        <v>115.97343042104167</v>
      </c>
      <c r="KJ48" s="38">
        <v>6.0436808214046778</v>
      </c>
      <c r="KK48" s="345">
        <v>104.34039883460929</v>
      </c>
      <c r="KL48" s="38">
        <v>-15.30688450801054</v>
      </c>
      <c r="KM48" s="9">
        <v>2020</v>
      </c>
      <c r="KN48" s="6" t="s">
        <v>28</v>
      </c>
      <c r="KO48" s="345">
        <v>95.437949798387237</v>
      </c>
      <c r="KP48" s="38">
        <v>-20.845028278922598</v>
      </c>
      <c r="KQ48" s="345">
        <v>130.06738939213002</v>
      </c>
      <c r="KR48" s="38">
        <v>-6.990691353267664E-2</v>
      </c>
      <c r="KS48" s="345">
        <v>101.53116314016756</v>
      </c>
      <c r="KT48" s="38">
        <v>-4.9645268080341225</v>
      </c>
      <c r="KU48" s="9">
        <v>2020</v>
      </c>
      <c r="KV48" s="6" t="s">
        <v>28</v>
      </c>
      <c r="KW48" s="345">
        <v>122.68891431680466</v>
      </c>
      <c r="KX48" s="38">
        <v>-1.2577070582139811</v>
      </c>
      <c r="KY48" s="345">
        <v>119.39640980881234</v>
      </c>
      <c r="KZ48" s="38">
        <v>-1.8416086685381572</v>
      </c>
      <c r="LA48" s="345">
        <v>108.75393724674628</v>
      </c>
      <c r="LB48" s="38">
        <v>-1.5126705881059053</v>
      </c>
      <c r="LC48" s="9">
        <v>2020</v>
      </c>
      <c r="LD48" s="6" t="s">
        <v>28</v>
      </c>
      <c r="LE48" s="345">
        <v>139.36234226811334</v>
      </c>
      <c r="LF48" s="38">
        <v>2.2779444793099373</v>
      </c>
      <c r="LG48" s="345">
        <v>135.51783157592899</v>
      </c>
      <c r="LH48" s="38">
        <v>-4.7348931284857798</v>
      </c>
      <c r="LI48" s="345">
        <v>113.91612633734383</v>
      </c>
      <c r="LJ48" s="38">
        <v>-9.3309925148173392</v>
      </c>
      <c r="LK48" s="9">
        <v>2020</v>
      </c>
      <c r="LL48" s="6" t="s">
        <v>28</v>
      </c>
      <c r="LM48" s="345">
        <v>162.41164612107698</v>
      </c>
      <c r="LN48" s="38">
        <v>-2.9286148034601496</v>
      </c>
      <c r="LO48" s="345">
        <v>96.415771112396286</v>
      </c>
      <c r="LP48" s="38">
        <v>-21.08995489941158</v>
      </c>
      <c r="LQ48" s="345">
        <v>111.07774910085753</v>
      </c>
      <c r="LR48" s="38">
        <v>-3.2844464866788172</v>
      </c>
      <c r="LS48" s="9">
        <v>2020</v>
      </c>
      <c r="LT48" s="6" t="s">
        <v>28</v>
      </c>
      <c r="LU48" s="345">
        <v>105.74755574991032</v>
      </c>
      <c r="LV48" s="38">
        <v>-3.6293796514453192</v>
      </c>
      <c r="LW48" s="345">
        <v>139.56926180230425</v>
      </c>
      <c r="LX48" s="38">
        <v>4.3786082902608428</v>
      </c>
      <c r="LY48" s="345">
        <v>93.59262153049643</v>
      </c>
      <c r="LZ48" s="38">
        <v>-1.8171449777976107</v>
      </c>
      <c r="MA48" s="9">
        <v>2020</v>
      </c>
      <c r="MB48" s="6" t="s">
        <v>28</v>
      </c>
      <c r="MC48" s="345">
        <v>153.11486166169365</v>
      </c>
      <c r="MD48" s="38">
        <v>-1.1208018060504088</v>
      </c>
      <c r="ME48" s="345">
        <v>86.689643080880728</v>
      </c>
      <c r="MF48" s="38">
        <v>-13.201812206734203</v>
      </c>
      <c r="MG48" s="345">
        <v>137.42721736397235</v>
      </c>
      <c r="MH48" s="38">
        <v>2.4932938813516614</v>
      </c>
      <c r="MI48" s="9">
        <v>2020</v>
      </c>
      <c r="MJ48" s="6" t="s">
        <v>28</v>
      </c>
      <c r="MK48" s="345">
        <v>97.945213006558603</v>
      </c>
      <c r="ML48" s="38">
        <v>3.5627947962714615</v>
      </c>
      <c r="MM48" s="345">
        <v>134.37817158580398</v>
      </c>
      <c r="MN48" s="38">
        <v>2.7961494650204912</v>
      </c>
      <c r="MO48" s="345">
        <v>141.20598858986932</v>
      </c>
      <c r="MP48" s="38">
        <v>-3.6162497754642828</v>
      </c>
    </row>
    <row r="49" spans="1:354" ht="15" hidden="1" customHeight="1">
      <c r="A49" s="9"/>
      <c r="B49" s="6" t="s">
        <v>29</v>
      </c>
      <c r="C49" s="345">
        <v>82.620484965958624</v>
      </c>
      <c r="D49" s="38">
        <v>-18.061355152940791</v>
      </c>
      <c r="E49" s="345">
        <v>78.64254511844706</v>
      </c>
      <c r="F49" s="38">
        <v>-18.337163609237777</v>
      </c>
      <c r="G49" s="345">
        <v>86.381873861944072</v>
      </c>
      <c r="H49" s="38">
        <v>-17.822430272861737</v>
      </c>
      <c r="I49" s="9"/>
      <c r="J49" s="6" t="s">
        <v>29</v>
      </c>
      <c r="K49" s="345">
        <v>103.99905977323327</v>
      </c>
      <c r="L49" s="38">
        <v>7.4104597217760073</v>
      </c>
      <c r="M49" s="345">
        <v>142.97894452138067</v>
      </c>
      <c r="N49" s="38">
        <v>25.877148003037902</v>
      </c>
      <c r="O49" s="345">
        <v>101.83547985189654</v>
      </c>
      <c r="P49" s="38">
        <v>4.443158818642118</v>
      </c>
      <c r="Q49" s="9"/>
      <c r="R49" s="6" t="s">
        <v>29</v>
      </c>
      <c r="S49" s="345">
        <v>104.06461543368266</v>
      </c>
      <c r="T49" s="38">
        <v>-3.4228028381722879</v>
      </c>
      <c r="U49" s="345">
        <v>100.60984226038828</v>
      </c>
      <c r="V49" s="38">
        <v>-22.814071160464749</v>
      </c>
      <c r="W49" s="345">
        <v>96.387050698117562</v>
      </c>
      <c r="X49" s="38">
        <v>-11.063496428332769</v>
      </c>
      <c r="Y49" s="9"/>
      <c r="Z49" s="6" t="s">
        <v>29</v>
      </c>
      <c r="AA49" s="345">
        <v>136.70459324162033</v>
      </c>
      <c r="AB49" s="38">
        <v>7.8449318405176598</v>
      </c>
      <c r="AC49" s="345">
        <v>137.65922981193367</v>
      </c>
      <c r="AD49" s="38">
        <v>9.6274843012523377</v>
      </c>
      <c r="AE49" s="345">
        <v>99.23446122074786</v>
      </c>
      <c r="AF49" s="38">
        <v>-15.211652356790466</v>
      </c>
      <c r="AG49" s="9"/>
      <c r="AH49" s="6" t="s">
        <v>29</v>
      </c>
      <c r="AI49" s="345">
        <v>97.269788067919137</v>
      </c>
      <c r="AJ49" s="38">
        <v>-16.898824390531772</v>
      </c>
      <c r="AK49" s="345">
        <v>166.50932241928101</v>
      </c>
      <c r="AL49" s="38">
        <v>17.940103855178307</v>
      </c>
      <c r="AM49" s="345">
        <v>123.39676992444902</v>
      </c>
      <c r="AN49" s="38">
        <v>4.068021017864325</v>
      </c>
      <c r="AO49" s="9"/>
      <c r="AP49" s="6" t="s">
        <v>29</v>
      </c>
      <c r="AQ49" s="345">
        <v>130.47103219585335</v>
      </c>
      <c r="AR49" s="38">
        <v>-0.93947244003791752</v>
      </c>
      <c r="AS49" s="345">
        <v>125.39159159864199</v>
      </c>
      <c r="AT49" s="38">
        <v>6.4866363123649649</v>
      </c>
      <c r="AU49" s="345">
        <v>130.53773266209433</v>
      </c>
      <c r="AV49" s="38">
        <v>16.797476237737371</v>
      </c>
      <c r="AW49" s="9"/>
      <c r="AX49" s="6" t="s">
        <v>29</v>
      </c>
      <c r="AY49" s="345">
        <v>114.59164957631333</v>
      </c>
      <c r="AZ49" s="38">
        <v>0.35057630550379315</v>
      </c>
      <c r="BA49" s="345">
        <v>126.01614534493933</v>
      </c>
      <c r="BB49" s="38">
        <v>5.781785506239018</v>
      </c>
      <c r="BC49" s="345">
        <v>106.74656051718303</v>
      </c>
      <c r="BD49" s="38">
        <v>-6.7611165698740194</v>
      </c>
      <c r="BE49" s="9"/>
      <c r="BF49" s="6" t="s">
        <v>29</v>
      </c>
      <c r="BG49" s="345">
        <v>127.677272277832</v>
      </c>
      <c r="BH49" s="38">
        <v>7.5650342045519494</v>
      </c>
      <c r="BI49" s="345">
        <v>113.72644254477133</v>
      </c>
      <c r="BJ49" s="38">
        <v>0.8636394600018491</v>
      </c>
      <c r="BK49" s="345">
        <v>120.360983407302</v>
      </c>
      <c r="BL49" s="38">
        <v>0.23657712211803528</v>
      </c>
      <c r="BM49" s="9"/>
      <c r="BN49" s="6" t="s">
        <v>29</v>
      </c>
      <c r="BO49" s="345">
        <v>116.93104110888767</v>
      </c>
      <c r="BP49" s="38">
        <v>-0.28029376292442976</v>
      </c>
      <c r="BQ49" s="345">
        <v>31.20369923162583</v>
      </c>
      <c r="BR49" s="38">
        <v>-76.590310867045957</v>
      </c>
      <c r="BS49" s="345">
        <v>105.59284371676983</v>
      </c>
      <c r="BT49" s="38">
        <v>-19.363052072539432</v>
      </c>
      <c r="BU49" s="9"/>
      <c r="BV49" s="6" t="s">
        <v>29</v>
      </c>
      <c r="BW49" s="345">
        <v>99.328025395822692</v>
      </c>
      <c r="BX49" s="38">
        <v>-19.890227825017277</v>
      </c>
      <c r="BY49" s="345">
        <v>35.765230692871853</v>
      </c>
      <c r="BZ49" s="38">
        <v>-69.120206707059708</v>
      </c>
      <c r="CA49" s="345">
        <v>72.432423160001335</v>
      </c>
      <c r="CB49" s="38">
        <v>-31.784067498884411</v>
      </c>
      <c r="CC49" s="9"/>
      <c r="CD49" s="6" t="s">
        <v>29</v>
      </c>
      <c r="CE49" s="345">
        <v>67.930516245661735</v>
      </c>
      <c r="CF49" s="38">
        <v>-47.82637704412177</v>
      </c>
      <c r="CG49" s="345">
        <v>62.345474183238196</v>
      </c>
      <c r="CH49" s="38">
        <v>-44.24751570251847</v>
      </c>
      <c r="CI49" s="345">
        <v>71.694369965538726</v>
      </c>
      <c r="CJ49" s="38">
        <v>-46.95753590335481</v>
      </c>
      <c r="CK49" s="9"/>
      <c r="CL49" s="6" t="s">
        <v>29</v>
      </c>
      <c r="CM49" s="345">
        <v>91.833309368355231</v>
      </c>
      <c r="CN49" s="38">
        <v>-40.372821638983936</v>
      </c>
      <c r="CO49" s="345">
        <v>48.737777585601037</v>
      </c>
      <c r="CP49" s="38">
        <v>-59.354185763733</v>
      </c>
      <c r="CQ49" s="345">
        <v>57.411907855470666</v>
      </c>
      <c r="CR49" s="38">
        <v>-53.316943807351166</v>
      </c>
      <c r="CS49" s="9"/>
      <c r="CT49" s="6" t="s">
        <v>29</v>
      </c>
      <c r="CU49" s="345">
        <v>69.806733042838005</v>
      </c>
      <c r="CV49" s="38">
        <v>-49.249260962227758</v>
      </c>
      <c r="CW49" s="345">
        <v>52.649736178115404</v>
      </c>
      <c r="CX49" s="38">
        <v>-44.817209550782799</v>
      </c>
      <c r="CY49" s="345">
        <v>72.376022878001905</v>
      </c>
      <c r="CZ49" s="38">
        <v>-42.489714743795759</v>
      </c>
      <c r="DA49" s="9"/>
      <c r="DB49" s="6" t="s">
        <v>29</v>
      </c>
      <c r="DC49" s="345">
        <v>59.393478071269499</v>
      </c>
      <c r="DD49" s="38">
        <v>-41.849866148637481</v>
      </c>
      <c r="DE49" s="345">
        <v>206.08238495197233</v>
      </c>
      <c r="DF49" s="38">
        <v>6.4773013589118875</v>
      </c>
      <c r="DG49" s="345">
        <v>78.549847632765804</v>
      </c>
      <c r="DH49" s="38">
        <v>-34.351674635235597</v>
      </c>
      <c r="DI49" s="9"/>
      <c r="DJ49" s="6" t="s">
        <v>29</v>
      </c>
      <c r="DK49" s="345">
        <v>117.91433245877653</v>
      </c>
      <c r="DL49" s="38">
        <v>-1.7816279222122091</v>
      </c>
      <c r="DM49" s="345">
        <v>59.768058595956234</v>
      </c>
      <c r="DN49" s="38">
        <v>-43.118429982558993</v>
      </c>
      <c r="DO49" s="345">
        <v>93.991323421132435</v>
      </c>
      <c r="DP49" s="38">
        <v>-22.954457305968475</v>
      </c>
      <c r="DQ49" s="9"/>
      <c r="DR49" s="6" t="s">
        <v>29</v>
      </c>
      <c r="DS49" s="345">
        <v>90.580650048223205</v>
      </c>
      <c r="DT49" s="38">
        <v>-26.158969717473994</v>
      </c>
      <c r="DU49" s="345">
        <v>76.586436665109233</v>
      </c>
      <c r="DV49" s="38">
        <v>-31.891793763766856</v>
      </c>
      <c r="DW49" s="345">
        <v>108.71268401047637</v>
      </c>
      <c r="DX49" s="38">
        <v>-20.865668061748707</v>
      </c>
      <c r="DY49" s="9"/>
      <c r="DZ49" s="6" t="s">
        <v>29</v>
      </c>
      <c r="EA49" s="345">
        <v>78.362326361874068</v>
      </c>
      <c r="EB49" s="38">
        <v>-29.109510454468776</v>
      </c>
      <c r="EC49" s="345">
        <v>75.779164365642771</v>
      </c>
      <c r="ED49" s="38">
        <v>-37.473168389770507</v>
      </c>
      <c r="EE49" s="345">
        <v>106.36175035448916</v>
      </c>
      <c r="EF49" s="38">
        <v>-13.672883284576159</v>
      </c>
      <c r="EG49" s="9"/>
      <c r="EH49" s="6" t="s">
        <v>29</v>
      </c>
      <c r="EI49" s="345">
        <v>117.06256308068301</v>
      </c>
      <c r="EJ49" s="38">
        <v>-3.0448096441789261</v>
      </c>
      <c r="EK49" s="345">
        <v>104.75704215027103</v>
      </c>
      <c r="EL49" s="38">
        <v>-11.399842809747653</v>
      </c>
      <c r="EM49" s="345">
        <v>89.265764840890384</v>
      </c>
      <c r="EN49" s="38">
        <v>-24.754252886353299</v>
      </c>
      <c r="EO49" s="9"/>
      <c r="EP49" s="6" t="s">
        <v>29</v>
      </c>
      <c r="EQ49" s="345">
        <v>108.81849985357501</v>
      </c>
      <c r="ER49" s="38">
        <v>-8.9973964642538817E-2</v>
      </c>
      <c r="ES49" s="345">
        <v>87.40407748624483</v>
      </c>
      <c r="ET49" s="38">
        <v>-23.383710955823986</v>
      </c>
      <c r="EU49" s="345">
        <v>119.31715314650791</v>
      </c>
      <c r="EV49" s="38">
        <v>3.5890392198275407</v>
      </c>
      <c r="EW49" s="9"/>
      <c r="EX49" s="6" t="s">
        <v>29</v>
      </c>
      <c r="EY49" s="345">
        <v>85.506437981137324</v>
      </c>
      <c r="EZ49" s="38">
        <v>-15.360248369413952</v>
      </c>
      <c r="FA49" s="345">
        <v>87.679957715046058</v>
      </c>
      <c r="FB49" s="38">
        <v>-22.288138529303794</v>
      </c>
      <c r="FC49" s="345">
        <v>95.317637558800016</v>
      </c>
      <c r="FD49" s="38">
        <v>-35.672677477205568</v>
      </c>
      <c r="FE49" s="9"/>
      <c r="FF49" s="6" t="s">
        <v>29</v>
      </c>
      <c r="FG49" s="345">
        <v>109.56699479665247</v>
      </c>
      <c r="FH49" s="38">
        <v>-1.2406545289163233</v>
      </c>
      <c r="FI49" s="345">
        <v>140.39086728113267</v>
      </c>
      <c r="FJ49" s="38">
        <v>15.218491831982647</v>
      </c>
      <c r="FK49" s="345">
        <v>90.712626812112134</v>
      </c>
      <c r="FL49" s="38">
        <v>-18.970760582101391</v>
      </c>
      <c r="FM49" s="9"/>
      <c r="FN49" s="6" t="s">
        <v>29</v>
      </c>
      <c r="FO49" s="345">
        <v>128.04988554684095</v>
      </c>
      <c r="FP49" s="38">
        <v>30.711667018605226</v>
      </c>
      <c r="FQ49" s="345">
        <v>228.39360935512067</v>
      </c>
      <c r="FR49" s="38">
        <v>84.647300843162213</v>
      </c>
      <c r="FS49" s="345">
        <v>101.35252940899052</v>
      </c>
      <c r="FT49" s="38">
        <v>-16.393426098531677</v>
      </c>
      <c r="FU49" s="9"/>
      <c r="FV49" s="6" t="s">
        <v>29</v>
      </c>
      <c r="FW49" s="345">
        <v>139.25884400482499</v>
      </c>
      <c r="FX49" s="38">
        <v>15.203817680113389</v>
      </c>
      <c r="FY49" s="345">
        <v>103.04113553372089</v>
      </c>
      <c r="FZ49" s="38">
        <v>-5.7538678998070765</v>
      </c>
      <c r="GA49" s="345">
        <v>78.976803202738566</v>
      </c>
      <c r="GB49" s="38">
        <v>-28.792262904449487</v>
      </c>
      <c r="GC49" s="9"/>
      <c r="GD49" s="6" t="s">
        <v>29</v>
      </c>
      <c r="GE49" s="345">
        <v>113.72501455688939</v>
      </c>
      <c r="GF49" s="38">
        <v>-3.5244001374558707</v>
      </c>
      <c r="GG49" s="345">
        <v>93.074661880348046</v>
      </c>
      <c r="GH49" s="38">
        <v>-21.765290219855714</v>
      </c>
      <c r="GI49" s="345">
        <v>93.897983558092903</v>
      </c>
      <c r="GJ49" s="38">
        <v>-9.1482923131087688</v>
      </c>
      <c r="GK49" s="9"/>
      <c r="GL49" s="6" t="s">
        <v>29</v>
      </c>
      <c r="GM49" s="345">
        <v>98.148165715708799</v>
      </c>
      <c r="GN49" s="38">
        <v>-8.2444623909573806</v>
      </c>
      <c r="GO49" s="345">
        <v>100.6532911315457</v>
      </c>
      <c r="GP49" s="38">
        <v>-24.22588715183619</v>
      </c>
      <c r="GQ49" s="345">
        <v>90.920630226362775</v>
      </c>
      <c r="GR49" s="38">
        <v>-32.126463631904741</v>
      </c>
      <c r="GS49" s="9"/>
      <c r="GT49" s="6" t="s">
        <v>29</v>
      </c>
      <c r="GU49" s="345">
        <v>64.739971354409775</v>
      </c>
      <c r="GV49" s="38">
        <v>-46.470579976930061</v>
      </c>
      <c r="GW49" s="345">
        <v>56.449839450048131</v>
      </c>
      <c r="GX49" s="38">
        <v>-54.364402223819525</v>
      </c>
      <c r="GY49" s="345">
        <v>61.723364581891126</v>
      </c>
      <c r="GZ49" s="38">
        <v>-48.422288747010796</v>
      </c>
      <c r="HA49" s="9"/>
      <c r="HB49" s="6" t="s">
        <v>29</v>
      </c>
      <c r="HC49" s="345">
        <v>67.565490665053971</v>
      </c>
      <c r="HD49" s="38">
        <v>-45.366949643842837</v>
      </c>
      <c r="HE49" s="345">
        <v>77.294925311627935</v>
      </c>
      <c r="HF49" s="38">
        <v>-32.640162186699712</v>
      </c>
      <c r="HG49" s="345">
        <v>44.339657215241097</v>
      </c>
      <c r="HH49" s="38">
        <v>-60.57701829024208</v>
      </c>
      <c r="HI49" s="9"/>
      <c r="HJ49" s="6" t="s">
        <v>29</v>
      </c>
      <c r="HK49" s="345">
        <v>55.000817252338344</v>
      </c>
      <c r="HL49" s="38">
        <v>-49.993175441092006</v>
      </c>
      <c r="HM49" s="345">
        <v>49.628468473950598</v>
      </c>
      <c r="HN49" s="38">
        <v>-58.099259776456506</v>
      </c>
      <c r="HO49" s="345">
        <v>53.738945946468107</v>
      </c>
      <c r="HP49" s="38">
        <v>-52.559130148182945</v>
      </c>
      <c r="HQ49" s="9"/>
      <c r="HR49" s="6" t="s">
        <v>29</v>
      </c>
      <c r="HS49" s="345">
        <v>73.262631534174758</v>
      </c>
      <c r="HT49" s="38">
        <v>-37.177368017102566</v>
      </c>
      <c r="HU49" s="345">
        <v>120.93847163560947</v>
      </c>
      <c r="HV49" s="38">
        <v>2.8733981179646548</v>
      </c>
      <c r="HW49" s="345">
        <v>80.201581556621164</v>
      </c>
      <c r="HX49" s="38">
        <v>-33.612492145481312</v>
      </c>
      <c r="HY49" s="9"/>
      <c r="HZ49" s="6" t="s">
        <v>29</v>
      </c>
      <c r="IA49" s="345">
        <v>47.984443487284373</v>
      </c>
      <c r="IB49" s="38">
        <v>-55.784165554318136</v>
      </c>
      <c r="IC49" s="345">
        <v>73.329359348793901</v>
      </c>
      <c r="ID49" s="38">
        <v>-38.352863307008725</v>
      </c>
      <c r="IE49" s="345">
        <v>91.852443785333321</v>
      </c>
      <c r="IF49" s="38">
        <v>-21.001479839977293</v>
      </c>
      <c r="IG49" s="9"/>
      <c r="IH49" s="6" t="s">
        <v>29</v>
      </c>
      <c r="II49" s="345">
        <v>82.686801680327932</v>
      </c>
      <c r="IJ49" s="38">
        <v>-36.633268781282247</v>
      </c>
      <c r="IK49" s="345">
        <v>49.743440717431632</v>
      </c>
      <c r="IL49" s="38">
        <v>-58.505599943868063</v>
      </c>
      <c r="IM49" s="345">
        <v>61.140455737898776</v>
      </c>
      <c r="IN49" s="38">
        <v>-53.631234425516908</v>
      </c>
      <c r="IO49" s="345">
        <v>131.31460434150367</v>
      </c>
      <c r="IP49" s="38">
        <v>10.523881305449081</v>
      </c>
      <c r="IQ49" s="9"/>
      <c r="IR49" s="6" t="s">
        <v>29</v>
      </c>
      <c r="IS49" s="345">
        <v>58.269847603185902</v>
      </c>
      <c r="IT49" s="38">
        <v>-46.794925822985043</v>
      </c>
      <c r="IU49" s="345">
        <v>59.061732704174268</v>
      </c>
      <c r="IV49" s="38">
        <v>-40.649373720396738</v>
      </c>
      <c r="IW49" s="345">
        <v>62.652667596705065</v>
      </c>
      <c r="IX49" s="38">
        <v>-47.805701160782</v>
      </c>
      <c r="IY49" s="9"/>
      <c r="IZ49" s="6" t="s">
        <v>29</v>
      </c>
      <c r="JA49" s="345">
        <v>82.77369552754557</v>
      </c>
      <c r="JB49" s="38">
        <v>-34.451719064205278</v>
      </c>
      <c r="JC49" s="345">
        <v>117.26998631738763</v>
      </c>
      <c r="JD49" s="38">
        <v>-10.646420059656549</v>
      </c>
      <c r="JE49" s="345">
        <v>132.97413635042267</v>
      </c>
      <c r="JF49" s="38">
        <v>-14.389030489305057</v>
      </c>
      <c r="JG49" s="9"/>
      <c r="JH49" s="6" t="s">
        <v>29</v>
      </c>
      <c r="JI49" s="345">
        <v>152.50306278164967</v>
      </c>
      <c r="JJ49" s="38">
        <v>23.083097891206464</v>
      </c>
      <c r="JK49" s="345">
        <v>130.17064266388883</v>
      </c>
      <c r="JL49" s="38">
        <v>-7.6115786670427212</v>
      </c>
      <c r="JM49" s="345">
        <v>125.12106739421733</v>
      </c>
      <c r="JN49" s="38">
        <v>15.136155017020684</v>
      </c>
      <c r="JO49" s="9"/>
      <c r="JP49" s="6" t="s">
        <v>29</v>
      </c>
      <c r="JQ49" s="345">
        <v>131.82678280236166</v>
      </c>
      <c r="JR49" s="38">
        <v>10.711851264002888</v>
      </c>
      <c r="JS49" s="345">
        <v>107.3366861887343</v>
      </c>
      <c r="JT49" s="38">
        <v>-7.4498540200131202</v>
      </c>
      <c r="JU49" s="345">
        <v>81.402068186385932</v>
      </c>
      <c r="JV49" s="38">
        <v>-26.657410223547203</v>
      </c>
      <c r="JW49" s="9"/>
      <c r="JX49" s="6" t="s">
        <v>29</v>
      </c>
      <c r="JY49" s="345">
        <v>93.477131312037443</v>
      </c>
      <c r="JZ49" s="38">
        <v>-20.20818921522195</v>
      </c>
      <c r="KA49" s="345">
        <v>95.237678646032862</v>
      </c>
      <c r="KB49" s="38">
        <v>-12.565711155671977</v>
      </c>
      <c r="KC49" s="345">
        <v>81.095602264108834</v>
      </c>
      <c r="KD49" s="38">
        <v>-24.984759082260453</v>
      </c>
      <c r="KE49" s="9"/>
      <c r="KF49" s="6" t="s">
        <v>29</v>
      </c>
      <c r="KG49" s="345">
        <v>115.02744290915086</v>
      </c>
      <c r="KH49" s="38">
        <v>6.0060487910635061</v>
      </c>
      <c r="KI49" s="345">
        <v>120.51104094256966</v>
      </c>
      <c r="KJ49" s="38">
        <v>11.08683982261951</v>
      </c>
      <c r="KK49" s="345">
        <v>112.8666764868251</v>
      </c>
      <c r="KL49" s="38">
        <v>-11.007992945583183</v>
      </c>
      <c r="KM49" s="9"/>
      <c r="KN49" s="6" t="s">
        <v>29</v>
      </c>
      <c r="KO49" s="345">
        <v>70.736329562268438</v>
      </c>
      <c r="KP49" s="38">
        <v>-35.674394582382462</v>
      </c>
      <c r="KQ49" s="345">
        <v>137.44700197669798</v>
      </c>
      <c r="KR49" s="38">
        <v>5.0887830458326846</v>
      </c>
      <c r="KS49" s="345">
        <v>103.35127583642588</v>
      </c>
      <c r="KT49" s="38">
        <v>-0.72087695442336042</v>
      </c>
      <c r="KU49" s="9"/>
      <c r="KV49" s="6" t="s">
        <v>29</v>
      </c>
      <c r="KW49" s="345">
        <v>89.156447045623693</v>
      </c>
      <c r="KX49" s="38">
        <v>-30.968733846489044</v>
      </c>
      <c r="KY49" s="345">
        <v>129.28611520111801</v>
      </c>
      <c r="KZ49" s="38">
        <v>1.9978378426201999</v>
      </c>
      <c r="LA49" s="345">
        <v>112.48171700095277</v>
      </c>
      <c r="LB49" s="38">
        <v>-13.245384252181438</v>
      </c>
      <c r="LC49" s="9"/>
      <c r="LD49" s="6" t="s">
        <v>29</v>
      </c>
      <c r="LE49" s="345">
        <v>135.33110857660336</v>
      </c>
      <c r="LF49" s="38">
        <v>-2.9648740391970705</v>
      </c>
      <c r="LG49" s="345">
        <v>144.03671814298102</v>
      </c>
      <c r="LH49" s="38">
        <v>4.6388939337540336</v>
      </c>
      <c r="LI49" s="345">
        <v>91.10513344463304</v>
      </c>
      <c r="LJ49" s="38">
        <v>-29.186182566626044</v>
      </c>
      <c r="LK49" s="9"/>
      <c r="LL49" s="6" t="s">
        <v>29</v>
      </c>
      <c r="LM49" s="345">
        <v>159.86960389320566</v>
      </c>
      <c r="LN49" s="38">
        <v>2.4447039156938075</v>
      </c>
      <c r="LO49" s="345">
        <v>93.881818451785833</v>
      </c>
      <c r="LP49" s="38">
        <v>-15.966379719993981</v>
      </c>
      <c r="LQ49" s="345">
        <v>131.20648623428747</v>
      </c>
      <c r="LR49" s="38">
        <v>-14.775412841947372</v>
      </c>
      <c r="LS49" s="9"/>
      <c r="LT49" s="6" t="s">
        <v>29</v>
      </c>
      <c r="LU49" s="345">
        <v>123.33644618608533</v>
      </c>
      <c r="LV49" s="38">
        <v>7.4920247675915448</v>
      </c>
      <c r="LW49" s="345">
        <v>136.70157882249069</v>
      </c>
      <c r="LX49" s="38">
        <v>29.67250710381478</v>
      </c>
      <c r="LY49" s="345">
        <v>54.333363956435797</v>
      </c>
      <c r="LZ49" s="38">
        <v>-42.069436259743966</v>
      </c>
      <c r="MA49" s="9"/>
      <c r="MB49" s="6" t="s">
        <v>29</v>
      </c>
      <c r="MC49" s="345">
        <v>106.46944823653517</v>
      </c>
      <c r="MD49" s="38">
        <v>-21.536836492124579</v>
      </c>
      <c r="ME49" s="345">
        <v>55.199940866137375</v>
      </c>
      <c r="MF49" s="38">
        <v>-42.151912891308854</v>
      </c>
      <c r="MG49" s="345">
        <v>89.680474349389968</v>
      </c>
      <c r="MH49" s="38">
        <v>-23.89428872056952</v>
      </c>
      <c r="MI49" s="9"/>
      <c r="MJ49" s="6" t="s">
        <v>29</v>
      </c>
      <c r="MK49" s="345">
        <v>48.764368183499734</v>
      </c>
      <c r="ML49" s="38">
        <v>-46.702281595034648</v>
      </c>
      <c r="MM49" s="345">
        <v>73.481580230610703</v>
      </c>
      <c r="MN49" s="38">
        <v>-39.438761151284005</v>
      </c>
      <c r="MO49" s="345">
        <v>158.44955479147799</v>
      </c>
      <c r="MP49" s="38">
        <v>2.3327131667923737</v>
      </c>
    </row>
    <row r="50" spans="1:354" ht="15" hidden="1" customHeight="1">
      <c r="A50" s="9"/>
      <c r="B50" s="6" t="s">
        <v>30</v>
      </c>
      <c r="C50" s="345">
        <v>86.350133292932114</v>
      </c>
      <c r="D50" s="38">
        <v>-5.1748883485146564</v>
      </c>
      <c r="E50" s="345">
        <v>82.117354855788705</v>
      </c>
      <c r="F50" s="38">
        <v>-2.4433234173007321</v>
      </c>
      <c r="G50" s="345">
        <v>90.352487884240759</v>
      </c>
      <c r="H50" s="38">
        <v>-7.4029967973969804</v>
      </c>
      <c r="I50" s="9"/>
      <c r="J50" s="6" t="s">
        <v>30</v>
      </c>
      <c r="K50" s="345">
        <v>111.01493090926367</v>
      </c>
      <c r="L50" s="38">
        <v>2.5019149857351266</v>
      </c>
      <c r="M50" s="345">
        <v>136.42360868420033</v>
      </c>
      <c r="N50" s="38">
        <v>21.679878155665648</v>
      </c>
      <c r="O50" s="345">
        <v>112.67017068468935</v>
      </c>
      <c r="P50" s="38">
        <v>6.5076156129616862</v>
      </c>
      <c r="Q50" s="9"/>
      <c r="R50" s="6" t="s">
        <v>30</v>
      </c>
      <c r="S50" s="345">
        <v>124.64404531685733</v>
      </c>
      <c r="T50" s="38">
        <v>4.4111844702937617</v>
      </c>
      <c r="U50" s="345">
        <v>123.15634607847532</v>
      </c>
      <c r="V50" s="38">
        <v>-6.7478805728326847</v>
      </c>
      <c r="W50" s="345">
        <v>138.09801198898535</v>
      </c>
      <c r="X50" s="38">
        <v>3.8324348794428005</v>
      </c>
      <c r="Y50" s="9"/>
      <c r="Z50" s="6" t="s">
        <v>30</v>
      </c>
      <c r="AA50" s="345">
        <v>153.40059449665532</v>
      </c>
      <c r="AB50" s="38">
        <v>8.6988330437109056</v>
      </c>
      <c r="AC50" s="345">
        <v>124.56326309471889</v>
      </c>
      <c r="AD50" s="38">
        <v>-3.7320335871549162</v>
      </c>
      <c r="AE50" s="345">
        <v>124.86635258043066</v>
      </c>
      <c r="AF50" s="38">
        <v>-7.5427282948300132</v>
      </c>
      <c r="AG50" s="9"/>
      <c r="AH50" s="6" t="s">
        <v>30</v>
      </c>
      <c r="AI50" s="345">
        <v>107.11466942217233</v>
      </c>
      <c r="AJ50" s="38">
        <v>-18.883957555059538</v>
      </c>
      <c r="AK50" s="345">
        <v>149.57082950411834</v>
      </c>
      <c r="AL50" s="38">
        <v>2.7870427870688985</v>
      </c>
      <c r="AM50" s="345">
        <v>125.27876398663567</v>
      </c>
      <c r="AN50" s="38">
        <v>-3.8222226819325016</v>
      </c>
      <c r="AO50" s="9"/>
      <c r="AP50" s="6" t="s">
        <v>30</v>
      </c>
      <c r="AQ50" s="345">
        <v>136.56778112322067</v>
      </c>
      <c r="AR50" s="38">
        <v>-3.091642227661282</v>
      </c>
      <c r="AS50" s="345">
        <v>120.14697182435533</v>
      </c>
      <c r="AT50" s="38">
        <v>-7.576736829460387</v>
      </c>
      <c r="AU50" s="345">
        <v>126.81878657302634</v>
      </c>
      <c r="AV50" s="38">
        <v>0.94376915149034346</v>
      </c>
      <c r="AW50" s="9"/>
      <c r="AX50" s="6" t="s">
        <v>30</v>
      </c>
      <c r="AY50" s="345">
        <v>142.80039308172633</v>
      </c>
      <c r="AZ50" s="38">
        <v>7.5631047517250352</v>
      </c>
      <c r="BA50" s="345">
        <v>119.96503161667465</v>
      </c>
      <c r="BB50" s="38">
        <v>-4.3698113487196792</v>
      </c>
      <c r="BC50" s="345">
        <v>148.83783599649166</v>
      </c>
      <c r="BD50" s="38">
        <v>19.959911039405128</v>
      </c>
      <c r="BE50" s="9"/>
      <c r="BF50" s="6" t="s">
        <v>30</v>
      </c>
      <c r="BG50" s="345">
        <v>153.54479104865064</v>
      </c>
      <c r="BH50" s="38">
        <v>14.422870684997832</v>
      </c>
      <c r="BI50" s="345">
        <v>114.89175178532234</v>
      </c>
      <c r="BJ50" s="38">
        <v>-10.470693325935741</v>
      </c>
      <c r="BK50" s="345">
        <v>133.13744395194331</v>
      </c>
      <c r="BL50" s="38">
        <v>-2.4397998727959873</v>
      </c>
      <c r="BM50" s="9"/>
      <c r="BN50" s="6" t="s">
        <v>30</v>
      </c>
      <c r="BO50" s="345">
        <v>134.03304494555167</v>
      </c>
      <c r="BP50" s="38">
        <v>1.1151486232813426</v>
      </c>
      <c r="BQ50" s="345">
        <v>115.46360527361999</v>
      </c>
      <c r="BR50" s="38">
        <v>-12.887318684983157</v>
      </c>
      <c r="BS50" s="345">
        <v>119.22055144377167</v>
      </c>
      <c r="BT50" s="38">
        <v>-8.3945307827405742</v>
      </c>
      <c r="BU50" s="9"/>
      <c r="BV50" s="6" t="s">
        <v>30</v>
      </c>
      <c r="BW50" s="345">
        <v>107.0571000562342</v>
      </c>
      <c r="BX50" s="38">
        <v>-9.1831655386734923</v>
      </c>
      <c r="BY50" s="345">
        <v>117.34971382572566</v>
      </c>
      <c r="BZ50" s="38">
        <v>5.1090730171540173</v>
      </c>
      <c r="CA50" s="345">
        <v>97.354573631258503</v>
      </c>
      <c r="CB50" s="38">
        <v>-11.188079547264849</v>
      </c>
      <c r="CC50" s="9"/>
      <c r="CD50" s="6" t="s">
        <v>30</v>
      </c>
      <c r="CE50" s="345">
        <v>93.997141908057799</v>
      </c>
      <c r="CF50" s="38">
        <v>-23.404133241550852</v>
      </c>
      <c r="CG50" s="345">
        <v>97.558010161338402</v>
      </c>
      <c r="CH50" s="38">
        <v>-9.8474961333992184</v>
      </c>
      <c r="CI50" s="345">
        <v>116.61165874033399</v>
      </c>
      <c r="CJ50" s="38">
        <v>-5.244640679766988</v>
      </c>
      <c r="CK50" s="9"/>
      <c r="CL50" s="6" t="s">
        <v>30</v>
      </c>
      <c r="CM50" s="345">
        <v>87.115620244742942</v>
      </c>
      <c r="CN50" s="38">
        <v>-28.716377485863703</v>
      </c>
      <c r="CO50" s="345">
        <v>91.704433775912705</v>
      </c>
      <c r="CP50" s="38">
        <v>-17.882866654920349</v>
      </c>
      <c r="CQ50" s="345">
        <v>83.208443151388437</v>
      </c>
      <c r="CR50" s="38">
        <v>-29.882436906074602</v>
      </c>
      <c r="CS50" s="9"/>
      <c r="CT50" s="6" t="s">
        <v>30</v>
      </c>
      <c r="CU50" s="345">
        <v>118.826171221709</v>
      </c>
      <c r="CV50" s="38">
        <v>-0.71606103891380712</v>
      </c>
      <c r="CW50" s="345">
        <v>76.344108595925832</v>
      </c>
      <c r="CX50" s="38">
        <v>-27.040693177487469</v>
      </c>
      <c r="CY50" s="345">
        <v>136.82499976341532</v>
      </c>
      <c r="CZ50" s="38">
        <v>2.0068974135426316</v>
      </c>
      <c r="DA50" s="9"/>
      <c r="DB50" s="6" t="s">
        <v>30</v>
      </c>
      <c r="DC50" s="345">
        <v>106.17088130372177</v>
      </c>
      <c r="DD50" s="38">
        <v>5.3850091426007651</v>
      </c>
      <c r="DE50" s="345">
        <v>216.392223312119</v>
      </c>
      <c r="DF50" s="38">
        <v>9.3669698291326995</v>
      </c>
      <c r="DG50" s="345">
        <v>114.17898899227434</v>
      </c>
      <c r="DH50" s="38">
        <v>11.597098769664001</v>
      </c>
      <c r="DI50" s="9"/>
      <c r="DJ50" s="6" t="s">
        <v>30</v>
      </c>
      <c r="DK50" s="345">
        <v>130.93664294522901</v>
      </c>
      <c r="DL50" s="38">
        <v>6.4854013172769953</v>
      </c>
      <c r="DM50" s="345">
        <v>70.803028111147754</v>
      </c>
      <c r="DN50" s="38">
        <v>-29.633415672929658</v>
      </c>
      <c r="DO50" s="345">
        <v>112.25267414726437</v>
      </c>
      <c r="DP50" s="38">
        <v>-4.4630346259951352</v>
      </c>
      <c r="DQ50" s="9"/>
      <c r="DR50" s="6" t="s">
        <v>30</v>
      </c>
      <c r="DS50" s="345">
        <v>150.78171466699033</v>
      </c>
      <c r="DT50" s="38">
        <v>22.392124820223188</v>
      </c>
      <c r="DU50" s="345">
        <v>123.23915042120099</v>
      </c>
      <c r="DV50" s="38">
        <v>3.1125847518579803</v>
      </c>
      <c r="DW50" s="345">
        <v>136.36294233962332</v>
      </c>
      <c r="DX50" s="38">
        <v>3.5033129464748072</v>
      </c>
      <c r="DY50" s="9"/>
      <c r="DZ50" s="6" t="s">
        <v>30</v>
      </c>
      <c r="EA50" s="345">
        <v>97.800514326843498</v>
      </c>
      <c r="EB50" s="38">
        <v>-9.8757037072638525</v>
      </c>
      <c r="EC50" s="345">
        <v>107.236386493235</v>
      </c>
      <c r="ED50" s="38">
        <v>-12.21625865938428</v>
      </c>
      <c r="EE50" s="345">
        <v>116.928983385631</v>
      </c>
      <c r="EF50" s="38">
        <v>-6.1322090866182464</v>
      </c>
      <c r="EG50" s="9"/>
      <c r="EH50" s="6" t="s">
        <v>30</v>
      </c>
      <c r="EI50" s="345">
        <v>130.37584508510065</v>
      </c>
      <c r="EJ50" s="38">
        <v>4.4743183410983534</v>
      </c>
      <c r="EK50" s="345">
        <v>115.73797033098934</v>
      </c>
      <c r="EL50" s="38">
        <v>-2.3064577702407689</v>
      </c>
      <c r="EM50" s="345">
        <v>96.022683945064102</v>
      </c>
      <c r="EN50" s="38">
        <v>-20.328857071596786</v>
      </c>
      <c r="EO50" s="9"/>
      <c r="EP50" s="6" t="s">
        <v>30</v>
      </c>
      <c r="EQ50" s="345">
        <v>100.96419798414342</v>
      </c>
      <c r="ER50" s="38">
        <v>-9.123390661936071</v>
      </c>
      <c r="ES50" s="345">
        <v>106.03932518294398</v>
      </c>
      <c r="ET50" s="38">
        <v>-2.0536557126478669</v>
      </c>
      <c r="EU50" s="345">
        <v>126.81581276682165</v>
      </c>
      <c r="EV50" s="38">
        <v>14.573647431073795</v>
      </c>
      <c r="EW50" s="9"/>
      <c r="EX50" s="6" t="s">
        <v>30</v>
      </c>
      <c r="EY50" s="345">
        <v>101.23754396957857</v>
      </c>
      <c r="EZ50" s="38">
        <v>-2.5221677628866672</v>
      </c>
      <c r="FA50" s="345">
        <v>103.95220231489333</v>
      </c>
      <c r="FB50" s="38">
        <v>-10.334592875832598</v>
      </c>
      <c r="FC50" s="345">
        <v>144.26094465535502</v>
      </c>
      <c r="FD50" s="38">
        <v>-1.4708886059573274</v>
      </c>
      <c r="FE50" s="9"/>
      <c r="FF50" s="6" t="s">
        <v>30</v>
      </c>
      <c r="FG50" s="345">
        <v>126.01987892866698</v>
      </c>
      <c r="FH50" s="38">
        <v>8.7733556486613082</v>
      </c>
      <c r="FI50" s="345">
        <v>159.89775589270633</v>
      </c>
      <c r="FJ50" s="38">
        <v>26.82491612469002</v>
      </c>
      <c r="FK50" s="345">
        <v>87.058622478611554</v>
      </c>
      <c r="FL50" s="38">
        <v>-22.782986385151418</v>
      </c>
      <c r="FM50" s="9"/>
      <c r="FN50" s="6" t="s">
        <v>30</v>
      </c>
      <c r="FO50" s="345">
        <v>164.31477506799067</v>
      </c>
      <c r="FP50" s="38">
        <v>61.394028224897852</v>
      </c>
      <c r="FQ50" s="345">
        <v>267.48744090954966</v>
      </c>
      <c r="FR50" s="38">
        <v>105.06115588927315</v>
      </c>
      <c r="FS50" s="345">
        <v>126.18648860204932</v>
      </c>
      <c r="FT50" s="38">
        <v>-3.5691411661066752</v>
      </c>
      <c r="FU50" s="9"/>
      <c r="FV50" s="6" t="s">
        <v>30</v>
      </c>
      <c r="FW50" s="345">
        <v>154.81575916003567</v>
      </c>
      <c r="FX50" s="38">
        <v>27.758370319307943</v>
      </c>
      <c r="FY50" s="345">
        <v>119.54358575762433</v>
      </c>
      <c r="FZ50" s="38">
        <v>2.6952480855394185</v>
      </c>
      <c r="GA50" s="345">
        <v>121.77349526964734</v>
      </c>
      <c r="GB50" s="38">
        <v>-4.9652886922931714</v>
      </c>
      <c r="GC50" s="9"/>
      <c r="GD50" s="6" t="s">
        <v>30</v>
      </c>
      <c r="GE50" s="345">
        <v>143.84496128795334</v>
      </c>
      <c r="GF50" s="38">
        <v>18.060897683425935</v>
      </c>
      <c r="GG50" s="345">
        <v>96.537268466527436</v>
      </c>
      <c r="GH50" s="38">
        <v>-20.634958870768983</v>
      </c>
      <c r="GI50" s="345">
        <v>102.56018410983334</v>
      </c>
      <c r="GJ50" s="38">
        <v>-1.900212504991714</v>
      </c>
      <c r="GK50" s="9"/>
      <c r="GL50" s="6" t="s">
        <v>30</v>
      </c>
      <c r="GM50" s="345">
        <v>126.40015757844968</v>
      </c>
      <c r="GN50" s="38">
        <v>11.772096211160459</v>
      </c>
      <c r="GO50" s="345">
        <v>137.88508129068336</v>
      </c>
      <c r="GP50" s="38">
        <v>1.4711980906727149</v>
      </c>
      <c r="GQ50" s="345">
        <v>140.09201507447369</v>
      </c>
      <c r="GR50" s="38">
        <v>5.0929245792031139</v>
      </c>
      <c r="GS50" s="9"/>
      <c r="GT50" s="6" t="s">
        <v>30</v>
      </c>
      <c r="GU50" s="345">
        <v>120.24017798559289</v>
      </c>
      <c r="GV50" s="38">
        <v>-2.0424371290913967</v>
      </c>
      <c r="GW50" s="345">
        <v>95.799652028688399</v>
      </c>
      <c r="GX50" s="38">
        <v>-16.691953212919202</v>
      </c>
      <c r="GY50" s="345">
        <v>121.82394222920901</v>
      </c>
      <c r="GZ50" s="38">
        <v>-6.6733027845469906</v>
      </c>
      <c r="HA50" s="9"/>
      <c r="HB50" s="6" t="s">
        <v>30</v>
      </c>
      <c r="HC50" s="345">
        <v>97.038779620121332</v>
      </c>
      <c r="HD50" s="38">
        <v>-16.501641936870897</v>
      </c>
      <c r="HE50" s="345">
        <v>114.90075521061432</v>
      </c>
      <c r="HF50" s="38">
        <v>-3.9094643910922429</v>
      </c>
      <c r="HG50" s="345">
        <v>89.686833613781303</v>
      </c>
      <c r="HH50" s="38">
        <v>-15.911789168566443</v>
      </c>
      <c r="HI50" s="9"/>
      <c r="HJ50" s="6" t="s">
        <v>30</v>
      </c>
      <c r="HK50" s="345">
        <v>95.791007646401965</v>
      </c>
      <c r="HL50" s="38">
        <v>-22.446449963649641</v>
      </c>
      <c r="HM50" s="345">
        <v>102.26460123562377</v>
      </c>
      <c r="HN50" s="38">
        <v>-14.814982130663111</v>
      </c>
      <c r="HO50" s="345">
        <v>96.803976017012815</v>
      </c>
      <c r="HP50" s="38">
        <v>-14.847730988997426</v>
      </c>
      <c r="HQ50" s="9"/>
      <c r="HR50" s="6" t="s">
        <v>30</v>
      </c>
      <c r="HS50" s="345">
        <v>108.60199329245954</v>
      </c>
      <c r="HT50" s="38">
        <v>-5.7123366862482214</v>
      </c>
      <c r="HU50" s="345">
        <v>144.63929283979735</v>
      </c>
      <c r="HV50" s="38">
        <v>18.866818651199964</v>
      </c>
      <c r="HW50" s="345">
        <v>110.070475913528</v>
      </c>
      <c r="HX50" s="38">
        <v>-4.8703543149326123</v>
      </c>
      <c r="HY50" s="9"/>
      <c r="HZ50" s="6" t="s">
        <v>30</v>
      </c>
      <c r="IA50" s="345">
        <v>111.9721952479194</v>
      </c>
      <c r="IB50" s="38">
        <v>-8.4522651027513405</v>
      </c>
      <c r="IC50" s="345">
        <v>119.447862512184</v>
      </c>
      <c r="ID50" s="38">
        <v>-4.6179890610282968</v>
      </c>
      <c r="IE50" s="345">
        <v>134.91961807952666</v>
      </c>
      <c r="IF50" s="38">
        <v>17.319295822410112</v>
      </c>
      <c r="IG50" s="9"/>
      <c r="IH50" s="6" t="s">
        <v>30</v>
      </c>
      <c r="II50" s="345">
        <v>134.16556070406233</v>
      </c>
      <c r="IJ50" s="38">
        <v>-0.89188755448482482</v>
      </c>
      <c r="IK50" s="345">
        <v>115.95881817275699</v>
      </c>
      <c r="IL50" s="38">
        <v>-11.179525301660874</v>
      </c>
      <c r="IM50" s="345">
        <v>83.654943930031166</v>
      </c>
      <c r="IN50" s="38">
        <v>-33.316549983991678</v>
      </c>
      <c r="IO50" s="345">
        <v>128.22818643402866</v>
      </c>
      <c r="IP50" s="38">
        <v>-2.7118773517221229</v>
      </c>
      <c r="IQ50" s="9"/>
      <c r="IR50" s="6" t="s">
        <v>30</v>
      </c>
      <c r="IS50" s="345">
        <v>87.926221430040869</v>
      </c>
      <c r="IT50" s="38">
        <v>-25.676029135699935</v>
      </c>
      <c r="IU50" s="345">
        <v>100.33746203963842</v>
      </c>
      <c r="IV50" s="38">
        <v>2.6132638987346155</v>
      </c>
      <c r="IW50" s="345">
        <v>91.038851427958392</v>
      </c>
      <c r="IX50" s="38">
        <v>-30.394512549169519</v>
      </c>
      <c r="IY50" s="9"/>
      <c r="IZ50" s="6" t="s">
        <v>30</v>
      </c>
      <c r="JA50" s="345">
        <v>114.76774494103499</v>
      </c>
      <c r="JB50" s="38">
        <v>-10.796147326992184</v>
      </c>
      <c r="JC50" s="345">
        <v>142.18856611721634</v>
      </c>
      <c r="JD50" s="38">
        <v>-1.901902217709349</v>
      </c>
      <c r="JE50" s="345">
        <v>186.24035277566466</v>
      </c>
      <c r="JF50" s="38">
        <v>12.366871603348301</v>
      </c>
      <c r="JG50" s="9"/>
      <c r="JH50" s="6" t="s">
        <v>30</v>
      </c>
      <c r="JI50" s="345">
        <v>192.94207121601463</v>
      </c>
      <c r="JJ50" s="38">
        <v>34.485976115768779</v>
      </c>
      <c r="JK50" s="345">
        <v>166.98169834617366</v>
      </c>
      <c r="JL50" s="38">
        <v>26.721496197493494</v>
      </c>
      <c r="JM50" s="345">
        <v>144.33555461756097</v>
      </c>
      <c r="JN50" s="38">
        <v>27.870139491585917</v>
      </c>
      <c r="JO50" s="9"/>
      <c r="JP50" s="6" t="s">
        <v>30</v>
      </c>
      <c r="JQ50" s="345">
        <v>119.45771082975399</v>
      </c>
      <c r="JR50" s="38">
        <v>2.3363013013632354</v>
      </c>
      <c r="JS50" s="345">
        <v>128.04336459475766</v>
      </c>
      <c r="JT50" s="38">
        <v>16.760896996480582</v>
      </c>
      <c r="JU50" s="345">
        <v>116.57824057035367</v>
      </c>
      <c r="JV50" s="38">
        <v>9.7992448024105272</v>
      </c>
      <c r="JW50" s="9"/>
      <c r="JX50" s="6" t="s">
        <v>30</v>
      </c>
      <c r="JY50" s="345">
        <v>118.29047059654901</v>
      </c>
      <c r="JZ50" s="38">
        <v>-0.50670072344919959</v>
      </c>
      <c r="KA50" s="345">
        <v>145.81164632124799</v>
      </c>
      <c r="KB50" s="38">
        <v>10.632118171040148</v>
      </c>
      <c r="KC50" s="345">
        <v>132.88920856705201</v>
      </c>
      <c r="KD50" s="38">
        <v>1.999097381496</v>
      </c>
      <c r="KE50" s="9"/>
      <c r="KF50" s="6" t="s">
        <v>30</v>
      </c>
      <c r="KG50" s="345">
        <v>131.20598748696233</v>
      </c>
      <c r="KH50" s="38">
        <v>18.708338511944802</v>
      </c>
      <c r="KI50" s="345">
        <v>135.12769824752169</v>
      </c>
      <c r="KJ50" s="38">
        <v>2.3704435926252359</v>
      </c>
      <c r="KK50" s="345">
        <v>105.1219470643142</v>
      </c>
      <c r="KL50" s="38">
        <v>-15.579111792398962</v>
      </c>
      <c r="KM50" s="9"/>
      <c r="KN50" s="6" t="s">
        <v>30</v>
      </c>
      <c r="KO50" s="345">
        <v>63.302867048466737</v>
      </c>
      <c r="KP50" s="38">
        <v>-19.246356200254183</v>
      </c>
      <c r="KQ50" s="345">
        <v>144.80637770160499</v>
      </c>
      <c r="KR50" s="38">
        <v>22.02565057106365</v>
      </c>
      <c r="KS50" s="345">
        <v>94.152257894430178</v>
      </c>
      <c r="KT50" s="38">
        <v>-2.5892138968269762</v>
      </c>
      <c r="KU50" s="9"/>
      <c r="KV50" s="6" t="s">
        <v>30</v>
      </c>
      <c r="KW50" s="345">
        <v>91.386949002437802</v>
      </c>
      <c r="KX50" s="38">
        <v>-9.7278153594994876</v>
      </c>
      <c r="KY50" s="345">
        <v>131.28933030182199</v>
      </c>
      <c r="KZ50" s="38">
        <v>11.372990144825053</v>
      </c>
      <c r="LA50" s="345">
        <v>156.15163108524635</v>
      </c>
      <c r="LB50" s="38">
        <v>15.389903489352008</v>
      </c>
      <c r="LC50" s="9"/>
      <c r="LD50" s="6" t="s">
        <v>30</v>
      </c>
      <c r="LE50" s="345">
        <v>130.87830458713435</v>
      </c>
      <c r="LF50" s="38">
        <v>0.57779766473096572</v>
      </c>
      <c r="LG50" s="345">
        <v>94.166058363487124</v>
      </c>
      <c r="LH50" s="38">
        <v>-9.522128323886335</v>
      </c>
      <c r="LI50" s="345">
        <v>70.256742290807324</v>
      </c>
      <c r="LJ50" s="38">
        <v>-17.903510710980825</v>
      </c>
      <c r="LK50" s="9"/>
      <c r="LL50" s="6" t="s">
        <v>30</v>
      </c>
      <c r="LM50" s="345">
        <v>105.93038827060734</v>
      </c>
      <c r="LN50" s="38">
        <v>2.6317068997279875</v>
      </c>
      <c r="LO50" s="345">
        <v>133.74784229527768</v>
      </c>
      <c r="LP50" s="38">
        <v>25.27761128935073</v>
      </c>
      <c r="LQ50" s="345">
        <v>141.59628287123599</v>
      </c>
      <c r="LR50" s="38">
        <v>5.5919143430128315</v>
      </c>
      <c r="LS50" s="9"/>
      <c r="LT50" s="6" t="s">
        <v>30</v>
      </c>
      <c r="LU50" s="345">
        <v>129.99797384272466</v>
      </c>
      <c r="LV50" s="38">
        <v>4.5553816182462441</v>
      </c>
      <c r="LW50" s="345">
        <v>109.38442381514126</v>
      </c>
      <c r="LX50" s="38">
        <v>15.233141425201666</v>
      </c>
      <c r="LY50" s="345">
        <v>118.56217214511067</v>
      </c>
      <c r="LZ50" s="38">
        <v>28.979082473946846</v>
      </c>
      <c r="MA50" s="9"/>
      <c r="MB50" s="6" t="s">
        <v>30</v>
      </c>
      <c r="MC50" s="345">
        <v>139.33636543997298</v>
      </c>
      <c r="MD50" s="38">
        <v>1.6286447876965582</v>
      </c>
      <c r="ME50" s="345">
        <v>113.93509087794155</v>
      </c>
      <c r="MF50" s="38">
        <v>-12.087020063443575</v>
      </c>
      <c r="MG50" s="345">
        <v>87.95605674953606</v>
      </c>
      <c r="MH50" s="38">
        <v>-31.150420838997476</v>
      </c>
      <c r="MI50" s="9"/>
      <c r="MJ50" s="6" t="s">
        <v>30</v>
      </c>
      <c r="MK50" s="345">
        <v>97.223840995934253</v>
      </c>
      <c r="ML50" s="38">
        <v>8.4821848292478705</v>
      </c>
      <c r="MM50" s="345">
        <v>132.45823005553999</v>
      </c>
      <c r="MN50" s="38">
        <v>1.8024511122274731</v>
      </c>
      <c r="MO50" s="345">
        <v>187.797304094613</v>
      </c>
      <c r="MP50" s="38">
        <v>18.347875807760545</v>
      </c>
    </row>
    <row r="51" spans="1:354" ht="15" hidden="1" customHeight="1">
      <c r="A51" s="9"/>
      <c r="B51" s="6" t="s">
        <v>31</v>
      </c>
      <c r="C51" s="345">
        <v>92.454427608804565</v>
      </c>
      <c r="D51" s="38">
        <v>-10.021490040462055</v>
      </c>
      <c r="E51" s="345">
        <v>83.789612709453266</v>
      </c>
      <c r="F51" s="38">
        <v>-11.519510890249848</v>
      </c>
      <c r="G51" s="345">
        <v>100.64754761502503</v>
      </c>
      <c r="H51" s="38">
        <v>-8.8061071716477528</v>
      </c>
      <c r="I51" s="9"/>
      <c r="J51" s="6" t="s">
        <v>31</v>
      </c>
      <c r="K51" s="345">
        <v>91.162559737313572</v>
      </c>
      <c r="L51" s="38">
        <v>-2.5392481552869839</v>
      </c>
      <c r="M51" s="345">
        <v>100.75415681137453</v>
      </c>
      <c r="N51" s="38">
        <v>-36.029220119264046</v>
      </c>
      <c r="O51" s="345">
        <v>92.799014516897103</v>
      </c>
      <c r="P51" s="38">
        <v>-5.1012633205742617</v>
      </c>
      <c r="Q51" s="9"/>
      <c r="R51" s="6" t="s">
        <v>31</v>
      </c>
      <c r="S51" s="345">
        <v>134.09197956050201</v>
      </c>
      <c r="T51" s="38">
        <v>11.031070768735134</v>
      </c>
      <c r="U51" s="345">
        <v>134.30615763258433</v>
      </c>
      <c r="V51" s="38">
        <v>4.161384765993148</v>
      </c>
      <c r="W51" s="345">
        <v>150.41475263408367</v>
      </c>
      <c r="X51" s="38">
        <v>14.304466096397377</v>
      </c>
      <c r="Y51" s="9"/>
      <c r="Z51" s="6" t="s">
        <v>31</v>
      </c>
      <c r="AA51" s="345">
        <v>123.78039602557665</v>
      </c>
      <c r="AB51" s="38">
        <v>4.6900271625682279</v>
      </c>
      <c r="AC51" s="345">
        <v>134.79892355591701</v>
      </c>
      <c r="AD51" s="38">
        <v>-2.2819590352070662</v>
      </c>
      <c r="AE51" s="345">
        <v>122.33615847818135</v>
      </c>
      <c r="AF51" s="38">
        <v>2.1087654882507678</v>
      </c>
      <c r="AG51" s="9"/>
      <c r="AH51" s="6" t="s">
        <v>31</v>
      </c>
      <c r="AI51" s="345">
        <v>105.94877809486833</v>
      </c>
      <c r="AJ51" s="38">
        <v>-17.680654502592958</v>
      </c>
      <c r="AK51" s="345">
        <v>135.06997077622364</v>
      </c>
      <c r="AL51" s="38">
        <v>-2.1924372267661738</v>
      </c>
      <c r="AM51" s="345">
        <v>108.44328634166867</v>
      </c>
      <c r="AN51" s="38">
        <v>-5.2599528435389402</v>
      </c>
      <c r="AO51" s="9"/>
      <c r="AP51" s="6" t="s">
        <v>31</v>
      </c>
      <c r="AQ51" s="345">
        <v>102.75027152908486</v>
      </c>
      <c r="AR51" s="38">
        <v>-7.4857782617214355</v>
      </c>
      <c r="AS51" s="345">
        <v>118.94685711222633</v>
      </c>
      <c r="AT51" s="38">
        <v>-8.5911151125230703</v>
      </c>
      <c r="AU51" s="345">
        <v>130.66150193780234</v>
      </c>
      <c r="AV51" s="38">
        <v>11.476991868379031</v>
      </c>
      <c r="AW51" s="9"/>
      <c r="AX51" s="6" t="s">
        <v>31</v>
      </c>
      <c r="AY51" s="345">
        <v>140.44025551859136</v>
      </c>
      <c r="AZ51" s="38">
        <v>-11.678241891245861</v>
      </c>
      <c r="BA51" s="345">
        <v>124.61317966677467</v>
      </c>
      <c r="BB51" s="38">
        <v>-9.0199627000394713</v>
      </c>
      <c r="BC51" s="345">
        <v>131.66184276262166</v>
      </c>
      <c r="BD51" s="38">
        <v>7.7591101402564249</v>
      </c>
      <c r="BE51" s="9"/>
      <c r="BF51" s="6" t="s">
        <v>31</v>
      </c>
      <c r="BG51" s="345">
        <v>113.15246206215267</v>
      </c>
      <c r="BH51" s="38">
        <v>-1.6929159344960567</v>
      </c>
      <c r="BI51" s="345">
        <v>127.30803529273901</v>
      </c>
      <c r="BJ51" s="38">
        <v>-2.1739029452741505</v>
      </c>
      <c r="BK51" s="345">
        <v>139.78985446177398</v>
      </c>
      <c r="BL51" s="38">
        <v>-5.0133628936550423</v>
      </c>
      <c r="BM51" s="9"/>
      <c r="BN51" s="6" t="s">
        <v>31</v>
      </c>
      <c r="BO51" s="345">
        <v>122.652440233006</v>
      </c>
      <c r="BP51" s="38">
        <v>4.5179021124959036</v>
      </c>
      <c r="BQ51" s="345">
        <v>136.81974806081564</v>
      </c>
      <c r="BR51" s="38">
        <v>-8.9652530045529488</v>
      </c>
      <c r="BS51" s="345">
        <v>115.02332833370001</v>
      </c>
      <c r="BT51" s="38">
        <v>-6.3297984407412855</v>
      </c>
      <c r="BU51" s="9"/>
      <c r="BV51" s="6" t="s">
        <v>31</v>
      </c>
      <c r="BW51" s="345">
        <v>123.15409247536434</v>
      </c>
      <c r="BX51" s="38">
        <v>-8.9627141433754218</v>
      </c>
      <c r="BY51" s="345">
        <v>113.744634883812</v>
      </c>
      <c r="BZ51" s="38">
        <v>5.3608729439203557</v>
      </c>
      <c r="CA51" s="345">
        <v>97.15866063346094</v>
      </c>
      <c r="CB51" s="38">
        <v>-13.996501510920154</v>
      </c>
      <c r="CC51" s="9"/>
      <c r="CD51" s="6" t="s">
        <v>31</v>
      </c>
      <c r="CE51" s="345">
        <v>123.43423861529834</v>
      </c>
      <c r="CF51" s="38">
        <v>-1.9657812169884892</v>
      </c>
      <c r="CG51" s="345">
        <v>91.141522662219856</v>
      </c>
      <c r="CH51" s="38">
        <v>-8.83982541811001</v>
      </c>
      <c r="CI51" s="345">
        <v>152.773231068673</v>
      </c>
      <c r="CJ51" s="38">
        <v>-1.8309848132715842</v>
      </c>
      <c r="CK51" s="9"/>
      <c r="CL51" s="6" t="s">
        <v>31</v>
      </c>
      <c r="CM51" s="345">
        <v>145.18277032171832</v>
      </c>
      <c r="CN51" s="38">
        <v>6.2275566912659315</v>
      </c>
      <c r="CO51" s="345">
        <v>91.415941405659694</v>
      </c>
      <c r="CP51" s="38">
        <v>-12.669024923747429</v>
      </c>
      <c r="CQ51" s="345">
        <v>90.049413865005874</v>
      </c>
      <c r="CR51" s="38">
        <v>-17.530083415781377</v>
      </c>
      <c r="CS51" s="9"/>
      <c r="CT51" s="6" t="s">
        <v>31</v>
      </c>
      <c r="CU51" s="345">
        <v>122.321156658052</v>
      </c>
      <c r="CV51" s="38">
        <v>9.1829457707693649</v>
      </c>
      <c r="CW51" s="345">
        <v>92.62039728828546</v>
      </c>
      <c r="CX51" s="38">
        <v>-17.492611647732687</v>
      </c>
      <c r="CY51" s="345">
        <v>157.14565482097601</v>
      </c>
      <c r="CZ51" s="38">
        <v>12.850139544961706</v>
      </c>
      <c r="DA51" s="9"/>
      <c r="DB51" s="6" t="s">
        <v>31</v>
      </c>
      <c r="DC51" s="345">
        <v>110.780734383896</v>
      </c>
      <c r="DD51" s="38">
        <v>-0.3091227057771988</v>
      </c>
      <c r="DE51" s="345">
        <v>296.23279017405406</v>
      </c>
      <c r="DF51" s="38">
        <v>9.4550721226201091</v>
      </c>
      <c r="DG51" s="345">
        <v>103.14515699861057</v>
      </c>
      <c r="DH51" s="38">
        <v>-5.0640118529163374</v>
      </c>
      <c r="DI51" s="9"/>
      <c r="DJ51" s="6" t="s">
        <v>31</v>
      </c>
      <c r="DK51" s="345">
        <v>139.712015566872</v>
      </c>
      <c r="DL51" s="38">
        <v>9.4153785698682242</v>
      </c>
      <c r="DM51" s="345">
        <v>84.492981517847127</v>
      </c>
      <c r="DN51" s="38">
        <v>-23.139943117897616</v>
      </c>
      <c r="DO51" s="345">
        <v>123.591383306194</v>
      </c>
      <c r="DP51" s="38">
        <v>2.7999294632124361E-2</v>
      </c>
      <c r="DQ51" s="9"/>
      <c r="DR51" s="6" t="s">
        <v>31</v>
      </c>
      <c r="DS51" s="345">
        <v>151.639885775115</v>
      </c>
      <c r="DT51" s="38">
        <v>25.622159682362053</v>
      </c>
      <c r="DU51" s="345">
        <v>124.05122788931435</v>
      </c>
      <c r="DV51" s="38">
        <v>3.4008741699431653</v>
      </c>
      <c r="DW51" s="345">
        <v>145.38679222611233</v>
      </c>
      <c r="DX51" s="38">
        <v>2.9560752444261595</v>
      </c>
      <c r="DY51" s="9"/>
      <c r="DZ51" s="6" t="s">
        <v>31</v>
      </c>
      <c r="EA51" s="345">
        <v>107.14835763240967</v>
      </c>
      <c r="EB51" s="38">
        <v>-8.6252035641853411</v>
      </c>
      <c r="EC51" s="345">
        <v>120.56442604435934</v>
      </c>
      <c r="ED51" s="38">
        <v>-8.8373509381736568</v>
      </c>
      <c r="EE51" s="345">
        <v>114.514769812148</v>
      </c>
      <c r="EF51" s="38">
        <v>-2.38351767001447</v>
      </c>
      <c r="EG51" s="9"/>
      <c r="EH51" s="6" t="s">
        <v>31</v>
      </c>
      <c r="EI51" s="345">
        <v>133.25006763459933</v>
      </c>
      <c r="EJ51" s="38">
        <v>9.8325248331324815</v>
      </c>
      <c r="EK51" s="345">
        <v>123.19809757219734</v>
      </c>
      <c r="EL51" s="38">
        <v>7.5751204842533895</v>
      </c>
      <c r="EM51" s="345">
        <v>97.94439207799762</v>
      </c>
      <c r="EN51" s="38">
        <v>-15.853929724555783</v>
      </c>
      <c r="EO51" s="9"/>
      <c r="EP51" s="6" t="s">
        <v>31</v>
      </c>
      <c r="EQ51" s="345">
        <v>108.48032936913334</v>
      </c>
      <c r="ER51" s="38">
        <v>5.2407351335197205</v>
      </c>
      <c r="ES51" s="345">
        <v>116.45600817483167</v>
      </c>
      <c r="ET51" s="38">
        <v>0.2042559254702212</v>
      </c>
      <c r="EU51" s="345">
        <v>92.195444884602907</v>
      </c>
      <c r="EV51" s="38">
        <v>-8.9223344916398446</v>
      </c>
      <c r="EW51" s="9"/>
      <c r="EX51" s="6" t="s">
        <v>31</v>
      </c>
      <c r="EY51" s="345">
        <v>90.915991646255392</v>
      </c>
      <c r="EZ51" s="38">
        <v>-4.6281849762457483</v>
      </c>
      <c r="FA51" s="345">
        <v>85.906945748806109</v>
      </c>
      <c r="FB51" s="38">
        <v>-2.8230817581276995</v>
      </c>
      <c r="FC51" s="345">
        <v>167.84381738789767</v>
      </c>
      <c r="FD51" s="38">
        <v>16.074552530778831</v>
      </c>
      <c r="FE51" s="9"/>
      <c r="FF51" s="6" t="s">
        <v>31</v>
      </c>
      <c r="FG51" s="345">
        <v>127.13228457982767</v>
      </c>
      <c r="FH51" s="38">
        <v>11.562961168330446</v>
      </c>
      <c r="FI51" s="345">
        <v>142.52048323608733</v>
      </c>
      <c r="FJ51" s="38">
        <v>17.694858877243334</v>
      </c>
      <c r="FK51" s="345">
        <v>127.98221854143499</v>
      </c>
      <c r="FL51" s="38">
        <v>-0.99555063311905201</v>
      </c>
      <c r="FM51" s="9"/>
      <c r="FN51" s="6" t="s">
        <v>31</v>
      </c>
      <c r="FO51" s="345">
        <v>137.74883154999432</v>
      </c>
      <c r="FP51" s="38">
        <v>58.571411348060963</v>
      </c>
      <c r="FQ51" s="345">
        <v>278.79949298940164</v>
      </c>
      <c r="FR51" s="38">
        <v>116.53133026070356</v>
      </c>
      <c r="FS51" s="345">
        <v>132.31766602320667</v>
      </c>
      <c r="FT51" s="38">
        <v>10.370900335846329</v>
      </c>
      <c r="FU51" s="9"/>
      <c r="FV51" s="6" t="s">
        <v>31</v>
      </c>
      <c r="FW51" s="345">
        <v>136.30210275836967</v>
      </c>
      <c r="FX51" s="38">
        <v>11.924456496483231</v>
      </c>
      <c r="FY51" s="345">
        <v>137.06480126863369</v>
      </c>
      <c r="FZ51" s="38">
        <v>11.323909167370843</v>
      </c>
      <c r="GA51" s="345">
        <v>116.06482419291467</v>
      </c>
      <c r="GB51" s="38">
        <v>-8.5753005295649842</v>
      </c>
      <c r="GC51" s="9"/>
      <c r="GD51" s="6" t="s">
        <v>31</v>
      </c>
      <c r="GE51" s="345">
        <v>126.12198681998166</v>
      </c>
      <c r="GF51" s="38">
        <v>12.416993369098435</v>
      </c>
      <c r="GG51" s="345">
        <v>108.88812718716234</v>
      </c>
      <c r="GH51" s="38">
        <v>-15.616621049939454</v>
      </c>
      <c r="GI51" s="345">
        <v>92.422443755411095</v>
      </c>
      <c r="GJ51" s="38">
        <v>-6.7944987393484411</v>
      </c>
      <c r="GK51" s="9"/>
      <c r="GL51" s="6" t="s">
        <v>31</v>
      </c>
      <c r="GM51" s="345">
        <v>139.617506788068</v>
      </c>
      <c r="GN51" s="38">
        <v>10.780948225376989</v>
      </c>
      <c r="GO51" s="345">
        <v>150.41295701557866</v>
      </c>
      <c r="GP51" s="38">
        <v>10.754581820493357</v>
      </c>
      <c r="GQ51" s="345">
        <v>125.49184685584133</v>
      </c>
      <c r="GR51" s="38">
        <v>0.67652860085607358</v>
      </c>
      <c r="GS51" s="9"/>
      <c r="GT51" s="6" t="s">
        <v>31</v>
      </c>
      <c r="GU51" s="345">
        <v>96.5283238910215</v>
      </c>
      <c r="GV51" s="38">
        <v>-18.778414814154971</v>
      </c>
      <c r="GW51" s="345">
        <v>88.471690145671843</v>
      </c>
      <c r="GX51" s="38">
        <v>-12.692981148329778</v>
      </c>
      <c r="GY51" s="345">
        <v>157.71341756082634</v>
      </c>
      <c r="GZ51" s="38">
        <v>14.443330534818472</v>
      </c>
      <c r="HA51" s="9"/>
      <c r="HB51" s="6" t="s">
        <v>31</v>
      </c>
      <c r="HC51" s="345">
        <v>106.34860821402833</v>
      </c>
      <c r="HD51" s="38">
        <v>-8.4107892390125727</v>
      </c>
      <c r="HE51" s="345">
        <v>134.63084102774667</v>
      </c>
      <c r="HF51" s="38">
        <v>1.8167899934514224</v>
      </c>
      <c r="HG51" s="345">
        <v>91.555278152460005</v>
      </c>
      <c r="HH51" s="38">
        <v>-15.396752308204782</v>
      </c>
      <c r="HI51" s="9"/>
      <c r="HJ51" s="6" t="s">
        <v>31</v>
      </c>
      <c r="HK51" s="345">
        <v>100.82782644407855</v>
      </c>
      <c r="HL51" s="38">
        <v>-13.309305903744658</v>
      </c>
      <c r="HM51" s="345">
        <v>120.60171597494968</v>
      </c>
      <c r="HN51" s="38">
        <v>4.721637418784951</v>
      </c>
      <c r="HO51" s="345">
        <v>100.30220196724997</v>
      </c>
      <c r="HP51" s="38">
        <v>-17.556177537055405</v>
      </c>
      <c r="HQ51" s="9"/>
      <c r="HR51" s="6" t="s">
        <v>31</v>
      </c>
      <c r="HS51" s="345">
        <v>111.01235282980396</v>
      </c>
      <c r="HT51" s="38">
        <v>-14.426653433090237</v>
      </c>
      <c r="HU51" s="345">
        <v>122.93305495201467</v>
      </c>
      <c r="HV51" s="38">
        <v>6.8517350732009135</v>
      </c>
      <c r="HW51" s="345">
        <v>98.295418842387733</v>
      </c>
      <c r="HX51" s="38">
        <v>-13.670495498069215</v>
      </c>
      <c r="HY51" s="9"/>
      <c r="HZ51" s="6" t="s">
        <v>31</v>
      </c>
      <c r="IA51" s="345">
        <v>117.26979368756599</v>
      </c>
      <c r="IB51" s="38">
        <v>1.6556683826732126</v>
      </c>
      <c r="IC51" s="345">
        <v>127.533102639145</v>
      </c>
      <c r="ID51" s="38">
        <v>9.4626615167888133</v>
      </c>
      <c r="IE51" s="345">
        <v>109.32985162531766</v>
      </c>
      <c r="IF51" s="38">
        <v>-3.3183218289281768</v>
      </c>
      <c r="IG51" s="9"/>
      <c r="IH51" s="6" t="s">
        <v>31</v>
      </c>
      <c r="II51" s="345">
        <v>121.76142530028933</v>
      </c>
      <c r="IJ51" s="38">
        <v>2.8670953087491853</v>
      </c>
      <c r="IK51" s="345">
        <v>127.78986652250167</v>
      </c>
      <c r="IL51" s="38">
        <v>13.489190366060882</v>
      </c>
      <c r="IM51" s="345">
        <v>94.719885523633536</v>
      </c>
      <c r="IN51" s="38">
        <v>-26.387181014738488</v>
      </c>
      <c r="IO51" s="345">
        <v>123.95012097479066</v>
      </c>
      <c r="IP51" s="38">
        <v>-9.9220066612613635</v>
      </c>
      <c r="IQ51" s="9"/>
      <c r="IR51" s="6" t="s">
        <v>31</v>
      </c>
      <c r="IS51" s="345">
        <v>99.542638979392066</v>
      </c>
      <c r="IT51" s="38">
        <v>-13.158200634202828</v>
      </c>
      <c r="IU51" s="345">
        <v>92.609211529765119</v>
      </c>
      <c r="IV51" s="38">
        <v>-11.630362808701989</v>
      </c>
      <c r="IW51" s="345">
        <v>98.763919477243505</v>
      </c>
      <c r="IX51" s="38">
        <v>-22.142728118418404</v>
      </c>
      <c r="IY51" s="9"/>
      <c r="IZ51" s="6" t="s">
        <v>31</v>
      </c>
      <c r="JA51" s="345">
        <v>122.509159573153</v>
      </c>
      <c r="JB51" s="38">
        <v>5.3028963059456942</v>
      </c>
      <c r="JC51" s="345">
        <v>143.35801189407934</v>
      </c>
      <c r="JD51" s="38">
        <v>-3.3193718609368545</v>
      </c>
      <c r="JE51" s="345">
        <v>190.10490781937901</v>
      </c>
      <c r="JF51" s="38">
        <v>23.265377552728708</v>
      </c>
      <c r="JG51" s="9"/>
      <c r="JH51" s="6" t="s">
        <v>31</v>
      </c>
      <c r="JI51" s="345">
        <v>210.03873530828469</v>
      </c>
      <c r="JJ51" s="38">
        <v>28.07588654953679</v>
      </c>
      <c r="JK51" s="345">
        <v>153.728350774077</v>
      </c>
      <c r="JL51" s="38">
        <v>9.6654419522802755</v>
      </c>
      <c r="JM51" s="345">
        <v>148.72851934051968</v>
      </c>
      <c r="JN51" s="38">
        <v>26.933524790104514</v>
      </c>
      <c r="JO51" s="9"/>
      <c r="JP51" s="6" t="s">
        <v>31</v>
      </c>
      <c r="JQ51" s="345">
        <v>114.71296441471566</v>
      </c>
      <c r="JR51" s="38">
        <v>-8.5381707243054308</v>
      </c>
      <c r="JS51" s="345">
        <v>114.95190329226166</v>
      </c>
      <c r="JT51" s="38">
        <v>10.82081661062351</v>
      </c>
      <c r="JU51" s="345">
        <v>105.766891332846</v>
      </c>
      <c r="JV51" s="38">
        <v>8.9403818961555999</v>
      </c>
      <c r="JW51" s="9"/>
      <c r="JX51" s="6" t="s">
        <v>31</v>
      </c>
      <c r="JY51" s="345">
        <v>126.44284417614767</v>
      </c>
      <c r="JZ51" s="38">
        <v>1.525895437458999</v>
      </c>
      <c r="KA51" s="345">
        <v>150.55062225073132</v>
      </c>
      <c r="KB51" s="38">
        <v>18.255835463400842</v>
      </c>
      <c r="KC51" s="345">
        <v>138.31605397383933</v>
      </c>
      <c r="KD51" s="38">
        <v>-2.9296361188103361</v>
      </c>
      <c r="KE51" s="9"/>
      <c r="KF51" s="6" t="s">
        <v>31</v>
      </c>
      <c r="KG51" s="345">
        <v>129.57727109151665</v>
      </c>
      <c r="KH51" s="38">
        <v>18.243909063638881</v>
      </c>
      <c r="KI51" s="345">
        <v>113.79361863301868</v>
      </c>
      <c r="KJ51" s="38">
        <v>2.1573652623125668</v>
      </c>
      <c r="KK51" s="345">
        <v>102.49643194300137</v>
      </c>
      <c r="KL51" s="38">
        <v>-16.086421499790134</v>
      </c>
      <c r="KM51" s="9"/>
      <c r="KN51" s="6" t="s">
        <v>31</v>
      </c>
      <c r="KO51" s="345">
        <v>75.809534058350337</v>
      </c>
      <c r="KP51" s="38">
        <v>-17.451090154746396</v>
      </c>
      <c r="KQ51" s="345">
        <v>127.59960175308167</v>
      </c>
      <c r="KR51" s="38">
        <v>4.3996699091420908</v>
      </c>
      <c r="KS51" s="345">
        <v>108.95704169127536</v>
      </c>
      <c r="KT51" s="38">
        <v>2.1153436673190669</v>
      </c>
      <c r="KU51" s="9"/>
      <c r="KV51" s="6" t="s">
        <v>31</v>
      </c>
      <c r="KW51" s="345">
        <v>104.50022504201233</v>
      </c>
      <c r="KX51" s="38">
        <v>-18.300633820911074</v>
      </c>
      <c r="KY51" s="345">
        <v>141.19544966011969</v>
      </c>
      <c r="KZ51" s="38">
        <v>15.84942178658018</v>
      </c>
      <c r="LA51" s="345">
        <v>131.42940418432832</v>
      </c>
      <c r="LB51" s="38">
        <v>10.221244370021722</v>
      </c>
      <c r="LC51" s="9"/>
      <c r="LD51" s="6" t="s">
        <v>31</v>
      </c>
      <c r="LE51" s="345">
        <v>133.67869889584233</v>
      </c>
      <c r="LF51" s="38">
        <v>-11.397323677372256</v>
      </c>
      <c r="LG51" s="345">
        <v>109.21877920063332</v>
      </c>
      <c r="LH51" s="38">
        <v>0.67241310076369132</v>
      </c>
      <c r="LI51" s="345">
        <v>67.892243912308828</v>
      </c>
      <c r="LJ51" s="38">
        <v>-31.542639452333589</v>
      </c>
      <c r="LK51" s="9"/>
      <c r="LL51" s="6" t="s">
        <v>31</v>
      </c>
      <c r="LM51" s="345">
        <v>113.30436230309533</v>
      </c>
      <c r="LN51" s="38">
        <v>-5.4410446157484671</v>
      </c>
      <c r="LO51" s="345">
        <v>125.46743094219988</v>
      </c>
      <c r="LP51" s="38">
        <v>19.508520493665799</v>
      </c>
      <c r="LQ51" s="345">
        <v>115.79507474860833</v>
      </c>
      <c r="LR51" s="38">
        <v>4.0007591972184002</v>
      </c>
      <c r="LS51" s="9"/>
      <c r="LT51" s="6" t="s">
        <v>31</v>
      </c>
      <c r="LU51" s="345">
        <v>96.573354588475866</v>
      </c>
      <c r="LV51" s="38">
        <v>4.1866641714011479</v>
      </c>
      <c r="LW51" s="345">
        <v>115.45474292833599</v>
      </c>
      <c r="LX51" s="38">
        <v>12.769876618696927</v>
      </c>
      <c r="LY51" s="345">
        <v>133.38316708991033</v>
      </c>
      <c r="LZ51" s="38">
        <v>26.590391158225813</v>
      </c>
      <c r="MA51" s="9"/>
      <c r="MB51" s="6" t="s">
        <v>31</v>
      </c>
      <c r="MC51" s="345">
        <v>129.36872436471302</v>
      </c>
      <c r="MD51" s="38">
        <v>2.2838719072739195</v>
      </c>
      <c r="ME51" s="345">
        <v>94.513486800313842</v>
      </c>
      <c r="MF51" s="38">
        <v>-3.2447628686621641</v>
      </c>
      <c r="MG51" s="345">
        <v>110.0480274869018</v>
      </c>
      <c r="MH51" s="38">
        <v>-25.879327058347485</v>
      </c>
      <c r="MI51" s="9"/>
      <c r="MJ51" s="6" t="s">
        <v>31</v>
      </c>
      <c r="MK51" s="345">
        <v>96.16819214189853</v>
      </c>
      <c r="ML51" s="38">
        <v>10.509118777793063</v>
      </c>
      <c r="MM51" s="345">
        <v>137.21228493822468</v>
      </c>
      <c r="MN51" s="38">
        <v>5.4189710665823583</v>
      </c>
      <c r="MO51" s="345">
        <v>157.28909304262069</v>
      </c>
      <c r="MP51" s="38">
        <v>11.610871516429228</v>
      </c>
    </row>
    <row r="52" spans="1:354" ht="15" hidden="1" customHeight="1">
      <c r="A52" s="9"/>
      <c r="B52" s="6"/>
      <c r="C52" s="345"/>
      <c r="D52" s="38"/>
      <c r="E52" s="345"/>
      <c r="F52" s="38"/>
      <c r="G52" s="345"/>
      <c r="H52" s="38"/>
      <c r="I52" s="9"/>
      <c r="J52" s="6"/>
      <c r="K52" s="345"/>
      <c r="L52" s="38"/>
      <c r="M52" s="345"/>
      <c r="N52" s="38"/>
      <c r="O52" s="345"/>
      <c r="P52" s="38"/>
      <c r="Q52" s="9"/>
      <c r="R52" s="6"/>
      <c r="S52" s="345"/>
      <c r="T52" s="38"/>
      <c r="U52" s="345"/>
      <c r="V52" s="38"/>
      <c r="W52" s="345"/>
      <c r="X52" s="38"/>
      <c r="Y52" s="9"/>
      <c r="Z52" s="6"/>
      <c r="AA52" s="345"/>
      <c r="AB52" s="38"/>
      <c r="AC52" s="345"/>
      <c r="AD52" s="38"/>
      <c r="AE52" s="345"/>
      <c r="AF52" s="38"/>
      <c r="AG52" s="9"/>
      <c r="AH52" s="6"/>
      <c r="AI52" s="345"/>
      <c r="AJ52" s="38"/>
      <c r="AK52" s="345"/>
      <c r="AL52" s="38"/>
      <c r="AM52" s="345"/>
      <c r="AN52" s="38"/>
      <c r="AO52" s="9"/>
      <c r="AP52" s="6"/>
      <c r="AQ52" s="345"/>
      <c r="AR52" s="38"/>
      <c r="AS52" s="345"/>
      <c r="AT52" s="38"/>
      <c r="AU52" s="345"/>
      <c r="AV52" s="38"/>
      <c r="AW52" s="9"/>
      <c r="AX52" s="6"/>
      <c r="AY52" s="345"/>
      <c r="AZ52" s="38"/>
      <c r="BA52" s="345"/>
      <c r="BB52" s="38"/>
      <c r="BC52" s="345"/>
      <c r="BD52" s="38"/>
      <c r="BE52" s="9"/>
      <c r="BF52" s="6"/>
      <c r="BG52" s="345"/>
      <c r="BH52" s="38"/>
      <c r="BI52" s="345"/>
      <c r="BJ52" s="38"/>
      <c r="BK52" s="345"/>
      <c r="BL52" s="38"/>
      <c r="BM52" s="9"/>
      <c r="BN52" s="6"/>
      <c r="BO52" s="345"/>
      <c r="BP52" s="38"/>
      <c r="BQ52" s="345"/>
      <c r="BR52" s="38"/>
      <c r="BS52" s="345"/>
      <c r="BT52" s="38"/>
      <c r="BU52" s="9"/>
      <c r="BV52" s="6"/>
      <c r="BW52" s="345"/>
      <c r="BX52" s="38"/>
      <c r="BY52" s="345"/>
      <c r="BZ52" s="38"/>
      <c r="CA52" s="345"/>
      <c r="CB52" s="38"/>
      <c r="CC52" s="9"/>
      <c r="CD52" s="6"/>
      <c r="CE52" s="345"/>
      <c r="CF52" s="38"/>
      <c r="CG52" s="345"/>
      <c r="CH52" s="38"/>
      <c r="CI52" s="345"/>
      <c r="CJ52" s="38"/>
      <c r="CK52" s="9"/>
      <c r="CL52" s="6"/>
      <c r="CM52" s="345"/>
      <c r="CN52" s="38"/>
      <c r="CO52" s="345"/>
      <c r="CP52" s="38"/>
      <c r="CQ52" s="345"/>
      <c r="CR52" s="38"/>
      <c r="CS52" s="9"/>
      <c r="CT52" s="6"/>
      <c r="CU52" s="345"/>
      <c r="CV52" s="38"/>
      <c r="CW52" s="345"/>
      <c r="CX52" s="38"/>
      <c r="CY52" s="345"/>
      <c r="CZ52" s="38"/>
      <c r="DA52" s="9"/>
      <c r="DB52" s="6"/>
      <c r="DC52" s="345"/>
      <c r="DD52" s="38"/>
      <c r="DE52" s="345"/>
      <c r="DF52" s="38"/>
      <c r="DG52" s="345"/>
      <c r="DH52" s="38"/>
      <c r="DI52" s="9"/>
      <c r="DJ52" s="6"/>
      <c r="DK52" s="345"/>
      <c r="DL52" s="38"/>
      <c r="DM52" s="345"/>
      <c r="DN52" s="38"/>
      <c r="DO52" s="345"/>
      <c r="DP52" s="38"/>
      <c r="DQ52" s="9"/>
      <c r="DR52" s="6"/>
      <c r="DS52" s="345"/>
      <c r="DT52" s="38"/>
      <c r="DU52" s="345"/>
      <c r="DV52" s="38"/>
      <c r="DW52" s="345"/>
      <c r="DX52" s="38"/>
      <c r="DY52" s="9"/>
      <c r="DZ52" s="6"/>
      <c r="EA52" s="345"/>
      <c r="EB52" s="38"/>
      <c r="EC52" s="345"/>
      <c r="ED52" s="38"/>
      <c r="EE52" s="345"/>
      <c r="EF52" s="38"/>
      <c r="EG52" s="9"/>
      <c r="EH52" s="6"/>
      <c r="EI52" s="345"/>
      <c r="EJ52" s="38"/>
      <c r="EK52" s="345"/>
      <c r="EL52" s="38"/>
      <c r="EM52" s="345"/>
      <c r="EN52" s="38"/>
      <c r="EO52" s="9"/>
      <c r="EP52" s="6"/>
      <c r="EQ52" s="345"/>
      <c r="ER52" s="38"/>
      <c r="ES52" s="345"/>
      <c r="ET52" s="38"/>
      <c r="EU52" s="345"/>
      <c r="EV52" s="38"/>
      <c r="EW52" s="9"/>
      <c r="EX52" s="6"/>
      <c r="EY52" s="345"/>
      <c r="EZ52" s="38"/>
      <c r="FA52" s="345"/>
      <c r="FB52" s="38"/>
      <c r="FC52" s="345"/>
      <c r="FD52" s="38"/>
      <c r="FE52" s="9"/>
      <c r="FF52" s="6"/>
      <c r="FG52" s="345"/>
      <c r="FH52" s="38"/>
      <c r="FI52" s="345"/>
      <c r="FJ52" s="38"/>
      <c r="FK52" s="345"/>
      <c r="FL52" s="38"/>
      <c r="FM52" s="9"/>
      <c r="FN52" s="6"/>
      <c r="FO52" s="345"/>
      <c r="FP52" s="38"/>
      <c r="FQ52" s="345"/>
      <c r="FR52" s="38"/>
      <c r="FS52" s="345"/>
      <c r="FT52" s="38"/>
      <c r="FU52" s="9"/>
      <c r="FV52" s="6"/>
      <c r="FW52" s="345"/>
      <c r="FX52" s="38"/>
      <c r="FY52" s="345"/>
      <c r="FZ52" s="38"/>
      <c r="GA52" s="345"/>
      <c r="GB52" s="38"/>
      <c r="GC52" s="9"/>
      <c r="GD52" s="6"/>
      <c r="GE52" s="345"/>
      <c r="GF52" s="38"/>
      <c r="GG52" s="345"/>
      <c r="GH52" s="38"/>
      <c r="GI52" s="345"/>
      <c r="GJ52" s="38"/>
      <c r="GK52" s="9"/>
      <c r="GL52" s="6"/>
      <c r="GM52" s="345"/>
      <c r="GN52" s="38"/>
      <c r="GO52" s="345"/>
      <c r="GP52" s="38"/>
      <c r="GQ52" s="345"/>
      <c r="GR52" s="38"/>
      <c r="GS52" s="9"/>
      <c r="GT52" s="6"/>
      <c r="GU52" s="345"/>
      <c r="GV52" s="38"/>
      <c r="GW52" s="345"/>
      <c r="GX52" s="38"/>
      <c r="GY52" s="345"/>
      <c r="GZ52" s="38"/>
      <c r="HA52" s="9"/>
      <c r="HB52" s="6"/>
      <c r="HC52" s="345"/>
      <c r="HD52" s="38"/>
      <c r="HE52" s="345"/>
      <c r="HF52" s="38"/>
      <c r="HG52" s="345"/>
      <c r="HH52" s="38"/>
      <c r="HI52" s="9"/>
      <c r="HJ52" s="6"/>
      <c r="HK52" s="345"/>
      <c r="HL52" s="38"/>
      <c r="HM52" s="345"/>
      <c r="HN52" s="38"/>
      <c r="HO52" s="345"/>
      <c r="HP52" s="38"/>
      <c r="HQ52" s="9"/>
      <c r="HR52" s="6"/>
      <c r="HS52" s="345"/>
      <c r="HT52" s="38"/>
      <c r="HU52" s="345"/>
      <c r="HV52" s="38"/>
      <c r="HW52" s="345"/>
      <c r="HX52" s="38"/>
      <c r="HY52" s="9"/>
      <c r="HZ52" s="6"/>
      <c r="IA52" s="345"/>
      <c r="IB52" s="38"/>
      <c r="IC52" s="345"/>
      <c r="ID52" s="38"/>
      <c r="IE52" s="345"/>
      <c r="IF52" s="38"/>
      <c r="IG52" s="9"/>
      <c r="IH52" s="6"/>
      <c r="II52" s="345"/>
      <c r="IJ52" s="38"/>
      <c r="IK52" s="345"/>
      <c r="IL52" s="38"/>
      <c r="IM52" s="345"/>
      <c r="IN52" s="38"/>
      <c r="IO52" s="345"/>
      <c r="IP52" s="38"/>
      <c r="IQ52" s="9"/>
      <c r="IR52" s="6"/>
      <c r="IS52" s="345"/>
      <c r="IT52" s="38"/>
      <c r="IU52" s="345"/>
      <c r="IV52" s="38"/>
      <c r="IW52" s="345"/>
      <c r="IX52" s="38"/>
      <c r="IY52" s="9"/>
      <c r="IZ52" s="6"/>
      <c r="JA52" s="345"/>
      <c r="JB52" s="38"/>
      <c r="JC52" s="345"/>
      <c r="JD52" s="38"/>
      <c r="JE52" s="345"/>
      <c r="JF52" s="38"/>
      <c r="JG52" s="9"/>
      <c r="JH52" s="6"/>
      <c r="JI52" s="345"/>
      <c r="JJ52" s="38"/>
      <c r="JK52" s="345"/>
      <c r="JL52" s="38"/>
      <c r="JM52" s="345"/>
      <c r="JN52" s="38"/>
      <c r="JO52" s="9"/>
      <c r="JP52" s="6"/>
      <c r="JQ52" s="345"/>
      <c r="JR52" s="38"/>
      <c r="JS52" s="345"/>
      <c r="JT52" s="38"/>
      <c r="JU52" s="345"/>
      <c r="JV52" s="38"/>
      <c r="JW52" s="9"/>
      <c r="JX52" s="6"/>
      <c r="JY52" s="345"/>
      <c r="JZ52" s="38"/>
      <c r="KA52" s="345"/>
      <c r="KB52" s="38"/>
      <c r="KC52" s="345"/>
      <c r="KD52" s="38"/>
      <c r="KE52" s="9"/>
      <c r="KF52" s="6"/>
      <c r="KG52" s="345"/>
      <c r="KH52" s="38"/>
      <c r="KI52" s="345"/>
      <c r="KJ52" s="38"/>
      <c r="KK52" s="345"/>
      <c r="KL52" s="38"/>
      <c r="KM52" s="9"/>
      <c r="KN52" s="6"/>
      <c r="KO52" s="345"/>
      <c r="KP52" s="38"/>
      <c r="KQ52" s="345"/>
      <c r="KR52" s="38"/>
      <c r="KS52" s="345"/>
      <c r="KT52" s="38"/>
      <c r="KU52" s="9"/>
      <c r="KV52" s="6"/>
      <c r="KW52" s="345"/>
      <c r="KX52" s="38"/>
      <c r="KY52" s="345"/>
      <c r="KZ52" s="38"/>
      <c r="LA52" s="345"/>
      <c r="LB52" s="38"/>
      <c r="LC52" s="9"/>
      <c r="LD52" s="6"/>
      <c r="LE52" s="345"/>
      <c r="LF52" s="38"/>
      <c r="LG52" s="345"/>
      <c r="LH52" s="38"/>
      <c r="LI52" s="345"/>
      <c r="LJ52" s="38"/>
      <c r="LK52" s="9"/>
      <c r="LL52" s="6"/>
      <c r="LM52" s="345"/>
      <c r="LN52" s="38"/>
      <c r="LO52" s="345"/>
      <c r="LP52" s="38"/>
      <c r="LQ52" s="345"/>
      <c r="LR52" s="38"/>
      <c r="LS52" s="9"/>
      <c r="LT52" s="6"/>
      <c r="LU52" s="345"/>
      <c r="LV52" s="38"/>
      <c r="LW52" s="345"/>
      <c r="LX52" s="38"/>
      <c r="LY52" s="345"/>
      <c r="LZ52" s="38"/>
      <c r="MA52" s="9"/>
      <c r="MB52" s="6"/>
      <c r="MC52" s="345"/>
      <c r="MD52" s="38"/>
      <c r="ME52" s="345"/>
      <c r="MF52" s="38"/>
      <c r="MG52" s="345"/>
      <c r="MH52" s="38"/>
      <c r="MI52" s="9"/>
      <c r="MJ52" s="6"/>
      <c r="MK52" s="345"/>
      <c r="ML52" s="38"/>
      <c r="MM52" s="345"/>
      <c r="MN52" s="38"/>
      <c r="MO52" s="345"/>
      <c r="MP52" s="38"/>
    </row>
    <row r="53" spans="1:354" ht="15" hidden="1" customHeight="1">
      <c r="A53" s="9">
        <v>2021</v>
      </c>
      <c r="B53" s="6" t="s">
        <v>28</v>
      </c>
      <c r="C53" s="345">
        <v>97.149806382195308</v>
      </c>
      <c r="D53" s="38">
        <v>-3.3194769917144669</v>
      </c>
      <c r="E53" s="345">
        <v>86.40572194210624</v>
      </c>
      <c r="F53" s="38">
        <v>-10.02409789750665</v>
      </c>
      <c r="G53" s="345">
        <v>107.30900472597135</v>
      </c>
      <c r="H53" s="38">
        <v>2.4955167189116452</v>
      </c>
      <c r="I53" s="9">
        <v>2021</v>
      </c>
      <c r="J53" s="6" t="s">
        <v>28</v>
      </c>
      <c r="K53" s="345">
        <v>73.305946122721835</v>
      </c>
      <c r="L53" s="38">
        <v>-5.1637881018167064</v>
      </c>
      <c r="M53" s="345">
        <v>91.723183741174807</v>
      </c>
      <c r="N53" s="38">
        <v>-23.044905159346058</v>
      </c>
      <c r="O53" s="345">
        <v>73.17967669546853</v>
      </c>
      <c r="P53" s="38">
        <v>-8.3871947061127088</v>
      </c>
      <c r="Q53" s="9">
        <v>2021</v>
      </c>
      <c r="R53" s="6" t="s">
        <v>28</v>
      </c>
      <c r="S53" s="345">
        <v>112.01200429938133</v>
      </c>
      <c r="T53" s="38">
        <v>12.143648250176227</v>
      </c>
      <c r="U53" s="345">
        <v>111.91249950626768</v>
      </c>
      <c r="V53" s="38">
        <v>-5.671734150906687</v>
      </c>
      <c r="W53" s="345">
        <v>139.15969506145566</v>
      </c>
      <c r="X53" s="38">
        <v>23.913002148769195</v>
      </c>
      <c r="Y53" s="9">
        <v>2021</v>
      </c>
      <c r="Z53" s="6" t="s">
        <v>28</v>
      </c>
      <c r="AA53" s="345">
        <v>128.63522020779934</v>
      </c>
      <c r="AB53" s="38">
        <v>7.307904136280797</v>
      </c>
      <c r="AC53" s="345">
        <v>126.99876886099032</v>
      </c>
      <c r="AD53" s="38">
        <v>-3.8650195471878135</v>
      </c>
      <c r="AE53" s="345">
        <v>137.59822953788498</v>
      </c>
      <c r="AF53" s="38">
        <v>17.13145594946603</v>
      </c>
      <c r="AG53" s="9">
        <v>2021</v>
      </c>
      <c r="AH53" s="6" t="s">
        <v>28</v>
      </c>
      <c r="AI53" s="345">
        <v>106.24421051529754</v>
      </c>
      <c r="AJ53" s="38">
        <v>-6.8883042639701415</v>
      </c>
      <c r="AK53" s="345">
        <v>159.454569135036</v>
      </c>
      <c r="AL53" s="38">
        <v>17.426104130346332</v>
      </c>
      <c r="AM53" s="345">
        <v>103.90770199384356</v>
      </c>
      <c r="AN53" s="38">
        <v>-11.936748320554855</v>
      </c>
      <c r="AO53" s="9">
        <v>2021</v>
      </c>
      <c r="AP53" s="6" t="s">
        <v>28</v>
      </c>
      <c r="AQ53" s="345">
        <v>119.61147727545067</v>
      </c>
      <c r="AR53" s="38">
        <v>-0.34125152275781545</v>
      </c>
      <c r="AS53" s="345">
        <v>124.85641374405934</v>
      </c>
      <c r="AT53" s="38">
        <v>-5.1997275260682443</v>
      </c>
      <c r="AU53" s="345">
        <v>131.37341971902265</v>
      </c>
      <c r="AV53" s="38">
        <v>8.0371050323221169</v>
      </c>
      <c r="AW53" s="9">
        <v>2021</v>
      </c>
      <c r="AX53" s="6" t="s">
        <v>28</v>
      </c>
      <c r="AY53" s="345">
        <v>132.58691824019164</v>
      </c>
      <c r="AZ53" s="38">
        <v>-4.5713680544190538</v>
      </c>
      <c r="BA53" s="345">
        <v>131.99112639806398</v>
      </c>
      <c r="BB53" s="38">
        <v>-6.9305543427228855</v>
      </c>
      <c r="BC53" s="345">
        <v>148.55590394195266</v>
      </c>
      <c r="BD53" s="38">
        <v>17.983198640226703</v>
      </c>
      <c r="BE53" s="9">
        <v>2021</v>
      </c>
      <c r="BF53" s="6" t="s">
        <v>28</v>
      </c>
      <c r="BG53" s="345">
        <v>107.22237593981299</v>
      </c>
      <c r="BH53" s="38">
        <v>-5.2102641424613125</v>
      </c>
      <c r="BI53" s="345">
        <v>125.66993999318765</v>
      </c>
      <c r="BJ53" s="38">
        <v>5.736431811141145</v>
      </c>
      <c r="BK53" s="345">
        <v>161.76949498916267</v>
      </c>
      <c r="BL53" s="38">
        <v>9.6507525378816865</v>
      </c>
      <c r="BM53" s="9">
        <v>2021</v>
      </c>
      <c r="BN53" s="6" t="s">
        <v>28</v>
      </c>
      <c r="BO53" s="345">
        <v>121.00315289972967</v>
      </c>
      <c r="BP53" s="38">
        <v>-3.6297984423183038</v>
      </c>
      <c r="BQ53" s="345">
        <v>118.74576423548051</v>
      </c>
      <c r="BR53" s="38">
        <v>1.9614668949976135</v>
      </c>
      <c r="BS53" s="345">
        <v>112.05316989630167</v>
      </c>
      <c r="BT53" s="38">
        <v>1.3619051447092829</v>
      </c>
      <c r="BU53" s="9">
        <v>2021</v>
      </c>
      <c r="BV53" s="6" t="s">
        <v>28</v>
      </c>
      <c r="BW53" s="345">
        <v>133.86425409195567</v>
      </c>
      <c r="BX53" s="38">
        <v>4.0765692011956958</v>
      </c>
      <c r="BY53" s="345">
        <v>122.57220444525133</v>
      </c>
      <c r="BZ53" s="38">
        <v>6.6589297559556542</v>
      </c>
      <c r="CA53" s="345">
        <v>100.77872001788739</v>
      </c>
      <c r="CB53" s="38">
        <v>-5.2222110369227011</v>
      </c>
      <c r="CC53" s="9">
        <v>2021</v>
      </c>
      <c r="CD53" s="6" t="s">
        <v>28</v>
      </c>
      <c r="CE53" s="345">
        <v>134.94381894601798</v>
      </c>
      <c r="CF53" s="38">
        <v>8.5310298316902333</v>
      </c>
      <c r="CG53" s="345">
        <v>107.1753553972909</v>
      </c>
      <c r="CH53" s="38">
        <v>2.0765273171634533</v>
      </c>
      <c r="CI53" s="345">
        <v>137.83253639316868</v>
      </c>
      <c r="CJ53" s="38">
        <v>2.4783867185167736</v>
      </c>
      <c r="CK53" s="9">
        <v>2021</v>
      </c>
      <c r="CL53" s="6" t="s">
        <v>28</v>
      </c>
      <c r="CM53" s="345">
        <v>193.433567266805</v>
      </c>
      <c r="CN53" s="38">
        <v>22.807839368289052</v>
      </c>
      <c r="CO53" s="345">
        <v>102.04621189870797</v>
      </c>
      <c r="CP53" s="38">
        <v>-12.23475602637177</v>
      </c>
      <c r="CQ53" s="345">
        <v>102.00457401513137</v>
      </c>
      <c r="CR53" s="38">
        <v>-11.211705330512373</v>
      </c>
      <c r="CS53" s="9">
        <v>2021</v>
      </c>
      <c r="CT53" s="6" t="s">
        <v>28</v>
      </c>
      <c r="CU53" s="345">
        <v>127.28380180216966</v>
      </c>
      <c r="CV53" s="38">
        <v>-8.5723906072203704E-2</v>
      </c>
      <c r="CW53" s="345">
        <v>107.07806075829308</v>
      </c>
      <c r="CX53" s="38">
        <v>1.5627651880413538</v>
      </c>
      <c r="CY53" s="345">
        <v>114.9679742461846</v>
      </c>
      <c r="CZ53" s="38">
        <v>-3.4043581674327044</v>
      </c>
      <c r="DA53" s="9">
        <v>2021</v>
      </c>
      <c r="DB53" s="6" t="s">
        <v>28</v>
      </c>
      <c r="DC53" s="345">
        <v>93.751000832032844</v>
      </c>
      <c r="DD53" s="38">
        <v>-8.9048809610748521</v>
      </c>
      <c r="DE53" s="345">
        <v>291.20591325875404</v>
      </c>
      <c r="DF53" s="38">
        <v>0.78228081554895823</v>
      </c>
      <c r="DG53" s="345">
        <v>117.73058005888767</v>
      </c>
      <c r="DH53" s="38">
        <v>6.8978214130948317</v>
      </c>
      <c r="DI53" s="9">
        <v>2021</v>
      </c>
      <c r="DJ53" s="6" t="s">
        <v>28</v>
      </c>
      <c r="DK53" s="345">
        <v>134.24156110252267</v>
      </c>
      <c r="DL53" s="38">
        <v>9.5186690317293028</v>
      </c>
      <c r="DM53" s="345">
        <v>86.267470224422439</v>
      </c>
      <c r="DN53" s="38">
        <v>-14.269672989130882</v>
      </c>
      <c r="DO53" s="345">
        <v>142.30103243130634</v>
      </c>
      <c r="DP53" s="38">
        <v>19.162657708352526</v>
      </c>
      <c r="DQ53" s="9">
        <v>2021</v>
      </c>
      <c r="DR53" s="6" t="s">
        <v>28</v>
      </c>
      <c r="DS53" s="345">
        <v>134.79236874869164</v>
      </c>
      <c r="DT53" s="38">
        <v>8.793670688291229</v>
      </c>
      <c r="DU53" s="345">
        <v>115.50021853825099</v>
      </c>
      <c r="DV53" s="38">
        <v>3.4636920065709518</v>
      </c>
      <c r="DW53" s="345">
        <v>134.49532883142834</v>
      </c>
      <c r="DX53" s="38">
        <v>6.4883203135241985</v>
      </c>
      <c r="DY53" s="9">
        <v>2021</v>
      </c>
      <c r="DZ53" s="6" t="s">
        <v>28</v>
      </c>
      <c r="EA53" s="345">
        <v>113.84318248367333</v>
      </c>
      <c r="EB53" s="38">
        <v>-5.8619374138281444</v>
      </c>
      <c r="EC53" s="345">
        <v>130.382247312472</v>
      </c>
      <c r="ED53" s="38">
        <v>22.137079446181602</v>
      </c>
      <c r="EE53" s="345">
        <v>124.06425991528033</v>
      </c>
      <c r="EF53" s="38">
        <v>1.5624157156282905</v>
      </c>
      <c r="EG53" s="9">
        <v>2021</v>
      </c>
      <c r="EH53" s="6" t="s">
        <v>28</v>
      </c>
      <c r="EI53" s="345">
        <v>134.485967612531</v>
      </c>
      <c r="EJ53" s="38">
        <v>2.6082754732574216</v>
      </c>
      <c r="EK53" s="345">
        <v>128.87715960152801</v>
      </c>
      <c r="EL53" s="38">
        <v>12.419823211505076</v>
      </c>
      <c r="EM53" s="345">
        <v>117.29843482810067</v>
      </c>
      <c r="EN53" s="38">
        <v>1.4104395921661421</v>
      </c>
      <c r="EO53" s="9">
        <v>2021</v>
      </c>
      <c r="EP53" s="6" t="s">
        <v>28</v>
      </c>
      <c r="EQ53" s="345">
        <v>85.021130704241045</v>
      </c>
      <c r="ER53" s="38">
        <v>-25.193767331177668</v>
      </c>
      <c r="ES53" s="345">
        <v>127.970120974493</v>
      </c>
      <c r="ET53" s="38">
        <v>10.186559591407132</v>
      </c>
      <c r="EU53" s="345">
        <v>72.3614418638346</v>
      </c>
      <c r="EV53" s="38">
        <v>-30.405187705696875</v>
      </c>
      <c r="EW53" s="9">
        <v>2021</v>
      </c>
      <c r="EX53" s="6" t="s">
        <v>28</v>
      </c>
      <c r="EY53" s="345">
        <v>88.976205849411414</v>
      </c>
      <c r="EZ53" s="38">
        <v>-9.9341249696051648</v>
      </c>
      <c r="FA53" s="345">
        <v>84.825444049830764</v>
      </c>
      <c r="FB53" s="38">
        <v>-3.6948756028848351</v>
      </c>
      <c r="FC53" s="345">
        <v>187.93293288705036</v>
      </c>
      <c r="FD53" s="38">
        <v>32.528474716735332</v>
      </c>
      <c r="FE53" s="9">
        <v>2021</v>
      </c>
      <c r="FF53" s="6" t="s">
        <v>28</v>
      </c>
      <c r="FG53" s="345">
        <v>121.24450480077468</v>
      </c>
      <c r="FH53" s="38">
        <v>6.9623120439809725</v>
      </c>
      <c r="FI53" s="345">
        <v>142.23579967630533</v>
      </c>
      <c r="FJ53" s="38">
        <v>26.773830038558799</v>
      </c>
      <c r="FK53" s="345">
        <v>122.58647424401165</v>
      </c>
      <c r="FL53" s="38">
        <v>7.3321835881698263</v>
      </c>
      <c r="FM53" s="9">
        <v>2021</v>
      </c>
      <c r="FN53" s="6" t="s">
        <v>28</v>
      </c>
      <c r="FO53" s="345">
        <v>106.10536045395565</v>
      </c>
      <c r="FP53" s="38">
        <v>16.522884993597557</v>
      </c>
      <c r="FQ53" s="345">
        <v>330.53507552848004</v>
      </c>
      <c r="FR53" s="38">
        <v>113.38606162090036</v>
      </c>
      <c r="FS53" s="345">
        <v>130.31019361358733</v>
      </c>
      <c r="FT53" s="38">
        <v>8.6398351907153881</v>
      </c>
      <c r="FU53" s="9">
        <v>2021</v>
      </c>
      <c r="FV53" s="6" t="s">
        <v>28</v>
      </c>
      <c r="FW53" s="345">
        <v>131.790021717001</v>
      </c>
      <c r="FX53" s="38">
        <v>4.0665634102640524</v>
      </c>
      <c r="FY53" s="345">
        <v>157.87353929631698</v>
      </c>
      <c r="FZ53" s="38">
        <v>47.900136902593687</v>
      </c>
      <c r="GA53" s="345">
        <v>97.703304998237755</v>
      </c>
      <c r="GB53" s="38">
        <v>-8.5913955320144311</v>
      </c>
      <c r="GC53" s="9">
        <v>2021</v>
      </c>
      <c r="GD53" s="6" t="s">
        <v>28</v>
      </c>
      <c r="GE53" s="345">
        <v>125.626957611237</v>
      </c>
      <c r="GF53" s="38">
        <v>15.043993120085133</v>
      </c>
      <c r="GG53" s="345">
        <v>133.25334318493398</v>
      </c>
      <c r="GH53" s="38">
        <v>5.9725343714805774</v>
      </c>
      <c r="GI53" s="345">
        <v>78.854220998063568</v>
      </c>
      <c r="GJ53" s="38">
        <v>-16.782192942475504</v>
      </c>
      <c r="GK53" s="9">
        <v>2021</v>
      </c>
      <c r="GL53" s="6" t="s">
        <v>28</v>
      </c>
      <c r="GM53" s="345">
        <v>119.010467222751</v>
      </c>
      <c r="GN53" s="38">
        <v>7.3272657705223594</v>
      </c>
      <c r="GO53" s="345">
        <v>117.17955916186001</v>
      </c>
      <c r="GP53" s="38">
        <v>-10.449363870455485</v>
      </c>
      <c r="GQ53" s="345">
        <v>85.687409197830334</v>
      </c>
      <c r="GR53" s="38">
        <v>-17.560217769688919</v>
      </c>
      <c r="GS53" s="9">
        <v>2021</v>
      </c>
      <c r="GT53" s="6" t="s">
        <v>28</v>
      </c>
      <c r="GU53" s="345">
        <v>81.11950604243917</v>
      </c>
      <c r="GV53" s="38">
        <v>-19.744383540717891</v>
      </c>
      <c r="GW53" s="345">
        <v>103.98837636200369</v>
      </c>
      <c r="GX53" s="38">
        <v>-11.430172147640931</v>
      </c>
      <c r="GY53" s="345">
        <v>142.06737477185033</v>
      </c>
      <c r="GZ53" s="38">
        <v>23.727634307968032</v>
      </c>
      <c r="HA53" s="9">
        <v>2021</v>
      </c>
      <c r="HB53" s="6" t="s">
        <v>28</v>
      </c>
      <c r="HC53" s="345">
        <v>114.75058626591766</v>
      </c>
      <c r="HD53" s="38">
        <v>3.7850817924334166</v>
      </c>
      <c r="HE53" s="345">
        <v>139.68415230104168</v>
      </c>
      <c r="HF53" s="38">
        <v>8.3671104745811391</v>
      </c>
      <c r="HG53" s="345">
        <v>88.456348110761041</v>
      </c>
      <c r="HH53" s="38">
        <v>-23.429116893415056</v>
      </c>
      <c r="HI53" s="9">
        <v>2021</v>
      </c>
      <c r="HJ53" s="6" t="s">
        <v>28</v>
      </c>
      <c r="HK53" s="345">
        <v>116.46754691766368</v>
      </c>
      <c r="HL53" s="38">
        <v>-0.96588285303596422</v>
      </c>
      <c r="HM53" s="345">
        <v>130.55658717762867</v>
      </c>
      <c r="HN53" s="38">
        <v>32.112151470046967</v>
      </c>
      <c r="HO53" s="345">
        <v>118.21539990804547</v>
      </c>
      <c r="HP53" s="38">
        <v>17.534429262479051</v>
      </c>
      <c r="HQ53" s="9">
        <v>2021</v>
      </c>
      <c r="HR53" s="6" t="s">
        <v>28</v>
      </c>
      <c r="HS53" s="345">
        <v>107.97090596388129</v>
      </c>
      <c r="HT53" s="38">
        <v>-15.312302982131555</v>
      </c>
      <c r="HU53" s="345">
        <v>126.47441139918932</v>
      </c>
      <c r="HV53" s="38">
        <v>12.983315108688259</v>
      </c>
      <c r="HW53" s="345">
        <v>101.18245121945438</v>
      </c>
      <c r="HX53" s="38">
        <v>3.0197853962126118</v>
      </c>
      <c r="HY53" s="9">
        <v>2021</v>
      </c>
      <c r="HZ53" s="6" t="s">
        <v>28</v>
      </c>
      <c r="IA53" s="345">
        <v>96.398203806301623</v>
      </c>
      <c r="IB53" s="38">
        <v>-14.799207090633359</v>
      </c>
      <c r="IC53" s="345">
        <v>116.278927184054</v>
      </c>
      <c r="ID53" s="38">
        <v>9.9054949507213763</v>
      </c>
      <c r="IE53" s="345">
        <v>120.77993099189798</v>
      </c>
      <c r="IF53" s="38">
        <v>3.022450087994315</v>
      </c>
      <c r="IG53" s="9">
        <v>2021</v>
      </c>
      <c r="IH53" s="6" t="s">
        <v>28</v>
      </c>
      <c r="II53" s="345">
        <v>112.59673020830235</v>
      </c>
      <c r="IJ53" s="38">
        <v>-7.2120851800853245</v>
      </c>
      <c r="IK53" s="345">
        <v>134.76586152977936</v>
      </c>
      <c r="IL53" s="38">
        <v>28.813054479844396</v>
      </c>
      <c r="IM53" s="345">
        <v>105.58228384147621</v>
      </c>
      <c r="IN53" s="38">
        <v>-9.8980733292260652</v>
      </c>
      <c r="IO53" s="345">
        <v>108.58986901254622</v>
      </c>
      <c r="IP53" s="38">
        <v>-1.4727862978892858</v>
      </c>
      <c r="IQ53" s="9">
        <v>2021</v>
      </c>
      <c r="IR53" s="6" t="s">
        <v>28</v>
      </c>
      <c r="IS53" s="345">
        <v>108.18480250514824</v>
      </c>
      <c r="IT53" s="38">
        <v>1.7906374384802461</v>
      </c>
      <c r="IU53" s="345">
        <v>86.621836634141275</v>
      </c>
      <c r="IV53" s="38">
        <v>-20.842906197391571</v>
      </c>
      <c r="IW53" s="345">
        <v>112.87410654917193</v>
      </c>
      <c r="IX53" s="38">
        <v>-2.0363594318852023</v>
      </c>
      <c r="IY53" s="9">
        <v>2021</v>
      </c>
      <c r="IZ53" s="6" t="s">
        <v>28</v>
      </c>
      <c r="JA53" s="345">
        <v>135.04107986009032</v>
      </c>
      <c r="JB53" s="38">
        <v>10.803841338936479</v>
      </c>
      <c r="JC53" s="345">
        <v>132.31756806994932</v>
      </c>
      <c r="JD53" s="38">
        <v>2.8368516821987839</v>
      </c>
      <c r="JE53" s="345">
        <v>154.29834242781399</v>
      </c>
      <c r="JF53" s="38">
        <v>22.55453284899896</v>
      </c>
      <c r="JG53" s="9">
        <v>2021</v>
      </c>
      <c r="JH53" s="6" t="s">
        <v>28</v>
      </c>
      <c r="JI53" s="345">
        <v>154.85082853035797</v>
      </c>
      <c r="JJ53" s="38">
        <v>30.790174303432224</v>
      </c>
      <c r="JK53" s="345">
        <v>141.25337743834265</v>
      </c>
      <c r="JL53" s="38">
        <v>11.099645177591185</v>
      </c>
      <c r="JM53" s="345">
        <v>127.68334091346132</v>
      </c>
      <c r="JN53" s="38">
        <v>15.601946468149791</v>
      </c>
      <c r="JO53" s="9">
        <v>2021</v>
      </c>
      <c r="JP53" s="6" t="s">
        <v>28</v>
      </c>
      <c r="JQ53" s="345">
        <v>107.19919636149599</v>
      </c>
      <c r="JR53" s="38">
        <v>-12.564128426460158</v>
      </c>
      <c r="JS53" s="345">
        <v>107.92661531048667</v>
      </c>
      <c r="JT53" s="38">
        <v>12.889906689678043</v>
      </c>
      <c r="JU53" s="345">
        <v>103.48931993810838</v>
      </c>
      <c r="JV53" s="38">
        <v>7.6822132399286858</v>
      </c>
      <c r="JW53" s="9">
        <v>2021</v>
      </c>
      <c r="JX53" s="6" t="s">
        <v>28</v>
      </c>
      <c r="JY53" s="345">
        <v>107.46856984047911</v>
      </c>
      <c r="JZ53" s="38">
        <v>0.71512687566969646</v>
      </c>
      <c r="KA53" s="345">
        <v>138.58416656738868</v>
      </c>
      <c r="KB53" s="38">
        <v>26.015571193670866</v>
      </c>
      <c r="KC53" s="345">
        <v>116.92256037078634</v>
      </c>
      <c r="KD53" s="38">
        <v>7.5633176618073321</v>
      </c>
      <c r="KE53" s="9">
        <v>2021</v>
      </c>
      <c r="KF53" s="6" t="s">
        <v>28</v>
      </c>
      <c r="KG53" s="345">
        <v>125.44788582441333</v>
      </c>
      <c r="KH53" s="38">
        <v>10.801379423793762</v>
      </c>
      <c r="KI53" s="345">
        <v>123.82990953028434</v>
      </c>
      <c r="KJ53" s="38">
        <v>6.7743784767939701</v>
      </c>
      <c r="KK53" s="345">
        <v>106.68809215869321</v>
      </c>
      <c r="KL53" s="38">
        <v>2.2500329213857668</v>
      </c>
      <c r="KM53" s="9">
        <v>2021</v>
      </c>
      <c r="KN53" s="6" t="s">
        <v>28</v>
      </c>
      <c r="KO53" s="345">
        <v>65.19328910176155</v>
      </c>
      <c r="KP53" s="38">
        <v>-31.690392302556333</v>
      </c>
      <c r="KQ53" s="345">
        <v>128.575194359759</v>
      </c>
      <c r="KR53" s="38">
        <v>-1.1472476224400339</v>
      </c>
      <c r="KS53" s="345">
        <v>102.58742209225623</v>
      </c>
      <c r="KT53" s="38">
        <v>1.0403298055696126</v>
      </c>
      <c r="KU53" s="9">
        <v>2021</v>
      </c>
      <c r="KV53" s="6" t="s">
        <v>28</v>
      </c>
      <c r="KW53" s="345">
        <v>106.83138405180443</v>
      </c>
      <c r="KX53" s="38">
        <v>-12.924990292157318</v>
      </c>
      <c r="KY53" s="345">
        <v>135.47462540347999</v>
      </c>
      <c r="KZ53" s="38">
        <v>13.466247117826626</v>
      </c>
      <c r="LA53" s="345">
        <v>113.20648620083101</v>
      </c>
      <c r="LB53" s="38">
        <v>4.0941496618946047</v>
      </c>
      <c r="LC53" s="9">
        <v>2021</v>
      </c>
      <c r="LD53" s="6" t="s">
        <v>28</v>
      </c>
      <c r="LE53" s="345">
        <v>135.02358270501534</v>
      </c>
      <c r="LF53" s="38">
        <v>-3.1132940882629896</v>
      </c>
      <c r="LG53" s="345">
        <v>123.01459444404433</v>
      </c>
      <c r="LH53" s="38">
        <v>-9.2262671166482164</v>
      </c>
      <c r="LI53" s="345">
        <v>86.109572179728801</v>
      </c>
      <c r="LJ53" s="38">
        <v>-24.409673196989246</v>
      </c>
      <c r="LK53" s="9">
        <v>2021</v>
      </c>
      <c r="LL53" s="6" t="s">
        <v>28</v>
      </c>
      <c r="LM53" s="345">
        <v>151.49196861061731</v>
      </c>
      <c r="LN53" s="38">
        <v>-6.7234571973484663</v>
      </c>
      <c r="LO53" s="345">
        <v>113.17861646127415</v>
      </c>
      <c r="LP53" s="38">
        <v>17.385999360350127</v>
      </c>
      <c r="LQ53" s="345">
        <v>133.813845687282</v>
      </c>
      <c r="LR53" s="38">
        <v>20.468632800418305</v>
      </c>
      <c r="LS53" s="9">
        <v>2021</v>
      </c>
      <c r="LT53" s="6" t="s">
        <v>28</v>
      </c>
      <c r="LU53" s="345">
        <v>98.031173973739456</v>
      </c>
      <c r="LV53" s="38">
        <v>-7.2969835770198443</v>
      </c>
      <c r="LW53" s="345">
        <v>138.63547788975032</v>
      </c>
      <c r="LX53" s="38">
        <v>-0.6690469667143617</v>
      </c>
      <c r="LY53" s="345">
        <v>120.64660544137269</v>
      </c>
      <c r="LZ53" s="38">
        <v>28.906107627363468</v>
      </c>
      <c r="MA53" s="9">
        <v>2021</v>
      </c>
      <c r="MB53" s="6" t="s">
        <v>28</v>
      </c>
      <c r="MC53" s="345">
        <v>158.77296495889632</v>
      </c>
      <c r="MD53" s="38">
        <v>3.6953325338883189</v>
      </c>
      <c r="ME53" s="345">
        <v>90.249561460933293</v>
      </c>
      <c r="MF53" s="38">
        <v>4.10650944396113</v>
      </c>
      <c r="MG53" s="345">
        <v>119.53114190669733</v>
      </c>
      <c r="MH53" s="38">
        <v>-13.022220634707125</v>
      </c>
      <c r="MI53" s="9">
        <v>2021</v>
      </c>
      <c r="MJ53" s="6" t="s">
        <v>28</v>
      </c>
      <c r="MK53" s="345">
        <v>100.51610922115573</v>
      </c>
      <c r="ML53" s="38">
        <v>2.6248308984993258</v>
      </c>
      <c r="MM53" s="345">
        <v>133.34283207130969</v>
      </c>
      <c r="MN53" s="38">
        <v>-0.77046703514133696</v>
      </c>
      <c r="MO53" s="345">
        <v>167.10258745446166</v>
      </c>
      <c r="MP53" s="38">
        <v>18.339589647156274</v>
      </c>
    </row>
    <row r="54" spans="1:354" ht="15" hidden="1" customHeight="1">
      <c r="A54" s="9"/>
      <c r="B54" s="6" t="s">
        <v>29</v>
      </c>
      <c r="C54" s="345">
        <v>94.878273524625797</v>
      </c>
      <c r="D54" s="38">
        <v>14.836258300490044</v>
      </c>
      <c r="E54" s="345">
        <v>83.8050705660891</v>
      </c>
      <c r="F54" s="38">
        <v>6.5645452342196364</v>
      </c>
      <c r="G54" s="345">
        <v>105.34867384435098</v>
      </c>
      <c r="H54" s="38">
        <v>21.956921208631968</v>
      </c>
      <c r="I54" s="9"/>
      <c r="J54" s="6" t="s">
        <v>29</v>
      </c>
      <c r="K54" s="345">
        <v>94.299835149712408</v>
      </c>
      <c r="L54" s="38">
        <v>-9.3262618380105806</v>
      </c>
      <c r="M54" s="345">
        <v>105.60724128981549</v>
      </c>
      <c r="N54" s="38">
        <v>-26.137906778278619</v>
      </c>
      <c r="O54" s="345">
        <v>93.666584074466527</v>
      </c>
      <c r="P54" s="38">
        <v>-8.0216598275084152</v>
      </c>
      <c r="Q54" s="9"/>
      <c r="R54" s="6" t="s">
        <v>29</v>
      </c>
      <c r="S54" s="345">
        <v>114.98339113086034</v>
      </c>
      <c r="T54" s="38">
        <v>10.492303893762895</v>
      </c>
      <c r="U54" s="345">
        <v>116.8556088615628</v>
      </c>
      <c r="V54" s="38">
        <v>16.147293581008569</v>
      </c>
      <c r="W54" s="345">
        <v>114.23640704098334</v>
      </c>
      <c r="X54" s="38">
        <v>18.518417374103109</v>
      </c>
      <c r="Y54" s="9"/>
      <c r="Z54" s="6" t="s">
        <v>29</v>
      </c>
      <c r="AA54" s="345">
        <v>151.18118024603066</v>
      </c>
      <c r="AB54" s="38">
        <v>10.589685877506327</v>
      </c>
      <c r="AC54" s="345">
        <v>141.362169544441</v>
      </c>
      <c r="AD54" s="38">
        <v>2.6899320427450988</v>
      </c>
      <c r="AE54" s="345">
        <v>131.66022056607133</v>
      </c>
      <c r="AF54" s="38">
        <v>32.675906077821196</v>
      </c>
      <c r="AG54" s="9"/>
      <c r="AH54" s="6" t="s">
        <v>29</v>
      </c>
      <c r="AI54" s="345">
        <v>111.37441102448234</v>
      </c>
      <c r="AJ54" s="38">
        <v>14.500517824419006</v>
      </c>
      <c r="AK54" s="345">
        <v>185.81157436107597</v>
      </c>
      <c r="AL54" s="38">
        <v>11.592295050718349</v>
      </c>
      <c r="AM54" s="345">
        <v>103.1424717361471</v>
      </c>
      <c r="AN54" s="38">
        <v>-16.41396140328699</v>
      </c>
      <c r="AO54" s="9"/>
      <c r="AP54" s="6" t="s">
        <v>29</v>
      </c>
      <c r="AQ54" s="345">
        <v>172.77220502660199</v>
      </c>
      <c r="AR54" s="38">
        <v>32.421888689628275</v>
      </c>
      <c r="AS54" s="345">
        <v>130.87433392834299</v>
      </c>
      <c r="AT54" s="38">
        <v>4.3724960021644534</v>
      </c>
      <c r="AU54" s="345">
        <v>138.34388717309969</v>
      </c>
      <c r="AV54" s="38">
        <v>5.9799985428060864</v>
      </c>
      <c r="AW54" s="9"/>
      <c r="AX54" s="6" t="s">
        <v>29</v>
      </c>
      <c r="AY54" s="345">
        <v>135.09972855131832</v>
      </c>
      <c r="AZ54" s="38">
        <v>17.896660926717402</v>
      </c>
      <c r="BA54" s="345">
        <v>122.08479241936634</v>
      </c>
      <c r="BB54" s="38">
        <v>-3.119721615680163</v>
      </c>
      <c r="BC54" s="345">
        <v>112.27435636787133</v>
      </c>
      <c r="BD54" s="38">
        <v>5.1784299408864882</v>
      </c>
      <c r="BE54" s="9"/>
      <c r="BF54" s="6" t="s">
        <v>29</v>
      </c>
      <c r="BG54" s="345">
        <v>104.89081793801449</v>
      </c>
      <c r="BH54" s="38">
        <v>-17.846915064282598</v>
      </c>
      <c r="BI54" s="345">
        <v>117.51739368076066</v>
      </c>
      <c r="BJ54" s="38">
        <v>3.333394636429361</v>
      </c>
      <c r="BK54" s="345">
        <v>165.82933344529766</v>
      </c>
      <c r="BL54" s="38">
        <v>37.776652159886908</v>
      </c>
      <c r="BM54" s="9"/>
      <c r="BN54" s="6" t="s">
        <v>29</v>
      </c>
      <c r="BO54" s="345">
        <v>108.82472498134534</v>
      </c>
      <c r="BP54" s="38">
        <v>-6.9325613204740222</v>
      </c>
      <c r="BQ54" s="345">
        <v>83.555385051613101</v>
      </c>
      <c r="BR54" s="38">
        <v>167.77397266708482</v>
      </c>
      <c r="BS54" s="345">
        <v>127.14396155217834</v>
      </c>
      <c r="BT54" s="38">
        <v>20.409638642950796</v>
      </c>
      <c r="BU54" s="9"/>
      <c r="BV54" s="6" t="s">
        <v>29</v>
      </c>
      <c r="BW54" s="345">
        <v>118.96371696195034</v>
      </c>
      <c r="BX54" s="38">
        <v>19.768531074567647</v>
      </c>
      <c r="BY54" s="345">
        <v>69.531414102779891</v>
      </c>
      <c r="BZ54" s="38">
        <v>94.410640601956942</v>
      </c>
      <c r="CA54" s="345">
        <v>108.85326965868234</v>
      </c>
      <c r="CB54" s="38">
        <v>50.28251839404615</v>
      </c>
      <c r="CC54" s="9"/>
      <c r="CD54" s="6" t="s">
        <v>29</v>
      </c>
      <c r="CE54" s="345">
        <v>110.31553513425332</v>
      </c>
      <c r="CF54" s="38">
        <v>62.394666242947096</v>
      </c>
      <c r="CG54" s="345">
        <v>98.825628467674321</v>
      </c>
      <c r="CH54" s="38">
        <v>58.512914950679686</v>
      </c>
      <c r="CI54" s="345">
        <v>93.127059121514392</v>
      </c>
      <c r="CJ54" s="38">
        <v>29.894521935652278</v>
      </c>
      <c r="CK54" s="9"/>
      <c r="CL54" s="6" t="s">
        <v>29</v>
      </c>
      <c r="CM54" s="345">
        <v>176.43246453085899</v>
      </c>
      <c r="CN54" s="38">
        <v>92.122516050429653</v>
      </c>
      <c r="CO54" s="345">
        <v>93.89239513331097</v>
      </c>
      <c r="CP54" s="38">
        <v>92.648084883234986</v>
      </c>
      <c r="CQ54" s="345">
        <v>87.818150725793473</v>
      </c>
      <c r="CR54" s="38">
        <v>52.961561470606057</v>
      </c>
      <c r="CS54" s="9"/>
      <c r="CT54" s="6" t="s">
        <v>29</v>
      </c>
      <c r="CU54" s="345">
        <v>91.105181564814757</v>
      </c>
      <c r="CV54" s="38">
        <v>30.510593453652405</v>
      </c>
      <c r="CW54" s="345">
        <v>120.10117464506122</v>
      </c>
      <c r="CX54" s="38">
        <v>128.11353553369364</v>
      </c>
      <c r="CY54" s="345">
        <v>80.821937367520732</v>
      </c>
      <c r="CZ54" s="38">
        <v>11.669492400481005</v>
      </c>
      <c r="DA54" s="9"/>
      <c r="DB54" s="6" t="s">
        <v>29</v>
      </c>
      <c r="DC54" s="345">
        <v>65.936301865929394</v>
      </c>
      <c r="DD54" s="38">
        <v>11.01606440156408</v>
      </c>
      <c r="DE54" s="345">
        <v>272.68885281239335</v>
      </c>
      <c r="DF54" s="38">
        <v>32.320311061978316</v>
      </c>
      <c r="DG54" s="345">
        <v>123.88295033174633</v>
      </c>
      <c r="DH54" s="38">
        <v>57.712527859914729</v>
      </c>
      <c r="DI54" s="9"/>
      <c r="DJ54" s="6" t="s">
        <v>29</v>
      </c>
      <c r="DK54" s="345">
        <v>144.43866121139865</v>
      </c>
      <c r="DL54" s="38">
        <v>22.494575680098222</v>
      </c>
      <c r="DM54" s="345">
        <v>54.686344599227475</v>
      </c>
      <c r="DN54" s="38">
        <v>-8.5023909360719614</v>
      </c>
      <c r="DO54" s="345">
        <v>101.68111749524081</v>
      </c>
      <c r="DP54" s="38">
        <v>8.1813871687431288</v>
      </c>
      <c r="DQ54" s="9"/>
      <c r="DR54" s="6" t="s">
        <v>29</v>
      </c>
      <c r="DS54" s="345">
        <v>110.91030836959466</v>
      </c>
      <c r="DT54" s="38">
        <v>22.443709898911493</v>
      </c>
      <c r="DU54" s="345">
        <v>102.66349770009464</v>
      </c>
      <c r="DV54" s="38">
        <v>34.049189609137954</v>
      </c>
      <c r="DW54" s="345">
        <v>124.053288506282</v>
      </c>
      <c r="DX54" s="38">
        <v>14.111145019956737</v>
      </c>
      <c r="DY54" s="9"/>
      <c r="DZ54" s="6" t="s">
        <v>29</v>
      </c>
      <c r="EA54" s="345">
        <v>105.82830552926259</v>
      </c>
      <c r="EB54" s="38">
        <v>35.049979298153715</v>
      </c>
      <c r="EC54" s="345">
        <v>103.1535570347765</v>
      </c>
      <c r="ED54" s="38">
        <v>36.123904107795767</v>
      </c>
      <c r="EE54" s="345">
        <v>118.26627124556035</v>
      </c>
      <c r="EF54" s="38">
        <v>11.192483060306017</v>
      </c>
      <c r="EG54" s="9"/>
      <c r="EH54" s="6" t="s">
        <v>29</v>
      </c>
      <c r="EI54" s="345">
        <v>137.05997053130167</v>
      </c>
      <c r="EJ54" s="38">
        <v>17.08266667357681</v>
      </c>
      <c r="EK54" s="345">
        <v>130.60553557931999</v>
      </c>
      <c r="EL54" s="38">
        <v>24.674707206767081</v>
      </c>
      <c r="EM54" s="345">
        <v>102.27900275375193</v>
      </c>
      <c r="EN54" s="38">
        <v>14.578083698780461</v>
      </c>
      <c r="EO54" s="9"/>
      <c r="EP54" s="6" t="s">
        <v>29</v>
      </c>
      <c r="EQ54" s="345">
        <v>92.102035515242235</v>
      </c>
      <c r="ER54" s="38">
        <v>-15.361785322189021</v>
      </c>
      <c r="ES54" s="345">
        <v>133.832397097117</v>
      </c>
      <c r="ET54" s="38">
        <v>53.119168974901442</v>
      </c>
      <c r="EU54" s="345">
        <v>82.61272103343596</v>
      </c>
      <c r="EV54" s="38">
        <v>-30.762074978442598</v>
      </c>
      <c r="EW54" s="9"/>
      <c r="EX54" s="6" t="s">
        <v>29</v>
      </c>
      <c r="EY54" s="345">
        <v>86.269065008985464</v>
      </c>
      <c r="EZ54" s="38">
        <v>0.89189427820204514</v>
      </c>
      <c r="FA54" s="345">
        <v>100.68981734085419</v>
      </c>
      <c r="FB54" s="38">
        <v>14.837894502742913</v>
      </c>
      <c r="FC54" s="345">
        <v>208.263752864461</v>
      </c>
      <c r="FD54" s="38">
        <v>118.49445516941839</v>
      </c>
      <c r="FE54" s="9"/>
      <c r="FF54" s="6" t="s">
        <v>29</v>
      </c>
      <c r="FG54" s="345">
        <v>123.82627875224701</v>
      </c>
      <c r="FH54" s="38">
        <v>13.014214711335853</v>
      </c>
      <c r="FI54" s="345">
        <v>159.80606067095766</v>
      </c>
      <c r="FJ54" s="38">
        <v>13.829384892213881</v>
      </c>
      <c r="FK54" s="345">
        <v>135.503077383603</v>
      </c>
      <c r="FL54" s="38">
        <v>49.376202790668572</v>
      </c>
      <c r="FM54" s="9"/>
      <c r="FN54" s="6" t="s">
        <v>29</v>
      </c>
      <c r="FO54" s="345">
        <v>102.48202888767571</v>
      </c>
      <c r="FP54" s="38">
        <v>-19.967106218000069</v>
      </c>
      <c r="FQ54" s="345">
        <v>365.60778183448502</v>
      </c>
      <c r="FR54" s="38">
        <v>60.077938637072435</v>
      </c>
      <c r="FS54" s="345">
        <v>121.703285830406</v>
      </c>
      <c r="FT54" s="38">
        <v>20.079179612078107</v>
      </c>
      <c r="FU54" s="9"/>
      <c r="FV54" s="6" t="s">
        <v>29</v>
      </c>
      <c r="FW54" s="345">
        <v>130.363997188155</v>
      </c>
      <c r="FX54" s="38">
        <v>-6.3872760687011123</v>
      </c>
      <c r="FY54" s="345">
        <v>146.92603078348233</v>
      </c>
      <c r="FZ54" s="38">
        <v>42.589685199460774</v>
      </c>
      <c r="GA54" s="345">
        <v>94.897836292255491</v>
      </c>
      <c r="GB54" s="38">
        <v>20.159125773483893</v>
      </c>
      <c r="GC54" s="9"/>
      <c r="GD54" s="6" t="s">
        <v>29</v>
      </c>
      <c r="GE54" s="345">
        <v>127.78998888778166</v>
      </c>
      <c r="GF54" s="38">
        <v>12.367529154156728</v>
      </c>
      <c r="GG54" s="345">
        <v>129.38138655775467</v>
      </c>
      <c r="GH54" s="38">
        <v>39.008172518618068</v>
      </c>
      <c r="GI54" s="345">
        <v>91.567503313857927</v>
      </c>
      <c r="GJ54" s="38">
        <v>-2.4819278922993675</v>
      </c>
      <c r="GK54" s="9"/>
      <c r="GL54" s="6" t="s">
        <v>29</v>
      </c>
      <c r="GM54" s="345">
        <v>119.29867760138465</v>
      </c>
      <c r="GN54" s="38">
        <v>21.549574290506257</v>
      </c>
      <c r="GO54" s="345">
        <v>99.063727504807801</v>
      </c>
      <c r="GP54" s="38">
        <v>-1.5792465490874719</v>
      </c>
      <c r="GQ54" s="345">
        <v>75.640516969889987</v>
      </c>
      <c r="GR54" s="38">
        <v>-16.805991355790511</v>
      </c>
      <c r="GS54" s="9"/>
      <c r="GT54" s="6" t="s">
        <v>29</v>
      </c>
      <c r="GU54" s="345">
        <v>67.843305690025502</v>
      </c>
      <c r="GV54" s="38">
        <v>4.7935367759540242</v>
      </c>
      <c r="GW54" s="345">
        <v>106.1841720414112</v>
      </c>
      <c r="GX54" s="38">
        <v>88.103585547612511</v>
      </c>
      <c r="GY54" s="345">
        <v>69.796276867086434</v>
      </c>
      <c r="GZ54" s="38">
        <v>13.079183774054655</v>
      </c>
      <c r="HA54" s="9"/>
      <c r="HB54" s="6" t="s">
        <v>29</v>
      </c>
      <c r="HC54" s="345">
        <v>82.65451261530653</v>
      </c>
      <c r="HD54" s="38">
        <v>22.332438944392734</v>
      </c>
      <c r="HE54" s="345">
        <v>134.30055172341036</v>
      </c>
      <c r="HF54" s="38">
        <v>73.750800821599</v>
      </c>
      <c r="HG54" s="345">
        <v>72.11615258077893</v>
      </c>
      <c r="HH54" s="38">
        <v>62.644813041067181</v>
      </c>
      <c r="HI54" s="9"/>
      <c r="HJ54" s="6" t="s">
        <v>29</v>
      </c>
      <c r="HK54" s="345">
        <v>92.352690304758468</v>
      </c>
      <c r="HL54" s="38">
        <v>67.91148735309406</v>
      </c>
      <c r="HM54" s="345">
        <v>71.235100554498061</v>
      </c>
      <c r="HN54" s="38">
        <v>43.536769811642529</v>
      </c>
      <c r="HO54" s="345">
        <v>102.03749335599365</v>
      </c>
      <c r="HP54" s="38">
        <v>89.876246284469346</v>
      </c>
      <c r="HQ54" s="9"/>
      <c r="HR54" s="6" t="s">
        <v>29</v>
      </c>
      <c r="HS54" s="345">
        <v>90.225551513784737</v>
      </c>
      <c r="HT54" s="38">
        <v>23.153577239028465</v>
      </c>
      <c r="HU54" s="345">
        <v>120.89250300932032</v>
      </c>
      <c r="HV54" s="38">
        <v>-3.8009928244889579E-2</v>
      </c>
      <c r="HW54" s="345">
        <v>68.894602579488065</v>
      </c>
      <c r="HX54" s="38">
        <v>-14.098199508884406</v>
      </c>
      <c r="HY54" s="9"/>
      <c r="HZ54" s="6" t="s">
        <v>29</v>
      </c>
      <c r="IA54" s="345">
        <v>82.779240167729171</v>
      </c>
      <c r="IB54" s="38">
        <v>72.512660670255002</v>
      </c>
      <c r="IC54" s="345">
        <v>104.250750263364</v>
      </c>
      <c r="ID54" s="38">
        <v>42.167818168833747</v>
      </c>
      <c r="IE54" s="345">
        <v>97.243832121842615</v>
      </c>
      <c r="IF54" s="38">
        <v>5.8696188302941721</v>
      </c>
      <c r="IG54" s="9"/>
      <c r="IH54" s="6" t="s">
        <v>29</v>
      </c>
      <c r="II54" s="345">
        <v>97.034637177354966</v>
      </c>
      <c r="IJ54" s="38">
        <v>17.352026206669137</v>
      </c>
      <c r="IK54" s="345">
        <v>90.909142292418224</v>
      </c>
      <c r="IL54" s="38">
        <v>82.756039753721467</v>
      </c>
      <c r="IM54" s="345">
        <v>106.1030731550785</v>
      </c>
      <c r="IN54" s="38">
        <v>73.539879404773586</v>
      </c>
      <c r="IO54" s="345">
        <v>85.06508797973504</v>
      </c>
      <c r="IP54" s="38">
        <v>-35.22039044605404</v>
      </c>
      <c r="IQ54" s="9"/>
      <c r="IR54" s="6" t="s">
        <v>29</v>
      </c>
      <c r="IS54" s="345">
        <v>81.669866824500673</v>
      </c>
      <c r="IT54" s="38">
        <v>40.158023718660587</v>
      </c>
      <c r="IU54" s="345">
        <v>72.140014375635531</v>
      </c>
      <c r="IV54" s="38">
        <v>22.143410077329023</v>
      </c>
      <c r="IW54" s="345">
        <v>103.96304785045352</v>
      </c>
      <c r="IX54" s="38">
        <v>65.935548857493472</v>
      </c>
      <c r="IY54" s="9"/>
      <c r="IZ54" s="6" t="s">
        <v>29</v>
      </c>
      <c r="JA54" s="345">
        <v>114.61678859290306</v>
      </c>
      <c r="JB54" s="38">
        <v>38.470063300195051</v>
      </c>
      <c r="JC54" s="345">
        <v>151.67390632224865</v>
      </c>
      <c r="JD54" s="38">
        <v>29.337361660252839</v>
      </c>
      <c r="JE54" s="345">
        <v>204.80446144361966</v>
      </c>
      <c r="JF54" s="38">
        <v>54.018267811046144</v>
      </c>
      <c r="JG54" s="9"/>
      <c r="JH54" s="6" t="s">
        <v>29</v>
      </c>
      <c r="JI54" s="345">
        <v>164.69651695093035</v>
      </c>
      <c r="JJ54" s="38">
        <v>7.9955470709063547</v>
      </c>
      <c r="JK54" s="345">
        <v>169.04099150625834</v>
      </c>
      <c r="JL54" s="38">
        <v>29.861071626369636</v>
      </c>
      <c r="JM54" s="345">
        <v>117.70313892997734</v>
      </c>
      <c r="JN54" s="38">
        <v>-5.9286006894973298</v>
      </c>
      <c r="JO54" s="9"/>
      <c r="JP54" s="6" t="s">
        <v>29</v>
      </c>
      <c r="JQ54" s="345">
        <v>105.48536350107891</v>
      </c>
      <c r="JR54" s="38">
        <v>-19.981841884721206</v>
      </c>
      <c r="JS54" s="345">
        <v>103.99255185652974</v>
      </c>
      <c r="JT54" s="38">
        <v>-3.115555781482243</v>
      </c>
      <c r="JU54" s="345">
        <v>134.57572749146968</v>
      </c>
      <c r="JV54" s="38">
        <v>65.322246092485358</v>
      </c>
      <c r="JW54" s="9"/>
      <c r="JX54" s="6" t="s">
        <v>29</v>
      </c>
      <c r="JY54" s="345">
        <v>81.219136174772771</v>
      </c>
      <c r="JZ54" s="38">
        <v>-13.113362557464541</v>
      </c>
      <c r="KA54" s="345">
        <v>120.20684002639099</v>
      </c>
      <c r="KB54" s="38">
        <v>26.217734131425317</v>
      </c>
      <c r="KC54" s="345">
        <v>130.58615303076033</v>
      </c>
      <c r="KD54" s="38">
        <v>61.027416265400802</v>
      </c>
      <c r="KE54" s="9"/>
      <c r="KF54" s="6" t="s">
        <v>29</v>
      </c>
      <c r="KG54" s="345">
        <v>103.86993389379734</v>
      </c>
      <c r="KH54" s="38">
        <v>-9.6998670344830487</v>
      </c>
      <c r="KI54" s="345">
        <v>139.78005021535466</v>
      </c>
      <c r="KJ54" s="38">
        <v>15.989414017233301</v>
      </c>
      <c r="KK54" s="345">
        <v>106.69682349826701</v>
      </c>
      <c r="KL54" s="38">
        <v>-5.4664965609032379</v>
      </c>
      <c r="KM54" s="9"/>
      <c r="KN54" s="6" t="s">
        <v>29</v>
      </c>
      <c r="KO54" s="345">
        <v>61.621292971949401</v>
      </c>
      <c r="KP54" s="38">
        <v>-12.885933786393551</v>
      </c>
      <c r="KQ54" s="345">
        <v>130.90404461997733</v>
      </c>
      <c r="KR54" s="38">
        <v>-4.7603492710811537</v>
      </c>
      <c r="KS54" s="345">
        <v>117.77628702562434</v>
      </c>
      <c r="KT54" s="38">
        <v>13.95726474826391</v>
      </c>
      <c r="KU54" s="9"/>
      <c r="KV54" s="6" t="s">
        <v>29</v>
      </c>
      <c r="KW54" s="345">
        <v>101.89604678704727</v>
      </c>
      <c r="KX54" s="38">
        <v>14.289039282716587</v>
      </c>
      <c r="KY54" s="345">
        <v>132.01680595714765</v>
      </c>
      <c r="KZ54" s="38">
        <v>2.1121299466549459</v>
      </c>
      <c r="LA54" s="345">
        <v>127.652483375301</v>
      </c>
      <c r="LB54" s="38">
        <v>13.487317564880101</v>
      </c>
      <c r="LC54" s="9"/>
      <c r="LD54" s="6" t="s">
        <v>29</v>
      </c>
      <c r="LE54" s="345">
        <v>136.59681330731701</v>
      </c>
      <c r="LF54" s="38">
        <v>0.93526517592752612</v>
      </c>
      <c r="LG54" s="345">
        <v>130.66793503409599</v>
      </c>
      <c r="LH54" s="38">
        <v>-9.2815104934661434</v>
      </c>
      <c r="LI54" s="345">
        <v>77.330094562003424</v>
      </c>
      <c r="LJ54" s="38">
        <v>-15.119937111997174</v>
      </c>
      <c r="LK54" s="9"/>
      <c r="LL54" s="6" t="s">
        <v>29</v>
      </c>
      <c r="LM54" s="345">
        <v>199.88841496887531</v>
      </c>
      <c r="LN54" s="38">
        <v>25.032157521577744</v>
      </c>
      <c r="LO54" s="345">
        <v>86.281097174216157</v>
      </c>
      <c r="LP54" s="38">
        <v>-8.0960524656572517</v>
      </c>
      <c r="LQ54" s="345">
        <v>197.39267335728834</v>
      </c>
      <c r="LR54" s="38">
        <v>50.444295112679271</v>
      </c>
      <c r="LS54" s="9"/>
      <c r="LT54" s="6" t="s">
        <v>29</v>
      </c>
      <c r="LU54" s="345">
        <v>102.20124487842565</v>
      </c>
      <c r="LV54" s="38">
        <v>-17.136217201987222</v>
      </c>
      <c r="LW54" s="345">
        <v>148.70705624064234</v>
      </c>
      <c r="LX54" s="38">
        <v>8.7822522033494295</v>
      </c>
      <c r="LY54" s="345">
        <v>100.65634422720073</v>
      </c>
      <c r="LZ54" s="38">
        <v>85.256970851108093</v>
      </c>
      <c r="MA54" s="9"/>
      <c r="MB54" s="6" t="s">
        <v>29</v>
      </c>
      <c r="MC54" s="345">
        <v>131.13335698052165</v>
      </c>
      <c r="MD54" s="38">
        <v>23.165245197094038</v>
      </c>
      <c r="ME54" s="345">
        <v>78.221976912880763</v>
      </c>
      <c r="MF54" s="38">
        <v>41.706631720082783</v>
      </c>
      <c r="MG54" s="345">
        <v>89.106749442995991</v>
      </c>
      <c r="MH54" s="38">
        <v>-0.63974338957973487</v>
      </c>
      <c r="MI54" s="9"/>
      <c r="MJ54" s="6" t="s">
        <v>29</v>
      </c>
      <c r="MK54" s="345">
        <v>73.211862625510605</v>
      </c>
      <c r="ML54" s="38">
        <v>50.133930475660492</v>
      </c>
      <c r="MM54" s="345">
        <v>109.38369967141766</v>
      </c>
      <c r="MN54" s="38">
        <v>48.858665434430861</v>
      </c>
      <c r="MO54" s="345">
        <v>144.529072662272</v>
      </c>
      <c r="MP54" s="38">
        <v>-8.7854346751087888</v>
      </c>
    </row>
    <row r="55" spans="1:354" ht="15" hidden="1" customHeight="1">
      <c r="A55" s="9"/>
      <c r="B55" s="6" t="s">
        <v>30</v>
      </c>
      <c r="C55" s="345">
        <v>83.795646370761361</v>
      </c>
      <c r="D55" s="38">
        <v>-2.9582894950549417</v>
      </c>
      <c r="E55" s="345">
        <v>74.948358947128796</v>
      </c>
      <c r="F55" s="38">
        <v>-8.7301836758500286</v>
      </c>
      <c r="G55" s="345">
        <v>92.161305468311681</v>
      </c>
      <c r="H55" s="38">
        <v>2.0019565884985582</v>
      </c>
      <c r="I55" s="9"/>
      <c r="J55" s="6" t="s">
        <v>30</v>
      </c>
      <c r="K55" s="345">
        <v>98.928187575640663</v>
      </c>
      <c r="L55" s="38">
        <v>-10.887493452121248</v>
      </c>
      <c r="M55" s="345">
        <v>113.69903394329454</v>
      </c>
      <c r="N55" s="38">
        <v>-16.657362285079031</v>
      </c>
      <c r="O55" s="345">
        <v>97.927990145168863</v>
      </c>
      <c r="P55" s="38">
        <v>-13.084368693091704</v>
      </c>
      <c r="Q55" s="9"/>
      <c r="R55" s="6" t="s">
        <v>30</v>
      </c>
      <c r="S55" s="345">
        <v>130.84154623078766</v>
      </c>
      <c r="T55" s="38">
        <v>4.9721596392155618</v>
      </c>
      <c r="U55" s="345">
        <v>138.079473145576</v>
      </c>
      <c r="V55" s="38">
        <v>12.117221355034076</v>
      </c>
      <c r="W55" s="345">
        <v>136.55867790289736</v>
      </c>
      <c r="X55" s="38">
        <v>-1.1146678101425351</v>
      </c>
      <c r="Y55" s="9"/>
      <c r="Z55" s="6" t="s">
        <v>30</v>
      </c>
      <c r="AA55" s="345">
        <v>156.42099055882832</v>
      </c>
      <c r="AB55" s="38">
        <v>1.9689598153668726</v>
      </c>
      <c r="AC55" s="345">
        <v>131.45107059150143</v>
      </c>
      <c r="AD55" s="38">
        <v>5.5295657207895914</v>
      </c>
      <c r="AE55" s="345">
        <v>141.79756929660266</v>
      </c>
      <c r="AF55" s="38">
        <v>13.559470879287545</v>
      </c>
      <c r="AG55" s="9"/>
      <c r="AH55" s="6" t="s">
        <v>30</v>
      </c>
      <c r="AI55" s="345">
        <v>101.8481411112067</v>
      </c>
      <c r="AJ55" s="38">
        <v>-4.916719940766086</v>
      </c>
      <c r="AK55" s="345">
        <v>186.03410311904966</v>
      </c>
      <c r="AL55" s="38">
        <v>24.378599581095003</v>
      </c>
      <c r="AM55" s="345">
        <v>95.219844445859465</v>
      </c>
      <c r="AN55" s="38">
        <v>-23.993627159334679</v>
      </c>
      <c r="AO55" s="9"/>
      <c r="AP55" s="6" t="s">
        <v>30</v>
      </c>
      <c r="AQ55" s="345">
        <v>169.35108046849965</v>
      </c>
      <c r="AR55" s="38">
        <v>24.005149000480344</v>
      </c>
      <c r="AS55" s="345">
        <v>123.60359629745166</v>
      </c>
      <c r="AT55" s="38">
        <v>2.8769967487400407</v>
      </c>
      <c r="AU55" s="345">
        <v>132.82478353018465</v>
      </c>
      <c r="AV55" s="38">
        <v>4.7358889952001419</v>
      </c>
      <c r="AW55" s="9"/>
      <c r="AX55" s="6" t="s">
        <v>30</v>
      </c>
      <c r="AY55" s="345">
        <v>124.860354076929</v>
      </c>
      <c r="AZ55" s="38">
        <v>-12.563017942485658</v>
      </c>
      <c r="BA55" s="345">
        <v>120.86569744667533</v>
      </c>
      <c r="BB55" s="38">
        <v>0.75077363616972548</v>
      </c>
      <c r="BC55" s="345">
        <v>174.62088275479664</v>
      </c>
      <c r="BD55" s="38">
        <v>17.32291160085984</v>
      </c>
      <c r="BE55" s="9"/>
      <c r="BF55" s="6" t="s">
        <v>30</v>
      </c>
      <c r="BG55" s="345">
        <v>145.20022380901267</v>
      </c>
      <c r="BH55" s="38">
        <v>-5.4346143445491322</v>
      </c>
      <c r="BI55" s="345">
        <v>111.23435412967666</v>
      </c>
      <c r="BJ55" s="38">
        <v>-3.1833422319816407</v>
      </c>
      <c r="BK55" s="345">
        <v>175.38021576116702</v>
      </c>
      <c r="BL55" s="38">
        <v>31.728693713296366</v>
      </c>
      <c r="BM55" s="9"/>
      <c r="BN55" s="6" t="s">
        <v>30</v>
      </c>
      <c r="BO55" s="345">
        <v>110.18754462426899</v>
      </c>
      <c r="BP55" s="38">
        <v>-17.790762219100102</v>
      </c>
      <c r="BQ55" s="345">
        <v>64.706548225840308</v>
      </c>
      <c r="BR55" s="38">
        <v>-43.959355787910916</v>
      </c>
      <c r="BS55" s="345">
        <v>137.19009867846634</v>
      </c>
      <c r="BT55" s="38">
        <v>15.072524843310859</v>
      </c>
      <c r="BU55" s="9"/>
      <c r="BV55" s="6" t="s">
        <v>30</v>
      </c>
      <c r="BW55" s="345">
        <v>114.53314270655784</v>
      </c>
      <c r="BX55" s="38">
        <v>6.9832291799391868</v>
      </c>
      <c r="BY55" s="345">
        <v>21.349403818832332</v>
      </c>
      <c r="BZ55" s="38">
        <v>-81.807025238648635</v>
      </c>
      <c r="CA55" s="345">
        <v>118.58691606896265</v>
      </c>
      <c r="CB55" s="38">
        <v>21.809291177345244</v>
      </c>
      <c r="CC55" s="9"/>
      <c r="CD55" s="6" t="s">
        <v>30</v>
      </c>
      <c r="CE55" s="345">
        <v>116.91959827740369</v>
      </c>
      <c r="CF55" s="38">
        <v>24.386333354440964</v>
      </c>
      <c r="CG55" s="345">
        <v>81.182864108452364</v>
      </c>
      <c r="CH55" s="38">
        <v>-16.785034899548819</v>
      </c>
      <c r="CI55" s="345">
        <v>105.56302224408223</v>
      </c>
      <c r="CJ55" s="38">
        <v>-9.4747271547302176</v>
      </c>
      <c r="CK55" s="9"/>
      <c r="CL55" s="6" t="s">
        <v>30</v>
      </c>
      <c r="CM55" s="345">
        <v>81.286082818609728</v>
      </c>
      <c r="CN55" s="38">
        <v>-6.6917246410640132</v>
      </c>
      <c r="CO55" s="345">
        <v>74.195909417167726</v>
      </c>
      <c r="CP55" s="38">
        <v>-19.092342254168969</v>
      </c>
      <c r="CQ55" s="345">
        <v>69.717434926219767</v>
      </c>
      <c r="CR55" s="38">
        <v>-16.213508766920796</v>
      </c>
      <c r="CS55" s="9"/>
      <c r="CT55" s="6" t="s">
        <v>30</v>
      </c>
      <c r="CU55" s="345">
        <v>134.4763823770034</v>
      </c>
      <c r="CV55" s="38">
        <v>13.170676959786775</v>
      </c>
      <c r="CW55" s="345">
        <v>51.932800397442726</v>
      </c>
      <c r="CX55" s="38">
        <v>-31.97536607269501</v>
      </c>
      <c r="CY55" s="345">
        <v>130.58991712628901</v>
      </c>
      <c r="CZ55" s="38">
        <v>-4.5569761724154318</v>
      </c>
      <c r="DA55" s="9"/>
      <c r="DB55" s="6" t="s">
        <v>30</v>
      </c>
      <c r="DC55" s="345">
        <v>72.198095550906388</v>
      </c>
      <c r="DD55" s="38">
        <v>-31.998213950612168</v>
      </c>
      <c r="DE55" s="345">
        <v>243.60714185919801</v>
      </c>
      <c r="DF55" s="38">
        <v>12.576662012398131</v>
      </c>
      <c r="DG55" s="345">
        <v>121.33983800628033</v>
      </c>
      <c r="DH55" s="38">
        <v>6.2715995974447623</v>
      </c>
      <c r="DI55" s="9"/>
      <c r="DJ55" s="6" t="s">
        <v>30</v>
      </c>
      <c r="DK55" s="345">
        <v>165.80545110004434</v>
      </c>
      <c r="DL55" s="38">
        <v>26.630290322473755</v>
      </c>
      <c r="DM55" s="345">
        <v>53.500434935352104</v>
      </c>
      <c r="DN55" s="38">
        <v>-24.437645729831999</v>
      </c>
      <c r="DO55" s="345">
        <v>101.03075022691316</v>
      </c>
      <c r="DP55" s="38">
        <v>-9.9970214568155171</v>
      </c>
      <c r="DQ55" s="9"/>
      <c r="DR55" s="6" t="s">
        <v>30</v>
      </c>
      <c r="DS55" s="345">
        <v>133.027262507307</v>
      </c>
      <c r="DT55" s="38">
        <v>-11.774937165885802</v>
      </c>
      <c r="DU55" s="345">
        <v>111.947954766276</v>
      </c>
      <c r="DV55" s="38">
        <v>-9.1620200369237068</v>
      </c>
      <c r="DW55" s="345">
        <v>99.485894489437484</v>
      </c>
      <c r="DX55" s="38">
        <v>-27.043306060630798</v>
      </c>
      <c r="DY55" s="9"/>
      <c r="DZ55" s="6" t="s">
        <v>30</v>
      </c>
      <c r="EA55" s="345">
        <v>115.51111645883201</v>
      </c>
      <c r="EB55" s="38">
        <v>18.108904900848202</v>
      </c>
      <c r="EC55" s="345">
        <v>111.92032000168099</v>
      </c>
      <c r="ED55" s="38">
        <v>4.3678583936073636</v>
      </c>
      <c r="EE55" s="345">
        <v>121.679481803508</v>
      </c>
      <c r="EF55" s="38">
        <v>4.0627210468510526</v>
      </c>
      <c r="EG55" s="9"/>
      <c r="EH55" s="6" t="s">
        <v>30</v>
      </c>
      <c r="EI55" s="345">
        <v>137.86747074337902</v>
      </c>
      <c r="EJ55" s="38">
        <v>5.7461761060020962</v>
      </c>
      <c r="EK55" s="345">
        <v>138.87904443602835</v>
      </c>
      <c r="EL55" s="38">
        <v>19.994366618716214</v>
      </c>
      <c r="EM55" s="345">
        <v>110.43840169493399</v>
      </c>
      <c r="EN55" s="38">
        <v>15.012825259203666</v>
      </c>
      <c r="EO55" s="9"/>
      <c r="EP55" s="6" t="s">
        <v>30</v>
      </c>
      <c r="EQ55" s="345">
        <v>76.19159007752684</v>
      </c>
      <c r="ER55" s="38">
        <v>-24.536031980868273</v>
      </c>
      <c r="ES55" s="345">
        <v>153.19685951934432</v>
      </c>
      <c r="ET55" s="38">
        <v>44.471741266781891</v>
      </c>
      <c r="EU55" s="345">
        <v>96.427326918281622</v>
      </c>
      <c r="EV55" s="38">
        <v>-23.962694545368606</v>
      </c>
      <c r="EW55" s="9"/>
      <c r="EX55" s="6" t="s">
        <v>30</v>
      </c>
      <c r="EY55" s="345">
        <v>96.044620228910901</v>
      </c>
      <c r="EZ55" s="38">
        <v>-5.1294446082454499</v>
      </c>
      <c r="FA55" s="345">
        <v>103.68108079827134</v>
      </c>
      <c r="FB55" s="38">
        <v>-0.26081363413609893</v>
      </c>
      <c r="FC55" s="345">
        <v>228.21002834830998</v>
      </c>
      <c r="FD55" s="38">
        <v>58.192523204053998</v>
      </c>
      <c r="FE55" s="9"/>
      <c r="FF55" s="6" t="s">
        <v>30</v>
      </c>
      <c r="FG55" s="345">
        <v>124.37203572778701</v>
      </c>
      <c r="FH55" s="38">
        <v>-1.3076057641768841</v>
      </c>
      <c r="FI55" s="345">
        <v>183.15400651068765</v>
      </c>
      <c r="FJ55" s="38">
        <v>14.544450913736767</v>
      </c>
      <c r="FK55" s="345">
        <v>106.15915160404806</v>
      </c>
      <c r="FL55" s="38">
        <v>21.939847635573486</v>
      </c>
      <c r="FM55" s="9"/>
      <c r="FN55" s="6" t="s">
        <v>30</v>
      </c>
      <c r="FO55" s="345">
        <v>111.506912601625</v>
      </c>
      <c r="FP55" s="38">
        <v>-32.138231296920594</v>
      </c>
      <c r="FQ55" s="345">
        <v>292.7865650309883</v>
      </c>
      <c r="FR55" s="38">
        <v>9.4580605487169436</v>
      </c>
      <c r="FS55" s="345">
        <v>135.14976905893033</v>
      </c>
      <c r="FT55" s="38">
        <v>7.1032014252716493</v>
      </c>
      <c r="FU55" s="9"/>
      <c r="FV55" s="6" t="s">
        <v>30</v>
      </c>
      <c r="FW55" s="345">
        <v>129.60910553735766</v>
      </c>
      <c r="FX55" s="38">
        <v>-16.281710440486535</v>
      </c>
      <c r="FY55" s="345">
        <v>152.82280708061933</v>
      </c>
      <c r="FZ55" s="38">
        <v>27.838567090056102</v>
      </c>
      <c r="GA55" s="345">
        <v>101.77499692542803</v>
      </c>
      <c r="GB55" s="38">
        <v>-16.42270208302385</v>
      </c>
      <c r="GC55" s="9"/>
      <c r="GD55" s="6" t="s">
        <v>30</v>
      </c>
      <c r="GE55" s="345">
        <v>156.57287142910567</v>
      </c>
      <c r="GF55" s="38">
        <v>8.8483531346455777</v>
      </c>
      <c r="GG55" s="345">
        <v>130.01840403447667</v>
      </c>
      <c r="GH55" s="38">
        <v>34.682082992184746</v>
      </c>
      <c r="GI55" s="345">
        <v>94.258919614158799</v>
      </c>
      <c r="GJ55" s="38">
        <v>-8.0940421155880387</v>
      </c>
      <c r="GK55" s="9"/>
      <c r="GL55" s="6" t="s">
        <v>30</v>
      </c>
      <c r="GM55" s="345">
        <v>134.87365288856833</v>
      </c>
      <c r="GN55" s="38">
        <v>6.7037062868055415</v>
      </c>
      <c r="GO55" s="345">
        <v>122.54294072951033</v>
      </c>
      <c r="GP55" s="38">
        <v>-11.126758904996677</v>
      </c>
      <c r="GQ55" s="345">
        <v>89.60811619064026</v>
      </c>
      <c r="GR55" s="38">
        <v>-36.036242934328492</v>
      </c>
      <c r="GS55" s="9"/>
      <c r="GT55" s="6" t="s">
        <v>30</v>
      </c>
      <c r="GU55" s="345">
        <v>64.821569761663625</v>
      </c>
      <c r="GV55" s="38">
        <v>-46.089925308135768</v>
      </c>
      <c r="GW55" s="345">
        <v>95.790129876503102</v>
      </c>
      <c r="GX55" s="38">
        <v>-9.9396521632968415E-3</v>
      </c>
      <c r="GY55" s="345">
        <v>80.880114079271024</v>
      </c>
      <c r="GZ55" s="38">
        <v>-33.609015929646318</v>
      </c>
      <c r="HA55" s="9"/>
      <c r="HB55" s="6" t="s">
        <v>30</v>
      </c>
      <c r="HC55" s="345">
        <v>88.651433160843794</v>
      </c>
      <c r="HD55" s="38">
        <v>-8.6432934256918372</v>
      </c>
      <c r="HE55" s="345">
        <v>133.59061714598465</v>
      </c>
      <c r="HF55" s="38">
        <v>16.266091463986982</v>
      </c>
      <c r="HG55" s="345">
        <v>65.866724446849602</v>
      </c>
      <c r="HH55" s="38">
        <v>-26.559204073931639</v>
      </c>
      <c r="HI55" s="9"/>
      <c r="HJ55" s="6" t="s">
        <v>30</v>
      </c>
      <c r="HK55" s="345">
        <v>76.630832826484792</v>
      </c>
      <c r="HL55" s="38">
        <v>-20.002059995698204</v>
      </c>
      <c r="HM55" s="345">
        <v>67.261970624363343</v>
      </c>
      <c r="HN55" s="38">
        <v>-34.227513908368223</v>
      </c>
      <c r="HO55" s="345">
        <v>88.26847395623507</v>
      </c>
      <c r="HP55" s="38">
        <v>-8.8173052512612458</v>
      </c>
      <c r="HQ55" s="9"/>
      <c r="HR55" s="6" t="s">
        <v>30</v>
      </c>
      <c r="HS55" s="345">
        <v>97.305624759837812</v>
      </c>
      <c r="HT55" s="38">
        <v>-10.401621729171396</v>
      </c>
      <c r="HU55" s="345">
        <v>132.08805904432833</v>
      </c>
      <c r="HV55" s="38">
        <v>-8.6776100387677957</v>
      </c>
      <c r="HW55" s="345">
        <v>68.665787984927064</v>
      </c>
      <c r="HX55" s="38">
        <v>-37.616524853702551</v>
      </c>
      <c r="HY55" s="9"/>
      <c r="HZ55" s="6" t="s">
        <v>30</v>
      </c>
      <c r="IA55" s="345">
        <v>88.830354321259804</v>
      </c>
      <c r="IB55" s="38">
        <v>-20.66748881311193</v>
      </c>
      <c r="IC55" s="345">
        <v>101.972521618873</v>
      </c>
      <c r="ID55" s="38">
        <v>-14.630099296693956</v>
      </c>
      <c r="IE55" s="345">
        <v>97.259617460439543</v>
      </c>
      <c r="IF55" s="38">
        <v>-27.912916709332009</v>
      </c>
      <c r="IG55" s="9"/>
      <c r="IH55" s="6" t="s">
        <v>30</v>
      </c>
      <c r="II55" s="345">
        <v>105.95828681375866</v>
      </c>
      <c r="IJ55" s="38">
        <v>-21.024228380427871</v>
      </c>
      <c r="IK55" s="345">
        <v>88.079282560053727</v>
      </c>
      <c r="IL55" s="38">
        <v>-24.042617932831945</v>
      </c>
      <c r="IM55" s="345">
        <v>72.278312453246897</v>
      </c>
      <c r="IN55" s="38">
        <v>-13.599472956792198</v>
      </c>
      <c r="IO55" s="345">
        <v>113.9405217294878</v>
      </c>
      <c r="IP55" s="38">
        <v>-11.142374466858456</v>
      </c>
      <c r="IQ55" s="9"/>
      <c r="IR55" s="6" t="s">
        <v>30</v>
      </c>
      <c r="IS55" s="345">
        <v>84.2735511128149</v>
      </c>
      <c r="IT55" s="38">
        <v>-4.154244613061465</v>
      </c>
      <c r="IU55" s="345">
        <v>87.313106342708593</v>
      </c>
      <c r="IV55" s="38">
        <v>-12.980551263878439</v>
      </c>
      <c r="IW55" s="345">
        <v>108.95653730509467</v>
      </c>
      <c r="IX55" s="38">
        <v>19.681361963705186</v>
      </c>
      <c r="IY55" s="9"/>
      <c r="IZ55" s="6" t="s">
        <v>30</v>
      </c>
      <c r="JA55" s="345">
        <v>109.45896564552584</v>
      </c>
      <c r="JB55" s="38">
        <v>-4.6256718716889367</v>
      </c>
      <c r="JC55" s="345">
        <v>158.62608099109266</v>
      </c>
      <c r="JD55" s="38">
        <v>11.560363341962173</v>
      </c>
      <c r="JE55" s="345">
        <v>163.57337392505966</v>
      </c>
      <c r="JF55" s="38">
        <v>-12.170820401048346</v>
      </c>
      <c r="JG55" s="9"/>
      <c r="JH55" s="6" t="s">
        <v>30</v>
      </c>
      <c r="JI55" s="345">
        <v>181.10861726939467</v>
      </c>
      <c r="JJ55" s="38">
        <v>-6.1331641523488258</v>
      </c>
      <c r="JK55" s="345">
        <v>197.60269493410533</v>
      </c>
      <c r="JL55" s="38">
        <v>18.337935768535885</v>
      </c>
      <c r="JM55" s="345">
        <v>116.11423175415233</v>
      </c>
      <c r="JN55" s="38">
        <v>-19.552578668634581</v>
      </c>
      <c r="JO55" s="9"/>
      <c r="JP55" s="6" t="s">
        <v>30</v>
      </c>
      <c r="JQ55" s="345">
        <v>103.07156930718327</v>
      </c>
      <c r="JR55" s="38">
        <v>-13.717106588392241</v>
      </c>
      <c r="JS55" s="345">
        <v>123.91086401546966</v>
      </c>
      <c r="JT55" s="38">
        <v>-3.2274226722852006</v>
      </c>
      <c r="JU55" s="345">
        <v>126.27571662869933</v>
      </c>
      <c r="JV55" s="38">
        <v>8.3184271875276181</v>
      </c>
      <c r="JW55" s="9"/>
      <c r="JX55" s="6" t="s">
        <v>30</v>
      </c>
      <c r="JY55" s="345">
        <v>96.492259350206325</v>
      </c>
      <c r="JZ55" s="38">
        <v>-18.42769847512858</v>
      </c>
      <c r="KA55" s="345">
        <v>177.31455172629967</v>
      </c>
      <c r="KB55" s="38">
        <v>21.605205208125412</v>
      </c>
      <c r="KC55" s="345">
        <v>144.67208838178101</v>
      </c>
      <c r="KD55" s="38">
        <v>8.8666942498823857</v>
      </c>
      <c r="KE55" s="9"/>
      <c r="KF55" s="6" t="s">
        <v>30</v>
      </c>
      <c r="KG55" s="345">
        <v>98.241111222894631</v>
      </c>
      <c r="KH55" s="38">
        <v>-25.124521293163809</v>
      </c>
      <c r="KI55" s="345">
        <v>132.30203557305933</v>
      </c>
      <c r="KJ55" s="38">
        <v>-2.0911054588426623</v>
      </c>
      <c r="KK55" s="345">
        <v>126.62434070956967</v>
      </c>
      <c r="KL55" s="38">
        <v>20.454714020945758</v>
      </c>
      <c r="KM55" s="9"/>
      <c r="KN55" s="6" t="s">
        <v>30</v>
      </c>
      <c r="KO55" s="345">
        <v>67.197170707042531</v>
      </c>
      <c r="KP55" s="38">
        <v>6.1518598448221837</v>
      </c>
      <c r="KQ55" s="345">
        <v>148.27832655184733</v>
      </c>
      <c r="KR55" s="38">
        <v>2.3976491266129329</v>
      </c>
      <c r="KS55" s="345">
        <v>101.4903466763473</v>
      </c>
      <c r="KT55" s="38">
        <v>7.7938532182043616</v>
      </c>
      <c r="KU55" s="9"/>
      <c r="KV55" s="6" t="s">
        <v>30</v>
      </c>
      <c r="KW55" s="345">
        <v>121.58612350807266</v>
      </c>
      <c r="KX55" s="38">
        <v>33.045390873952101</v>
      </c>
      <c r="KY55" s="345">
        <v>151.62377770187032</v>
      </c>
      <c r="KZ55" s="38">
        <v>15.488271098116897</v>
      </c>
      <c r="LA55" s="345">
        <v>150.87900613792999</v>
      </c>
      <c r="LB55" s="38">
        <v>-3.3766057457561516</v>
      </c>
      <c r="LC55" s="9"/>
      <c r="LD55" s="6" t="s">
        <v>30</v>
      </c>
      <c r="LE55" s="345">
        <v>137.59482226342399</v>
      </c>
      <c r="LF55" s="38">
        <v>5.1318801060859016</v>
      </c>
      <c r="LG55" s="345">
        <v>122.58566746463767</v>
      </c>
      <c r="LH55" s="38">
        <v>30.180310820114187</v>
      </c>
      <c r="LI55" s="345">
        <v>58.188071274028765</v>
      </c>
      <c r="LJ55" s="38">
        <v>-17.17795420519758</v>
      </c>
      <c r="LK55" s="9"/>
      <c r="LL55" s="6" t="s">
        <v>30</v>
      </c>
      <c r="LM55" s="345">
        <v>172.02109331175768</v>
      </c>
      <c r="LN55" s="38">
        <v>62.390694606269705</v>
      </c>
      <c r="LO55" s="345">
        <v>100.0859999489288</v>
      </c>
      <c r="LP55" s="38">
        <v>-25.168138617169603</v>
      </c>
      <c r="LQ55" s="345">
        <v>163.71537464405597</v>
      </c>
      <c r="LR55" s="38">
        <v>15.621237594869996</v>
      </c>
      <c r="LS55" s="9"/>
      <c r="LT55" s="6" t="s">
        <v>30</v>
      </c>
      <c r="LU55" s="345">
        <v>116.409227887984</v>
      </c>
      <c r="LV55" s="38">
        <v>-10.453044422969796</v>
      </c>
      <c r="LW55" s="345">
        <v>137.22260655493599</v>
      </c>
      <c r="LX55" s="38">
        <v>25.449860015573165</v>
      </c>
      <c r="LY55" s="345">
        <v>39.107638745257368</v>
      </c>
      <c r="LZ55" s="38">
        <v>-67.015079061310786</v>
      </c>
      <c r="MA55" s="9"/>
      <c r="MB55" s="6" t="s">
        <v>30</v>
      </c>
      <c r="MC55" s="345">
        <v>115.71571393685501</v>
      </c>
      <c r="MD55" s="38">
        <v>-16.952251789066437</v>
      </c>
      <c r="ME55" s="345">
        <v>104.92550532146646</v>
      </c>
      <c r="MF55" s="38">
        <v>-7.9076476676768834</v>
      </c>
      <c r="MG55" s="345">
        <v>86.156902280878214</v>
      </c>
      <c r="MH55" s="38">
        <v>-2.0455151528463063</v>
      </c>
      <c r="MI55" s="9"/>
      <c r="MJ55" s="6" t="s">
        <v>30</v>
      </c>
      <c r="MK55" s="345">
        <v>59.768996113401101</v>
      </c>
      <c r="ML55" s="38">
        <v>-38.524341868060382</v>
      </c>
      <c r="MM55" s="345">
        <v>90.30895138595686</v>
      </c>
      <c r="MN55" s="38">
        <v>-31.820807700593505</v>
      </c>
      <c r="MO55" s="345">
        <v>133.79856208054801</v>
      </c>
      <c r="MP55" s="38">
        <v>-28.753736521617057</v>
      </c>
    </row>
    <row r="56" spans="1:354" ht="15" hidden="1" customHeight="1">
      <c r="A56" s="9"/>
      <c r="B56" s="6" t="s">
        <v>31</v>
      </c>
      <c r="C56" s="345">
        <v>91.430118066078364</v>
      </c>
      <c r="D56" s="38">
        <v>-1.1079075055878178</v>
      </c>
      <c r="E56" s="345">
        <v>77.859360344385891</v>
      </c>
      <c r="F56" s="38">
        <v>-7.0775507527776398</v>
      </c>
      <c r="G56" s="345">
        <v>104.26211134933878</v>
      </c>
      <c r="H56" s="38">
        <v>3.5913083030491748</v>
      </c>
      <c r="I56" s="9"/>
      <c r="J56" s="6" t="s">
        <v>31</v>
      </c>
      <c r="K56" s="345">
        <v>96.397049828111065</v>
      </c>
      <c r="L56" s="38">
        <v>5.7419296977627283</v>
      </c>
      <c r="M56" s="345">
        <v>114.80659587212809</v>
      </c>
      <c r="N56" s="38">
        <v>13.94725488801582</v>
      </c>
      <c r="O56" s="345">
        <v>95.390476592140331</v>
      </c>
      <c r="P56" s="38">
        <v>2.7925534433034045</v>
      </c>
      <c r="Q56" s="9"/>
      <c r="R56" s="6" t="s">
        <v>31</v>
      </c>
      <c r="S56" s="345">
        <v>138.58125434887901</v>
      </c>
      <c r="T56" s="38">
        <v>3.3479070135969238</v>
      </c>
      <c r="U56" s="345">
        <v>153.63807715651433</v>
      </c>
      <c r="V56" s="38">
        <v>14.393918986808856</v>
      </c>
      <c r="W56" s="345">
        <v>150.49751010056733</v>
      </c>
      <c r="X56" s="38">
        <v>5.5019514398949809E-2</v>
      </c>
      <c r="Y56" s="9"/>
      <c r="Z56" s="6" t="s">
        <v>31</v>
      </c>
      <c r="AA56" s="345">
        <v>133.57318735892667</v>
      </c>
      <c r="AB56" s="38">
        <v>7.9114234949826425</v>
      </c>
      <c r="AC56" s="345">
        <v>147.22936772704267</v>
      </c>
      <c r="AD56" s="38">
        <v>9.2214713910302635</v>
      </c>
      <c r="AE56" s="345">
        <v>145.10476050043201</v>
      </c>
      <c r="AF56" s="38">
        <v>18.611506447058687</v>
      </c>
      <c r="AG56" s="9"/>
      <c r="AH56" s="6" t="s">
        <v>31</v>
      </c>
      <c r="AI56" s="345">
        <v>118.52213445420632</v>
      </c>
      <c r="AJ56" s="38">
        <v>11.867391569235082</v>
      </c>
      <c r="AK56" s="345">
        <v>152.53728067017235</v>
      </c>
      <c r="AL56" s="38">
        <v>12.932045364019189</v>
      </c>
      <c r="AM56" s="345">
        <v>103.14648415433101</v>
      </c>
      <c r="AN56" s="38">
        <v>-4.8843984409041212</v>
      </c>
      <c r="AO56" s="9"/>
      <c r="AP56" s="6" t="s">
        <v>31</v>
      </c>
      <c r="AQ56" s="345">
        <v>136.48626427279433</v>
      </c>
      <c r="AR56" s="38">
        <v>32.832996197153648</v>
      </c>
      <c r="AS56" s="345">
        <v>134.64381166390899</v>
      </c>
      <c r="AT56" s="38">
        <v>13.196611438730656</v>
      </c>
      <c r="AU56" s="345">
        <v>144.62426658061065</v>
      </c>
      <c r="AV56" s="38">
        <v>10.686211650509648</v>
      </c>
      <c r="AW56" s="9"/>
      <c r="AX56" s="6" t="s">
        <v>31</v>
      </c>
      <c r="AY56" s="345">
        <v>139.60500380567933</v>
      </c>
      <c r="AZ56" s="38">
        <v>-0.59473810399146032</v>
      </c>
      <c r="BA56" s="345">
        <v>110.31590482789068</v>
      </c>
      <c r="BB56" s="38">
        <v>-11.473324793666308</v>
      </c>
      <c r="BC56" s="345">
        <v>161.42129602944033</v>
      </c>
      <c r="BD56" s="38">
        <v>22.602944514815235</v>
      </c>
      <c r="BE56" s="9"/>
      <c r="BF56" s="6" t="s">
        <v>31</v>
      </c>
      <c r="BG56" s="345">
        <v>137.83089075619333</v>
      </c>
      <c r="BH56" s="38">
        <v>21.80989104813753</v>
      </c>
      <c r="BI56" s="345">
        <v>129.42236979847135</v>
      </c>
      <c r="BJ56" s="38">
        <v>1.6608020859567318</v>
      </c>
      <c r="BK56" s="345">
        <v>180.20414759684334</v>
      </c>
      <c r="BL56" s="38">
        <v>28.910748416381523</v>
      </c>
      <c r="BM56" s="9"/>
      <c r="BN56" s="6" t="s">
        <v>31</v>
      </c>
      <c r="BO56" s="345">
        <v>125.51394312877368</v>
      </c>
      <c r="BP56" s="38">
        <v>2.3330175007782969</v>
      </c>
      <c r="BQ56" s="345">
        <v>163.63759431571785</v>
      </c>
      <c r="BR56" s="38">
        <v>19.600859258256946</v>
      </c>
      <c r="BS56" s="345">
        <v>124.68913997058701</v>
      </c>
      <c r="BT56" s="38">
        <v>8.403348935309026</v>
      </c>
      <c r="BU56" s="9"/>
      <c r="BV56" s="6" t="s">
        <v>31</v>
      </c>
      <c r="BW56" s="345">
        <v>127.24417562707401</v>
      </c>
      <c r="BX56" s="38">
        <v>3.3211102201316152</v>
      </c>
      <c r="BY56" s="345">
        <v>121.07740029396099</v>
      </c>
      <c r="BZ56" s="38">
        <v>6.4466912374717964</v>
      </c>
      <c r="CA56" s="345">
        <v>119.597037596947</v>
      </c>
      <c r="CB56" s="38">
        <v>23.094572133035769</v>
      </c>
      <c r="CC56" s="9"/>
      <c r="CD56" s="6" t="s">
        <v>31</v>
      </c>
      <c r="CE56" s="345">
        <v>137.17694493532235</v>
      </c>
      <c r="CF56" s="38">
        <v>11.133625867661607</v>
      </c>
      <c r="CG56" s="345">
        <v>77.630159625957603</v>
      </c>
      <c r="CH56" s="38">
        <v>-14.824596563233641</v>
      </c>
      <c r="CI56" s="345">
        <v>156.06782352661301</v>
      </c>
      <c r="CJ56" s="38">
        <v>2.1565246966983835</v>
      </c>
      <c r="CK56" s="9"/>
      <c r="CL56" s="6" t="s">
        <v>31</v>
      </c>
      <c r="CM56" s="345">
        <v>159.95686740147701</v>
      </c>
      <c r="CN56" s="38">
        <v>10.176205514621302</v>
      </c>
      <c r="CO56" s="345">
        <v>88.19198443882361</v>
      </c>
      <c r="CP56" s="38">
        <v>-3.526690112537068</v>
      </c>
      <c r="CQ56" s="345">
        <v>96.047315652017417</v>
      </c>
      <c r="CR56" s="38">
        <v>6.6606783204642142</v>
      </c>
      <c r="CS56" s="9"/>
      <c r="CT56" s="6" t="s">
        <v>31</v>
      </c>
      <c r="CU56" s="345">
        <v>144.9476775516857</v>
      </c>
      <c r="CV56" s="38">
        <v>18.497634842422215</v>
      </c>
      <c r="CW56" s="345">
        <v>92.889712369834442</v>
      </c>
      <c r="CX56" s="38">
        <v>0.29077297164978688</v>
      </c>
      <c r="CY56" s="345">
        <v>190.06258188342167</v>
      </c>
      <c r="CZ56" s="38">
        <v>20.946762479653273</v>
      </c>
      <c r="DA56" s="9"/>
      <c r="DB56" s="6" t="s">
        <v>31</v>
      </c>
      <c r="DC56" s="345">
        <v>94.178025392917604</v>
      </c>
      <c r="DD56" s="38">
        <v>-14.987000296860202</v>
      </c>
      <c r="DE56" s="345">
        <v>306.29395490243564</v>
      </c>
      <c r="DF56" s="38">
        <v>3.396371050777347</v>
      </c>
      <c r="DG56" s="345">
        <v>119.32196309565133</v>
      </c>
      <c r="DH56" s="38">
        <v>15.683534319753534</v>
      </c>
      <c r="DI56" s="9"/>
      <c r="DJ56" s="6" t="s">
        <v>31</v>
      </c>
      <c r="DK56" s="345">
        <v>190.77443356791866</v>
      </c>
      <c r="DL56" s="38">
        <v>36.548336801143677</v>
      </c>
      <c r="DM56" s="345">
        <v>61.337876864545997</v>
      </c>
      <c r="DN56" s="38">
        <v>-27.404766925416368</v>
      </c>
      <c r="DO56" s="345">
        <v>116.21786206116967</v>
      </c>
      <c r="DP56" s="38">
        <v>-5.9660479944274556</v>
      </c>
      <c r="DQ56" s="9"/>
      <c r="DR56" s="6" t="s">
        <v>31</v>
      </c>
      <c r="DS56" s="345">
        <v>154.30273467548602</v>
      </c>
      <c r="DT56" s="38">
        <v>1.7560346255602468</v>
      </c>
      <c r="DU56" s="345">
        <v>130.20262763949933</v>
      </c>
      <c r="DV56" s="38">
        <v>4.9587576478272553</v>
      </c>
      <c r="DW56" s="345">
        <v>132.22283549267067</v>
      </c>
      <c r="DX56" s="38">
        <v>-9.054437842585088</v>
      </c>
      <c r="DY56" s="9"/>
      <c r="DZ56" s="6" t="s">
        <v>31</v>
      </c>
      <c r="EA56" s="345">
        <v>116.11530269884433</v>
      </c>
      <c r="EB56" s="38">
        <v>8.3687190961874194</v>
      </c>
      <c r="EC56" s="345">
        <v>142.02018310185733</v>
      </c>
      <c r="ED56" s="38">
        <v>17.796092729379183</v>
      </c>
      <c r="EE56" s="345">
        <v>125.858339136639</v>
      </c>
      <c r="EF56" s="38">
        <v>9.9057696601924761</v>
      </c>
      <c r="EG56" s="9"/>
      <c r="EH56" s="6" t="s">
        <v>31</v>
      </c>
      <c r="EI56" s="345">
        <v>139.44552617566833</v>
      </c>
      <c r="EJ56" s="38">
        <v>4.6494974832270231</v>
      </c>
      <c r="EK56" s="345">
        <v>129.34183570425398</v>
      </c>
      <c r="EL56" s="38">
        <v>4.9868774381489658</v>
      </c>
      <c r="EM56" s="345">
        <v>110.42455495636899</v>
      </c>
      <c r="EN56" s="38">
        <v>12.742090295923063</v>
      </c>
      <c r="EO56" s="9"/>
      <c r="EP56" s="6" t="s">
        <v>31</v>
      </c>
      <c r="EQ56" s="345">
        <v>81.436762516790665</v>
      </c>
      <c r="ER56" s="38">
        <v>-24.929466023577149</v>
      </c>
      <c r="ES56" s="345">
        <v>148.484112640343</v>
      </c>
      <c r="ET56" s="38">
        <v>27.502320376144596</v>
      </c>
      <c r="EU56" s="345">
        <v>83.030567852531533</v>
      </c>
      <c r="EV56" s="38">
        <v>-9.9407048184893085</v>
      </c>
      <c r="EW56" s="9"/>
      <c r="EX56" s="6" t="s">
        <v>31</v>
      </c>
      <c r="EY56" s="345">
        <v>103.37740461298698</v>
      </c>
      <c r="EZ56" s="38">
        <v>13.706513827861698</v>
      </c>
      <c r="FA56" s="345">
        <v>103.59871104005106</v>
      </c>
      <c r="FB56" s="38">
        <v>20.594103465133173</v>
      </c>
      <c r="FC56" s="345">
        <v>213.098415230417</v>
      </c>
      <c r="FD56" s="38">
        <v>26.96232637388907</v>
      </c>
      <c r="FE56" s="9"/>
      <c r="FF56" s="6" t="s">
        <v>31</v>
      </c>
      <c r="FG56" s="345">
        <v>123.12903446225835</v>
      </c>
      <c r="FH56" s="38">
        <v>-3.1488855335212946</v>
      </c>
      <c r="FI56" s="345">
        <v>174.12832771774433</v>
      </c>
      <c r="FJ56" s="38">
        <v>22.177755620781966</v>
      </c>
      <c r="FK56" s="345">
        <v>127.33977581363</v>
      </c>
      <c r="FL56" s="38">
        <v>-0.50197811471520026</v>
      </c>
      <c r="FM56" s="9"/>
      <c r="FN56" s="6" t="s">
        <v>31</v>
      </c>
      <c r="FO56" s="345">
        <v>128.1830281782687</v>
      </c>
      <c r="FP56" s="38">
        <v>-6.9443807719369488</v>
      </c>
      <c r="FQ56" s="345">
        <v>238.85444752648402</v>
      </c>
      <c r="FR56" s="38">
        <v>-14.327517254285709</v>
      </c>
      <c r="FS56" s="345">
        <v>137.18846438437666</v>
      </c>
      <c r="FT56" s="38">
        <v>3.6811398716145192</v>
      </c>
      <c r="FU56" s="9"/>
      <c r="FV56" s="6" t="s">
        <v>31</v>
      </c>
      <c r="FW56" s="345">
        <v>130.67421799190799</v>
      </c>
      <c r="FX56" s="38">
        <v>-4.1289786823307679</v>
      </c>
      <c r="FY56" s="345">
        <v>157.95330446455401</v>
      </c>
      <c r="FZ56" s="38">
        <v>15.239874134410996</v>
      </c>
      <c r="GA56" s="345">
        <v>120.65554942375532</v>
      </c>
      <c r="GB56" s="38">
        <v>3.9553114070205027</v>
      </c>
      <c r="GC56" s="9"/>
      <c r="GD56" s="6" t="s">
        <v>31</v>
      </c>
      <c r="GE56" s="345">
        <v>144.02065513447835</v>
      </c>
      <c r="GF56" s="38">
        <v>14.191552770290627</v>
      </c>
      <c r="GG56" s="345">
        <v>125.76109628487268</v>
      </c>
      <c r="GH56" s="38">
        <v>15.495692261019627</v>
      </c>
      <c r="GI56" s="345">
        <v>88.312135622669999</v>
      </c>
      <c r="GJ56" s="38">
        <v>-4.4473051844622375</v>
      </c>
      <c r="GK56" s="9"/>
      <c r="GL56" s="6" t="s">
        <v>31</v>
      </c>
      <c r="GM56" s="345">
        <v>142.46263138823664</v>
      </c>
      <c r="GN56" s="38">
        <v>2.0377993173072468</v>
      </c>
      <c r="GO56" s="345">
        <v>130.07289737168767</v>
      </c>
      <c r="GP56" s="38">
        <v>-13.522810831904792</v>
      </c>
      <c r="GQ56" s="345">
        <v>124.47514940672433</v>
      </c>
      <c r="GR56" s="38">
        <v>-0.81017012227489715</v>
      </c>
      <c r="GS56" s="9"/>
      <c r="GT56" s="6" t="s">
        <v>31</v>
      </c>
      <c r="GU56" s="345">
        <v>107.50495436089687</v>
      </c>
      <c r="GV56" s="38">
        <v>11.371408957921787</v>
      </c>
      <c r="GW56" s="345">
        <v>96.031657359898304</v>
      </c>
      <c r="GX56" s="38">
        <v>8.5450692778432256</v>
      </c>
      <c r="GY56" s="345">
        <v>162.126371929188</v>
      </c>
      <c r="GZ56" s="38">
        <v>2.7980842953071487</v>
      </c>
      <c r="HA56" s="9"/>
      <c r="HB56" s="6" t="s">
        <v>31</v>
      </c>
      <c r="HC56" s="345">
        <v>97.715717544862358</v>
      </c>
      <c r="HD56" s="38">
        <v>-8.1175398664288423</v>
      </c>
      <c r="HE56" s="345">
        <v>168.14104483364233</v>
      </c>
      <c r="HF56" s="38">
        <v>24.890436359221283</v>
      </c>
      <c r="HG56" s="345">
        <v>83.905925608142169</v>
      </c>
      <c r="HH56" s="38">
        <v>-8.3549006662182279</v>
      </c>
      <c r="HI56" s="9"/>
      <c r="HJ56" s="6" t="s">
        <v>31</v>
      </c>
      <c r="HK56" s="345">
        <v>80.019758552556496</v>
      </c>
      <c r="HL56" s="38">
        <v>-20.637227465240159</v>
      </c>
      <c r="HM56" s="345">
        <v>113.86107827705331</v>
      </c>
      <c r="HN56" s="38">
        <v>-5.589172296102717</v>
      </c>
      <c r="HO56" s="345">
        <v>89.311725083712403</v>
      </c>
      <c r="HP56" s="38">
        <v>-10.95736351543519</v>
      </c>
      <c r="HQ56" s="9"/>
      <c r="HR56" s="6" t="s">
        <v>31</v>
      </c>
      <c r="HS56" s="345">
        <v>117.04018984044801</v>
      </c>
      <c r="HT56" s="38">
        <v>5.4298795197012879</v>
      </c>
      <c r="HU56" s="345">
        <v>142.77751778982301</v>
      </c>
      <c r="HV56" s="38">
        <v>16.142495478985978</v>
      </c>
      <c r="HW56" s="345">
        <v>91.970663834760032</v>
      </c>
      <c r="HX56" s="38">
        <v>-6.4344351772580097</v>
      </c>
      <c r="HY56" s="9"/>
      <c r="HZ56" s="6" t="s">
        <v>31</v>
      </c>
      <c r="IA56" s="345">
        <v>109.32637735589235</v>
      </c>
      <c r="IB56" s="38">
        <v>-6.7736252293892107</v>
      </c>
      <c r="IC56" s="345">
        <v>128.434483988539</v>
      </c>
      <c r="ID56" s="38">
        <v>0.70678226338181105</v>
      </c>
      <c r="IE56" s="345">
        <v>114.77446560618067</v>
      </c>
      <c r="IF56" s="38">
        <v>4.9799884477316851</v>
      </c>
      <c r="IG56" s="9"/>
      <c r="IH56" s="6" t="s">
        <v>31</v>
      </c>
      <c r="II56" s="345">
        <v>135.23901386147767</v>
      </c>
      <c r="IJ56" s="38">
        <v>11.068849208975479</v>
      </c>
      <c r="IK56" s="345">
        <v>140.16758610168901</v>
      </c>
      <c r="IL56" s="38">
        <v>9.6859946066285545</v>
      </c>
      <c r="IM56" s="345">
        <v>102.83272666289268</v>
      </c>
      <c r="IN56" s="38">
        <v>8.5650875678422409</v>
      </c>
      <c r="IO56" s="345">
        <v>168.08997113428867</v>
      </c>
      <c r="IP56" s="38">
        <v>35.610977877524874</v>
      </c>
      <c r="IQ56" s="9"/>
      <c r="IR56" s="6" t="s">
        <v>31</v>
      </c>
      <c r="IS56" s="345">
        <v>99.215038838364919</v>
      </c>
      <c r="IT56" s="38">
        <v>-0.32910534057165819</v>
      </c>
      <c r="IU56" s="345">
        <v>93.15783871872793</v>
      </c>
      <c r="IV56" s="38">
        <v>0.59241103546862917</v>
      </c>
      <c r="IW56" s="345">
        <v>110.19315950706668</v>
      </c>
      <c r="IX56" s="38">
        <v>11.572282763096126</v>
      </c>
      <c r="IY56" s="9"/>
      <c r="IZ56" s="6" t="s">
        <v>31</v>
      </c>
      <c r="JA56" s="345">
        <v>129.77058276784001</v>
      </c>
      <c r="JB56" s="38">
        <v>5.9272492113955337</v>
      </c>
      <c r="JC56" s="345">
        <v>178.04104189925468</v>
      </c>
      <c r="JD56" s="38">
        <v>24.193297289028408</v>
      </c>
      <c r="JE56" s="345">
        <v>175.86808576390169</v>
      </c>
      <c r="JF56" s="38">
        <v>-7.4889292542641215</v>
      </c>
      <c r="JG56" s="9"/>
      <c r="JH56" s="6" t="s">
        <v>31</v>
      </c>
      <c r="JI56" s="345">
        <v>216.45601980105531</v>
      </c>
      <c r="JJ56" s="38">
        <v>3.0552861991630493</v>
      </c>
      <c r="JK56" s="345">
        <v>220.99130177772801</v>
      </c>
      <c r="JL56" s="38">
        <v>43.754421786845512</v>
      </c>
      <c r="JM56" s="345">
        <v>122.07460343005233</v>
      </c>
      <c r="JN56" s="38">
        <v>-17.921186890486126</v>
      </c>
      <c r="JO56" s="9"/>
      <c r="JP56" s="6" t="s">
        <v>31</v>
      </c>
      <c r="JQ56" s="345">
        <v>113.74650907873801</v>
      </c>
      <c r="JR56" s="38">
        <v>-0.84249878896308417</v>
      </c>
      <c r="JS56" s="345">
        <v>116.97292075357733</v>
      </c>
      <c r="JT56" s="38">
        <v>1.7581417996858022</v>
      </c>
      <c r="JU56" s="345">
        <v>122.54006965488701</v>
      </c>
      <c r="JV56" s="38">
        <v>15.85862845231614</v>
      </c>
      <c r="JW56" s="9"/>
      <c r="JX56" s="6" t="s">
        <v>31</v>
      </c>
      <c r="JY56" s="345">
        <v>103.64607198061766</v>
      </c>
      <c r="JZ56" s="38">
        <v>-18.02930987836038</v>
      </c>
      <c r="KA56" s="345">
        <v>187.54907897384433</v>
      </c>
      <c r="KB56" s="38">
        <v>24.575425972995802</v>
      </c>
      <c r="KC56" s="345">
        <v>165.691446477787</v>
      </c>
      <c r="KD56" s="38">
        <v>19.791912592536349</v>
      </c>
      <c r="KE56" s="9"/>
      <c r="KF56" s="6" t="s">
        <v>31</v>
      </c>
      <c r="KG56" s="345">
        <v>86.033566880841363</v>
      </c>
      <c r="KH56" s="38">
        <v>-33.604430656609239</v>
      </c>
      <c r="KI56" s="345">
        <v>134.34708282809333</v>
      </c>
      <c r="KJ56" s="38">
        <v>18.062053427933435</v>
      </c>
      <c r="KK56" s="345">
        <v>107.06933532179033</v>
      </c>
      <c r="KL56" s="38">
        <v>4.4615244570971697</v>
      </c>
      <c r="KM56" s="9"/>
      <c r="KN56" s="6" t="s">
        <v>31</v>
      </c>
      <c r="KO56" s="345">
        <v>60.115587240310468</v>
      </c>
      <c r="KP56" s="38">
        <v>-20.701811471312155</v>
      </c>
      <c r="KQ56" s="345">
        <v>159.57052159741067</v>
      </c>
      <c r="KR56" s="38">
        <v>25.055658015450561</v>
      </c>
      <c r="KS56" s="345">
        <v>108.27408866630383</v>
      </c>
      <c r="KT56" s="38">
        <v>-0.6268094419327781</v>
      </c>
      <c r="KU56" s="9"/>
      <c r="KV56" s="6" t="s">
        <v>31</v>
      </c>
      <c r="KW56" s="345">
        <v>124.88025418479833</v>
      </c>
      <c r="KX56" s="38">
        <v>19.502378233723988</v>
      </c>
      <c r="KY56" s="345">
        <v>164.81026525161101</v>
      </c>
      <c r="KZ56" s="38">
        <v>16.724912628796474</v>
      </c>
      <c r="LA56" s="345">
        <v>152.69411409036567</v>
      </c>
      <c r="LB56" s="38">
        <v>16.179568063942384</v>
      </c>
      <c r="LC56" s="9"/>
      <c r="LD56" s="6" t="s">
        <v>31</v>
      </c>
      <c r="LE56" s="345">
        <v>141.06341395441999</v>
      </c>
      <c r="LF56" s="38">
        <v>5.5242272101492915</v>
      </c>
      <c r="LG56" s="345">
        <v>135.38099021022299</v>
      </c>
      <c r="LH56" s="38">
        <v>23.953949312626975</v>
      </c>
      <c r="LI56" s="345">
        <v>57.317414795897669</v>
      </c>
      <c r="LJ56" s="38">
        <v>-15.575901615609951</v>
      </c>
      <c r="LK56" s="9"/>
      <c r="LL56" s="6" t="s">
        <v>31</v>
      </c>
      <c r="LM56" s="345">
        <v>145.05592508617133</v>
      </c>
      <c r="LN56" s="38">
        <v>28.023248300130604</v>
      </c>
      <c r="LO56" s="345">
        <v>89.580303778180209</v>
      </c>
      <c r="LP56" s="38">
        <v>-28.602743273313763</v>
      </c>
      <c r="LQ56" s="345">
        <v>134.5256183374</v>
      </c>
      <c r="LR56" s="38">
        <v>16.175596094614363</v>
      </c>
      <c r="LS56" s="9"/>
      <c r="LT56" s="6" t="s">
        <v>31</v>
      </c>
      <c r="LU56" s="345">
        <v>113.78383698228201</v>
      </c>
      <c r="LV56" s="38">
        <v>17.821150013007696</v>
      </c>
      <c r="LW56" s="345">
        <v>129.94663949521865</v>
      </c>
      <c r="LX56" s="38">
        <v>12.552014927509674</v>
      </c>
      <c r="LY56" s="345">
        <v>134.093835142437</v>
      </c>
      <c r="LZ56" s="38">
        <v>0.53280190299247465</v>
      </c>
      <c r="MA56" s="9"/>
      <c r="MB56" s="6" t="s">
        <v>31</v>
      </c>
      <c r="MC56" s="345">
        <v>132.41927838540434</v>
      </c>
      <c r="MD56" s="38">
        <v>2.3580305330145137</v>
      </c>
      <c r="ME56" s="345">
        <v>97.876594674672162</v>
      </c>
      <c r="MF56" s="38">
        <v>3.5583364747338493</v>
      </c>
      <c r="MG56" s="345">
        <v>111.13424228637247</v>
      </c>
      <c r="MH56" s="38">
        <v>0.98703704580252349</v>
      </c>
      <c r="MI56" s="9"/>
      <c r="MJ56" s="6" t="s">
        <v>31</v>
      </c>
      <c r="MK56" s="345">
        <v>97.639063525108057</v>
      </c>
      <c r="ML56" s="38">
        <v>1.5294780430510997</v>
      </c>
      <c r="MM56" s="345">
        <v>134.99766151197699</v>
      </c>
      <c r="MN56" s="38">
        <v>-1.6140124969457048</v>
      </c>
      <c r="MO56" s="345">
        <v>142.45876581470066</v>
      </c>
      <c r="MP56" s="38">
        <v>-9.4287066833689863</v>
      </c>
    </row>
    <row r="57" spans="1:354" ht="15" hidden="1" customHeight="1">
      <c r="A57" s="9"/>
      <c r="B57" s="6"/>
      <c r="C57" s="371"/>
      <c r="D57" s="38"/>
      <c r="E57" s="345"/>
      <c r="F57" s="38"/>
      <c r="G57" s="345"/>
      <c r="H57" s="38"/>
      <c r="I57" s="9"/>
      <c r="J57" s="6"/>
      <c r="K57" s="345"/>
      <c r="L57" s="38"/>
      <c r="M57" s="345"/>
      <c r="N57" s="38"/>
      <c r="O57" s="345"/>
      <c r="P57" s="38"/>
      <c r="Q57" s="9"/>
      <c r="R57" s="6"/>
      <c r="S57" s="345"/>
      <c r="T57" s="38"/>
      <c r="U57" s="345"/>
      <c r="V57" s="38"/>
      <c r="W57" s="345"/>
      <c r="X57" s="38"/>
      <c r="Y57" s="9"/>
      <c r="Z57" s="6"/>
      <c r="AA57" s="345"/>
      <c r="AB57" s="38"/>
      <c r="AC57" s="345"/>
      <c r="AD57" s="38"/>
      <c r="AE57" s="345"/>
      <c r="AF57" s="38"/>
      <c r="AG57" s="9"/>
      <c r="AH57" s="6"/>
      <c r="AI57" s="345"/>
      <c r="AJ57" s="38"/>
      <c r="AK57" s="345"/>
      <c r="AL57" s="38"/>
      <c r="AM57" s="345"/>
      <c r="AN57" s="38"/>
      <c r="AO57" s="9"/>
      <c r="AP57" s="6"/>
      <c r="AQ57" s="345"/>
      <c r="AR57" s="38"/>
      <c r="AS57" s="345"/>
      <c r="AT57" s="38"/>
      <c r="AU57" s="345"/>
      <c r="AV57" s="38"/>
      <c r="AW57" s="9"/>
      <c r="AX57" s="6"/>
      <c r="AY57" s="345"/>
      <c r="AZ57" s="38"/>
      <c r="BA57" s="345"/>
      <c r="BB57" s="38"/>
      <c r="BC57" s="345"/>
      <c r="BD57" s="38"/>
      <c r="BE57" s="9"/>
      <c r="BF57" s="6"/>
      <c r="BG57" s="345"/>
      <c r="BH57" s="38"/>
      <c r="BI57" s="345"/>
      <c r="BJ57" s="38"/>
      <c r="BK57" s="345"/>
      <c r="BL57" s="38"/>
      <c r="BM57" s="9"/>
      <c r="BN57" s="6"/>
      <c r="BO57" s="345"/>
      <c r="BP57" s="38"/>
      <c r="BQ57" s="345"/>
      <c r="BR57" s="38"/>
      <c r="BS57" s="345"/>
      <c r="BT57" s="38"/>
      <c r="BU57" s="9"/>
      <c r="BV57" s="6"/>
      <c r="BW57" s="345"/>
      <c r="BX57" s="38"/>
      <c r="BY57" s="345"/>
      <c r="BZ57" s="38"/>
      <c r="CA57" s="345"/>
      <c r="CB57" s="38"/>
      <c r="CC57" s="9"/>
      <c r="CD57" s="6"/>
      <c r="CE57" s="345"/>
      <c r="CF57" s="38"/>
      <c r="CG57" s="345"/>
      <c r="CH57" s="38"/>
      <c r="CI57" s="345"/>
      <c r="CJ57" s="38"/>
      <c r="CK57" s="9"/>
      <c r="CL57" s="6"/>
      <c r="CM57" s="345"/>
      <c r="CN57" s="38"/>
      <c r="CO57" s="345"/>
      <c r="CP57" s="38"/>
      <c r="CQ57" s="345"/>
      <c r="CR57" s="38"/>
      <c r="CS57" s="9"/>
      <c r="CT57" s="6"/>
      <c r="CU57" s="345"/>
      <c r="CV57" s="38"/>
      <c r="CW57" s="345"/>
      <c r="CX57" s="38"/>
      <c r="CY57" s="345"/>
      <c r="CZ57" s="38"/>
      <c r="DA57" s="9"/>
      <c r="DB57" s="6"/>
      <c r="DC57" s="345"/>
      <c r="DD57" s="38"/>
      <c r="DE57" s="345"/>
      <c r="DF57" s="38"/>
      <c r="DG57" s="345"/>
      <c r="DH57" s="38"/>
      <c r="DI57" s="9"/>
      <c r="DJ57" s="6"/>
      <c r="DK57" s="345"/>
      <c r="DL57" s="38"/>
      <c r="DM57" s="345"/>
      <c r="DN57" s="38"/>
      <c r="DO57" s="345"/>
      <c r="DP57" s="38"/>
      <c r="DQ57" s="9"/>
      <c r="DR57" s="6"/>
      <c r="DS57" s="345"/>
      <c r="DT57" s="38"/>
      <c r="DU57" s="345"/>
      <c r="DV57" s="38"/>
      <c r="DW57" s="345"/>
      <c r="DX57" s="38"/>
      <c r="DY57" s="9"/>
      <c r="DZ57" s="6"/>
      <c r="EA57" s="345"/>
      <c r="EB57" s="38"/>
      <c r="EC57" s="345"/>
      <c r="ED57" s="38"/>
      <c r="EE57" s="345"/>
      <c r="EF57" s="38"/>
      <c r="EG57" s="9"/>
      <c r="EH57" s="6"/>
      <c r="EI57" s="345"/>
      <c r="EJ57" s="38"/>
      <c r="EK57" s="345"/>
      <c r="EL57" s="38"/>
      <c r="EM57" s="345"/>
      <c r="EN57" s="38"/>
      <c r="EO57" s="9"/>
      <c r="EP57" s="6"/>
      <c r="EQ57" s="345"/>
      <c r="ER57" s="38"/>
      <c r="ES57" s="345"/>
      <c r="ET57" s="38"/>
      <c r="EU57" s="345"/>
      <c r="EV57" s="38"/>
      <c r="EW57" s="9"/>
      <c r="EX57" s="6"/>
      <c r="EY57" s="345"/>
      <c r="EZ57" s="38"/>
      <c r="FA57" s="345"/>
      <c r="FB57" s="38"/>
      <c r="FC57" s="345"/>
      <c r="FD57" s="38"/>
      <c r="FE57" s="9"/>
      <c r="FF57" s="6"/>
      <c r="FG57" s="345"/>
      <c r="FH57" s="38"/>
      <c r="FI57" s="345"/>
      <c r="FJ57" s="38"/>
      <c r="FK57" s="345"/>
      <c r="FL57" s="38"/>
      <c r="FM57" s="9"/>
      <c r="FN57" s="6"/>
      <c r="FO57" s="345"/>
      <c r="FP57" s="38"/>
      <c r="FQ57" s="345"/>
      <c r="FR57" s="38"/>
      <c r="FS57" s="345"/>
      <c r="FT57" s="38"/>
      <c r="FU57" s="9"/>
      <c r="FV57" s="6"/>
      <c r="FW57" s="345"/>
      <c r="FX57" s="38"/>
      <c r="FY57" s="345"/>
      <c r="FZ57" s="38"/>
      <c r="GA57" s="345"/>
      <c r="GB57" s="38"/>
      <c r="GC57" s="9"/>
      <c r="GD57" s="6"/>
      <c r="GE57" s="345"/>
      <c r="GF57" s="38"/>
      <c r="GG57" s="345"/>
      <c r="GH57" s="38"/>
      <c r="GI57" s="345"/>
      <c r="GJ57" s="38"/>
      <c r="GK57" s="9"/>
      <c r="GL57" s="6"/>
      <c r="GM57" s="345"/>
      <c r="GN57" s="38"/>
      <c r="GO57" s="345"/>
      <c r="GP57" s="38"/>
      <c r="GQ57" s="345"/>
      <c r="GR57" s="38"/>
      <c r="GS57" s="9"/>
      <c r="GT57" s="6"/>
      <c r="GU57" s="345"/>
      <c r="GV57" s="38"/>
      <c r="GW57" s="345"/>
      <c r="GX57" s="38"/>
      <c r="GY57" s="345"/>
      <c r="GZ57" s="38"/>
      <c r="HA57" s="9"/>
      <c r="HB57" s="6"/>
      <c r="HC57" s="345"/>
      <c r="HD57" s="38"/>
      <c r="HE57" s="345"/>
      <c r="HF57" s="38"/>
      <c r="HG57" s="345"/>
      <c r="HH57" s="38"/>
      <c r="HI57" s="9"/>
      <c r="HJ57" s="6"/>
      <c r="HK57" s="345"/>
      <c r="HL57" s="38"/>
      <c r="HM57" s="345"/>
      <c r="HN57" s="38"/>
      <c r="HO57" s="345"/>
      <c r="HP57" s="38"/>
      <c r="HQ57" s="9"/>
      <c r="HR57" s="6"/>
      <c r="HS57" s="345"/>
      <c r="HT57" s="38"/>
      <c r="HU57" s="345"/>
      <c r="HV57" s="38"/>
      <c r="HW57" s="345"/>
      <c r="HX57" s="38"/>
      <c r="HY57" s="9"/>
      <c r="HZ57" s="6"/>
      <c r="IA57" s="345"/>
      <c r="IB57" s="38"/>
      <c r="IC57" s="345"/>
      <c r="ID57" s="38"/>
      <c r="IE57" s="345"/>
      <c r="IF57" s="38"/>
      <c r="IG57" s="9"/>
      <c r="IH57" s="6"/>
      <c r="II57" s="345"/>
      <c r="IJ57" s="38"/>
      <c r="IK57" s="345"/>
      <c r="IL57" s="38"/>
      <c r="IM57" s="345"/>
      <c r="IN57" s="38"/>
      <c r="IO57" s="345"/>
      <c r="IP57" s="38"/>
      <c r="IQ57" s="9"/>
      <c r="IR57" s="6"/>
      <c r="IS57" s="345"/>
      <c r="IT57" s="38"/>
      <c r="IU57" s="345"/>
      <c r="IV57" s="38"/>
      <c r="IW57" s="345"/>
      <c r="IX57" s="38"/>
      <c r="IY57" s="9"/>
      <c r="IZ57" s="6"/>
      <c r="JA57" s="345"/>
      <c r="JB57" s="38"/>
      <c r="JC57" s="345"/>
      <c r="JD57" s="38"/>
      <c r="JE57" s="345"/>
      <c r="JF57" s="38"/>
      <c r="JG57" s="9"/>
      <c r="JH57" s="6"/>
      <c r="JI57" s="345"/>
      <c r="JJ57" s="38"/>
      <c r="JK57" s="345"/>
      <c r="JL57" s="38"/>
      <c r="JM57" s="345"/>
      <c r="JN57" s="38"/>
      <c r="JO57" s="9"/>
      <c r="JP57" s="6"/>
      <c r="JQ57" s="345"/>
      <c r="JR57" s="38"/>
      <c r="JS57" s="345"/>
      <c r="JT57" s="38"/>
      <c r="JU57" s="345"/>
      <c r="JV57" s="38"/>
      <c r="JW57" s="9"/>
      <c r="JX57" s="6"/>
      <c r="JY57" s="345"/>
      <c r="JZ57" s="38"/>
      <c r="KA57" s="345"/>
      <c r="KB57" s="38"/>
      <c r="KC57" s="345"/>
      <c r="KD57" s="38"/>
      <c r="KE57" s="9"/>
      <c r="KF57" s="6"/>
      <c r="KG57" s="345"/>
      <c r="KH57" s="38"/>
      <c r="KI57" s="345"/>
      <c r="KJ57" s="38"/>
      <c r="KK57" s="345"/>
      <c r="KL57" s="38"/>
      <c r="KM57" s="9"/>
      <c r="KN57" s="6"/>
      <c r="KO57" s="345"/>
      <c r="KP57" s="38"/>
      <c r="KQ57" s="345"/>
      <c r="KR57" s="38"/>
      <c r="KS57" s="345"/>
      <c r="KT57" s="38"/>
      <c r="KU57" s="9"/>
      <c r="KV57" s="6"/>
      <c r="KW57" s="345"/>
      <c r="KX57" s="38"/>
      <c r="KY57" s="345"/>
      <c r="KZ57" s="38"/>
      <c r="LA57" s="345"/>
      <c r="LB57" s="38"/>
      <c r="LC57" s="9"/>
      <c r="LD57" s="6"/>
      <c r="LE57" s="345"/>
      <c r="LF57" s="38"/>
      <c r="LG57" s="345"/>
      <c r="LH57" s="38"/>
      <c r="LI57" s="345"/>
      <c r="LJ57" s="38"/>
      <c r="LK57" s="9"/>
      <c r="LL57" s="6"/>
      <c r="LM57" s="345"/>
      <c r="LN57" s="38"/>
      <c r="LO57" s="345"/>
      <c r="LP57" s="38"/>
      <c r="LQ57" s="345"/>
      <c r="LR57" s="38"/>
      <c r="LS57" s="9"/>
      <c r="LT57" s="6"/>
      <c r="LU57" s="345"/>
      <c r="LV57" s="38"/>
      <c r="LW57" s="345"/>
      <c r="LX57" s="38"/>
      <c r="LY57" s="345"/>
      <c r="LZ57" s="38"/>
      <c r="MA57" s="9"/>
      <c r="MB57" s="6"/>
      <c r="MC57" s="345"/>
      <c r="MD57" s="38"/>
      <c r="ME57" s="345"/>
      <c r="MF57" s="38"/>
      <c r="MG57" s="345"/>
      <c r="MH57" s="38"/>
      <c r="MI57" s="9"/>
      <c r="MJ57" s="6"/>
      <c r="MK57" s="345"/>
      <c r="ML57" s="38"/>
      <c r="MM57" s="345"/>
      <c r="MN57" s="38"/>
      <c r="MO57" s="345"/>
      <c r="MP57" s="38"/>
    </row>
    <row r="58" spans="1:354" ht="15" hidden="1" customHeight="1">
      <c r="A58" s="9">
        <v>2022</v>
      </c>
      <c r="B58" s="6" t="s">
        <v>28</v>
      </c>
      <c r="C58" s="345">
        <v>95.682485277950363</v>
      </c>
      <c r="D58" s="38">
        <v>-1.5103695610801111</v>
      </c>
      <c r="E58" s="345">
        <v>81.169528533250897</v>
      </c>
      <c r="F58" s="38">
        <v>-6.0600077068550036</v>
      </c>
      <c r="G58" s="345">
        <v>109.405386186464</v>
      </c>
      <c r="H58" s="38">
        <v>1.9535932383736707</v>
      </c>
      <c r="I58" s="9">
        <v>2022</v>
      </c>
      <c r="J58" s="6" t="s">
        <v>28</v>
      </c>
      <c r="K58" s="345">
        <v>76.190370270398333</v>
      </c>
      <c r="L58" s="38">
        <v>3.9347751447715638</v>
      </c>
      <c r="M58" s="345">
        <v>83.812256334931931</v>
      </c>
      <c r="N58" s="38">
        <v>-8.6247850146218212</v>
      </c>
      <c r="O58" s="345">
        <v>77.414372097191702</v>
      </c>
      <c r="P58" s="38">
        <v>5.7867096343504159</v>
      </c>
      <c r="Q58" s="9">
        <v>2022</v>
      </c>
      <c r="R58" s="6" t="s">
        <v>28</v>
      </c>
      <c r="S58" s="345">
        <v>120.73771779902067</v>
      </c>
      <c r="T58" s="38">
        <v>7.789980684853731</v>
      </c>
      <c r="U58" s="345">
        <v>141.15074949022502</v>
      </c>
      <c r="V58" s="38">
        <v>26.125991388763367</v>
      </c>
      <c r="W58" s="345">
        <v>151.74482593852733</v>
      </c>
      <c r="X58" s="38">
        <v>9.0436608613678118</v>
      </c>
      <c r="Y58" s="9">
        <v>2022</v>
      </c>
      <c r="Z58" s="6" t="s">
        <v>28</v>
      </c>
      <c r="AA58" s="345">
        <v>134.15178252592634</v>
      </c>
      <c r="AB58" s="38">
        <v>4.2885317949589989</v>
      </c>
      <c r="AC58" s="345">
        <v>146.95714016543735</v>
      </c>
      <c r="AD58" s="38">
        <v>15.715405340891891</v>
      </c>
      <c r="AE58" s="345">
        <v>134.48975689930765</v>
      </c>
      <c r="AF58" s="38">
        <v>-2.259093484717738</v>
      </c>
      <c r="AG58" s="9">
        <v>2022</v>
      </c>
      <c r="AH58" s="6" t="s">
        <v>28</v>
      </c>
      <c r="AI58" s="345">
        <v>113.09998516142998</v>
      </c>
      <c r="AJ58" s="38">
        <v>6.4528453954159914</v>
      </c>
      <c r="AK58" s="345">
        <v>158.433653492974</v>
      </c>
      <c r="AL58" s="38">
        <v>-0.64025486858105296</v>
      </c>
      <c r="AM58" s="345">
        <v>94.522146467694483</v>
      </c>
      <c r="AN58" s="38">
        <v>-9.0325888707510416</v>
      </c>
      <c r="AO58" s="9">
        <v>2022</v>
      </c>
      <c r="AP58" s="6" t="s">
        <v>28</v>
      </c>
      <c r="AQ58" s="345">
        <v>122.31938615839567</v>
      </c>
      <c r="AR58" s="38">
        <v>2.2639206074756686</v>
      </c>
      <c r="AS58" s="345">
        <v>141.72671466595966</v>
      </c>
      <c r="AT58" s="38">
        <v>13.511761563552852</v>
      </c>
      <c r="AU58" s="345">
        <v>147.70528771093234</v>
      </c>
      <c r="AV58" s="38">
        <v>12.431638018436146</v>
      </c>
      <c r="AW58" s="9">
        <v>2022</v>
      </c>
      <c r="AX58" s="6" t="s">
        <v>28</v>
      </c>
      <c r="AY58" s="345">
        <v>145.90171137271565</v>
      </c>
      <c r="AZ58" s="38">
        <v>10.042312853522418</v>
      </c>
      <c r="BA58" s="345">
        <v>120.90774913772698</v>
      </c>
      <c r="BB58" s="38">
        <v>-8.3970624107800376</v>
      </c>
      <c r="BC58" s="345">
        <v>177.3240593751963</v>
      </c>
      <c r="BD58" s="38">
        <v>19.365205064138436</v>
      </c>
      <c r="BE58" s="9">
        <v>2022</v>
      </c>
      <c r="BF58" s="6" t="s">
        <v>28</v>
      </c>
      <c r="BG58" s="345">
        <v>134.62075391477234</v>
      </c>
      <c r="BH58" s="38">
        <v>25.552854742128488</v>
      </c>
      <c r="BI58" s="345">
        <v>127.815799958152</v>
      </c>
      <c r="BJ58" s="38">
        <v>1.7075363965962396</v>
      </c>
      <c r="BK58" s="345">
        <v>184.48074933371265</v>
      </c>
      <c r="BL58" s="38">
        <v>14.039268865907914</v>
      </c>
      <c r="BM58" s="9">
        <v>2022</v>
      </c>
      <c r="BN58" s="6" t="s">
        <v>28</v>
      </c>
      <c r="BO58" s="345">
        <v>117.97432799633366</v>
      </c>
      <c r="BP58" s="38">
        <v>-2.5030958539616535</v>
      </c>
      <c r="BQ58" s="345">
        <v>125.46679363283458</v>
      </c>
      <c r="BR58" s="38">
        <v>5.6600161198388861</v>
      </c>
      <c r="BS58" s="345">
        <v>123.315462816492</v>
      </c>
      <c r="BT58" s="38">
        <v>10.050847227805249</v>
      </c>
      <c r="BU58" s="9">
        <v>2022</v>
      </c>
      <c r="BV58" s="6" t="s">
        <v>28</v>
      </c>
      <c r="BW58" s="345">
        <v>135.04743222504499</v>
      </c>
      <c r="BX58" s="38">
        <v>0.883864136184215</v>
      </c>
      <c r="BY58" s="345">
        <v>127.64729520353767</v>
      </c>
      <c r="BZ58" s="38">
        <v>4.1404907264706878</v>
      </c>
      <c r="CA58" s="345">
        <v>116.63201984548466</v>
      </c>
      <c r="CB58" s="38">
        <v>15.730800931767575</v>
      </c>
      <c r="CC58" s="9">
        <v>2022</v>
      </c>
      <c r="CD58" s="6" t="s">
        <v>28</v>
      </c>
      <c r="CE58" s="345">
        <v>151.69895499987265</v>
      </c>
      <c r="CF58" s="38">
        <v>12.416379041827241</v>
      </c>
      <c r="CG58" s="345">
        <v>86.921541353175243</v>
      </c>
      <c r="CH58" s="38">
        <v>-18.897827741308916</v>
      </c>
      <c r="CI58" s="345">
        <v>137.21334820098167</v>
      </c>
      <c r="CJ58" s="38">
        <v>-0.44923224108767101</v>
      </c>
      <c r="CK58" s="9">
        <v>2022</v>
      </c>
      <c r="CL58" s="6" t="s">
        <v>28</v>
      </c>
      <c r="CM58" s="345">
        <v>212.42326116596166</v>
      </c>
      <c r="CN58" s="38">
        <v>9.8171657419541702</v>
      </c>
      <c r="CO58" s="345">
        <v>88.614794819608633</v>
      </c>
      <c r="CP58" s="38">
        <v>-13.162092770706153</v>
      </c>
      <c r="CQ58" s="345">
        <v>109.19514934290167</v>
      </c>
      <c r="CR58" s="38">
        <v>7.0492675423590896</v>
      </c>
      <c r="CS58" s="9">
        <v>2022</v>
      </c>
      <c r="CT58" s="6" t="s">
        <v>28</v>
      </c>
      <c r="CU58" s="345">
        <v>138.780647049805</v>
      </c>
      <c r="CV58" s="38">
        <v>9.0324496006995929</v>
      </c>
      <c r="CW58" s="345">
        <v>106.15432427570876</v>
      </c>
      <c r="CX58" s="38">
        <v>-0.86267576760609188</v>
      </c>
      <c r="CY58" s="345">
        <v>153.26587368594369</v>
      </c>
      <c r="CZ58" s="38">
        <v>33.311798081916777</v>
      </c>
      <c r="DA58" s="9">
        <v>2022</v>
      </c>
      <c r="DB58" s="6" t="s">
        <v>28</v>
      </c>
      <c r="DC58" s="345">
        <v>88.831557815810797</v>
      </c>
      <c r="DD58" s="38">
        <v>-5.2473498656679567</v>
      </c>
      <c r="DE58" s="345">
        <v>347.56905892165969</v>
      </c>
      <c r="DF58" s="38">
        <v>19.355082811393174</v>
      </c>
      <c r="DG58" s="345">
        <v>118.773683036938</v>
      </c>
      <c r="DH58" s="38">
        <v>0.88600852686582243</v>
      </c>
      <c r="DI58" s="9">
        <v>2022</v>
      </c>
      <c r="DJ58" s="6" t="s">
        <v>28</v>
      </c>
      <c r="DK58" s="345">
        <v>163.50943144705766</v>
      </c>
      <c r="DL58" s="38">
        <v>21.802391229779133</v>
      </c>
      <c r="DM58" s="345">
        <v>72.475135402465526</v>
      </c>
      <c r="DN58" s="38">
        <v>-15.987874439897837</v>
      </c>
      <c r="DO58" s="345">
        <v>123.44726065050533</v>
      </c>
      <c r="DP58" s="38">
        <v>-13.249216438329341</v>
      </c>
      <c r="DQ58" s="9">
        <v>2022</v>
      </c>
      <c r="DR58" s="6" t="s">
        <v>28</v>
      </c>
      <c r="DS58" s="345">
        <v>152.39427318286633</v>
      </c>
      <c r="DT58" s="38">
        <v>13.058531872076415</v>
      </c>
      <c r="DU58" s="345">
        <v>117.91319518896933</v>
      </c>
      <c r="DV58" s="38">
        <v>2.0891533204495261</v>
      </c>
      <c r="DW58" s="345">
        <v>136.36995782605865</v>
      </c>
      <c r="DX58" s="38">
        <v>1.3938246115446304</v>
      </c>
      <c r="DY58" s="9">
        <v>2022</v>
      </c>
      <c r="DZ58" s="6" t="s">
        <v>28</v>
      </c>
      <c r="EA58" s="345">
        <v>118.51364056738434</v>
      </c>
      <c r="EB58" s="38">
        <v>4.1025364732585814</v>
      </c>
      <c r="EC58" s="345">
        <v>156.79947362645234</v>
      </c>
      <c r="ED58" s="38">
        <v>20.261367523961482</v>
      </c>
      <c r="EE58" s="345">
        <v>126.78837496846567</v>
      </c>
      <c r="EF58" s="38">
        <v>2.1957290963937197</v>
      </c>
      <c r="EG58" s="9">
        <v>2022</v>
      </c>
      <c r="EH58" s="6" t="s">
        <v>28</v>
      </c>
      <c r="EI58" s="345">
        <v>137.11711263925366</v>
      </c>
      <c r="EJ58" s="38">
        <v>1.9564457715791406</v>
      </c>
      <c r="EK58" s="345">
        <v>118.40514285791566</v>
      </c>
      <c r="EL58" s="38">
        <v>-8.1255800298443148</v>
      </c>
      <c r="EM58" s="345">
        <v>112.08523127199867</v>
      </c>
      <c r="EN58" s="38">
        <v>-4.4443931103956231</v>
      </c>
      <c r="EO58" s="9">
        <v>2022</v>
      </c>
      <c r="EP58" s="6" t="s">
        <v>28</v>
      </c>
      <c r="EQ58" s="345">
        <v>75.663059453495265</v>
      </c>
      <c r="ER58" s="38">
        <v>-11.006759347037217</v>
      </c>
      <c r="ES58" s="345">
        <v>139.25366093498334</v>
      </c>
      <c r="ET58" s="38">
        <v>8.8173238210342646</v>
      </c>
      <c r="EU58" s="345">
        <v>75.677020019368271</v>
      </c>
      <c r="EV58" s="38">
        <v>4.5819680621797687</v>
      </c>
      <c r="EW58" s="9">
        <v>2022</v>
      </c>
      <c r="EX58" s="6" t="s">
        <v>28</v>
      </c>
      <c r="EY58" s="345">
        <v>99.315456425320065</v>
      </c>
      <c r="EZ58" s="38">
        <v>11.620242150364788</v>
      </c>
      <c r="FA58" s="345">
        <v>95.809984966357774</v>
      </c>
      <c r="FB58" s="38">
        <v>12.949582568732708</v>
      </c>
      <c r="FC58" s="345">
        <v>234.33621645597802</v>
      </c>
      <c r="FD58" s="38">
        <v>24.691406054316474</v>
      </c>
      <c r="FE58" s="9">
        <v>2022</v>
      </c>
      <c r="FF58" s="6" t="s">
        <v>28</v>
      </c>
      <c r="FG58" s="345">
        <v>123.00782098414133</v>
      </c>
      <c r="FH58" s="38">
        <v>1.45434730115322</v>
      </c>
      <c r="FI58" s="345">
        <v>158.95997206471867</v>
      </c>
      <c r="FJ58" s="38">
        <v>11.758061209958086</v>
      </c>
      <c r="FK58" s="345">
        <v>125.56086427144434</v>
      </c>
      <c r="FL58" s="38">
        <v>2.4263606941758269</v>
      </c>
      <c r="FM58" s="9">
        <v>2022</v>
      </c>
      <c r="FN58" s="6" t="s">
        <v>28</v>
      </c>
      <c r="FO58" s="345">
        <v>113.916094406162</v>
      </c>
      <c r="FP58" s="38">
        <v>7.361300050053373</v>
      </c>
      <c r="FQ58" s="345">
        <v>237.170022340364</v>
      </c>
      <c r="FR58" s="38">
        <v>-28.246640099795215</v>
      </c>
      <c r="FS58" s="345">
        <v>119.76723015364799</v>
      </c>
      <c r="FT58" s="38">
        <v>-8.090666714227055</v>
      </c>
      <c r="FU58" s="9">
        <v>2022</v>
      </c>
      <c r="FV58" s="6" t="s">
        <v>28</v>
      </c>
      <c r="FW58" s="345">
        <v>136.96855000508899</v>
      </c>
      <c r="FX58" s="38">
        <v>3.929378127888981</v>
      </c>
      <c r="FY58" s="345">
        <v>174.674569649684</v>
      </c>
      <c r="FZ58" s="38">
        <v>10.642081268497265</v>
      </c>
      <c r="GA58" s="345">
        <v>111.84562103077234</v>
      </c>
      <c r="GB58" s="38">
        <v>14.474757054318331</v>
      </c>
      <c r="GC58" s="9">
        <v>2022</v>
      </c>
      <c r="GD58" s="6" t="s">
        <v>28</v>
      </c>
      <c r="GE58" s="345">
        <v>134.99054580439835</v>
      </c>
      <c r="GF58" s="38">
        <v>7.4534863943276832</v>
      </c>
      <c r="GG58" s="345">
        <v>131.52205215956732</v>
      </c>
      <c r="GH58" s="38">
        <v>-1.2992477216604641</v>
      </c>
      <c r="GI58" s="345">
        <v>77.148222979857835</v>
      </c>
      <c r="GJ58" s="38">
        <v>-2.1634834465584731</v>
      </c>
      <c r="GK58" s="9">
        <v>2022</v>
      </c>
      <c r="GL58" s="6" t="s">
        <v>28</v>
      </c>
      <c r="GM58" s="345">
        <v>120.25077807908333</v>
      </c>
      <c r="GN58" s="38">
        <v>1.0421863599702164</v>
      </c>
      <c r="GO58" s="345">
        <v>123.68906989928534</v>
      </c>
      <c r="GP58" s="38">
        <v>5.5551589236086301</v>
      </c>
      <c r="GQ58" s="345">
        <v>104.09440445127321</v>
      </c>
      <c r="GR58" s="38">
        <v>21.481563540969972</v>
      </c>
      <c r="GS58" s="9">
        <v>2022</v>
      </c>
      <c r="GT58" s="6" t="s">
        <v>28</v>
      </c>
      <c r="GU58" s="345">
        <v>65.478743372496197</v>
      </c>
      <c r="GV58" s="38">
        <v>-19.28113647753257</v>
      </c>
      <c r="GW58" s="345">
        <v>103.35805087445412</v>
      </c>
      <c r="GX58" s="38">
        <v>-0.60614994637023756</v>
      </c>
      <c r="GY58" s="345">
        <v>171.85253056110534</v>
      </c>
      <c r="GZ58" s="38">
        <v>20.965514311141291</v>
      </c>
      <c r="HA58" s="9">
        <v>2022</v>
      </c>
      <c r="HB58" s="6" t="s">
        <v>28</v>
      </c>
      <c r="HC58" s="345">
        <v>94.58138876953592</v>
      </c>
      <c r="HD58" s="38">
        <v>-17.576552898512062</v>
      </c>
      <c r="HE58" s="345">
        <v>151.14883168797869</v>
      </c>
      <c r="HF58" s="38">
        <v>8.2075734419956063</v>
      </c>
      <c r="HG58" s="345">
        <v>88.612077186134968</v>
      </c>
      <c r="HH58" s="38">
        <v>0.1760518930523034</v>
      </c>
      <c r="HI58" s="9">
        <v>2022</v>
      </c>
      <c r="HJ58" s="6" t="s">
        <v>28</v>
      </c>
      <c r="HK58" s="345">
        <v>97.959670604039459</v>
      </c>
      <c r="HL58" s="38">
        <v>-15.89101582667341</v>
      </c>
      <c r="HM58" s="345">
        <v>135.16902637342835</v>
      </c>
      <c r="HN58" s="38">
        <v>3.5329042337206857</v>
      </c>
      <c r="HO58" s="345">
        <v>100.89838734037801</v>
      </c>
      <c r="HP58" s="38">
        <v>-14.648694316592938</v>
      </c>
      <c r="HQ58" s="9">
        <v>2022</v>
      </c>
      <c r="HR58" s="6" t="s">
        <v>28</v>
      </c>
      <c r="HS58" s="345">
        <v>122.553830060596</v>
      </c>
      <c r="HT58" s="38">
        <v>13.506345961006417</v>
      </c>
      <c r="HU58" s="345">
        <v>131.61914237371232</v>
      </c>
      <c r="HV58" s="38">
        <v>4.0678038487048269</v>
      </c>
      <c r="HW58" s="345">
        <v>91.824450944534775</v>
      </c>
      <c r="HX58" s="38">
        <v>-9.2486396229155048</v>
      </c>
      <c r="HY58" s="9">
        <v>2022</v>
      </c>
      <c r="HZ58" s="6" t="s">
        <v>28</v>
      </c>
      <c r="IA58" s="345">
        <v>107.70192119877099</v>
      </c>
      <c r="IB58" s="38">
        <v>11.726066405949396</v>
      </c>
      <c r="IC58" s="345">
        <v>127.678854397378</v>
      </c>
      <c r="ID58" s="38">
        <v>9.803949425229419</v>
      </c>
      <c r="IE58" s="345">
        <v>118.376294377105</v>
      </c>
      <c r="IF58" s="38">
        <v>-1.9900960325554706</v>
      </c>
      <c r="IG58" s="9">
        <v>2022</v>
      </c>
      <c r="IH58" s="6" t="s">
        <v>28</v>
      </c>
      <c r="II58" s="345">
        <v>125.63369611823634</v>
      </c>
      <c r="IJ58" s="38">
        <v>11.578458704631828</v>
      </c>
      <c r="IK58" s="345">
        <v>141.74602535239535</v>
      </c>
      <c r="IL58" s="38">
        <v>5.1794747893728186</v>
      </c>
      <c r="IM58" s="345">
        <v>111.38694497727899</v>
      </c>
      <c r="IN58" s="38">
        <v>5.4977605376656129</v>
      </c>
      <c r="IO58" s="345">
        <v>147.26808937960598</v>
      </c>
      <c r="IP58" s="38">
        <v>35.61862696656442</v>
      </c>
      <c r="IQ58" s="9">
        <v>2022</v>
      </c>
      <c r="IR58" s="6" t="s">
        <v>28</v>
      </c>
      <c r="IS58" s="345">
        <v>99.167798142481374</v>
      </c>
      <c r="IT58" s="38">
        <v>-8.3348161237691158</v>
      </c>
      <c r="IU58" s="345">
        <v>90.482783312023443</v>
      </c>
      <c r="IV58" s="38">
        <v>4.4572440713643431</v>
      </c>
      <c r="IW58" s="345">
        <v>108.90872966228319</v>
      </c>
      <c r="IX58" s="38">
        <v>-3.5130970318345618</v>
      </c>
      <c r="IY58" s="9">
        <v>2022</v>
      </c>
      <c r="IZ58" s="6" t="s">
        <v>28</v>
      </c>
      <c r="JA58" s="345">
        <v>137.62601532290932</v>
      </c>
      <c r="JB58" s="38">
        <v>1.9141845322157707</v>
      </c>
      <c r="JC58" s="345">
        <v>157.84964964366398</v>
      </c>
      <c r="JD58" s="38">
        <v>19.296063210757637</v>
      </c>
      <c r="JE58" s="345">
        <v>154.77240318281568</v>
      </c>
      <c r="JF58" s="38">
        <v>0.30723645344632189</v>
      </c>
      <c r="JG58" s="9">
        <v>2022</v>
      </c>
      <c r="JH58" s="6" t="s">
        <v>28</v>
      </c>
      <c r="JI58" s="345">
        <v>178.75993980540832</v>
      </c>
      <c r="JJ58" s="38">
        <v>15.440092572939037</v>
      </c>
      <c r="JK58" s="345">
        <v>198.01958234282901</v>
      </c>
      <c r="JL58" s="38">
        <v>40.18750272308705</v>
      </c>
      <c r="JM58" s="345">
        <v>118.68932011034967</v>
      </c>
      <c r="JN58" s="38">
        <v>-7.0440049099337472</v>
      </c>
      <c r="JO58" s="9">
        <v>2022</v>
      </c>
      <c r="JP58" s="6" t="s">
        <v>28</v>
      </c>
      <c r="JQ58" s="345">
        <v>111.25720479652534</v>
      </c>
      <c r="JR58" s="38">
        <v>3.7854840080563434</v>
      </c>
      <c r="JS58" s="345">
        <v>118.42458234859767</v>
      </c>
      <c r="JT58" s="38">
        <v>9.7269491940520112</v>
      </c>
      <c r="JU58" s="345">
        <v>113.87629645271666</v>
      </c>
      <c r="JV58" s="38">
        <v>10.03676178452055</v>
      </c>
      <c r="JW58" s="9">
        <v>2022</v>
      </c>
      <c r="JX58" s="6" t="s">
        <v>28</v>
      </c>
      <c r="JY58" s="345">
        <v>98.242434942012778</v>
      </c>
      <c r="JZ58" s="38">
        <v>-8.5849610841208062</v>
      </c>
      <c r="KA58" s="345">
        <v>169.27361529182835</v>
      </c>
      <c r="KB58" s="38">
        <v>22.144989203738845</v>
      </c>
      <c r="KC58" s="345">
        <v>140.65531260289768</v>
      </c>
      <c r="KD58" s="38">
        <v>20.297838293011822</v>
      </c>
      <c r="KE58" s="9">
        <v>2022</v>
      </c>
      <c r="KF58" s="6" t="s">
        <v>28</v>
      </c>
      <c r="KG58" s="345">
        <v>82.004062520730272</v>
      </c>
      <c r="KH58" s="38">
        <v>-34.630972868279684</v>
      </c>
      <c r="KI58" s="345">
        <v>130.41989670977264</v>
      </c>
      <c r="KJ58" s="38">
        <v>5.3218056966088909</v>
      </c>
      <c r="KK58" s="345">
        <v>117.02313145358202</v>
      </c>
      <c r="KL58" s="38">
        <v>9.6871535386685537</v>
      </c>
      <c r="KM58" s="9">
        <v>2022</v>
      </c>
      <c r="KN58" s="6" t="s">
        <v>28</v>
      </c>
      <c r="KO58" s="345">
        <v>46.693226130860943</v>
      </c>
      <c r="KP58" s="38">
        <v>-28.377250520407827</v>
      </c>
      <c r="KQ58" s="345">
        <v>162.88932361373301</v>
      </c>
      <c r="KR58" s="38">
        <v>26.687985520723061</v>
      </c>
      <c r="KS58" s="345">
        <v>96.574989470443072</v>
      </c>
      <c r="KT58" s="38">
        <v>-5.8607892655750931</v>
      </c>
      <c r="KU58" s="9">
        <v>2022</v>
      </c>
      <c r="KV58" s="6" t="s">
        <v>28</v>
      </c>
      <c r="KW58" s="345">
        <v>120.53045639360168</v>
      </c>
      <c r="KX58" s="38">
        <v>12.823078595662778</v>
      </c>
      <c r="KY58" s="345">
        <v>161.328249037034</v>
      </c>
      <c r="KZ58" s="38">
        <v>19.083738786178543</v>
      </c>
      <c r="LA58" s="345">
        <v>136.58280661247767</v>
      </c>
      <c r="LB58" s="38">
        <v>20.649276553091227</v>
      </c>
      <c r="LC58" s="9">
        <v>2022</v>
      </c>
      <c r="LD58" s="6" t="s">
        <v>28</v>
      </c>
      <c r="LE58" s="345">
        <v>142.24635823002401</v>
      </c>
      <c r="LF58" s="38">
        <v>5.3492696463166851</v>
      </c>
      <c r="LG58" s="345">
        <v>117.06381227035099</v>
      </c>
      <c r="LH58" s="38">
        <v>-4.8374603034603183</v>
      </c>
      <c r="LI58" s="345">
        <v>59.081794938386302</v>
      </c>
      <c r="LJ58" s="38">
        <v>-31.387657094532813</v>
      </c>
      <c r="LK58" s="9">
        <v>2022</v>
      </c>
      <c r="LL58" s="6" t="s">
        <v>28</v>
      </c>
      <c r="LM58" s="345">
        <v>146.87558695870166</v>
      </c>
      <c r="LN58" s="38">
        <v>-3.0472781456693809</v>
      </c>
      <c r="LO58" s="345">
        <v>88.825632112778365</v>
      </c>
      <c r="LP58" s="38">
        <v>-21.517301686426364</v>
      </c>
      <c r="LQ58" s="345">
        <v>143.13865977842798</v>
      </c>
      <c r="LR58" s="38">
        <v>6.9684972009082884</v>
      </c>
      <c r="LS58" s="9">
        <v>2022</v>
      </c>
      <c r="LT58" s="6" t="s">
        <v>28</v>
      </c>
      <c r="LU58" s="345">
        <v>108.71032358072365</v>
      </c>
      <c r="LV58" s="38">
        <v>10.893626153905814</v>
      </c>
      <c r="LW58" s="345">
        <v>130.12884145674133</v>
      </c>
      <c r="LX58" s="38">
        <v>-6.1359736789553097</v>
      </c>
      <c r="LY58" s="345">
        <v>126.72634311946565</v>
      </c>
      <c r="LZ58" s="38">
        <v>5.039294438373048</v>
      </c>
      <c r="MA58" s="9">
        <v>2022</v>
      </c>
      <c r="MB58" s="6" t="s">
        <v>28</v>
      </c>
      <c r="MC58" s="345">
        <v>164.91000733062802</v>
      </c>
      <c r="MD58" s="38">
        <v>3.8652943045564854</v>
      </c>
      <c r="ME58" s="345">
        <v>97.964975707014858</v>
      </c>
      <c r="MF58" s="38">
        <v>8.5489769935573179</v>
      </c>
      <c r="MG58" s="345">
        <v>115.415875980154</v>
      </c>
      <c r="MH58" s="38">
        <v>-3.4428399669732812</v>
      </c>
      <c r="MI58" s="9">
        <v>2022</v>
      </c>
      <c r="MJ58" s="6" t="s">
        <v>28</v>
      </c>
      <c r="MK58" s="345">
        <v>97.882473099871007</v>
      </c>
      <c r="ML58" s="38">
        <v>-2.6201134740404513</v>
      </c>
      <c r="MM58" s="345">
        <v>138.69187478098968</v>
      </c>
      <c r="MN58" s="38">
        <v>4.0114962511216277</v>
      </c>
      <c r="MO58" s="345">
        <v>153.48304314945102</v>
      </c>
      <c r="MP58" s="38">
        <v>-8.1504089867681984</v>
      </c>
    </row>
    <row r="59" spans="1:354" ht="15" hidden="1" customHeight="1">
      <c r="A59" s="9"/>
      <c r="B59" s="6" t="s">
        <v>29</v>
      </c>
      <c r="C59" s="345">
        <v>92.628773272685279</v>
      </c>
      <c r="D59" s="38">
        <v>-2.3709329526919021</v>
      </c>
      <c r="E59" s="345">
        <v>79.587284853141298</v>
      </c>
      <c r="F59" s="38">
        <v>-5.0328526477662621</v>
      </c>
      <c r="G59" s="345">
        <v>104.96030959772067</v>
      </c>
      <c r="H59" s="38">
        <v>-0.36864654528457663</v>
      </c>
      <c r="I59" s="9"/>
      <c r="J59" s="6" t="s">
        <v>29</v>
      </c>
      <c r="K59" s="345">
        <v>89.53766272490823</v>
      </c>
      <c r="L59" s="38">
        <v>-5.0500326084808762</v>
      </c>
      <c r="M59" s="345">
        <v>86.319443680573315</v>
      </c>
      <c r="N59" s="38">
        <v>-18.263707463308435</v>
      </c>
      <c r="O59" s="345">
        <v>88.251874579350897</v>
      </c>
      <c r="P59" s="38">
        <v>-5.7808337398221283</v>
      </c>
      <c r="Q59" s="9"/>
      <c r="R59" s="6" t="s">
        <v>29</v>
      </c>
      <c r="S59" s="345">
        <v>110.86108961655226</v>
      </c>
      <c r="T59" s="38">
        <v>-3.5851277943408064</v>
      </c>
      <c r="U59" s="345">
        <v>129.91021728762334</v>
      </c>
      <c r="V59" s="38">
        <v>11.171571953834203</v>
      </c>
      <c r="W59" s="345">
        <v>124.71453142161033</v>
      </c>
      <c r="X59" s="38">
        <v>9.1723161223618206</v>
      </c>
      <c r="Y59" s="9"/>
      <c r="Z59" s="6" t="s">
        <v>29</v>
      </c>
      <c r="AA59" s="345">
        <v>164.898363346558</v>
      </c>
      <c r="AB59" s="38">
        <v>9.0733403973987521</v>
      </c>
      <c r="AC59" s="345">
        <v>142.44892464210366</v>
      </c>
      <c r="AD59" s="38">
        <v>0.76877364090044864</v>
      </c>
      <c r="AE59" s="345">
        <v>149.119017194279</v>
      </c>
      <c r="AF59" s="38">
        <v>13.260494744079736</v>
      </c>
      <c r="AG59" s="9"/>
      <c r="AH59" s="6" t="s">
        <v>29</v>
      </c>
      <c r="AI59" s="345">
        <v>104.51971926466673</v>
      </c>
      <c r="AJ59" s="38">
        <v>-6.1546379430988054</v>
      </c>
      <c r="AK59" s="345">
        <v>189.53647018867832</v>
      </c>
      <c r="AL59" s="38">
        <v>2.0046629712980035</v>
      </c>
      <c r="AM59" s="345">
        <v>93.48697781577151</v>
      </c>
      <c r="AN59" s="38">
        <v>-9.3613171740499865</v>
      </c>
      <c r="AO59" s="9"/>
      <c r="AP59" s="6" t="s">
        <v>29</v>
      </c>
      <c r="AQ59" s="345">
        <v>198.93858487831503</v>
      </c>
      <c r="AR59" s="38">
        <v>15.145017016877318</v>
      </c>
      <c r="AS59" s="345">
        <v>144.35155973581865</v>
      </c>
      <c r="AT59" s="38">
        <v>10.297837171690816</v>
      </c>
      <c r="AU59" s="345">
        <v>157.05025253030735</v>
      </c>
      <c r="AV59" s="38">
        <v>13.521642148020405</v>
      </c>
      <c r="AW59" s="9"/>
      <c r="AX59" s="6" t="s">
        <v>29</v>
      </c>
      <c r="AY59" s="345">
        <v>130.42898356369065</v>
      </c>
      <c r="AZ59" s="38">
        <v>-3.457257122358655</v>
      </c>
      <c r="BA59" s="345">
        <v>108.44370323350513</v>
      </c>
      <c r="BB59" s="38">
        <v>-11.173454871433535</v>
      </c>
      <c r="BC59" s="345">
        <v>127.94738612273666</v>
      </c>
      <c r="BD59" s="38">
        <v>13.959581031586609</v>
      </c>
      <c r="BE59" s="9"/>
      <c r="BF59" s="6" t="s">
        <v>29</v>
      </c>
      <c r="BG59" s="345">
        <v>130.24751816209968</v>
      </c>
      <c r="BH59" s="38">
        <v>24.174375529295418</v>
      </c>
      <c r="BI59" s="345">
        <v>102.57064454134587</v>
      </c>
      <c r="BJ59" s="38">
        <v>-12.71875479132737</v>
      </c>
      <c r="BK59" s="345">
        <v>201.4316994217003</v>
      </c>
      <c r="BL59" s="38">
        <v>21.469281240370435</v>
      </c>
      <c r="BM59" s="9"/>
      <c r="BN59" s="6" t="s">
        <v>29</v>
      </c>
      <c r="BO59" s="345">
        <v>118.18140564560866</v>
      </c>
      <c r="BP59" s="38">
        <v>8.5979364210359677</v>
      </c>
      <c r="BQ59" s="345">
        <v>129.07908067510508</v>
      </c>
      <c r="BR59" s="38">
        <v>54.483257536748198</v>
      </c>
      <c r="BS59" s="345">
        <v>142.24436320497736</v>
      </c>
      <c r="BT59" s="38">
        <v>11.876617236440296</v>
      </c>
      <c r="BU59" s="9"/>
      <c r="BV59" s="6" t="s">
        <v>29</v>
      </c>
      <c r="BW59" s="345">
        <v>138.52524252714434</v>
      </c>
      <c r="BX59" s="38">
        <v>16.44327032203492</v>
      </c>
      <c r="BY59" s="345">
        <v>104.19096208626588</v>
      </c>
      <c r="BZ59" s="38">
        <v>49.847322150320394</v>
      </c>
      <c r="CA59" s="345">
        <v>115.01584970518466</v>
      </c>
      <c r="CB59" s="38">
        <v>5.6613642069049064</v>
      </c>
      <c r="CC59" s="9"/>
      <c r="CD59" s="6" t="s">
        <v>29</v>
      </c>
      <c r="CE59" s="345">
        <v>117.20014304340201</v>
      </c>
      <c r="CF59" s="38">
        <v>6.2408326268554646</v>
      </c>
      <c r="CG59" s="345">
        <v>90.552765854224546</v>
      </c>
      <c r="CH59" s="38">
        <v>-8.3711712657165833</v>
      </c>
      <c r="CI59" s="345">
        <v>96.600334505308638</v>
      </c>
      <c r="CJ59" s="38">
        <v>3.7296092205190519</v>
      </c>
      <c r="CK59" s="9"/>
      <c r="CL59" s="6" t="s">
        <v>29</v>
      </c>
      <c r="CM59" s="345">
        <v>227.80641740274734</v>
      </c>
      <c r="CN59" s="38">
        <v>29.118197157475379</v>
      </c>
      <c r="CO59" s="345">
        <v>91.130119036741448</v>
      </c>
      <c r="CP59" s="38">
        <v>-2.9419593489414808</v>
      </c>
      <c r="CQ59" s="345">
        <v>104.41442541988401</v>
      </c>
      <c r="CR59" s="38">
        <v>18.898456135692655</v>
      </c>
      <c r="CS59" s="9"/>
      <c r="CT59" s="6" t="s">
        <v>29</v>
      </c>
      <c r="CU59" s="345">
        <v>114.51651965298299</v>
      </c>
      <c r="CV59" s="38">
        <v>25.697043445890898</v>
      </c>
      <c r="CW59" s="345">
        <v>124.540270165896</v>
      </c>
      <c r="CX59" s="38">
        <v>3.6961299787065229</v>
      </c>
      <c r="CY59" s="345">
        <v>91.293713316111962</v>
      </c>
      <c r="CZ59" s="38">
        <v>12.956601004221199</v>
      </c>
      <c r="DA59" s="9"/>
      <c r="DB59" s="6" t="s">
        <v>29</v>
      </c>
      <c r="DC59" s="345">
        <v>73.999634672521708</v>
      </c>
      <c r="DD59" s="38">
        <v>12.228973385537728</v>
      </c>
      <c r="DE59" s="345">
        <v>327.65429186832131</v>
      </c>
      <c r="DF59" s="38">
        <v>20.156833874593147</v>
      </c>
      <c r="DG59" s="345">
        <v>116.77636604977033</v>
      </c>
      <c r="DH59" s="38">
        <v>-5.7365313491043395</v>
      </c>
      <c r="DI59" s="9"/>
      <c r="DJ59" s="6" t="s">
        <v>29</v>
      </c>
      <c r="DK59" s="345">
        <v>156.15902402310999</v>
      </c>
      <c r="DL59" s="38">
        <v>8.114422214532695</v>
      </c>
      <c r="DM59" s="345">
        <v>52.944765964157675</v>
      </c>
      <c r="DN59" s="38">
        <v>-3.1846682162303495</v>
      </c>
      <c r="DO59" s="345">
        <v>121.79605454599967</v>
      </c>
      <c r="DP59" s="38">
        <v>19.78237213187623</v>
      </c>
      <c r="DQ59" s="9"/>
      <c r="DR59" s="6" t="s">
        <v>29</v>
      </c>
      <c r="DS59" s="345">
        <v>125.91909217809832</v>
      </c>
      <c r="DT59" s="38">
        <v>13.532361445149689</v>
      </c>
      <c r="DU59" s="345">
        <v>114.56499583861869</v>
      </c>
      <c r="DV59" s="38">
        <v>11.592726144292541</v>
      </c>
      <c r="DW59" s="345">
        <v>139.52569570398268</v>
      </c>
      <c r="DX59" s="38">
        <v>12.47238778109228</v>
      </c>
      <c r="DY59" s="9"/>
      <c r="DZ59" s="6" t="s">
        <v>29</v>
      </c>
      <c r="EA59" s="345">
        <v>110.3654739436959</v>
      </c>
      <c r="EB59" s="38">
        <v>4.2872919411704373</v>
      </c>
      <c r="EC59" s="345">
        <v>129.07425618572734</v>
      </c>
      <c r="ED59" s="38">
        <v>25.128264982866384</v>
      </c>
      <c r="EE59" s="345">
        <v>123.83479636614368</v>
      </c>
      <c r="EF59" s="38">
        <v>4.7084642662160263</v>
      </c>
      <c r="EG59" s="9"/>
      <c r="EH59" s="6" t="s">
        <v>29</v>
      </c>
      <c r="EI59" s="345">
        <v>141.29040419398868</v>
      </c>
      <c r="EJ59" s="38">
        <v>3.0865566702576075</v>
      </c>
      <c r="EK59" s="345">
        <v>139.27013906128767</v>
      </c>
      <c r="EL59" s="38">
        <v>6.6341778267931488</v>
      </c>
      <c r="EM59" s="345">
        <v>108.421415567708</v>
      </c>
      <c r="EN59" s="38">
        <v>6.0055462495509602</v>
      </c>
      <c r="EO59" s="9"/>
      <c r="EP59" s="6" t="s">
        <v>29</v>
      </c>
      <c r="EQ59" s="345">
        <v>71.495624980425063</v>
      </c>
      <c r="ER59" s="38">
        <v>-22.373458327538216</v>
      </c>
      <c r="ES59" s="345">
        <v>131.25463483986869</v>
      </c>
      <c r="ET59" s="38">
        <v>-1.9261122965448578</v>
      </c>
      <c r="EU59" s="345">
        <v>66.167466891646328</v>
      </c>
      <c r="EV59" s="38">
        <v>-19.906442901370752</v>
      </c>
      <c r="EW59" s="9"/>
      <c r="EX59" s="6" t="s">
        <v>29</v>
      </c>
      <c r="EY59" s="345">
        <v>84.71440399657827</v>
      </c>
      <c r="EZ59" s="38">
        <v>-1.8021071774051052</v>
      </c>
      <c r="FA59" s="345">
        <v>92.864890535565792</v>
      </c>
      <c r="FB59" s="38">
        <v>-7.7713188999037754</v>
      </c>
      <c r="FC59" s="345">
        <v>237.53382004674566</v>
      </c>
      <c r="FD59" s="38">
        <v>14.054326199208433</v>
      </c>
      <c r="FE59" s="9"/>
      <c r="FF59" s="6" t="s">
        <v>29</v>
      </c>
      <c r="FG59" s="345">
        <v>126.84656338822765</v>
      </c>
      <c r="FH59" s="38">
        <v>2.439130583923685</v>
      </c>
      <c r="FI59" s="345">
        <v>168.541438082589</v>
      </c>
      <c r="FJ59" s="38">
        <v>5.4662366214117242</v>
      </c>
      <c r="FK59" s="345">
        <v>116.64027895825133</v>
      </c>
      <c r="FL59" s="38">
        <v>-13.920568292299336</v>
      </c>
      <c r="FM59" s="9"/>
      <c r="FN59" s="6" t="s">
        <v>29</v>
      </c>
      <c r="FO59" s="345">
        <v>109.27449145572068</v>
      </c>
      <c r="FP59" s="38">
        <v>6.6279548148776115</v>
      </c>
      <c r="FQ59" s="345">
        <v>249.33399536482798</v>
      </c>
      <c r="FR59" s="38">
        <v>-31.802875170281681</v>
      </c>
      <c r="FS59" s="345">
        <v>124.23011245458234</v>
      </c>
      <c r="FT59" s="38">
        <v>2.076218901515503</v>
      </c>
      <c r="FU59" s="9"/>
      <c r="FV59" s="6" t="s">
        <v>29</v>
      </c>
      <c r="FW59" s="345">
        <v>132.35931698233466</v>
      </c>
      <c r="FX59" s="38">
        <v>1.5305758010011061</v>
      </c>
      <c r="FY59" s="345">
        <v>175.97112709295433</v>
      </c>
      <c r="FZ59" s="38">
        <v>19.768516276244014</v>
      </c>
      <c r="GA59" s="345">
        <v>89.896600725864872</v>
      </c>
      <c r="GB59" s="38">
        <v>-5.2701260237255383</v>
      </c>
      <c r="GC59" s="9"/>
      <c r="GD59" s="6" t="s">
        <v>29</v>
      </c>
      <c r="GE59" s="345">
        <v>141.85508445002498</v>
      </c>
      <c r="GF59" s="38">
        <v>11.006414261914159</v>
      </c>
      <c r="GG59" s="345">
        <v>120.09393215252067</v>
      </c>
      <c r="GH59" s="38">
        <v>-7.1783543617289638</v>
      </c>
      <c r="GI59" s="345">
        <v>83.410045985103025</v>
      </c>
      <c r="GJ59" s="38">
        <v>-8.9086816103244644</v>
      </c>
      <c r="GK59" s="9"/>
      <c r="GL59" s="6" t="s">
        <v>29</v>
      </c>
      <c r="GM59" s="345">
        <v>114.85872684216467</v>
      </c>
      <c r="GN59" s="38">
        <v>-3.7217099539487748</v>
      </c>
      <c r="GO59" s="345">
        <v>113.85258230245967</v>
      </c>
      <c r="GP59" s="38">
        <v>14.92862743019046</v>
      </c>
      <c r="GQ59" s="345">
        <v>96.179021547681771</v>
      </c>
      <c r="GR59" s="38">
        <v>27.15278186949395</v>
      </c>
      <c r="GS59" s="9"/>
      <c r="GT59" s="6" t="s">
        <v>29</v>
      </c>
      <c r="GU59" s="345">
        <v>57.567970618881439</v>
      </c>
      <c r="GV59" s="38">
        <v>-15.145687502451352</v>
      </c>
      <c r="GW59" s="345">
        <v>110.25827050409701</v>
      </c>
      <c r="GX59" s="38">
        <v>3.83682274331521</v>
      </c>
      <c r="GY59" s="345">
        <v>85.50737032693219</v>
      </c>
      <c r="GZ59" s="38">
        <v>22.509930565156793</v>
      </c>
      <c r="HA59" s="9"/>
      <c r="HB59" s="6" t="s">
        <v>29</v>
      </c>
      <c r="HC59" s="345">
        <v>86.861614234925767</v>
      </c>
      <c r="HD59" s="38">
        <v>5.0899841841667808</v>
      </c>
      <c r="HE59" s="345">
        <v>165.09108103157197</v>
      </c>
      <c r="HF59" s="38">
        <v>22.926584375896056</v>
      </c>
      <c r="HG59" s="345">
        <v>85.953104185480356</v>
      </c>
      <c r="HH59" s="38">
        <v>19.187035233476095</v>
      </c>
      <c r="HI59" s="9"/>
      <c r="HJ59" s="6" t="s">
        <v>29</v>
      </c>
      <c r="HK59" s="345">
        <v>90.829962185345494</v>
      </c>
      <c r="HL59" s="38">
        <v>-1.6488183661873421</v>
      </c>
      <c r="HM59" s="345">
        <v>91.555421092923041</v>
      </c>
      <c r="HN59" s="38">
        <v>28.525713279339072</v>
      </c>
      <c r="HO59" s="345">
        <v>83.584120662248935</v>
      </c>
      <c r="HP59" s="38">
        <v>-18.084894176460836</v>
      </c>
      <c r="HQ59" s="9"/>
      <c r="HR59" s="6" t="s">
        <v>29</v>
      </c>
      <c r="HS59" s="345">
        <v>83.026796206336329</v>
      </c>
      <c r="HT59" s="38">
        <v>-7.9786215619292449</v>
      </c>
      <c r="HU59" s="345">
        <v>133.47991154599467</v>
      </c>
      <c r="HV59" s="38">
        <v>10.412067103701133</v>
      </c>
      <c r="HW59" s="345">
        <v>73.138453401111192</v>
      </c>
      <c r="HX59" s="38">
        <v>6.1599177043321021</v>
      </c>
      <c r="HY59" s="9"/>
      <c r="HZ59" s="6" t="s">
        <v>29</v>
      </c>
      <c r="IA59" s="345">
        <v>102.50140846022161</v>
      </c>
      <c r="IB59" s="38">
        <v>23.825017302080738</v>
      </c>
      <c r="IC59" s="345">
        <v>117.25385271335399</v>
      </c>
      <c r="ID59" s="38">
        <v>12.472910187351971</v>
      </c>
      <c r="IE59" s="345">
        <v>94.30504045772706</v>
      </c>
      <c r="IF59" s="38">
        <v>-3.0220854114771782</v>
      </c>
      <c r="IG59" s="9"/>
      <c r="IH59" s="6" t="s">
        <v>29</v>
      </c>
      <c r="II59" s="345">
        <v>107.13619962086067</v>
      </c>
      <c r="IJ59" s="38">
        <v>10.410264558461307</v>
      </c>
      <c r="IK59" s="345">
        <v>115.631834860116</v>
      </c>
      <c r="IL59" s="38">
        <v>27.194946453432365</v>
      </c>
      <c r="IM59" s="345">
        <v>97.940190974829235</v>
      </c>
      <c r="IN59" s="38">
        <v>-7.6933513210484819</v>
      </c>
      <c r="IO59" s="345">
        <v>103.61107933335695</v>
      </c>
      <c r="IP59" s="38">
        <v>21.80211858246723</v>
      </c>
      <c r="IQ59" s="9"/>
      <c r="IR59" s="6" t="s">
        <v>29</v>
      </c>
      <c r="IS59" s="345">
        <v>88.514232422325733</v>
      </c>
      <c r="IT59" s="38">
        <v>8.3805274380241599</v>
      </c>
      <c r="IU59" s="345">
        <v>87.025948151259328</v>
      </c>
      <c r="IV59" s="38">
        <v>20.634780716998804</v>
      </c>
      <c r="IW59" s="345">
        <v>97.440107593591392</v>
      </c>
      <c r="IX59" s="38">
        <v>-6.2742872508365792</v>
      </c>
      <c r="IY59" s="9"/>
      <c r="IZ59" s="6" t="s">
        <v>29</v>
      </c>
      <c r="JA59" s="345">
        <v>134.589848070594</v>
      </c>
      <c r="JB59" s="38">
        <v>17.425945817267149</v>
      </c>
      <c r="JC59" s="345">
        <v>171.91111495143934</v>
      </c>
      <c r="JD59" s="38">
        <v>13.34257758628199</v>
      </c>
      <c r="JE59" s="345">
        <v>233.10891445611733</v>
      </c>
      <c r="JF59" s="38">
        <v>13.820232632134122</v>
      </c>
      <c r="JG59" s="9"/>
      <c r="JH59" s="6" t="s">
        <v>29</v>
      </c>
      <c r="JI59" s="345">
        <v>153.22286657119267</v>
      </c>
      <c r="JJ59" s="38">
        <v>-6.9665410004730859</v>
      </c>
      <c r="JK59" s="345">
        <v>229.23409065948701</v>
      </c>
      <c r="JL59" s="38">
        <v>35.608581455226613</v>
      </c>
      <c r="JM59" s="345">
        <v>118.52863379244302</v>
      </c>
      <c r="JN59" s="38">
        <v>0.70133631946450237</v>
      </c>
      <c r="JO59" s="9"/>
      <c r="JP59" s="6" t="s">
        <v>29</v>
      </c>
      <c r="JQ59" s="345">
        <v>108.558437038131</v>
      </c>
      <c r="JR59" s="38">
        <v>2.9132700832193308</v>
      </c>
      <c r="JS59" s="345">
        <v>131.88869222493966</v>
      </c>
      <c r="JT59" s="38">
        <v>26.825133021926419</v>
      </c>
      <c r="JU59" s="345">
        <v>137.02863921899132</v>
      </c>
      <c r="JV59" s="38">
        <v>1.8226999572988518</v>
      </c>
      <c r="JW59" s="9"/>
      <c r="JX59" s="6" t="s">
        <v>29</v>
      </c>
      <c r="JY59" s="345">
        <v>88.646184303294561</v>
      </c>
      <c r="JZ59" s="38">
        <v>9.1444559475980753</v>
      </c>
      <c r="KA59" s="345">
        <v>157.15256347929835</v>
      </c>
      <c r="KB59" s="38">
        <v>30.73512575889697</v>
      </c>
      <c r="KC59" s="345">
        <v>159.26041626901201</v>
      </c>
      <c r="KD59" s="38">
        <v>21.958119274328652</v>
      </c>
      <c r="KE59" s="9"/>
      <c r="KF59" s="6" t="s">
        <v>29</v>
      </c>
      <c r="KG59" s="345">
        <v>90.594204656162745</v>
      </c>
      <c r="KH59" s="38">
        <v>-12.781108777067743</v>
      </c>
      <c r="KI59" s="345">
        <v>135.02598310057269</v>
      </c>
      <c r="KJ59" s="38">
        <v>-3.4011055994453585</v>
      </c>
      <c r="KK59" s="345">
        <v>122.00448449285</v>
      </c>
      <c r="KL59" s="38">
        <v>14.346876029380212</v>
      </c>
      <c r="KM59" s="9"/>
      <c r="KN59" s="6" t="s">
        <v>29</v>
      </c>
      <c r="KO59" s="345">
        <v>44.556927773413065</v>
      </c>
      <c r="KP59" s="38">
        <v>-27.692319286945505</v>
      </c>
      <c r="KQ59" s="345">
        <v>155.00482613154733</v>
      </c>
      <c r="KR59" s="38">
        <v>18.411028919340183</v>
      </c>
      <c r="KS59" s="345">
        <v>108.36305628695045</v>
      </c>
      <c r="KT59" s="38">
        <v>-7.992466884803278</v>
      </c>
      <c r="KU59" s="9"/>
      <c r="KV59" s="6" t="s">
        <v>29</v>
      </c>
      <c r="KW59" s="345">
        <v>129.10593427278198</v>
      </c>
      <c r="KX59" s="38">
        <v>26.703575206014321</v>
      </c>
      <c r="KY59" s="345">
        <v>165.93124639049833</v>
      </c>
      <c r="KZ59" s="38">
        <v>25.689487173594557</v>
      </c>
      <c r="LA59" s="345">
        <v>149.45369552828333</v>
      </c>
      <c r="LB59" s="38">
        <v>17.078564847725147</v>
      </c>
      <c r="LC59" s="9"/>
      <c r="LD59" s="6" t="s">
        <v>29</v>
      </c>
      <c r="LE59" s="345">
        <v>144.39752922153232</v>
      </c>
      <c r="LF59" s="38">
        <v>5.7107598086239193</v>
      </c>
      <c r="LG59" s="345">
        <v>119.44888648671599</v>
      </c>
      <c r="LH59" s="38">
        <v>-8.5859231987193709</v>
      </c>
      <c r="LI59" s="345">
        <v>64.603478702888665</v>
      </c>
      <c r="LJ59" s="38">
        <v>-16.457520104169191</v>
      </c>
      <c r="LK59" s="9"/>
      <c r="LL59" s="6" t="s">
        <v>29</v>
      </c>
      <c r="LM59" s="345">
        <v>227.12105079176163</v>
      </c>
      <c r="LN59" s="38">
        <v>13.623919038592973</v>
      </c>
      <c r="LO59" s="345">
        <v>106.62315486707148</v>
      </c>
      <c r="LP59" s="38">
        <v>23.576493993558344</v>
      </c>
      <c r="LQ59" s="345">
        <v>199.828398249309</v>
      </c>
      <c r="LR59" s="38">
        <v>1.2339489863496027</v>
      </c>
      <c r="LS59" s="9"/>
      <c r="LT59" s="6" t="s">
        <v>29</v>
      </c>
      <c r="LU59" s="345">
        <v>106.21552772818801</v>
      </c>
      <c r="LV59" s="38">
        <v>3.9278218719718865</v>
      </c>
      <c r="LW59" s="345">
        <v>132.93239149299734</v>
      </c>
      <c r="LX59" s="38">
        <v>-10.607879105694863</v>
      </c>
      <c r="LY59" s="345">
        <v>155.90725813918368</v>
      </c>
      <c r="LZ59" s="38">
        <v>54.890642349647635</v>
      </c>
      <c r="MA59" s="9"/>
      <c r="MB59" s="6" t="s">
        <v>29</v>
      </c>
      <c r="MC59" s="345">
        <v>158.58455804119367</v>
      </c>
      <c r="MD59" s="38">
        <v>20.933804863052188</v>
      </c>
      <c r="ME59" s="345">
        <v>84.408863614803934</v>
      </c>
      <c r="MF59" s="38">
        <v>7.9093970084823866</v>
      </c>
      <c r="MG59" s="345">
        <v>90.031200558400656</v>
      </c>
      <c r="MH59" s="38">
        <v>1.037464750070427</v>
      </c>
      <c r="MI59" s="9"/>
      <c r="MJ59" s="6" t="s">
        <v>29</v>
      </c>
      <c r="MK59" s="345">
        <v>88.553637622013937</v>
      </c>
      <c r="ML59" s="38">
        <v>20.955313041246825</v>
      </c>
      <c r="MM59" s="345">
        <v>118.484281354274</v>
      </c>
      <c r="MN59" s="38">
        <v>8.3198700630843234</v>
      </c>
      <c r="MO59" s="345">
        <v>160.54778217530068</v>
      </c>
      <c r="MP59" s="38">
        <v>11.083382199829344</v>
      </c>
    </row>
    <row r="60" spans="1:354" ht="15" hidden="1" customHeight="1">
      <c r="A60" s="9"/>
      <c r="B60" s="6" t="s">
        <v>30</v>
      </c>
      <c r="C60" s="345">
        <v>92.063871381746466</v>
      </c>
      <c r="D60" s="38">
        <v>9.8671295814123852</v>
      </c>
      <c r="E60" s="345">
        <v>78.446270427764034</v>
      </c>
      <c r="F60" s="38">
        <v>4.6670954905133897</v>
      </c>
      <c r="G60" s="345">
        <v>104.94015784704101</v>
      </c>
      <c r="H60" s="38">
        <v>13.865745839638905</v>
      </c>
      <c r="I60" s="9"/>
      <c r="J60" s="6" t="s">
        <v>30</v>
      </c>
      <c r="K60" s="345">
        <v>101.59302508844461</v>
      </c>
      <c r="L60" s="38">
        <v>2.6937090207645724</v>
      </c>
      <c r="M60" s="345">
        <v>105.81008864098168</v>
      </c>
      <c r="N60" s="38">
        <v>-6.9384453224530773</v>
      </c>
      <c r="O60" s="345">
        <v>98.655680146767963</v>
      </c>
      <c r="P60" s="38">
        <v>0.74308683403015152</v>
      </c>
      <c r="Q60" s="9"/>
      <c r="R60" s="6" t="s">
        <v>30</v>
      </c>
      <c r="S60" s="345">
        <v>98.570723853509733</v>
      </c>
      <c r="T60" s="38">
        <v>-24.664048466957382</v>
      </c>
      <c r="U60" s="345">
        <v>174.03134753573067</v>
      </c>
      <c r="V60" s="38">
        <v>26.037088331189466</v>
      </c>
      <c r="W60" s="345">
        <v>140.79261828728934</v>
      </c>
      <c r="X60" s="38">
        <v>3.1004550200776038</v>
      </c>
      <c r="Y60" s="9"/>
      <c r="Z60" s="6" t="s">
        <v>30</v>
      </c>
      <c r="AA60" s="345">
        <v>174.83445792176099</v>
      </c>
      <c r="AB60" s="38">
        <v>11.771736834774458</v>
      </c>
      <c r="AC60" s="345">
        <v>146.47357738406299</v>
      </c>
      <c r="AD60" s="38">
        <v>11.428211824341574</v>
      </c>
      <c r="AE60" s="345">
        <v>183.71740821075636</v>
      </c>
      <c r="AF60" s="38">
        <v>29.563157621177965</v>
      </c>
      <c r="AG60" s="9"/>
      <c r="AH60" s="6" t="s">
        <v>30</v>
      </c>
      <c r="AI60" s="345">
        <v>104.42897858746353</v>
      </c>
      <c r="AJ60" s="38">
        <v>2.5340054792348639</v>
      </c>
      <c r="AK60" s="345">
        <v>213.92962662657033</v>
      </c>
      <c r="AL60" s="38">
        <v>14.994843977434272</v>
      </c>
      <c r="AM60" s="345">
        <v>94.450960201638466</v>
      </c>
      <c r="AN60" s="38">
        <v>-0.80748319711672423</v>
      </c>
      <c r="AO60" s="9"/>
      <c r="AP60" s="6" t="s">
        <v>30</v>
      </c>
      <c r="AQ60" s="345">
        <v>195.29149357850835</v>
      </c>
      <c r="AR60" s="38">
        <v>15.317536231978025</v>
      </c>
      <c r="AS60" s="345">
        <v>152.017510554425</v>
      </c>
      <c r="AT60" s="38">
        <v>22.987934904899817</v>
      </c>
      <c r="AU60" s="345">
        <v>163.45677144570132</v>
      </c>
      <c r="AV60" s="38">
        <v>23.061952070530197</v>
      </c>
      <c r="AW60" s="9"/>
      <c r="AX60" s="6" t="s">
        <v>30</v>
      </c>
      <c r="AY60" s="345">
        <v>147.56917417729099</v>
      </c>
      <c r="AZ60" s="38">
        <v>18.187374421804563</v>
      </c>
      <c r="BA60" s="345">
        <v>115.24536693133433</v>
      </c>
      <c r="BB60" s="38">
        <v>-4.650062535584695</v>
      </c>
      <c r="BC60" s="345">
        <v>149.01562190491734</v>
      </c>
      <c r="BD60" s="38">
        <v>-14.663344066261715</v>
      </c>
      <c r="BE60" s="9"/>
      <c r="BF60" s="6" t="s">
        <v>30</v>
      </c>
      <c r="BG60" s="345">
        <v>124.43592988607433</v>
      </c>
      <c r="BH60" s="38">
        <v>-14.300455865860371</v>
      </c>
      <c r="BI60" s="345">
        <v>102.5242822416371</v>
      </c>
      <c r="BJ60" s="38">
        <v>-7.8303793429549557</v>
      </c>
      <c r="BK60" s="345">
        <v>202.9998877724843</v>
      </c>
      <c r="BL60" s="38">
        <v>15.748453661916912</v>
      </c>
      <c r="BM60" s="9"/>
      <c r="BN60" s="6" t="s">
        <v>30</v>
      </c>
      <c r="BO60" s="345">
        <v>121.05062672492367</v>
      </c>
      <c r="BP60" s="38">
        <v>9.8587205456814218</v>
      </c>
      <c r="BQ60" s="345">
        <v>118.27131480532405</v>
      </c>
      <c r="BR60" s="38">
        <v>82.78106010620553</v>
      </c>
      <c r="BS60" s="345">
        <v>146.82092207110233</v>
      </c>
      <c r="BT60" s="38">
        <v>7.0200571946579231</v>
      </c>
      <c r="BU60" s="9"/>
      <c r="BV60" s="6" t="s">
        <v>30</v>
      </c>
      <c r="BW60" s="345">
        <v>146.40317201251332</v>
      </c>
      <c r="BX60" s="38">
        <v>27.826032319403637</v>
      </c>
      <c r="BY60" s="345">
        <v>71.413098946051704</v>
      </c>
      <c r="BZ60" s="38">
        <v>234.49692343660729</v>
      </c>
      <c r="CA60" s="345">
        <v>116.026019805952</v>
      </c>
      <c r="CB60" s="38">
        <v>-2.1595099593629641</v>
      </c>
      <c r="CC60" s="9"/>
      <c r="CD60" s="6" t="s">
        <v>30</v>
      </c>
      <c r="CE60" s="345">
        <v>136.81218331308332</v>
      </c>
      <c r="CF60" s="38">
        <v>17.013901286662332</v>
      </c>
      <c r="CG60" s="345">
        <v>83.961477592655626</v>
      </c>
      <c r="CH60" s="38">
        <v>3.4226600831565861</v>
      </c>
      <c r="CI60" s="345">
        <v>111.25143936002394</v>
      </c>
      <c r="CJ60" s="38">
        <v>5.388645564532041</v>
      </c>
      <c r="CK60" s="9"/>
      <c r="CL60" s="6" t="s">
        <v>30</v>
      </c>
      <c r="CM60" s="345">
        <v>200.49918489006032</v>
      </c>
      <c r="CN60" s="38">
        <v>146.65868736407828</v>
      </c>
      <c r="CO60" s="345">
        <v>93.868977119799297</v>
      </c>
      <c r="CP60" s="38">
        <v>26.515030083423355</v>
      </c>
      <c r="CQ60" s="345">
        <v>98.782790275869999</v>
      </c>
      <c r="CR60" s="38">
        <v>41.690224805903114</v>
      </c>
      <c r="CS60" s="9"/>
      <c r="CT60" s="6" t="s">
        <v>30</v>
      </c>
      <c r="CU60" s="345">
        <v>141.98660099184633</v>
      </c>
      <c r="CV60" s="38">
        <v>5.5847863261134592</v>
      </c>
      <c r="CW60" s="345">
        <v>86.220075373187981</v>
      </c>
      <c r="CX60" s="38">
        <v>66.022387996303053</v>
      </c>
      <c r="CY60" s="345">
        <v>125.850415458349</v>
      </c>
      <c r="CZ60" s="38">
        <v>-3.6293013827067568</v>
      </c>
      <c r="DA60" s="9"/>
      <c r="DB60" s="6" t="s">
        <v>30</v>
      </c>
      <c r="DC60" s="345">
        <v>72.311754109555736</v>
      </c>
      <c r="DD60" s="38">
        <v>0.15742597887393117</v>
      </c>
      <c r="DE60" s="345">
        <v>344.78035299199797</v>
      </c>
      <c r="DF60" s="38">
        <v>41.531299271708889</v>
      </c>
      <c r="DG60" s="345">
        <v>103.15780491939195</v>
      </c>
      <c r="DH60" s="38">
        <v>-14.984388792366204</v>
      </c>
      <c r="DI60" s="9"/>
      <c r="DJ60" s="6" t="s">
        <v>30</v>
      </c>
      <c r="DK60" s="345">
        <v>190.9861434252613</v>
      </c>
      <c r="DL60" s="38">
        <v>15.186890514246926</v>
      </c>
      <c r="DM60" s="345">
        <v>48.728934549376532</v>
      </c>
      <c r="DN60" s="38">
        <v>-8.9186198051310726</v>
      </c>
      <c r="DO60" s="345">
        <v>136.109739298466</v>
      </c>
      <c r="DP60" s="38">
        <v>34.721101241717093</v>
      </c>
      <c r="DQ60" s="9"/>
      <c r="DR60" s="6" t="s">
        <v>30</v>
      </c>
      <c r="DS60" s="345">
        <v>158.73281803303965</v>
      </c>
      <c r="DT60" s="38">
        <v>19.323524397354788</v>
      </c>
      <c r="DU60" s="345">
        <v>118.736479104794</v>
      </c>
      <c r="DV60" s="38">
        <v>6.0640003229099051</v>
      </c>
      <c r="DW60" s="345">
        <v>118.62567402522666</v>
      </c>
      <c r="DX60" s="38">
        <v>19.238686684192459</v>
      </c>
      <c r="DY60" s="9"/>
      <c r="DZ60" s="6" t="s">
        <v>30</v>
      </c>
      <c r="EA60" s="345">
        <v>128.53962738993934</v>
      </c>
      <c r="EB60" s="38">
        <v>11.279010480130424</v>
      </c>
      <c r="EC60" s="345">
        <v>132.68060770375766</v>
      </c>
      <c r="ED60" s="38">
        <v>18.54916757007561</v>
      </c>
      <c r="EE60" s="345">
        <v>119.51833927648902</v>
      </c>
      <c r="EF60" s="38">
        <v>-1.7760944532200398</v>
      </c>
      <c r="EG60" s="9"/>
      <c r="EH60" s="6" t="s">
        <v>30</v>
      </c>
      <c r="EI60" s="345">
        <v>138.00263967789769</v>
      </c>
      <c r="EJ60" s="38">
        <v>9.8042659221817985E-2</v>
      </c>
      <c r="EK60" s="345">
        <v>173.06734812801469</v>
      </c>
      <c r="EL60" s="38">
        <v>24.617323535614076</v>
      </c>
      <c r="EM60" s="345">
        <v>118.74483186298301</v>
      </c>
      <c r="EN60" s="38">
        <v>7.5213241413924408</v>
      </c>
      <c r="EO60" s="9"/>
      <c r="EP60" s="6" t="s">
        <v>30</v>
      </c>
      <c r="EQ60" s="345">
        <v>55.177884731997729</v>
      </c>
      <c r="ER60" s="38">
        <v>-27.58008505157477</v>
      </c>
      <c r="ES60" s="345">
        <v>149.52761005945231</v>
      </c>
      <c r="ET60" s="38">
        <v>-2.3951205471210528</v>
      </c>
      <c r="EU60" s="345">
        <v>66.243476607824221</v>
      </c>
      <c r="EV60" s="38">
        <v>-31.302174679214161</v>
      </c>
      <c r="EW60" s="9"/>
      <c r="EX60" s="6" t="s">
        <v>30</v>
      </c>
      <c r="EY60" s="345">
        <v>98.231486636026105</v>
      </c>
      <c r="EZ60" s="38">
        <v>2.2769275383702592</v>
      </c>
      <c r="FA60" s="345">
        <v>89.249352316925638</v>
      </c>
      <c r="FB60" s="38">
        <v>-13.91934610464277</v>
      </c>
      <c r="FC60" s="345">
        <v>243.21635466919966</v>
      </c>
      <c r="FD60" s="38">
        <v>6.5756647196879499</v>
      </c>
      <c r="FE60" s="9"/>
      <c r="FF60" s="6" t="s">
        <v>30</v>
      </c>
      <c r="FG60" s="345">
        <v>129.11881203868433</v>
      </c>
      <c r="FH60" s="38">
        <v>3.8165945287625505</v>
      </c>
      <c r="FI60" s="345">
        <v>198.85223708322602</v>
      </c>
      <c r="FJ60" s="38">
        <v>8.5710549671335343</v>
      </c>
      <c r="FK60" s="345">
        <v>112.534405954912</v>
      </c>
      <c r="FL60" s="38">
        <v>6.0053742466239015</v>
      </c>
      <c r="FM60" s="9"/>
      <c r="FN60" s="6" t="s">
        <v>30</v>
      </c>
      <c r="FO60" s="345">
        <v>132.10640834692632</v>
      </c>
      <c r="FP60" s="38">
        <v>18.473738770703903</v>
      </c>
      <c r="FQ60" s="345">
        <v>225.287527266875</v>
      </c>
      <c r="FR60" s="38">
        <v>-23.054007876682874</v>
      </c>
      <c r="FS60" s="345">
        <v>168.36768920512267</v>
      </c>
      <c r="FT60" s="38">
        <v>24.578599266202289</v>
      </c>
      <c r="FU60" s="9"/>
      <c r="FV60" s="6" t="s">
        <v>30</v>
      </c>
      <c r="FW60" s="345">
        <v>142.09790269998999</v>
      </c>
      <c r="FX60" s="38">
        <v>9.6357405684222073</v>
      </c>
      <c r="FY60" s="345">
        <v>192.29633007407531</v>
      </c>
      <c r="FZ60" s="38">
        <v>25.829602104241118</v>
      </c>
      <c r="GA60" s="345">
        <v>84.194165830565069</v>
      </c>
      <c r="GB60" s="38">
        <v>-17.274214321759871</v>
      </c>
      <c r="GC60" s="9"/>
      <c r="GD60" s="6" t="s">
        <v>30</v>
      </c>
      <c r="GE60" s="345">
        <v>166.02069987500599</v>
      </c>
      <c r="GF60" s="38">
        <v>6.034141393503262</v>
      </c>
      <c r="GG60" s="345">
        <v>125.05811460575734</v>
      </c>
      <c r="GH60" s="38">
        <v>-3.8150671557266804</v>
      </c>
      <c r="GI60" s="345">
        <v>85.228738143060809</v>
      </c>
      <c r="GJ60" s="38">
        <v>-9.5801877509972542</v>
      </c>
      <c r="GK60" s="9"/>
      <c r="GL60" s="6" t="s">
        <v>30</v>
      </c>
      <c r="GM60" s="345">
        <v>137.30312722761366</v>
      </c>
      <c r="GN60" s="38">
        <v>1.8012964630331112</v>
      </c>
      <c r="GO60" s="345">
        <v>127.03970857601367</v>
      </c>
      <c r="GP60" s="38">
        <v>3.6695445855417148</v>
      </c>
      <c r="GQ60" s="345">
        <v>104.18216728430467</v>
      </c>
      <c r="GR60" s="38">
        <v>16.264208771734772</v>
      </c>
      <c r="GS60" s="9"/>
      <c r="GT60" s="6" t="s">
        <v>30</v>
      </c>
      <c r="GU60" s="345">
        <v>62.0337890154427</v>
      </c>
      <c r="GV60" s="38">
        <v>-4.3006992216804605</v>
      </c>
      <c r="GW60" s="345">
        <v>116.24221226950901</v>
      </c>
      <c r="GX60" s="38">
        <v>21.350928764136398</v>
      </c>
      <c r="GY60" s="345">
        <v>77.996061907937062</v>
      </c>
      <c r="GZ60" s="38">
        <v>-3.5658359340434203</v>
      </c>
      <c r="HA60" s="9"/>
      <c r="HB60" s="6" t="s">
        <v>30</v>
      </c>
      <c r="HC60" s="345">
        <v>96.926758346583767</v>
      </c>
      <c r="HD60" s="38">
        <v>9.3346772755785281</v>
      </c>
      <c r="HE60" s="345">
        <v>194.30767527503133</v>
      </c>
      <c r="HF60" s="38">
        <v>45.450091800007556</v>
      </c>
      <c r="HG60" s="345">
        <v>98.13164800563159</v>
      </c>
      <c r="HH60" s="38">
        <v>48.985164860927313</v>
      </c>
      <c r="HI60" s="9"/>
      <c r="HJ60" s="6" t="s">
        <v>30</v>
      </c>
      <c r="HK60" s="345">
        <v>85.270716103357998</v>
      </c>
      <c r="HL60" s="38">
        <v>11.274682733041018</v>
      </c>
      <c r="HM60" s="345">
        <v>91.383436611565585</v>
      </c>
      <c r="HN60" s="38">
        <v>35.861967413819826</v>
      </c>
      <c r="HO60" s="345">
        <v>90.50234168322207</v>
      </c>
      <c r="HP60" s="38">
        <v>2.5307650929759831</v>
      </c>
      <c r="HQ60" s="9"/>
      <c r="HR60" s="6" t="s">
        <v>30</v>
      </c>
      <c r="HS60" s="345">
        <v>101.99530484410423</v>
      </c>
      <c r="HT60" s="38">
        <v>4.8195364819260078</v>
      </c>
      <c r="HU60" s="345">
        <v>145.63239335293301</v>
      </c>
      <c r="HV60" s="38">
        <v>10.254018725537662</v>
      </c>
      <c r="HW60" s="345">
        <v>73.876280142147962</v>
      </c>
      <c r="HX60" s="38">
        <v>7.5881924756541821</v>
      </c>
      <c r="HY60" s="9"/>
      <c r="HZ60" s="6" t="s">
        <v>30</v>
      </c>
      <c r="IA60" s="345">
        <v>97.65069489238725</v>
      </c>
      <c r="IB60" s="38">
        <v>9.9294218046549645</v>
      </c>
      <c r="IC60" s="345">
        <v>117.144561928534</v>
      </c>
      <c r="ID60" s="38">
        <v>14.878557545499561</v>
      </c>
      <c r="IE60" s="345">
        <v>92.01774064054662</v>
      </c>
      <c r="IF60" s="38">
        <v>-5.3895717017651776</v>
      </c>
      <c r="IG60" s="9"/>
      <c r="IH60" s="6" t="s">
        <v>30</v>
      </c>
      <c r="II60" s="345">
        <v>121.56442132013633</v>
      </c>
      <c r="IJ60" s="38">
        <v>14.728564396108396</v>
      </c>
      <c r="IK60" s="345">
        <v>119.51963390450199</v>
      </c>
      <c r="IL60" s="38">
        <v>35.695512532146012</v>
      </c>
      <c r="IM60" s="345">
        <v>100.89786350293048</v>
      </c>
      <c r="IN60" s="38">
        <v>39.596318837958592</v>
      </c>
      <c r="IO60" s="345">
        <v>120.02991108609525</v>
      </c>
      <c r="IP60" s="38">
        <v>5.3443579721923697</v>
      </c>
      <c r="IQ60" s="9"/>
      <c r="IR60" s="6" t="s">
        <v>30</v>
      </c>
      <c r="IS60" s="345">
        <v>81.830220781092905</v>
      </c>
      <c r="IT60" s="38">
        <v>-2.8992848876762878</v>
      </c>
      <c r="IU60" s="345">
        <v>95.235052779736819</v>
      </c>
      <c r="IV60" s="38">
        <v>9.0730324104312245</v>
      </c>
      <c r="IW60" s="345">
        <v>96.095376642250002</v>
      </c>
      <c r="IX60" s="38">
        <v>-11.803936671400891</v>
      </c>
      <c r="IY60" s="9"/>
      <c r="IZ60" s="6" t="s">
        <v>30</v>
      </c>
      <c r="JA60" s="345">
        <v>141.08934173945235</v>
      </c>
      <c r="JB60" s="38">
        <v>28.897017167473507</v>
      </c>
      <c r="JC60" s="345">
        <v>182.62626411792667</v>
      </c>
      <c r="JD60" s="38">
        <v>15.130035979506857</v>
      </c>
      <c r="JE60" s="345">
        <v>231.39385911373597</v>
      </c>
      <c r="JF60" s="38">
        <v>41.461812250536525</v>
      </c>
      <c r="JG60" s="9"/>
      <c r="JH60" s="6" t="s">
        <v>30</v>
      </c>
      <c r="JI60" s="345">
        <v>135.02080644137001</v>
      </c>
      <c r="JJ60" s="38">
        <v>-25.447607917777958</v>
      </c>
      <c r="JK60" s="345">
        <v>250.95319321789668</v>
      </c>
      <c r="JL60" s="38">
        <v>26.998871802625033</v>
      </c>
      <c r="JM60" s="345">
        <v>114.40335262769167</v>
      </c>
      <c r="JN60" s="38">
        <v>-1.4734448143127565</v>
      </c>
      <c r="JO60" s="9"/>
      <c r="JP60" s="6" t="s">
        <v>30</v>
      </c>
      <c r="JQ60" s="345">
        <v>107.791713719322</v>
      </c>
      <c r="JR60" s="38">
        <v>4.5794824352303465</v>
      </c>
      <c r="JS60" s="345">
        <v>140.95660457687435</v>
      </c>
      <c r="JT60" s="38">
        <v>13.756453638541828</v>
      </c>
      <c r="JU60" s="345">
        <v>136.61355267961633</v>
      </c>
      <c r="JV60" s="38">
        <v>8.186717388676044</v>
      </c>
      <c r="JW60" s="9"/>
      <c r="JX60" s="6" t="s">
        <v>30</v>
      </c>
      <c r="JY60" s="345">
        <v>97.557234489846294</v>
      </c>
      <c r="JZ60" s="38">
        <v>1.1036897123268403</v>
      </c>
      <c r="KA60" s="345">
        <v>202.42715313238764</v>
      </c>
      <c r="KB60" s="38">
        <v>14.162741389015522</v>
      </c>
      <c r="KC60" s="345">
        <v>186.921951088089</v>
      </c>
      <c r="KD60" s="38">
        <v>29.203879738580326</v>
      </c>
      <c r="KE60" s="9"/>
      <c r="KF60" s="6" t="s">
        <v>30</v>
      </c>
      <c r="KG60" s="345">
        <v>90.678575763255949</v>
      </c>
      <c r="KH60" s="38">
        <v>-7.6979335488993001</v>
      </c>
      <c r="KI60" s="345">
        <v>160.50537967505167</v>
      </c>
      <c r="KJ60" s="38">
        <v>21.317392419421992</v>
      </c>
      <c r="KK60" s="345">
        <v>116.54409946810567</v>
      </c>
      <c r="KL60" s="38">
        <v>-7.9607452919217252</v>
      </c>
      <c r="KM60" s="9"/>
      <c r="KN60" s="6" t="s">
        <v>30</v>
      </c>
      <c r="KO60" s="345">
        <v>48.158707840278105</v>
      </c>
      <c r="KP60" s="38">
        <v>-28.332238792859059</v>
      </c>
      <c r="KQ60" s="345">
        <v>152.433440139743</v>
      </c>
      <c r="KR60" s="38">
        <v>2.8022393322889201</v>
      </c>
      <c r="KS60" s="345">
        <v>94.452792778937138</v>
      </c>
      <c r="KT60" s="38">
        <v>-6.9342101272477805</v>
      </c>
      <c r="KU60" s="9"/>
      <c r="KV60" s="6" t="s">
        <v>30</v>
      </c>
      <c r="KW60" s="345">
        <v>131.45238645994999</v>
      </c>
      <c r="KX60" s="38">
        <v>8.1146290935266734</v>
      </c>
      <c r="KY60" s="345">
        <v>176.61961633895703</v>
      </c>
      <c r="KZ60" s="38">
        <v>16.485434551192029</v>
      </c>
      <c r="LA60" s="345">
        <v>148.29586486996735</v>
      </c>
      <c r="LB60" s="38">
        <v>-1.7120614286133389</v>
      </c>
      <c r="LC60" s="9"/>
      <c r="LD60" s="6" t="s">
        <v>30</v>
      </c>
      <c r="LE60" s="345">
        <v>146.46063735705766</v>
      </c>
      <c r="LF60" s="38">
        <v>6.4434220327420206</v>
      </c>
      <c r="LG60" s="345">
        <v>108.51368379836235</v>
      </c>
      <c r="LH60" s="38">
        <v>-11.479305825319813</v>
      </c>
      <c r="LI60" s="345">
        <v>62.320808472005787</v>
      </c>
      <c r="LJ60" s="38">
        <v>7.1023787307100434</v>
      </c>
      <c r="LK60" s="9"/>
      <c r="LL60" s="6" t="s">
        <v>30</v>
      </c>
      <c r="LM60" s="345">
        <v>228.98994794941066</v>
      </c>
      <c r="LN60" s="38">
        <v>33.11736574909861</v>
      </c>
      <c r="LO60" s="345">
        <v>91.133317785032816</v>
      </c>
      <c r="LP60" s="38">
        <v>-8.9449894775136443</v>
      </c>
      <c r="LQ60" s="345">
        <v>210.09189011850063</v>
      </c>
      <c r="LR60" s="38">
        <v>28.327526095380335</v>
      </c>
      <c r="LS60" s="9"/>
      <c r="LT60" s="6" t="s">
        <v>30</v>
      </c>
      <c r="LU60" s="345">
        <v>102.97131416904966</v>
      </c>
      <c r="LV60" s="38">
        <v>-11.54368426175381</v>
      </c>
      <c r="LW60" s="345">
        <v>132.74487831053</v>
      </c>
      <c r="LX60" s="38">
        <v>-3.2631126581999297</v>
      </c>
      <c r="LY60" s="345">
        <v>123.18180630189867</v>
      </c>
      <c r="LZ60" s="38">
        <v>214.98144673037081</v>
      </c>
      <c r="MA60" s="9"/>
      <c r="MB60" s="6" t="s">
        <v>30</v>
      </c>
      <c r="MC60" s="345">
        <v>154.64178230909201</v>
      </c>
      <c r="MD60" s="38">
        <v>33.639396973758096</v>
      </c>
      <c r="ME60" s="345">
        <v>107.71763226707144</v>
      </c>
      <c r="MF60" s="38">
        <v>2.6610564676820729</v>
      </c>
      <c r="MG60" s="345">
        <v>95.49495354004074</v>
      </c>
      <c r="MH60" s="38">
        <v>10.838425026842032</v>
      </c>
      <c r="MI60" s="9"/>
      <c r="MJ60" s="6" t="s">
        <v>30</v>
      </c>
      <c r="MK60" s="345">
        <v>96.103356357673803</v>
      </c>
      <c r="ML60" s="38">
        <v>60.791317584345364</v>
      </c>
      <c r="MM60" s="345">
        <v>110.546511791486</v>
      </c>
      <c r="MN60" s="38">
        <v>22.40925190133045</v>
      </c>
      <c r="MO60" s="345">
        <v>166.89873322084532</v>
      </c>
      <c r="MP60" s="38">
        <v>24.73880931573143</v>
      </c>
    </row>
    <row r="61" spans="1:354" ht="15" hidden="1" customHeight="1">
      <c r="A61" s="9"/>
      <c r="B61" s="6" t="s">
        <v>31</v>
      </c>
      <c r="C61" s="345">
        <v>97.555127790218137</v>
      </c>
      <c r="D61" s="38">
        <v>6.6991160612010816</v>
      </c>
      <c r="E61" s="345">
        <v>82.966529362167634</v>
      </c>
      <c r="F61" s="38">
        <v>6.5594798046012954</v>
      </c>
      <c r="G61" s="345">
        <v>111.34955260274667</v>
      </c>
      <c r="H61" s="38">
        <v>6.7977150679989933</v>
      </c>
      <c r="I61" s="9"/>
      <c r="J61" s="6" t="s">
        <v>31</v>
      </c>
      <c r="K61" s="345">
        <v>102.4627749254023</v>
      </c>
      <c r="L61" s="38">
        <v>6.2924385218294958</v>
      </c>
      <c r="M61" s="345">
        <v>104.66225702812727</v>
      </c>
      <c r="N61" s="38">
        <v>-8.8360244173597948</v>
      </c>
      <c r="O61" s="345">
        <v>104.16457989565266</v>
      </c>
      <c r="P61" s="38">
        <v>9.1980914835216225</v>
      </c>
      <c r="Q61" s="9"/>
      <c r="R61" s="6" t="s">
        <v>31</v>
      </c>
      <c r="S61" s="345">
        <v>124.095701181474</v>
      </c>
      <c r="T61" s="38">
        <v>-10.452750796249504</v>
      </c>
      <c r="U61" s="345">
        <v>198.92536832521432</v>
      </c>
      <c r="V61" s="38">
        <v>29.476606324983408</v>
      </c>
      <c r="W61" s="345">
        <v>159.90033146544167</v>
      </c>
      <c r="X61" s="38">
        <v>6.2478252022848011</v>
      </c>
      <c r="Y61" s="9"/>
      <c r="Z61" s="6" t="s">
        <v>31</v>
      </c>
      <c r="AA61" s="345">
        <v>141.38491828582099</v>
      </c>
      <c r="AB61" s="38">
        <v>5.8482776980557389</v>
      </c>
      <c r="AC61" s="345">
        <v>124.55057413206634</v>
      </c>
      <c r="AD61" s="38">
        <v>-15.403715946822444</v>
      </c>
      <c r="AE61" s="345">
        <v>174.13263019853164</v>
      </c>
      <c r="AF61" s="38">
        <v>20.004767312932657</v>
      </c>
      <c r="AG61" s="9"/>
      <c r="AH61" s="6" t="s">
        <v>31</v>
      </c>
      <c r="AI61" s="345">
        <v>115.66312644640699</v>
      </c>
      <c r="AJ61" s="38">
        <v>-2.41221441122795</v>
      </c>
      <c r="AK61" s="345">
        <v>169.98741628412768</v>
      </c>
      <c r="AL61" s="38">
        <v>11.43991523730341</v>
      </c>
      <c r="AM61" s="345">
        <v>94.915866418506639</v>
      </c>
      <c r="AN61" s="38">
        <v>-7.9795426895108363</v>
      </c>
      <c r="AO61" s="9"/>
      <c r="AP61" s="6" t="s">
        <v>31</v>
      </c>
      <c r="AQ61" s="345">
        <v>147.98847482167702</v>
      </c>
      <c r="AR61" s="38">
        <v>8.4273759049432897</v>
      </c>
      <c r="AS61" s="345">
        <v>153.53950346188034</v>
      </c>
      <c r="AT61" s="38">
        <v>14.033836063062296</v>
      </c>
      <c r="AU61" s="345">
        <v>159.32851612789599</v>
      </c>
      <c r="AV61" s="38">
        <v>10.16720768577899</v>
      </c>
      <c r="AW61" s="9"/>
      <c r="AX61" s="6" t="s">
        <v>31</v>
      </c>
      <c r="AY61" s="345">
        <v>151.07588699117665</v>
      </c>
      <c r="AZ61" s="38">
        <v>8.2166705152373964</v>
      </c>
      <c r="BA61" s="345">
        <v>119.85619044266866</v>
      </c>
      <c r="BB61" s="38">
        <v>8.6481506267498389</v>
      </c>
      <c r="BC61" s="345">
        <v>140.36667724911968</v>
      </c>
      <c r="BD61" s="38">
        <v>-13.043272045393977</v>
      </c>
      <c r="BE61" s="9"/>
      <c r="BF61" s="6" t="s">
        <v>31</v>
      </c>
      <c r="BG61" s="345">
        <v>116.97851613554987</v>
      </c>
      <c r="BH61" s="38">
        <v>-15.128955857601525</v>
      </c>
      <c r="BI61" s="345">
        <v>109.36842009931577</v>
      </c>
      <c r="BJ61" s="38">
        <v>-15.49496407026264</v>
      </c>
      <c r="BK61" s="345">
        <v>204.94754810097035</v>
      </c>
      <c r="BL61" s="38">
        <v>13.730760825485248</v>
      </c>
      <c r="BM61" s="9"/>
      <c r="BN61" s="6" t="s">
        <v>31</v>
      </c>
      <c r="BO61" s="345">
        <v>120.79196949003567</v>
      </c>
      <c r="BP61" s="38">
        <v>-3.7621108229333515</v>
      </c>
      <c r="BQ61" s="345">
        <v>146.72443826779639</v>
      </c>
      <c r="BR61" s="38">
        <v>-10.335739851619721</v>
      </c>
      <c r="BS61" s="345">
        <v>136.55488680241433</v>
      </c>
      <c r="BT61" s="38">
        <v>9.5162632725082119</v>
      </c>
      <c r="BU61" s="9"/>
      <c r="BV61" s="6" t="s">
        <v>31</v>
      </c>
      <c r="BW61" s="345">
        <v>146.20172054723</v>
      </c>
      <c r="BX61" s="38">
        <v>14.898556123870492</v>
      </c>
      <c r="BY61" s="345">
        <v>105.36097320361493</v>
      </c>
      <c r="BZ61" s="38">
        <v>-12.980479471964628</v>
      </c>
      <c r="CA61" s="345">
        <v>137.87535926363634</v>
      </c>
      <c r="CB61" s="38">
        <v>15.283256202623477</v>
      </c>
      <c r="CC61" s="9"/>
      <c r="CD61" s="6" t="s">
        <v>31</v>
      </c>
      <c r="CE61" s="345">
        <v>137.12092059112601</v>
      </c>
      <c r="CF61" s="38">
        <v>-4.0840933017392445E-2</v>
      </c>
      <c r="CG61" s="345">
        <v>78.672588403324369</v>
      </c>
      <c r="CH61" s="38">
        <v>1.3428141619049399</v>
      </c>
      <c r="CI61" s="345">
        <v>153.27219002784167</v>
      </c>
      <c r="CJ61" s="38">
        <v>-1.7912939615606405</v>
      </c>
      <c r="CK61" s="9"/>
      <c r="CL61" s="6" t="s">
        <v>31</v>
      </c>
      <c r="CM61" s="345">
        <v>175.45553315260398</v>
      </c>
      <c r="CN61" s="38">
        <v>9.6892781178483176</v>
      </c>
      <c r="CO61" s="345">
        <v>101.21493545137439</v>
      </c>
      <c r="CP61" s="38">
        <v>14.766592559876514</v>
      </c>
      <c r="CQ61" s="345">
        <v>121.36568486778867</v>
      </c>
      <c r="CR61" s="38">
        <v>26.360309024669192</v>
      </c>
      <c r="CS61" s="9"/>
      <c r="CT61" s="6" t="s">
        <v>31</v>
      </c>
      <c r="CU61" s="345">
        <v>143.03819015055501</v>
      </c>
      <c r="CV61" s="38">
        <v>-1.3173632260853481</v>
      </c>
      <c r="CW61" s="345">
        <v>72.670887873605395</v>
      </c>
      <c r="CX61" s="38">
        <v>-21.766484124451907</v>
      </c>
      <c r="CY61" s="345">
        <v>167.286006287319</v>
      </c>
      <c r="CZ61" s="38">
        <v>-11.983724187264329</v>
      </c>
      <c r="DA61" s="9"/>
      <c r="DB61" s="6" t="s">
        <v>31</v>
      </c>
      <c r="DC61" s="345">
        <v>84.707591683477844</v>
      </c>
      <c r="DD61" s="38">
        <v>-10.055884767097652</v>
      </c>
      <c r="DE61" s="345">
        <v>385.03527797766498</v>
      </c>
      <c r="DF61" s="38">
        <v>25.707762694928448</v>
      </c>
      <c r="DG61" s="345">
        <v>105.10183724531974</v>
      </c>
      <c r="DH61" s="38">
        <v>-11.917442088119515</v>
      </c>
      <c r="DI61" s="9"/>
      <c r="DJ61" s="6" t="s">
        <v>31</v>
      </c>
      <c r="DK61" s="345">
        <v>202.02414600345534</v>
      </c>
      <c r="DL61" s="38">
        <v>5.896865856258259</v>
      </c>
      <c r="DM61" s="345">
        <v>56.608467904855836</v>
      </c>
      <c r="DN61" s="38">
        <v>-7.7104216863166641</v>
      </c>
      <c r="DO61" s="345">
        <v>128.03369837259035</v>
      </c>
      <c r="DP61" s="38">
        <v>10.166970981794151</v>
      </c>
      <c r="DQ61" s="9"/>
      <c r="DR61" s="6" t="s">
        <v>31</v>
      </c>
      <c r="DS61" s="345">
        <v>133.75643853335899</v>
      </c>
      <c r="DT61" s="38">
        <v>-13.315574857009466</v>
      </c>
      <c r="DU61" s="345">
        <v>135.05968464576031</v>
      </c>
      <c r="DV61" s="38">
        <v>3.7303832451899979</v>
      </c>
      <c r="DW61" s="345">
        <v>150.67879405692466</v>
      </c>
      <c r="DX61" s="38">
        <v>13.958223249021941</v>
      </c>
      <c r="DY61" s="9"/>
      <c r="DZ61" s="6" t="s">
        <v>31</v>
      </c>
      <c r="EA61" s="345">
        <v>121.946259457301</v>
      </c>
      <c r="EB61" s="38">
        <v>5.0216953518863647</v>
      </c>
      <c r="EC61" s="345">
        <v>159.01591397120967</v>
      </c>
      <c r="ED61" s="38">
        <v>11.967123614509731</v>
      </c>
      <c r="EE61" s="345">
        <v>120.71155027667267</v>
      </c>
      <c r="EF61" s="38">
        <v>-4.0893506900473824</v>
      </c>
      <c r="EG61" s="9"/>
      <c r="EH61" s="6" t="s">
        <v>31</v>
      </c>
      <c r="EI61" s="345">
        <v>134.23938424416767</v>
      </c>
      <c r="EJ61" s="38">
        <v>-3.7334592756616445</v>
      </c>
      <c r="EK61" s="345">
        <v>179.29452791895633</v>
      </c>
      <c r="EL61" s="38">
        <v>38.620676707358228</v>
      </c>
      <c r="EM61" s="345">
        <v>102.27065319746497</v>
      </c>
      <c r="EN61" s="38">
        <v>-7.384138212851127</v>
      </c>
      <c r="EO61" s="9"/>
      <c r="EP61" s="6" t="s">
        <v>31</v>
      </c>
      <c r="EQ61" s="345">
        <v>70.480705223476036</v>
      </c>
      <c r="ER61" s="38">
        <v>-13.453453888292415</v>
      </c>
      <c r="ES61" s="345">
        <v>144.16019907519035</v>
      </c>
      <c r="ET61" s="38">
        <v>-2.9120378525788908</v>
      </c>
      <c r="EU61" s="345">
        <v>65.39043688279996</v>
      </c>
      <c r="EV61" s="38">
        <v>-21.245345450439117</v>
      </c>
      <c r="EW61" s="9"/>
      <c r="EX61" s="6" t="s">
        <v>31</v>
      </c>
      <c r="EY61" s="345">
        <v>87.733782097714894</v>
      </c>
      <c r="EZ61" s="38">
        <v>-15.13253556116733</v>
      </c>
      <c r="FA61" s="345">
        <v>91.023307760784363</v>
      </c>
      <c r="FB61" s="38">
        <v>-12.138571178173322</v>
      </c>
      <c r="FC61" s="345">
        <v>247.84827890932567</v>
      </c>
      <c r="FD61" s="38">
        <v>16.306955470004155</v>
      </c>
      <c r="FE61" s="9"/>
      <c r="FF61" s="6" t="s">
        <v>31</v>
      </c>
      <c r="FG61" s="345">
        <v>125.87491328265632</v>
      </c>
      <c r="FH61" s="38">
        <v>2.2300823135583414</v>
      </c>
      <c r="FI61" s="345">
        <v>184.87046352931864</v>
      </c>
      <c r="FJ61" s="38">
        <v>6.1690914697044121</v>
      </c>
      <c r="FK61" s="345">
        <v>100.29633746760409</v>
      </c>
      <c r="FL61" s="38">
        <v>-21.237227860056649</v>
      </c>
      <c r="FM61" s="9"/>
      <c r="FN61" s="6" t="s">
        <v>31</v>
      </c>
      <c r="FO61" s="345">
        <v>117.60958374754101</v>
      </c>
      <c r="FP61" s="38">
        <v>-8.2487085700790459</v>
      </c>
      <c r="FQ61" s="345">
        <v>199.61952862211669</v>
      </c>
      <c r="FR61" s="38">
        <v>-16.42628777093087</v>
      </c>
      <c r="FS61" s="345">
        <v>145.598739447844</v>
      </c>
      <c r="FT61" s="38">
        <v>6.1304535342733288</v>
      </c>
      <c r="FU61" s="9"/>
      <c r="FV61" s="6" t="s">
        <v>31</v>
      </c>
      <c r="FW61" s="345">
        <v>148.56305997161132</v>
      </c>
      <c r="FX61" s="38">
        <v>13.689649155437152</v>
      </c>
      <c r="FY61" s="345">
        <v>167.60748406749499</v>
      </c>
      <c r="FZ61" s="38">
        <v>6.1120466176175938</v>
      </c>
      <c r="GA61" s="345">
        <v>99.036868733696167</v>
      </c>
      <c r="GB61" s="38">
        <v>-17.917684510417345</v>
      </c>
      <c r="GC61" s="9"/>
      <c r="GD61" s="6" t="s">
        <v>31</v>
      </c>
      <c r="GE61" s="345">
        <v>137.75752173594833</v>
      </c>
      <c r="GF61" s="38">
        <v>-4.3487744120326681</v>
      </c>
      <c r="GG61" s="345">
        <v>102.29166700110881</v>
      </c>
      <c r="GH61" s="38">
        <v>-18.661915311712278</v>
      </c>
      <c r="GI61" s="345">
        <v>59.129377601930166</v>
      </c>
      <c r="GJ61" s="38">
        <v>-33.045014498832401</v>
      </c>
      <c r="GK61" s="9"/>
      <c r="GL61" s="6" t="s">
        <v>31</v>
      </c>
      <c r="GM61" s="345">
        <v>140.72353518091799</v>
      </c>
      <c r="GN61" s="38">
        <v>-1.2207385125291523</v>
      </c>
      <c r="GO61" s="345">
        <v>127.70983918474535</v>
      </c>
      <c r="GP61" s="38">
        <v>-1.8167183438605292</v>
      </c>
      <c r="GQ61" s="345">
        <v>108.86719633333568</v>
      </c>
      <c r="GR61" s="38">
        <v>-12.539011318949647</v>
      </c>
      <c r="GS61" s="9"/>
      <c r="GT61" s="6" t="s">
        <v>31</v>
      </c>
      <c r="GU61" s="345">
        <v>82.98507885867987</v>
      </c>
      <c r="GV61" s="38">
        <v>-22.808135353374652</v>
      </c>
      <c r="GW61" s="345">
        <v>93.346072575074345</v>
      </c>
      <c r="GX61" s="38">
        <v>-2.7965619449419421</v>
      </c>
      <c r="GY61" s="345">
        <v>147.774491038837</v>
      </c>
      <c r="GZ61" s="38">
        <v>-8.8522803042921794</v>
      </c>
      <c r="HA61" s="9"/>
      <c r="HB61" s="6" t="s">
        <v>31</v>
      </c>
      <c r="HC61" s="345">
        <v>131.59186093412134</v>
      </c>
      <c r="HD61" s="38">
        <v>34.668059796732365</v>
      </c>
      <c r="HE61" s="345">
        <v>203.46050560666899</v>
      </c>
      <c r="HF61" s="38">
        <v>21.005853037235212</v>
      </c>
      <c r="HG61" s="345">
        <v>98.79343136940787</v>
      </c>
      <c r="HH61" s="38">
        <v>17.743092223061097</v>
      </c>
      <c r="HI61" s="9"/>
      <c r="HJ61" s="6" t="s">
        <v>31</v>
      </c>
      <c r="HK61" s="345">
        <v>77.687301545216158</v>
      </c>
      <c r="HL61" s="38">
        <v>-2.9148513436320798</v>
      </c>
      <c r="HM61" s="345">
        <v>115.50803126321567</v>
      </c>
      <c r="HN61" s="38">
        <v>1.4464582727338211</v>
      </c>
      <c r="HO61" s="345">
        <v>107.96569501909933</v>
      </c>
      <c r="HP61" s="38">
        <v>20.886361693162286</v>
      </c>
      <c r="HQ61" s="9"/>
      <c r="HR61" s="6" t="s">
        <v>31</v>
      </c>
      <c r="HS61" s="345">
        <v>122.867330254595</v>
      </c>
      <c r="HT61" s="38">
        <v>4.9787516767451336</v>
      </c>
      <c r="HU61" s="345">
        <v>154.36375275711467</v>
      </c>
      <c r="HV61" s="38">
        <v>8.1148875163576548</v>
      </c>
      <c r="HW61" s="345">
        <v>88.124867976442374</v>
      </c>
      <c r="HX61" s="38">
        <v>-4.1815462648255277</v>
      </c>
      <c r="HY61" s="9"/>
      <c r="HZ61" s="6" t="s">
        <v>31</v>
      </c>
      <c r="IA61" s="345">
        <v>92.93657153567159</v>
      </c>
      <c r="IB61" s="38">
        <v>-14.991629848729644</v>
      </c>
      <c r="IC61" s="345">
        <v>121.744840057791</v>
      </c>
      <c r="ID61" s="38">
        <v>-5.2086042027038104</v>
      </c>
      <c r="IE61" s="345">
        <v>114.85838369132334</v>
      </c>
      <c r="IF61" s="38">
        <v>7.3115640050659181E-2</v>
      </c>
      <c r="IG61" s="9"/>
      <c r="IH61" s="6" t="s">
        <v>31</v>
      </c>
      <c r="II61" s="345">
        <v>131.19826674857032</v>
      </c>
      <c r="IJ61" s="38">
        <v>-2.9878560908808538</v>
      </c>
      <c r="IK61" s="345">
        <v>149.09081821302698</v>
      </c>
      <c r="IL61" s="38">
        <v>6.3661167032328763</v>
      </c>
      <c r="IM61" s="345">
        <v>94.073547410351907</v>
      </c>
      <c r="IN61" s="38">
        <v>-8.5178906917981578</v>
      </c>
      <c r="IO61" s="345">
        <v>196.26548314711999</v>
      </c>
      <c r="IP61" s="38">
        <v>16.76216125370243</v>
      </c>
      <c r="IQ61" s="9"/>
      <c r="IR61" s="6" t="s">
        <v>31</v>
      </c>
      <c r="IS61" s="345">
        <v>88.699822784846731</v>
      </c>
      <c r="IT61" s="38">
        <v>-10.598409451463226</v>
      </c>
      <c r="IU61" s="345">
        <v>97.102872869006816</v>
      </c>
      <c r="IV61" s="38">
        <v>4.2347849676828133</v>
      </c>
      <c r="IW61" s="345">
        <v>86.679900780868309</v>
      </c>
      <c r="IX61" s="38">
        <v>-21.338219932509034</v>
      </c>
      <c r="IY61" s="9"/>
      <c r="IZ61" s="6" t="s">
        <v>31</v>
      </c>
      <c r="JA61" s="345">
        <v>152.87089881057202</v>
      </c>
      <c r="JB61" s="38">
        <v>17.800887959375615</v>
      </c>
      <c r="JC61" s="345">
        <v>194.68233988639403</v>
      </c>
      <c r="JD61" s="38">
        <v>9.3468886778116627</v>
      </c>
      <c r="JE61" s="345">
        <v>198.16370914835102</v>
      </c>
      <c r="JF61" s="38">
        <v>12.677469756724719</v>
      </c>
      <c r="JG61" s="9"/>
      <c r="JH61" s="6" t="s">
        <v>31</v>
      </c>
      <c r="JI61" s="345">
        <v>149.97761897155033</v>
      </c>
      <c r="JJ61" s="38">
        <v>-30.712197743728851</v>
      </c>
      <c r="JK61" s="345">
        <v>284.57290882886497</v>
      </c>
      <c r="JL61" s="38">
        <v>28.771090327838806</v>
      </c>
      <c r="JM61" s="345">
        <v>123.64997773772133</v>
      </c>
      <c r="JN61" s="38">
        <v>1.2905012700464624</v>
      </c>
      <c r="JO61" s="9"/>
      <c r="JP61" s="6" t="s">
        <v>31</v>
      </c>
      <c r="JQ61" s="345">
        <v>119.81486030622966</v>
      </c>
      <c r="JR61" s="38">
        <v>5.3349779932947143</v>
      </c>
      <c r="JS61" s="345">
        <v>124.61934811781866</v>
      </c>
      <c r="JT61" s="38">
        <v>6.5369209514309716</v>
      </c>
      <c r="JU61" s="345">
        <v>106.04294150426307</v>
      </c>
      <c r="JV61" s="38">
        <v>-13.462639769248753</v>
      </c>
      <c r="JW61" s="9"/>
      <c r="JX61" s="6" t="s">
        <v>31</v>
      </c>
      <c r="JY61" s="345">
        <v>97.176631407986989</v>
      </c>
      <c r="JZ61" s="38">
        <v>-6.2418579392381446</v>
      </c>
      <c r="KA61" s="345">
        <v>203.04323789922469</v>
      </c>
      <c r="KB61" s="38">
        <v>8.2613889709056991</v>
      </c>
      <c r="KC61" s="345">
        <v>202.13437684547202</v>
      </c>
      <c r="KD61" s="38">
        <v>21.994454839025536</v>
      </c>
      <c r="KE61" s="9"/>
      <c r="KF61" s="6" t="s">
        <v>31</v>
      </c>
      <c r="KG61" s="345">
        <v>82.770582720130335</v>
      </c>
      <c r="KH61" s="38">
        <v>-3.7926872952162256</v>
      </c>
      <c r="KI61" s="345">
        <v>153.16188341643567</v>
      </c>
      <c r="KJ61" s="38">
        <v>14.004621605678793</v>
      </c>
      <c r="KK61" s="345">
        <v>92.344552645271037</v>
      </c>
      <c r="KL61" s="38">
        <v>-13.752567560324209</v>
      </c>
      <c r="KM61" s="9"/>
      <c r="KN61" s="6" t="s">
        <v>31</v>
      </c>
      <c r="KO61" s="345">
        <v>41.521656381699835</v>
      </c>
      <c r="KP61" s="38">
        <v>-30.930298966026712</v>
      </c>
      <c r="KQ61" s="345">
        <v>155.07432583167702</v>
      </c>
      <c r="KR61" s="38">
        <v>-2.8176856982879031</v>
      </c>
      <c r="KS61" s="345">
        <v>110.78646653471634</v>
      </c>
      <c r="KT61" s="38">
        <v>2.3203869913470641</v>
      </c>
      <c r="KU61" s="9"/>
      <c r="KV61" s="6" t="s">
        <v>31</v>
      </c>
      <c r="KW61" s="345">
        <v>134.04395564415333</v>
      </c>
      <c r="KX61" s="38">
        <v>7.3379907169267113</v>
      </c>
      <c r="KY61" s="345">
        <v>157.76735702450765</v>
      </c>
      <c r="KZ61" s="38">
        <v>-4.2733431782001929</v>
      </c>
      <c r="LA61" s="345">
        <v>135.96468779272033</v>
      </c>
      <c r="LB61" s="38">
        <v>-10.956169723572145</v>
      </c>
      <c r="LC61" s="9"/>
      <c r="LD61" s="6" t="s">
        <v>31</v>
      </c>
      <c r="LE61" s="345">
        <v>148.58135256754267</v>
      </c>
      <c r="LF61" s="38">
        <v>5.3294744557591969</v>
      </c>
      <c r="LG61" s="345">
        <v>112.73375086816502</v>
      </c>
      <c r="LH61" s="38">
        <v>-16.728522451262009</v>
      </c>
      <c r="LI61" s="345">
        <v>63.277580172985893</v>
      </c>
      <c r="LJ61" s="38">
        <v>10.398524424578198</v>
      </c>
      <c r="LK61" s="9"/>
      <c r="LL61" s="6" t="s">
        <v>31</v>
      </c>
      <c r="LM61" s="345">
        <v>191.52359251024336</v>
      </c>
      <c r="LN61" s="38">
        <v>32.034311867279882</v>
      </c>
      <c r="LO61" s="345">
        <v>66.471103782662169</v>
      </c>
      <c r="LP61" s="38">
        <v>-25.797188690877078</v>
      </c>
      <c r="LQ61" s="345">
        <v>145.42534912615534</v>
      </c>
      <c r="LR61" s="38">
        <v>8.1023458010934633</v>
      </c>
      <c r="LS61" s="9"/>
      <c r="LT61" s="6" t="s">
        <v>31</v>
      </c>
      <c r="LU61" s="345">
        <v>116.459670630875</v>
      </c>
      <c r="LV61" s="38">
        <v>2.3516816795426223</v>
      </c>
      <c r="LW61" s="345">
        <v>132.57163590767502</v>
      </c>
      <c r="LX61" s="38">
        <v>2.0200571732006551</v>
      </c>
      <c r="LY61" s="345">
        <v>141.50469532070431</v>
      </c>
      <c r="LZ61" s="38">
        <v>5.5266225851437127</v>
      </c>
      <c r="MA61" s="9"/>
      <c r="MB61" s="6" t="s">
        <v>31</v>
      </c>
      <c r="MC61" s="345">
        <v>138.91952246448366</v>
      </c>
      <c r="MD61" s="38">
        <v>4.90883514722114</v>
      </c>
      <c r="ME61" s="345">
        <v>108.74861054849301</v>
      </c>
      <c r="MF61" s="38">
        <v>11.10788121507278</v>
      </c>
      <c r="MG61" s="345">
        <v>110.53222339484246</v>
      </c>
      <c r="MH61" s="38">
        <v>-0.54170423007762736</v>
      </c>
      <c r="MI61" s="9"/>
      <c r="MJ61" s="6" t="s">
        <v>31</v>
      </c>
      <c r="MK61" s="345">
        <v>105.90161481938033</v>
      </c>
      <c r="ML61" s="38">
        <v>8.4623418086630267</v>
      </c>
      <c r="MM61" s="345">
        <v>128.24893448429833</v>
      </c>
      <c r="MN61" s="38">
        <v>-4.9991436533735225</v>
      </c>
      <c r="MO61" s="345">
        <v>165.48077866354168</v>
      </c>
      <c r="MP61" s="38">
        <v>16.160474729077933</v>
      </c>
    </row>
    <row r="62" spans="1:354" ht="15" customHeight="1">
      <c r="A62" s="9"/>
      <c r="B62" s="6"/>
      <c r="C62" s="345"/>
      <c r="D62" s="38"/>
      <c r="E62" s="345"/>
      <c r="F62" s="38"/>
      <c r="G62" s="345"/>
      <c r="H62" s="38"/>
      <c r="I62" s="9"/>
      <c r="J62" s="6"/>
      <c r="K62" s="345"/>
      <c r="L62" s="38"/>
      <c r="M62" s="345"/>
      <c r="N62" s="38"/>
      <c r="O62" s="345"/>
      <c r="P62" s="38"/>
      <c r="Q62" s="9"/>
      <c r="R62" s="6"/>
      <c r="S62" s="345"/>
      <c r="T62" s="38"/>
      <c r="U62" s="345"/>
      <c r="V62" s="38"/>
      <c r="W62" s="345"/>
      <c r="X62" s="38"/>
      <c r="Y62" s="9"/>
      <c r="Z62" s="6"/>
      <c r="AA62" s="345"/>
      <c r="AB62" s="38"/>
      <c r="AC62" s="345"/>
      <c r="AD62" s="38"/>
      <c r="AE62" s="345"/>
      <c r="AF62" s="38"/>
      <c r="AG62" s="9"/>
      <c r="AH62" s="6"/>
      <c r="AI62" s="345"/>
      <c r="AJ62" s="38"/>
      <c r="AK62" s="345"/>
      <c r="AL62" s="38"/>
      <c r="AM62" s="345"/>
      <c r="AN62" s="38"/>
      <c r="AO62" s="9"/>
      <c r="AP62" s="6"/>
      <c r="AQ62" s="345"/>
      <c r="AR62" s="38"/>
      <c r="AS62" s="345"/>
      <c r="AT62" s="38"/>
      <c r="AU62" s="345"/>
      <c r="AV62" s="38"/>
      <c r="AW62" s="9"/>
      <c r="AX62" s="6"/>
      <c r="AY62" s="345"/>
      <c r="AZ62" s="38"/>
      <c r="BA62" s="345"/>
      <c r="BB62" s="38"/>
      <c r="BC62" s="345"/>
      <c r="BD62" s="38"/>
      <c r="BE62" s="9"/>
      <c r="BF62" s="6"/>
      <c r="BG62" s="345"/>
      <c r="BH62" s="38"/>
      <c r="BI62" s="345"/>
      <c r="BJ62" s="38"/>
      <c r="BK62" s="345"/>
      <c r="BL62" s="38"/>
      <c r="BM62" s="9"/>
      <c r="BN62" s="6"/>
      <c r="BO62" s="345"/>
      <c r="BP62" s="38"/>
      <c r="BQ62" s="345"/>
      <c r="BR62" s="38"/>
      <c r="BS62" s="345"/>
      <c r="BT62" s="38"/>
      <c r="BU62" s="9"/>
      <c r="BV62" s="6"/>
      <c r="BW62" s="345"/>
      <c r="BX62" s="38"/>
      <c r="BY62" s="345"/>
      <c r="BZ62" s="38"/>
      <c r="CA62" s="345"/>
      <c r="CB62" s="38"/>
      <c r="CC62" s="9"/>
      <c r="CD62" s="6"/>
      <c r="CE62" s="345"/>
      <c r="CF62" s="38"/>
      <c r="CG62" s="345"/>
      <c r="CH62" s="38"/>
      <c r="CI62" s="345"/>
      <c r="CJ62" s="38"/>
      <c r="CK62" s="9"/>
      <c r="CL62" s="6"/>
      <c r="CM62" s="345"/>
      <c r="CN62" s="38"/>
      <c r="CO62" s="345"/>
      <c r="CP62" s="38"/>
      <c r="CQ62" s="345"/>
      <c r="CR62" s="38"/>
      <c r="CS62" s="9"/>
      <c r="CT62" s="6"/>
      <c r="CU62" s="345"/>
      <c r="CV62" s="38"/>
      <c r="CW62" s="345"/>
      <c r="CX62" s="38"/>
      <c r="CY62" s="345"/>
      <c r="CZ62" s="38"/>
      <c r="DA62" s="9"/>
      <c r="DB62" s="6"/>
      <c r="DC62" s="345"/>
      <c r="DD62" s="38"/>
      <c r="DE62" s="345"/>
      <c r="DF62" s="38"/>
      <c r="DG62" s="345"/>
      <c r="DH62" s="38"/>
      <c r="DI62" s="9"/>
      <c r="DJ62" s="6"/>
      <c r="DK62" s="345"/>
      <c r="DL62" s="38"/>
      <c r="DM62" s="345"/>
      <c r="DN62" s="38"/>
      <c r="DO62" s="345"/>
      <c r="DP62" s="38"/>
      <c r="DQ62" s="9"/>
      <c r="DR62" s="6"/>
      <c r="DS62" s="345"/>
      <c r="DT62" s="38"/>
      <c r="DU62" s="345"/>
      <c r="DV62" s="38"/>
      <c r="DW62" s="345"/>
      <c r="DX62" s="38"/>
      <c r="DY62" s="9"/>
      <c r="DZ62" s="6"/>
      <c r="EA62" s="345"/>
      <c r="EB62" s="38"/>
      <c r="EC62" s="345"/>
      <c r="ED62" s="38"/>
      <c r="EE62" s="345"/>
      <c r="EF62" s="38"/>
      <c r="EG62" s="9"/>
      <c r="EH62" s="6"/>
      <c r="EI62" s="345"/>
      <c r="EJ62" s="38"/>
      <c r="EK62" s="345"/>
      <c r="EL62" s="38"/>
      <c r="EM62" s="345"/>
      <c r="EN62" s="38"/>
      <c r="EO62" s="9"/>
      <c r="EP62" s="6"/>
      <c r="EQ62" s="345"/>
      <c r="ER62" s="38"/>
      <c r="ES62" s="345"/>
      <c r="ET62" s="38"/>
      <c r="EU62" s="345"/>
      <c r="EV62" s="38"/>
      <c r="EW62" s="9"/>
      <c r="EX62" s="6"/>
      <c r="EY62" s="345"/>
      <c r="EZ62" s="38"/>
      <c r="FA62" s="345"/>
      <c r="FB62" s="38"/>
      <c r="FC62" s="345"/>
      <c r="FD62" s="38"/>
      <c r="FE62" s="9"/>
      <c r="FF62" s="6"/>
      <c r="FG62" s="345"/>
      <c r="FH62" s="38"/>
      <c r="FI62" s="345"/>
      <c r="FJ62" s="38"/>
      <c r="FK62" s="345"/>
      <c r="FL62" s="38"/>
      <c r="FM62" s="9"/>
      <c r="FN62" s="6"/>
      <c r="FO62" s="345"/>
      <c r="FP62" s="38"/>
      <c r="FQ62" s="345"/>
      <c r="FR62" s="38"/>
      <c r="FS62" s="345"/>
      <c r="FT62" s="38"/>
      <c r="FU62" s="9"/>
      <c r="FV62" s="6"/>
      <c r="FW62" s="345"/>
      <c r="FX62" s="38"/>
      <c r="FY62" s="345"/>
      <c r="FZ62" s="38"/>
      <c r="GA62" s="345"/>
      <c r="GB62" s="38"/>
      <c r="GC62" s="9"/>
      <c r="GD62" s="6"/>
      <c r="GE62" s="345"/>
      <c r="GF62" s="38"/>
      <c r="GG62" s="345"/>
      <c r="GH62" s="38"/>
      <c r="GI62" s="345"/>
      <c r="GJ62" s="38"/>
      <c r="GK62" s="9"/>
      <c r="GL62" s="6"/>
      <c r="GM62" s="345"/>
      <c r="GN62" s="38"/>
      <c r="GO62" s="345"/>
      <c r="GP62" s="38"/>
      <c r="GQ62" s="345"/>
      <c r="GR62" s="38"/>
      <c r="GS62" s="9"/>
      <c r="GT62" s="6"/>
      <c r="GU62" s="345"/>
      <c r="GV62" s="38"/>
      <c r="GW62" s="345"/>
      <c r="GX62" s="38"/>
      <c r="GY62" s="345"/>
      <c r="GZ62" s="38"/>
      <c r="HA62" s="9"/>
      <c r="HB62" s="6"/>
      <c r="HC62" s="345"/>
      <c r="HD62" s="38"/>
      <c r="HE62" s="345"/>
      <c r="HF62" s="38"/>
      <c r="HG62" s="345"/>
      <c r="HH62" s="38"/>
      <c r="HI62" s="9"/>
      <c r="HJ62" s="6"/>
      <c r="HK62" s="345"/>
      <c r="HL62" s="38"/>
      <c r="HM62" s="345"/>
      <c r="HN62" s="38"/>
      <c r="HO62" s="345"/>
      <c r="HP62" s="38"/>
      <c r="HQ62" s="9"/>
      <c r="HR62" s="6"/>
      <c r="HS62" s="345"/>
      <c r="HT62" s="38"/>
      <c r="HU62" s="345"/>
      <c r="HV62" s="38"/>
      <c r="HW62" s="345"/>
      <c r="HX62" s="38"/>
      <c r="HY62" s="9"/>
      <c r="HZ62" s="6"/>
      <c r="IA62" s="345"/>
      <c r="IB62" s="38"/>
      <c r="IC62" s="345"/>
      <c r="ID62" s="38"/>
      <c r="IE62" s="345"/>
      <c r="IF62" s="38"/>
      <c r="IG62" s="9"/>
      <c r="IH62" s="6"/>
      <c r="II62" s="345"/>
      <c r="IJ62" s="38"/>
      <c r="IK62" s="345"/>
      <c r="IL62" s="38"/>
      <c r="IM62" s="345"/>
      <c r="IN62" s="38"/>
      <c r="IO62" s="345"/>
      <c r="IP62" s="38"/>
      <c r="IQ62" s="9"/>
      <c r="IR62" s="6"/>
      <c r="IS62" s="345"/>
      <c r="IT62" s="38"/>
      <c r="IU62" s="345"/>
      <c r="IV62" s="38"/>
      <c r="IW62" s="345"/>
      <c r="IX62" s="38"/>
      <c r="IY62" s="9"/>
      <c r="IZ62" s="6"/>
      <c r="JA62" s="345"/>
      <c r="JB62" s="38"/>
      <c r="JC62" s="345"/>
      <c r="JD62" s="38"/>
      <c r="JE62" s="345"/>
      <c r="JF62" s="38"/>
      <c r="JG62" s="9"/>
      <c r="JH62" s="6"/>
      <c r="JI62" s="345"/>
      <c r="JJ62" s="38"/>
      <c r="JK62" s="345"/>
      <c r="JL62" s="38"/>
      <c r="JM62" s="345"/>
      <c r="JN62" s="38"/>
      <c r="JO62" s="9"/>
      <c r="JP62" s="6"/>
      <c r="JQ62" s="345"/>
      <c r="JR62" s="38"/>
      <c r="JS62" s="345"/>
      <c r="JT62" s="38"/>
      <c r="JU62" s="345"/>
      <c r="JV62" s="38"/>
      <c r="JW62" s="9"/>
      <c r="JX62" s="6"/>
      <c r="JY62" s="345"/>
      <c r="JZ62" s="38"/>
      <c r="KA62" s="345"/>
      <c r="KB62" s="38"/>
      <c r="KC62" s="345"/>
      <c r="KD62" s="38"/>
      <c r="KE62" s="9"/>
      <c r="KF62" s="6"/>
      <c r="KG62" s="345"/>
      <c r="KH62" s="38"/>
      <c r="KI62" s="345"/>
      <c r="KJ62" s="38"/>
      <c r="KK62" s="345"/>
      <c r="KL62" s="38"/>
      <c r="KM62" s="9"/>
      <c r="KN62" s="6"/>
      <c r="KO62" s="345"/>
      <c r="KP62" s="38"/>
      <c r="KQ62" s="345"/>
      <c r="KR62" s="38"/>
      <c r="KS62" s="345"/>
      <c r="KT62" s="38"/>
      <c r="KU62" s="9"/>
      <c r="KV62" s="6"/>
      <c r="KW62" s="345"/>
      <c r="KX62" s="38"/>
      <c r="KY62" s="345"/>
      <c r="KZ62" s="38"/>
      <c r="LA62" s="345"/>
      <c r="LB62" s="38"/>
      <c r="LC62" s="9"/>
      <c r="LD62" s="6"/>
      <c r="LE62" s="345"/>
      <c r="LF62" s="38"/>
      <c r="LG62" s="345"/>
      <c r="LH62" s="38"/>
      <c r="LI62" s="345"/>
      <c r="LJ62" s="38"/>
      <c r="LK62" s="9"/>
      <c r="LL62" s="6"/>
      <c r="LM62" s="345"/>
      <c r="LN62" s="38"/>
      <c r="LO62" s="345"/>
      <c r="LP62" s="38"/>
      <c r="LQ62" s="345"/>
      <c r="LR62" s="38"/>
      <c r="LS62" s="9"/>
      <c r="LT62" s="6"/>
      <c r="LU62" s="345"/>
      <c r="LV62" s="38"/>
      <c r="LW62" s="345"/>
      <c r="LX62" s="38"/>
      <c r="LY62" s="345"/>
      <c r="LZ62" s="38"/>
      <c r="MA62" s="9"/>
      <c r="MB62" s="6"/>
      <c r="MC62" s="345"/>
      <c r="MD62" s="38"/>
      <c r="ME62" s="345"/>
      <c r="MF62" s="38"/>
      <c r="MG62" s="345"/>
      <c r="MH62" s="38"/>
      <c r="MI62" s="9"/>
      <c r="MJ62" s="6"/>
      <c r="MK62" s="345"/>
      <c r="ML62" s="38"/>
      <c r="MM62" s="345"/>
      <c r="MN62" s="38"/>
      <c r="MO62" s="345"/>
      <c r="MP62" s="38"/>
    </row>
    <row r="63" spans="1:354" ht="15" customHeight="1">
      <c r="A63" s="9">
        <v>2023</v>
      </c>
      <c r="B63" s="6" t="s">
        <v>28</v>
      </c>
      <c r="C63" s="345">
        <v>96.680999477642231</v>
      </c>
      <c r="D63" s="38">
        <v>1.0435705101004231</v>
      </c>
      <c r="E63" s="345">
        <v>81.575110092103628</v>
      </c>
      <c r="F63" s="38">
        <v>0.49967218755814713</v>
      </c>
      <c r="G63" s="345">
        <v>110.96455498044701</v>
      </c>
      <c r="H63" s="38">
        <v>1.4251298298290749</v>
      </c>
      <c r="I63" s="9">
        <v>2023</v>
      </c>
      <c r="J63" s="6" t="s">
        <v>28</v>
      </c>
      <c r="K63" s="345">
        <v>78.601274416062964</v>
      </c>
      <c r="L63" s="38">
        <v>3.1643160902202965</v>
      </c>
      <c r="M63" s="345">
        <v>106.9056014764883</v>
      </c>
      <c r="N63" s="38">
        <v>27.553661184433878</v>
      </c>
      <c r="O63" s="345">
        <v>84.240178117987384</v>
      </c>
      <c r="P63" s="38">
        <v>8.817233590974638</v>
      </c>
      <c r="Q63" s="9">
        <v>2023</v>
      </c>
      <c r="R63" s="6" t="s">
        <v>28</v>
      </c>
      <c r="S63" s="345">
        <v>113.51450911847326</v>
      </c>
      <c r="T63" s="38">
        <v>-5.9825618805973448</v>
      </c>
      <c r="U63" s="345">
        <v>173.23841947275267</v>
      </c>
      <c r="V63" s="38">
        <v>22.732907971381195</v>
      </c>
      <c r="W63" s="345">
        <v>137.62267249462667</v>
      </c>
      <c r="X63" s="38">
        <v>-9.3065139826392596</v>
      </c>
      <c r="Y63" s="9">
        <v>2023</v>
      </c>
      <c r="Z63" s="6" t="s">
        <v>28</v>
      </c>
      <c r="AA63" s="345">
        <v>123.68354859432968</v>
      </c>
      <c r="AB63" s="38">
        <v>-7.8032760612581171</v>
      </c>
      <c r="AC63" s="345">
        <v>155.01098480045002</v>
      </c>
      <c r="AD63" s="38">
        <v>5.4804037598622557</v>
      </c>
      <c r="AE63" s="345">
        <v>160.01340255167599</v>
      </c>
      <c r="AF63" s="38">
        <v>18.978133532859218</v>
      </c>
      <c r="AG63" s="9">
        <v>2023</v>
      </c>
      <c r="AH63" s="6" t="s">
        <v>28</v>
      </c>
      <c r="AI63" s="345">
        <v>103.28920600560241</v>
      </c>
      <c r="AJ63" s="38">
        <v>-8.6744300999018265</v>
      </c>
      <c r="AK63" s="345">
        <v>177.39033723575699</v>
      </c>
      <c r="AL63" s="38">
        <v>11.965061288966396</v>
      </c>
      <c r="AM63" s="345">
        <v>89.838075090781047</v>
      </c>
      <c r="AN63" s="38">
        <v>-4.955527939173848</v>
      </c>
      <c r="AO63" s="9">
        <v>2023</v>
      </c>
      <c r="AP63" s="6" t="s">
        <v>28</v>
      </c>
      <c r="AQ63" s="345">
        <v>115.13670405350501</v>
      </c>
      <c r="AR63" s="38">
        <v>-5.8720717381540339</v>
      </c>
      <c r="AS63" s="345">
        <v>161.92145359122367</v>
      </c>
      <c r="AT63" s="38">
        <v>14.249070101470735</v>
      </c>
      <c r="AU63" s="345">
        <v>158.45662814630836</v>
      </c>
      <c r="AV63" s="38">
        <v>7.2789137085037936</v>
      </c>
      <c r="AW63" s="9">
        <v>2023</v>
      </c>
      <c r="AX63" s="6" t="s">
        <v>28</v>
      </c>
      <c r="AY63" s="345">
        <v>150.87885936912167</v>
      </c>
      <c r="AZ63" s="38">
        <v>3.4113019988446496</v>
      </c>
      <c r="BA63" s="345">
        <v>128.670708085858</v>
      </c>
      <c r="BB63" s="38">
        <v>6.4205636144033775</v>
      </c>
      <c r="BC63" s="345">
        <v>168.30831578337998</v>
      </c>
      <c r="BD63" s="38">
        <v>-5.084331829297966</v>
      </c>
      <c r="BE63" s="9">
        <v>2023</v>
      </c>
      <c r="BF63" s="6" t="s">
        <v>28</v>
      </c>
      <c r="BG63" s="345">
        <v>131.877132126643</v>
      </c>
      <c r="BH63" s="38">
        <v>-2.0380377529799887</v>
      </c>
      <c r="BI63" s="345">
        <v>131.95653736040666</v>
      </c>
      <c r="BJ63" s="38">
        <v>3.2396131023006376</v>
      </c>
      <c r="BK63" s="345">
        <v>220.28326775307232</v>
      </c>
      <c r="BL63" s="38">
        <v>19.407183973757313</v>
      </c>
      <c r="BM63" s="9">
        <v>2023</v>
      </c>
      <c r="BN63" s="6" t="s">
        <v>28</v>
      </c>
      <c r="BO63" s="345">
        <v>111.16391733024632</v>
      </c>
      <c r="BP63" s="38">
        <v>-5.7727903873281576</v>
      </c>
      <c r="BQ63" s="345">
        <v>118.02072530821334</v>
      </c>
      <c r="BR63" s="38">
        <v>-5.9346924465220496</v>
      </c>
      <c r="BS63" s="345">
        <v>122.585665485625</v>
      </c>
      <c r="BT63" s="38">
        <v>-0.59181331699905115</v>
      </c>
      <c r="BU63" s="9">
        <v>2023</v>
      </c>
      <c r="BV63" s="6" t="s">
        <v>28</v>
      </c>
      <c r="BW63" s="345">
        <v>144.681976279493</v>
      </c>
      <c r="BX63" s="38">
        <v>7.1341927023039347</v>
      </c>
      <c r="BY63" s="345">
        <v>147.38157722285698</v>
      </c>
      <c r="BZ63" s="38">
        <v>15.460007975768207</v>
      </c>
      <c r="CA63" s="345">
        <v>146.81530271128233</v>
      </c>
      <c r="CB63" s="38">
        <v>25.879070692409158</v>
      </c>
      <c r="CC63" s="9">
        <v>2023</v>
      </c>
      <c r="CD63" s="6" t="s">
        <v>28</v>
      </c>
      <c r="CE63" s="345">
        <v>135.93403517023134</v>
      </c>
      <c r="CF63" s="38">
        <v>-10.39224022977254</v>
      </c>
      <c r="CG63" s="345">
        <v>63.123649650963408</v>
      </c>
      <c r="CH63" s="38">
        <v>-27.378589164126112</v>
      </c>
      <c r="CI63" s="345">
        <v>139.35876996458467</v>
      </c>
      <c r="CJ63" s="38">
        <v>1.5635663670713171</v>
      </c>
      <c r="CK63" s="9">
        <v>2023</v>
      </c>
      <c r="CL63" s="6" t="s">
        <v>28</v>
      </c>
      <c r="CM63" s="345">
        <v>217.73686028088537</v>
      </c>
      <c r="CN63" s="38">
        <v>2.5014205533603615</v>
      </c>
      <c r="CO63" s="345">
        <v>98.619041411290539</v>
      </c>
      <c r="CP63" s="38">
        <v>11.289589522886502</v>
      </c>
      <c r="CQ63" s="345">
        <v>125.13190398832567</v>
      </c>
      <c r="CR63" s="38">
        <v>14.594745958337739</v>
      </c>
      <c r="CS63" s="9">
        <v>2023</v>
      </c>
      <c r="CT63" s="6" t="s">
        <v>28</v>
      </c>
      <c r="CU63" s="345">
        <v>143.15180526875633</v>
      </c>
      <c r="CV63" s="38">
        <v>3.1496885998684121</v>
      </c>
      <c r="CW63" s="345">
        <v>64.597685300033859</v>
      </c>
      <c r="CX63" s="38">
        <v>-39.14738213371519</v>
      </c>
      <c r="CY63" s="345">
        <v>177.58662444667468</v>
      </c>
      <c r="CZ63" s="38">
        <v>15.868340535197362</v>
      </c>
      <c r="DA63" s="9">
        <v>2023</v>
      </c>
      <c r="DB63" s="6" t="s">
        <v>28</v>
      </c>
      <c r="DC63" s="345">
        <v>75.573533116154408</v>
      </c>
      <c r="DD63" s="38">
        <v>-14.92490397066598</v>
      </c>
      <c r="DE63" s="345">
        <v>363.42926523771735</v>
      </c>
      <c r="DF63" s="38">
        <v>4.5631813042461999</v>
      </c>
      <c r="DG63" s="345">
        <v>103.83369048951199</v>
      </c>
      <c r="DH63" s="38">
        <v>-12.578537741209672</v>
      </c>
      <c r="DI63" s="9">
        <v>2023</v>
      </c>
      <c r="DJ63" s="6" t="s">
        <v>28</v>
      </c>
      <c r="DK63" s="345">
        <v>175.567050110114</v>
      </c>
      <c r="DL63" s="38">
        <v>7.3742649315984323</v>
      </c>
      <c r="DM63" s="345">
        <v>61.249526396435265</v>
      </c>
      <c r="DN63" s="38">
        <v>-15.488910705296007</v>
      </c>
      <c r="DO63" s="345">
        <v>138.402883504556</v>
      </c>
      <c r="DP63" s="38">
        <v>12.114989652457268</v>
      </c>
      <c r="DQ63" s="9">
        <v>2023</v>
      </c>
      <c r="DR63" s="6" t="s">
        <v>28</v>
      </c>
      <c r="DS63" s="345">
        <v>145.69695289091331</v>
      </c>
      <c r="DT63" s="38">
        <v>-4.3947322639325961</v>
      </c>
      <c r="DU63" s="345">
        <v>121.36364860802132</v>
      </c>
      <c r="DV63" s="38">
        <v>2.926265727531387</v>
      </c>
      <c r="DW63" s="345">
        <v>144.69254411162697</v>
      </c>
      <c r="DX63" s="38">
        <v>6.1029470260479712</v>
      </c>
      <c r="DY63" s="9">
        <v>2023</v>
      </c>
      <c r="DZ63" s="6" t="s">
        <v>28</v>
      </c>
      <c r="EA63" s="345">
        <v>127.99410998197168</v>
      </c>
      <c r="EB63" s="38">
        <v>7.9994753086645147</v>
      </c>
      <c r="EC63" s="345">
        <v>166.73750720093702</v>
      </c>
      <c r="ED63" s="38">
        <v>6.3380528930602793</v>
      </c>
      <c r="EE63" s="345">
        <v>127.40961373916633</v>
      </c>
      <c r="EF63" s="38">
        <v>0.48998086051277312</v>
      </c>
      <c r="EG63" s="9">
        <v>2023</v>
      </c>
      <c r="EH63" s="6" t="s">
        <v>28</v>
      </c>
      <c r="EI63" s="345">
        <v>141.11598723103833</v>
      </c>
      <c r="EJ63" s="38">
        <v>2.916393522889777</v>
      </c>
      <c r="EK63" s="345">
        <v>134.94886529463133</v>
      </c>
      <c r="EL63" s="38">
        <v>13.972131646822021</v>
      </c>
      <c r="EM63" s="345">
        <v>111.95014920343432</v>
      </c>
      <c r="EN63" s="38">
        <v>-0.12051727692521297</v>
      </c>
      <c r="EO63" s="9">
        <v>2023</v>
      </c>
      <c r="EP63" s="6" t="s">
        <v>28</v>
      </c>
      <c r="EQ63" s="345">
        <v>66.133210199701196</v>
      </c>
      <c r="ER63" s="38">
        <v>-12.595114871942741</v>
      </c>
      <c r="ES63" s="345">
        <v>149.27816795707631</v>
      </c>
      <c r="ET63" s="38">
        <v>7.1987385859631559</v>
      </c>
      <c r="EU63" s="345">
        <v>65.912254045596271</v>
      </c>
      <c r="EV63" s="38">
        <v>-12.903211531417156</v>
      </c>
      <c r="EW63" s="9">
        <v>2023</v>
      </c>
      <c r="EX63" s="6" t="s">
        <v>28</v>
      </c>
      <c r="EY63" s="345">
        <v>80.838315426383801</v>
      </c>
      <c r="EZ63" s="38">
        <v>-18.6044968869776</v>
      </c>
      <c r="FA63" s="345">
        <v>106.97546792169651</v>
      </c>
      <c r="FB63" s="38">
        <v>11.653778005767677</v>
      </c>
      <c r="FC63" s="345">
        <v>252.63462483384868</v>
      </c>
      <c r="FD63" s="38">
        <v>7.8086130494934309</v>
      </c>
      <c r="FE63" s="9">
        <v>2023</v>
      </c>
      <c r="FF63" s="6" t="s">
        <v>28</v>
      </c>
      <c r="FG63" s="345">
        <v>121.06811883224499</v>
      </c>
      <c r="FH63" s="38">
        <v>-1.5768933522905115</v>
      </c>
      <c r="FI63" s="345">
        <v>172.52717803341534</v>
      </c>
      <c r="FJ63" s="38">
        <v>8.5349826075541415</v>
      </c>
      <c r="FK63" s="345">
        <v>109.25629997873932</v>
      </c>
      <c r="FL63" s="38">
        <v>-12.985387116687036</v>
      </c>
      <c r="FM63" s="9">
        <v>2023</v>
      </c>
      <c r="FN63" s="6" t="s">
        <v>28</v>
      </c>
      <c r="FO63" s="345">
        <v>124.76816066198869</v>
      </c>
      <c r="FP63" s="38">
        <v>9.5263679047266123</v>
      </c>
      <c r="FQ63" s="345">
        <v>215.20262859022134</v>
      </c>
      <c r="FR63" s="38">
        <v>-9.2622977952150904</v>
      </c>
      <c r="FS63" s="345">
        <v>110.83951108804632</v>
      </c>
      <c r="FT63" s="38">
        <v>-7.4542252118116039</v>
      </c>
      <c r="FU63" s="9">
        <v>2023</v>
      </c>
      <c r="FV63" s="6" t="s">
        <v>28</v>
      </c>
      <c r="FW63" s="345">
        <v>131.850453444365</v>
      </c>
      <c r="FX63" s="38">
        <v>-3.7366947087735269</v>
      </c>
      <c r="FY63" s="345">
        <v>155.44033894084836</v>
      </c>
      <c r="FZ63" s="38">
        <v>-11.011465920546172</v>
      </c>
      <c r="GA63" s="345">
        <v>119.98122899285902</v>
      </c>
      <c r="GB63" s="38">
        <v>7.2739619907410571</v>
      </c>
      <c r="GC63" s="9">
        <v>2023</v>
      </c>
      <c r="GD63" s="6" t="s">
        <v>28</v>
      </c>
      <c r="GE63" s="345">
        <v>116.59631559040099</v>
      </c>
      <c r="GF63" s="38">
        <v>-13.626309979256362</v>
      </c>
      <c r="GG63" s="345">
        <v>117.27326007118999</v>
      </c>
      <c r="GH63" s="38">
        <v>-10.833766546685396</v>
      </c>
      <c r="GI63" s="345">
        <v>63.138263944559732</v>
      </c>
      <c r="GJ63" s="38">
        <v>-18.159794865211452</v>
      </c>
      <c r="GK63" s="9">
        <v>2023</v>
      </c>
      <c r="GL63" s="6" t="s">
        <v>28</v>
      </c>
      <c r="GM63" s="345">
        <v>113.49523847684867</v>
      </c>
      <c r="GN63" s="38">
        <v>-5.6178760005958992</v>
      </c>
      <c r="GO63" s="345">
        <v>124.43196495957568</v>
      </c>
      <c r="GP63" s="38">
        <v>0.60061496209426934</v>
      </c>
      <c r="GQ63" s="345">
        <v>85.143364430795941</v>
      </c>
      <c r="GR63" s="38">
        <v>-18.205627978157352</v>
      </c>
      <c r="GS63" s="9">
        <v>2023</v>
      </c>
      <c r="GT63" s="6" t="s">
        <v>28</v>
      </c>
      <c r="GU63" s="345">
        <v>68.073323580930065</v>
      </c>
      <c r="GV63" s="38">
        <v>3.9624770953129058</v>
      </c>
      <c r="GW63" s="345">
        <v>93.682076711598299</v>
      </c>
      <c r="GX63" s="38">
        <v>-9.3616066489188512</v>
      </c>
      <c r="GY63" s="345">
        <v>172.33383622078131</v>
      </c>
      <c r="GZ63" s="38">
        <v>0.28006899759024861</v>
      </c>
      <c r="HA63" s="9">
        <v>2023</v>
      </c>
      <c r="HB63" s="6" t="s">
        <v>28</v>
      </c>
      <c r="HC63" s="345">
        <v>111.08390303434633</v>
      </c>
      <c r="HD63" s="38">
        <v>17.447950891291811</v>
      </c>
      <c r="HE63" s="345">
        <v>187.16358002241398</v>
      </c>
      <c r="HF63" s="38">
        <v>23.827341523076868</v>
      </c>
      <c r="HG63" s="345">
        <v>91.445137197739868</v>
      </c>
      <c r="HH63" s="38">
        <v>3.1971488555153655</v>
      </c>
      <c r="HI63" s="9">
        <v>2023</v>
      </c>
      <c r="HJ63" s="6" t="s">
        <v>28</v>
      </c>
      <c r="HK63" s="345">
        <v>92.937405742798333</v>
      </c>
      <c r="HL63" s="38">
        <v>-5.1268698947973235</v>
      </c>
      <c r="HM63" s="345">
        <v>125.183274557258</v>
      </c>
      <c r="HN63" s="38">
        <v>-7.3876035687221275</v>
      </c>
      <c r="HO63" s="345">
        <v>107.60135376631001</v>
      </c>
      <c r="HP63" s="38">
        <v>6.6432840034595699</v>
      </c>
      <c r="HQ63" s="9">
        <v>2023</v>
      </c>
      <c r="HR63" s="6" t="s">
        <v>28</v>
      </c>
      <c r="HS63" s="345">
        <v>132.78912029415935</v>
      </c>
      <c r="HT63" s="38">
        <v>8.3516690000651579</v>
      </c>
      <c r="HU63" s="345">
        <v>151.01615297636667</v>
      </c>
      <c r="HV63" s="38">
        <v>14.737226100121163</v>
      </c>
      <c r="HW63" s="345">
        <v>93.292860716439861</v>
      </c>
      <c r="HX63" s="38">
        <v>1.5991489813449249</v>
      </c>
      <c r="HY63" s="9">
        <v>2023</v>
      </c>
      <c r="HZ63" s="6" t="s">
        <v>28</v>
      </c>
      <c r="IA63" s="345">
        <v>86.560938578228843</v>
      </c>
      <c r="IB63" s="38">
        <v>-19.629160172105998</v>
      </c>
      <c r="IC63" s="345">
        <v>99.726880431058007</v>
      </c>
      <c r="ID63" s="38">
        <v>-21.89240661521319</v>
      </c>
      <c r="IE63" s="345">
        <v>113.44581077467767</v>
      </c>
      <c r="IF63" s="38">
        <v>-4.1650937194575022</v>
      </c>
      <c r="IG63" s="9">
        <v>2023</v>
      </c>
      <c r="IH63" s="6" t="s">
        <v>28</v>
      </c>
      <c r="II63" s="345">
        <v>144.69581357134467</v>
      </c>
      <c r="IJ63" s="38">
        <v>15.17277453587657</v>
      </c>
      <c r="IK63" s="345">
        <v>168.10967513215033</v>
      </c>
      <c r="IL63" s="38">
        <v>18.599216249070977</v>
      </c>
      <c r="IM63" s="345">
        <v>108.1005163421936</v>
      </c>
      <c r="IN63" s="38">
        <v>-2.9504612374060173</v>
      </c>
      <c r="IO63" s="345">
        <v>179.41313195214266</v>
      </c>
      <c r="IP63" s="38">
        <v>21.827568150000175</v>
      </c>
      <c r="IQ63" s="9">
        <v>2023</v>
      </c>
      <c r="IR63" s="6" t="s">
        <v>28</v>
      </c>
      <c r="IS63" s="345">
        <v>94.182853993504906</v>
      </c>
      <c r="IT63" s="38">
        <v>-5.0267770812197057</v>
      </c>
      <c r="IU63" s="345">
        <v>85.089626898652696</v>
      </c>
      <c r="IV63" s="38">
        <v>-5.9604227632706994</v>
      </c>
      <c r="IW63" s="345">
        <v>92.140517163672726</v>
      </c>
      <c r="IX63" s="38">
        <v>-15.396573397382639</v>
      </c>
      <c r="IY63" s="9">
        <v>2023</v>
      </c>
      <c r="IZ63" s="6" t="s">
        <v>28</v>
      </c>
      <c r="JA63" s="345">
        <v>127.902942220466</v>
      </c>
      <c r="JB63" s="38">
        <v>-7.0648511327093644</v>
      </c>
      <c r="JC63" s="345">
        <v>167.35362624943335</v>
      </c>
      <c r="JD63" s="38">
        <v>6.0209044665122917</v>
      </c>
      <c r="JE63" s="345">
        <v>138.591311214912</v>
      </c>
      <c r="JF63" s="38">
        <v>-10.454765601068246</v>
      </c>
      <c r="JG63" s="9">
        <v>2023</v>
      </c>
      <c r="JH63" s="6" t="s">
        <v>28</v>
      </c>
      <c r="JI63" s="345">
        <v>165.12251517160033</v>
      </c>
      <c r="JJ63" s="38">
        <v>-7.6289042436763026</v>
      </c>
      <c r="JK63" s="345">
        <v>220.67726186678601</v>
      </c>
      <c r="JL63" s="38">
        <v>11.442140850862927</v>
      </c>
      <c r="JM63" s="345">
        <v>113.61165477764833</v>
      </c>
      <c r="JN63" s="38">
        <v>-4.278114768860803</v>
      </c>
      <c r="JO63" s="9">
        <v>2023</v>
      </c>
      <c r="JP63" s="6" t="s">
        <v>28</v>
      </c>
      <c r="JQ63" s="345">
        <v>136.41253187068034</v>
      </c>
      <c r="JR63" s="38">
        <v>22.610065676340469</v>
      </c>
      <c r="JS63" s="345">
        <v>93.086112132362928</v>
      </c>
      <c r="JT63" s="38">
        <v>-21.396292656239027</v>
      </c>
      <c r="JU63" s="345">
        <v>113.80935843040267</v>
      </c>
      <c r="JV63" s="38">
        <v>-5.8781348181440762E-2</v>
      </c>
      <c r="JW63" s="9">
        <v>2023</v>
      </c>
      <c r="JX63" s="6" t="s">
        <v>28</v>
      </c>
      <c r="JY63" s="345">
        <v>106.51612603567433</v>
      </c>
      <c r="JZ63" s="38">
        <v>8.4217080923788927</v>
      </c>
      <c r="KA63" s="345">
        <v>183.85030687943402</v>
      </c>
      <c r="KB63" s="38">
        <v>8.6113193497258322</v>
      </c>
      <c r="KC63" s="345">
        <v>179.58392425439899</v>
      </c>
      <c r="KD63" s="38">
        <v>27.676602419850099</v>
      </c>
      <c r="KE63" s="9">
        <v>2023</v>
      </c>
      <c r="KF63" s="6" t="s">
        <v>28</v>
      </c>
      <c r="KG63" s="345">
        <v>77.588449935434866</v>
      </c>
      <c r="KH63" s="38">
        <v>-5.3846266264907996</v>
      </c>
      <c r="KI63" s="345">
        <v>128.82229908156134</v>
      </c>
      <c r="KJ63" s="38">
        <v>-1.2249646476614515</v>
      </c>
      <c r="KK63" s="345">
        <v>110.554331376908</v>
      </c>
      <c r="KL63" s="38">
        <v>-5.5277960829820358</v>
      </c>
      <c r="KM63" s="9">
        <v>2023</v>
      </c>
      <c r="KN63" s="6" t="s">
        <v>28</v>
      </c>
      <c r="KO63" s="345">
        <v>33.840419203402831</v>
      </c>
      <c r="KP63" s="38">
        <v>-27.526063184062806</v>
      </c>
      <c r="KQ63" s="345">
        <v>188.08451425232866</v>
      </c>
      <c r="KR63" s="38">
        <v>15.467674663774872</v>
      </c>
      <c r="KS63" s="345">
        <v>90.82827129355293</v>
      </c>
      <c r="KT63" s="38">
        <v>-5.9505242593362482</v>
      </c>
      <c r="KU63" s="9">
        <v>2023</v>
      </c>
      <c r="KV63" s="6" t="s">
        <v>28</v>
      </c>
      <c r="KW63" s="345">
        <v>135.43711485037633</v>
      </c>
      <c r="KX63" s="38">
        <v>12.367545019572319</v>
      </c>
      <c r="KY63" s="345">
        <v>161.30883788895702</v>
      </c>
      <c r="KZ63" s="38">
        <v>-1.2032082535355926E-2</v>
      </c>
      <c r="LA63" s="345">
        <v>123.09317384412201</v>
      </c>
      <c r="LB63" s="38">
        <v>-9.8765233362273648</v>
      </c>
      <c r="LC63" s="9">
        <v>2023</v>
      </c>
      <c r="LD63" s="6" t="s">
        <v>28</v>
      </c>
      <c r="LE63" s="345">
        <v>149.62293773458336</v>
      </c>
      <c r="LF63" s="38">
        <v>5.1857774050220797</v>
      </c>
      <c r="LG63" s="345">
        <v>92.291190330288245</v>
      </c>
      <c r="LH63" s="38">
        <v>-21.161639502096548</v>
      </c>
      <c r="LI63" s="345">
        <v>51.252505859285598</v>
      </c>
      <c r="LJ63" s="38">
        <v>-13.251610055627978</v>
      </c>
      <c r="LK63" s="9">
        <v>2023</v>
      </c>
      <c r="LL63" s="6" t="s">
        <v>28</v>
      </c>
      <c r="LM63" s="345">
        <v>133.90917587866866</v>
      </c>
      <c r="LN63" s="38">
        <v>-8.8281594977924271</v>
      </c>
      <c r="LO63" s="345">
        <v>77.725494677014908</v>
      </c>
      <c r="LP63" s="38">
        <v>-12.496547642543149</v>
      </c>
      <c r="LQ63" s="345">
        <v>155.17303290210967</v>
      </c>
      <c r="LR63" s="38">
        <v>8.4074932253175803</v>
      </c>
      <c r="LS63" s="9">
        <v>2023</v>
      </c>
      <c r="LT63" s="6" t="s">
        <v>28</v>
      </c>
      <c r="LU63" s="345">
        <v>102.711572362038</v>
      </c>
      <c r="LV63" s="38">
        <v>-5.5181063040726173</v>
      </c>
      <c r="LW63" s="345">
        <v>132.25411467253534</v>
      </c>
      <c r="LX63" s="38">
        <v>1.6332068986417028</v>
      </c>
      <c r="LY63" s="345">
        <v>155.47162494413601</v>
      </c>
      <c r="LZ63" s="38">
        <v>22.682956926778843</v>
      </c>
      <c r="MA63" s="9">
        <v>2023</v>
      </c>
      <c r="MB63" s="6" t="s">
        <v>28</v>
      </c>
      <c r="MC63" s="345">
        <v>165.34545128100135</v>
      </c>
      <c r="MD63" s="38">
        <v>0.26404943970459271</v>
      </c>
      <c r="ME63" s="345">
        <v>102.93080225479268</v>
      </c>
      <c r="MF63" s="38">
        <v>5.0689815538046901</v>
      </c>
      <c r="MG63" s="345">
        <v>101.08278001414423</v>
      </c>
      <c r="MH63" s="38">
        <v>-12.418651978584279</v>
      </c>
      <c r="MI63" s="9">
        <v>2023</v>
      </c>
      <c r="MJ63" s="6" t="s">
        <v>28</v>
      </c>
      <c r="MK63" s="345">
        <v>109.79693589611468</v>
      </c>
      <c r="ML63" s="38">
        <v>12.172212673955585</v>
      </c>
      <c r="MM63" s="345">
        <v>120.91239114006534</v>
      </c>
      <c r="MN63" s="38">
        <v>-12.819412578422615</v>
      </c>
      <c r="MO63" s="345">
        <v>177.59698836869003</v>
      </c>
      <c r="MP63" s="38">
        <v>15.711146146456414</v>
      </c>
    </row>
    <row r="64" spans="1:354" ht="15" customHeight="1">
      <c r="A64" s="9"/>
      <c r="B64" s="6" t="s">
        <v>29</v>
      </c>
      <c r="C64" s="345">
        <v>90.137107011394804</v>
      </c>
      <c r="D64" s="38">
        <v>-2.689948461214513</v>
      </c>
      <c r="E64" s="345">
        <v>77.183900044369111</v>
      </c>
      <c r="F64" s="38">
        <v>-3.0198100277035991</v>
      </c>
      <c r="G64" s="345">
        <v>102.38516774656391</v>
      </c>
      <c r="H64" s="38">
        <v>-2.4534434597482147</v>
      </c>
      <c r="I64" s="9"/>
      <c r="J64" s="6" t="s">
        <v>29</v>
      </c>
      <c r="K64" s="345">
        <v>83.40383553205524</v>
      </c>
      <c r="L64" s="38">
        <v>-6.8505554044875083</v>
      </c>
      <c r="M64" s="345">
        <v>96.871985196454219</v>
      </c>
      <c r="N64" s="38">
        <v>12.224987865921349</v>
      </c>
      <c r="O64" s="345">
        <v>81.682020029487163</v>
      </c>
      <c r="P64" s="38">
        <v>-7.4444362583556369</v>
      </c>
      <c r="Q64" s="9"/>
      <c r="R64" s="6" t="s">
        <v>29</v>
      </c>
      <c r="S64" s="345">
        <v>84.176067714418195</v>
      </c>
      <c r="T64" s="38">
        <v>-24.070683406082836</v>
      </c>
      <c r="U64" s="345">
        <v>143.37482393589301</v>
      </c>
      <c r="V64" s="38">
        <v>10.364547861896668</v>
      </c>
      <c r="W64" s="345">
        <v>140.41413757998001</v>
      </c>
      <c r="X64" s="38">
        <v>12.588433744978403</v>
      </c>
      <c r="Y64" s="9"/>
      <c r="Z64" s="6" t="s">
        <v>29</v>
      </c>
      <c r="AA64" s="345">
        <v>150.42298657763067</v>
      </c>
      <c r="AB64" s="38">
        <v>-8.7783629110406736</v>
      </c>
      <c r="AC64" s="345">
        <v>115.548015845988</v>
      </c>
      <c r="AD64" s="38">
        <v>-18.884599419548408</v>
      </c>
      <c r="AE64" s="345">
        <v>155.77970692733467</v>
      </c>
      <c r="AF64" s="38">
        <v>4.4666936909715673</v>
      </c>
      <c r="AG64" s="9"/>
      <c r="AH64" s="6" t="s">
        <v>29</v>
      </c>
      <c r="AI64" s="345">
        <v>93.730699832040671</v>
      </c>
      <c r="AJ64" s="38">
        <v>-10.322472647774646</v>
      </c>
      <c r="AK64" s="345">
        <v>193.46090344975497</v>
      </c>
      <c r="AL64" s="38">
        <v>2.0705425489722273</v>
      </c>
      <c r="AM64" s="345">
        <v>75.100706999757236</v>
      </c>
      <c r="AN64" s="38">
        <v>-19.667199909111261</v>
      </c>
      <c r="AO64" s="9"/>
      <c r="AP64" s="6" t="s">
        <v>29</v>
      </c>
      <c r="AQ64" s="345">
        <v>184.40731959669301</v>
      </c>
      <c r="AR64" s="38">
        <v>-7.3043976313144015</v>
      </c>
      <c r="AS64" s="345">
        <v>150.79091627075266</v>
      </c>
      <c r="AT64" s="38">
        <v>4.4608846255065373</v>
      </c>
      <c r="AU64" s="345">
        <v>151.64152304639501</v>
      </c>
      <c r="AV64" s="38">
        <v>-3.4439482883789481</v>
      </c>
      <c r="AW64" s="9"/>
      <c r="AX64" s="6" t="s">
        <v>29</v>
      </c>
      <c r="AY64" s="345">
        <v>163.04508190266134</v>
      </c>
      <c r="AZ64" s="38">
        <v>25.006787178590329</v>
      </c>
      <c r="BA64" s="345">
        <v>85.999704202062091</v>
      </c>
      <c r="BB64" s="38">
        <v>-20.696452041217881</v>
      </c>
      <c r="BC64" s="345">
        <v>150.28550660648634</v>
      </c>
      <c r="BD64" s="38">
        <v>17.458833009938374</v>
      </c>
      <c r="BE64" s="9"/>
      <c r="BF64" s="6" t="s">
        <v>29</v>
      </c>
      <c r="BG64" s="345">
        <v>151.97432002815734</v>
      </c>
      <c r="BH64" s="38">
        <v>16.681163812286655</v>
      </c>
      <c r="BI64" s="345">
        <v>93.866258524822271</v>
      </c>
      <c r="BJ64" s="38">
        <v>-8.4862350777320898</v>
      </c>
      <c r="BK64" s="345">
        <v>223.99371712538104</v>
      </c>
      <c r="BL64" s="38">
        <v>11.200827758716784</v>
      </c>
      <c r="BM64" s="9"/>
      <c r="BN64" s="6" t="s">
        <v>29</v>
      </c>
      <c r="BO64" s="345">
        <v>139.01602649783467</v>
      </c>
      <c r="BP64" s="38">
        <v>17.629356105902929</v>
      </c>
      <c r="BQ64" s="345">
        <v>121.36182451436282</v>
      </c>
      <c r="BR64" s="38">
        <v>-5.9787040009734511</v>
      </c>
      <c r="BS64" s="345">
        <v>152.66912751086201</v>
      </c>
      <c r="BT64" s="38">
        <v>7.3287714683374361</v>
      </c>
      <c r="BU64" s="9"/>
      <c r="BV64" s="6" t="s">
        <v>29</v>
      </c>
      <c r="BW64" s="345">
        <v>129.532112309025</v>
      </c>
      <c r="BX64" s="38">
        <v>-6.4920515958361307</v>
      </c>
      <c r="BY64" s="345">
        <v>125.23436223406433</v>
      </c>
      <c r="BZ64" s="38">
        <v>20.196953484674964</v>
      </c>
      <c r="CA64" s="345">
        <v>112.77938346150101</v>
      </c>
      <c r="CB64" s="38">
        <v>-1.9444852595675144</v>
      </c>
      <c r="CC64" s="9"/>
      <c r="CD64" s="6" t="s">
        <v>29</v>
      </c>
      <c r="CE64" s="345">
        <v>108.9608791282642</v>
      </c>
      <c r="CF64" s="38">
        <v>-7.0300800845325142</v>
      </c>
      <c r="CG64" s="345">
        <v>65.715619814937313</v>
      </c>
      <c r="CH64" s="38">
        <v>-27.42836820608116</v>
      </c>
      <c r="CI64" s="345">
        <v>105.24675026383441</v>
      </c>
      <c r="CJ64" s="38">
        <v>8.9507099564449391</v>
      </c>
      <c r="CK64" s="9"/>
      <c r="CL64" s="6" t="s">
        <v>29</v>
      </c>
      <c r="CM64" s="345">
        <v>252.75746885930366</v>
      </c>
      <c r="CN64" s="38">
        <v>10.952743009185923</v>
      </c>
      <c r="CO64" s="345">
        <v>79.684101831131699</v>
      </c>
      <c r="CP64" s="38">
        <v>-12.56008148194671</v>
      </c>
      <c r="CQ64" s="345">
        <v>131.27578284578166</v>
      </c>
      <c r="CR64" s="38">
        <v>25.725714926725402</v>
      </c>
      <c r="CS64" s="9"/>
      <c r="CT64" s="6" t="s">
        <v>29</v>
      </c>
      <c r="CU64" s="345">
        <v>103.39136681099323</v>
      </c>
      <c r="CV64" s="38">
        <v>-9.7148890620340751</v>
      </c>
      <c r="CW64" s="345">
        <v>110.61754930342015</v>
      </c>
      <c r="CX64" s="38">
        <v>-11.1792923236234</v>
      </c>
      <c r="CY64" s="345">
        <v>110.5110003579357</v>
      </c>
      <c r="CZ64" s="38">
        <v>21.049956611231607</v>
      </c>
      <c r="DA64" s="9"/>
      <c r="DB64" s="6" t="s">
        <v>29</v>
      </c>
      <c r="DC64" s="345">
        <v>63.420038927330573</v>
      </c>
      <c r="DD64" s="38">
        <v>-14.296821588390429</v>
      </c>
      <c r="DE64" s="345">
        <v>327.79749042111399</v>
      </c>
      <c r="DF64" s="38">
        <v>4.3704159031804579E-2</v>
      </c>
      <c r="DG64" s="345">
        <v>103.371476020245</v>
      </c>
      <c r="DH64" s="38">
        <v>-11.479112155118912</v>
      </c>
      <c r="DI64" s="9"/>
      <c r="DJ64" s="6" t="s">
        <v>29</v>
      </c>
      <c r="DK64" s="345">
        <v>149.50419885977769</v>
      </c>
      <c r="DL64" s="38">
        <v>-4.2615693873364933</v>
      </c>
      <c r="DM64" s="345">
        <v>51.052196424123231</v>
      </c>
      <c r="DN64" s="38">
        <v>-3.5746112114569968</v>
      </c>
      <c r="DO64" s="345">
        <v>143.56353483279167</v>
      </c>
      <c r="DP64" s="38">
        <v>17.872073416442987</v>
      </c>
      <c r="DQ64" s="9"/>
      <c r="DR64" s="6" t="s">
        <v>29</v>
      </c>
      <c r="DS64" s="345">
        <v>148.05618750593834</v>
      </c>
      <c r="DT64" s="38">
        <v>17.580412108220727</v>
      </c>
      <c r="DU64" s="345">
        <v>124.29242823913599</v>
      </c>
      <c r="DV64" s="38">
        <v>8.4907543786059989</v>
      </c>
      <c r="DW64" s="345">
        <v>140.63588488117668</v>
      </c>
      <c r="DX64" s="38">
        <v>0.79568797101671862</v>
      </c>
      <c r="DY64" s="9"/>
      <c r="DZ64" s="6" t="s">
        <v>29</v>
      </c>
      <c r="EA64" s="345">
        <v>108.8122779912847</v>
      </c>
      <c r="EB64" s="38">
        <v>-1.4073205114885639</v>
      </c>
      <c r="EC64" s="345">
        <v>134.13418754269233</v>
      </c>
      <c r="ED64" s="38">
        <v>3.9201708431185267</v>
      </c>
      <c r="EE64" s="345">
        <v>135.73464165069501</v>
      </c>
      <c r="EF64" s="38">
        <v>9.6094519745217184</v>
      </c>
      <c r="EG64" s="9"/>
      <c r="EH64" s="6" t="s">
        <v>29</v>
      </c>
      <c r="EI64" s="345">
        <v>148.66405104756802</v>
      </c>
      <c r="EJ64" s="38">
        <v>5.2187881375549665</v>
      </c>
      <c r="EK64" s="345">
        <v>131.17622190198901</v>
      </c>
      <c r="EL64" s="38">
        <v>-5.8116673206858991</v>
      </c>
      <c r="EM64" s="345">
        <v>112.3749222149152</v>
      </c>
      <c r="EN64" s="38">
        <v>3.6464259634557834</v>
      </c>
      <c r="EO64" s="9"/>
      <c r="EP64" s="6" t="s">
        <v>29</v>
      </c>
      <c r="EQ64" s="345">
        <v>82.29468784935618</v>
      </c>
      <c r="ER64" s="38">
        <v>15.10450866313542</v>
      </c>
      <c r="ES64" s="345">
        <v>142.10232075508767</v>
      </c>
      <c r="ET64" s="38">
        <v>8.2646117056766997</v>
      </c>
      <c r="EU64" s="345">
        <v>38.196331229295502</v>
      </c>
      <c r="EV64" s="38">
        <v>-42.273245412515848</v>
      </c>
      <c r="EW64" s="9"/>
      <c r="EX64" s="6" t="s">
        <v>29</v>
      </c>
      <c r="EY64" s="345">
        <v>85.321425675450072</v>
      </c>
      <c r="EZ64" s="38">
        <v>0.71655072837002365</v>
      </c>
      <c r="FA64" s="345">
        <v>105.14080968123307</v>
      </c>
      <c r="FB64" s="38">
        <v>13.219117661012888</v>
      </c>
      <c r="FC64" s="345">
        <v>257.93936374747767</v>
      </c>
      <c r="FD64" s="38">
        <v>8.5905845730583934</v>
      </c>
      <c r="FE64" s="9"/>
      <c r="FF64" s="6" t="s">
        <v>29</v>
      </c>
      <c r="FG64" s="345">
        <v>117.76705351203033</v>
      </c>
      <c r="FH64" s="38">
        <v>-7.1578682414977948</v>
      </c>
      <c r="FI64" s="345">
        <v>169.09758646921168</v>
      </c>
      <c r="FJ64" s="38">
        <v>0.32997724058232336</v>
      </c>
      <c r="FK64" s="345">
        <v>100.14660628601099</v>
      </c>
      <c r="FL64" s="38">
        <v>-14.140632052280893</v>
      </c>
      <c r="FM64" s="9"/>
      <c r="FN64" s="6" t="s">
        <v>29</v>
      </c>
      <c r="FO64" s="345">
        <v>101.24513966464247</v>
      </c>
      <c r="FP64" s="38">
        <v>-7.3478738579458849</v>
      </c>
      <c r="FQ64" s="345">
        <v>215.34123069358</v>
      </c>
      <c r="FR64" s="38">
        <v>-13.633425566982723</v>
      </c>
      <c r="FS64" s="345">
        <v>108.26527675177174</v>
      </c>
      <c r="FT64" s="38">
        <v>-12.85101927976379</v>
      </c>
      <c r="FU64" s="9"/>
      <c r="FV64" s="6" t="s">
        <v>29</v>
      </c>
      <c r="FW64" s="345">
        <v>142.82911773877134</v>
      </c>
      <c r="FX64" s="38">
        <v>7.910135074083243</v>
      </c>
      <c r="FY64" s="345">
        <v>159.87530763417269</v>
      </c>
      <c r="FZ64" s="38">
        <v>-9.146852511934668</v>
      </c>
      <c r="GA64" s="345">
        <v>98.517985465229359</v>
      </c>
      <c r="GB64" s="38">
        <v>9.590334528504556</v>
      </c>
      <c r="GC64" s="9"/>
      <c r="GD64" s="6" t="s">
        <v>29</v>
      </c>
      <c r="GE64" s="345">
        <v>136.77856803371799</v>
      </c>
      <c r="GF64" s="38">
        <v>-3.5786637017550191</v>
      </c>
      <c r="GG64" s="345">
        <v>103.29659925273411</v>
      </c>
      <c r="GH64" s="38">
        <v>-13.986828975217293</v>
      </c>
      <c r="GI64" s="345">
        <v>74.965679787790563</v>
      </c>
      <c r="GJ64" s="38">
        <v>-10.123919843924583</v>
      </c>
      <c r="GK64" s="9"/>
      <c r="GL64" s="6" t="s">
        <v>29</v>
      </c>
      <c r="GM64" s="345">
        <v>115.10919055105667</v>
      </c>
      <c r="GN64" s="38">
        <v>0.21806241090951062</v>
      </c>
      <c r="GO64" s="345">
        <v>123.117272873052</v>
      </c>
      <c r="GP64" s="38">
        <v>8.1374443892540285</v>
      </c>
      <c r="GQ64" s="345">
        <v>76.380214464276037</v>
      </c>
      <c r="GR64" s="38">
        <v>-20.585369620952392</v>
      </c>
      <c r="GS64" s="9"/>
      <c r="GT64" s="6" t="s">
        <v>29</v>
      </c>
      <c r="GU64" s="345">
        <v>71.409226985519069</v>
      </c>
      <c r="GV64" s="38">
        <v>24.043328638890557</v>
      </c>
      <c r="GW64" s="345">
        <v>94.51694270195128</v>
      </c>
      <c r="GX64" s="38">
        <v>-14.276777361169309</v>
      </c>
      <c r="GY64" s="345">
        <v>101.10616858667134</v>
      </c>
      <c r="GZ64" s="38">
        <v>18.242635927286855</v>
      </c>
      <c r="HA64" s="9"/>
      <c r="HB64" s="6" t="s">
        <v>29</v>
      </c>
      <c r="HC64" s="345">
        <v>110.24339920366299</v>
      </c>
      <c r="HD64" s="38">
        <v>26.918432468338537</v>
      </c>
      <c r="HE64" s="345">
        <v>153.11388937676236</v>
      </c>
      <c r="HF64" s="38">
        <v>-7.2548992834562114</v>
      </c>
      <c r="HG64" s="345">
        <v>84.346426919887563</v>
      </c>
      <c r="HH64" s="38">
        <v>-1.8692486802171828</v>
      </c>
      <c r="HI64" s="9"/>
      <c r="HJ64" s="6" t="s">
        <v>29</v>
      </c>
      <c r="HK64" s="345">
        <v>82.222131647633262</v>
      </c>
      <c r="HL64" s="38">
        <v>-9.4768624037817943</v>
      </c>
      <c r="HM64" s="345">
        <v>101.46865009546184</v>
      </c>
      <c r="HN64" s="38">
        <v>10.827571851236954</v>
      </c>
      <c r="HO64" s="345">
        <v>74.829793084829532</v>
      </c>
      <c r="HP64" s="38">
        <v>-10.473673118838377</v>
      </c>
      <c r="HQ64" s="9"/>
      <c r="HR64" s="6" t="s">
        <v>29</v>
      </c>
      <c r="HS64" s="345">
        <v>107.9898422808413</v>
      </c>
      <c r="HT64" s="38">
        <v>30.066252360825018</v>
      </c>
      <c r="HU64" s="345">
        <v>159.09577936603634</v>
      </c>
      <c r="HV64" s="38">
        <v>19.190803712223698</v>
      </c>
      <c r="HW64" s="345">
        <v>66.005766667803897</v>
      </c>
      <c r="HX64" s="38">
        <v>-9.7523073043255408</v>
      </c>
      <c r="HY64" s="9"/>
      <c r="HZ64" s="6" t="s">
        <v>29</v>
      </c>
      <c r="IA64" s="345">
        <v>79.800165227191243</v>
      </c>
      <c r="IB64" s="38">
        <v>-22.147250046656865</v>
      </c>
      <c r="IC64" s="345">
        <v>105.97015801261399</v>
      </c>
      <c r="ID64" s="38">
        <v>-9.6233040020653533</v>
      </c>
      <c r="IE64" s="345">
        <v>96.79380271781865</v>
      </c>
      <c r="IF64" s="38">
        <v>2.6390553972639452</v>
      </c>
      <c r="IG64" s="9"/>
      <c r="IH64" s="6" t="s">
        <v>29</v>
      </c>
      <c r="II64" s="345">
        <v>112.94958422353166</v>
      </c>
      <c r="IJ64" s="38">
        <v>5.426162793942396</v>
      </c>
      <c r="IK64" s="345">
        <v>152.14805994760198</v>
      </c>
      <c r="IL64" s="38">
        <v>31.579733324876287</v>
      </c>
      <c r="IM64" s="345">
        <v>108.60415402557533</v>
      </c>
      <c r="IN64" s="38">
        <v>10.888240000968281</v>
      </c>
      <c r="IO64" s="345">
        <v>129.790546513078</v>
      </c>
      <c r="IP64" s="38">
        <v>25.267053821041245</v>
      </c>
      <c r="IQ64" s="9"/>
      <c r="IR64" s="6" t="s">
        <v>29</v>
      </c>
      <c r="IS64" s="345">
        <v>69.386405060305208</v>
      </c>
      <c r="IT64" s="38">
        <v>-21.609888984583179</v>
      </c>
      <c r="IU64" s="345">
        <v>91.928186693898226</v>
      </c>
      <c r="IV64" s="38">
        <v>5.6330768544093957</v>
      </c>
      <c r="IW64" s="345">
        <v>91.545595682167104</v>
      </c>
      <c r="IX64" s="38">
        <v>-6.0493692556349004</v>
      </c>
      <c r="IY64" s="9"/>
      <c r="IZ64" s="6" t="s">
        <v>29</v>
      </c>
      <c r="JA64" s="345">
        <v>140.27349045279001</v>
      </c>
      <c r="JB64" s="38">
        <v>4.2229354321099208</v>
      </c>
      <c r="JC64" s="345">
        <v>163.12913929838001</v>
      </c>
      <c r="JD64" s="38">
        <v>-5.1084397047509214</v>
      </c>
      <c r="JE64" s="345">
        <v>190.92576983455731</v>
      </c>
      <c r="JF64" s="38">
        <v>-18.095895096925162</v>
      </c>
      <c r="JG64" s="9"/>
      <c r="JH64" s="6" t="s">
        <v>29</v>
      </c>
      <c r="JI64" s="345">
        <v>142.313487651017</v>
      </c>
      <c r="JJ64" s="38">
        <v>-7.119941797399278</v>
      </c>
      <c r="JK64" s="345">
        <v>234.24057534082399</v>
      </c>
      <c r="JL64" s="38">
        <v>2.1840052964782615</v>
      </c>
      <c r="JM64" s="345">
        <v>117.42521218312167</v>
      </c>
      <c r="JN64" s="38">
        <v>-0.93093252998559706</v>
      </c>
      <c r="JO64" s="9"/>
      <c r="JP64" s="6" t="s">
        <v>29</v>
      </c>
      <c r="JQ64" s="345">
        <v>128.20705801920801</v>
      </c>
      <c r="JR64" s="38">
        <v>18.099579836595709</v>
      </c>
      <c r="JS64" s="345">
        <v>133.297978747001</v>
      </c>
      <c r="JT64" s="38">
        <v>1.0685423430067544</v>
      </c>
      <c r="JU64" s="345">
        <v>117.48588676756566</v>
      </c>
      <c r="JV64" s="38">
        <v>-14.261801447355509</v>
      </c>
      <c r="JW64" s="9"/>
      <c r="JX64" s="6" t="s">
        <v>29</v>
      </c>
      <c r="JY64" s="345">
        <v>110.72132135885442</v>
      </c>
      <c r="JZ64" s="38">
        <v>24.902523700322917</v>
      </c>
      <c r="KA64" s="345">
        <v>173.24750970196899</v>
      </c>
      <c r="KB64" s="38">
        <v>10.241605905964633</v>
      </c>
      <c r="KC64" s="345">
        <v>174.73160391773334</v>
      </c>
      <c r="KD64" s="38">
        <v>9.7143960885976952</v>
      </c>
      <c r="KE64" s="9"/>
      <c r="KF64" s="6" t="s">
        <v>29</v>
      </c>
      <c r="KG64" s="345">
        <v>71.037113294322197</v>
      </c>
      <c r="KH64" s="38">
        <v>-21.587574432676647</v>
      </c>
      <c r="KI64" s="345">
        <v>144.89157321333201</v>
      </c>
      <c r="KJ64" s="38">
        <v>7.3064382767063591</v>
      </c>
      <c r="KK64" s="345">
        <v>118.87702927379867</v>
      </c>
      <c r="KL64" s="38">
        <v>-2.5633936588901491</v>
      </c>
      <c r="KM64" s="9"/>
      <c r="KN64" s="6" t="s">
        <v>29</v>
      </c>
      <c r="KO64" s="345">
        <v>37.477908970738298</v>
      </c>
      <c r="KP64" s="38">
        <v>-15.88758282140536</v>
      </c>
      <c r="KQ64" s="345">
        <v>147.38171127798168</v>
      </c>
      <c r="KR64" s="38">
        <v>-4.9179854871719755</v>
      </c>
      <c r="KS64" s="345">
        <v>109.72731435527891</v>
      </c>
      <c r="KT64" s="38">
        <v>1.2589697218541289</v>
      </c>
      <c r="KU64" s="9"/>
      <c r="KV64" s="6" t="s">
        <v>29</v>
      </c>
      <c r="KW64" s="345">
        <v>131.97913319569764</v>
      </c>
      <c r="KX64" s="38">
        <v>2.2254584493730789</v>
      </c>
      <c r="KY64" s="345">
        <v>150.64337067879134</v>
      </c>
      <c r="KZ64" s="38">
        <v>-9.2133796643272916</v>
      </c>
      <c r="LA64" s="345">
        <v>131.53694998415699</v>
      </c>
      <c r="LB64" s="38">
        <v>-11.988158259181816</v>
      </c>
      <c r="LC64" s="9"/>
      <c r="LD64" s="6" t="s">
        <v>29</v>
      </c>
      <c r="LE64" s="345">
        <v>153.48220732452765</v>
      </c>
      <c r="LF64" s="38">
        <v>6.2914359767595158</v>
      </c>
      <c r="LG64" s="345">
        <v>121.755518115794</v>
      </c>
      <c r="LH64" s="38">
        <v>1.9310616422820459</v>
      </c>
      <c r="LI64" s="345">
        <v>50.92124731298977</v>
      </c>
      <c r="LJ64" s="38">
        <v>-21.178784276963569</v>
      </c>
      <c r="LK64" s="9"/>
      <c r="LL64" s="6" t="s">
        <v>29</v>
      </c>
      <c r="LM64" s="345">
        <v>192.57752433964433</v>
      </c>
      <c r="LN64" s="38">
        <v>-15.209301969894867</v>
      </c>
      <c r="LO64" s="345">
        <v>73.608420975252031</v>
      </c>
      <c r="LP64" s="38">
        <v>-30.963943932234386</v>
      </c>
      <c r="LQ64" s="345">
        <v>210.3664880056667</v>
      </c>
      <c r="LR64" s="38">
        <v>5.2735696470980145</v>
      </c>
      <c r="LS64" s="9"/>
      <c r="LT64" s="6" t="s">
        <v>29</v>
      </c>
      <c r="LU64" s="345">
        <v>114.41074684573566</v>
      </c>
      <c r="LV64" s="38">
        <v>7.7156507083594477</v>
      </c>
      <c r="LW64" s="345">
        <v>132.62824964136902</v>
      </c>
      <c r="LX64" s="38">
        <v>-0.22879438804373819</v>
      </c>
      <c r="LY64" s="345">
        <v>147.68961174510466</v>
      </c>
      <c r="LZ64" s="38">
        <v>-5.2708555664181205</v>
      </c>
      <c r="MA64" s="9"/>
      <c r="MB64" s="6" t="s">
        <v>29</v>
      </c>
      <c r="MC64" s="345">
        <v>167.81634759728067</v>
      </c>
      <c r="MD64" s="38">
        <v>5.8213672693711942</v>
      </c>
      <c r="ME64" s="345">
        <v>99.348828239226634</v>
      </c>
      <c r="MF64" s="38">
        <v>17.699521098400936</v>
      </c>
      <c r="MG64" s="345">
        <v>74.573792733635614</v>
      </c>
      <c r="MH64" s="38">
        <v>-17.168945575415563</v>
      </c>
      <c r="MI64" s="9"/>
      <c r="MJ64" s="6" t="s">
        <v>29</v>
      </c>
      <c r="MK64" s="345">
        <v>100.0704557451307</v>
      </c>
      <c r="ML64" s="38">
        <v>13.005471522554089</v>
      </c>
      <c r="MM64" s="345">
        <v>108.46865479879433</v>
      </c>
      <c r="MN64" s="38">
        <v>-8.4531268122667171</v>
      </c>
      <c r="MO64" s="345">
        <v>191.20192452459699</v>
      </c>
      <c r="MP64" s="38">
        <v>19.093469828082291</v>
      </c>
    </row>
    <row r="65" spans="1:354" ht="15" customHeight="1">
      <c r="A65" s="9"/>
      <c r="B65" s="6" t="s">
        <v>30</v>
      </c>
      <c r="C65" s="345">
        <v>90.652170992058359</v>
      </c>
      <c r="D65" s="38">
        <v>-1.5333923812897723</v>
      </c>
      <c r="E65" s="345">
        <v>78.055818048375599</v>
      </c>
      <c r="F65" s="38">
        <v>-0.49773224049954479</v>
      </c>
      <c r="G65" s="345">
        <v>102.56280411083723</v>
      </c>
      <c r="H65" s="38">
        <v>-2.2654375455285418</v>
      </c>
      <c r="I65" s="9"/>
      <c r="J65" s="6" t="s">
        <v>30</v>
      </c>
      <c r="K65" s="345">
        <v>104.0503455801686</v>
      </c>
      <c r="L65" s="38">
        <v>2.4187885827641225</v>
      </c>
      <c r="M65" s="345">
        <v>100.37636676068929</v>
      </c>
      <c r="N65" s="38">
        <v>-5.1353533014505359</v>
      </c>
      <c r="O65" s="345">
        <v>98.063613742639248</v>
      </c>
      <c r="P65" s="38">
        <v>-0.60013412633506391</v>
      </c>
      <c r="Q65" s="9"/>
      <c r="R65" s="6" t="s">
        <v>30</v>
      </c>
      <c r="S65" s="345">
        <v>81.472065700385428</v>
      </c>
      <c r="T65" s="38">
        <v>-17.346588809204007</v>
      </c>
      <c r="U65" s="345">
        <v>187.51812022886438</v>
      </c>
      <c r="V65" s="38">
        <v>7.7496226306957112</v>
      </c>
      <c r="W65" s="345">
        <v>144.971307407198</v>
      </c>
      <c r="X65" s="38">
        <v>2.9679745790237178</v>
      </c>
      <c r="Y65" s="9"/>
      <c r="Z65" s="6" t="s">
        <v>30</v>
      </c>
      <c r="AA65" s="345">
        <v>195.689895607463</v>
      </c>
      <c r="AB65" s="38">
        <v>11.928676951676692</v>
      </c>
      <c r="AC65" s="345">
        <v>128.09534862172464</v>
      </c>
      <c r="AD65" s="38">
        <v>-12.547129038945698</v>
      </c>
      <c r="AE65" s="345">
        <v>194.10961623604965</v>
      </c>
      <c r="AF65" s="38">
        <v>5.6566267326020494</v>
      </c>
      <c r="AG65" s="9"/>
      <c r="AH65" s="6" t="s">
        <v>30</v>
      </c>
      <c r="AI65" s="345">
        <v>105.56937280525166</v>
      </c>
      <c r="AJ65" s="38">
        <v>1.092028508957398</v>
      </c>
      <c r="AK65" s="345">
        <v>225.27139542822931</v>
      </c>
      <c r="AL65" s="38">
        <v>5.3016353931458298</v>
      </c>
      <c r="AM65" s="345">
        <v>76.731906791763265</v>
      </c>
      <c r="AN65" s="38">
        <v>-18.760056406041514</v>
      </c>
      <c r="AO65" s="9"/>
      <c r="AP65" s="6" t="s">
        <v>30</v>
      </c>
      <c r="AQ65" s="345">
        <v>185.60244070387432</v>
      </c>
      <c r="AR65" s="38">
        <v>-4.9613286769907177</v>
      </c>
      <c r="AS65" s="345">
        <v>156.65875354525033</v>
      </c>
      <c r="AT65" s="38">
        <v>3.0530976161221162</v>
      </c>
      <c r="AU65" s="345">
        <v>179.53496540066999</v>
      </c>
      <c r="AV65" s="38">
        <v>9.8363584529195691</v>
      </c>
      <c r="AW65" s="9"/>
      <c r="AX65" s="6" t="s">
        <v>30</v>
      </c>
      <c r="AY65" s="345">
        <v>157.62919616861032</v>
      </c>
      <c r="AZ65" s="38">
        <v>6.8171567994499469</v>
      </c>
      <c r="BA65" s="345">
        <v>98.862396086542319</v>
      </c>
      <c r="BB65" s="38">
        <v>-14.215730559089053</v>
      </c>
      <c r="BC65" s="345">
        <v>140.08604195703563</v>
      </c>
      <c r="BD65" s="38">
        <v>-5.9923784055200713</v>
      </c>
      <c r="BE65" s="9"/>
      <c r="BF65" s="6" t="s">
        <v>30</v>
      </c>
      <c r="BG65" s="345">
        <v>143.09827292277998</v>
      </c>
      <c r="BH65" s="38">
        <v>14.997551795363066</v>
      </c>
      <c r="BI65" s="345">
        <v>110.87583976371268</v>
      </c>
      <c r="BJ65" s="38">
        <v>8.1459312267039223</v>
      </c>
      <c r="BK65" s="345">
        <v>235.06472460360001</v>
      </c>
      <c r="BL65" s="38">
        <v>15.795494856161156</v>
      </c>
      <c r="BM65" s="9"/>
      <c r="BN65" s="6" t="s">
        <v>30</v>
      </c>
      <c r="BO65" s="345">
        <v>135.72988491375699</v>
      </c>
      <c r="BP65" s="38">
        <v>12.126544559071604</v>
      </c>
      <c r="BQ65" s="345">
        <v>106.15212021679201</v>
      </c>
      <c r="BR65" s="38">
        <v>-10.246943317135162</v>
      </c>
      <c r="BS65" s="345">
        <v>156.27776375337234</v>
      </c>
      <c r="BT65" s="38">
        <v>6.4410722592317455</v>
      </c>
      <c r="BU65" s="9"/>
      <c r="BV65" s="6" t="s">
        <v>30</v>
      </c>
      <c r="BW65" s="345">
        <v>142.41695984712899</v>
      </c>
      <c r="BX65" s="38">
        <v>-2.722763523896603</v>
      </c>
      <c r="BY65" s="345">
        <v>81.308456259466539</v>
      </c>
      <c r="BZ65" s="38">
        <v>13.856501761518828</v>
      </c>
      <c r="CA65" s="345">
        <v>132.4435750142587</v>
      </c>
      <c r="CB65" s="38">
        <v>14.149890891512328</v>
      </c>
      <c r="CC65" s="9"/>
      <c r="CD65" s="6" t="s">
        <v>30</v>
      </c>
      <c r="CE65" s="345">
        <v>107.74207583646843</v>
      </c>
      <c r="CF65" s="38">
        <v>-21.248186216055302</v>
      </c>
      <c r="CG65" s="345">
        <v>68.894793752123448</v>
      </c>
      <c r="CH65" s="38">
        <v>-17.944757849104491</v>
      </c>
      <c r="CI65" s="345">
        <v>118.36473067181801</v>
      </c>
      <c r="CJ65" s="38">
        <v>6.3938869939242267</v>
      </c>
      <c r="CK65" s="9"/>
      <c r="CL65" s="6" t="s">
        <v>30</v>
      </c>
      <c r="CM65" s="345">
        <v>215.73748236685131</v>
      </c>
      <c r="CN65" s="38">
        <v>7.6001792651409659</v>
      </c>
      <c r="CO65" s="345">
        <v>76.661458211917775</v>
      </c>
      <c r="CP65" s="38">
        <v>-18.331422623174646</v>
      </c>
      <c r="CQ65" s="345">
        <v>110.51240150213899</v>
      </c>
      <c r="CR65" s="38">
        <v>11.874144467383218</v>
      </c>
      <c r="CS65" s="9"/>
      <c r="CT65" s="6" t="s">
        <v>30</v>
      </c>
      <c r="CU65" s="345">
        <v>132.51541982642132</v>
      </c>
      <c r="CV65" s="38">
        <v>-6.6704753119408053</v>
      </c>
      <c r="CW65" s="345">
        <v>78.748717703711819</v>
      </c>
      <c r="CX65" s="38">
        <v>-8.665450171712024</v>
      </c>
      <c r="CY65" s="345">
        <v>141.43953699468432</v>
      </c>
      <c r="CZ65" s="38">
        <v>12.387024293530942</v>
      </c>
      <c r="DA65" s="9"/>
      <c r="DB65" s="6" t="s">
        <v>30</v>
      </c>
      <c r="DC65" s="345">
        <v>72.447485350150814</v>
      </c>
      <c r="DD65" s="38">
        <v>0.18770287385012807</v>
      </c>
      <c r="DE65" s="345">
        <v>301.42438006161933</v>
      </c>
      <c r="DF65" s="38">
        <v>-12.57495462085825</v>
      </c>
      <c r="DG65" s="345">
        <v>104.16839015151099</v>
      </c>
      <c r="DH65" s="38">
        <v>0.97964980246401012</v>
      </c>
      <c r="DI65" s="9"/>
      <c r="DJ65" s="6" t="s">
        <v>30</v>
      </c>
      <c r="DK65" s="345">
        <v>188.45953195792535</v>
      </c>
      <c r="DL65" s="38">
        <v>-1.3229292041936418</v>
      </c>
      <c r="DM65" s="345">
        <v>52.837495516213068</v>
      </c>
      <c r="DN65" s="38">
        <v>8.4314607015948013</v>
      </c>
      <c r="DO65" s="345">
        <v>123.04806808247234</v>
      </c>
      <c r="DP65" s="38">
        <v>-9.5964265917456402</v>
      </c>
      <c r="DQ65" s="9"/>
      <c r="DR65" s="6" t="s">
        <v>30</v>
      </c>
      <c r="DS65" s="345">
        <v>200.86129419798067</v>
      </c>
      <c r="DT65" s="38">
        <v>26.540495334853901</v>
      </c>
      <c r="DU65" s="345">
        <v>132.181919864854</v>
      </c>
      <c r="DV65" s="38">
        <v>11.323765755419913</v>
      </c>
      <c r="DW65" s="345">
        <v>119.35464237407267</v>
      </c>
      <c r="DX65" s="38">
        <v>0.61451144942788005</v>
      </c>
      <c r="DY65" s="9"/>
      <c r="DZ65" s="6" t="s">
        <v>30</v>
      </c>
      <c r="EA65" s="345">
        <v>117.94426733099168</v>
      </c>
      <c r="EB65" s="38">
        <v>-8.2428744147557325</v>
      </c>
      <c r="EC65" s="345">
        <v>130.52137199310766</v>
      </c>
      <c r="ED65" s="38">
        <v>-1.6273935943005569</v>
      </c>
      <c r="EE65" s="345">
        <v>132.20290070001434</v>
      </c>
      <c r="EF65" s="38">
        <v>10.613066999016254</v>
      </c>
      <c r="EG65" s="9"/>
      <c r="EH65" s="6" t="s">
        <v>30</v>
      </c>
      <c r="EI65" s="345">
        <v>147.237505456783</v>
      </c>
      <c r="EJ65" s="38">
        <v>6.6918037223344271</v>
      </c>
      <c r="EK65" s="345">
        <v>163.03763603766399</v>
      </c>
      <c r="EL65" s="38">
        <v>-5.7952653685615587</v>
      </c>
      <c r="EM65" s="345">
        <v>142.04595601461003</v>
      </c>
      <c r="EN65" s="38">
        <v>19.622853294797423</v>
      </c>
      <c r="EO65" s="9"/>
      <c r="EP65" s="6" t="s">
        <v>30</v>
      </c>
      <c r="EQ65" s="345">
        <v>61.535888827746334</v>
      </c>
      <c r="ER65" s="38">
        <v>11.5227398198206</v>
      </c>
      <c r="ES65" s="345">
        <v>176.46741200428599</v>
      </c>
      <c r="ET65" s="38">
        <v>18.016607056129885</v>
      </c>
      <c r="EU65" s="345">
        <v>46.428883836431261</v>
      </c>
      <c r="EV65" s="38">
        <v>-29.91176457826883</v>
      </c>
      <c r="EW65" s="9"/>
      <c r="EX65" s="6" t="s">
        <v>30</v>
      </c>
      <c r="EY65" s="345">
        <v>105.15712818513167</v>
      </c>
      <c r="EZ65" s="38">
        <v>7.0503275337437543</v>
      </c>
      <c r="FA65" s="345">
        <v>103.92646531457665</v>
      </c>
      <c r="FB65" s="38">
        <v>16.445063876242358</v>
      </c>
      <c r="FC65" s="345">
        <v>264.47184561962632</v>
      </c>
      <c r="FD65" s="38">
        <v>8.739334564625139</v>
      </c>
      <c r="FE65" s="9"/>
      <c r="FF65" s="6" t="s">
        <v>30</v>
      </c>
      <c r="FG65" s="345">
        <v>123.74506862458668</v>
      </c>
      <c r="FH65" s="38">
        <v>-4.161859398526417</v>
      </c>
      <c r="FI65" s="345">
        <v>184.93399082917867</v>
      </c>
      <c r="FJ65" s="38">
        <v>-6.9992907589076339</v>
      </c>
      <c r="FK65" s="345">
        <v>95.245935656739746</v>
      </c>
      <c r="FL65" s="38">
        <v>-15.362830728496533</v>
      </c>
      <c r="FM65" s="9"/>
      <c r="FN65" s="6" t="s">
        <v>30</v>
      </c>
      <c r="FO65" s="345">
        <v>107.63136647593099</v>
      </c>
      <c r="FP65" s="38">
        <v>-18.526763521358561</v>
      </c>
      <c r="FQ65" s="345">
        <v>210.33846089205235</v>
      </c>
      <c r="FR65" s="38">
        <v>-6.6355499375311666</v>
      </c>
      <c r="FS65" s="345">
        <v>162.49050946933298</v>
      </c>
      <c r="FT65" s="38">
        <v>-3.4906814742996914</v>
      </c>
      <c r="FU65" s="9"/>
      <c r="FV65" s="6" t="s">
        <v>30</v>
      </c>
      <c r="FW65" s="345">
        <v>150.07191886121799</v>
      </c>
      <c r="FX65" s="38">
        <v>5.6116353652759159</v>
      </c>
      <c r="FY65" s="345">
        <v>155.19335771890033</v>
      </c>
      <c r="FZ65" s="38">
        <v>-19.294685624464279</v>
      </c>
      <c r="GA65" s="345">
        <v>98.341319392448085</v>
      </c>
      <c r="GB65" s="38">
        <v>16.803009356198359</v>
      </c>
      <c r="GC65" s="9"/>
      <c r="GD65" s="6" t="s">
        <v>30</v>
      </c>
      <c r="GE65" s="345">
        <v>173.95843680197035</v>
      </c>
      <c r="GF65" s="38">
        <v>4.7811730301947648</v>
      </c>
      <c r="GG65" s="345">
        <v>108.0226989853591</v>
      </c>
      <c r="GH65" s="38">
        <v>-13.621999399320856</v>
      </c>
      <c r="GI65" s="345">
        <v>77.862634543219869</v>
      </c>
      <c r="GJ65" s="38">
        <v>-8.642746285268899</v>
      </c>
      <c r="GK65" s="9"/>
      <c r="GL65" s="6" t="s">
        <v>30</v>
      </c>
      <c r="GM65" s="345">
        <v>142.83286075089498</v>
      </c>
      <c r="GN65" s="38">
        <v>4.0273908067034938</v>
      </c>
      <c r="GO65" s="345">
        <v>139.85305580083434</v>
      </c>
      <c r="GP65" s="38">
        <v>10.086096204442939</v>
      </c>
      <c r="GQ65" s="345">
        <v>107.2986008895453</v>
      </c>
      <c r="GR65" s="38">
        <v>2.9913311332218058</v>
      </c>
      <c r="GS65" s="9"/>
      <c r="GT65" s="6" t="s">
        <v>30</v>
      </c>
      <c r="GU65" s="345">
        <v>70.480405844575827</v>
      </c>
      <c r="GV65" s="38">
        <v>13.616154942640108</v>
      </c>
      <c r="GW65" s="345">
        <v>95.192468750543526</v>
      </c>
      <c r="GX65" s="38">
        <v>-18.108519364859816</v>
      </c>
      <c r="GY65" s="345">
        <v>90.921901894131793</v>
      </c>
      <c r="GZ65" s="38">
        <v>16.572426440519266</v>
      </c>
      <c r="HA65" s="9"/>
      <c r="HB65" s="6" t="s">
        <v>30</v>
      </c>
      <c r="HC65" s="345">
        <v>122.40118185689835</v>
      </c>
      <c r="HD65" s="38">
        <v>26.282137094923726</v>
      </c>
      <c r="HE65" s="345">
        <v>208.62633383249999</v>
      </c>
      <c r="HF65" s="38">
        <v>7.3690648283457847</v>
      </c>
      <c r="HG65" s="345">
        <v>101.15768579554943</v>
      </c>
      <c r="HH65" s="38">
        <v>3.0836512495379509</v>
      </c>
      <c r="HI65" s="9"/>
      <c r="HJ65" s="6" t="s">
        <v>30</v>
      </c>
      <c r="HK65" s="345">
        <v>82.581661370447179</v>
      </c>
      <c r="HL65" s="38">
        <v>-3.153550076501503</v>
      </c>
      <c r="HM65" s="345">
        <v>77.258290105536517</v>
      </c>
      <c r="HN65" s="38">
        <v>-15.45700953015087</v>
      </c>
      <c r="HO65" s="345">
        <v>81.489621565326431</v>
      </c>
      <c r="HP65" s="38">
        <v>-9.9585490831188963</v>
      </c>
      <c r="HQ65" s="9"/>
      <c r="HR65" s="6" t="s">
        <v>30</v>
      </c>
      <c r="HS65" s="345">
        <v>114.04544186138435</v>
      </c>
      <c r="HT65" s="38">
        <v>11.814403648970199</v>
      </c>
      <c r="HU65" s="345">
        <v>140.87443926389267</v>
      </c>
      <c r="HV65" s="38">
        <v>-3.2670987405320346</v>
      </c>
      <c r="HW65" s="345">
        <v>68.950701197507868</v>
      </c>
      <c r="HX65" s="38">
        <v>-6.6673348132345325</v>
      </c>
      <c r="HY65" s="9"/>
      <c r="HZ65" s="6" t="s">
        <v>30</v>
      </c>
      <c r="IA65" s="345">
        <v>96.806550750265728</v>
      </c>
      <c r="IB65" s="38">
        <v>-0.86445277532513387</v>
      </c>
      <c r="IC65" s="345">
        <v>105.343463944493</v>
      </c>
      <c r="ID65" s="38">
        <v>-10.073961428308095</v>
      </c>
      <c r="IE65" s="345">
        <v>99.60312524457423</v>
      </c>
      <c r="IF65" s="38">
        <v>8.243393666509121</v>
      </c>
      <c r="IG65" s="9"/>
      <c r="IH65" s="6" t="s">
        <v>30</v>
      </c>
      <c r="II65" s="345">
        <v>123.62649291285</v>
      </c>
      <c r="IJ65" s="38">
        <v>1.6962788703474843</v>
      </c>
      <c r="IK65" s="345">
        <v>125.26502148346999</v>
      </c>
      <c r="IL65" s="38">
        <v>4.8070659114958829</v>
      </c>
      <c r="IM65" s="345">
        <v>129.05108525209334</v>
      </c>
      <c r="IN65" s="38">
        <v>27.902693646575756</v>
      </c>
      <c r="IO65" s="345">
        <v>145.65615160147468</v>
      </c>
      <c r="IP65" s="38">
        <v>21.349878778963841</v>
      </c>
      <c r="IQ65" s="9"/>
      <c r="IR65" s="6" t="s">
        <v>30</v>
      </c>
      <c r="IS65" s="345">
        <v>86.684321405528337</v>
      </c>
      <c r="IT65" s="38">
        <v>5.9319168127638591</v>
      </c>
      <c r="IU65" s="345">
        <v>102.45712153273</v>
      </c>
      <c r="IV65" s="38">
        <v>7.5834144489809461</v>
      </c>
      <c r="IW65" s="345">
        <v>104.12215586162607</v>
      </c>
      <c r="IX65" s="38">
        <v>8.3529296620155549</v>
      </c>
      <c r="IY65" s="9"/>
      <c r="IZ65" s="6" t="s">
        <v>30</v>
      </c>
      <c r="JA65" s="345">
        <v>149.97994003849334</v>
      </c>
      <c r="JB65" s="38">
        <v>6.3013961149943896</v>
      </c>
      <c r="JC65" s="345">
        <v>168.467840701765</v>
      </c>
      <c r="JD65" s="38">
        <v>-7.7526764753941393</v>
      </c>
      <c r="JE65" s="345">
        <v>193.62857173245933</v>
      </c>
      <c r="JF65" s="38">
        <v>-16.320782031952731</v>
      </c>
      <c r="JG65" s="9"/>
      <c r="JH65" s="6" t="s">
        <v>30</v>
      </c>
      <c r="JI65" s="345">
        <v>137.72021613301368</v>
      </c>
      <c r="JJ65" s="38">
        <v>1.9992546058564784</v>
      </c>
      <c r="JK65" s="345">
        <v>230.743369065293</v>
      </c>
      <c r="JL65" s="38">
        <v>-8.0532245449676338</v>
      </c>
      <c r="JM65" s="345">
        <v>114.99853520350666</v>
      </c>
      <c r="JN65" s="38">
        <v>0.52024924282763152</v>
      </c>
      <c r="JO65" s="9"/>
      <c r="JP65" s="6" t="s">
        <v>30</v>
      </c>
      <c r="JQ65" s="345">
        <v>121.23165698270701</v>
      </c>
      <c r="JR65" s="38">
        <v>12.468438249698082</v>
      </c>
      <c r="JS65" s="345">
        <v>138.64684287589202</v>
      </c>
      <c r="JT65" s="38">
        <v>-1.6386331863737809</v>
      </c>
      <c r="JU65" s="345">
        <v>170.97988475816166</v>
      </c>
      <c r="JV65" s="38">
        <v>25.155873194470416</v>
      </c>
      <c r="JW65" s="9"/>
      <c r="JX65" s="6" t="s">
        <v>30</v>
      </c>
      <c r="JY65" s="345">
        <v>122.87765230429966</v>
      </c>
      <c r="JZ65" s="38">
        <v>25.954423520573158</v>
      </c>
      <c r="KA65" s="345">
        <v>209.98202965845334</v>
      </c>
      <c r="KB65" s="38">
        <v>3.7321458159937748</v>
      </c>
      <c r="KC65" s="345">
        <v>210.72280982259801</v>
      </c>
      <c r="KD65" s="38">
        <v>12.733046384312871</v>
      </c>
      <c r="KE65" s="9"/>
      <c r="KF65" s="6" t="s">
        <v>30</v>
      </c>
      <c r="KG65" s="345">
        <v>84.921903706145073</v>
      </c>
      <c r="KH65" s="38">
        <v>-6.3484367819587533</v>
      </c>
      <c r="KI65" s="345">
        <v>167.13001400982768</v>
      </c>
      <c r="KJ65" s="38">
        <v>4.1273596861287558</v>
      </c>
      <c r="KK65" s="345">
        <v>117.032468171275</v>
      </c>
      <c r="KL65" s="38">
        <v>0.41904198101678958</v>
      </c>
      <c r="KM65" s="9"/>
      <c r="KN65" s="6" t="s">
        <v>30</v>
      </c>
      <c r="KO65" s="345">
        <v>38.712353103069333</v>
      </c>
      <c r="KP65" s="38">
        <v>-19.615050238761185</v>
      </c>
      <c r="KQ65" s="345">
        <v>130.19652673156668</v>
      </c>
      <c r="KR65" s="38">
        <v>-14.587949591500845</v>
      </c>
      <c r="KS65" s="345">
        <v>86.226018051249568</v>
      </c>
      <c r="KT65" s="38">
        <v>-8.7099327459189055</v>
      </c>
      <c r="KU65" s="9"/>
      <c r="KV65" s="6" t="s">
        <v>30</v>
      </c>
      <c r="KW65" s="345">
        <v>136.24416735064335</v>
      </c>
      <c r="KX65" s="38">
        <v>3.6452597170255814</v>
      </c>
      <c r="KY65" s="345">
        <v>155.76484673036632</v>
      </c>
      <c r="KZ65" s="38">
        <v>-11.807731236697734</v>
      </c>
      <c r="LA65" s="345">
        <v>138.61086386184698</v>
      </c>
      <c r="LB65" s="38">
        <v>-6.530863835355504</v>
      </c>
      <c r="LC65" s="9"/>
      <c r="LD65" s="6" t="s">
        <v>30</v>
      </c>
      <c r="LE65" s="345">
        <v>148.97269952339835</v>
      </c>
      <c r="LF65" s="38">
        <v>1.7151790485633995</v>
      </c>
      <c r="LG65" s="345">
        <v>104.32039760583176</v>
      </c>
      <c r="LH65" s="38">
        <v>-3.8642925442679399</v>
      </c>
      <c r="LI65" s="345">
        <v>50.897362969112265</v>
      </c>
      <c r="LJ65" s="38">
        <v>-18.33006628600603</v>
      </c>
      <c r="LK65" s="9"/>
      <c r="LL65" s="6" t="s">
        <v>30</v>
      </c>
      <c r="LM65" s="345">
        <v>209.82508049042067</v>
      </c>
      <c r="LN65" s="38">
        <v>-8.3693051291596277</v>
      </c>
      <c r="LO65" s="345">
        <v>79.483769368433158</v>
      </c>
      <c r="LP65" s="38">
        <v>-12.782974108414294</v>
      </c>
      <c r="LQ65" s="345">
        <v>206.71310100396735</v>
      </c>
      <c r="LR65" s="38">
        <v>-1.6082434750943975</v>
      </c>
      <c r="LS65" s="9"/>
      <c r="LT65" s="6" t="s">
        <v>30</v>
      </c>
      <c r="LU65" s="345">
        <v>103.24483771728512</v>
      </c>
      <c r="LV65" s="38">
        <v>0.26563082198447319</v>
      </c>
      <c r="LW65" s="345">
        <v>141.81988539063698</v>
      </c>
      <c r="LX65" s="38">
        <v>6.8364272848838965</v>
      </c>
      <c r="LY65" s="345">
        <v>128.84647977129268</v>
      </c>
      <c r="LZ65" s="38">
        <v>4.5986283522347406</v>
      </c>
      <c r="MA65" s="9"/>
      <c r="MB65" s="6" t="s">
        <v>30</v>
      </c>
      <c r="MC65" s="345">
        <v>165.93173039317568</v>
      </c>
      <c r="MD65" s="38">
        <v>7.3007100121995165</v>
      </c>
      <c r="ME65" s="345">
        <v>113.79974618904312</v>
      </c>
      <c r="MF65" s="38">
        <v>5.646349435988256</v>
      </c>
      <c r="MG65" s="345">
        <v>87.190893968818685</v>
      </c>
      <c r="MH65" s="38">
        <v>-8.6958098448000101</v>
      </c>
      <c r="MI65" s="9"/>
      <c r="MJ65" s="6" t="s">
        <v>30</v>
      </c>
      <c r="MK65" s="345">
        <v>106.91500486115092</v>
      </c>
      <c r="ML65" s="38">
        <v>11.250021761195029</v>
      </c>
      <c r="MM65" s="345">
        <v>104.44364012661934</v>
      </c>
      <c r="MN65" s="38">
        <v>-5.5206370295771592</v>
      </c>
      <c r="MO65" s="345">
        <v>193.44633650841601</v>
      </c>
      <c r="MP65" s="38">
        <v>15.906413892574079</v>
      </c>
    </row>
    <row r="66" spans="1:354">
      <c r="A66" s="9"/>
      <c r="B66" s="6" t="s">
        <v>31</v>
      </c>
      <c r="C66" s="345">
        <v>101.14177739841053</v>
      </c>
      <c r="D66" s="38">
        <v>3.6765362205307071</v>
      </c>
      <c r="E66" s="345">
        <v>84.207432473678736</v>
      </c>
      <c r="F66" s="38">
        <v>1.4956671335428382</v>
      </c>
      <c r="G66" s="345">
        <v>117.15425104114767</v>
      </c>
      <c r="H66" s="38">
        <v>5.2130415459413513</v>
      </c>
      <c r="I66" s="9"/>
      <c r="J66" s="6" t="s">
        <v>31</v>
      </c>
      <c r="K66" s="345">
        <v>105.7271129277072</v>
      </c>
      <c r="L66" s="38">
        <v>3.18587702185647</v>
      </c>
      <c r="M66" s="345">
        <v>114.94803498231067</v>
      </c>
      <c r="N66" s="38">
        <v>9.8275904287246334</v>
      </c>
      <c r="O66" s="345">
        <v>107.99472534578899</v>
      </c>
      <c r="P66" s="38">
        <v>3.6770132937445652</v>
      </c>
      <c r="Q66" s="9"/>
      <c r="R66" s="6" t="s">
        <v>31</v>
      </c>
      <c r="S66" s="345">
        <v>106.22324454360614</v>
      </c>
      <c r="T66" s="38">
        <v>-14.402156132493005</v>
      </c>
      <c r="U66" s="345">
        <v>200.98669237045866</v>
      </c>
      <c r="V66" s="38">
        <v>1.0362298497164772</v>
      </c>
      <c r="W66" s="345">
        <v>167.51248672430032</v>
      </c>
      <c r="X66" s="38">
        <v>4.7605625261032145</v>
      </c>
      <c r="Y66" s="9"/>
      <c r="Z66" s="6" t="s">
        <v>31</v>
      </c>
      <c r="AA66" s="345">
        <v>157.83199619860935</v>
      </c>
      <c r="AB66" s="38">
        <v>11.632837584231766</v>
      </c>
      <c r="AC66" s="345">
        <v>120.70976757129633</v>
      </c>
      <c r="AD66" s="38">
        <v>-3.0837325219371934</v>
      </c>
      <c r="AE66" s="345">
        <v>189.83671795987334</v>
      </c>
      <c r="AF66" s="38">
        <v>9.0184635374985049</v>
      </c>
      <c r="AG66" s="9"/>
      <c r="AH66" s="6" t="s">
        <v>31</v>
      </c>
      <c r="AI66" s="345">
        <v>107.68735005032801</v>
      </c>
      <c r="AJ66" s="38">
        <v>-6.8956949730859947</v>
      </c>
      <c r="AK66" s="345">
        <v>188.84065048719103</v>
      </c>
      <c r="AL66" s="38">
        <v>11.0909587398816</v>
      </c>
      <c r="AM66" s="345">
        <v>80.349659790542646</v>
      </c>
      <c r="AN66" s="38">
        <v>-15.346440144936494</v>
      </c>
      <c r="AO66" s="9"/>
      <c r="AP66" s="6" t="s">
        <v>31</v>
      </c>
      <c r="AQ66" s="345">
        <v>133.32709411568166</v>
      </c>
      <c r="AR66" s="38">
        <v>-9.9071098095051155</v>
      </c>
      <c r="AS66" s="345">
        <v>162.76055423000167</v>
      </c>
      <c r="AT66" s="38">
        <v>6.0056536332427726</v>
      </c>
      <c r="AU66" s="345">
        <v>169.52493286854133</v>
      </c>
      <c r="AV66" s="38">
        <v>6.3996182155242565</v>
      </c>
      <c r="AW66" s="9"/>
      <c r="AX66" s="6" t="s">
        <v>31</v>
      </c>
      <c r="AY66" s="345">
        <v>139.03933282449131</v>
      </c>
      <c r="AZ66" s="38">
        <v>-7.9672238941667217</v>
      </c>
      <c r="BA66" s="345">
        <v>106.87585740057834</v>
      </c>
      <c r="BB66" s="38">
        <v>-10.829922921919717</v>
      </c>
      <c r="BC66" s="345">
        <v>136.86984237774033</v>
      </c>
      <c r="BD66" s="38">
        <v>-2.4912143964006788</v>
      </c>
      <c r="BE66" s="9"/>
      <c r="BF66" s="6" t="s">
        <v>31</v>
      </c>
      <c r="BG66" s="345">
        <v>133.30043443670576</v>
      </c>
      <c r="BH66" s="38">
        <v>13.952919596144241</v>
      </c>
      <c r="BI66" s="345">
        <v>110.48932602222</v>
      </c>
      <c r="BJ66" s="38">
        <v>1.0248899288170605</v>
      </c>
      <c r="BK66" s="345">
        <v>227.39040813081169</v>
      </c>
      <c r="BL66" s="38">
        <v>10.950538436685548</v>
      </c>
      <c r="BM66" s="9"/>
      <c r="BN66" s="6" t="s">
        <v>31</v>
      </c>
      <c r="BO66" s="345">
        <v>129.33452328946765</v>
      </c>
      <c r="BP66" s="38">
        <v>7.0721206347551799</v>
      </c>
      <c r="BQ66" s="345">
        <v>154.83658041608928</v>
      </c>
      <c r="BR66" s="38">
        <v>5.5288282197999621</v>
      </c>
      <c r="BS66" s="345">
        <v>141.46458858225</v>
      </c>
      <c r="BT66" s="38">
        <v>3.5954054042311157</v>
      </c>
      <c r="BU66" s="9"/>
      <c r="BV66" s="6" t="s">
        <v>31</v>
      </c>
      <c r="BW66" s="345">
        <v>168.15079329391565</v>
      </c>
      <c r="BX66" s="38">
        <v>15.012868976186283</v>
      </c>
      <c r="BY66" s="345">
        <v>111.47665169880237</v>
      </c>
      <c r="BZ66" s="38">
        <v>5.8045007645939393</v>
      </c>
      <c r="CA66" s="345">
        <v>141.48773098289098</v>
      </c>
      <c r="CB66" s="38">
        <v>2.6200270581687448</v>
      </c>
      <c r="CC66" s="9"/>
      <c r="CD66" s="6" t="s">
        <v>31</v>
      </c>
      <c r="CE66" s="345">
        <v>104.38859319470772</v>
      </c>
      <c r="CF66" s="38">
        <v>-23.871140344821029</v>
      </c>
      <c r="CG66" s="345">
        <v>80.835815733944571</v>
      </c>
      <c r="CH66" s="38">
        <v>2.7496582666508402</v>
      </c>
      <c r="CI66" s="345">
        <v>154.32299096630302</v>
      </c>
      <c r="CJ66" s="38">
        <v>0.68557834155724606</v>
      </c>
      <c r="CK66" s="9"/>
      <c r="CL66" s="6" t="s">
        <v>31</v>
      </c>
      <c r="CM66" s="345">
        <v>199.1853909176813</v>
      </c>
      <c r="CN66" s="38">
        <v>13.524713264208117</v>
      </c>
      <c r="CO66" s="345">
        <v>97.990600694814887</v>
      </c>
      <c r="CP66" s="38">
        <v>-3.1856313914348533</v>
      </c>
      <c r="CQ66" s="345">
        <v>134.29374607960531</v>
      </c>
      <c r="CR66" s="38">
        <v>10.652155282524873</v>
      </c>
      <c r="CS66" s="9"/>
      <c r="CT66" s="6" t="s">
        <v>31</v>
      </c>
      <c r="CU66" s="345">
        <v>132.46163933408866</v>
      </c>
      <c r="CV66" s="38">
        <v>-7.394214653676741</v>
      </c>
      <c r="CW66" s="345">
        <v>76.215625464536004</v>
      </c>
      <c r="CX66" s="38">
        <v>4.8777959023919948</v>
      </c>
      <c r="CY66" s="345">
        <v>172.113974254113</v>
      </c>
      <c r="CZ66" s="38">
        <v>2.8860560867845777</v>
      </c>
      <c r="DA66" s="9"/>
      <c r="DB66" s="6" t="s">
        <v>31</v>
      </c>
      <c r="DC66" s="345">
        <v>95.479954429541422</v>
      </c>
      <c r="DD66" s="38">
        <v>12.717116060052874</v>
      </c>
      <c r="DE66" s="345">
        <v>308.42428784308163</v>
      </c>
      <c r="DF66" s="38">
        <v>-19.89713527990736</v>
      </c>
      <c r="DG66" s="345">
        <v>103.43788197842338</v>
      </c>
      <c r="DH66" s="38">
        <v>-1.5831838058287246</v>
      </c>
      <c r="DI66" s="9"/>
      <c r="DJ66" s="6" t="s">
        <v>31</v>
      </c>
      <c r="DK66" s="345">
        <v>207.21073257558498</v>
      </c>
      <c r="DL66" s="38">
        <v>2.5673102323327868</v>
      </c>
      <c r="DM66" s="345">
        <v>54.968295703834968</v>
      </c>
      <c r="DN66" s="38">
        <v>-2.897397265330639</v>
      </c>
      <c r="DO66" s="345">
        <v>126.97748437757734</v>
      </c>
      <c r="DP66" s="38">
        <v>-0.8249500002252006</v>
      </c>
      <c r="DQ66" s="9"/>
      <c r="DR66" s="6" t="s">
        <v>31</v>
      </c>
      <c r="DS66" s="345">
        <v>175.57694190048531</v>
      </c>
      <c r="DT66" s="38">
        <v>31.266160960689945</v>
      </c>
      <c r="DU66" s="345">
        <v>146.06723774116264</v>
      </c>
      <c r="DV66" s="38">
        <v>8.1501397876600663</v>
      </c>
      <c r="DW66" s="345">
        <v>145.41323293788867</v>
      </c>
      <c r="DX66" s="38">
        <v>-3.4945601681990723</v>
      </c>
      <c r="DY66" s="9"/>
      <c r="DZ66" s="6" t="s">
        <v>31</v>
      </c>
      <c r="EA66" s="345">
        <v>118.27176398422766</v>
      </c>
      <c r="EB66" s="38">
        <v>-3.0132088425065149</v>
      </c>
      <c r="EC66" s="345">
        <v>157.03376310538201</v>
      </c>
      <c r="ED66" s="38">
        <v>-1.2465110040411105</v>
      </c>
      <c r="EE66" s="345">
        <v>127.27133108348767</v>
      </c>
      <c r="EF66" s="38">
        <v>5.434261089166597</v>
      </c>
      <c r="EG66" s="9"/>
      <c r="EH66" s="6" t="s">
        <v>31</v>
      </c>
      <c r="EI66" s="345">
        <v>132.59615204136233</v>
      </c>
      <c r="EJ66" s="38">
        <v>-1.2241058852120972</v>
      </c>
      <c r="EK66" s="345">
        <v>180.26323888278898</v>
      </c>
      <c r="EL66" s="38">
        <v>0.54029031174364661</v>
      </c>
      <c r="EM66" s="345">
        <v>113.92783320541999</v>
      </c>
      <c r="EN66" s="38">
        <v>11.398362720385919</v>
      </c>
      <c r="EO66" s="9"/>
      <c r="EP66" s="6" t="s">
        <v>31</v>
      </c>
      <c r="EQ66" s="345">
        <v>70.086323778297697</v>
      </c>
      <c r="ER66" s="38">
        <v>-0.55955944811826441</v>
      </c>
      <c r="ES66" s="345">
        <v>165.696940663448</v>
      </c>
      <c r="ET66" s="38">
        <v>14.939450504660186</v>
      </c>
      <c r="EU66" s="345">
        <v>49.473286503423907</v>
      </c>
      <c r="EV66" s="38">
        <v>-24.34170979451406</v>
      </c>
      <c r="EW66" s="9"/>
      <c r="EX66" s="6" t="s">
        <v>31</v>
      </c>
      <c r="EY66" s="345">
        <v>92.966980068814635</v>
      </c>
      <c r="EZ66" s="38">
        <v>5.9648607936121749</v>
      </c>
      <c r="FA66" s="345">
        <v>96.05192465484356</v>
      </c>
      <c r="FB66" s="38">
        <v>5.5245376352118143</v>
      </c>
      <c r="FC66" s="345">
        <v>269.69500052304232</v>
      </c>
      <c r="FD66" s="38">
        <v>8.8145544967488831</v>
      </c>
      <c r="FE66" s="9"/>
      <c r="FF66" s="6" t="s">
        <v>31</v>
      </c>
      <c r="FG66" s="345">
        <v>112.87144170077033</v>
      </c>
      <c r="FH66" s="38">
        <v>-10.330471134217404</v>
      </c>
      <c r="FI66" s="345">
        <v>181.19004442560166</v>
      </c>
      <c r="FJ66" s="38">
        <v>-1.9908096909884705</v>
      </c>
      <c r="FK66" s="345">
        <v>105.53090569460137</v>
      </c>
      <c r="FL66" s="38">
        <v>5.2191020720852066</v>
      </c>
      <c r="FM66" s="9"/>
      <c r="FN66" s="6" t="s">
        <v>31</v>
      </c>
      <c r="FO66" s="345">
        <v>92.229378040222926</v>
      </c>
      <c r="FP66" s="38">
        <v>-21.58004891999181</v>
      </c>
      <c r="FQ66" s="345">
        <v>194.26617586662965</v>
      </c>
      <c r="FR66" s="38">
        <v>-2.6817780767436972</v>
      </c>
      <c r="FS66" s="345">
        <v>153.53435512340698</v>
      </c>
      <c r="FT66" s="38">
        <v>5.4503326784677739</v>
      </c>
      <c r="FU66" s="9"/>
      <c r="FV66" s="6" t="s">
        <v>31</v>
      </c>
      <c r="FW66" s="345">
        <v>142.46405272738602</v>
      </c>
      <c r="FX66" s="38">
        <v>-4.1053322712865281</v>
      </c>
      <c r="FY66" s="345">
        <v>150.92349436053701</v>
      </c>
      <c r="FZ66" s="38">
        <v>-9.9542032981292152</v>
      </c>
      <c r="GA66" s="345">
        <v>108.40222895698965</v>
      </c>
      <c r="GB66" s="38">
        <v>9.4564381356566685</v>
      </c>
      <c r="GC66" s="9"/>
      <c r="GD66" s="6" t="s">
        <v>31</v>
      </c>
      <c r="GE66" s="345">
        <v>151.38905132065133</v>
      </c>
      <c r="GF66" s="38">
        <v>9.8953069225734964</v>
      </c>
      <c r="GG66" s="345">
        <v>96.016569930857415</v>
      </c>
      <c r="GH66" s="38">
        <v>-6.1345144274394983</v>
      </c>
      <c r="GI66" s="345">
        <v>62.36436318456191</v>
      </c>
      <c r="GJ66" s="38">
        <v>5.4710293154280407</v>
      </c>
      <c r="GK66" s="9"/>
      <c r="GL66" s="6" t="s">
        <v>31</v>
      </c>
      <c r="GM66" s="345">
        <v>141.58721103369101</v>
      </c>
      <c r="GN66" s="38">
        <v>0.61373945137368935</v>
      </c>
      <c r="GO66" s="345">
        <v>136.80345662170234</v>
      </c>
      <c r="GP66" s="38">
        <v>7.1205300194624215</v>
      </c>
      <c r="GQ66" s="345">
        <v>122.89348828691499</v>
      </c>
      <c r="GR66" s="38">
        <v>12.883855216251575</v>
      </c>
      <c r="GS66" s="9"/>
      <c r="GT66" s="6" t="s">
        <v>31</v>
      </c>
      <c r="GU66" s="345">
        <v>85.51913243925965</v>
      </c>
      <c r="GV66" s="38">
        <v>3.0536255618858377</v>
      </c>
      <c r="GW66" s="345">
        <v>79.254589184409838</v>
      </c>
      <c r="GX66" s="38">
        <v>-15.095957443020765</v>
      </c>
      <c r="GY66" s="345">
        <v>173.21026821944335</v>
      </c>
      <c r="GZ66" s="38">
        <v>17.212562873196774</v>
      </c>
      <c r="HA66" s="9"/>
      <c r="HB66" s="6" t="s">
        <v>31</v>
      </c>
      <c r="HC66" s="345">
        <v>158.79701973818865</v>
      </c>
      <c r="HD66" s="38">
        <v>20.673891691285533</v>
      </c>
      <c r="HE66" s="345">
        <v>198.19921483138634</v>
      </c>
      <c r="HF66" s="38">
        <v>-2.5859027331101743</v>
      </c>
      <c r="HG66" s="345">
        <v>102.24378918105856</v>
      </c>
      <c r="HH66" s="38">
        <v>3.4924971871349726</v>
      </c>
      <c r="HI66" s="9"/>
      <c r="HJ66" s="6" t="s">
        <v>31</v>
      </c>
      <c r="HK66" s="345">
        <v>86.286801489442766</v>
      </c>
      <c r="HL66" s="38">
        <v>11.069376555988967</v>
      </c>
      <c r="HM66" s="345">
        <v>93.931936298235541</v>
      </c>
      <c r="HN66" s="38">
        <v>-18.67930284069449</v>
      </c>
      <c r="HO66" s="345">
        <v>104.74885546367359</v>
      </c>
      <c r="HP66" s="38">
        <v>-2.9795015489472547</v>
      </c>
      <c r="HQ66" s="9"/>
      <c r="HR66" s="6" t="s">
        <v>31</v>
      </c>
      <c r="HS66" s="345">
        <v>137.55615969152134</v>
      </c>
      <c r="HT66" s="38">
        <v>11.955032640889513</v>
      </c>
      <c r="HU66" s="345">
        <v>163.15094792428835</v>
      </c>
      <c r="HV66" s="38">
        <v>5.6925249679566861</v>
      </c>
      <c r="HW66" s="345">
        <v>75.291515600409255</v>
      </c>
      <c r="HX66" s="38">
        <v>-14.56269117981968</v>
      </c>
      <c r="HY66" s="9"/>
      <c r="HZ66" s="6" t="s">
        <v>31</v>
      </c>
      <c r="IA66" s="345">
        <v>89.243501280475925</v>
      </c>
      <c r="IB66" s="38">
        <v>-3.9737534903341754</v>
      </c>
      <c r="IC66" s="345">
        <v>112.390882958945</v>
      </c>
      <c r="ID66" s="38">
        <v>-7.683247268964962</v>
      </c>
      <c r="IE66" s="345">
        <v>120.71806323338599</v>
      </c>
      <c r="IF66" s="38">
        <v>5.1016559294533295</v>
      </c>
      <c r="IG66" s="9"/>
      <c r="IH66" s="6" t="s">
        <v>31</v>
      </c>
      <c r="II66" s="345">
        <v>135.97055620434867</v>
      </c>
      <c r="IJ66" s="38">
        <v>3.6374637973869</v>
      </c>
      <c r="IK66" s="345">
        <v>165.38796650150667</v>
      </c>
      <c r="IL66" s="38">
        <v>10.931020758899891</v>
      </c>
      <c r="IM66" s="345">
        <v>118.82406455668833</v>
      </c>
      <c r="IN66" s="38">
        <v>26.309752132949612</v>
      </c>
      <c r="IO66" s="345">
        <v>226.85545421019</v>
      </c>
      <c r="IP66" s="38">
        <v>15.586016742505791</v>
      </c>
      <c r="IQ66" s="9"/>
      <c r="IR66" s="6" t="s">
        <v>31</v>
      </c>
      <c r="IS66" s="345">
        <v>97.920089379409205</v>
      </c>
      <c r="IT66" s="38">
        <v>10.394909826288455</v>
      </c>
      <c r="IU66" s="345">
        <v>96.920620852229263</v>
      </c>
      <c r="IV66" s="38">
        <v>-0.18768962379044751</v>
      </c>
      <c r="IW66" s="345">
        <v>108.80125754425332</v>
      </c>
      <c r="IX66" s="38">
        <v>25.520745367843745</v>
      </c>
      <c r="IY66" s="9"/>
      <c r="IZ66" s="6" t="s">
        <v>31</v>
      </c>
      <c r="JA66" s="345">
        <v>157.773750575354</v>
      </c>
      <c r="JB66" s="38">
        <v>3.2071844954985664</v>
      </c>
      <c r="JC66" s="345">
        <v>172.09905450603665</v>
      </c>
      <c r="JD66" s="38">
        <v>-11.600068806207972</v>
      </c>
      <c r="JE66" s="345">
        <v>136.08365120572967</v>
      </c>
      <c r="JF66" s="38">
        <v>-31.327662471308741</v>
      </c>
      <c r="JG66" s="9"/>
      <c r="JH66" s="6" t="s">
        <v>31</v>
      </c>
      <c r="JI66" s="345">
        <v>133.31954328047701</v>
      </c>
      <c r="JJ66" s="38">
        <v>-11.107041040725704</v>
      </c>
      <c r="JK66" s="345">
        <v>249.70866070977499</v>
      </c>
      <c r="JL66" s="38">
        <v>-12.251429084578263</v>
      </c>
      <c r="JM66" s="345">
        <v>122.00990886087398</v>
      </c>
      <c r="JN66" s="38">
        <v>-1.3263802443427437</v>
      </c>
      <c r="JO66" s="9"/>
      <c r="JP66" s="6" t="s">
        <v>31</v>
      </c>
      <c r="JQ66" s="345">
        <v>149.969892574727</v>
      </c>
      <c r="JR66" s="38">
        <v>25.168023558534713</v>
      </c>
      <c r="JS66" s="345">
        <v>121.92868779376853</v>
      </c>
      <c r="JT66" s="38">
        <v>-2.1591031927933813</v>
      </c>
      <c r="JU66" s="345">
        <v>143.53170839504</v>
      </c>
      <c r="JV66" s="38">
        <v>35.352439642830774</v>
      </c>
      <c r="JW66" s="9"/>
      <c r="JX66" s="6" t="s">
        <v>31</v>
      </c>
      <c r="JY66" s="345">
        <v>109.44723412066067</v>
      </c>
      <c r="JZ66" s="38">
        <v>12.627112645175657</v>
      </c>
      <c r="KA66" s="345">
        <v>210.14778976548396</v>
      </c>
      <c r="KB66" s="38">
        <v>3.4990339692009087</v>
      </c>
      <c r="KC66" s="345">
        <v>226.75492689405897</v>
      </c>
      <c r="KD66" s="38">
        <v>12.180288396668388</v>
      </c>
      <c r="KE66" s="9"/>
      <c r="KF66" s="6" t="s">
        <v>31</v>
      </c>
      <c r="KG66" s="345">
        <v>86.272609159172575</v>
      </c>
      <c r="KH66" s="38">
        <v>4.2310037261469375</v>
      </c>
      <c r="KI66" s="345">
        <v>160.58088675113299</v>
      </c>
      <c r="KJ66" s="38">
        <v>4.8438966466125351</v>
      </c>
      <c r="KK66" s="345">
        <v>84.48637266700004</v>
      </c>
      <c r="KL66" s="38">
        <v>-8.5096302414903846</v>
      </c>
      <c r="KM66" s="9"/>
      <c r="KN66" s="6" t="s">
        <v>31</v>
      </c>
      <c r="KO66" s="345">
        <v>35.852408029366067</v>
      </c>
      <c r="KP66" s="38">
        <v>-13.653714341782418</v>
      </c>
      <c r="KQ66" s="345">
        <v>143.93228300439068</v>
      </c>
      <c r="KR66" s="38">
        <v>-7.1849693800250805</v>
      </c>
      <c r="KS66" s="345">
        <v>99.449728767200853</v>
      </c>
      <c r="KT66" s="38">
        <v>-10.232962673254846</v>
      </c>
      <c r="KU66" s="9"/>
      <c r="KV66" s="6" t="s">
        <v>31</v>
      </c>
      <c r="KW66" s="345">
        <v>135.11552600207767</v>
      </c>
      <c r="KX66" s="38">
        <v>0.79941714102278638</v>
      </c>
      <c r="KY66" s="345">
        <v>143.62966214636836</v>
      </c>
      <c r="KZ66" s="38">
        <v>-8.9611026924556541</v>
      </c>
      <c r="LA66" s="345">
        <v>108.76584293934867</v>
      </c>
      <c r="LB66" s="38">
        <v>-20.004344727240209</v>
      </c>
      <c r="LC66" s="9"/>
      <c r="LD66" s="6" t="s">
        <v>31</v>
      </c>
      <c r="LE66" s="345">
        <v>147.93283286261268</v>
      </c>
      <c r="LF66" s="38">
        <v>-0.43647449274307348</v>
      </c>
      <c r="LG66" s="345">
        <v>124.15069034522166</v>
      </c>
      <c r="LH66" s="38">
        <v>10.127348189104453</v>
      </c>
      <c r="LI66" s="345">
        <v>51.49701501070674</v>
      </c>
      <c r="LJ66" s="38">
        <v>-18.617281397414189</v>
      </c>
      <c r="LK66" s="9"/>
      <c r="LL66" s="6" t="s">
        <v>31</v>
      </c>
      <c r="LM66" s="345">
        <v>218.02343288138533</v>
      </c>
      <c r="LN66" s="38">
        <v>13.836332132149536</v>
      </c>
      <c r="LO66" s="345">
        <v>80.315594766746202</v>
      </c>
      <c r="LP66" s="38">
        <v>20.827833744646099</v>
      </c>
      <c r="LQ66" s="345">
        <v>146.71410375829467</v>
      </c>
      <c r="LR66" s="38">
        <v>0.88619669121187883</v>
      </c>
      <c r="LS66" s="9"/>
      <c r="LT66" s="6" t="s">
        <v>31</v>
      </c>
      <c r="LU66" s="345">
        <v>109.45362741727058</v>
      </c>
      <c r="LV66" s="38">
        <v>-6.0158535359510381</v>
      </c>
      <c r="LW66" s="345">
        <v>142.084830428527</v>
      </c>
      <c r="LX66" s="38">
        <v>7.1758898166400513</v>
      </c>
      <c r="LY66" s="345">
        <v>147.91996749791966</v>
      </c>
      <c r="LZ66" s="38">
        <v>4.5336108195391347</v>
      </c>
      <c r="MA66" s="9"/>
      <c r="MB66" s="6" t="s">
        <v>31</v>
      </c>
      <c r="MC66" s="345">
        <v>138.97217178018201</v>
      </c>
      <c r="MD66" s="38">
        <v>3.7899148200580157E-2</v>
      </c>
      <c r="ME66" s="345">
        <v>111.18336551568866</v>
      </c>
      <c r="MF66" s="38">
        <v>2.238883747493901</v>
      </c>
      <c r="MG66" s="345">
        <v>100.02777945690082</v>
      </c>
      <c r="MH66" s="38">
        <v>-9.5035127452541559</v>
      </c>
      <c r="MI66" s="9"/>
      <c r="MJ66" s="6" t="s">
        <v>31</v>
      </c>
      <c r="MK66" s="345">
        <v>117.274345317314</v>
      </c>
      <c r="ML66" s="38">
        <v>10.738958529886773</v>
      </c>
      <c r="MM66" s="345">
        <v>134.19996925829199</v>
      </c>
      <c r="MN66" s="38">
        <v>4.6402216111372354</v>
      </c>
      <c r="MO66" s="345">
        <v>204.29486874472866</v>
      </c>
      <c r="MP66" s="38">
        <v>23.455346533088559</v>
      </c>
    </row>
    <row r="67" spans="1:354">
      <c r="A67" s="9"/>
      <c r="B67" s="6"/>
      <c r="C67" s="345"/>
      <c r="D67" s="38"/>
      <c r="E67" s="345"/>
      <c r="F67" s="38"/>
      <c r="G67" s="345"/>
      <c r="H67" s="38"/>
      <c r="I67" s="9"/>
      <c r="J67" s="6"/>
      <c r="K67" s="345"/>
      <c r="L67" s="38"/>
      <c r="M67" s="345"/>
      <c r="N67" s="38"/>
      <c r="O67" s="345"/>
      <c r="P67" s="38"/>
      <c r="Q67" s="9"/>
      <c r="R67" s="6"/>
      <c r="S67" s="345"/>
      <c r="T67" s="38"/>
      <c r="U67" s="345"/>
      <c r="V67" s="38"/>
      <c r="W67" s="345"/>
      <c r="X67" s="38"/>
      <c r="Y67" s="9"/>
      <c r="Z67" s="6"/>
      <c r="AA67" s="345"/>
      <c r="AB67" s="38"/>
      <c r="AC67" s="345"/>
      <c r="AD67" s="38"/>
      <c r="AE67" s="345"/>
      <c r="AF67" s="38"/>
      <c r="AG67" s="9"/>
      <c r="AH67" s="6"/>
      <c r="AI67" s="345"/>
      <c r="AJ67" s="38"/>
      <c r="AK67" s="345"/>
      <c r="AL67" s="38"/>
      <c r="AM67" s="345"/>
      <c r="AN67" s="38"/>
      <c r="AO67" s="9"/>
      <c r="AP67" s="6"/>
      <c r="AQ67" s="345"/>
      <c r="AR67" s="38"/>
      <c r="AS67" s="345"/>
      <c r="AT67" s="38"/>
      <c r="AU67" s="345"/>
      <c r="AV67" s="38"/>
      <c r="AW67" s="9"/>
      <c r="AX67" s="6"/>
      <c r="AY67" s="345"/>
      <c r="AZ67" s="38"/>
      <c r="BA67" s="345"/>
      <c r="BB67" s="38"/>
      <c r="BC67" s="345"/>
      <c r="BD67" s="38"/>
      <c r="BE67" s="9"/>
      <c r="BF67" s="6"/>
      <c r="BG67" s="345"/>
      <c r="BH67" s="38"/>
      <c r="BI67" s="345"/>
      <c r="BJ67" s="38"/>
      <c r="BK67" s="345"/>
      <c r="BL67" s="38"/>
      <c r="BM67" s="9"/>
      <c r="BN67" s="6"/>
      <c r="BO67" s="345"/>
      <c r="BP67" s="38"/>
      <c r="BQ67" s="345"/>
      <c r="BR67" s="38"/>
      <c r="BS67" s="345"/>
      <c r="BT67" s="38"/>
      <c r="BU67" s="9"/>
      <c r="BV67" s="6"/>
      <c r="BW67" s="345"/>
      <c r="BX67" s="38"/>
      <c r="BY67" s="345"/>
      <c r="BZ67" s="38"/>
      <c r="CA67" s="345"/>
      <c r="CB67" s="38"/>
      <c r="CC67" s="9"/>
      <c r="CD67" s="6"/>
      <c r="CE67" s="345"/>
      <c r="CF67" s="38"/>
      <c r="CG67" s="345"/>
      <c r="CH67" s="38"/>
      <c r="CI67" s="345"/>
      <c r="CJ67" s="38"/>
      <c r="CK67" s="9"/>
      <c r="CL67" s="6"/>
      <c r="CM67" s="345"/>
      <c r="CN67" s="38"/>
      <c r="CO67" s="345"/>
      <c r="CP67" s="38"/>
      <c r="CQ67" s="345"/>
      <c r="CR67" s="38"/>
      <c r="CS67" s="9"/>
      <c r="CT67" s="6"/>
      <c r="CU67" s="345"/>
      <c r="CV67" s="38"/>
      <c r="CW67" s="345"/>
      <c r="CX67" s="38"/>
      <c r="CY67" s="345"/>
      <c r="CZ67" s="38"/>
      <c r="DA67" s="9"/>
      <c r="DB67" s="6"/>
      <c r="DC67" s="345"/>
      <c r="DD67" s="38"/>
      <c r="DE67" s="345"/>
      <c r="DF67" s="38"/>
      <c r="DG67" s="345"/>
      <c r="DH67" s="38"/>
      <c r="DI67" s="9"/>
      <c r="DJ67" s="6"/>
      <c r="DK67" s="345"/>
      <c r="DL67" s="38"/>
      <c r="DM67" s="345"/>
      <c r="DN67" s="38"/>
      <c r="DO67" s="345"/>
      <c r="DP67" s="38"/>
      <c r="DQ67" s="9"/>
      <c r="DR67" s="6"/>
      <c r="DS67" s="345"/>
      <c r="DT67" s="38"/>
      <c r="DU67" s="345"/>
      <c r="DV67" s="38"/>
      <c r="DW67" s="345"/>
      <c r="DX67" s="38"/>
      <c r="DY67" s="9"/>
      <c r="DZ67" s="6"/>
      <c r="EA67" s="345"/>
      <c r="EB67" s="38"/>
      <c r="EC67" s="345"/>
      <c r="ED67" s="38"/>
      <c r="EE67" s="345"/>
      <c r="EF67" s="38"/>
      <c r="EG67" s="9"/>
      <c r="EH67" s="6"/>
      <c r="EI67" s="345"/>
      <c r="EJ67" s="38"/>
      <c r="EK67" s="345"/>
      <c r="EL67" s="38"/>
      <c r="EM67" s="345"/>
      <c r="EN67" s="38"/>
      <c r="EO67" s="9"/>
      <c r="EP67" s="6"/>
      <c r="EQ67" s="345"/>
      <c r="ER67" s="38"/>
      <c r="ES67" s="345"/>
      <c r="ET67" s="38"/>
      <c r="EU67" s="345"/>
      <c r="EV67" s="38"/>
      <c r="EW67" s="9"/>
      <c r="EX67" s="6"/>
      <c r="EY67" s="345"/>
      <c r="EZ67" s="38"/>
      <c r="FA67" s="345"/>
      <c r="FB67" s="38"/>
      <c r="FC67" s="345"/>
      <c r="FD67" s="38"/>
      <c r="FE67" s="9"/>
      <c r="FF67" s="6"/>
      <c r="FG67" s="345"/>
      <c r="FH67" s="38"/>
      <c r="FI67" s="345"/>
      <c r="FJ67" s="38"/>
      <c r="FK67" s="345"/>
      <c r="FL67" s="38"/>
      <c r="FM67" s="9"/>
      <c r="FN67" s="6"/>
      <c r="FO67" s="345"/>
      <c r="FP67" s="38"/>
      <c r="FQ67" s="345"/>
      <c r="FR67" s="38"/>
      <c r="FS67" s="345"/>
      <c r="FT67" s="38"/>
      <c r="FU67" s="9"/>
      <c r="FV67" s="6"/>
      <c r="FW67" s="345"/>
      <c r="FX67" s="38"/>
      <c r="FY67" s="345"/>
      <c r="FZ67" s="38"/>
      <c r="GA67" s="345"/>
      <c r="GB67" s="38"/>
      <c r="GC67" s="9"/>
      <c r="GD67" s="6"/>
      <c r="GE67" s="345"/>
      <c r="GF67" s="38"/>
      <c r="GG67" s="345"/>
      <c r="GH67" s="38"/>
      <c r="GI67" s="345"/>
      <c r="GJ67" s="38"/>
      <c r="GK67" s="9"/>
      <c r="GL67" s="6"/>
      <c r="GM67" s="345"/>
      <c r="GN67" s="38"/>
      <c r="GO67" s="345"/>
      <c r="GP67" s="38"/>
      <c r="GQ67" s="345"/>
      <c r="GR67" s="38"/>
      <c r="GS67" s="9"/>
      <c r="GT67" s="6"/>
      <c r="GU67" s="345"/>
      <c r="GV67" s="38"/>
      <c r="GW67" s="345"/>
      <c r="GX67" s="38"/>
      <c r="GY67" s="345"/>
      <c r="GZ67" s="38"/>
      <c r="HA67" s="9"/>
      <c r="HB67" s="6"/>
      <c r="HC67" s="345"/>
      <c r="HD67" s="38"/>
      <c r="HE67" s="345"/>
      <c r="HF67" s="38"/>
      <c r="HG67" s="345"/>
      <c r="HH67" s="38"/>
      <c r="HI67" s="9"/>
      <c r="HJ67" s="6"/>
      <c r="HK67" s="345"/>
      <c r="HL67" s="38"/>
      <c r="HM67" s="345"/>
      <c r="HN67" s="38"/>
      <c r="HO67" s="345"/>
      <c r="HP67" s="38"/>
      <c r="HQ67" s="9"/>
      <c r="HR67" s="6"/>
      <c r="HS67" s="345"/>
      <c r="HT67" s="38"/>
      <c r="HU67" s="345"/>
      <c r="HV67" s="38"/>
      <c r="HW67" s="345"/>
      <c r="HX67" s="38"/>
      <c r="HY67" s="9"/>
      <c r="HZ67" s="6"/>
      <c r="IA67" s="345"/>
      <c r="IB67" s="38"/>
      <c r="IC67" s="345"/>
      <c r="ID67" s="38"/>
      <c r="IE67" s="345"/>
      <c r="IF67" s="38"/>
      <c r="IG67" s="9"/>
      <c r="IH67" s="6"/>
      <c r="II67" s="345"/>
      <c r="IJ67" s="38"/>
      <c r="IK67" s="345"/>
      <c r="IL67" s="38"/>
      <c r="IM67" s="345"/>
      <c r="IN67" s="38"/>
      <c r="IO67" s="345"/>
      <c r="IP67" s="38"/>
      <c r="IQ67" s="9"/>
      <c r="IR67" s="6"/>
      <c r="IS67" s="345"/>
      <c r="IT67" s="38"/>
      <c r="IU67" s="345"/>
      <c r="IV67" s="38"/>
      <c r="IW67" s="345"/>
      <c r="IX67" s="38"/>
      <c r="IY67" s="9"/>
      <c r="IZ67" s="6"/>
      <c r="JA67" s="345"/>
      <c r="JB67" s="38"/>
      <c r="JC67" s="345"/>
      <c r="JD67" s="38"/>
      <c r="JE67" s="345"/>
      <c r="JF67" s="38"/>
      <c r="JG67" s="9"/>
      <c r="JH67" s="6"/>
      <c r="JI67" s="345"/>
      <c r="JJ67" s="38"/>
      <c r="JK67" s="345"/>
      <c r="JL67" s="38"/>
      <c r="JM67" s="345"/>
      <c r="JN67" s="38"/>
      <c r="JO67" s="9"/>
      <c r="JP67" s="6"/>
      <c r="JQ67" s="345"/>
      <c r="JR67" s="38"/>
      <c r="JS67" s="345"/>
      <c r="JT67" s="38"/>
      <c r="JU67" s="345"/>
      <c r="JV67" s="38"/>
      <c r="JW67" s="9"/>
      <c r="JX67" s="6"/>
      <c r="JY67" s="345"/>
      <c r="JZ67" s="38"/>
      <c r="KA67" s="345"/>
      <c r="KB67" s="38"/>
      <c r="KC67" s="345"/>
      <c r="KD67" s="38"/>
      <c r="KE67" s="9"/>
      <c r="KF67" s="6"/>
      <c r="KG67" s="345"/>
      <c r="KH67" s="38"/>
      <c r="KI67" s="345"/>
      <c r="KJ67" s="38"/>
      <c r="KK67" s="345"/>
      <c r="KL67" s="38"/>
      <c r="KM67" s="9"/>
      <c r="KN67" s="6"/>
      <c r="KO67" s="345"/>
      <c r="KP67" s="38"/>
      <c r="KQ67" s="345"/>
      <c r="KR67" s="38"/>
      <c r="KS67" s="345"/>
      <c r="KT67" s="38"/>
      <c r="KU67" s="9"/>
      <c r="KV67" s="6"/>
      <c r="KW67" s="345"/>
      <c r="KX67" s="38"/>
      <c r="KY67" s="345"/>
      <c r="KZ67" s="38"/>
      <c r="LA67" s="345"/>
      <c r="LB67" s="38"/>
      <c r="LC67" s="9"/>
      <c r="LD67" s="6"/>
      <c r="LE67" s="345"/>
      <c r="LF67" s="38"/>
      <c r="LG67" s="345"/>
      <c r="LH67" s="38"/>
      <c r="LI67" s="345"/>
      <c r="LJ67" s="38"/>
      <c r="LK67" s="9"/>
      <c r="LL67" s="6"/>
      <c r="LM67" s="345"/>
      <c r="LN67" s="38"/>
      <c r="LO67" s="345"/>
      <c r="LP67" s="38"/>
      <c r="LQ67" s="345"/>
      <c r="LR67" s="38"/>
      <c r="LS67" s="9"/>
      <c r="LT67" s="6"/>
      <c r="LU67" s="345"/>
      <c r="LV67" s="38"/>
      <c r="LW67" s="345"/>
      <c r="LX67" s="38"/>
      <c r="LY67" s="345"/>
      <c r="LZ67" s="38"/>
      <c r="MA67" s="9"/>
      <c r="MB67" s="6"/>
      <c r="MC67" s="345"/>
      <c r="MD67" s="38"/>
      <c r="ME67" s="345"/>
      <c r="MF67" s="38"/>
      <c r="MG67" s="345"/>
      <c r="MH67" s="38"/>
      <c r="MI67" s="9"/>
      <c r="MJ67" s="6"/>
      <c r="MK67" s="345"/>
      <c r="ML67" s="38"/>
      <c r="MM67" s="345"/>
      <c r="MN67" s="38"/>
      <c r="MO67" s="345"/>
      <c r="MP67" s="38"/>
    </row>
    <row r="68" spans="1:354">
      <c r="A68" s="9">
        <v>2024</v>
      </c>
      <c r="B68" s="6" t="s">
        <v>28</v>
      </c>
      <c r="C68" s="345">
        <v>102.41072353705802</v>
      </c>
      <c r="D68" s="38">
        <v>5.9264220378077539</v>
      </c>
      <c r="E68" s="345">
        <v>82.720567304724</v>
      </c>
      <c r="F68" s="38">
        <v>1.4041748902662476</v>
      </c>
      <c r="G68" s="345">
        <v>121.02898772696267</v>
      </c>
      <c r="H68" s="38">
        <v>9.0699527865353957</v>
      </c>
      <c r="I68" s="9">
        <v>2024</v>
      </c>
      <c r="J68" s="6" t="s">
        <v>28</v>
      </c>
      <c r="K68" s="345">
        <v>81.260672440484697</v>
      </c>
      <c r="L68" s="38">
        <v>3.3834031880254827</v>
      </c>
      <c r="M68" s="345">
        <v>82.162182047158566</v>
      </c>
      <c r="N68" s="38">
        <v>-23.145110347441928</v>
      </c>
      <c r="O68" s="345">
        <v>82.173318501882918</v>
      </c>
      <c r="P68" s="38">
        <v>-2.4535318683794856</v>
      </c>
      <c r="Q68" s="9">
        <v>2024</v>
      </c>
      <c r="R68" s="6" t="s">
        <v>28</v>
      </c>
      <c r="S68" s="345">
        <v>117.15130056253491</v>
      </c>
      <c r="T68" s="38">
        <v>3.2038119816613033</v>
      </c>
      <c r="U68" s="345">
        <v>141.72661257354699</v>
      </c>
      <c r="V68" s="38">
        <v>-18.189848992568258</v>
      </c>
      <c r="W68" s="345">
        <v>132.33007768818334</v>
      </c>
      <c r="X68" s="38">
        <v>-3.8457288399554699</v>
      </c>
      <c r="Y68" s="9">
        <v>2024</v>
      </c>
      <c r="Z68" s="6" t="s">
        <v>28</v>
      </c>
      <c r="AA68" s="345">
        <v>137.86251476183901</v>
      </c>
      <c r="AB68" s="38">
        <v>11.463906338922243</v>
      </c>
      <c r="AC68" s="345">
        <v>122.63907845383467</v>
      </c>
      <c r="AD68" s="38">
        <v>-20.883620853250235</v>
      </c>
      <c r="AE68" s="345">
        <v>171.073948103627</v>
      </c>
      <c r="AF68" s="38">
        <v>6.9122619577938451</v>
      </c>
      <c r="AG68" s="9">
        <v>2024</v>
      </c>
      <c r="AH68" s="6" t="s">
        <v>28</v>
      </c>
      <c r="AI68" s="345">
        <v>95.273109535098797</v>
      </c>
      <c r="AJ68" s="38">
        <v>-7.7608268864694452</v>
      </c>
      <c r="AK68" s="345">
        <v>180.90668714015865</v>
      </c>
      <c r="AL68" s="38">
        <v>1.9822668805958443</v>
      </c>
      <c r="AM68" s="345">
        <v>102.3530546595635</v>
      </c>
      <c r="AN68" s="38">
        <v>13.930596304669379</v>
      </c>
      <c r="AO68" s="9">
        <v>2024</v>
      </c>
      <c r="AP68" s="6" t="s">
        <v>28</v>
      </c>
      <c r="AQ68" s="345">
        <v>115.06139385892159</v>
      </c>
      <c r="AR68" s="38">
        <v>-6.5409371583555753E-2</v>
      </c>
      <c r="AS68" s="345">
        <v>170.72112800030899</v>
      </c>
      <c r="AT68" s="38">
        <v>5.434532740362144</v>
      </c>
      <c r="AU68" s="345">
        <v>164.67713548991</v>
      </c>
      <c r="AV68" s="38">
        <v>3.9256845335986981</v>
      </c>
      <c r="AW68" s="9">
        <v>2024</v>
      </c>
      <c r="AX68" s="6" t="s">
        <v>28</v>
      </c>
      <c r="AY68" s="345">
        <v>149.69169588706799</v>
      </c>
      <c r="AZ68" s="38">
        <v>-0.7868322222328743</v>
      </c>
      <c r="BA68" s="345">
        <v>104.3403338588784</v>
      </c>
      <c r="BB68" s="38">
        <v>-18.90902334255027</v>
      </c>
      <c r="BC68" s="345">
        <v>165.92509258593398</v>
      </c>
      <c r="BD68" s="38">
        <v>-1.4159865995648744</v>
      </c>
      <c r="BE68" s="9">
        <v>2024</v>
      </c>
      <c r="BF68" s="6" t="s">
        <v>28</v>
      </c>
      <c r="BG68" s="345">
        <v>134.79346296733533</v>
      </c>
      <c r="BH68" s="38">
        <v>2.2113999551428947</v>
      </c>
      <c r="BI68" s="345">
        <v>148.38871290753366</v>
      </c>
      <c r="BJ68" s="38">
        <v>12.45271805082804</v>
      </c>
      <c r="BK68" s="345">
        <v>266.71616203441499</v>
      </c>
      <c r="BL68" s="38">
        <v>21.078720483387727</v>
      </c>
      <c r="BM68" s="9">
        <v>2024</v>
      </c>
      <c r="BN68" s="6" t="s">
        <v>28</v>
      </c>
      <c r="BO68" s="345">
        <v>110.81712935687567</v>
      </c>
      <c r="BP68" s="38">
        <v>-0.31196091474575383</v>
      </c>
      <c r="BQ68" s="345">
        <v>122.51272140936875</v>
      </c>
      <c r="BR68" s="38">
        <v>3.806107858958228</v>
      </c>
      <c r="BS68" s="345">
        <v>129.47173953233468</v>
      </c>
      <c r="BT68" s="38">
        <v>5.6173566619150677</v>
      </c>
      <c r="BU68" s="9">
        <v>2024</v>
      </c>
      <c r="BV68" s="6" t="s">
        <v>28</v>
      </c>
      <c r="BW68" s="345">
        <v>162.30227783372766</v>
      </c>
      <c r="BX68" s="38">
        <v>12.178643122897498</v>
      </c>
      <c r="BY68" s="345">
        <v>158.79351612194168</v>
      </c>
      <c r="BZ68" s="38">
        <v>7.7431244217373205</v>
      </c>
      <c r="CA68" s="345">
        <v>180.80003292331534</v>
      </c>
      <c r="CB68" s="38">
        <v>23.147948193701055</v>
      </c>
      <c r="CC68" s="9">
        <v>2024</v>
      </c>
      <c r="CD68" s="6" t="s">
        <v>28</v>
      </c>
      <c r="CE68" s="345">
        <v>115.087221220429</v>
      </c>
      <c r="CF68" s="38">
        <v>-15.335978163008036</v>
      </c>
      <c r="CG68" s="345">
        <v>75.172626963561001</v>
      </c>
      <c r="CH68" s="38">
        <v>19.0878971339923</v>
      </c>
      <c r="CI68" s="345">
        <v>143.87615730163299</v>
      </c>
      <c r="CJ68" s="38">
        <v>3.2415522454713965</v>
      </c>
      <c r="CK68" s="9">
        <v>2024</v>
      </c>
      <c r="CL68" s="6" t="s">
        <v>28</v>
      </c>
      <c r="CM68" s="345">
        <v>240.77585552314736</v>
      </c>
      <c r="CN68" s="38">
        <v>10.581118517342986</v>
      </c>
      <c r="CO68" s="345">
        <v>97.720299384068326</v>
      </c>
      <c r="CP68" s="38">
        <v>-0.91132707675996016</v>
      </c>
      <c r="CQ68" s="345">
        <v>132.69698446373934</v>
      </c>
      <c r="CR68" s="38">
        <v>6.0456847808528948</v>
      </c>
      <c r="CS68" s="9">
        <v>2024</v>
      </c>
      <c r="CT68" s="6" t="s">
        <v>28</v>
      </c>
      <c r="CU68" s="345">
        <v>112.87597588739777</v>
      </c>
      <c r="CV68" s="38">
        <v>-21.14945691709444</v>
      </c>
      <c r="CW68" s="345">
        <v>77.172957905469204</v>
      </c>
      <c r="CX68" s="38">
        <v>19.467063791879795</v>
      </c>
      <c r="CY68" s="345">
        <v>189.71045131212432</v>
      </c>
      <c r="CZ68" s="38">
        <v>6.8269932508853799</v>
      </c>
      <c r="DA68" s="9">
        <v>2024</v>
      </c>
      <c r="DB68" s="6" t="s">
        <v>28</v>
      </c>
      <c r="DC68" s="345">
        <v>87.16213933698775</v>
      </c>
      <c r="DD68" s="38">
        <v>15.334212578128344</v>
      </c>
      <c r="DE68" s="345">
        <v>292.27891679352734</v>
      </c>
      <c r="DF68" s="38">
        <v>-19.577495609125179</v>
      </c>
      <c r="DG68" s="345">
        <v>95.780402093501166</v>
      </c>
      <c r="DH68" s="38">
        <v>-7.7559493051287376</v>
      </c>
      <c r="DI68" s="9">
        <v>2024</v>
      </c>
      <c r="DJ68" s="6" t="s">
        <v>28</v>
      </c>
      <c r="DK68" s="345">
        <v>184.18951563527131</v>
      </c>
      <c r="DL68" s="38">
        <v>4.9112094323789108</v>
      </c>
      <c r="DM68" s="345">
        <v>43.218400283524126</v>
      </c>
      <c r="DN68" s="38">
        <v>-29.438800875300402</v>
      </c>
      <c r="DO68" s="345">
        <v>125.89325811017635</v>
      </c>
      <c r="DP68" s="38">
        <v>-9.0385583577583901</v>
      </c>
      <c r="DQ68" s="9">
        <v>2024</v>
      </c>
      <c r="DR68" s="6" t="s">
        <v>28</v>
      </c>
      <c r="DS68" s="345">
        <v>198.15163101671632</v>
      </c>
      <c r="DT68" s="38">
        <v>36.00259105286645</v>
      </c>
      <c r="DU68" s="345">
        <v>129.88546026638036</v>
      </c>
      <c r="DV68" s="38">
        <v>7.0217167628856316</v>
      </c>
      <c r="DW68" s="345">
        <v>144.19430380170567</v>
      </c>
      <c r="DX68" s="38">
        <v>-0.34434414916148626</v>
      </c>
      <c r="DY68" s="9">
        <v>2024</v>
      </c>
      <c r="DZ68" s="6" t="s">
        <v>28</v>
      </c>
      <c r="EA68" s="345">
        <v>128.71074963754867</v>
      </c>
      <c r="EB68" s="38">
        <v>0.55990049516961449</v>
      </c>
      <c r="EC68" s="345">
        <v>158.23863926411602</v>
      </c>
      <c r="ED68" s="38">
        <v>-5.0971542513100729</v>
      </c>
      <c r="EE68" s="345">
        <v>133.11549201414036</v>
      </c>
      <c r="EF68" s="38">
        <v>4.4783734190224607</v>
      </c>
      <c r="EG68" s="9">
        <v>2024</v>
      </c>
      <c r="EH68" s="6" t="s">
        <v>28</v>
      </c>
      <c r="EI68" s="345">
        <v>142.13379157416065</v>
      </c>
      <c r="EJ68" s="38">
        <v>0.72125374530098441</v>
      </c>
      <c r="EK68" s="345">
        <v>153.21053034204968</v>
      </c>
      <c r="EL68" s="38">
        <v>13.532284993688521</v>
      </c>
      <c r="EM68" s="345">
        <v>112.30919004470699</v>
      </c>
      <c r="EN68" s="38">
        <v>0.32071492876728769</v>
      </c>
      <c r="EO68" s="9">
        <v>2024</v>
      </c>
      <c r="EP68" s="6" t="s">
        <v>28</v>
      </c>
      <c r="EQ68" s="345">
        <v>83.806173564722044</v>
      </c>
      <c r="ER68" s="38">
        <v>26.723280650756465</v>
      </c>
      <c r="ES68" s="345">
        <v>144.45264428103931</v>
      </c>
      <c r="ET68" s="38">
        <v>-3.2325716091481809</v>
      </c>
      <c r="EU68" s="345">
        <v>56.742473212624702</v>
      </c>
      <c r="EV68" s="38">
        <v>-13.912103243545843</v>
      </c>
      <c r="EW68" s="9">
        <v>2024</v>
      </c>
      <c r="EX68" s="6" t="s">
        <v>28</v>
      </c>
      <c r="EY68" s="345">
        <v>87.648963878600497</v>
      </c>
      <c r="EZ68" s="38">
        <v>8.425025207778944</v>
      </c>
      <c r="FA68" s="345">
        <v>94.653657029345538</v>
      </c>
      <c r="FB68" s="38">
        <v>-11.518351947168142</v>
      </c>
      <c r="FC68" s="345">
        <v>269.94386594470762</v>
      </c>
      <c r="FD68" s="38">
        <v>6.8514920004503637</v>
      </c>
      <c r="FE68" s="9">
        <v>2024</v>
      </c>
      <c r="FF68" s="6" t="s">
        <v>28</v>
      </c>
      <c r="FG68" s="345">
        <v>101.11502404546398</v>
      </c>
      <c r="FH68" s="38">
        <v>-16.480882811459651</v>
      </c>
      <c r="FI68" s="345">
        <v>178.21057621968967</v>
      </c>
      <c r="FJ68" s="38">
        <v>3.2942045717420569</v>
      </c>
      <c r="FK68" s="345">
        <v>91.577506880463645</v>
      </c>
      <c r="FL68" s="38">
        <v>-16.181028555530318</v>
      </c>
      <c r="FM68" s="9">
        <v>2024</v>
      </c>
      <c r="FN68" s="6" t="s">
        <v>28</v>
      </c>
      <c r="FO68" s="345">
        <v>94.999803039148503</v>
      </c>
      <c r="FP68" s="38">
        <v>-23.858937620701241</v>
      </c>
      <c r="FQ68" s="345">
        <v>239.905335641737</v>
      </c>
      <c r="FR68" s="38">
        <v>11.478812881302389</v>
      </c>
      <c r="FS68" s="345">
        <v>116.52966086008234</v>
      </c>
      <c r="FT68" s="38">
        <v>5.1336835720215248</v>
      </c>
      <c r="FU68" s="9">
        <v>2024</v>
      </c>
      <c r="FV68" s="6" t="s">
        <v>28</v>
      </c>
      <c r="FW68" s="345">
        <v>112.24735513496067</v>
      </c>
      <c r="FX68" s="38">
        <v>-14.867676065805853</v>
      </c>
      <c r="FY68" s="345">
        <v>171.17928525579836</v>
      </c>
      <c r="FZ68" s="38">
        <v>10.125393718383052</v>
      </c>
      <c r="GA68" s="345">
        <v>126.89620643790134</v>
      </c>
      <c r="GB68" s="38">
        <v>5.763382741690279</v>
      </c>
      <c r="GC68" s="9">
        <v>2024</v>
      </c>
      <c r="GD68" s="6" t="s">
        <v>28</v>
      </c>
      <c r="GE68" s="345">
        <v>124.994632614087</v>
      </c>
      <c r="GF68" s="38">
        <v>7.2029008645427552</v>
      </c>
      <c r="GG68" s="345">
        <v>117.54343204378267</v>
      </c>
      <c r="GH68" s="38">
        <v>0.23037815477174206</v>
      </c>
      <c r="GI68" s="345">
        <v>63.283467216223194</v>
      </c>
      <c r="GJ68" s="38">
        <v>0.22997666168167541</v>
      </c>
      <c r="GK68" s="9">
        <v>2024</v>
      </c>
      <c r="GL68" s="6" t="s">
        <v>28</v>
      </c>
      <c r="GM68" s="345">
        <v>111.45796469140966</v>
      </c>
      <c r="GN68" s="38">
        <v>-1.795030181688702</v>
      </c>
      <c r="GO68" s="345">
        <v>119.38971079893234</v>
      </c>
      <c r="GP68" s="38">
        <v>-4.0522177418651353</v>
      </c>
      <c r="GQ68" s="345">
        <v>102.92102809107091</v>
      </c>
      <c r="GR68" s="38">
        <v>20.87968190959208</v>
      </c>
      <c r="GS68" s="9">
        <v>2024</v>
      </c>
      <c r="GT68" s="6" t="s">
        <v>28</v>
      </c>
      <c r="GU68" s="345">
        <v>63.829920229106101</v>
      </c>
      <c r="GV68" s="38">
        <v>-6.2335774553142329</v>
      </c>
      <c r="GW68" s="345">
        <v>88.000332436021495</v>
      </c>
      <c r="GX68" s="38">
        <v>-6.0649213542395444</v>
      </c>
      <c r="GY68" s="345">
        <v>205.11346971102799</v>
      </c>
      <c r="GZ68" s="38">
        <v>19.021008415463953</v>
      </c>
      <c r="HA68" s="9">
        <v>2024</v>
      </c>
      <c r="HB68" s="6" t="s">
        <v>28</v>
      </c>
      <c r="HC68" s="345">
        <v>123.03399240557034</v>
      </c>
      <c r="HD68" s="38">
        <v>10.757714704649075</v>
      </c>
      <c r="HE68" s="345">
        <v>187.69681236471934</v>
      </c>
      <c r="HF68" s="38">
        <v>0.28490176467104789</v>
      </c>
      <c r="HG68" s="345">
        <v>87.048892238435315</v>
      </c>
      <c r="HH68" s="38">
        <v>-4.8075218584867656</v>
      </c>
      <c r="HI68" s="9">
        <v>2024</v>
      </c>
      <c r="HJ68" s="6" t="s">
        <v>28</v>
      </c>
      <c r="HK68" s="345">
        <v>103.97516622218757</v>
      </c>
      <c r="HL68" s="38">
        <v>11.876553246962729</v>
      </c>
      <c r="HM68" s="345">
        <v>85.271634325868959</v>
      </c>
      <c r="HN68" s="38">
        <v>-31.882566079651255</v>
      </c>
      <c r="HO68" s="345">
        <v>111.65229246445934</v>
      </c>
      <c r="HP68" s="38">
        <v>3.7647655502059933</v>
      </c>
      <c r="HQ68" s="9">
        <v>2024</v>
      </c>
      <c r="HR68" s="6" t="s">
        <v>28</v>
      </c>
      <c r="HS68" s="345">
        <v>158.52119458898969</v>
      </c>
      <c r="HT68" s="38">
        <v>19.378149533506743</v>
      </c>
      <c r="HU68" s="345">
        <v>156.84865170236731</v>
      </c>
      <c r="HV68" s="38">
        <v>3.8621687886019771</v>
      </c>
      <c r="HW68" s="345">
        <v>75.847109190858035</v>
      </c>
      <c r="HX68" s="38">
        <v>-18.699985606195028</v>
      </c>
      <c r="HY68" s="9">
        <v>2024</v>
      </c>
      <c r="HZ68" s="6" t="s">
        <v>28</v>
      </c>
      <c r="IA68" s="345">
        <v>89.378244964246463</v>
      </c>
      <c r="IB68" s="38">
        <v>3.2547086853402192</v>
      </c>
      <c r="IC68" s="345">
        <v>116.16278058845334</v>
      </c>
      <c r="ID68" s="38">
        <v>16.480912755270239</v>
      </c>
      <c r="IE68" s="345">
        <v>113.85760334976199</v>
      </c>
      <c r="IF68" s="38">
        <v>0.36298614490245029</v>
      </c>
      <c r="IG68" s="9">
        <v>2024</v>
      </c>
      <c r="IH68" s="6" t="s">
        <v>28</v>
      </c>
      <c r="II68" s="345">
        <v>161.56296338259168</v>
      </c>
      <c r="IJ68" s="38">
        <v>11.656971542532133</v>
      </c>
      <c r="IK68" s="345">
        <v>167.48916210138535</v>
      </c>
      <c r="IL68" s="38">
        <v>-0.3691120277742499</v>
      </c>
      <c r="IM68" s="345">
        <v>133.24893981559765</v>
      </c>
      <c r="IN68" s="38">
        <v>23.263925394950363</v>
      </c>
      <c r="IO68" s="345">
        <v>228.51207540839869</v>
      </c>
      <c r="IP68" s="38">
        <v>27.366415669814444</v>
      </c>
      <c r="IQ68" s="9">
        <v>2024</v>
      </c>
      <c r="IR68" s="6" t="s">
        <v>28</v>
      </c>
      <c r="IS68" s="345">
        <v>101.70830792161775</v>
      </c>
      <c r="IT68" s="38">
        <v>7.9902589579965451</v>
      </c>
      <c r="IU68" s="345">
        <v>90.177710501628269</v>
      </c>
      <c r="IV68" s="38">
        <v>5.9796755355806255</v>
      </c>
      <c r="IW68" s="345">
        <v>104.50411883269378</v>
      </c>
      <c r="IX68" s="38">
        <v>13.418203033372507</v>
      </c>
      <c r="IY68" s="9">
        <v>2024</v>
      </c>
      <c r="IZ68" s="6" t="s">
        <v>28</v>
      </c>
      <c r="JA68" s="345">
        <v>151.02446445634834</v>
      </c>
      <c r="JB68" s="38">
        <v>18.077396684141817</v>
      </c>
      <c r="JC68" s="345">
        <v>166.32976138120202</v>
      </c>
      <c r="JD68" s="38">
        <v>-0.61179724107400091</v>
      </c>
      <c r="JE68" s="345">
        <v>103.789212147233</v>
      </c>
      <c r="JF68" s="38">
        <v>-25.111313806470719</v>
      </c>
      <c r="JG68" s="9">
        <v>2024</v>
      </c>
      <c r="JH68" s="6" t="s">
        <v>28</v>
      </c>
      <c r="JI68" s="345">
        <v>193.04175584469235</v>
      </c>
      <c r="JJ68" s="38">
        <v>16.90819731281195</v>
      </c>
      <c r="JK68" s="345">
        <v>206.13632173246165</v>
      </c>
      <c r="JL68" s="38">
        <v>-6.5892335310477677</v>
      </c>
      <c r="JM68" s="345">
        <v>113.78813271953699</v>
      </c>
      <c r="JN68" s="38">
        <v>0.15533436444883364</v>
      </c>
      <c r="JO68" s="9">
        <v>2024</v>
      </c>
      <c r="JP68" s="6" t="s">
        <v>28</v>
      </c>
      <c r="JQ68" s="345">
        <v>151.11727042702168</v>
      </c>
      <c r="JR68" s="38">
        <v>10.779609728438658</v>
      </c>
      <c r="JS68" s="345">
        <v>94.307822960387497</v>
      </c>
      <c r="JT68" s="38">
        <v>1.3124523089839357</v>
      </c>
      <c r="JU68" s="345">
        <v>134.28898287701568</v>
      </c>
      <c r="JV68" s="38">
        <v>17.994675243808558</v>
      </c>
      <c r="JW68" s="9">
        <v>2024</v>
      </c>
      <c r="JX68" s="6" t="s">
        <v>28</v>
      </c>
      <c r="JY68" s="345">
        <v>108.50455311719107</v>
      </c>
      <c r="JZ68" s="38">
        <v>1.8667850169943137</v>
      </c>
      <c r="KA68" s="345">
        <v>215.322901116851</v>
      </c>
      <c r="KB68" s="38">
        <v>17.118597608899393</v>
      </c>
      <c r="KC68" s="345">
        <v>167.07397001845666</v>
      </c>
      <c r="KD68" s="38">
        <v>-6.966076884599488</v>
      </c>
      <c r="KE68" s="9">
        <v>2024</v>
      </c>
      <c r="KF68" s="6" t="s">
        <v>28</v>
      </c>
      <c r="KG68" s="345">
        <v>103.56149028386535</v>
      </c>
      <c r="KH68" s="38">
        <v>33.475395332738231</v>
      </c>
      <c r="KI68" s="345">
        <v>145.44639743871167</v>
      </c>
      <c r="KJ68" s="38">
        <v>12.904674482346493</v>
      </c>
      <c r="KK68" s="345">
        <v>106.3848449140864</v>
      </c>
      <c r="KL68" s="38">
        <v>-3.771436551505829</v>
      </c>
      <c r="KM68" s="9">
        <v>2024</v>
      </c>
      <c r="KN68" s="6" t="s">
        <v>28</v>
      </c>
      <c r="KO68" s="345">
        <v>30.967842857906565</v>
      </c>
      <c r="KP68" s="38">
        <v>-8.4885956294755829</v>
      </c>
      <c r="KQ68" s="345">
        <v>194.01021473696599</v>
      </c>
      <c r="KR68" s="38">
        <v>3.1505520314594264</v>
      </c>
      <c r="KS68" s="345">
        <v>98.009187593197268</v>
      </c>
      <c r="KT68" s="38">
        <v>7.9060365207611767</v>
      </c>
      <c r="KU68" s="9">
        <v>2024</v>
      </c>
      <c r="KV68" s="6" t="s">
        <v>28</v>
      </c>
      <c r="KW68" s="345">
        <v>140.09086932080399</v>
      </c>
      <c r="KX68" s="38">
        <v>3.4360998280042168</v>
      </c>
      <c r="KY68" s="345">
        <v>149.15919357246801</v>
      </c>
      <c r="KZ68" s="38">
        <v>-7.5319148507242204</v>
      </c>
      <c r="LA68" s="345">
        <v>118.60472284494334</v>
      </c>
      <c r="LB68" s="38">
        <v>-3.6463849773364103</v>
      </c>
      <c r="LC68" s="9">
        <v>2024</v>
      </c>
      <c r="LD68" s="6" t="s">
        <v>28</v>
      </c>
      <c r="LE68" s="345">
        <v>148.68422249580001</v>
      </c>
      <c r="LF68" s="38">
        <v>-0.62738725291474395</v>
      </c>
      <c r="LG68" s="345">
        <v>96.381034011379029</v>
      </c>
      <c r="LH68" s="38">
        <v>4.4314562055752162</v>
      </c>
      <c r="LI68" s="345">
        <v>53.00322755169433</v>
      </c>
      <c r="LJ68" s="38">
        <v>3.4158753080588014</v>
      </c>
      <c r="LK68" s="9">
        <v>2024</v>
      </c>
      <c r="LL68" s="6" t="s">
        <v>28</v>
      </c>
      <c r="LM68" s="345">
        <v>149.40341636328367</v>
      </c>
      <c r="LN68" s="38">
        <v>11.570708566419597</v>
      </c>
      <c r="LO68" s="345">
        <v>79.098265580714937</v>
      </c>
      <c r="LP68" s="38">
        <v>1.7661784069751008</v>
      </c>
      <c r="LQ68" s="345">
        <v>168.54923036354234</v>
      </c>
      <c r="LR68" s="38">
        <v>8.6201817488938275</v>
      </c>
      <c r="LS68" s="9">
        <v>2024</v>
      </c>
      <c r="LT68" s="6" t="s">
        <v>28</v>
      </c>
      <c r="LU68" s="345">
        <v>86.88464141136933</v>
      </c>
      <c r="LV68" s="38">
        <v>-15.409101999609021</v>
      </c>
      <c r="LW68" s="345">
        <v>140.44574855672533</v>
      </c>
      <c r="LX68" s="38">
        <v>6.1938593778142206</v>
      </c>
      <c r="LY68" s="345">
        <v>156.40657030687998</v>
      </c>
      <c r="LZ68" s="38">
        <v>0.60136077118890796</v>
      </c>
      <c r="MA68" s="9">
        <v>2024</v>
      </c>
      <c r="MB68" s="6" t="s">
        <v>28</v>
      </c>
      <c r="MC68" s="345">
        <v>169.19161650109501</v>
      </c>
      <c r="MD68" s="38">
        <v>2.3261391167980605</v>
      </c>
      <c r="ME68" s="345">
        <v>112.53247423720467</v>
      </c>
      <c r="MF68" s="38">
        <v>9.3282785833576014</v>
      </c>
      <c r="MG68" s="345">
        <v>90.177284286847211</v>
      </c>
      <c r="MH68" s="38">
        <v>-10.788678077285809</v>
      </c>
      <c r="MI68" s="9">
        <v>2024</v>
      </c>
      <c r="MJ68" s="6" t="s">
        <v>28</v>
      </c>
      <c r="MK68" s="345">
        <v>120.429459568889</v>
      </c>
      <c r="ML68" s="38">
        <v>9.683807281137959</v>
      </c>
      <c r="MM68" s="345">
        <v>131.23000478604934</v>
      </c>
      <c r="MN68" s="38">
        <v>8.5331317565559033</v>
      </c>
      <c r="MO68" s="345">
        <v>216.79592859649935</v>
      </c>
      <c r="MP68" s="38">
        <v>22.071849634315072</v>
      </c>
    </row>
    <row r="69" spans="1:354">
      <c r="A69" s="9"/>
      <c r="B69" s="6" t="s">
        <v>29</v>
      </c>
      <c r="C69" s="345">
        <v>92.323202545477059</v>
      </c>
      <c r="D69" s="38">
        <v>2.4253003081249318</v>
      </c>
      <c r="E69" s="345">
        <v>78.458698435506662</v>
      </c>
      <c r="F69" s="38">
        <v>1.6516376995781883</v>
      </c>
      <c r="G69" s="345">
        <v>105.43295126131267</v>
      </c>
      <c r="H69" s="38">
        <v>2.9767822642953377</v>
      </c>
      <c r="I69" s="9"/>
      <c r="J69" s="6" t="s">
        <v>29</v>
      </c>
      <c r="K69" s="345">
        <v>96.673045625866507</v>
      </c>
      <c r="L69" s="38">
        <v>15.909592177821864</v>
      </c>
      <c r="M69" s="345">
        <v>91.940881172177797</v>
      </c>
      <c r="N69" s="38">
        <v>-5.0903303099201054</v>
      </c>
      <c r="O69" s="345">
        <v>91.248015000149223</v>
      </c>
      <c r="P69" s="38">
        <v>11.711261507990073</v>
      </c>
      <c r="Q69" s="9"/>
      <c r="R69" s="6" t="s">
        <v>29</v>
      </c>
      <c r="S69" s="345">
        <v>74.750359259752386</v>
      </c>
      <c r="T69" s="38">
        <v>-11.197610806249756</v>
      </c>
      <c r="U69" s="345">
        <v>148.29555307639933</v>
      </c>
      <c r="V69" s="38">
        <v>3.4320733622707138</v>
      </c>
      <c r="W69" s="345">
        <v>129.95430766563433</v>
      </c>
      <c r="X69" s="38">
        <v>-7.4492712020452672</v>
      </c>
      <c r="Y69" s="9"/>
      <c r="Z69" s="6" t="s">
        <v>29</v>
      </c>
      <c r="AA69" s="345">
        <v>144.37202238791932</v>
      </c>
      <c r="AB69" s="38">
        <v>-4.0226326623215698</v>
      </c>
      <c r="AC69" s="345">
        <v>121.36193053230801</v>
      </c>
      <c r="AD69" s="38">
        <v>5.0316006239945068</v>
      </c>
      <c r="AE69" s="345">
        <v>166.70831596379466</v>
      </c>
      <c r="AF69" s="38">
        <v>7.0154253413493564</v>
      </c>
      <c r="AG69" s="9"/>
      <c r="AH69" s="6" t="s">
        <v>29</v>
      </c>
      <c r="AI69" s="345">
        <v>91.902896738947604</v>
      </c>
      <c r="AJ69" s="38">
        <v>-1.9500580880846599</v>
      </c>
      <c r="AK69" s="345">
        <v>208.75469812112865</v>
      </c>
      <c r="AL69" s="38">
        <v>7.9053671303389308</v>
      </c>
      <c r="AM69" s="345">
        <v>79.094280861197674</v>
      </c>
      <c r="AN69" s="38">
        <v>5.317624854654639</v>
      </c>
      <c r="AO69" s="9"/>
      <c r="AP69" s="6" t="s">
        <v>29</v>
      </c>
      <c r="AQ69" s="345">
        <v>167.47543405518203</v>
      </c>
      <c r="AR69" s="38">
        <v>-9.181786047615546</v>
      </c>
      <c r="AS69" s="345">
        <v>165.08485678356334</v>
      </c>
      <c r="AT69" s="38">
        <v>9.4793113977404317</v>
      </c>
      <c r="AU69" s="345">
        <v>169.48144993588667</v>
      </c>
      <c r="AV69" s="38">
        <v>11.764539508109209</v>
      </c>
      <c r="AW69" s="9"/>
      <c r="AX69" s="6" t="s">
        <v>29</v>
      </c>
      <c r="AY69" s="345">
        <v>141.48175929915934</v>
      </c>
      <c r="AZ69" s="38">
        <v>-13.225374449733735</v>
      </c>
      <c r="BA69" s="345">
        <v>80.405899420588312</v>
      </c>
      <c r="BB69" s="38">
        <v>-6.5044465366191844</v>
      </c>
      <c r="BC69" s="345">
        <v>147.68786098808502</v>
      </c>
      <c r="BD69" s="38">
        <v>-1.7284738076593698</v>
      </c>
      <c r="BE69" s="9"/>
      <c r="BF69" s="6" t="s">
        <v>29</v>
      </c>
      <c r="BG69" s="345">
        <v>151.03827777093366</v>
      </c>
      <c r="BH69" s="38">
        <v>-0.6159213326634756</v>
      </c>
      <c r="BI69" s="345">
        <v>90.654653063519163</v>
      </c>
      <c r="BJ69" s="38">
        <v>-3.4214695586847341</v>
      </c>
      <c r="BK69" s="345">
        <v>265.80593338448199</v>
      </c>
      <c r="BL69" s="38">
        <v>18.666691546395683</v>
      </c>
      <c r="BM69" s="9"/>
      <c r="BN69" s="6" t="s">
        <v>29</v>
      </c>
      <c r="BO69" s="345">
        <v>140.06205460716768</v>
      </c>
      <c r="BP69" s="38">
        <v>0.75245145159526317</v>
      </c>
      <c r="BQ69" s="345">
        <v>115.95638625169509</v>
      </c>
      <c r="BR69" s="38">
        <v>-4.4539856617168851</v>
      </c>
      <c r="BS69" s="345">
        <v>165.49601002142933</v>
      </c>
      <c r="BT69" s="38">
        <v>8.4017526789459822</v>
      </c>
      <c r="BU69" s="9"/>
      <c r="BV69" s="6" t="s">
        <v>29</v>
      </c>
      <c r="BW69" s="345">
        <v>158.28875171804864</v>
      </c>
      <c r="BX69" s="38">
        <v>22.200394092562064</v>
      </c>
      <c r="BY69" s="345">
        <v>139.29494468595831</v>
      </c>
      <c r="BZ69" s="38">
        <v>11.227415703698469</v>
      </c>
      <c r="CA69" s="345">
        <v>132.43566242013699</v>
      </c>
      <c r="CB69" s="38">
        <v>17.428964723278483</v>
      </c>
      <c r="CC69" s="9"/>
      <c r="CD69" s="6" t="s">
        <v>29</v>
      </c>
      <c r="CE69" s="345">
        <v>106.9730922309347</v>
      </c>
      <c r="CF69" s="38">
        <v>-1.824312462631255</v>
      </c>
      <c r="CG69" s="345">
        <v>83.499499248848664</v>
      </c>
      <c r="CH69" s="38">
        <v>27.061875827988516</v>
      </c>
      <c r="CI69" s="345">
        <v>113.39524181706099</v>
      </c>
      <c r="CJ69" s="38">
        <v>7.7422737830857358</v>
      </c>
      <c r="CK69" s="9"/>
      <c r="CL69" s="6" t="s">
        <v>29</v>
      </c>
      <c r="CM69" s="345">
        <v>267.77855955404567</v>
      </c>
      <c r="CN69" s="38">
        <v>5.9428869748270046</v>
      </c>
      <c r="CO69" s="345">
        <v>80.997942482064971</v>
      </c>
      <c r="CP69" s="38">
        <v>1.648811520417965</v>
      </c>
      <c r="CQ69" s="345">
        <v>129.57664297894135</v>
      </c>
      <c r="CR69" s="38">
        <v>-1.2943284968533817</v>
      </c>
      <c r="CS69" s="9"/>
      <c r="CT69" s="6" t="s">
        <v>29</v>
      </c>
      <c r="CU69" s="345">
        <v>122.06487687013465</v>
      </c>
      <c r="CV69" s="38">
        <v>18.06099545359325</v>
      </c>
      <c r="CW69" s="345">
        <v>99.202032840140234</v>
      </c>
      <c r="CX69" s="38">
        <v>-10.319805975783765</v>
      </c>
      <c r="CY69" s="345">
        <v>117.70674613483453</v>
      </c>
      <c r="CZ69" s="38">
        <v>6.5113389197386908</v>
      </c>
      <c r="DA69" s="9"/>
      <c r="DB69" s="6" t="s">
        <v>29</v>
      </c>
      <c r="DC69" s="345">
        <v>74.12232635094513</v>
      </c>
      <c r="DD69" s="38">
        <v>16.875245749813715</v>
      </c>
      <c r="DE69" s="345">
        <v>350.14911945136237</v>
      </c>
      <c r="DF69" s="38">
        <v>6.8187309797685458</v>
      </c>
      <c r="DG69" s="345">
        <v>92.267836841620237</v>
      </c>
      <c r="DH69" s="38">
        <v>-10.741492340159823</v>
      </c>
      <c r="DI69" s="9"/>
      <c r="DJ69" s="6" t="s">
        <v>29</v>
      </c>
      <c r="DK69" s="345">
        <v>165.79746811231834</v>
      </c>
      <c r="DL69" s="38">
        <v>10.898201774133696</v>
      </c>
      <c r="DM69" s="345">
        <v>44.742680689468536</v>
      </c>
      <c r="DN69" s="38">
        <v>-12.358950596831363</v>
      </c>
      <c r="DO69" s="345">
        <v>126.76680208836267</v>
      </c>
      <c r="DP69" s="38">
        <v>-11.699860110014811</v>
      </c>
      <c r="DQ69" s="9"/>
      <c r="DR69" s="6" t="s">
        <v>29</v>
      </c>
      <c r="DS69" s="345">
        <v>184.64730881332636</v>
      </c>
      <c r="DT69" s="38">
        <v>24.714347926810149</v>
      </c>
      <c r="DU69" s="345">
        <v>135.76245150701467</v>
      </c>
      <c r="DV69" s="38">
        <v>9.2282558401792585</v>
      </c>
      <c r="DW69" s="345">
        <v>150.56159242404303</v>
      </c>
      <c r="DX69" s="38">
        <v>7.0577346253074609</v>
      </c>
      <c r="DY69" s="9"/>
      <c r="DZ69" s="6" t="s">
        <v>29</v>
      </c>
      <c r="EA69" s="345">
        <v>113.36590972742913</v>
      </c>
      <c r="EB69" s="38">
        <v>4.1848510298710551</v>
      </c>
      <c r="EC69" s="345">
        <v>130.45030252181866</v>
      </c>
      <c r="ED69" s="38">
        <v>-2.7464176645504068</v>
      </c>
      <c r="EE69" s="345">
        <v>145.053244077183</v>
      </c>
      <c r="EF69" s="38">
        <v>6.8653088947395275</v>
      </c>
      <c r="EG69" s="9"/>
      <c r="EH69" s="6" t="s">
        <v>29</v>
      </c>
      <c r="EI69" s="345">
        <v>151.70904500427602</v>
      </c>
      <c r="EJ69" s="38">
        <v>2.0482382494297013</v>
      </c>
      <c r="EK69" s="345">
        <v>138.45083763294267</v>
      </c>
      <c r="EL69" s="38">
        <v>5.5456816986153399</v>
      </c>
      <c r="EM69" s="345">
        <v>123.56345776058232</v>
      </c>
      <c r="EN69" s="38">
        <v>9.9564345186101519</v>
      </c>
      <c r="EO69" s="9"/>
      <c r="EP69" s="6" t="s">
        <v>29</v>
      </c>
      <c r="EQ69" s="345">
        <v>81.349981265770907</v>
      </c>
      <c r="ER69" s="38">
        <v>-1.1479557287034083</v>
      </c>
      <c r="ES69" s="345">
        <v>152.63514835111667</v>
      </c>
      <c r="ET69" s="38">
        <v>7.412143264135878</v>
      </c>
      <c r="EU69" s="345">
        <v>42.150100700994933</v>
      </c>
      <c r="EV69" s="38">
        <v>10.351176001602497</v>
      </c>
      <c r="EW69" s="9"/>
      <c r="EX69" s="6" t="s">
        <v>29</v>
      </c>
      <c r="EY69" s="345">
        <v>90.157937729210843</v>
      </c>
      <c r="EZ69" s="38">
        <v>5.6685785727000706</v>
      </c>
      <c r="FA69" s="345">
        <v>91.491756177784467</v>
      </c>
      <c r="FB69" s="38">
        <v>-12.981689550261152</v>
      </c>
      <c r="FC69" s="345">
        <v>270.52884653945034</v>
      </c>
      <c r="FD69" s="38">
        <v>4.8807915973219735</v>
      </c>
      <c r="FE69" s="9"/>
      <c r="FF69" s="6" t="s">
        <v>29</v>
      </c>
      <c r="FG69" s="345">
        <v>108.87195054413466</v>
      </c>
      <c r="FH69" s="38">
        <v>-7.5531336673775229</v>
      </c>
      <c r="FI69" s="345">
        <v>182.01589502044166</v>
      </c>
      <c r="FJ69" s="38">
        <v>7.6395582107152507</v>
      </c>
      <c r="FK69" s="345">
        <v>86.590749570881187</v>
      </c>
      <c r="FL69" s="38">
        <v>-13.536012070559153</v>
      </c>
      <c r="FM69" s="9"/>
      <c r="FN69" s="6" t="s">
        <v>29</v>
      </c>
      <c r="FO69" s="345">
        <v>95.693531758351511</v>
      </c>
      <c r="FP69" s="38">
        <v>-5.4833327552114781</v>
      </c>
      <c r="FQ69" s="345">
        <v>244.43904822272768</v>
      </c>
      <c r="FR69" s="38">
        <v>13.51242278844056</v>
      </c>
      <c r="FS69" s="345">
        <v>114.97298818124807</v>
      </c>
      <c r="FT69" s="38">
        <v>6.1956258097927588</v>
      </c>
      <c r="FU69" s="9"/>
      <c r="FV69" s="6" t="s">
        <v>29</v>
      </c>
      <c r="FW69" s="345">
        <v>125.845539233221</v>
      </c>
      <c r="FX69" s="38">
        <v>-11.890837648813743</v>
      </c>
      <c r="FY69" s="345">
        <v>171.43939821220067</v>
      </c>
      <c r="FZ69" s="38">
        <v>7.2331936364363258</v>
      </c>
      <c r="GA69" s="345">
        <v>119.46228681710738</v>
      </c>
      <c r="GB69" s="38">
        <v>21.259368279784852</v>
      </c>
      <c r="GC69" s="9"/>
      <c r="GD69" s="6" t="s">
        <v>29</v>
      </c>
      <c r="GE69" s="345">
        <v>141.94480889046667</v>
      </c>
      <c r="GF69" s="38">
        <v>3.7770835965142737</v>
      </c>
      <c r="GG69" s="345">
        <v>102.23938655801857</v>
      </c>
      <c r="GH69" s="38">
        <v>-1.0234728949100003</v>
      </c>
      <c r="GI69" s="345">
        <v>63.594445665816004</v>
      </c>
      <c r="GJ69" s="38">
        <v>-15.168586684151649</v>
      </c>
      <c r="GK69" s="9"/>
      <c r="GL69" s="6" t="s">
        <v>29</v>
      </c>
      <c r="GM69" s="345">
        <v>119.10710040770967</v>
      </c>
      <c r="GN69" s="38">
        <v>3.4731456606670577</v>
      </c>
      <c r="GO69" s="345">
        <v>120.17992419904134</v>
      </c>
      <c r="GP69" s="38">
        <v>-2.3858136274992177</v>
      </c>
      <c r="GQ69" s="345">
        <v>92.173908687982134</v>
      </c>
      <c r="GR69" s="38">
        <v>20.677729611629985</v>
      </c>
      <c r="GS69" s="9"/>
      <c r="GT69" s="6" t="s">
        <v>29</v>
      </c>
      <c r="GU69" s="345">
        <v>81.222915644108426</v>
      </c>
      <c r="GV69" s="38">
        <v>13.742886000683711</v>
      </c>
      <c r="GW69" s="345">
        <v>93.562037523519862</v>
      </c>
      <c r="GX69" s="38">
        <v>-1.0103005356855448</v>
      </c>
      <c r="GY69" s="345">
        <v>139.61634550950831</v>
      </c>
      <c r="GZ69" s="38">
        <v>38.08885002879407</v>
      </c>
      <c r="HA69" s="9"/>
      <c r="HB69" s="6" t="s">
        <v>29</v>
      </c>
      <c r="HC69" s="345">
        <v>127.006242503244</v>
      </c>
      <c r="HD69" s="38">
        <v>15.205303374774786</v>
      </c>
      <c r="HE69" s="345">
        <v>147.24833807687568</v>
      </c>
      <c r="HF69" s="38">
        <v>-3.8308420769414937</v>
      </c>
      <c r="HG69" s="345">
        <v>81.739163984733665</v>
      </c>
      <c r="HH69" s="38">
        <v>-3.0911361990831949</v>
      </c>
      <c r="HI69" s="9"/>
      <c r="HJ69" s="6" t="s">
        <v>29</v>
      </c>
      <c r="HK69" s="345">
        <v>87.925893630881035</v>
      </c>
      <c r="HL69" s="38">
        <v>6.9370154591607047</v>
      </c>
      <c r="HM69" s="345">
        <v>77.898095077049462</v>
      </c>
      <c r="HN69" s="38">
        <v>-23.229396465053171</v>
      </c>
      <c r="HO69" s="345">
        <v>76.428064446354369</v>
      </c>
      <c r="HP69" s="38">
        <v>2.1358756928713944</v>
      </c>
      <c r="HQ69" s="9"/>
      <c r="HR69" s="6" t="s">
        <v>29</v>
      </c>
      <c r="HS69" s="345">
        <v>111.27681238024434</v>
      </c>
      <c r="HT69" s="38">
        <v>3.0437771090125807</v>
      </c>
      <c r="HU69" s="345">
        <v>177.43317010125202</v>
      </c>
      <c r="HV69" s="38">
        <v>11.526007043232937</v>
      </c>
      <c r="HW69" s="345">
        <v>50.54249421116657</v>
      </c>
      <c r="HX69" s="38">
        <v>-23.427153773489849</v>
      </c>
      <c r="HY69" s="9"/>
      <c r="HZ69" s="6" t="s">
        <v>29</v>
      </c>
      <c r="IA69" s="345">
        <v>83.983763548269607</v>
      </c>
      <c r="IB69" s="38">
        <v>5.2425935575041223</v>
      </c>
      <c r="IC69" s="345">
        <v>113.47999520487834</v>
      </c>
      <c r="ID69" s="38">
        <v>7.0867471872321062</v>
      </c>
      <c r="IE69" s="345">
        <v>100.40687446486623</v>
      </c>
      <c r="IF69" s="38">
        <v>3.7327511117428713</v>
      </c>
      <c r="IG69" s="9"/>
      <c r="IH69" s="6" t="s">
        <v>29</v>
      </c>
      <c r="II69" s="345">
        <v>125.61619139406601</v>
      </c>
      <c r="IJ69" s="38">
        <v>11.214390258813751</v>
      </c>
      <c r="IK69" s="345">
        <v>175.04070212874433</v>
      </c>
      <c r="IL69" s="38">
        <v>15.046292531778789</v>
      </c>
      <c r="IM69" s="345">
        <v>138.33345409345864</v>
      </c>
      <c r="IN69" s="38">
        <v>27.373999028510767</v>
      </c>
      <c r="IO69" s="345">
        <v>173.05743966108534</v>
      </c>
      <c r="IP69" s="38">
        <v>33.335935713659751</v>
      </c>
      <c r="IQ69" s="9"/>
      <c r="IR69" s="6" t="s">
        <v>29</v>
      </c>
      <c r="IS69" s="345">
        <v>71.32754047260407</v>
      </c>
      <c r="IT69" s="38">
        <v>2.7975731133667665</v>
      </c>
      <c r="IU69" s="345">
        <v>98.794015329008701</v>
      </c>
      <c r="IV69" s="38">
        <v>7.4686871154896721</v>
      </c>
      <c r="IW69" s="345">
        <v>105.60977896217067</v>
      </c>
      <c r="IX69" s="38">
        <v>15.363036501321531</v>
      </c>
      <c r="IY69" s="9"/>
      <c r="IZ69" s="6" t="s">
        <v>29</v>
      </c>
      <c r="JA69" s="345">
        <v>150.401903513928</v>
      </c>
      <c r="JB69" s="38">
        <v>7.2204755356442689</v>
      </c>
      <c r="JC69" s="345">
        <v>169.36232264729134</v>
      </c>
      <c r="JD69" s="38">
        <v>3.8210116081775993</v>
      </c>
      <c r="JE69" s="345">
        <v>139.90086225824635</v>
      </c>
      <c r="JF69" s="38">
        <v>-26.724997689167637</v>
      </c>
      <c r="JG69" s="9"/>
      <c r="JH69" s="6" t="s">
        <v>29</v>
      </c>
      <c r="JI69" s="345">
        <v>169.03617539213732</v>
      </c>
      <c r="JJ69" s="38">
        <v>18.777340210121224</v>
      </c>
      <c r="JK69" s="345">
        <v>241.75525832471467</v>
      </c>
      <c r="JL69" s="38">
        <v>3.2081047329040757</v>
      </c>
      <c r="JM69" s="345">
        <v>119.67538319731166</v>
      </c>
      <c r="JN69" s="38">
        <v>1.916258844549418</v>
      </c>
      <c r="JO69" s="9"/>
      <c r="JP69" s="6" t="s">
        <v>29</v>
      </c>
      <c r="JQ69" s="345">
        <v>113.74383852006001</v>
      </c>
      <c r="JR69" s="38">
        <v>-11.281141399392467</v>
      </c>
      <c r="JS69" s="345">
        <v>134.24279209133132</v>
      </c>
      <c r="JT69" s="38">
        <v>0.70879795268581347</v>
      </c>
      <c r="JU69" s="345">
        <v>146.24714719585032</v>
      </c>
      <c r="JV69" s="38">
        <v>24.480608879589099</v>
      </c>
      <c r="JW69" s="9"/>
      <c r="JX69" s="6" t="s">
        <v>29</v>
      </c>
      <c r="JY69" s="345">
        <v>112.85954122858499</v>
      </c>
      <c r="JZ69" s="38">
        <v>1.9311726445175452</v>
      </c>
      <c r="KA69" s="345">
        <v>219.96766399054999</v>
      </c>
      <c r="KB69" s="38">
        <v>26.967287650455617</v>
      </c>
      <c r="KC69" s="345">
        <v>140.94791668141499</v>
      </c>
      <c r="KD69" s="38">
        <v>-19.334617481233835</v>
      </c>
      <c r="KE69" s="9"/>
      <c r="KF69" s="6" t="s">
        <v>29</v>
      </c>
      <c r="KG69" s="345">
        <v>79.51014886125391</v>
      </c>
      <c r="KH69" s="38">
        <v>11.927618077364841</v>
      </c>
      <c r="KI69" s="345">
        <v>165.31688645981203</v>
      </c>
      <c r="KJ69" s="38">
        <v>14.096964228835219</v>
      </c>
      <c r="KK69" s="345">
        <v>118.882179621072</v>
      </c>
      <c r="KL69" s="38">
        <v>4.3324999832208277E-3</v>
      </c>
      <c r="KM69" s="9"/>
      <c r="KN69" s="6" t="s">
        <v>29</v>
      </c>
      <c r="KO69" s="345">
        <v>26.9760004506584</v>
      </c>
      <c r="KP69" s="38">
        <v>-28.021596744576911</v>
      </c>
      <c r="KQ69" s="345">
        <v>162.58348632541899</v>
      </c>
      <c r="KR69" s="38">
        <v>10.314560005864436</v>
      </c>
      <c r="KS69" s="345">
        <v>109.20389096762351</v>
      </c>
      <c r="KT69" s="38">
        <v>-0.47702196187964319</v>
      </c>
      <c r="KU69" s="9"/>
      <c r="KV69" s="6" t="s">
        <v>29</v>
      </c>
      <c r="KW69" s="345">
        <v>134.66028776216368</v>
      </c>
      <c r="KX69" s="38">
        <v>2.0314988449654692</v>
      </c>
      <c r="KY69" s="345">
        <v>136.50254424182867</v>
      </c>
      <c r="KZ69" s="38">
        <v>-9.3869556776676006</v>
      </c>
      <c r="LA69" s="345">
        <v>137.30024411984834</v>
      </c>
      <c r="LB69" s="38">
        <v>4.3815020314714133</v>
      </c>
      <c r="LC69" s="9"/>
      <c r="LD69" s="6" t="s">
        <v>29</v>
      </c>
      <c r="LE69" s="345">
        <v>155.01631916832733</v>
      </c>
      <c r="LF69" s="38">
        <v>0.99953725616930456</v>
      </c>
      <c r="LG69" s="345">
        <v>108.09898289687307</v>
      </c>
      <c r="LH69" s="38">
        <v>-11.216358346841474</v>
      </c>
      <c r="LI69" s="345">
        <v>45.646209974734766</v>
      </c>
      <c r="LJ69" s="38">
        <v>-10.359206847058843</v>
      </c>
      <c r="LK69" s="9"/>
      <c r="LL69" s="6" t="s">
        <v>29</v>
      </c>
      <c r="LM69" s="345">
        <v>139.28381304395967</v>
      </c>
      <c r="LN69" s="38">
        <v>-27.673899889631898</v>
      </c>
      <c r="LO69" s="345">
        <v>75.880779429915862</v>
      </c>
      <c r="LP69" s="38">
        <v>3.087090341780069</v>
      </c>
      <c r="LQ69" s="345">
        <v>241.57798102567668</v>
      </c>
      <c r="LR69" s="38">
        <v>14.836722957113409</v>
      </c>
      <c r="LS69" s="9"/>
      <c r="LT69" s="6" t="s">
        <v>29</v>
      </c>
      <c r="LU69" s="345">
        <v>95.62407564127416</v>
      </c>
      <c r="LV69" s="38">
        <v>-16.420372842939557</v>
      </c>
      <c r="LW69" s="345">
        <v>148.21827874369635</v>
      </c>
      <c r="LX69" s="38">
        <v>11.754682086571492</v>
      </c>
      <c r="LY69" s="345">
        <v>167.52743954763901</v>
      </c>
      <c r="LZ69" s="38">
        <v>13.432107761764684</v>
      </c>
      <c r="MA69" s="9"/>
      <c r="MB69" s="6" t="s">
        <v>29</v>
      </c>
      <c r="MC69" s="345">
        <v>167.21666457692433</v>
      </c>
      <c r="MD69" s="38">
        <v>-0.35734481708267651</v>
      </c>
      <c r="ME69" s="345">
        <v>108.56457801055767</v>
      </c>
      <c r="MF69" s="38">
        <v>9.2761534631691944</v>
      </c>
      <c r="MG69" s="345">
        <v>65.035369213246256</v>
      </c>
      <c r="MH69" s="38">
        <v>-12.790583891125024</v>
      </c>
      <c r="MI69" s="9"/>
      <c r="MJ69" s="6" t="s">
        <v>29</v>
      </c>
      <c r="MK69" s="345">
        <v>109.16128745727234</v>
      </c>
      <c r="ML69" s="38">
        <v>9.0844312084428509</v>
      </c>
      <c r="MM69" s="345">
        <v>115.07926850762199</v>
      </c>
      <c r="MN69" s="38">
        <v>6.094492202461737</v>
      </c>
      <c r="MO69" s="345">
        <v>209.25529997538101</v>
      </c>
      <c r="MP69" s="38">
        <v>9.4420469331947317</v>
      </c>
    </row>
    <row r="70" spans="1:354">
      <c r="A70" s="9"/>
      <c r="B70" s="6" t="s">
        <v>30</v>
      </c>
      <c r="C70" s="345">
        <v>86.508834460755224</v>
      </c>
      <c r="D70" s="38">
        <v>-4.5705872081829284</v>
      </c>
      <c r="E70" s="345">
        <v>72.485089797394537</v>
      </c>
      <c r="F70" s="38">
        <v>-7.1368520505781845</v>
      </c>
      <c r="G70" s="345">
        <v>99.769154998255871</v>
      </c>
      <c r="H70" s="38">
        <v>-2.7238423683915016</v>
      </c>
      <c r="I70" s="9"/>
      <c r="J70" s="6" t="s">
        <v>30</v>
      </c>
      <c r="K70" s="345">
        <v>111.35972085882266</v>
      </c>
      <c r="L70" s="38">
        <v>7.0248447882591165</v>
      </c>
      <c r="M70" s="345">
        <v>132.42306956927666</v>
      </c>
      <c r="N70" s="38">
        <v>31.926541916974344</v>
      </c>
      <c r="O70" s="345">
        <v>106.67712486148234</v>
      </c>
      <c r="P70" s="38">
        <v>8.7835954541188244</v>
      </c>
      <c r="Q70" s="9"/>
      <c r="R70" s="6" t="s">
        <v>30</v>
      </c>
      <c r="S70" s="345">
        <v>72.269280223148002</v>
      </c>
      <c r="T70" s="38">
        <v>-11.295632924149473</v>
      </c>
      <c r="U70" s="345">
        <v>195.42758162561867</v>
      </c>
      <c r="V70" s="38">
        <v>4.2179717816608076</v>
      </c>
      <c r="W70" s="345">
        <v>143.02613657218265</v>
      </c>
      <c r="X70" s="38">
        <v>-1.3417626355205101</v>
      </c>
      <c r="Y70" s="9"/>
      <c r="Z70" s="6" t="s">
        <v>30</v>
      </c>
      <c r="AA70" s="345">
        <v>183.65697533491536</v>
      </c>
      <c r="AB70" s="38">
        <v>-6.148973729683334</v>
      </c>
      <c r="AC70" s="345">
        <v>130.94788344474298</v>
      </c>
      <c r="AD70" s="38">
        <v>2.226883999857094</v>
      </c>
      <c r="AE70" s="345">
        <v>171.77235219586132</v>
      </c>
      <c r="AF70" s="38">
        <v>-11.507551492464344</v>
      </c>
      <c r="AG70" s="9"/>
      <c r="AH70" s="6" t="s">
        <v>30</v>
      </c>
      <c r="AI70" s="345">
        <v>113.72469305885568</v>
      </c>
      <c r="AJ70" s="38">
        <v>7.7250816566358509</v>
      </c>
      <c r="AK70" s="345">
        <v>267.94376002893932</v>
      </c>
      <c r="AL70" s="38">
        <v>18.942646721565353</v>
      </c>
      <c r="AM70" s="345">
        <v>83.337868806222303</v>
      </c>
      <c r="AN70" s="38">
        <v>8.6091461696454985</v>
      </c>
      <c r="AO70" s="9"/>
      <c r="AP70" s="6" t="s">
        <v>30</v>
      </c>
      <c r="AQ70" s="345">
        <v>179.1070326695577</v>
      </c>
      <c r="AR70" s="38">
        <v>-3.4996350315672515</v>
      </c>
      <c r="AS70" s="345">
        <v>178.03743528283931</v>
      </c>
      <c r="AT70" s="38">
        <v>13.646656349409696</v>
      </c>
      <c r="AU70" s="345">
        <v>230.15640904641967</v>
      </c>
      <c r="AV70" s="38">
        <v>28.1958689956451</v>
      </c>
      <c r="AW70" s="9"/>
      <c r="AX70" s="6" t="s">
        <v>30</v>
      </c>
      <c r="AY70" s="345">
        <v>130.17063850205298</v>
      </c>
      <c r="AZ70" s="38">
        <v>-17.419715594556422</v>
      </c>
      <c r="BA70" s="345">
        <v>91.770013767855701</v>
      </c>
      <c r="BB70" s="38">
        <v>-7.1739939546661162</v>
      </c>
      <c r="BC70" s="345">
        <v>144.27105570364634</v>
      </c>
      <c r="BD70" s="38">
        <v>2.9874594842891327</v>
      </c>
      <c r="BE70" s="9"/>
      <c r="BF70" s="6" t="s">
        <v>30</v>
      </c>
      <c r="BG70" s="345">
        <v>137.96374979712166</v>
      </c>
      <c r="BH70" s="38">
        <v>-3.5881097799335748</v>
      </c>
      <c r="BI70" s="345">
        <v>109.12771008942066</v>
      </c>
      <c r="BJ70" s="38">
        <v>-1.57665518296632</v>
      </c>
      <c r="BK70" s="345">
        <v>257.24722269406698</v>
      </c>
      <c r="BL70" s="38">
        <v>9.4367617803455204</v>
      </c>
      <c r="BM70" s="9"/>
      <c r="BN70" s="6" t="s">
        <v>30</v>
      </c>
      <c r="BO70" s="345">
        <v>131.771252141025</v>
      </c>
      <c r="BP70" s="38">
        <v>-2.9165520734415367</v>
      </c>
      <c r="BQ70" s="345">
        <v>106.65404170221446</v>
      </c>
      <c r="BR70" s="38">
        <v>0.47283227541510087</v>
      </c>
      <c r="BS70" s="345">
        <v>169.33091030129</v>
      </c>
      <c r="BT70" s="38">
        <v>8.3525296461992582</v>
      </c>
      <c r="BU70" s="9"/>
      <c r="BV70" s="6" t="s">
        <v>30</v>
      </c>
      <c r="BW70" s="345">
        <v>164.05628695410533</v>
      </c>
      <c r="BX70" s="38">
        <v>15.194347028755615</v>
      </c>
      <c r="BY70" s="345">
        <v>94.46634051469924</v>
      </c>
      <c r="BZ70" s="38">
        <v>16.182676268313443</v>
      </c>
      <c r="CA70" s="345">
        <v>138.254412298201</v>
      </c>
      <c r="CB70" s="38">
        <v>4.3874059449971128</v>
      </c>
      <c r="CC70" s="9"/>
      <c r="CD70" s="6" t="s">
        <v>30</v>
      </c>
      <c r="CE70" s="345">
        <v>107.33431114551416</v>
      </c>
      <c r="CF70" s="38">
        <v>-0.37846374110442582</v>
      </c>
      <c r="CG70" s="345">
        <v>74.862050447160357</v>
      </c>
      <c r="CH70" s="38">
        <v>8.6614043965448104</v>
      </c>
      <c r="CI70" s="345">
        <v>123.27990654078933</v>
      </c>
      <c r="CJ70" s="38">
        <v>4.1525679491463592</v>
      </c>
      <c r="CK70" s="9"/>
      <c r="CL70" s="6" t="s">
        <v>30</v>
      </c>
      <c r="CM70" s="345">
        <v>245.89247365249267</v>
      </c>
      <c r="CN70" s="38">
        <v>13.977631960293408</v>
      </c>
      <c r="CO70" s="345">
        <v>88.069322163009261</v>
      </c>
      <c r="CP70" s="38">
        <v>14.880833494656926</v>
      </c>
      <c r="CQ70" s="345">
        <v>107.82800909337347</v>
      </c>
      <c r="CR70" s="38">
        <v>-2.4290417837979561</v>
      </c>
      <c r="CS70" s="9"/>
      <c r="CT70" s="6" t="s">
        <v>30</v>
      </c>
      <c r="CU70" s="345">
        <v>154.55226915186066</v>
      </c>
      <c r="CV70" s="38">
        <v>16.629649103707962</v>
      </c>
      <c r="CW70" s="345">
        <v>70.240115101112508</v>
      </c>
      <c r="CX70" s="38">
        <v>-10.804750668591851</v>
      </c>
      <c r="CY70" s="345">
        <v>155.47534571979233</v>
      </c>
      <c r="CZ70" s="38">
        <v>9.9235397848025428</v>
      </c>
      <c r="DA70" s="9"/>
      <c r="DB70" s="6" t="s">
        <v>30</v>
      </c>
      <c r="DC70" s="345">
        <v>77.557933413520928</v>
      </c>
      <c r="DD70" s="38">
        <v>7.054003377302152</v>
      </c>
      <c r="DE70" s="345">
        <v>344.948368218148</v>
      </c>
      <c r="DF70" s="38">
        <v>14.439438557568309</v>
      </c>
      <c r="DG70" s="345">
        <v>99.959757751493569</v>
      </c>
      <c r="DH70" s="38">
        <v>-4.0402202567362764</v>
      </c>
      <c r="DI70" s="9"/>
      <c r="DJ70" s="6" t="s">
        <v>30</v>
      </c>
      <c r="DK70" s="345">
        <v>195.21154190003463</v>
      </c>
      <c r="DL70" s="38">
        <v>3.5827372974781042</v>
      </c>
      <c r="DM70" s="345">
        <v>58.2432468314178</v>
      </c>
      <c r="DN70" s="38">
        <v>10.230899974329759</v>
      </c>
      <c r="DO70" s="345">
        <v>129.37511815077633</v>
      </c>
      <c r="DP70" s="38">
        <v>5.1419336905503599</v>
      </c>
      <c r="DQ70" s="9"/>
      <c r="DR70" s="6" t="s">
        <v>30</v>
      </c>
      <c r="DS70" s="345">
        <v>237.42785701482703</v>
      </c>
      <c r="DT70" s="38">
        <v>18.204882609590385</v>
      </c>
      <c r="DU70" s="345">
        <v>150.72793161099366</v>
      </c>
      <c r="DV70" s="38">
        <v>14.030672095776467</v>
      </c>
      <c r="DW70" s="345">
        <v>118.34713899348674</v>
      </c>
      <c r="DX70" s="38">
        <v>-0.84412584256948264</v>
      </c>
      <c r="DY70" s="9"/>
      <c r="DZ70" s="6" t="s">
        <v>30</v>
      </c>
      <c r="EA70" s="345">
        <v>120.80093846103132</v>
      </c>
      <c r="EB70" s="38">
        <v>2.4220516983863689</v>
      </c>
      <c r="EC70" s="345">
        <v>112.70711083702066</v>
      </c>
      <c r="ED70" s="38">
        <v>-13.648539610070671</v>
      </c>
      <c r="EE70" s="345">
        <v>152.55331125963565</v>
      </c>
      <c r="EF70" s="38">
        <v>15.393316222159939</v>
      </c>
      <c r="EG70" s="9"/>
      <c r="EH70" s="6" t="s">
        <v>30</v>
      </c>
      <c r="EI70" s="345">
        <v>148.06189055861734</v>
      </c>
      <c r="EJ70" s="38">
        <v>0.5599015680663797</v>
      </c>
      <c r="EK70" s="345">
        <v>165.6914282851227</v>
      </c>
      <c r="EL70" s="38">
        <v>1.6277175699760846</v>
      </c>
      <c r="EM70" s="345">
        <v>160.73620152035599</v>
      </c>
      <c r="EN70" s="38">
        <v>13.157886384194967</v>
      </c>
      <c r="EO70" s="9"/>
      <c r="EP70" s="6" t="s">
        <v>30</v>
      </c>
      <c r="EQ70" s="345">
        <v>48.866842167776191</v>
      </c>
      <c r="ER70" s="38">
        <v>-20.588061538257506</v>
      </c>
      <c r="ES70" s="345">
        <v>168.96000048272967</v>
      </c>
      <c r="ET70" s="38">
        <v>-4.254276433415356</v>
      </c>
      <c r="EU70" s="345">
        <v>52.677425191696933</v>
      </c>
      <c r="EV70" s="38">
        <v>13.458306207143053</v>
      </c>
      <c r="EW70" s="9"/>
      <c r="EX70" s="6" t="s">
        <v>30</v>
      </c>
      <c r="EY70" s="345">
        <v>107.15538375003582</v>
      </c>
      <c r="EZ70" s="38">
        <v>1.9002568816696623</v>
      </c>
      <c r="FA70" s="345">
        <v>102.0103971699275</v>
      </c>
      <c r="FB70" s="38">
        <v>-1.8436768140332305</v>
      </c>
      <c r="FC70" s="345">
        <v>284.440628340503</v>
      </c>
      <c r="FD70" s="38">
        <v>7.5504379961852379</v>
      </c>
      <c r="FE70" s="9"/>
      <c r="FF70" s="6" t="s">
        <v>30</v>
      </c>
      <c r="FG70" s="345">
        <v>117.23491685213133</v>
      </c>
      <c r="FH70" s="38">
        <v>-5.2609383507682281</v>
      </c>
      <c r="FI70" s="345">
        <v>197.54187818451234</v>
      </c>
      <c r="FJ70" s="38">
        <v>6.8175067756902621</v>
      </c>
      <c r="FK70" s="345">
        <v>74.28478375661031</v>
      </c>
      <c r="FL70" s="38">
        <v>-22.007397749413784</v>
      </c>
      <c r="FM70" s="9"/>
      <c r="FN70" s="6" t="s">
        <v>30</v>
      </c>
      <c r="FO70" s="345">
        <v>112.10592415602366</v>
      </c>
      <c r="FP70" s="38">
        <v>4.157298960887303</v>
      </c>
      <c r="FQ70" s="345">
        <v>254.6235214275963</v>
      </c>
      <c r="FR70" s="38">
        <v>21.054190635288265</v>
      </c>
      <c r="FS70" s="345">
        <v>155.57751030071867</v>
      </c>
      <c r="FT70" s="38">
        <v>-4.2544018054906871</v>
      </c>
      <c r="FU70" s="9"/>
      <c r="FV70" s="6" t="s">
        <v>30</v>
      </c>
      <c r="FW70" s="345">
        <v>133.03084365432733</v>
      </c>
      <c r="FX70" s="38">
        <v>-11.355272416187162</v>
      </c>
      <c r="FY70" s="345">
        <v>178.77205843058502</v>
      </c>
      <c r="FZ70" s="38">
        <v>15.193112036658476</v>
      </c>
      <c r="GA70" s="345">
        <v>108.64463511003549</v>
      </c>
      <c r="GB70" s="38">
        <v>10.477097298715549</v>
      </c>
      <c r="GC70" s="9"/>
      <c r="GD70" s="6" t="s">
        <v>30</v>
      </c>
      <c r="GE70" s="345">
        <v>173.89128835111231</v>
      </c>
      <c r="GF70" s="38">
        <v>-3.8600284121017125E-2</v>
      </c>
      <c r="GG70" s="345">
        <v>115.65253730969164</v>
      </c>
      <c r="GH70" s="38">
        <v>7.0631806055564823</v>
      </c>
      <c r="GI70" s="345">
        <v>67.965688211247354</v>
      </c>
      <c r="GJ70" s="38">
        <v>-12.710777627847833</v>
      </c>
      <c r="GK70" s="9"/>
      <c r="GL70" s="6" t="s">
        <v>30</v>
      </c>
      <c r="GM70" s="345">
        <v>155.276966738547</v>
      </c>
      <c r="GN70" s="38">
        <v>8.7123550716770524</v>
      </c>
      <c r="GO70" s="345">
        <v>123.51788309011467</v>
      </c>
      <c r="GP70" s="38">
        <v>-11.680240104286824</v>
      </c>
      <c r="GQ70" s="345">
        <v>137.28571488024366</v>
      </c>
      <c r="GR70" s="38">
        <v>27.947348560087491</v>
      </c>
      <c r="GS70" s="9"/>
      <c r="GT70" s="6" t="s">
        <v>30</v>
      </c>
      <c r="GU70" s="345">
        <v>75.042420696965905</v>
      </c>
      <c r="GV70" s="38">
        <v>6.4727420305301422</v>
      </c>
      <c r="GW70" s="345">
        <v>101.53577358711163</v>
      </c>
      <c r="GX70" s="38">
        <v>6.6636624932913975</v>
      </c>
      <c r="GY70" s="345">
        <v>125.48852035991582</v>
      </c>
      <c r="GZ70" s="38">
        <v>38.017922794920111</v>
      </c>
      <c r="HA70" s="9"/>
      <c r="HB70" s="6" t="s">
        <v>30</v>
      </c>
      <c r="HC70" s="345">
        <v>148.50790749738667</v>
      </c>
      <c r="HD70" s="38">
        <v>21.328818271550844</v>
      </c>
      <c r="HE70" s="345">
        <v>214.96019214765832</v>
      </c>
      <c r="HF70" s="38">
        <v>3.0359821786656909</v>
      </c>
      <c r="HG70" s="345">
        <v>88.003119011282635</v>
      </c>
      <c r="HH70" s="38">
        <v>-13.00402107938055</v>
      </c>
      <c r="HI70" s="9"/>
      <c r="HJ70" s="6" t="s">
        <v>30</v>
      </c>
      <c r="HK70" s="345">
        <v>76.164311921890473</v>
      </c>
      <c r="HL70" s="38">
        <v>-7.7709134716599806</v>
      </c>
      <c r="HM70" s="345">
        <v>66.779281280150272</v>
      </c>
      <c r="HN70" s="38">
        <v>-13.563604386107556</v>
      </c>
      <c r="HO70" s="345">
        <v>83.684711747993106</v>
      </c>
      <c r="HP70" s="38">
        <v>2.6937052111684778</v>
      </c>
      <c r="HQ70" s="9"/>
      <c r="HR70" s="6" t="s">
        <v>30</v>
      </c>
      <c r="HS70" s="345">
        <v>123.21869230367867</v>
      </c>
      <c r="HT70" s="38">
        <v>8.0435046702207273</v>
      </c>
      <c r="HU70" s="345">
        <v>161.14244722754066</v>
      </c>
      <c r="HV70" s="38">
        <v>14.387285635033493</v>
      </c>
      <c r="HW70" s="345">
        <v>59.201882566157963</v>
      </c>
      <c r="HX70" s="38">
        <v>-14.138824496395785</v>
      </c>
      <c r="HY70" s="9"/>
      <c r="HZ70" s="6" t="s">
        <v>30</v>
      </c>
      <c r="IA70" s="345">
        <v>96.520527251458176</v>
      </c>
      <c r="IB70" s="38">
        <v>-0.29545882648521626</v>
      </c>
      <c r="IC70" s="345">
        <v>136.27270447551498</v>
      </c>
      <c r="ID70" s="38">
        <v>29.360379251738919</v>
      </c>
      <c r="IE70" s="345">
        <v>101.08136570696443</v>
      </c>
      <c r="IF70" s="38">
        <v>1.4841306020874327</v>
      </c>
      <c r="IG70" s="9"/>
      <c r="IH70" s="6" t="s">
        <v>30</v>
      </c>
      <c r="II70" s="345">
        <v>135.39439394055867</v>
      </c>
      <c r="IJ70" s="38">
        <v>9.5189152021034857</v>
      </c>
      <c r="IK70" s="345">
        <v>126.50758570417634</v>
      </c>
      <c r="IL70" s="38">
        <v>0.99194827573658984</v>
      </c>
      <c r="IM70" s="345">
        <v>153.280791269243</v>
      </c>
      <c r="IN70" s="38">
        <v>18.775282648587122</v>
      </c>
      <c r="IO70" s="345">
        <v>193.93539107234434</v>
      </c>
      <c r="IP70" s="38">
        <v>33.14603533049879</v>
      </c>
      <c r="IQ70" s="9"/>
      <c r="IR70" s="6" t="s">
        <v>30</v>
      </c>
      <c r="IS70" s="345">
        <v>83.264846850618497</v>
      </c>
      <c r="IT70" s="38">
        <v>-3.9447439853774569</v>
      </c>
      <c r="IU70" s="345">
        <v>107.187584760174</v>
      </c>
      <c r="IV70" s="38">
        <v>4.6170174963707495</v>
      </c>
      <c r="IW70" s="345">
        <v>108.75547518962877</v>
      </c>
      <c r="IX70" s="38">
        <v>4.4498880086195811</v>
      </c>
      <c r="IY70" s="9"/>
      <c r="IZ70" s="6" t="s">
        <v>30</v>
      </c>
      <c r="JA70" s="345">
        <v>177.84566001705966</v>
      </c>
      <c r="JB70" s="38">
        <v>18.579631363643955</v>
      </c>
      <c r="JC70" s="345">
        <v>177.47421048079534</v>
      </c>
      <c r="JD70" s="38">
        <v>5.3460469021942885</v>
      </c>
      <c r="JE70" s="345">
        <v>161.83991680454699</v>
      </c>
      <c r="JF70" s="38">
        <v>-16.417336885506444</v>
      </c>
      <c r="JG70" s="9"/>
      <c r="JH70" s="6" t="s">
        <v>30</v>
      </c>
      <c r="JI70" s="345">
        <v>149.70002125336501</v>
      </c>
      <c r="JJ70" s="38">
        <v>8.6986540224282862</v>
      </c>
      <c r="JK70" s="345">
        <v>236.04572008959568</v>
      </c>
      <c r="JL70" s="38">
        <v>2.2979429683209105</v>
      </c>
      <c r="JM70" s="345">
        <v>126.16656125181767</v>
      </c>
      <c r="JN70" s="38">
        <v>9.7114506967828333</v>
      </c>
      <c r="JO70" s="9"/>
      <c r="JP70" s="6" t="s">
        <v>30</v>
      </c>
      <c r="JQ70" s="345">
        <v>95.334558418231154</v>
      </c>
      <c r="JR70" s="38">
        <v>-21.361663454100878</v>
      </c>
      <c r="JS70" s="345">
        <v>135.37878604623634</v>
      </c>
      <c r="JT70" s="38">
        <v>-2.3571087244886257</v>
      </c>
      <c r="JU70" s="345">
        <v>213.59587367244967</v>
      </c>
      <c r="JV70" s="38">
        <v>24.924562894965788</v>
      </c>
      <c r="JW70" s="9"/>
      <c r="JX70" s="6" t="s">
        <v>30</v>
      </c>
      <c r="JY70" s="345">
        <v>113.47011977123566</v>
      </c>
      <c r="JZ70" s="38">
        <v>-7.656015847183312</v>
      </c>
      <c r="KA70" s="345">
        <v>269.07445471817437</v>
      </c>
      <c r="KB70" s="38">
        <v>28.141658196102753</v>
      </c>
      <c r="KC70" s="345">
        <v>177.62965457311836</v>
      </c>
      <c r="KD70" s="38">
        <v>-15.704590916066422</v>
      </c>
      <c r="KE70" s="9"/>
      <c r="KF70" s="6" t="s">
        <v>30</v>
      </c>
      <c r="KG70" s="345">
        <v>83.50014267348034</v>
      </c>
      <c r="KH70" s="38">
        <v>-1.6741982581837078</v>
      </c>
      <c r="KI70" s="345">
        <v>198.24479434895466</v>
      </c>
      <c r="KJ70" s="38">
        <v>18.617111069767134</v>
      </c>
      <c r="KK70" s="345">
        <v>127.48183536335601</v>
      </c>
      <c r="KL70" s="38">
        <v>8.9286053309484572</v>
      </c>
      <c r="KM70" s="9"/>
      <c r="KN70" s="6" t="s">
        <v>30</v>
      </c>
      <c r="KO70" s="345">
        <v>36.228752108325068</v>
      </c>
      <c r="KP70" s="38">
        <v>-6.4155257835446662</v>
      </c>
      <c r="KQ70" s="345">
        <v>143.31784717192832</v>
      </c>
      <c r="KR70" s="38">
        <v>10.078087925812795</v>
      </c>
      <c r="KS70" s="345">
        <v>88.45290682513091</v>
      </c>
      <c r="KT70" s="38">
        <v>2.5826181287390142</v>
      </c>
      <c r="KU70" s="9"/>
      <c r="KV70" s="6" t="s">
        <v>30</v>
      </c>
      <c r="KW70" s="345">
        <v>138.21233830603066</v>
      </c>
      <c r="KX70" s="38">
        <v>1.444590982248755</v>
      </c>
      <c r="KY70" s="345">
        <v>134.35054216305232</v>
      </c>
      <c r="KZ70" s="38">
        <v>-13.747841709357445</v>
      </c>
      <c r="LA70" s="345">
        <v>152.31466977621935</v>
      </c>
      <c r="LB70" s="38">
        <v>9.8865309201383411</v>
      </c>
      <c r="LC70" s="9"/>
      <c r="LD70" s="6" t="s">
        <v>30</v>
      </c>
      <c r="LE70" s="345">
        <v>153.85610700588367</v>
      </c>
      <c r="LF70" s="38">
        <v>3.2780553068505753</v>
      </c>
      <c r="LG70" s="345">
        <v>94.164458350565965</v>
      </c>
      <c r="LH70" s="38">
        <v>-9.7353341133144369</v>
      </c>
      <c r="LI70" s="345">
        <v>50.803600853036365</v>
      </c>
      <c r="LJ70" s="38">
        <v>-0.18421802350113126</v>
      </c>
      <c r="LK70" s="9"/>
      <c r="LL70" s="6" t="s">
        <v>30</v>
      </c>
      <c r="LM70" s="345">
        <v>186.38358512321633</v>
      </c>
      <c r="LN70" s="38">
        <v>-11.171922494877606</v>
      </c>
      <c r="LO70" s="345">
        <v>80.525993820191871</v>
      </c>
      <c r="LP70" s="38">
        <v>1.3112418548341083</v>
      </c>
      <c r="LQ70" s="345">
        <v>227.66600590991536</v>
      </c>
      <c r="LR70" s="38">
        <v>10.136224943742619</v>
      </c>
      <c r="LS70" s="9"/>
      <c r="LT70" s="6" t="s">
        <v>30</v>
      </c>
      <c r="LU70" s="345">
        <v>92.103113159790666</v>
      </c>
      <c r="LV70" s="38">
        <v>-10.791556075669178</v>
      </c>
      <c r="LW70" s="345">
        <v>160.120307820888</v>
      </c>
      <c r="LX70" s="38">
        <v>12.903989013841937</v>
      </c>
      <c r="LY70" s="345">
        <v>128.00899881992135</v>
      </c>
      <c r="LZ70" s="38">
        <v>-0.64998357181188737</v>
      </c>
      <c r="MA70" s="9"/>
      <c r="MB70" s="6" t="s">
        <v>30</v>
      </c>
      <c r="MC70" s="345">
        <v>165.26788152888534</v>
      </c>
      <c r="MD70" s="38">
        <v>-0.40007348969203349</v>
      </c>
      <c r="ME70" s="345">
        <v>122.58281886449402</v>
      </c>
      <c r="MF70" s="38">
        <v>7.7180072623892642</v>
      </c>
      <c r="MG70" s="345">
        <v>74.47921032449193</v>
      </c>
      <c r="MH70" s="38">
        <v>-14.579141313624703</v>
      </c>
      <c r="MI70" s="9"/>
      <c r="MJ70" s="6" t="s">
        <v>30</v>
      </c>
      <c r="MK70" s="345">
        <v>108.57907687781831</v>
      </c>
      <c r="ML70" s="38">
        <v>1.5564438488577821</v>
      </c>
      <c r="MM70" s="345">
        <v>102.71070089861934</v>
      </c>
      <c r="MN70" s="38">
        <v>-1.6592099106265579</v>
      </c>
      <c r="MO70" s="345">
        <v>200.87201753519932</v>
      </c>
      <c r="MP70" s="38">
        <v>3.8386258229605943</v>
      </c>
    </row>
    <row r="71" spans="1:354" hidden="1">
      <c r="A71" s="9"/>
      <c r="B71" s="6" t="s">
        <v>31</v>
      </c>
      <c r="C71" s="345">
        <v>65.818871851906508</v>
      </c>
      <c r="D71" s="38">
        <v>-34.924149500915462</v>
      </c>
      <c r="E71" s="345">
        <v>52.542972939991365</v>
      </c>
      <c r="F71" s="38">
        <v>-37.602927204299853</v>
      </c>
      <c r="G71" s="345">
        <v>78.372057839055003</v>
      </c>
      <c r="H71" s="38">
        <v>-33.1035304800603</v>
      </c>
      <c r="I71" s="9"/>
      <c r="J71" s="6" t="s">
        <v>31</v>
      </c>
      <c r="K71" s="345">
        <v>68.486356674543103</v>
      </c>
      <c r="L71" s="38">
        <v>-35.223468438628529</v>
      </c>
      <c r="M71" s="345">
        <v>107.07742337191833</v>
      </c>
      <c r="N71" s="38">
        <v>-6.8471040949969648</v>
      </c>
      <c r="O71" s="345">
        <v>67.767865560985328</v>
      </c>
      <c r="P71" s="38">
        <v>-37.248911607489191</v>
      </c>
      <c r="Q71" s="9"/>
      <c r="R71" s="6" t="s">
        <v>31</v>
      </c>
      <c r="S71" s="345">
        <v>61.644453284072462</v>
      </c>
      <c r="T71" s="38">
        <v>-41.967077404826824</v>
      </c>
      <c r="U71" s="345">
        <v>121.85201555489</v>
      </c>
      <c r="V71" s="38">
        <v>-39.37309275666253</v>
      </c>
      <c r="W71" s="345">
        <v>113.65408524921968</v>
      </c>
      <c r="X71" s="38">
        <v>-32.151872692167274</v>
      </c>
      <c r="Y71" s="9"/>
      <c r="Z71" s="6" t="s">
        <v>31</v>
      </c>
      <c r="AA71" s="345">
        <v>95.448873468187983</v>
      </c>
      <c r="AB71" s="38">
        <v>-39.525016620787703</v>
      </c>
      <c r="AC71" s="345">
        <v>92.563205900258666</v>
      </c>
      <c r="AD71" s="38">
        <v>-23.317551046076773</v>
      </c>
      <c r="AE71" s="345">
        <v>101.39493477931335</v>
      </c>
      <c r="AF71" s="38">
        <v>-46.588343988992861</v>
      </c>
      <c r="AG71" s="9"/>
      <c r="AH71" s="6" t="s">
        <v>31</v>
      </c>
      <c r="AI71" s="345">
        <v>70.014765349575711</v>
      </c>
      <c r="AJ71" s="38">
        <v>-34.983296258238227</v>
      </c>
      <c r="AK71" s="345">
        <v>163.39705761137802</v>
      </c>
      <c r="AL71" s="38">
        <v>-13.473578284215264</v>
      </c>
      <c r="AM71" s="345">
        <v>54.049112392364599</v>
      </c>
      <c r="AN71" s="38">
        <v>-32.732618242241372</v>
      </c>
      <c r="AO71" s="9"/>
      <c r="AP71" s="6" t="s">
        <v>31</v>
      </c>
      <c r="AQ71" s="345">
        <v>108.32970660781034</v>
      </c>
      <c r="AR71" s="38">
        <v>-18.748917970253117</v>
      </c>
      <c r="AS71" s="345">
        <v>123.93258642720834</v>
      </c>
      <c r="AT71" s="38">
        <v>-23.855883255303013</v>
      </c>
      <c r="AU71" s="345">
        <v>143.39760473654533</v>
      </c>
      <c r="AV71" s="38">
        <v>-15.412085815280349</v>
      </c>
      <c r="AW71" s="9"/>
      <c r="AX71" s="6" t="s">
        <v>31</v>
      </c>
      <c r="AY71" s="345">
        <v>78.967029775569657</v>
      </c>
      <c r="AZ71" s="38">
        <v>-43.20525841759514</v>
      </c>
      <c r="BA71" s="345">
        <v>66.173295373107507</v>
      </c>
      <c r="BB71" s="38">
        <v>-38.083963036586198</v>
      </c>
      <c r="BC71" s="345">
        <v>103.623574137788</v>
      </c>
      <c r="BD71" s="38">
        <v>-24.290426336721865</v>
      </c>
      <c r="BE71" s="9"/>
      <c r="BF71" s="6" t="s">
        <v>31</v>
      </c>
      <c r="BG71" s="345">
        <v>96.631159432091678</v>
      </c>
      <c r="BH71" s="38">
        <v>-27.508743808352349</v>
      </c>
      <c r="BI71" s="345">
        <v>72.796136307649334</v>
      </c>
      <c r="BJ71" s="38">
        <v>-34.114779292789208</v>
      </c>
      <c r="BK71" s="345">
        <v>151.25180900289365</v>
      </c>
      <c r="BL71" s="38">
        <v>-33.483645925872793</v>
      </c>
      <c r="BM71" s="9"/>
      <c r="BN71" s="6" t="s">
        <v>31</v>
      </c>
      <c r="BO71" s="345">
        <v>89.312863914575317</v>
      </c>
      <c r="BP71" s="38">
        <v>-30.944297281955116</v>
      </c>
      <c r="BQ71" s="345">
        <v>101.76974673725915</v>
      </c>
      <c r="BR71" s="38">
        <v>-34.272801385967497</v>
      </c>
      <c r="BS71" s="345">
        <v>101.04700165116965</v>
      </c>
      <c r="BT71" s="38">
        <v>-28.570815732858009</v>
      </c>
      <c r="BU71" s="9"/>
      <c r="BV71" s="6" t="s">
        <v>31</v>
      </c>
      <c r="BW71" s="345">
        <v>134.02026553392099</v>
      </c>
      <c r="BX71" s="38">
        <v>-20.297571656612362</v>
      </c>
      <c r="BY71" s="345">
        <v>77.449694424921674</v>
      </c>
      <c r="BZ71" s="38">
        <v>-30.523842217487655</v>
      </c>
      <c r="CA71" s="345">
        <v>93.830730221793999</v>
      </c>
      <c r="CB71" s="38">
        <v>-33.682779722334928</v>
      </c>
      <c r="CC71" s="9"/>
      <c r="CD71" s="6" t="s">
        <v>31</v>
      </c>
      <c r="CE71" s="345">
        <v>71.993659163578329</v>
      </c>
      <c r="CF71" s="38">
        <v>-31.033020984108589</v>
      </c>
      <c r="CG71" s="345">
        <v>58.23866121658267</v>
      </c>
      <c r="CH71" s="38">
        <v>-27.954384219658351</v>
      </c>
      <c r="CI71" s="345">
        <v>104.36611978498865</v>
      </c>
      <c r="CJ71" s="38">
        <v>-32.371632294388746</v>
      </c>
      <c r="CK71" s="9"/>
      <c r="CL71" s="6" t="s">
        <v>31</v>
      </c>
      <c r="CM71" s="345">
        <v>135.81882068212931</v>
      </c>
      <c r="CN71" s="38">
        <v>-31.812860342624177</v>
      </c>
      <c r="CO71" s="345">
        <v>73.485164794370334</v>
      </c>
      <c r="CP71" s="38">
        <v>-25.007945381174963</v>
      </c>
      <c r="CQ71" s="345">
        <v>94.234398291168688</v>
      </c>
      <c r="CR71" s="38">
        <v>-29.829645056360732</v>
      </c>
      <c r="CS71" s="9"/>
      <c r="CT71" s="6" t="s">
        <v>31</v>
      </c>
      <c r="CU71" s="345">
        <v>100.07660146104531</v>
      </c>
      <c r="CV71" s="38">
        <v>-24.448616245314085</v>
      </c>
      <c r="CW71" s="345">
        <v>46.923525467783499</v>
      </c>
      <c r="CX71" s="38">
        <v>-38.433195054447786</v>
      </c>
      <c r="CY71" s="345">
        <v>112.84187109139866</v>
      </c>
      <c r="CZ71" s="38">
        <v>-34.437705258727945</v>
      </c>
      <c r="DA71" s="9"/>
      <c r="DB71" s="6" t="s">
        <v>31</v>
      </c>
      <c r="DC71" s="345">
        <v>64.712090796111397</v>
      </c>
      <c r="DD71" s="38">
        <v>-32.224422201766856</v>
      </c>
      <c r="DE71" s="345">
        <v>285.41183944412268</v>
      </c>
      <c r="DF71" s="38">
        <v>-7.4612957883093571</v>
      </c>
      <c r="DG71" s="345">
        <v>70.306264210055332</v>
      </c>
      <c r="DH71" s="38">
        <v>-32.030448743410204</v>
      </c>
      <c r="DI71" s="9"/>
      <c r="DJ71" s="6" t="s">
        <v>31</v>
      </c>
      <c r="DK71" s="345">
        <v>130.31675003114333</v>
      </c>
      <c r="DL71" s="38">
        <v>-37.10907325535986</v>
      </c>
      <c r="DM71" s="345">
        <v>42.730664593379231</v>
      </c>
      <c r="DN71" s="38">
        <v>-22.263071746650425</v>
      </c>
      <c r="DO71" s="345">
        <v>88.311938154453671</v>
      </c>
      <c r="DP71" s="38">
        <v>-30.450710543413109</v>
      </c>
      <c r="DQ71" s="9"/>
      <c r="DR71" s="6" t="s">
        <v>31</v>
      </c>
      <c r="DS71" s="345">
        <v>142.06189857371899</v>
      </c>
      <c r="DT71" s="38">
        <v>-19.088522082678821</v>
      </c>
      <c r="DU71" s="345">
        <v>108.41517504060933</v>
      </c>
      <c r="DV71" s="38">
        <v>-25.777212797899523</v>
      </c>
      <c r="DW71" s="345">
        <v>74.483522770540631</v>
      </c>
      <c r="DX71" s="38">
        <v>-48.778029849349899</v>
      </c>
      <c r="DY71" s="9"/>
      <c r="DZ71" s="6" t="s">
        <v>31</v>
      </c>
      <c r="EA71" s="345">
        <v>81.77993161702399</v>
      </c>
      <c r="EB71" s="38">
        <v>-30.854221783713399</v>
      </c>
      <c r="EC71" s="345">
        <v>86.222779933670665</v>
      </c>
      <c r="ED71" s="38">
        <v>-45.092839763504621</v>
      </c>
      <c r="EE71" s="345">
        <v>94.39915625923534</v>
      </c>
      <c r="EF71" s="38">
        <v>-25.828420701193721</v>
      </c>
      <c r="EG71" s="9"/>
      <c r="EH71" s="6" t="s">
        <v>31</v>
      </c>
      <c r="EI71" s="345">
        <v>89.507279425517993</v>
      </c>
      <c r="EJ71" s="38">
        <v>-32.496322067025815</v>
      </c>
      <c r="EK71" s="345">
        <v>120.749400842574</v>
      </c>
      <c r="EL71" s="38">
        <v>-33.014961014270995</v>
      </c>
      <c r="EM71" s="345">
        <v>81.362884372738336</v>
      </c>
      <c r="EN71" s="38">
        <v>-28.583839362559218</v>
      </c>
      <c r="EO71" s="9"/>
      <c r="EP71" s="6" t="s">
        <v>31</v>
      </c>
      <c r="EQ71" s="345">
        <v>37.449947563050934</v>
      </c>
      <c r="ER71" s="38">
        <v>-46.565969586997589</v>
      </c>
      <c r="ES71" s="345">
        <v>104.94300142295833</v>
      </c>
      <c r="ET71" s="38">
        <v>-36.665697626782865</v>
      </c>
      <c r="EU71" s="345">
        <v>40.8335381085938</v>
      </c>
      <c r="EV71" s="38">
        <v>-17.463461608179543</v>
      </c>
      <c r="EW71" s="9"/>
      <c r="EX71" s="6" t="s">
        <v>31</v>
      </c>
      <c r="EY71" s="345">
        <v>71.207331428860428</v>
      </c>
      <c r="EZ71" s="38">
        <v>-23.405781949513255</v>
      </c>
      <c r="FA71" s="345">
        <v>68.639451501526409</v>
      </c>
      <c r="FB71" s="38">
        <v>-28.539223187689487</v>
      </c>
      <c r="FC71" s="345">
        <v>189.71417681829902</v>
      </c>
      <c r="FD71" s="38">
        <v>-29.65602756804158</v>
      </c>
      <c r="FE71" s="9"/>
      <c r="FF71" s="6" t="s">
        <v>31</v>
      </c>
      <c r="FG71" s="345">
        <v>78.169314915401998</v>
      </c>
      <c r="FH71" s="38">
        <v>-30.744824609723665</v>
      </c>
      <c r="FI71" s="345">
        <v>122.78641564971001</v>
      </c>
      <c r="FJ71" s="38">
        <v>-32.23335418954143</v>
      </c>
      <c r="FK71" s="345">
        <v>52.539625210336631</v>
      </c>
      <c r="FL71" s="38">
        <v>-50.213991944329166</v>
      </c>
      <c r="FM71" s="9"/>
      <c r="FN71" s="6" t="s">
        <v>31</v>
      </c>
      <c r="FO71" s="345">
        <v>61.361228321004496</v>
      </c>
      <c r="FP71" s="38">
        <v>-33.468890688774096</v>
      </c>
      <c r="FQ71" s="345">
        <v>152.62853761063198</v>
      </c>
      <c r="FR71" s="38">
        <v>-21.433292785144104</v>
      </c>
      <c r="FS71" s="345">
        <v>93.595021239949986</v>
      </c>
      <c r="FT71" s="38">
        <v>-39.039688436688515</v>
      </c>
      <c r="FU71" s="9"/>
      <c r="FV71" s="6" t="s">
        <v>31</v>
      </c>
      <c r="FW71" s="345">
        <v>106.46002496382202</v>
      </c>
      <c r="FX71" s="38">
        <v>-25.272359640406961</v>
      </c>
      <c r="FY71" s="345">
        <v>127.129891010035</v>
      </c>
      <c r="FZ71" s="38">
        <v>-15.765340877717904</v>
      </c>
      <c r="GA71" s="345">
        <v>71.806309073209661</v>
      </c>
      <c r="GB71" s="38">
        <v>-33.759379521891574</v>
      </c>
      <c r="GC71" s="9"/>
      <c r="GD71" s="6" t="s">
        <v>31</v>
      </c>
      <c r="GE71" s="345">
        <v>109.05412241031767</v>
      </c>
      <c r="GF71" s="38">
        <v>-27.964326707263439</v>
      </c>
      <c r="GG71" s="345">
        <v>73.914778322477332</v>
      </c>
      <c r="GH71" s="38">
        <v>-23.018726480539584</v>
      </c>
      <c r="GI71" s="345">
        <v>37.207203029323068</v>
      </c>
      <c r="GJ71" s="38">
        <v>-40.338999503271467</v>
      </c>
      <c r="GK71" s="9"/>
      <c r="GL71" s="6" t="s">
        <v>31</v>
      </c>
      <c r="GM71" s="345">
        <v>102.85892463008501</v>
      </c>
      <c r="GN71" s="38">
        <v>-27.352955200445678</v>
      </c>
      <c r="GO71" s="345">
        <v>77.793480863672343</v>
      </c>
      <c r="GP71" s="38">
        <v>-43.134857272801341</v>
      </c>
      <c r="GQ71" s="345">
        <v>109.41194879229967</v>
      </c>
      <c r="GR71" s="38">
        <v>-10.970100761677841</v>
      </c>
      <c r="GS71" s="9"/>
      <c r="GT71" s="6" t="s">
        <v>31</v>
      </c>
      <c r="GU71" s="345">
        <v>60.502741876199302</v>
      </c>
      <c r="GV71" s="38">
        <v>-29.252390487974552</v>
      </c>
      <c r="GW71" s="345">
        <v>56.639736408357898</v>
      </c>
      <c r="GX71" s="38">
        <v>-28.534439467513522</v>
      </c>
      <c r="GY71" s="345">
        <v>131.93567211197731</v>
      </c>
      <c r="GZ71" s="38">
        <v>-23.829185493307165</v>
      </c>
      <c r="HA71" s="9"/>
      <c r="HB71" s="6" t="s">
        <v>31</v>
      </c>
      <c r="HC71" s="345">
        <v>118.56650153048334</v>
      </c>
      <c r="HD71" s="38">
        <v>-25.334554939402551</v>
      </c>
      <c r="HE71" s="345">
        <v>124.02806755741899</v>
      </c>
      <c r="HF71" s="38">
        <v>-37.422523261288823</v>
      </c>
      <c r="HG71" s="345">
        <v>55.100136640709195</v>
      </c>
      <c r="HH71" s="38">
        <v>-46.109062387021829</v>
      </c>
      <c r="HI71" s="9"/>
      <c r="HJ71" s="6" t="s">
        <v>31</v>
      </c>
      <c r="HK71" s="345">
        <v>48.046611562999736</v>
      </c>
      <c r="HL71" s="38">
        <v>-44.317542505178778</v>
      </c>
      <c r="HM71" s="345">
        <v>56.387601164975003</v>
      </c>
      <c r="HN71" s="38">
        <v>-39.969723411275815</v>
      </c>
      <c r="HO71" s="345">
        <v>68.23282852931554</v>
      </c>
      <c r="HP71" s="38">
        <v>-34.86054981003744</v>
      </c>
      <c r="HQ71" s="9"/>
      <c r="HR71" s="6" t="s">
        <v>31</v>
      </c>
      <c r="HS71" s="345">
        <v>89.130011792371661</v>
      </c>
      <c r="HT71" s="38">
        <v>-35.204637878629697</v>
      </c>
      <c r="HU71" s="345">
        <v>117.05667216293868</v>
      </c>
      <c r="HV71" s="38">
        <v>-28.252533220180936</v>
      </c>
      <c r="HW71" s="345">
        <v>42.247833576795699</v>
      </c>
      <c r="HX71" s="38">
        <v>-43.887656876220383</v>
      </c>
      <c r="HY71" s="9"/>
      <c r="HZ71" s="6" t="s">
        <v>31</v>
      </c>
      <c r="IA71" s="345">
        <v>61.30518166904303</v>
      </c>
      <c r="IB71" s="38">
        <v>-31.305718859716052</v>
      </c>
      <c r="IC71" s="345">
        <v>85.879939158421337</v>
      </c>
      <c r="ID71" s="38">
        <v>-23.58816222683096</v>
      </c>
      <c r="IE71" s="345">
        <v>82.379678285682658</v>
      </c>
      <c r="IF71" s="38">
        <v>-31.758615008247077</v>
      </c>
      <c r="IG71" s="9"/>
      <c r="IH71" s="6" t="s">
        <v>31</v>
      </c>
      <c r="II71" s="345">
        <v>95.343964381247318</v>
      </c>
      <c r="IJ71" s="38">
        <v>-29.878962738112278</v>
      </c>
      <c r="IK71" s="345">
        <v>108.85634900089133</v>
      </c>
      <c r="IL71" s="38">
        <v>-34.181215657005097</v>
      </c>
      <c r="IM71" s="345">
        <v>77.026601825917666</v>
      </c>
      <c r="IN71" s="38">
        <v>-35.175924074563213</v>
      </c>
      <c r="IO71" s="345">
        <v>185.45811721415035</v>
      </c>
      <c r="IP71" s="38">
        <v>-18.248332243175199</v>
      </c>
      <c r="IQ71" s="9"/>
      <c r="IR71" s="6" t="s">
        <v>31</v>
      </c>
      <c r="IS71" s="345">
        <v>60.321964600437298</v>
      </c>
      <c r="IT71" s="38">
        <v>-38.396742708527498</v>
      </c>
      <c r="IU71" s="345">
        <v>59.699270860297304</v>
      </c>
      <c r="IV71" s="38">
        <v>-38.403953322463501</v>
      </c>
      <c r="IW71" s="345">
        <v>66.249403341849799</v>
      </c>
      <c r="IX71" s="38">
        <v>-39.109708070328296</v>
      </c>
      <c r="IY71" s="9"/>
      <c r="IZ71" s="6" t="s">
        <v>31</v>
      </c>
      <c r="JA71" s="345">
        <v>133.07416120391932</v>
      </c>
      <c r="JB71" s="38">
        <v>-15.655068908080466</v>
      </c>
      <c r="JC71" s="345">
        <v>118.42750538436367</v>
      </c>
      <c r="JD71" s="38">
        <v>-31.186428813175354</v>
      </c>
      <c r="JE71" s="345">
        <v>58.850166088990072</v>
      </c>
      <c r="JF71" s="38">
        <v>-56.754418647967434</v>
      </c>
      <c r="JG71" s="9"/>
      <c r="JH71" s="6" t="s">
        <v>31</v>
      </c>
      <c r="JI71" s="345">
        <v>103.278528233462</v>
      </c>
      <c r="JJ71" s="38">
        <v>-22.533091779211148</v>
      </c>
      <c r="JK71" s="345">
        <v>205.10991813226565</v>
      </c>
      <c r="JL71" s="38">
        <v>-17.860310671941178</v>
      </c>
      <c r="JM71" s="345">
        <v>94.705157480350991</v>
      </c>
      <c r="JN71" s="38">
        <v>-22.379126118074694</v>
      </c>
      <c r="JO71" s="9"/>
      <c r="JP71" s="6" t="s">
        <v>31</v>
      </c>
      <c r="JQ71" s="345">
        <v>67.125144538340592</v>
      </c>
      <c r="JR71" s="38">
        <v>-55.24091977001752</v>
      </c>
      <c r="JS71" s="345">
        <v>88.115272094505997</v>
      </c>
      <c r="JT71" s="38">
        <v>-27.732124663274405</v>
      </c>
      <c r="JU71" s="345">
        <v>118.21612892921401</v>
      </c>
      <c r="JV71" s="38">
        <v>-17.63762150461578</v>
      </c>
      <c r="JW71" s="9"/>
      <c r="JX71" s="6" t="s">
        <v>31</v>
      </c>
      <c r="JY71" s="345">
        <v>69.789127077551328</v>
      </c>
      <c r="JZ71" s="38">
        <v>-36.234910239383531</v>
      </c>
      <c r="KA71" s="345">
        <v>158.15034010034967</v>
      </c>
      <c r="KB71" s="38">
        <v>-24.743276968632998</v>
      </c>
      <c r="KC71" s="345">
        <v>134.12909028535967</v>
      </c>
      <c r="KD71" s="38">
        <v>-40.848433979992215</v>
      </c>
      <c r="KE71" s="9"/>
      <c r="KF71" s="6" t="s">
        <v>31</v>
      </c>
      <c r="KG71" s="345">
        <v>64.163235871903368</v>
      </c>
      <c r="KH71" s="38">
        <v>-25.627338158369028</v>
      </c>
      <c r="KI71" s="345">
        <v>136.22271352991868</v>
      </c>
      <c r="KJ71" s="38">
        <v>-15.168787340777627</v>
      </c>
      <c r="KK71" s="345">
        <v>59.006054095142531</v>
      </c>
      <c r="KL71" s="38">
        <v>-30.159086924334247</v>
      </c>
      <c r="KM71" s="9"/>
      <c r="KN71" s="6" t="s">
        <v>31</v>
      </c>
      <c r="KO71" s="345">
        <v>21.053148444305268</v>
      </c>
      <c r="KP71" s="38">
        <v>-41.278286169617928</v>
      </c>
      <c r="KQ71" s="345">
        <v>107.02975889093</v>
      </c>
      <c r="KR71" s="38">
        <v>-25.638809684089409</v>
      </c>
      <c r="KS71" s="345">
        <v>73.050213412501662</v>
      </c>
      <c r="KT71" s="38">
        <v>-26.54558808953324</v>
      </c>
      <c r="KU71" s="9"/>
      <c r="KV71" s="6" t="s">
        <v>31</v>
      </c>
      <c r="KW71" s="345">
        <v>91.122444417162001</v>
      </c>
      <c r="KX71" s="38">
        <v>-32.55960501847818</v>
      </c>
      <c r="KY71" s="345">
        <v>87.135426369716996</v>
      </c>
      <c r="KZ71" s="38">
        <v>-39.333265101661183</v>
      </c>
      <c r="LA71" s="345">
        <v>78.507057230323014</v>
      </c>
      <c r="LB71" s="38">
        <v>-27.820117870919219</v>
      </c>
      <c r="LC71" s="9"/>
      <c r="LD71" s="6" t="s">
        <v>31</v>
      </c>
      <c r="LE71" s="345">
        <v>102.82948577482267</v>
      </c>
      <c r="LF71" s="38">
        <v>-30.489071435330473</v>
      </c>
      <c r="LG71" s="345">
        <v>76.289329643747834</v>
      </c>
      <c r="LH71" s="38">
        <v>-38.551022606791264</v>
      </c>
      <c r="LI71" s="345">
        <v>38.1988701071934</v>
      </c>
      <c r="LJ71" s="38">
        <v>-25.823137323102173</v>
      </c>
      <c r="LK71" s="9"/>
      <c r="LL71" s="6" t="s">
        <v>31</v>
      </c>
      <c r="LM71" s="345">
        <v>145.45793684840632</v>
      </c>
      <c r="LN71" s="38">
        <v>-33.283347149413032</v>
      </c>
      <c r="LO71" s="345">
        <v>57.709019053683164</v>
      </c>
      <c r="LP71" s="38">
        <v>-28.147180854126034</v>
      </c>
      <c r="LQ71" s="345">
        <v>118.14644620283066</v>
      </c>
      <c r="LR71" s="38">
        <v>-19.471650525520047</v>
      </c>
      <c r="LS71" s="9"/>
      <c r="LT71" s="6" t="s">
        <v>31</v>
      </c>
      <c r="LU71" s="345">
        <v>70.482359446049273</v>
      </c>
      <c r="LV71" s="38">
        <v>-35.605277678601695</v>
      </c>
      <c r="LW71" s="345">
        <v>104.60426092348301</v>
      </c>
      <c r="LX71" s="38">
        <v>-26.379008506399188</v>
      </c>
      <c r="LY71" s="345">
        <v>92.736803812483004</v>
      </c>
      <c r="LZ71" s="38">
        <v>-37.30609505860847</v>
      </c>
      <c r="MA71" s="9"/>
      <c r="MB71" s="6" t="s">
        <v>31</v>
      </c>
      <c r="MC71" s="345">
        <v>86.828377599542321</v>
      </c>
      <c r="MD71" s="38">
        <v>-37.521032817359767</v>
      </c>
      <c r="ME71" s="345">
        <v>80.718292017707</v>
      </c>
      <c r="MF71" s="38">
        <v>-27.400747725776341</v>
      </c>
      <c r="MG71" s="345">
        <v>53.322522141611977</v>
      </c>
      <c r="MH71" s="38">
        <v>-46.692286451697981</v>
      </c>
      <c r="MI71" s="9"/>
      <c r="MJ71" s="6" t="s">
        <v>31</v>
      </c>
      <c r="MK71" s="345">
        <v>84.644685871357666</v>
      </c>
      <c r="ML71" s="38">
        <v>-27.823356726203784</v>
      </c>
      <c r="MM71" s="345">
        <v>89.820500006063995</v>
      </c>
      <c r="MN71" s="38">
        <v>-33.069656794638846</v>
      </c>
      <c r="MO71" s="345">
        <v>132.39827854255898</v>
      </c>
      <c r="MP71" s="38">
        <v>-35.192558013782616</v>
      </c>
    </row>
    <row r="72" spans="1:354">
      <c r="A72" s="9"/>
      <c r="B72" s="6"/>
      <c r="C72" s="345"/>
      <c r="D72" s="38"/>
      <c r="E72" s="345"/>
      <c r="F72" s="38"/>
      <c r="G72" s="345"/>
      <c r="H72" s="38"/>
      <c r="I72" s="9"/>
      <c r="J72" s="6"/>
      <c r="K72" s="345"/>
      <c r="L72" s="38"/>
      <c r="M72" s="345"/>
      <c r="N72" s="38"/>
      <c r="O72" s="345"/>
      <c r="P72" s="38"/>
      <c r="Q72" s="9"/>
      <c r="R72" s="6"/>
      <c r="S72" s="345"/>
      <c r="T72" s="38"/>
      <c r="U72" s="345"/>
      <c r="V72" s="38"/>
      <c r="W72" s="345"/>
      <c r="X72" s="38"/>
      <c r="Y72" s="9"/>
      <c r="Z72" s="6"/>
      <c r="AA72" s="345"/>
      <c r="AB72" s="38"/>
      <c r="AC72" s="345"/>
      <c r="AD72" s="38"/>
      <c r="AE72" s="345"/>
      <c r="AF72" s="38"/>
      <c r="AG72" s="9"/>
      <c r="AH72" s="6"/>
      <c r="AI72" s="345"/>
      <c r="AJ72" s="38"/>
      <c r="AK72" s="345"/>
      <c r="AL72" s="38"/>
      <c r="AM72" s="345"/>
      <c r="AN72" s="38"/>
      <c r="AO72" s="9"/>
      <c r="AP72" s="6"/>
      <c r="AQ72" s="345"/>
      <c r="AR72" s="38"/>
      <c r="AS72" s="345"/>
      <c r="AT72" s="38"/>
      <c r="AU72" s="345"/>
      <c r="AV72" s="38"/>
      <c r="AW72" s="9"/>
      <c r="AX72" s="6"/>
      <c r="AY72" s="345"/>
      <c r="AZ72" s="38"/>
      <c r="BA72" s="345"/>
      <c r="BB72" s="38"/>
      <c r="BC72" s="345"/>
      <c r="BD72" s="38"/>
      <c r="BE72" s="9"/>
      <c r="BF72" s="6"/>
      <c r="BG72" s="345"/>
      <c r="BH72" s="38"/>
      <c r="BI72" s="345"/>
      <c r="BJ72" s="38"/>
      <c r="BK72" s="345"/>
      <c r="BL72" s="38"/>
      <c r="BM72" s="9"/>
      <c r="BN72" s="6"/>
      <c r="BO72" s="345"/>
      <c r="BP72" s="38"/>
      <c r="BQ72" s="345"/>
      <c r="BR72" s="38"/>
      <c r="BS72" s="345"/>
      <c r="BT72" s="38"/>
      <c r="BU72" s="9"/>
      <c r="BV72" s="6"/>
      <c r="BW72" s="345"/>
      <c r="BX72" s="38"/>
      <c r="BY72" s="345"/>
      <c r="BZ72" s="38"/>
      <c r="CA72" s="345"/>
      <c r="CB72" s="38"/>
      <c r="CC72" s="9"/>
      <c r="CD72" s="6"/>
      <c r="CE72" s="345"/>
      <c r="CF72" s="38"/>
      <c r="CG72" s="345"/>
      <c r="CH72" s="38"/>
      <c r="CI72" s="345"/>
      <c r="CJ72" s="38"/>
      <c r="CK72" s="9"/>
      <c r="CL72" s="6"/>
      <c r="CM72" s="345"/>
      <c r="CN72" s="38"/>
      <c r="CO72" s="345"/>
      <c r="CP72" s="38"/>
      <c r="CQ72" s="345"/>
      <c r="CR72" s="38"/>
      <c r="CS72" s="9"/>
      <c r="CT72" s="6"/>
      <c r="CU72" s="345"/>
      <c r="CV72" s="38"/>
      <c r="CW72" s="345"/>
      <c r="CX72" s="38"/>
      <c r="CY72" s="345"/>
      <c r="CZ72" s="38"/>
      <c r="DA72" s="9"/>
      <c r="DB72" s="6"/>
      <c r="DC72" s="345"/>
      <c r="DD72" s="38"/>
      <c r="DE72" s="345"/>
      <c r="DF72" s="38"/>
      <c r="DG72" s="345"/>
      <c r="DH72" s="38"/>
      <c r="DI72" s="9"/>
      <c r="DJ72" s="6"/>
      <c r="DK72" s="345"/>
      <c r="DL72" s="38"/>
      <c r="DM72" s="345"/>
      <c r="DN72" s="38"/>
      <c r="DO72" s="345"/>
      <c r="DP72" s="38"/>
      <c r="DQ72" s="9"/>
      <c r="DR72" s="6"/>
      <c r="DS72" s="345"/>
      <c r="DT72" s="38"/>
      <c r="DU72" s="345"/>
      <c r="DV72" s="38"/>
      <c r="DW72" s="345"/>
      <c r="DX72" s="38"/>
      <c r="DY72" s="9"/>
      <c r="DZ72" s="6"/>
      <c r="EA72" s="345"/>
      <c r="EB72" s="38"/>
      <c r="EC72" s="345"/>
      <c r="ED72" s="38"/>
      <c r="EE72" s="345"/>
      <c r="EF72" s="38"/>
      <c r="EG72" s="9"/>
      <c r="EH72" s="6"/>
      <c r="EI72" s="345"/>
      <c r="EJ72" s="38"/>
      <c r="EK72" s="345"/>
      <c r="EL72" s="38"/>
      <c r="EM72" s="345"/>
      <c r="EN72" s="38"/>
      <c r="EO72" s="9"/>
      <c r="EP72" s="6"/>
      <c r="EQ72" s="345"/>
      <c r="ER72" s="38"/>
      <c r="ES72" s="345"/>
      <c r="ET72" s="38"/>
      <c r="EU72" s="345"/>
      <c r="EV72" s="38"/>
      <c r="EW72" s="9"/>
      <c r="EX72" s="6"/>
      <c r="EY72" s="345"/>
      <c r="EZ72" s="38"/>
      <c r="FA72" s="345"/>
      <c r="FB72" s="38"/>
      <c r="FC72" s="345"/>
      <c r="FD72" s="38"/>
      <c r="FE72" s="9"/>
      <c r="FF72" s="6"/>
      <c r="FG72" s="345"/>
      <c r="FH72" s="38"/>
      <c r="FI72" s="345"/>
      <c r="FJ72" s="38"/>
      <c r="FK72" s="345"/>
      <c r="FL72" s="38"/>
      <c r="FM72" s="9"/>
      <c r="FN72" s="6"/>
      <c r="FO72" s="345"/>
      <c r="FP72" s="38"/>
      <c r="FQ72" s="345"/>
      <c r="FR72" s="38"/>
      <c r="FS72" s="345"/>
      <c r="FT72" s="38"/>
      <c r="FU72" s="9"/>
      <c r="FV72" s="6"/>
      <c r="FW72" s="345"/>
      <c r="FX72" s="38"/>
      <c r="FY72" s="345"/>
      <c r="FZ72" s="38"/>
      <c r="GA72" s="345"/>
      <c r="GB72" s="38"/>
      <c r="GC72" s="9"/>
      <c r="GD72" s="6"/>
      <c r="GE72" s="345"/>
      <c r="GF72" s="38"/>
      <c r="GG72" s="345"/>
      <c r="GH72" s="38"/>
      <c r="GI72" s="345"/>
      <c r="GJ72" s="38"/>
      <c r="GK72" s="9"/>
      <c r="GL72" s="6"/>
      <c r="GM72" s="345"/>
      <c r="GN72" s="38"/>
      <c r="GO72" s="345"/>
      <c r="GP72" s="38"/>
      <c r="GQ72" s="345"/>
      <c r="GR72" s="38"/>
      <c r="GS72" s="9"/>
      <c r="GT72" s="6"/>
      <c r="GU72" s="345"/>
      <c r="GV72" s="38"/>
      <c r="GW72" s="345"/>
      <c r="GX72" s="38"/>
      <c r="GY72" s="345"/>
      <c r="GZ72" s="38"/>
      <c r="HA72" s="9"/>
      <c r="HB72" s="6"/>
      <c r="HC72" s="345"/>
      <c r="HD72" s="38"/>
      <c r="HE72" s="345"/>
      <c r="HF72" s="38"/>
      <c r="HG72" s="345"/>
      <c r="HH72" s="38"/>
      <c r="HI72" s="9"/>
      <c r="HJ72" s="6"/>
      <c r="HK72" s="345"/>
      <c r="HL72" s="38"/>
      <c r="HM72" s="345"/>
      <c r="HN72" s="38"/>
      <c r="HO72" s="345"/>
      <c r="HP72" s="38"/>
      <c r="HQ72" s="9"/>
      <c r="HR72" s="6"/>
      <c r="HS72" s="345"/>
      <c r="HT72" s="38"/>
      <c r="HU72" s="345"/>
      <c r="HV72" s="38"/>
      <c r="HW72" s="345"/>
      <c r="HX72" s="38"/>
      <c r="HY72" s="9"/>
      <c r="HZ72" s="6"/>
      <c r="IA72" s="345"/>
      <c r="IB72" s="38"/>
      <c r="IC72" s="345"/>
      <c r="ID72" s="38"/>
      <c r="IE72" s="345"/>
      <c r="IF72" s="38"/>
      <c r="IG72" s="9"/>
      <c r="IH72" s="6"/>
      <c r="II72" s="345"/>
      <c r="IJ72" s="38"/>
      <c r="IK72" s="345"/>
      <c r="IL72" s="38"/>
      <c r="IM72" s="345"/>
      <c r="IN72" s="38"/>
      <c r="IO72" s="345"/>
      <c r="IP72" s="38"/>
      <c r="IQ72" s="9"/>
      <c r="IR72" s="6"/>
      <c r="IS72" s="345"/>
      <c r="IT72" s="38"/>
      <c r="IU72" s="345"/>
      <c r="IV72" s="38"/>
      <c r="IW72" s="345"/>
      <c r="IX72" s="38"/>
      <c r="IY72" s="9"/>
      <c r="IZ72" s="6"/>
      <c r="JA72" s="345"/>
      <c r="JB72" s="38"/>
      <c r="JC72" s="345"/>
      <c r="JD72" s="38"/>
      <c r="JE72" s="345"/>
      <c r="JF72" s="38"/>
      <c r="JG72" s="9"/>
      <c r="JH72" s="6"/>
      <c r="JI72" s="345"/>
      <c r="JJ72" s="38"/>
      <c r="JK72" s="345"/>
      <c r="JL72" s="38"/>
      <c r="JM72" s="345"/>
      <c r="JN72" s="38"/>
      <c r="JO72" s="9"/>
      <c r="JP72" s="6"/>
      <c r="JQ72" s="345"/>
      <c r="JR72" s="38"/>
      <c r="JS72" s="345"/>
      <c r="JT72" s="38"/>
      <c r="JU72" s="345"/>
      <c r="JV72" s="38"/>
      <c r="JW72" s="9"/>
      <c r="JX72" s="6"/>
      <c r="JY72" s="345"/>
      <c r="JZ72" s="38"/>
      <c r="KA72" s="345"/>
      <c r="KB72" s="38"/>
      <c r="KC72" s="345"/>
      <c r="KD72" s="38"/>
      <c r="KE72" s="9"/>
      <c r="KF72" s="6"/>
      <c r="KG72" s="345"/>
      <c r="KH72" s="38"/>
      <c r="KI72" s="345"/>
      <c r="KJ72" s="38"/>
      <c r="KK72" s="345"/>
      <c r="KL72" s="38"/>
      <c r="KM72" s="9"/>
      <c r="KN72" s="6"/>
      <c r="KO72" s="345"/>
      <c r="KP72" s="38"/>
      <c r="KQ72" s="345"/>
      <c r="KR72" s="38"/>
      <c r="KS72" s="345"/>
      <c r="KT72" s="38"/>
      <c r="KU72" s="9"/>
      <c r="KV72" s="6"/>
      <c r="KW72" s="345"/>
      <c r="KX72" s="38"/>
      <c r="KY72" s="345"/>
      <c r="KZ72" s="38"/>
      <c r="LA72" s="345"/>
      <c r="LB72" s="38"/>
      <c r="LC72" s="9"/>
      <c r="LD72" s="6"/>
      <c r="LE72" s="345"/>
      <c r="LF72" s="38"/>
      <c r="LG72" s="345"/>
      <c r="LH72" s="38"/>
      <c r="LI72" s="345"/>
      <c r="LJ72" s="38"/>
      <c r="LK72" s="9"/>
      <c r="LL72" s="6"/>
      <c r="LM72" s="345"/>
      <c r="LN72" s="38"/>
      <c r="LO72" s="345"/>
      <c r="LP72" s="38"/>
      <c r="LQ72" s="345"/>
      <c r="LR72" s="38"/>
      <c r="LS72" s="9"/>
      <c r="LT72" s="6"/>
      <c r="LU72" s="345"/>
      <c r="LV72" s="38"/>
      <c r="LW72" s="345"/>
      <c r="LX72" s="38"/>
      <c r="LY72" s="345"/>
      <c r="LZ72" s="38"/>
      <c r="MA72" s="9"/>
      <c r="MB72" s="6"/>
      <c r="MC72" s="345"/>
      <c r="MD72" s="38"/>
      <c r="ME72" s="345"/>
      <c r="MF72" s="38"/>
      <c r="MG72" s="345"/>
      <c r="MH72" s="38"/>
      <c r="MI72" s="9"/>
      <c r="MJ72" s="6"/>
      <c r="MK72" s="345"/>
      <c r="ML72" s="38"/>
      <c r="MM72" s="345"/>
      <c r="MN72" s="38"/>
      <c r="MO72" s="345"/>
      <c r="MP72" s="38"/>
    </row>
    <row r="73" spans="1:354" hidden="1">
      <c r="A73" s="9">
        <v>2015</v>
      </c>
      <c r="B73" s="332" t="s">
        <v>32</v>
      </c>
      <c r="C73" s="345">
        <v>99.519094556582999</v>
      </c>
      <c r="D73" s="344"/>
      <c r="E73" s="345">
        <v>99.594214645140525</v>
      </c>
      <c r="F73" s="344"/>
      <c r="G73" s="345">
        <v>99.448063852802349</v>
      </c>
      <c r="H73" s="344"/>
      <c r="I73" s="9">
        <v>2015</v>
      </c>
      <c r="J73" s="332" t="s">
        <v>32</v>
      </c>
      <c r="K73" s="345">
        <v>101.44305188733007</v>
      </c>
      <c r="L73" s="344"/>
      <c r="M73" s="345">
        <v>101.57103944703691</v>
      </c>
      <c r="N73" s="344"/>
      <c r="O73" s="345">
        <v>100.58872103661683</v>
      </c>
      <c r="P73" s="344"/>
      <c r="Q73" s="9">
        <v>2015</v>
      </c>
      <c r="R73" s="332" t="s">
        <v>32</v>
      </c>
      <c r="S73" s="345">
        <v>99.657137645171687</v>
      </c>
      <c r="T73" s="344"/>
      <c r="U73" s="345">
        <v>99.22232415455386</v>
      </c>
      <c r="V73" s="344"/>
      <c r="W73" s="345">
        <v>100.22813409657691</v>
      </c>
      <c r="X73" s="344"/>
      <c r="Y73" s="9">
        <v>2015</v>
      </c>
      <c r="Z73" s="332" t="s">
        <v>32</v>
      </c>
      <c r="AA73" s="345">
        <v>99.512612690388735</v>
      </c>
      <c r="AB73" s="344"/>
      <c r="AC73" s="345">
        <v>99.183380360689384</v>
      </c>
      <c r="AD73" s="344"/>
      <c r="AE73" s="345">
        <v>97.882896858062111</v>
      </c>
      <c r="AF73" s="344"/>
      <c r="AG73" s="9">
        <v>2015</v>
      </c>
      <c r="AH73" s="332" t="s">
        <v>32</v>
      </c>
      <c r="AI73" s="345">
        <v>98.406466518073373</v>
      </c>
      <c r="AJ73" s="344"/>
      <c r="AK73" s="345">
        <v>98.55465174366077</v>
      </c>
      <c r="AL73" s="344"/>
      <c r="AM73" s="345">
        <v>97.480172181752948</v>
      </c>
      <c r="AN73" s="344"/>
      <c r="AO73" s="9">
        <v>2015</v>
      </c>
      <c r="AP73" s="332" t="s">
        <v>32</v>
      </c>
      <c r="AQ73" s="345">
        <v>99.267159325270086</v>
      </c>
      <c r="AR73" s="344"/>
      <c r="AS73" s="345">
        <v>99.84087321217531</v>
      </c>
      <c r="AT73" s="344"/>
      <c r="AU73" s="345">
        <v>98.829483742617739</v>
      </c>
      <c r="AV73" s="344"/>
      <c r="AW73" s="9">
        <v>2015</v>
      </c>
      <c r="AX73" s="332" t="s">
        <v>32</v>
      </c>
      <c r="AY73" s="345">
        <v>98.220456261863035</v>
      </c>
      <c r="AZ73" s="344"/>
      <c r="BA73" s="345">
        <v>99.027290465096527</v>
      </c>
      <c r="BB73" s="344"/>
      <c r="BC73" s="345">
        <v>98.242222598214852</v>
      </c>
      <c r="BD73" s="344"/>
      <c r="BE73" s="9">
        <v>2015</v>
      </c>
      <c r="BF73" s="332" t="s">
        <v>32</v>
      </c>
      <c r="BG73" s="345">
        <v>98.002436250085509</v>
      </c>
      <c r="BH73" s="344"/>
      <c r="BI73" s="345">
        <v>99.413272782298648</v>
      </c>
      <c r="BJ73" s="344"/>
      <c r="BK73" s="345">
        <v>97.91016833079388</v>
      </c>
      <c r="BL73" s="344"/>
      <c r="BM73" s="9">
        <v>2015</v>
      </c>
      <c r="BN73" s="332" t="s">
        <v>32</v>
      </c>
      <c r="BO73" s="345">
        <v>99.778729514650479</v>
      </c>
      <c r="BP73" s="344"/>
      <c r="BQ73" s="345">
        <v>98.694877415371735</v>
      </c>
      <c r="BR73" s="344"/>
      <c r="BS73" s="345">
        <v>98.888182682029665</v>
      </c>
      <c r="BT73" s="344"/>
      <c r="BU73" s="9">
        <v>2015</v>
      </c>
      <c r="BV73" s="332" t="s">
        <v>32</v>
      </c>
      <c r="BW73" s="345">
        <v>99.180030874932129</v>
      </c>
      <c r="BX73" s="344"/>
      <c r="BY73" s="345">
        <v>100.34353886348867</v>
      </c>
      <c r="BZ73" s="344"/>
      <c r="CA73" s="345">
        <v>101.00167640466725</v>
      </c>
      <c r="CB73" s="344"/>
      <c r="CC73" s="9">
        <v>2015</v>
      </c>
      <c r="CD73" s="332" t="s">
        <v>32</v>
      </c>
      <c r="CE73" s="345">
        <v>100.41103383819413</v>
      </c>
      <c r="CF73" s="344"/>
      <c r="CG73" s="345">
        <v>99.714402244648667</v>
      </c>
      <c r="CH73" s="344"/>
      <c r="CI73" s="345">
        <v>98.346877869197456</v>
      </c>
      <c r="CJ73" s="344"/>
      <c r="CK73" s="9">
        <v>2015</v>
      </c>
      <c r="CL73" s="332" t="s">
        <v>32</v>
      </c>
      <c r="CM73" s="345">
        <v>96.840622866957887</v>
      </c>
      <c r="CN73" s="344"/>
      <c r="CO73" s="345">
        <v>98.951271941249217</v>
      </c>
      <c r="CP73" s="344"/>
      <c r="CQ73" s="345">
        <v>99.705106557264486</v>
      </c>
      <c r="CR73" s="344"/>
      <c r="CS73" s="9">
        <v>2015</v>
      </c>
      <c r="CT73" s="332" t="s">
        <v>32</v>
      </c>
      <c r="CU73" s="345">
        <v>98.479152815469945</v>
      </c>
      <c r="CV73" s="344"/>
      <c r="CW73" s="345">
        <v>100.3494327570217</v>
      </c>
      <c r="CX73" s="344"/>
      <c r="CY73" s="345">
        <v>98.54051522731794</v>
      </c>
      <c r="CZ73" s="344"/>
      <c r="DA73" s="9">
        <v>2015</v>
      </c>
      <c r="DB73" s="332" t="s">
        <v>32</v>
      </c>
      <c r="DC73" s="345">
        <v>99.409270163050266</v>
      </c>
      <c r="DD73" s="344"/>
      <c r="DE73" s="345">
        <v>101.1539753264522</v>
      </c>
      <c r="DF73" s="344"/>
      <c r="DG73" s="345">
        <v>99.374202982967617</v>
      </c>
      <c r="DH73" s="344"/>
      <c r="DI73" s="9">
        <v>2015</v>
      </c>
      <c r="DJ73" s="332" t="s">
        <v>32</v>
      </c>
      <c r="DK73" s="345">
        <v>99.087193581918754</v>
      </c>
      <c r="DL73" s="344"/>
      <c r="DM73" s="345">
        <v>101.06445764603419</v>
      </c>
      <c r="DN73" s="344"/>
      <c r="DO73" s="345">
        <v>98.495937366062762</v>
      </c>
      <c r="DP73" s="344"/>
      <c r="DQ73" s="9">
        <v>2015</v>
      </c>
      <c r="DR73" s="332" t="s">
        <v>32</v>
      </c>
      <c r="DS73" s="345">
        <v>99.697487678447771</v>
      </c>
      <c r="DT73" s="344"/>
      <c r="DU73" s="345">
        <v>99.491027971296674</v>
      </c>
      <c r="DV73" s="344"/>
      <c r="DW73" s="345">
        <v>96.804616961481671</v>
      </c>
      <c r="DX73" s="344"/>
      <c r="DY73" s="9">
        <v>2015</v>
      </c>
      <c r="DZ73" s="332" t="s">
        <v>32</v>
      </c>
      <c r="EA73" s="345">
        <v>99.407778659336046</v>
      </c>
      <c r="EB73" s="344"/>
      <c r="EC73" s="345">
        <v>100.70322645934657</v>
      </c>
      <c r="ED73" s="344"/>
      <c r="EE73" s="345">
        <v>99.115018612871097</v>
      </c>
      <c r="EF73" s="344"/>
      <c r="EG73" s="9">
        <v>2015</v>
      </c>
      <c r="EH73" s="332" t="s">
        <v>32</v>
      </c>
      <c r="EI73" s="345">
        <v>100.21934389416401</v>
      </c>
      <c r="EJ73" s="344"/>
      <c r="EK73" s="345">
        <v>101.27224087173562</v>
      </c>
      <c r="EL73" s="344"/>
      <c r="EM73" s="345">
        <v>100.71251933545751</v>
      </c>
      <c r="EN73" s="344"/>
      <c r="EO73" s="9">
        <v>2015</v>
      </c>
      <c r="EP73" s="332" t="s">
        <v>32</v>
      </c>
      <c r="EQ73" s="345">
        <v>100.92123138941048</v>
      </c>
      <c r="ER73" s="344"/>
      <c r="ES73" s="345">
        <v>100.82756137454463</v>
      </c>
      <c r="ET73" s="344"/>
      <c r="EU73" s="345">
        <v>99.77370970018093</v>
      </c>
      <c r="EV73" s="344"/>
      <c r="EW73" s="9">
        <v>2015</v>
      </c>
      <c r="EX73" s="332" t="s">
        <v>32</v>
      </c>
      <c r="EY73" s="345">
        <v>101.53788846798747</v>
      </c>
      <c r="EZ73" s="344"/>
      <c r="FA73" s="345">
        <v>100.57735152177226</v>
      </c>
      <c r="FB73" s="344"/>
      <c r="FC73" s="345">
        <v>100.66930730342985</v>
      </c>
      <c r="FD73" s="344"/>
      <c r="FE73" s="9">
        <v>2015</v>
      </c>
      <c r="FF73" s="332" t="s">
        <v>32</v>
      </c>
      <c r="FG73" s="345">
        <v>100.07525471809481</v>
      </c>
      <c r="FH73" s="344"/>
      <c r="FI73" s="345">
        <v>99.708588502920506</v>
      </c>
      <c r="FJ73" s="344"/>
      <c r="FK73" s="345">
        <v>100.02910140188588</v>
      </c>
      <c r="FL73" s="344"/>
      <c r="FM73" s="9">
        <v>2015</v>
      </c>
      <c r="FN73" s="332" t="s">
        <v>32</v>
      </c>
      <c r="FO73" s="345">
        <v>101.09575699849205</v>
      </c>
      <c r="FP73" s="344"/>
      <c r="FQ73" s="345">
        <v>99.320863829125614</v>
      </c>
      <c r="FR73" s="344"/>
      <c r="FS73" s="345">
        <v>99.87356395615835</v>
      </c>
      <c r="FT73" s="344"/>
      <c r="FU73" s="9">
        <v>2015</v>
      </c>
      <c r="FV73" s="332" t="s">
        <v>32</v>
      </c>
      <c r="FW73" s="345">
        <v>100.30044897447024</v>
      </c>
      <c r="FX73" s="344"/>
      <c r="FY73" s="345">
        <v>99.637168449646666</v>
      </c>
      <c r="FZ73" s="344"/>
      <c r="GA73" s="345">
        <v>100.16484457091033</v>
      </c>
      <c r="GB73" s="344"/>
      <c r="GC73" s="9">
        <v>2015</v>
      </c>
      <c r="GD73" s="332" t="s">
        <v>32</v>
      </c>
      <c r="GE73" s="345">
        <v>100.59031415569562</v>
      </c>
      <c r="GF73" s="344"/>
      <c r="GG73" s="345">
        <v>99.442524443389772</v>
      </c>
      <c r="GH73" s="344"/>
      <c r="GI73" s="345">
        <v>101.28386470898134</v>
      </c>
      <c r="GJ73" s="344"/>
      <c r="GK73" s="9">
        <v>2015</v>
      </c>
      <c r="GL73" s="332" t="s">
        <v>32</v>
      </c>
      <c r="GM73" s="345">
        <v>99.08104215673346</v>
      </c>
      <c r="GN73" s="344"/>
      <c r="GO73" s="345">
        <v>98.102206696076507</v>
      </c>
      <c r="GP73" s="344"/>
      <c r="GQ73" s="345">
        <v>98.845892979490159</v>
      </c>
      <c r="GR73" s="344"/>
      <c r="GS73" s="9">
        <v>2015</v>
      </c>
      <c r="GT73" s="332" t="s">
        <v>32</v>
      </c>
      <c r="GU73" s="345">
        <v>100.53927724018013</v>
      </c>
      <c r="GV73" s="344"/>
      <c r="GW73" s="345">
        <v>99.697291470379469</v>
      </c>
      <c r="GX73" s="344"/>
      <c r="GY73" s="345">
        <v>99.013840961583767</v>
      </c>
      <c r="GZ73" s="344"/>
      <c r="HA73" s="9">
        <v>2015</v>
      </c>
      <c r="HB73" s="332" t="s">
        <v>32</v>
      </c>
      <c r="HC73" s="345">
        <v>97.980695852047162</v>
      </c>
      <c r="HD73" s="344"/>
      <c r="HE73" s="345">
        <v>99.173026843476507</v>
      </c>
      <c r="HF73" s="344"/>
      <c r="HG73" s="345">
        <v>99.740506718277501</v>
      </c>
      <c r="HH73" s="344"/>
      <c r="HI73" s="9">
        <v>2015</v>
      </c>
      <c r="HJ73" s="332" t="s">
        <v>32</v>
      </c>
      <c r="HK73" s="345">
        <v>98.709664898083162</v>
      </c>
      <c r="HL73" s="344"/>
      <c r="HM73" s="345">
        <v>99.988057494059817</v>
      </c>
      <c r="HN73" s="344"/>
      <c r="HO73" s="345">
        <v>98.851749818822682</v>
      </c>
      <c r="HP73" s="344"/>
      <c r="HQ73" s="9">
        <v>2015</v>
      </c>
      <c r="HR73" s="332" t="s">
        <v>32</v>
      </c>
      <c r="HS73" s="345">
        <v>98.457193794028584</v>
      </c>
      <c r="HT73" s="344"/>
      <c r="HU73" s="345">
        <v>101.9933827839463</v>
      </c>
      <c r="HV73" s="344"/>
      <c r="HW73" s="345">
        <v>101.01450545974417</v>
      </c>
      <c r="HX73" s="344"/>
      <c r="HY73" s="9">
        <v>2015</v>
      </c>
      <c r="HZ73" s="332" t="s">
        <v>32</v>
      </c>
      <c r="IA73" s="345">
        <v>99.835098714032611</v>
      </c>
      <c r="IB73" s="344"/>
      <c r="IC73" s="345">
        <v>99.726880431057992</v>
      </c>
      <c r="ID73" s="344"/>
      <c r="IE73" s="345">
        <v>99.454771845790731</v>
      </c>
      <c r="IF73" s="344"/>
      <c r="IG73" s="9">
        <v>2015</v>
      </c>
      <c r="IH73" s="332" t="s">
        <v>32</v>
      </c>
      <c r="II73" s="345">
        <v>98.850042048080567</v>
      </c>
      <c r="IJ73" s="344"/>
      <c r="IK73" s="345">
        <v>97.492975328133923</v>
      </c>
      <c r="IL73" s="344"/>
      <c r="IM73" s="345">
        <v>99.202361151823325</v>
      </c>
      <c r="IN73" s="344"/>
      <c r="IO73" s="345">
        <v>100.46033825206413</v>
      </c>
      <c r="IP73" s="344"/>
      <c r="IQ73" s="9">
        <v>2015</v>
      </c>
      <c r="IR73" s="332" t="s">
        <v>32</v>
      </c>
      <c r="IS73" s="345">
        <v>99.886669122221846</v>
      </c>
      <c r="IT73" s="344"/>
      <c r="IU73" s="345">
        <v>101.96862950132117</v>
      </c>
      <c r="IV73" s="344"/>
      <c r="IW73" s="345">
        <v>99.259931330802956</v>
      </c>
      <c r="IX73" s="344"/>
      <c r="IY73" s="9">
        <v>2015</v>
      </c>
      <c r="IZ73" s="332" t="s">
        <v>32</v>
      </c>
      <c r="JA73" s="345">
        <v>99.925983995722632</v>
      </c>
      <c r="JB73" s="344"/>
      <c r="JC73" s="345">
        <v>99.453632929149322</v>
      </c>
      <c r="JD73" s="344"/>
      <c r="JE73" s="345">
        <v>98.808933183678761</v>
      </c>
      <c r="JF73" s="344"/>
      <c r="JG73" s="9">
        <v>2015</v>
      </c>
      <c r="JH73" s="332" t="s">
        <v>32</v>
      </c>
      <c r="JI73" s="345">
        <v>100.50919139430538</v>
      </c>
      <c r="JJ73" s="344"/>
      <c r="JK73" s="345">
        <v>96.653086003802443</v>
      </c>
      <c r="JL73" s="344"/>
      <c r="JM73" s="345">
        <v>100.20067045586892</v>
      </c>
      <c r="JN73" s="344"/>
      <c r="JO73" s="9">
        <v>2015</v>
      </c>
      <c r="JP73" s="332" t="s">
        <v>32</v>
      </c>
      <c r="JQ73" s="345">
        <v>98.657287458169918</v>
      </c>
      <c r="JR73" s="344"/>
      <c r="JS73" s="345">
        <v>101.51530455309644</v>
      </c>
      <c r="JT73" s="344"/>
      <c r="JU73" s="345">
        <v>99.92871352727866</v>
      </c>
      <c r="JV73" s="344"/>
      <c r="JW73" s="9">
        <v>2015</v>
      </c>
      <c r="JX73" s="332" t="s">
        <v>32</v>
      </c>
      <c r="JY73" s="345">
        <v>99.833547197447658</v>
      </c>
      <c r="JZ73" s="344"/>
      <c r="KA73" s="345">
        <v>100.07372871531074</v>
      </c>
      <c r="KB73" s="344"/>
      <c r="KC73" s="345">
        <v>100.39091615152556</v>
      </c>
      <c r="KD73" s="344"/>
      <c r="KE73" s="9">
        <v>2015</v>
      </c>
      <c r="KF73" s="332" t="s">
        <v>32</v>
      </c>
      <c r="KG73" s="345">
        <v>100.20754998060652</v>
      </c>
      <c r="KH73" s="344"/>
      <c r="KI73" s="345">
        <v>100.68203033631448</v>
      </c>
      <c r="KJ73" s="344"/>
      <c r="KK73" s="345">
        <v>99.917709651209236</v>
      </c>
      <c r="KL73" s="344"/>
      <c r="KM73" s="9">
        <v>2015</v>
      </c>
      <c r="KN73" s="332" t="s">
        <v>32</v>
      </c>
      <c r="KO73" s="345">
        <v>100.16792355469505</v>
      </c>
      <c r="KP73" s="344"/>
      <c r="KQ73" s="345">
        <v>99.519216382424005</v>
      </c>
      <c r="KR73" s="344"/>
      <c r="KS73" s="345">
        <v>98.997949703806398</v>
      </c>
      <c r="KT73" s="344"/>
      <c r="KU73" s="9">
        <v>2015</v>
      </c>
      <c r="KV73" s="332" t="s">
        <v>32</v>
      </c>
      <c r="KW73" s="345">
        <v>99.690016234440563</v>
      </c>
      <c r="KX73" s="344"/>
      <c r="KY73" s="345">
        <v>99.581755030208257</v>
      </c>
      <c r="KZ73" s="344"/>
      <c r="LA73" s="345">
        <v>99.412966134543865</v>
      </c>
      <c r="LB73" s="344"/>
      <c r="LC73" s="9">
        <v>2015</v>
      </c>
      <c r="LD73" s="332" t="s">
        <v>32</v>
      </c>
      <c r="LE73" s="345">
        <v>99.821615884300087</v>
      </c>
      <c r="LF73" s="344"/>
      <c r="LG73" s="345">
        <v>100.59019420922228</v>
      </c>
      <c r="LH73" s="344"/>
      <c r="LI73" s="345">
        <v>100.60503142213474</v>
      </c>
      <c r="LJ73" s="344"/>
      <c r="LK73" s="9">
        <v>2015</v>
      </c>
      <c r="LL73" s="332" t="s">
        <v>32</v>
      </c>
      <c r="LM73" s="345">
        <v>100.23902804435839</v>
      </c>
      <c r="LN73" s="344"/>
      <c r="LO73" s="345">
        <v>102.10988005352296</v>
      </c>
      <c r="LP73" s="344"/>
      <c r="LQ73" s="345">
        <v>101.74044454134896</v>
      </c>
      <c r="LR73" s="344"/>
      <c r="LS73" s="9">
        <v>2015</v>
      </c>
      <c r="LT73" s="332" t="s">
        <v>32</v>
      </c>
      <c r="LU73" s="345">
        <v>99.734802753681066</v>
      </c>
      <c r="LV73" s="344"/>
      <c r="LW73" s="345">
        <v>99.404095640523934</v>
      </c>
      <c r="LX73" s="344"/>
      <c r="LY73" s="345">
        <v>100.36777553291383</v>
      </c>
      <c r="LZ73" s="344"/>
      <c r="MA73" s="9">
        <v>2015</v>
      </c>
      <c r="MB73" s="332" t="s">
        <v>32</v>
      </c>
      <c r="MC73" s="345">
        <v>100.21202207620277</v>
      </c>
      <c r="MD73" s="344"/>
      <c r="ME73" s="345">
        <v>99.069717112107085</v>
      </c>
      <c r="MF73" s="344"/>
      <c r="MG73" s="345">
        <v>98.607205618224228</v>
      </c>
      <c r="MH73" s="344"/>
      <c r="MI73" s="9">
        <v>2015</v>
      </c>
      <c r="MJ73" s="332" t="s">
        <v>32</v>
      </c>
      <c r="MK73" s="345">
        <v>100.38518978736505</v>
      </c>
      <c r="ML73" s="344"/>
      <c r="MM73" s="345">
        <v>98.809605037463868</v>
      </c>
      <c r="MN73" s="344"/>
      <c r="MO73" s="345">
        <v>97.60571957860239</v>
      </c>
      <c r="MP73" s="344"/>
    </row>
    <row r="74" spans="1:354" hidden="1">
      <c r="A74" s="9">
        <v>2016</v>
      </c>
      <c r="B74" s="332" t="s">
        <v>32</v>
      </c>
      <c r="C74" s="345">
        <v>101.52179315328098</v>
      </c>
      <c r="D74" s="344">
        <v>2.0123762234988192</v>
      </c>
      <c r="E74" s="345">
        <v>100.98509090909091</v>
      </c>
      <c r="F74" s="344">
        <v>1.3965432318595532</v>
      </c>
      <c r="G74" s="345">
        <v>102.02927272727271</v>
      </c>
      <c r="H74" s="344">
        <v>2.5955345679639805</v>
      </c>
      <c r="I74" s="9">
        <v>2016</v>
      </c>
      <c r="J74" s="332" t="s">
        <v>32</v>
      </c>
      <c r="K74" s="345">
        <v>86.599647808946187</v>
      </c>
      <c r="L74" s="344">
        <v>-14.632253074237184</v>
      </c>
      <c r="M74" s="345">
        <v>110.51756490784111</v>
      </c>
      <c r="N74" s="344">
        <v>8.8081460123968327</v>
      </c>
      <c r="O74" s="345">
        <v>86.248888203389598</v>
      </c>
      <c r="P74" s="344">
        <v>-14.255905319650282</v>
      </c>
      <c r="Q74" s="9">
        <v>2016</v>
      </c>
      <c r="R74" s="332" t="s">
        <v>32</v>
      </c>
      <c r="S74" s="345">
        <v>106.23411098988281</v>
      </c>
      <c r="T74" s="344">
        <v>6.5996008917378077</v>
      </c>
      <c r="U74" s="345">
        <v>106.10431947892174</v>
      </c>
      <c r="V74" s="344">
        <v>6.9359344109377332</v>
      </c>
      <c r="W74" s="345">
        <v>106.44217458951948</v>
      </c>
      <c r="X74" s="344">
        <v>6.199896415266906</v>
      </c>
      <c r="Y74" s="9">
        <v>2016</v>
      </c>
      <c r="Z74" s="332" t="s">
        <v>32</v>
      </c>
      <c r="AA74" s="345">
        <v>108.45551260466982</v>
      </c>
      <c r="AB74" s="344">
        <v>8.9866999493872299</v>
      </c>
      <c r="AC74" s="345">
        <v>113.58211916411518</v>
      </c>
      <c r="AD74" s="344">
        <v>14.5172898433825</v>
      </c>
      <c r="AE74" s="345">
        <v>99.91288595074144</v>
      </c>
      <c r="AF74" s="344">
        <v>2.0738956016217713</v>
      </c>
      <c r="AG74" s="9">
        <v>2016</v>
      </c>
      <c r="AH74" s="332" t="s">
        <v>32</v>
      </c>
      <c r="AI74" s="345">
        <v>117.11557662007303</v>
      </c>
      <c r="AJ74" s="344">
        <v>19.012073864641337</v>
      </c>
      <c r="AK74" s="345">
        <v>112.55943374994035</v>
      </c>
      <c r="AL74" s="344">
        <v>14.210168427874748</v>
      </c>
      <c r="AM74" s="345">
        <v>98.689053905697378</v>
      </c>
      <c r="AN74" s="344">
        <v>1.2401308870181964</v>
      </c>
      <c r="AO74" s="9">
        <v>2016</v>
      </c>
      <c r="AP74" s="332" t="s">
        <v>32</v>
      </c>
      <c r="AQ74" s="345">
        <v>109.26971767278127</v>
      </c>
      <c r="AR74" s="344">
        <v>10.07640232227827</v>
      </c>
      <c r="AS74" s="345">
        <v>101.21610462217491</v>
      </c>
      <c r="AT74" s="344">
        <v>1.3774232593870153</v>
      </c>
      <c r="AU74" s="345">
        <v>99.423661334881274</v>
      </c>
      <c r="AV74" s="344">
        <v>0.60121491053313036</v>
      </c>
      <c r="AW74" s="9">
        <v>2016</v>
      </c>
      <c r="AX74" s="332" t="s">
        <v>32</v>
      </c>
      <c r="AY74" s="345">
        <v>115.18281896311501</v>
      </c>
      <c r="AZ74" s="344">
        <v>17.269684286569657</v>
      </c>
      <c r="BA74" s="345">
        <v>112.60922853540964</v>
      </c>
      <c r="BB74" s="344">
        <v>13.715348573634103</v>
      </c>
      <c r="BC74" s="345">
        <v>113.56137868884035</v>
      </c>
      <c r="BD74" s="344">
        <v>15.593250728128226</v>
      </c>
      <c r="BE74" s="9">
        <v>2016</v>
      </c>
      <c r="BF74" s="332" t="s">
        <v>32</v>
      </c>
      <c r="BG74" s="345">
        <v>95.18811518256426</v>
      </c>
      <c r="BH74" s="344">
        <v>-2.8716848021406207</v>
      </c>
      <c r="BI74" s="345">
        <v>107.1218262705912</v>
      </c>
      <c r="BJ74" s="344">
        <v>7.7540486019137802</v>
      </c>
      <c r="BK74" s="345">
        <v>114.54273468159253</v>
      </c>
      <c r="BL74" s="344">
        <v>16.987578138569617</v>
      </c>
      <c r="BM74" s="9">
        <v>2016</v>
      </c>
      <c r="BN74" s="332" t="s">
        <v>32</v>
      </c>
      <c r="BO74" s="345">
        <v>101.9923439836482</v>
      </c>
      <c r="BP74" s="344">
        <v>2.2185234065068755</v>
      </c>
      <c r="BQ74" s="345">
        <v>108.46998141674763</v>
      </c>
      <c r="BR74" s="344">
        <v>9.9043681469261458</v>
      </c>
      <c r="BS74" s="345">
        <v>108.82480455273335</v>
      </c>
      <c r="BT74" s="344">
        <v>10.048341066853681</v>
      </c>
      <c r="BU74" s="9">
        <v>2016</v>
      </c>
      <c r="BV74" s="332" t="s">
        <v>32</v>
      </c>
      <c r="BW74" s="345">
        <v>109.03605603458779</v>
      </c>
      <c r="BX74" s="344">
        <v>9.937509670756512</v>
      </c>
      <c r="BY74" s="345">
        <v>103.80400758212419</v>
      </c>
      <c r="BZ74" s="344">
        <v>3.4486213639956134</v>
      </c>
      <c r="CA74" s="345">
        <v>106.00073117854252</v>
      </c>
      <c r="CB74" s="344">
        <v>4.9494770303082589</v>
      </c>
      <c r="CC74" s="9">
        <v>2016</v>
      </c>
      <c r="CD74" s="332" t="s">
        <v>32</v>
      </c>
      <c r="CE74" s="345">
        <v>105.48539481673646</v>
      </c>
      <c r="CF74" s="344">
        <v>5.0535890176365683</v>
      </c>
      <c r="CG74" s="345">
        <v>104.7271374733146</v>
      </c>
      <c r="CH74" s="344">
        <v>5.0270924919824722</v>
      </c>
      <c r="CI74" s="345">
        <v>106.52930291876704</v>
      </c>
      <c r="CJ74" s="344">
        <v>8.3199642193545884</v>
      </c>
      <c r="CK74" s="9">
        <v>2016</v>
      </c>
      <c r="CL74" s="332" t="s">
        <v>32</v>
      </c>
      <c r="CM74" s="345">
        <v>110.09197707458135</v>
      </c>
      <c r="CN74" s="344">
        <v>13.683673044759857</v>
      </c>
      <c r="CO74" s="345">
        <v>104.88777964951173</v>
      </c>
      <c r="CP74" s="344">
        <v>5.9994253654336376</v>
      </c>
      <c r="CQ74" s="345">
        <v>105.82176041370481</v>
      </c>
      <c r="CR74" s="344">
        <v>6.1347448166331162</v>
      </c>
      <c r="CS74" s="9">
        <v>2016</v>
      </c>
      <c r="CT74" s="332" t="s">
        <v>32</v>
      </c>
      <c r="CU74" s="345">
        <v>112.03801058378308</v>
      </c>
      <c r="CV74" s="344">
        <v>13.768251838761955</v>
      </c>
      <c r="CW74" s="345">
        <v>90.034748994536571</v>
      </c>
      <c r="CX74" s="344">
        <v>-10.278766385715713</v>
      </c>
      <c r="CY74" s="345">
        <v>110.51794744661855</v>
      </c>
      <c r="CZ74" s="344">
        <v>12.154830113959207</v>
      </c>
      <c r="DA74" s="9">
        <v>2016</v>
      </c>
      <c r="DB74" s="332" t="s">
        <v>32</v>
      </c>
      <c r="DC74" s="345">
        <v>107.861307215853</v>
      </c>
      <c r="DD74" s="344">
        <v>8.5022624539339091</v>
      </c>
      <c r="DE74" s="345">
        <v>121.88570358257194</v>
      </c>
      <c r="DF74" s="344">
        <v>20.495218491623916</v>
      </c>
      <c r="DG74" s="345">
        <v>104.25223462456388</v>
      </c>
      <c r="DH74" s="344">
        <v>4.908750455520476</v>
      </c>
      <c r="DI74" s="9">
        <v>2016</v>
      </c>
      <c r="DJ74" s="332" t="s">
        <v>32</v>
      </c>
      <c r="DK74" s="345">
        <v>103.52451350753201</v>
      </c>
      <c r="DL74" s="344">
        <v>4.4781971970421921</v>
      </c>
      <c r="DM74" s="345">
        <v>97.326010385062787</v>
      </c>
      <c r="DN74" s="344">
        <v>-3.6990722040629294</v>
      </c>
      <c r="DO74" s="345">
        <v>105.76802712112281</v>
      </c>
      <c r="DP74" s="344">
        <v>7.383136756222882</v>
      </c>
      <c r="DQ74" s="9">
        <v>2016</v>
      </c>
      <c r="DR74" s="332" t="s">
        <v>32</v>
      </c>
      <c r="DS74" s="345">
        <v>103.89212655869665</v>
      </c>
      <c r="DT74" s="344">
        <v>4.2073666828774634</v>
      </c>
      <c r="DU74" s="345">
        <v>100.93007224720354</v>
      </c>
      <c r="DV74" s="344">
        <v>1.446406078266719</v>
      </c>
      <c r="DW74" s="345">
        <v>114.53232681691405</v>
      </c>
      <c r="DX74" s="344">
        <v>18.312876401841649</v>
      </c>
      <c r="DY74" s="9">
        <v>2016</v>
      </c>
      <c r="DZ74" s="332" t="s">
        <v>32</v>
      </c>
      <c r="EA74" s="345">
        <v>102.55528973533664</v>
      </c>
      <c r="EB74" s="344">
        <v>3.166262357382422</v>
      </c>
      <c r="EC74" s="345">
        <v>107.63986276949539</v>
      </c>
      <c r="ED74" s="344">
        <v>6.8881966884637222</v>
      </c>
      <c r="EE74" s="345">
        <v>105.87872006948473</v>
      </c>
      <c r="EF74" s="344">
        <v>6.8240934131603979</v>
      </c>
      <c r="EG74" s="9">
        <v>2016</v>
      </c>
      <c r="EH74" s="332" t="s">
        <v>32</v>
      </c>
      <c r="EI74" s="345">
        <v>107.14345174986073</v>
      </c>
      <c r="EJ74" s="344">
        <v>6.9089534880700114</v>
      </c>
      <c r="EK74" s="345">
        <v>108.24411750643627</v>
      </c>
      <c r="EL74" s="344">
        <v>6.8842918599290641</v>
      </c>
      <c r="EM74" s="345">
        <v>107.52078815819829</v>
      </c>
      <c r="EN74" s="344">
        <v>6.7601017903876368</v>
      </c>
      <c r="EO74" s="9">
        <v>2016</v>
      </c>
      <c r="EP74" s="332" t="s">
        <v>32</v>
      </c>
      <c r="EQ74" s="345">
        <v>103.95993403170372</v>
      </c>
      <c r="ER74" s="344">
        <v>3.0109646904408436</v>
      </c>
      <c r="ES74" s="345">
        <v>103.94536393832145</v>
      </c>
      <c r="ET74" s="344">
        <v>3.09221260662558</v>
      </c>
      <c r="EU74" s="345">
        <v>102.81729329091064</v>
      </c>
      <c r="EV74" s="344">
        <v>3.0504865458803181</v>
      </c>
      <c r="EW74" s="9">
        <v>2016</v>
      </c>
      <c r="EX74" s="332" t="s">
        <v>32</v>
      </c>
      <c r="EY74" s="345">
        <v>104.63283398214857</v>
      </c>
      <c r="EZ74" s="344">
        <v>3.0480696032366978</v>
      </c>
      <c r="FA74" s="345">
        <v>103.62977576441018</v>
      </c>
      <c r="FB74" s="344">
        <v>3.0349021886673597</v>
      </c>
      <c r="FC74" s="345">
        <v>103.89248390670338</v>
      </c>
      <c r="FD74" s="344">
        <v>3.2017470762548044</v>
      </c>
      <c r="FE74" s="9">
        <v>2016</v>
      </c>
      <c r="FF74" s="332" t="s">
        <v>32</v>
      </c>
      <c r="FG74" s="345">
        <v>103.19002181045811</v>
      </c>
      <c r="FH74" s="344">
        <v>3.1124248458196604</v>
      </c>
      <c r="FI74" s="345">
        <v>104.17420168473996</v>
      </c>
      <c r="FJ74" s="344">
        <v>4.4786645251613919</v>
      </c>
      <c r="FK74" s="345">
        <v>105.17805554824052</v>
      </c>
      <c r="FL74" s="344">
        <v>5.1474561644493093</v>
      </c>
      <c r="FM74" s="9">
        <v>2016</v>
      </c>
      <c r="FN74" s="332" t="s">
        <v>32</v>
      </c>
      <c r="FO74" s="345">
        <v>98.094029186411163</v>
      </c>
      <c r="FP74" s="344">
        <v>-2.9691926755399436</v>
      </c>
      <c r="FQ74" s="345">
        <v>102.85615303669974</v>
      </c>
      <c r="FR74" s="344">
        <v>3.5594628069851808</v>
      </c>
      <c r="FS74" s="345">
        <v>101.50675712764428</v>
      </c>
      <c r="FT74" s="344">
        <v>1.6352607304600042</v>
      </c>
      <c r="FU74" s="9">
        <v>2016</v>
      </c>
      <c r="FV74" s="332" t="s">
        <v>32</v>
      </c>
      <c r="FW74" s="345">
        <v>105.08595134031992</v>
      </c>
      <c r="FX74" s="344">
        <v>4.7711674421993422</v>
      </c>
      <c r="FY74" s="345">
        <v>103.72572601738101</v>
      </c>
      <c r="FZ74" s="344">
        <v>4.1034461650729952</v>
      </c>
      <c r="GA74" s="345">
        <v>104.02489158350744</v>
      </c>
      <c r="GB74" s="344">
        <v>3.8536944065883745</v>
      </c>
      <c r="GC74" s="9">
        <v>2016</v>
      </c>
      <c r="GD74" s="332" t="s">
        <v>32</v>
      </c>
      <c r="GE74" s="345">
        <v>104.33555329740774</v>
      </c>
      <c r="GF74" s="344">
        <v>3.7232602096412251</v>
      </c>
      <c r="GG74" s="345">
        <v>103.24850221900755</v>
      </c>
      <c r="GH74" s="344">
        <v>3.8273141162907791</v>
      </c>
      <c r="GI74" s="345">
        <v>102.48686181704103</v>
      </c>
      <c r="GJ74" s="344">
        <v>1.1877480302674712</v>
      </c>
      <c r="GK74" s="9">
        <v>2016</v>
      </c>
      <c r="GL74" s="332" t="s">
        <v>32</v>
      </c>
      <c r="GM74" s="345">
        <v>102.89179694088581</v>
      </c>
      <c r="GN74" s="344">
        <v>3.8460988108342917</v>
      </c>
      <c r="GO74" s="345">
        <v>114.01471213859908</v>
      </c>
      <c r="GP74" s="344">
        <v>16.220333852244508</v>
      </c>
      <c r="GQ74" s="345">
        <v>115.17578323298329</v>
      </c>
      <c r="GR74" s="344">
        <v>16.520555140193309</v>
      </c>
      <c r="GS74" s="9">
        <v>2016</v>
      </c>
      <c r="GT74" s="332" t="s">
        <v>32</v>
      </c>
      <c r="GU74" s="345">
        <v>103.81971645481548</v>
      </c>
      <c r="GV74" s="344">
        <v>3.26284344256689</v>
      </c>
      <c r="GW74" s="345">
        <v>103.8689462454431</v>
      </c>
      <c r="GX74" s="344">
        <v>4.1843210718548391</v>
      </c>
      <c r="GY74" s="345">
        <v>102.32054355411415</v>
      </c>
      <c r="GZ74" s="344">
        <v>3.3396367219137915</v>
      </c>
      <c r="HA74" s="9">
        <v>2016</v>
      </c>
      <c r="HB74" s="332" t="s">
        <v>32</v>
      </c>
      <c r="HC74" s="345">
        <v>101.25663680015919</v>
      </c>
      <c r="HD74" s="344">
        <v>3.3434554833727077</v>
      </c>
      <c r="HE74" s="345">
        <v>102.50532692138582</v>
      </c>
      <c r="HF74" s="344">
        <v>3.3600870962309415</v>
      </c>
      <c r="HG74" s="345">
        <v>98.546247539874642</v>
      </c>
      <c r="HH74" s="344">
        <v>-1.1973662634140396</v>
      </c>
      <c r="HI74" s="9">
        <v>2016</v>
      </c>
      <c r="HJ74" s="332" t="s">
        <v>32</v>
      </c>
      <c r="HK74" s="345">
        <v>104.34820788276483</v>
      </c>
      <c r="HL74" s="344">
        <v>5.7122501535218646</v>
      </c>
      <c r="HM74" s="345">
        <v>104.52412139276444</v>
      </c>
      <c r="HN74" s="344">
        <v>4.5366056831078083</v>
      </c>
      <c r="HO74" s="345">
        <v>102.13764887518757</v>
      </c>
      <c r="HP74" s="344">
        <v>3.3240676694012308</v>
      </c>
      <c r="HQ74" s="9">
        <v>2016</v>
      </c>
      <c r="HR74" s="332" t="s">
        <v>32</v>
      </c>
      <c r="HS74" s="345">
        <v>98.37016379296756</v>
      </c>
      <c r="HT74" s="344">
        <v>-8.8393745248410482E-2</v>
      </c>
      <c r="HU74" s="345">
        <v>101.43503749254123</v>
      </c>
      <c r="HV74" s="344">
        <v>-0.54743285903931849</v>
      </c>
      <c r="HW74" s="345">
        <v>101.21780076742371</v>
      </c>
      <c r="HX74" s="344">
        <v>0.20125357913131836</v>
      </c>
      <c r="HY74" s="9">
        <v>2016</v>
      </c>
      <c r="HZ74" s="332" t="s">
        <v>32</v>
      </c>
      <c r="IA74" s="345">
        <v>99.542111893208002</v>
      </c>
      <c r="IB74" s="344">
        <v>-0.29347075787828203</v>
      </c>
      <c r="IC74" s="345">
        <v>105.97015801261433</v>
      </c>
      <c r="ID74" s="344">
        <v>6.2603758932100249</v>
      </c>
      <c r="IE74" s="345">
        <v>99.067957942548844</v>
      </c>
      <c r="IF74" s="344">
        <v>-0.38893448354761517</v>
      </c>
      <c r="IG74" s="9">
        <v>2016</v>
      </c>
      <c r="IH74" s="332" t="s">
        <v>32</v>
      </c>
      <c r="II74" s="345">
        <v>105.33639998625776</v>
      </c>
      <c r="IJ74" s="344">
        <v>6.5618160637931169</v>
      </c>
      <c r="IK74" s="345">
        <v>100.32636831412151</v>
      </c>
      <c r="IL74" s="344">
        <v>2.9062534777005027</v>
      </c>
      <c r="IM74" s="345">
        <v>105.30583907432847</v>
      </c>
      <c r="IN74" s="344">
        <v>6.1525530759939642</v>
      </c>
      <c r="IO74" s="345">
        <v>106.72858749750608</v>
      </c>
      <c r="IP74" s="344">
        <v>6.239526319047755</v>
      </c>
      <c r="IQ74" s="9">
        <v>2016</v>
      </c>
      <c r="IR74" s="332" t="s">
        <v>32</v>
      </c>
      <c r="IS74" s="345">
        <v>106.11168702855038</v>
      </c>
      <c r="IT74" s="344">
        <v>6.2320807781783003</v>
      </c>
      <c r="IU74" s="345">
        <v>108.89571277233681</v>
      </c>
      <c r="IV74" s="344">
        <v>6.79334742939335</v>
      </c>
      <c r="IW74" s="345">
        <v>105.35212401963564</v>
      </c>
      <c r="IX74" s="344">
        <v>6.1376152563810109</v>
      </c>
      <c r="IY74" s="9">
        <v>2016</v>
      </c>
      <c r="IZ74" s="332" t="s">
        <v>32</v>
      </c>
      <c r="JA74" s="345">
        <v>106.12373251914183</v>
      </c>
      <c r="JB74" s="344">
        <v>6.2023392471016336</v>
      </c>
      <c r="JC74" s="345">
        <v>106.43561946231465</v>
      </c>
      <c r="JD74" s="344">
        <v>7.0203433776414101</v>
      </c>
      <c r="JE74" s="345">
        <v>114.82865812667292</v>
      </c>
      <c r="JF74" s="344">
        <v>16.21283058811558</v>
      </c>
      <c r="JG74" s="9">
        <v>2016</v>
      </c>
      <c r="JH74" s="332" t="s">
        <v>32</v>
      </c>
      <c r="JI74" s="345">
        <v>114.17892628772439</v>
      </c>
      <c r="JJ74" s="344">
        <v>13.60048240741645</v>
      </c>
      <c r="JK74" s="345">
        <v>108.24569831435446</v>
      </c>
      <c r="JL74" s="344">
        <v>11.994042601077368</v>
      </c>
      <c r="JM74" s="345">
        <v>103.35220623158121</v>
      </c>
      <c r="JN74" s="344">
        <v>3.1452242398920021</v>
      </c>
      <c r="JO74" s="9">
        <v>2016</v>
      </c>
      <c r="JP74" s="332" t="s">
        <v>32</v>
      </c>
      <c r="JQ74" s="345">
        <v>109.95398296919781</v>
      </c>
      <c r="JR74" s="344">
        <v>11.450442032290439</v>
      </c>
      <c r="JS74" s="345">
        <v>105.98654307932344</v>
      </c>
      <c r="JT74" s="344">
        <v>4.4044969829040639</v>
      </c>
      <c r="JU74" s="345">
        <v>104.10367802391151</v>
      </c>
      <c r="JV74" s="344">
        <v>4.1779428046906446</v>
      </c>
      <c r="JW74" s="9">
        <v>2016</v>
      </c>
      <c r="JX74" s="332" t="s">
        <v>32</v>
      </c>
      <c r="JY74" s="345">
        <v>102.57262458002964</v>
      </c>
      <c r="JZ74" s="344">
        <v>2.7436442553370597</v>
      </c>
      <c r="KA74" s="345">
        <v>104.80378695249364</v>
      </c>
      <c r="KB74" s="344">
        <v>4.72657339534031</v>
      </c>
      <c r="KC74" s="345">
        <v>113.3149930480478</v>
      </c>
      <c r="KD74" s="344">
        <v>12.873751323292254</v>
      </c>
      <c r="KE74" s="9">
        <v>2016</v>
      </c>
      <c r="KF74" s="332" t="s">
        <v>32</v>
      </c>
      <c r="KG74" s="345">
        <v>101.33748035901867</v>
      </c>
      <c r="KH74" s="344">
        <v>1.1275900654500077</v>
      </c>
      <c r="KI74" s="345">
        <v>111.82921773115217</v>
      </c>
      <c r="KJ74" s="344">
        <v>11.071675211159373</v>
      </c>
      <c r="KK74" s="345">
        <v>101.51929305310968</v>
      </c>
      <c r="KL74" s="344">
        <v>1.6029024359057331</v>
      </c>
      <c r="KM74" s="9">
        <v>2016</v>
      </c>
      <c r="KN74" s="332" t="s">
        <v>32</v>
      </c>
      <c r="KO74" s="345">
        <v>99.124121629932375</v>
      </c>
      <c r="KP74" s="344">
        <v>-1.0420520738784376</v>
      </c>
      <c r="KQ74" s="345">
        <v>112.15028372654291</v>
      </c>
      <c r="KR74" s="344">
        <v>12.692088827931798</v>
      </c>
      <c r="KS74" s="345">
        <v>98.398169034620182</v>
      </c>
      <c r="KT74" s="344">
        <v>-0.60585160700874496</v>
      </c>
      <c r="KU74" s="9">
        <v>2016</v>
      </c>
      <c r="KV74" s="332" t="s">
        <v>32</v>
      </c>
      <c r="KW74" s="345">
        <v>101.71178069643669</v>
      </c>
      <c r="KX74" s="344">
        <v>2.0280510911359073</v>
      </c>
      <c r="KY74" s="345">
        <v>108.10556443650003</v>
      </c>
      <c r="KZ74" s="344">
        <v>8.5596095426376735</v>
      </c>
      <c r="LA74" s="345">
        <v>104.76481583095318</v>
      </c>
      <c r="LB74" s="344">
        <v>5.3834523850402149</v>
      </c>
      <c r="LC74" s="9">
        <v>2016</v>
      </c>
      <c r="LD74" s="332" t="s">
        <v>32</v>
      </c>
      <c r="LE74" s="345">
        <v>109.58571722354372</v>
      </c>
      <c r="LF74" s="344">
        <v>9.7815500708392449</v>
      </c>
      <c r="LG74" s="345">
        <v>107.70780739587408</v>
      </c>
      <c r="LH74" s="344">
        <v>7.0758519183764008</v>
      </c>
      <c r="LI74" s="345">
        <v>104.08496467108071</v>
      </c>
      <c r="LJ74" s="344">
        <v>3.4590051807094113</v>
      </c>
      <c r="LK74" s="9">
        <v>2016</v>
      </c>
      <c r="LL74" s="332" t="s">
        <v>32</v>
      </c>
      <c r="LM74" s="345">
        <v>107.82322766372559</v>
      </c>
      <c r="LN74" s="344">
        <v>7.5661144838824441</v>
      </c>
      <c r="LO74" s="345">
        <v>109.62339526819964</v>
      </c>
      <c r="LP74" s="344">
        <v>7.358264656405737</v>
      </c>
      <c r="LQ74" s="345">
        <v>108.72693890920465</v>
      </c>
      <c r="LR74" s="344">
        <v>6.8669784168441197</v>
      </c>
      <c r="LS74" s="9">
        <v>2016</v>
      </c>
      <c r="LT74" s="332" t="s">
        <v>32</v>
      </c>
      <c r="LU74" s="345">
        <v>101.58760705635574</v>
      </c>
      <c r="LV74" s="344">
        <v>1.8577309540087157</v>
      </c>
      <c r="LW74" s="345">
        <v>105.3699761906168</v>
      </c>
      <c r="LX74" s="344">
        <v>6.0016446119758768</v>
      </c>
      <c r="LY74" s="345">
        <v>78.339896537523344</v>
      </c>
      <c r="LZ74" s="344">
        <v>-21.947162700808121</v>
      </c>
      <c r="MA74" s="9">
        <v>2016</v>
      </c>
      <c r="MB74" s="332" t="s">
        <v>32</v>
      </c>
      <c r="MC74" s="345">
        <v>115.56803946018418</v>
      </c>
      <c r="MD74" s="344">
        <v>15.323528121510677</v>
      </c>
      <c r="ME74" s="345">
        <v>96.484526959920274</v>
      </c>
      <c r="MF74" s="344">
        <v>-2.6094655637922273</v>
      </c>
      <c r="MG74" s="345">
        <v>99.51649459512592</v>
      </c>
      <c r="MH74" s="344">
        <v>0.92213238495185124</v>
      </c>
      <c r="MI74" s="9">
        <v>2016</v>
      </c>
      <c r="MJ74" s="332" t="s">
        <v>32</v>
      </c>
      <c r="MK74" s="345">
        <v>94.616422838647381</v>
      </c>
      <c r="ML74" s="344">
        <v>-5.7466315110197144</v>
      </c>
      <c r="MM74" s="345">
        <v>108.42868501879936</v>
      </c>
      <c r="MN74" s="344">
        <v>9.7349645084487548</v>
      </c>
      <c r="MO74" s="345">
        <v>105.41516843195772</v>
      </c>
      <c r="MP74" s="344">
        <v>8.0010156034620081</v>
      </c>
    </row>
    <row r="75" spans="1:354" hidden="1">
      <c r="A75" s="9">
        <v>2017</v>
      </c>
      <c r="B75" s="332" t="s">
        <v>32</v>
      </c>
      <c r="C75" s="345">
        <v>102.3282705464128</v>
      </c>
      <c r="D75" s="344">
        <v>0.79438844417785504</v>
      </c>
      <c r="E75" s="345">
        <v>99.630813809873274</v>
      </c>
      <c r="F75" s="344">
        <v>-1.3410663762602297</v>
      </c>
      <c r="G75" s="345">
        <v>104.878693379902</v>
      </c>
      <c r="H75" s="344">
        <v>2.7927481755612149</v>
      </c>
      <c r="I75" s="9">
        <v>2017</v>
      </c>
      <c r="J75" s="332" t="s">
        <v>32</v>
      </c>
      <c r="K75" s="345">
        <v>98.839798141882639</v>
      </c>
      <c r="L75" s="344">
        <v>14.134180268192708</v>
      </c>
      <c r="M75" s="345">
        <v>133.00258501440965</v>
      </c>
      <c r="N75" s="344">
        <v>20.345200444217568</v>
      </c>
      <c r="O75" s="345">
        <v>98.605987789933451</v>
      </c>
      <c r="P75" s="344">
        <v>14.327256668403308</v>
      </c>
      <c r="Q75" s="9">
        <v>2017</v>
      </c>
      <c r="R75" s="332" t="s">
        <v>32</v>
      </c>
      <c r="S75" s="345">
        <v>106.91362146637287</v>
      </c>
      <c r="T75" s="344">
        <v>0.63963492531581778</v>
      </c>
      <c r="U75" s="345">
        <v>110.50438914262936</v>
      </c>
      <c r="V75" s="344">
        <v>4.1469279340524281</v>
      </c>
      <c r="W75" s="345">
        <v>106.92764215147263</v>
      </c>
      <c r="X75" s="344">
        <v>0.45608572337543762</v>
      </c>
      <c r="Y75" s="9">
        <v>2017</v>
      </c>
      <c r="Z75" s="332" t="s">
        <v>32</v>
      </c>
      <c r="AA75" s="345">
        <v>107.19666088374264</v>
      </c>
      <c r="AB75" s="344">
        <v>-1.1607079167250873</v>
      </c>
      <c r="AC75" s="345">
        <v>118.6931474849178</v>
      </c>
      <c r="AD75" s="344">
        <v>4.4998529332048065</v>
      </c>
      <c r="AE75" s="345">
        <v>105.14365124558593</v>
      </c>
      <c r="AF75" s="344">
        <v>5.2353259993143837</v>
      </c>
      <c r="AG75" s="9">
        <v>2017</v>
      </c>
      <c r="AH75" s="332" t="s">
        <v>32</v>
      </c>
      <c r="AI75" s="345">
        <v>126.67787833021299</v>
      </c>
      <c r="AJ75" s="344">
        <v>8.1648419331618101</v>
      </c>
      <c r="AK75" s="345">
        <v>126.30697380679247</v>
      </c>
      <c r="AL75" s="344">
        <v>12.213583170108478</v>
      </c>
      <c r="AM75" s="345">
        <v>103.05317171139154</v>
      </c>
      <c r="AN75" s="344">
        <v>4.4220890088421498</v>
      </c>
      <c r="AO75" s="9">
        <v>2017</v>
      </c>
      <c r="AP75" s="332" t="s">
        <v>32</v>
      </c>
      <c r="AQ75" s="345">
        <v>103.68404419177146</v>
      </c>
      <c r="AR75" s="344">
        <v>-5.1118220125146081</v>
      </c>
      <c r="AS75" s="345">
        <v>104.87001455290333</v>
      </c>
      <c r="AT75" s="344">
        <v>3.610008451093762</v>
      </c>
      <c r="AU75" s="345">
        <v>105.54770615084645</v>
      </c>
      <c r="AV75" s="344">
        <v>6.1595446533979583</v>
      </c>
      <c r="AW75" s="9">
        <v>2017</v>
      </c>
      <c r="AX75" s="332" t="s">
        <v>32</v>
      </c>
      <c r="AY75" s="345">
        <v>120.70495716055065</v>
      </c>
      <c r="AZ75" s="344">
        <v>4.7942377579801985</v>
      </c>
      <c r="BA75" s="345">
        <v>120.10259712533107</v>
      </c>
      <c r="BB75" s="344">
        <v>6.6543112739336152</v>
      </c>
      <c r="BC75" s="345">
        <v>99.90071060198197</v>
      </c>
      <c r="BD75" s="344">
        <v>-12.029325677956749</v>
      </c>
      <c r="BE75" s="9">
        <v>2017</v>
      </c>
      <c r="BF75" s="332" t="s">
        <v>32</v>
      </c>
      <c r="BG75" s="345">
        <v>96.040797208268927</v>
      </c>
      <c r="BH75" s="344">
        <v>0.89578622716636858</v>
      </c>
      <c r="BI75" s="345">
        <v>114.52746455277828</v>
      </c>
      <c r="BJ75" s="344">
        <v>6.9132860594444594</v>
      </c>
      <c r="BK75" s="345">
        <v>126.52971330870518</v>
      </c>
      <c r="BL75" s="344">
        <v>10.465071102444185</v>
      </c>
      <c r="BM75" s="9">
        <v>2017</v>
      </c>
      <c r="BN75" s="332" t="s">
        <v>32</v>
      </c>
      <c r="BO75" s="345">
        <v>117.97641286832048</v>
      </c>
      <c r="BP75" s="344">
        <v>15.671832081077497</v>
      </c>
      <c r="BQ75" s="345">
        <v>118.9109127287753</v>
      </c>
      <c r="BR75" s="344">
        <v>9.6256412840277363</v>
      </c>
      <c r="BS75" s="345">
        <v>119.1728948014983</v>
      </c>
      <c r="BT75" s="344">
        <v>9.5089444831031784</v>
      </c>
      <c r="BU75" s="9">
        <v>2017</v>
      </c>
      <c r="BV75" s="332" t="s">
        <v>32</v>
      </c>
      <c r="BW75" s="345">
        <v>119.49726278312009</v>
      </c>
      <c r="BX75" s="344">
        <v>9.594263704121758</v>
      </c>
      <c r="BY75" s="345">
        <v>105.9086772212611</v>
      </c>
      <c r="BZ75" s="344">
        <v>2.0275417955051722</v>
      </c>
      <c r="CA75" s="345">
        <v>110.97067091031346</v>
      </c>
      <c r="CB75" s="344">
        <v>4.688590046987315</v>
      </c>
      <c r="CC75" s="9">
        <v>2017</v>
      </c>
      <c r="CD75" s="332" t="s">
        <v>32</v>
      </c>
      <c r="CE75" s="345">
        <v>110.4440148738389</v>
      </c>
      <c r="CF75" s="344">
        <v>4.7007645614989997</v>
      </c>
      <c r="CG75" s="345">
        <v>109.65008215587982</v>
      </c>
      <c r="CH75" s="344">
        <v>4.7007345004723646</v>
      </c>
      <c r="CI75" s="345">
        <v>118.85358405037773</v>
      </c>
      <c r="CJ75" s="344">
        <v>11.568911833590477</v>
      </c>
      <c r="CK75" s="9">
        <v>2017</v>
      </c>
      <c r="CL75" s="332" t="s">
        <v>32</v>
      </c>
      <c r="CM75" s="345">
        <v>120.62508747705824</v>
      </c>
      <c r="CN75" s="344">
        <v>9.5675549502951327</v>
      </c>
      <c r="CO75" s="345">
        <v>109.42745606479504</v>
      </c>
      <c r="CP75" s="344">
        <v>4.3281270996992021</v>
      </c>
      <c r="CQ75" s="345">
        <v>110.54492991711537</v>
      </c>
      <c r="CR75" s="344">
        <v>4.4633253925710221</v>
      </c>
      <c r="CS75" s="9">
        <v>2017</v>
      </c>
      <c r="CT75" s="332" t="s">
        <v>32</v>
      </c>
      <c r="CU75" s="345">
        <v>123.23382930771928</v>
      </c>
      <c r="CV75" s="344">
        <v>9.9928753336474756</v>
      </c>
      <c r="CW75" s="345">
        <v>84.240977063751188</v>
      </c>
      <c r="CX75" s="344">
        <v>-6.4350397990635315</v>
      </c>
      <c r="CY75" s="345">
        <v>117.57803932671108</v>
      </c>
      <c r="CZ75" s="344">
        <v>6.3881858496355477</v>
      </c>
      <c r="DA75" s="9">
        <v>2017</v>
      </c>
      <c r="DB75" s="332" t="s">
        <v>32</v>
      </c>
      <c r="DC75" s="345">
        <v>92.358018280208682</v>
      </c>
      <c r="DD75" s="344">
        <v>-14.373355316952541</v>
      </c>
      <c r="DE75" s="345">
        <v>210.8146503653681</v>
      </c>
      <c r="DF75" s="344">
        <v>72.960933209489099</v>
      </c>
      <c r="DG75" s="345">
        <v>108.80566281356192</v>
      </c>
      <c r="DH75" s="344">
        <v>4.3677032011793244</v>
      </c>
      <c r="DI75" s="9">
        <v>2017</v>
      </c>
      <c r="DJ75" s="332" t="s">
        <v>32</v>
      </c>
      <c r="DK75" s="345">
        <v>108.34452987147465</v>
      </c>
      <c r="DL75" s="344">
        <v>4.6559179083627953</v>
      </c>
      <c r="DM75" s="345">
        <v>93.203917246587764</v>
      </c>
      <c r="DN75" s="344">
        <v>-4.2353458465689471</v>
      </c>
      <c r="DO75" s="345">
        <v>115.81751833129988</v>
      </c>
      <c r="DP75" s="344">
        <v>9.5014452700991114</v>
      </c>
      <c r="DQ75" s="9">
        <v>2017</v>
      </c>
      <c r="DR75" s="332" t="s">
        <v>32</v>
      </c>
      <c r="DS75" s="345">
        <v>108.24597989581707</v>
      </c>
      <c r="DT75" s="344">
        <v>4.1907442665162904</v>
      </c>
      <c r="DU75" s="345">
        <v>105.85130168637629</v>
      </c>
      <c r="DV75" s="344">
        <v>4.8758802303434408</v>
      </c>
      <c r="DW75" s="345">
        <v>118.61532458499218</v>
      </c>
      <c r="DX75" s="344">
        <v>3.5649304275508342</v>
      </c>
      <c r="DY75" s="9">
        <v>2017</v>
      </c>
      <c r="DZ75" s="332" t="s">
        <v>32</v>
      </c>
      <c r="EA75" s="345">
        <v>106.28316200007045</v>
      </c>
      <c r="EB75" s="344">
        <v>3.6349877947342151</v>
      </c>
      <c r="EC75" s="345">
        <v>112.18947850053446</v>
      </c>
      <c r="ED75" s="344">
        <v>4.226701534153591</v>
      </c>
      <c r="EE75" s="345">
        <v>110.22652039116946</v>
      </c>
      <c r="EF75" s="344">
        <v>4.1063967517093118</v>
      </c>
      <c r="EG75" s="9">
        <v>2017</v>
      </c>
      <c r="EH75" s="332" t="s">
        <v>32</v>
      </c>
      <c r="EI75" s="345">
        <v>111.61420073658361</v>
      </c>
      <c r="EJ75" s="344">
        <v>4.1726758973197775</v>
      </c>
      <c r="EK75" s="345">
        <v>112.7035725618461</v>
      </c>
      <c r="EL75" s="344">
        <v>4.1198128435429027</v>
      </c>
      <c r="EM75" s="345">
        <v>111.99790259589366</v>
      </c>
      <c r="EN75" s="344">
        <v>4.1639523987752796</v>
      </c>
      <c r="EO75" s="9">
        <v>2017</v>
      </c>
      <c r="EP75" s="332" t="s">
        <v>32</v>
      </c>
      <c r="EQ75" s="345">
        <v>107.73344273696648</v>
      </c>
      <c r="ER75" s="344">
        <v>3.6297721236644662</v>
      </c>
      <c r="ES75" s="345">
        <v>107.59993127271197</v>
      </c>
      <c r="ET75" s="344">
        <v>3.515854094809896</v>
      </c>
      <c r="EU75" s="345">
        <v>106.52565311466283</v>
      </c>
      <c r="EV75" s="344">
        <v>3.6067471775003526</v>
      </c>
      <c r="EW75" s="9">
        <v>2017</v>
      </c>
      <c r="EX75" s="332" t="s">
        <v>32</v>
      </c>
      <c r="EY75" s="345">
        <v>108.42304473020718</v>
      </c>
      <c r="EZ75" s="344">
        <v>3.6223913697159844</v>
      </c>
      <c r="FA75" s="345">
        <v>107.28600401190874</v>
      </c>
      <c r="FB75" s="344">
        <v>3.5281638125036068</v>
      </c>
      <c r="FC75" s="345">
        <v>107.68759862702737</v>
      </c>
      <c r="FD75" s="344">
        <v>3.6529251949852721</v>
      </c>
      <c r="FE75" s="9">
        <v>2017</v>
      </c>
      <c r="FF75" s="332" t="s">
        <v>32</v>
      </c>
      <c r="FG75" s="345">
        <v>106.88721433227862</v>
      </c>
      <c r="FH75" s="344">
        <v>3.5828973159939892</v>
      </c>
      <c r="FI75" s="345">
        <v>109.81462803517083</v>
      </c>
      <c r="FJ75" s="344">
        <v>5.4144176381599465</v>
      </c>
      <c r="FK75" s="345">
        <v>106.09490875070355</v>
      </c>
      <c r="FL75" s="344">
        <v>0.87171530000620123</v>
      </c>
      <c r="FM75" s="9">
        <v>2017</v>
      </c>
      <c r="FN75" s="332" t="s">
        <v>32</v>
      </c>
      <c r="FO75" s="345">
        <v>95.742866132387476</v>
      </c>
      <c r="FP75" s="344">
        <v>-2.3968462438786133</v>
      </c>
      <c r="FQ75" s="345">
        <v>110.64691682278908</v>
      </c>
      <c r="FR75" s="344">
        <v>7.5744265715533459</v>
      </c>
      <c r="FS75" s="345">
        <v>109.87148424961728</v>
      </c>
      <c r="FT75" s="344">
        <v>8.2405618686590429</v>
      </c>
      <c r="FU75" s="9">
        <v>2017</v>
      </c>
      <c r="FV75" s="332" t="s">
        <v>32</v>
      </c>
      <c r="FW75" s="345">
        <v>111.80929129798419</v>
      </c>
      <c r="FX75" s="344">
        <v>6.3979436565129362</v>
      </c>
      <c r="FY75" s="345">
        <v>106.46693491869028</v>
      </c>
      <c r="FZ75" s="344">
        <v>2.6427473747929469</v>
      </c>
      <c r="GA75" s="345">
        <v>106.97107713449283</v>
      </c>
      <c r="GB75" s="344">
        <v>2.8321928589757732</v>
      </c>
      <c r="GC75" s="9">
        <v>2017</v>
      </c>
      <c r="GD75" s="332" t="s">
        <v>32</v>
      </c>
      <c r="GE75" s="345">
        <v>107.46203786499632</v>
      </c>
      <c r="GF75" s="344">
        <v>2.996566816180632</v>
      </c>
      <c r="GG75" s="345">
        <v>106.12295925270244</v>
      </c>
      <c r="GH75" s="344">
        <v>2.784018142556377</v>
      </c>
      <c r="GI75" s="345">
        <v>102.76734964758781</v>
      </c>
      <c r="GJ75" s="344">
        <v>0.27368174376096022</v>
      </c>
      <c r="GK75" s="9">
        <v>2017</v>
      </c>
      <c r="GL75" s="332" t="s">
        <v>32</v>
      </c>
      <c r="GM75" s="345">
        <v>105.84276575468219</v>
      </c>
      <c r="GN75" s="344">
        <v>2.8680311759855783</v>
      </c>
      <c r="GO75" s="345">
        <v>123.30792280250363</v>
      </c>
      <c r="GP75" s="344">
        <v>8.1508872755013329</v>
      </c>
      <c r="GQ75" s="345">
        <v>124.51251120276783</v>
      </c>
      <c r="GR75" s="344">
        <v>8.1065026932768802</v>
      </c>
      <c r="GS75" s="9">
        <v>2017</v>
      </c>
      <c r="GT75" s="332" t="s">
        <v>32</v>
      </c>
      <c r="GU75" s="345">
        <v>108.61535924694091</v>
      </c>
      <c r="GV75" s="344">
        <v>4.6192023595177147</v>
      </c>
      <c r="GW75" s="345">
        <v>103.9472113669144</v>
      </c>
      <c r="GX75" s="344">
        <v>7.5349875299934865E-2</v>
      </c>
      <c r="GY75" s="345">
        <v>106.99173228265748</v>
      </c>
      <c r="GZ75" s="344">
        <v>4.5652501113550841</v>
      </c>
      <c r="HA75" s="9">
        <v>2017</v>
      </c>
      <c r="HB75" s="332" t="s">
        <v>32</v>
      </c>
      <c r="HC75" s="345">
        <v>105.84763747128764</v>
      </c>
      <c r="HD75" s="344">
        <v>4.5340244513446493</v>
      </c>
      <c r="HE75" s="345">
        <v>107.16925748407483</v>
      </c>
      <c r="HF75" s="344">
        <v>4.5499396985152885</v>
      </c>
      <c r="HG75" s="345">
        <v>99.21897315390116</v>
      </c>
      <c r="HH75" s="344">
        <v>0.68264965010902756</v>
      </c>
      <c r="HI75" s="9">
        <v>2017</v>
      </c>
      <c r="HJ75" s="332" t="s">
        <v>32</v>
      </c>
      <c r="HK75" s="345">
        <v>106.92184559759821</v>
      </c>
      <c r="HL75" s="344">
        <v>2.4663937858184113</v>
      </c>
      <c r="HM75" s="345">
        <v>112.54014443667717</v>
      </c>
      <c r="HN75" s="344">
        <v>7.6690652235108132</v>
      </c>
      <c r="HO75" s="345">
        <v>106.7885279816047</v>
      </c>
      <c r="HP75" s="344">
        <v>4.5535404012486254</v>
      </c>
      <c r="HQ75" s="9">
        <v>2017</v>
      </c>
      <c r="HR75" s="332" t="s">
        <v>32</v>
      </c>
      <c r="HS75" s="345">
        <v>106.95301207686653</v>
      </c>
      <c r="HT75" s="344">
        <v>8.725052346118531</v>
      </c>
      <c r="HU75" s="345">
        <v>110.23288662588078</v>
      </c>
      <c r="HV75" s="344">
        <v>8.6733828377462601</v>
      </c>
      <c r="HW75" s="345">
        <v>110.03276346512362</v>
      </c>
      <c r="HX75" s="344">
        <v>8.7089055787279648</v>
      </c>
      <c r="HY75" s="9">
        <v>2017</v>
      </c>
      <c r="HZ75" s="332" t="s">
        <v>32</v>
      </c>
      <c r="IA75" s="345">
        <v>108.14007722257944</v>
      </c>
      <c r="IB75" s="344">
        <v>8.637515485501865</v>
      </c>
      <c r="IC75" s="345">
        <v>105.34346394449275</v>
      </c>
      <c r="ID75" s="344">
        <v>-0.59138731117771215</v>
      </c>
      <c r="IE75" s="345">
        <v>104.66179622517761</v>
      </c>
      <c r="IF75" s="344">
        <v>5.6464657178789679</v>
      </c>
      <c r="IG75" s="9">
        <v>2017</v>
      </c>
      <c r="IH75" s="332" t="s">
        <v>32</v>
      </c>
      <c r="II75" s="345">
        <v>106.45030577439948</v>
      </c>
      <c r="IJ75" s="344">
        <v>1.0574747079708828</v>
      </c>
      <c r="IK75" s="345">
        <v>107.47803107865671</v>
      </c>
      <c r="IL75" s="344">
        <v>7.1283979323794284</v>
      </c>
      <c r="IM75" s="345">
        <v>111.36293783301772</v>
      </c>
      <c r="IN75" s="344">
        <v>5.7519115862264272</v>
      </c>
      <c r="IO75" s="345">
        <v>112.53293551396519</v>
      </c>
      <c r="IP75" s="344">
        <v>5.4384192207122908</v>
      </c>
      <c r="IQ75" s="9">
        <v>2017</v>
      </c>
      <c r="IR75" s="332" t="s">
        <v>32</v>
      </c>
      <c r="IS75" s="345">
        <v>112.03781515671945</v>
      </c>
      <c r="IT75" s="344">
        <v>5.5848024794616435</v>
      </c>
      <c r="IU75" s="345">
        <v>114.83190940886411</v>
      </c>
      <c r="IV75" s="344">
        <v>5.4512675342305101</v>
      </c>
      <c r="IW75" s="345">
        <v>111.25455284777827</v>
      </c>
      <c r="IX75" s="344">
        <v>5.602572214910964</v>
      </c>
      <c r="IY75" s="9">
        <v>2017</v>
      </c>
      <c r="IZ75" s="332" t="s">
        <v>32</v>
      </c>
      <c r="JA75" s="345">
        <v>111.9940452915439</v>
      </c>
      <c r="JB75" s="344">
        <v>5.5315739778971817</v>
      </c>
      <c r="JC75" s="345">
        <v>118.87167327622082</v>
      </c>
      <c r="JD75" s="344">
        <v>11.684109019828057</v>
      </c>
      <c r="JE75" s="345">
        <v>134.9958675727398</v>
      </c>
      <c r="JF75" s="344">
        <v>17.562871303276467</v>
      </c>
      <c r="JG75" s="9">
        <v>2017</v>
      </c>
      <c r="JH75" s="332" t="s">
        <v>32</v>
      </c>
      <c r="JI75" s="345">
        <v>121.4815165279152</v>
      </c>
      <c r="JJ75" s="344">
        <v>6.3957426099705117</v>
      </c>
      <c r="JK75" s="345">
        <v>129.54827415261499</v>
      </c>
      <c r="JL75" s="344">
        <v>19.679835938049095</v>
      </c>
      <c r="JM75" s="345">
        <v>108.88002642543655</v>
      </c>
      <c r="JN75" s="344">
        <v>5.3485265534333877</v>
      </c>
      <c r="JO75" s="9">
        <v>2017</v>
      </c>
      <c r="JP75" s="332" t="s">
        <v>32</v>
      </c>
      <c r="JQ75" s="345">
        <v>113.08227392402864</v>
      </c>
      <c r="JR75" s="344">
        <v>2.8450910738787769</v>
      </c>
      <c r="JS75" s="345">
        <v>98.085798893825626</v>
      </c>
      <c r="JT75" s="344">
        <v>-7.4544786120485753</v>
      </c>
      <c r="JU75" s="345">
        <v>95.838687887692231</v>
      </c>
      <c r="JV75" s="344">
        <v>-7.9391912880550706</v>
      </c>
      <c r="JW75" s="9">
        <v>2017</v>
      </c>
      <c r="JX75" s="332" t="s">
        <v>32</v>
      </c>
      <c r="JY75" s="345">
        <v>103.38102532658463</v>
      </c>
      <c r="JZ75" s="344">
        <v>0.7881252428363581</v>
      </c>
      <c r="KA75" s="345">
        <v>106.81757994854037</v>
      </c>
      <c r="KB75" s="344">
        <v>1.9214887692556033</v>
      </c>
      <c r="KC75" s="345">
        <v>112.66231601491836</v>
      </c>
      <c r="KD75" s="344">
        <v>-0.57598470914848576</v>
      </c>
      <c r="KE75" s="9">
        <v>2017</v>
      </c>
      <c r="KF75" s="332" t="s">
        <v>32</v>
      </c>
      <c r="KG75" s="345">
        <v>100.42093294031605</v>
      </c>
      <c r="KH75" s="344">
        <v>-0.90445056997221229</v>
      </c>
      <c r="KI75" s="345">
        <v>112.77173310776193</v>
      </c>
      <c r="KJ75" s="344">
        <v>0.8428167483704101</v>
      </c>
      <c r="KK75" s="345">
        <v>109.75229453649173</v>
      </c>
      <c r="KL75" s="344">
        <v>8.109790007181175</v>
      </c>
      <c r="KM75" s="9">
        <v>2017</v>
      </c>
      <c r="KN75" s="332" t="s">
        <v>32</v>
      </c>
      <c r="KO75" s="345">
        <v>108.11274189243554</v>
      </c>
      <c r="KP75" s="344">
        <v>9.0680453099610361</v>
      </c>
      <c r="KQ75" s="345">
        <v>121.37986119816728</v>
      </c>
      <c r="KR75" s="344">
        <v>8.2296514684964279</v>
      </c>
      <c r="KS75" s="345">
        <v>107.35752340638709</v>
      </c>
      <c r="KT75" s="344">
        <v>9.1052043545796693</v>
      </c>
      <c r="KU75" s="9">
        <v>2017</v>
      </c>
      <c r="KV75" s="332" t="s">
        <v>32</v>
      </c>
      <c r="KW75" s="345">
        <v>105.36361696266854</v>
      </c>
      <c r="KX75" s="344">
        <v>3.5903768877382163</v>
      </c>
      <c r="KY75" s="345">
        <v>119.93634937444354</v>
      </c>
      <c r="KZ75" s="344">
        <v>10.943733562292962</v>
      </c>
      <c r="LA75" s="345">
        <v>104.40904956270261</v>
      </c>
      <c r="LB75" s="344">
        <v>-0.33958563801098762</v>
      </c>
      <c r="LC75" s="9">
        <v>2017</v>
      </c>
      <c r="LD75" s="332" t="s">
        <v>32</v>
      </c>
      <c r="LE75" s="345">
        <v>114.72131337857627</v>
      </c>
      <c r="LF75" s="344">
        <v>4.6863736307501256</v>
      </c>
      <c r="LG75" s="345">
        <v>114.43572811095254</v>
      </c>
      <c r="LH75" s="344">
        <v>6.2464559234321371</v>
      </c>
      <c r="LI75" s="345">
        <v>110.26790215908755</v>
      </c>
      <c r="LJ75" s="344">
        <v>5.9402791820562868</v>
      </c>
      <c r="LK75" s="9">
        <v>2017</v>
      </c>
      <c r="LL75" s="332" t="s">
        <v>32</v>
      </c>
      <c r="LM75" s="345">
        <v>113.90597950232926</v>
      </c>
      <c r="LN75" s="344">
        <v>5.6414113826886165</v>
      </c>
      <c r="LO75" s="345">
        <v>116.4226586439117</v>
      </c>
      <c r="LP75" s="344">
        <v>6.2023834958562389</v>
      </c>
      <c r="LQ75" s="345">
        <v>114.53202381727905</v>
      </c>
      <c r="LR75" s="344">
        <v>5.3391413078612402</v>
      </c>
      <c r="LS75" s="9">
        <v>2017</v>
      </c>
      <c r="LT75" s="332" t="s">
        <v>32</v>
      </c>
      <c r="LU75" s="345">
        <v>107.98571112593172</v>
      </c>
      <c r="LV75" s="344">
        <v>6.298114755303402</v>
      </c>
      <c r="LW75" s="345">
        <v>116.41303485801772</v>
      </c>
      <c r="LX75" s="344">
        <v>10.480270629864961</v>
      </c>
      <c r="LY75" s="345">
        <v>75.545251815355073</v>
      </c>
      <c r="LZ75" s="344">
        <v>-3.5673326691588017</v>
      </c>
      <c r="MA75" s="9">
        <v>2017</v>
      </c>
      <c r="MB75" s="332" t="s">
        <v>32</v>
      </c>
      <c r="MC75" s="345">
        <v>130.3217450365571</v>
      </c>
      <c r="MD75" s="344">
        <v>12.766250639265976</v>
      </c>
      <c r="ME75" s="345">
        <v>103.7308831885895</v>
      </c>
      <c r="MF75" s="344">
        <v>7.5103816715392782</v>
      </c>
      <c r="MG75" s="345">
        <v>103.49953123653155</v>
      </c>
      <c r="MH75" s="344">
        <v>4.0023884056711125</v>
      </c>
      <c r="MI75" s="9">
        <v>2017</v>
      </c>
      <c r="MJ75" s="332" t="s">
        <v>32</v>
      </c>
      <c r="MK75" s="345">
        <v>90.2109515682384</v>
      </c>
      <c r="ML75" s="344">
        <v>-4.6561380553582978</v>
      </c>
      <c r="MM75" s="345">
        <v>115.67381402110527</v>
      </c>
      <c r="MN75" s="344">
        <v>6.6819301562587157</v>
      </c>
      <c r="MO75" s="345">
        <v>116.15057809765118</v>
      </c>
      <c r="MP75" s="344">
        <v>10.183932564337582</v>
      </c>
    </row>
    <row r="76" spans="1:354" hidden="1">
      <c r="A76" s="9">
        <v>2018</v>
      </c>
      <c r="B76" s="332" t="s">
        <v>32</v>
      </c>
      <c r="C76" s="345">
        <v>99.930535837327994</v>
      </c>
      <c r="D76" s="344">
        <v>-2.3431791588789395</v>
      </c>
      <c r="E76" s="345">
        <v>99.197111706516495</v>
      </c>
      <c r="F76" s="344">
        <v>-0.43530920482534441</v>
      </c>
      <c r="G76" s="345">
        <v>100.62403385072994</v>
      </c>
      <c r="H76" s="344">
        <v>-4.0567434548029837</v>
      </c>
      <c r="I76" s="9">
        <v>2018</v>
      </c>
      <c r="J76" s="332" t="s">
        <v>32</v>
      </c>
      <c r="K76" s="345">
        <v>96.774189846179382</v>
      </c>
      <c r="L76" s="344">
        <v>-2.0898548302760673</v>
      </c>
      <c r="M76" s="345">
        <v>138.29080745024842</v>
      </c>
      <c r="N76" s="344">
        <v>3.9760298157106178</v>
      </c>
      <c r="O76" s="345">
        <v>99.814622845194293</v>
      </c>
      <c r="P76" s="344">
        <v>1.2257217663451456</v>
      </c>
      <c r="Q76" s="9">
        <v>2018</v>
      </c>
      <c r="R76" s="332" t="s">
        <v>32</v>
      </c>
      <c r="S76" s="345">
        <v>109.59852765920472</v>
      </c>
      <c r="T76" s="344">
        <v>2.5112854246325469</v>
      </c>
      <c r="U76" s="345">
        <v>112.12365786119304</v>
      </c>
      <c r="V76" s="344">
        <v>1.4653433507276077</v>
      </c>
      <c r="W76" s="345">
        <v>108.4548803209901</v>
      </c>
      <c r="X76" s="344">
        <v>1.4282912620050041</v>
      </c>
      <c r="Y76" s="9">
        <v>2018</v>
      </c>
      <c r="Z76" s="332" t="s">
        <v>32</v>
      </c>
      <c r="AA76" s="345">
        <v>108.15338425952983</v>
      </c>
      <c r="AB76" s="344">
        <v>0.89249363543588345</v>
      </c>
      <c r="AC76" s="345">
        <v>124.55455199931401</v>
      </c>
      <c r="AD76" s="344">
        <v>4.9382838340697077</v>
      </c>
      <c r="AE76" s="345">
        <v>108.722277791661</v>
      </c>
      <c r="AF76" s="344">
        <v>3.4035593244868352</v>
      </c>
      <c r="AG76" s="9">
        <v>2018</v>
      </c>
      <c r="AH76" s="332" t="s">
        <v>32</v>
      </c>
      <c r="AI76" s="345">
        <v>133.87226292669601</v>
      </c>
      <c r="AJ76" s="344">
        <v>5.6792746226214064</v>
      </c>
      <c r="AK76" s="345">
        <v>131.20368226448497</v>
      </c>
      <c r="AL76" s="344">
        <v>3.8768314291044845</v>
      </c>
      <c r="AM76" s="345">
        <v>108.00668340501838</v>
      </c>
      <c r="AN76" s="344">
        <v>4.8067532627715082</v>
      </c>
      <c r="AO76" s="9">
        <v>2018</v>
      </c>
      <c r="AP76" s="332" t="s">
        <v>32</v>
      </c>
      <c r="AQ76" s="345">
        <v>117.33057290622018</v>
      </c>
      <c r="AR76" s="344">
        <v>13.161647793375451</v>
      </c>
      <c r="AS76" s="345">
        <v>108.84111498345491</v>
      </c>
      <c r="AT76" s="344">
        <v>3.7866881658038807</v>
      </c>
      <c r="AU76" s="345">
        <v>110.88814165690634</v>
      </c>
      <c r="AV76" s="344">
        <v>5.0597362091673119</v>
      </c>
      <c r="AW76" s="9">
        <v>2018</v>
      </c>
      <c r="AX76" s="332" t="s">
        <v>32</v>
      </c>
      <c r="AY76" s="345">
        <v>129.70020783017509</v>
      </c>
      <c r="AZ76" s="344">
        <v>7.4522628409202696</v>
      </c>
      <c r="BA76" s="345">
        <v>122.61099709977047</v>
      </c>
      <c r="BB76" s="344">
        <v>2.0885476538211805</v>
      </c>
      <c r="BC76" s="345">
        <v>110.098951298586</v>
      </c>
      <c r="BD76" s="344">
        <v>10.208376532210266</v>
      </c>
      <c r="BE76" s="9">
        <v>2018</v>
      </c>
      <c r="BF76" s="332" t="s">
        <v>32</v>
      </c>
      <c r="BG76" s="345">
        <v>106.02386472968519</v>
      </c>
      <c r="BH76" s="344">
        <v>10.394611260636992</v>
      </c>
      <c r="BI76" s="345">
        <v>120.81885838220464</v>
      </c>
      <c r="BJ76" s="344">
        <v>5.493349437179802</v>
      </c>
      <c r="BK76" s="345">
        <v>131.32397299435189</v>
      </c>
      <c r="BL76" s="344">
        <v>3.7890386062519212</v>
      </c>
      <c r="BM76" s="9">
        <v>2018</v>
      </c>
      <c r="BN76" s="332" t="s">
        <v>32</v>
      </c>
      <c r="BO76" s="345">
        <v>120.29892866161209</v>
      </c>
      <c r="BP76" s="344">
        <v>1.9686272338894355</v>
      </c>
      <c r="BQ76" s="345">
        <v>132.19024347452088</v>
      </c>
      <c r="BR76" s="344">
        <v>11.167461792202786</v>
      </c>
      <c r="BS76" s="345">
        <v>117.2722814358559</v>
      </c>
      <c r="BT76" s="344">
        <v>-1.5948369541649328</v>
      </c>
      <c r="BU76" s="9">
        <v>2018</v>
      </c>
      <c r="BV76" s="332" t="s">
        <v>32</v>
      </c>
      <c r="BW76" s="345">
        <v>127.62899225995142</v>
      </c>
      <c r="BX76" s="344">
        <v>6.8049504126215083</v>
      </c>
      <c r="BY76" s="345">
        <v>107.45749286461282</v>
      </c>
      <c r="BZ76" s="344">
        <v>1.4624067488974362</v>
      </c>
      <c r="CA76" s="345">
        <v>109.82177773139328</v>
      </c>
      <c r="CB76" s="344">
        <v>-1.0353124564315834</v>
      </c>
      <c r="CC76" s="9">
        <v>2018</v>
      </c>
      <c r="CD76" s="332" t="s">
        <v>32</v>
      </c>
      <c r="CE76" s="345">
        <v>113.63375053978966</v>
      </c>
      <c r="CF76" s="344">
        <v>2.8881018764071769</v>
      </c>
      <c r="CG76" s="345">
        <v>110.92106370182236</v>
      </c>
      <c r="CH76" s="344">
        <v>1.1591250284114665</v>
      </c>
      <c r="CI76" s="345">
        <v>125.14807138325146</v>
      </c>
      <c r="CJ76" s="344">
        <v>5.296001280201807</v>
      </c>
      <c r="CK76" s="9">
        <v>2018</v>
      </c>
      <c r="CL76" s="332" t="s">
        <v>32</v>
      </c>
      <c r="CM76" s="345">
        <v>127.26563117866435</v>
      </c>
      <c r="CN76" s="344">
        <v>5.5051099572210234</v>
      </c>
      <c r="CO76" s="345">
        <v>108.58758743085338</v>
      </c>
      <c r="CP76" s="344">
        <v>-0.76751179653152235</v>
      </c>
      <c r="CQ76" s="345">
        <v>116.13587183000946</v>
      </c>
      <c r="CR76" s="344">
        <v>5.0576194829433376</v>
      </c>
      <c r="CS76" s="9">
        <v>2018</v>
      </c>
      <c r="CT76" s="332" t="s">
        <v>32</v>
      </c>
      <c r="CU76" s="345">
        <v>131.10809315345116</v>
      </c>
      <c r="CV76" s="344">
        <v>6.3896933901725674</v>
      </c>
      <c r="CW76" s="345">
        <v>87.224285742965719</v>
      </c>
      <c r="CX76" s="344">
        <v>3.5413984775566547</v>
      </c>
      <c r="CY76" s="345">
        <v>123.09682181043364</v>
      </c>
      <c r="CZ76" s="344">
        <v>4.6937187550709609</v>
      </c>
      <c r="DA76" s="9">
        <v>2018</v>
      </c>
      <c r="DB76" s="332" t="s">
        <v>32</v>
      </c>
      <c r="DC76" s="345">
        <v>99.383881494443898</v>
      </c>
      <c r="DD76" s="344">
        <v>7.6072043825357696</v>
      </c>
      <c r="DE76" s="345">
        <v>241.6123912560881</v>
      </c>
      <c r="DF76" s="344">
        <v>14.608918705290975</v>
      </c>
      <c r="DG76" s="345">
        <v>110.03871212507656</v>
      </c>
      <c r="DH76" s="344">
        <v>1.1332583981657791</v>
      </c>
      <c r="DI76" s="9">
        <v>2018</v>
      </c>
      <c r="DJ76" s="332" t="s">
        <v>32</v>
      </c>
      <c r="DK76" s="345">
        <v>115.69461102176427</v>
      </c>
      <c r="DL76" s="344">
        <v>6.7839891492526476</v>
      </c>
      <c r="DM76" s="345">
        <v>94.095195038099959</v>
      </c>
      <c r="DN76" s="344">
        <v>0.95626645085545192</v>
      </c>
      <c r="DO76" s="345">
        <v>120.55299939014627</v>
      </c>
      <c r="DP76" s="344">
        <v>4.0887433326799396</v>
      </c>
      <c r="DQ76" s="9">
        <v>2018</v>
      </c>
      <c r="DR76" s="332" t="s">
        <v>32</v>
      </c>
      <c r="DS76" s="345">
        <v>114.0627684304151</v>
      </c>
      <c r="DT76" s="344">
        <v>5.3736762697298275</v>
      </c>
      <c r="DU76" s="345">
        <v>109.46460038516501</v>
      </c>
      <c r="DV76" s="344">
        <v>3.4135609493914956</v>
      </c>
      <c r="DW76" s="345">
        <v>125.88935535524644</v>
      </c>
      <c r="DX76" s="344">
        <v>6.1324544663216187</v>
      </c>
      <c r="DY76" s="9">
        <v>2018</v>
      </c>
      <c r="DZ76" s="332" t="s">
        <v>32</v>
      </c>
      <c r="EA76" s="345">
        <v>110.04513000248363</v>
      </c>
      <c r="EB76" s="344">
        <v>3.5395710210528932</v>
      </c>
      <c r="EC76" s="345">
        <v>117.88166599941248</v>
      </c>
      <c r="ED76" s="344">
        <v>5.073726676473413</v>
      </c>
      <c r="EE76" s="345">
        <v>116.04175806842291</v>
      </c>
      <c r="EF76" s="344">
        <v>5.2757155506827758</v>
      </c>
      <c r="EG76" s="9">
        <v>2018</v>
      </c>
      <c r="EH76" s="332" t="s">
        <v>32</v>
      </c>
      <c r="EI76" s="345">
        <v>118.62631181390599</v>
      </c>
      <c r="EJ76" s="344">
        <v>6.2824542316719914</v>
      </c>
      <c r="EK76" s="345">
        <v>113.6436826055839</v>
      </c>
      <c r="EL76" s="344">
        <v>0.83414396045158412</v>
      </c>
      <c r="EM76" s="345">
        <v>116.72174812586239</v>
      </c>
      <c r="EN76" s="344">
        <v>4.2177982091442487</v>
      </c>
      <c r="EO76" s="9">
        <v>2018</v>
      </c>
      <c r="EP76" s="332" t="s">
        <v>32</v>
      </c>
      <c r="EQ76" s="345">
        <v>110.16523423393146</v>
      </c>
      <c r="ER76" s="344">
        <v>2.2572299141151859</v>
      </c>
      <c r="ES76" s="345">
        <v>114.33969893739</v>
      </c>
      <c r="ET76" s="344">
        <v>6.2637285962535429</v>
      </c>
      <c r="EU76" s="345">
        <v>111.56286801049764</v>
      </c>
      <c r="EV76" s="344">
        <v>4.7286402369322502</v>
      </c>
      <c r="EW76" s="9">
        <v>2018</v>
      </c>
      <c r="EX76" s="332" t="s">
        <v>32</v>
      </c>
      <c r="EY76" s="345">
        <v>106.10336712714329</v>
      </c>
      <c r="EZ76" s="344">
        <v>-2.1394691588269126</v>
      </c>
      <c r="FA76" s="345">
        <v>108.78780778030382</v>
      </c>
      <c r="FB76" s="344">
        <v>1.3998133141657263</v>
      </c>
      <c r="FC76" s="345">
        <v>113.96914652107927</v>
      </c>
      <c r="FD76" s="344">
        <v>5.8331209667028077</v>
      </c>
      <c r="FE76" s="9">
        <v>2018</v>
      </c>
      <c r="FF76" s="332" t="s">
        <v>32</v>
      </c>
      <c r="FG76" s="345">
        <v>115.27114371566327</v>
      </c>
      <c r="FH76" s="344">
        <v>7.843715860459838</v>
      </c>
      <c r="FI76" s="345">
        <v>115.85687939048593</v>
      </c>
      <c r="FJ76" s="344">
        <v>5.5022281306456904</v>
      </c>
      <c r="FK76" s="345">
        <v>110.34586727087463</v>
      </c>
      <c r="FL76" s="344">
        <v>4.0067507199235735</v>
      </c>
      <c r="FM76" s="9">
        <v>2018</v>
      </c>
      <c r="FN76" s="332" t="s">
        <v>32</v>
      </c>
      <c r="FO76" s="345">
        <v>98.96353698934</v>
      </c>
      <c r="FP76" s="344">
        <v>3.3638755419115824</v>
      </c>
      <c r="FQ76" s="345">
        <v>115.88357427754626</v>
      </c>
      <c r="FR76" s="344">
        <v>4.7327640074636292</v>
      </c>
      <c r="FS76" s="345">
        <v>116.97671299278973</v>
      </c>
      <c r="FT76" s="344">
        <v>6.4668542449377071</v>
      </c>
      <c r="FU76" s="9">
        <v>2018</v>
      </c>
      <c r="FV76" s="332" t="s">
        <v>32</v>
      </c>
      <c r="FW76" s="345">
        <v>113.93539154843599</v>
      </c>
      <c r="FX76" s="344">
        <v>1.9015416570216104</v>
      </c>
      <c r="FY76" s="345">
        <v>109.52454284592694</v>
      </c>
      <c r="FZ76" s="344">
        <v>2.8718849937511521</v>
      </c>
      <c r="GA76" s="345">
        <v>105.82985668241781</v>
      </c>
      <c r="GB76" s="344">
        <v>-1.0668495472287276</v>
      </c>
      <c r="GC76" s="9">
        <v>2018</v>
      </c>
      <c r="GD76" s="332" t="s">
        <v>32</v>
      </c>
      <c r="GE76" s="345">
        <v>110.59208249026652</v>
      </c>
      <c r="GF76" s="344">
        <v>2.9126979977826579</v>
      </c>
      <c r="GG76" s="345">
        <v>112.73650814872165</v>
      </c>
      <c r="GH76" s="344">
        <v>6.2319680327334908</v>
      </c>
      <c r="GI76" s="345">
        <v>108.81526502105439</v>
      </c>
      <c r="GJ76" s="344">
        <v>5.8850553159210932</v>
      </c>
      <c r="GK76" s="9">
        <v>2018</v>
      </c>
      <c r="GL76" s="332" t="s">
        <v>32</v>
      </c>
      <c r="GM76" s="345">
        <v>111.75315291628962</v>
      </c>
      <c r="GN76" s="344">
        <v>5.5841201044446223</v>
      </c>
      <c r="GO76" s="345">
        <v>124.60903938914602</v>
      </c>
      <c r="GP76" s="344">
        <v>1.0551767940542902</v>
      </c>
      <c r="GQ76" s="345">
        <v>130.17494914312636</v>
      </c>
      <c r="GR76" s="344">
        <v>4.5476859198006849</v>
      </c>
      <c r="GS76" s="9">
        <v>2018</v>
      </c>
      <c r="GT76" s="332" t="s">
        <v>32</v>
      </c>
      <c r="GU76" s="345">
        <v>120.28856114177265</v>
      </c>
      <c r="GV76" s="344">
        <v>10.747284707950271</v>
      </c>
      <c r="GW76" s="345">
        <v>103.47107123912375</v>
      </c>
      <c r="GX76" s="344">
        <v>-0.45805954919750036</v>
      </c>
      <c r="GY76" s="345">
        <v>121.16441749736792</v>
      </c>
      <c r="GZ76" s="344">
        <v>13.24652373817834</v>
      </c>
      <c r="HA76" s="9">
        <v>2018</v>
      </c>
      <c r="HB76" s="332" t="s">
        <v>32</v>
      </c>
      <c r="HC76" s="345">
        <v>112.92141567957802</v>
      </c>
      <c r="HD76" s="344">
        <v>6.6829816680690897</v>
      </c>
      <c r="HE76" s="345">
        <v>109.52443234846218</v>
      </c>
      <c r="HF76" s="344">
        <v>2.1976217057744662</v>
      </c>
      <c r="HG76" s="345">
        <v>103.41945722469644</v>
      </c>
      <c r="HH76" s="344">
        <v>4.233549226799397</v>
      </c>
      <c r="HI76" s="9">
        <v>2018</v>
      </c>
      <c r="HJ76" s="332" t="s">
        <v>32</v>
      </c>
      <c r="HK76" s="345">
        <v>107.81105224882167</v>
      </c>
      <c r="HL76" s="344">
        <v>0.83164169702980928</v>
      </c>
      <c r="HM76" s="345">
        <v>116.09904050579327</v>
      </c>
      <c r="HN76" s="344">
        <v>3.1623347268037207</v>
      </c>
      <c r="HO76" s="345">
        <v>101.97141126352776</v>
      </c>
      <c r="HP76" s="344">
        <v>-4.5108934537488352</v>
      </c>
      <c r="HQ76" s="9">
        <v>2018</v>
      </c>
      <c r="HR76" s="332" t="s">
        <v>32</v>
      </c>
      <c r="HS76" s="345">
        <v>115.25692710866541</v>
      </c>
      <c r="HT76" s="344">
        <v>7.7640777670019219</v>
      </c>
      <c r="HU76" s="345">
        <v>110.1835397182499</v>
      </c>
      <c r="HV76" s="344">
        <v>-4.4766048627892019E-2</v>
      </c>
      <c r="HW76" s="345">
        <v>112.66237073389948</v>
      </c>
      <c r="HX76" s="344">
        <v>2.3898402493629476</v>
      </c>
      <c r="HY76" s="9">
        <v>2018</v>
      </c>
      <c r="HZ76" s="332" t="s">
        <v>32</v>
      </c>
      <c r="IA76" s="345">
        <v>113.28442411922715</v>
      </c>
      <c r="IB76" s="344">
        <v>4.7571141326812239</v>
      </c>
      <c r="IC76" s="345">
        <v>112.39088295894531</v>
      </c>
      <c r="ID76" s="344">
        <v>6.6899442552657717</v>
      </c>
      <c r="IE76" s="345">
        <v>107.95002633627618</v>
      </c>
      <c r="IF76" s="344">
        <v>3.141767320736605</v>
      </c>
      <c r="IG76" s="9">
        <v>2018</v>
      </c>
      <c r="IH76" s="332" t="s">
        <v>32</v>
      </c>
      <c r="II76" s="345">
        <v>120.00827841991172</v>
      </c>
      <c r="IJ76" s="344">
        <v>12.736433725465929</v>
      </c>
      <c r="IK76" s="345">
        <v>113.87750045142246</v>
      </c>
      <c r="IL76" s="344">
        <v>5.9542115803018021</v>
      </c>
      <c r="IM76" s="345">
        <v>117.33324828933064</v>
      </c>
      <c r="IN76" s="344">
        <v>5.3611287314142544</v>
      </c>
      <c r="IO76" s="345">
        <v>127.47620444987706</v>
      </c>
      <c r="IP76" s="344">
        <v>13.279018153807456</v>
      </c>
      <c r="IQ76" s="9">
        <v>2018</v>
      </c>
      <c r="IR76" s="332" t="s">
        <v>32</v>
      </c>
      <c r="IS76" s="345">
        <v>105.49134959344218</v>
      </c>
      <c r="IT76" s="344">
        <v>-5.8430857064822419</v>
      </c>
      <c r="IU76" s="345">
        <v>111.57543929251825</v>
      </c>
      <c r="IV76" s="344">
        <v>-2.8358581975250843</v>
      </c>
      <c r="IW76" s="345">
        <v>112.72508550543017</v>
      </c>
      <c r="IX76" s="344">
        <v>1.3217730151357614</v>
      </c>
      <c r="IY76" s="9">
        <v>2018</v>
      </c>
      <c r="IZ76" s="332" t="s">
        <v>32</v>
      </c>
      <c r="JA76" s="345">
        <v>123.14294235836029</v>
      </c>
      <c r="JB76" s="344">
        <v>9.9549016537383608</v>
      </c>
      <c r="JC76" s="345">
        <v>130.93860588403371</v>
      </c>
      <c r="JD76" s="344">
        <v>10.151226339493917</v>
      </c>
      <c r="JE76" s="345">
        <v>143.45136711691907</v>
      </c>
      <c r="JF76" s="344">
        <v>6.2635247257648103</v>
      </c>
      <c r="JG76" s="9">
        <v>2018</v>
      </c>
      <c r="JH76" s="332" t="s">
        <v>32</v>
      </c>
      <c r="JI76" s="345">
        <v>131.95068203819594</v>
      </c>
      <c r="JJ76" s="344">
        <v>8.6179081472653678</v>
      </c>
      <c r="JK76" s="345">
        <v>134.57773521678226</v>
      </c>
      <c r="JL76" s="344">
        <v>3.8823064969914327</v>
      </c>
      <c r="JM76" s="345">
        <v>104.65959425091135</v>
      </c>
      <c r="JN76" s="344">
        <v>-3.8762225846954976</v>
      </c>
      <c r="JO76" s="9">
        <v>2018</v>
      </c>
      <c r="JP76" s="332" t="s">
        <v>32</v>
      </c>
      <c r="JQ76" s="345">
        <v>116.47589430980683</v>
      </c>
      <c r="JR76" s="344">
        <v>3.0010188759187031</v>
      </c>
      <c r="JS76" s="345">
        <v>102.48392903539079</v>
      </c>
      <c r="JT76" s="344">
        <v>4.4839621955121061</v>
      </c>
      <c r="JU76" s="345">
        <v>99.146056049193604</v>
      </c>
      <c r="JV76" s="344">
        <v>3.4509739588433064</v>
      </c>
      <c r="JW76" s="9">
        <v>2018</v>
      </c>
      <c r="JX76" s="332" t="s">
        <v>32</v>
      </c>
      <c r="JY76" s="345">
        <v>109.38417362055424</v>
      </c>
      <c r="JZ76" s="344">
        <v>5.8068182966897695</v>
      </c>
      <c r="KA76" s="345">
        <v>113.91856405564468</v>
      </c>
      <c r="KB76" s="344">
        <v>6.6477672594017037</v>
      </c>
      <c r="KC76" s="345">
        <v>123.04862525502418</v>
      </c>
      <c r="KD76" s="344">
        <v>9.2189736617259967</v>
      </c>
      <c r="KE76" s="9">
        <v>2018</v>
      </c>
      <c r="KF76" s="332" t="s">
        <v>32</v>
      </c>
      <c r="KG76" s="345">
        <v>110.08009565816273</v>
      </c>
      <c r="KH76" s="344">
        <v>9.6186745482512919</v>
      </c>
      <c r="KI76" s="345">
        <v>117.66290890448404</v>
      </c>
      <c r="KJ76" s="344">
        <v>4.3372356369199423</v>
      </c>
      <c r="KK76" s="345">
        <v>121.64340923288474</v>
      </c>
      <c r="KL76" s="344">
        <v>10.834502136480893</v>
      </c>
      <c r="KM76" s="9">
        <v>2018</v>
      </c>
      <c r="KN76" s="332" t="s">
        <v>32</v>
      </c>
      <c r="KO76" s="345">
        <v>116.06115967932028</v>
      </c>
      <c r="KP76" s="344">
        <v>7.3519713289603317</v>
      </c>
      <c r="KQ76" s="345">
        <v>122.91200351726944</v>
      </c>
      <c r="KR76" s="344">
        <v>1.2622706139042066</v>
      </c>
      <c r="KS76" s="345">
        <v>104.97098383906081</v>
      </c>
      <c r="KT76" s="344">
        <v>-2.2229830677933649</v>
      </c>
      <c r="KU76" s="9">
        <v>2018</v>
      </c>
      <c r="KV76" s="332" t="s">
        <v>32</v>
      </c>
      <c r="KW76" s="345">
        <v>114.051006652163</v>
      </c>
      <c r="KX76" s="344">
        <v>8.2451513529309608</v>
      </c>
      <c r="KY76" s="345">
        <v>122.81070096680963</v>
      </c>
      <c r="KZ76" s="344">
        <v>2.3965641837174019</v>
      </c>
      <c r="LA76" s="345">
        <v>115.98402236666811</v>
      </c>
      <c r="LB76" s="344">
        <v>11.086177733103682</v>
      </c>
      <c r="LC76" s="9">
        <v>2018</v>
      </c>
      <c r="LD76" s="332" t="s">
        <v>32</v>
      </c>
      <c r="LE76" s="345">
        <v>125.98353782620129</v>
      </c>
      <c r="LF76" s="344">
        <v>9.8170288640787078</v>
      </c>
      <c r="LG76" s="345">
        <v>124.98656687302828</v>
      </c>
      <c r="LH76" s="344">
        <v>9.2198817067394003</v>
      </c>
      <c r="LI76" s="345">
        <v>115.97494369540139</v>
      </c>
      <c r="LJ76" s="344">
        <v>5.175614503012909</v>
      </c>
      <c r="LK76" s="9">
        <v>2018</v>
      </c>
      <c r="LL76" s="332" t="s">
        <v>32</v>
      </c>
      <c r="LM76" s="345">
        <v>138.17725130612047</v>
      </c>
      <c r="LN76" s="344">
        <v>21.308163021674289</v>
      </c>
      <c r="LO76" s="345">
        <v>115.26189646399625</v>
      </c>
      <c r="LP76" s="344">
        <v>-0.99702428499398366</v>
      </c>
      <c r="LQ76" s="345">
        <v>120.27075194496932</v>
      </c>
      <c r="LR76" s="344">
        <v>5.0105882498380225</v>
      </c>
      <c r="LS76" s="9">
        <v>2018</v>
      </c>
      <c r="LT76" s="332" t="s">
        <v>32</v>
      </c>
      <c r="LU76" s="345">
        <v>109.74361908077445</v>
      </c>
      <c r="LV76" s="344">
        <v>1.6279079301451986</v>
      </c>
      <c r="LW76" s="345">
        <v>122.37721663569313</v>
      </c>
      <c r="LX76" s="344">
        <v>5.1232937831657637</v>
      </c>
      <c r="LY76" s="345">
        <v>83.243729439629149</v>
      </c>
      <c r="LZ76" s="344">
        <v>10.19055127791539</v>
      </c>
      <c r="MA76" s="9">
        <v>2018</v>
      </c>
      <c r="MB76" s="332" t="s">
        <v>32</v>
      </c>
      <c r="MC76" s="345">
        <v>136.27394320659744</v>
      </c>
      <c r="MD76" s="344">
        <v>4.5673100589396256</v>
      </c>
      <c r="ME76" s="345">
        <v>103.36154730726452</v>
      </c>
      <c r="MF76" s="344">
        <v>-0.35605199721813108</v>
      </c>
      <c r="MG76" s="345">
        <v>122.36208363846072</v>
      </c>
      <c r="MH76" s="344">
        <v>18.224770853137315</v>
      </c>
      <c r="MI76" s="9">
        <v>2018</v>
      </c>
      <c r="MJ76" s="332" t="s">
        <v>32</v>
      </c>
      <c r="MK76" s="345">
        <v>82.564236015494188</v>
      </c>
      <c r="ML76" s="344">
        <v>-8.4764825332321152</v>
      </c>
      <c r="MM76" s="345">
        <v>121.30022150848654</v>
      </c>
      <c r="MN76" s="344">
        <v>4.8640286783962097</v>
      </c>
      <c r="MO76" s="345">
        <v>138.60702326991915</v>
      </c>
      <c r="MP76" s="344">
        <v>19.333907364101279</v>
      </c>
    </row>
    <row r="77" spans="1:354" hidden="1">
      <c r="A77" s="9">
        <v>2019</v>
      </c>
      <c r="B77" s="332" t="s">
        <v>32</v>
      </c>
      <c r="C77" s="345">
        <v>98.993850810563444</v>
      </c>
      <c r="D77" s="344">
        <v>-0.93733613946524486</v>
      </c>
      <c r="E77" s="345">
        <v>93.423204570969261</v>
      </c>
      <c r="F77" s="344">
        <v>-5.8206403757297522</v>
      </c>
      <c r="G77" s="345">
        <v>104.26124240326945</v>
      </c>
      <c r="H77" s="344">
        <v>3.614651901090653</v>
      </c>
      <c r="I77" s="9">
        <v>2019</v>
      </c>
      <c r="J77" s="332" t="s">
        <v>32</v>
      </c>
      <c r="K77" s="345">
        <v>101.23922860635011</v>
      </c>
      <c r="L77" s="344">
        <v>4.6138735620187674</v>
      </c>
      <c r="M77" s="345">
        <v>128.46063774468851</v>
      </c>
      <c r="N77" s="344">
        <v>-7.1083319902491837</v>
      </c>
      <c r="O77" s="345">
        <v>103.90854407523972</v>
      </c>
      <c r="P77" s="344">
        <v>4.101524519503343</v>
      </c>
      <c r="Q77" s="9">
        <v>2019</v>
      </c>
      <c r="R77" s="332" t="s">
        <v>32</v>
      </c>
      <c r="S77" s="345">
        <v>111.17904440315054</v>
      </c>
      <c r="T77" s="344">
        <v>1.4420966939085389</v>
      </c>
      <c r="U77" s="345">
        <v>123.66516908075309</v>
      </c>
      <c r="V77" s="344">
        <v>10.293555739902999</v>
      </c>
      <c r="W77" s="345">
        <v>117.58596628015874</v>
      </c>
      <c r="X77" s="344">
        <v>8.4192485687538436</v>
      </c>
      <c r="Y77" s="9">
        <v>2019</v>
      </c>
      <c r="Z77" s="332" t="s">
        <v>32</v>
      </c>
      <c r="AA77" s="345">
        <v>124.94765612964065</v>
      </c>
      <c r="AB77" s="344">
        <v>15.528198202111284</v>
      </c>
      <c r="AC77" s="345">
        <v>123.4812552363648</v>
      </c>
      <c r="AD77" s="344">
        <v>-0.86170817984645964</v>
      </c>
      <c r="AE77" s="345">
        <v>119.80679259698672</v>
      </c>
      <c r="AF77" s="344">
        <v>10.19525623494242</v>
      </c>
      <c r="AG77" s="9">
        <v>2019</v>
      </c>
      <c r="AH77" s="332" t="s">
        <v>32</v>
      </c>
      <c r="AI77" s="345">
        <v>117.53564841723777</v>
      </c>
      <c r="AJ77" s="344">
        <v>-12.203136148078428</v>
      </c>
      <c r="AK77" s="345">
        <v>137.04185998108881</v>
      </c>
      <c r="AL77" s="344">
        <v>4.4497056910605863</v>
      </c>
      <c r="AM77" s="345">
        <v>117.33510813631491</v>
      </c>
      <c r="AN77" s="344">
        <v>8.6368958264513367</v>
      </c>
      <c r="AO77" s="9">
        <v>2019</v>
      </c>
      <c r="AP77" s="332" t="s">
        <v>32</v>
      </c>
      <c r="AQ77" s="345">
        <v>126.05761063374483</v>
      </c>
      <c r="AR77" s="344">
        <v>7.4379912339641976</v>
      </c>
      <c r="AS77" s="345">
        <v>119.61369391035419</v>
      </c>
      <c r="AT77" s="344">
        <v>9.8975271693392983</v>
      </c>
      <c r="AU77" s="345">
        <v>116.06330988711146</v>
      </c>
      <c r="AV77" s="344">
        <v>4.667016826936603</v>
      </c>
      <c r="AW77" s="9">
        <v>2019</v>
      </c>
      <c r="AX77" s="332" t="s">
        <v>32</v>
      </c>
      <c r="AY77" s="345">
        <v>128.44263450397889</v>
      </c>
      <c r="AZ77" s="344">
        <v>-0.96960008563965516</v>
      </c>
      <c r="BA77" s="345">
        <v>122.31906104657136</v>
      </c>
      <c r="BB77" s="344">
        <v>-0.23809940389078577</v>
      </c>
      <c r="BC77" s="345">
        <v>117.01019979863108</v>
      </c>
      <c r="BD77" s="344">
        <v>6.2773063853277904</v>
      </c>
      <c r="BE77" s="9">
        <v>2019</v>
      </c>
      <c r="BF77" s="332" t="s">
        <v>32</v>
      </c>
      <c r="BG77" s="345">
        <v>119.61158603840745</v>
      </c>
      <c r="BH77" s="344">
        <v>12.815719690434847</v>
      </c>
      <c r="BI77" s="345">
        <v>116.33572223435836</v>
      </c>
      <c r="BJ77" s="344">
        <v>-3.710626145517864</v>
      </c>
      <c r="BK77" s="345">
        <v>127.77699674864307</v>
      </c>
      <c r="BL77" s="344">
        <v>-2.7009358343593277</v>
      </c>
      <c r="BM77" s="9">
        <v>2019</v>
      </c>
      <c r="BN77" s="332" t="s">
        <v>32</v>
      </c>
      <c r="BO77" s="345">
        <v>121.43731004972825</v>
      </c>
      <c r="BP77" s="344">
        <v>0.946293870428633</v>
      </c>
      <c r="BQ77" s="345">
        <v>131.32688013142862</v>
      </c>
      <c r="BR77" s="344">
        <v>-0.6531218344103138</v>
      </c>
      <c r="BS77" s="345">
        <v>124.67330065651981</v>
      </c>
      <c r="BT77" s="344">
        <v>6.3109706147501043</v>
      </c>
      <c r="BU77" s="9">
        <v>2019</v>
      </c>
      <c r="BV77" s="332" t="s">
        <v>32</v>
      </c>
      <c r="BW77" s="345">
        <v>120.24983564211652</v>
      </c>
      <c r="BX77" s="344">
        <v>-5.7817244241850716</v>
      </c>
      <c r="BY77" s="345">
        <v>113.60294484688717</v>
      </c>
      <c r="BZ77" s="344">
        <v>5.7189608825297</v>
      </c>
      <c r="CA77" s="345">
        <v>108.37863287767141</v>
      </c>
      <c r="CB77" s="344">
        <v>-1.3140789409287947</v>
      </c>
      <c r="CC77" s="9">
        <v>2019</v>
      </c>
      <c r="CD77" s="332" t="s">
        <v>32</v>
      </c>
      <c r="CE77" s="345">
        <v>125.86158631311446</v>
      </c>
      <c r="CF77" s="344">
        <v>10.760742926497997</v>
      </c>
      <c r="CG77" s="345">
        <v>105.82203245546103</v>
      </c>
      <c r="CH77" s="344">
        <v>-4.5969909376892844</v>
      </c>
      <c r="CI77" s="345">
        <v>133.91516817319192</v>
      </c>
      <c r="CJ77" s="344">
        <v>7.0053790626083696</v>
      </c>
      <c r="CK77" s="9">
        <v>2019</v>
      </c>
      <c r="CL77" s="332" t="s">
        <v>32</v>
      </c>
      <c r="CM77" s="345">
        <v>139.62353744893008</v>
      </c>
      <c r="CN77" s="344">
        <v>9.7103248974712102</v>
      </c>
      <c r="CO77" s="345">
        <v>113.44607491841462</v>
      </c>
      <c r="CP77" s="344">
        <v>4.4742567751171691</v>
      </c>
      <c r="CQ77" s="345">
        <v>117.01922869387091</v>
      </c>
      <c r="CR77" s="344">
        <v>0.76062361262026457</v>
      </c>
      <c r="CS77" s="9">
        <v>2019</v>
      </c>
      <c r="CT77" s="332" t="s">
        <v>32</v>
      </c>
      <c r="CU77" s="345">
        <v>128.29847903135393</v>
      </c>
      <c r="CV77" s="344">
        <v>-2.1429753530232603</v>
      </c>
      <c r="CW77" s="345">
        <v>98.921262506409221</v>
      </c>
      <c r="CX77" s="344">
        <v>13.410229345886975</v>
      </c>
      <c r="CY77" s="345">
        <v>129.94080765502355</v>
      </c>
      <c r="CZ77" s="344">
        <v>5.5598395993760903</v>
      </c>
      <c r="DA77" s="9">
        <v>2019</v>
      </c>
      <c r="DB77" s="332" t="s">
        <v>32</v>
      </c>
      <c r="DC77" s="345">
        <v>105.55949615231998</v>
      </c>
      <c r="DD77" s="344">
        <v>6.2138996434963474</v>
      </c>
      <c r="DE77" s="345">
        <v>224.53396271882292</v>
      </c>
      <c r="DF77" s="344">
        <v>-7.0685234513338884</v>
      </c>
      <c r="DG77" s="345">
        <v>112.74944953914616</v>
      </c>
      <c r="DH77" s="344">
        <v>2.463439785616913</v>
      </c>
      <c r="DI77" s="9">
        <v>2019</v>
      </c>
      <c r="DJ77" s="332" t="s">
        <v>32</v>
      </c>
      <c r="DK77" s="345">
        <v>120.68657154669954</v>
      </c>
      <c r="DL77" s="344">
        <v>4.3147735930381401</v>
      </c>
      <c r="DM77" s="345">
        <v>105.08406084680531</v>
      </c>
      <c r="DN77" s="344">
        <v>11.678455849159846</v>
      </c>
      <c r="DO77" s="345">
        <v>122.64240727210964</v>
      </c>
      <c r="DP77" s="344">
        <v>1.7331861442960985</v>
      </c>
      <c r="DQ77" s="9">
        <v>2019</v>
      </c>
      <c r="DR77" s="332" t="s">
        <v>32</v>
      </c>
      <c r="DS77" s="345">
        <v>119.15722647849243</v>
      </c>
      <c r="DT77" s="344">
        <v>4.466363668163325</v>
      </c>
      <c r="DU77" s="345">
        <v>113.68607484156209</v>
      </c>
      <c r="DV77" s="344">
        <v>3.8564745511729654</v>
      </c>
      <c r="DW77" s="345">
        <v>132.67302781688645</v>
      </c>
      <c r="DX77" s="344">
        <v>5.3885989347528351</v>
      </c>
      <c r="DY77" s="9">
        <v>2019</v>
      </c>
      <c r="DZ77" s="332" t="s">
        <v>32</v>
      </c>
      <c r="EA77" s="345">
        <v>112.96278839288735</v>
      </c>
      <c r="EB77" s="344">
        <v>2.6513289505295319</v>
      </c>
      <c r="EC77" s="345">
        <v>117.65404066245242</v>
      </c>
      <c r="ED77" s="344">
        <v>-0.1930964709653864</v>
      </c>
      <c r="EE77" s="345">
        <v>119.85999153298964</v>
      </c>
      <c r="EF77" s="344">
        <v>3.2903960851018468</v>
      </c>
      <c r="EG77" s="9">
        <v>2019</v>
      </c>
      <c r="EH77" s="332" t="s">
        <v>32</v>
      </c>
      <c r="EI77" s="345">
        <v>122.61391919226691</v>
      </c>
      <c r="EJ77" s="344">
        <v>3.3614864336475705</v>
      </c>
      <c r="EK77" s="345">
        <v>116.29529412097473</v>
      </c>
      <c r="EL77" s="344">
        <v>2.3332678549265324</v>
      </c>
      <c r="EM77" s="345">
        <v>118.422111186214</v>
      </c>
      <c r="EN77" s="344">
        <v>1.4567662733410174</v>
      </c>
      <c r="EO77" s="9">
        <v>2019</v>
      </c>
      <c r="EP77" s="332" t="s">
        <v>32</v>
      </c>
      <c r="EQ77" s="345">
        <v>110.14925610336694</v>
      </c>
      <c r="ER77" s="344">
        <v>-1.4503786676101527E-2</v>
      </c>
      <c r="ES77" s="345">
        <v>115.19136683799138</v>
      </c>
      <c r="ET77" s="344">
        <v>0.74485756785816193</v>
      </c>
      <c r="EU77" s="345">
        <v>112.78523143502933</v>
      </c>
      <c r="EV77" s="344">
        <v>1.0956722844528173</v>
      </c>
      <c r="EW77" s="9">
        <v>2019</v>
      </c>
      <c r="EX77" s="332" t="s">
        <v>32</v>
      </c>
      <c r="EY77" s="345">
        <v>106.1807150349801</v>
      </c>
      <c r="EZ77" s="344">
        <v>7.289863642509431E-2</v>
      </c>
      <c r="FA77" s="345">
        <v>108.71137297924908</v>
      </c>
      <c r="FB77" s="344">
        <v>-7.0260447943866211E-2</v>
      </c>
      <c r="FC77" s="345">
        <v>144.74900896699211</v>
      </c>
      <c r="FD77" s="344">
        <v>27.007188687001289</v>
      </c>
      <c r="FE77" s="9">
        <v>2019</v>
      </c>
      <c r="FF77" s="332" t="s">
        <v>32</v>
      </c>
      <c r="FG77" s="345">
        <v>113.56814096112444</v>
      </c>
      <c r="FH77" s="344">
        <v>-1.4773886157836529</v>
      </c>
      <c r="FI77" s="345">
        <v>120.00003614519656</v>
      </c>
      <c r="FJ77" s="344">
        <v>3.5760990426355761</v>
      </c>
      <c r="FK77" s="345">
        <v>113.745987722658</v>
      </c>
      <c r="FL77" s="344">
        <v>3.0813301266977362</v>
      </c>
      <c r="FM77" s="9">
        <v>2019</v>
      </c>
      <c r="FN77" s="332" t="s">
        <v>32</v>
      </c>
      <c r="FO77" s="345">
        <v>97.401468544204917</v>
      </c>
      <c r="FP77" s="344">
        <v>-1.5784282703066026</v>
      </c>
      <c r="FQ77" s="345">
        <v>122.91446251757274</v>
      </c>
      <c r="FR77" s="344">
        <v>6.0672000185179087</v>
      </c>
      <c r="FS77" s="345">
        <v>123.33606191660516</v>
      </c>
      <c r="FT77" s="344">
        <v>5.4364229948976401</v>
      </c>
      <c r="FU77" s="9">
        <v>2019</v>
      </c>
      <c r="FV77" s="332" t="s">
        <v>32</v>
      </c>
      <c r="FW77" s="345">
        <v>120.12829910104826</v>
      </c>
      <c r="FX77" s="344">
        <v>5.4354555405899134</v>
      </c>
      <c r="FY77" s="345">
        <v>111.40287142834303</v>
      </c>
      <c r="FZ77" s="344">
        <v>1.7149841794440732</v>
      </c>
      <c r="GA77" s="345">
        <v>116.61200167545516</v>
      </c>
      <c r="GB77" s="344">
        <v>10.188188221206062</v>
      </c>
      <c r="GC77" s="9">
        <v>2019</v>
      </c>
      <c r="GD77" s="332" t="s">
        <v>32</v>
      </c>
      <c r="GE77" s="345">
        <v>117.06311174472002</v>
      </c>
      <c r="GF77" s="344">
        <v>5.8512590673233973</v>
      </c>
      <c r="GG77" s="345">
        <v>119.36801458158128</v>
      </c>
      <c r="GH77" s="344">
        <v>5.8823060442065156</v>
      </c>
      <c r="GI77" s="345">
        <v>103.32507116488573</v>
      </c>
      <c r="GJ77" s="344">
        <v>-5.045426168016391</v>
      </c>
      <c r="GK77" s="9">
        <v>2019</v>
      </c>
      <c r="GL77" s="332" t="s">
        <v>32</v>
      </c>
      <c r="GM77" s="345">
        <v>112.86155359236299</v>
      </c>
      <c r="GN77" s="344">
        <v>0.99182944476174839</v>
      </c>
      <c r="GO77" s="345">
        <v>133.15903175869408</v>
      </c>
      <c r="GP77" s="344">
        <v>6.8614543627505213</v>
      </c>
      <c r="GQ77" s="345">
        <v>126.09298447108627</v>
      </c>
      <c r="GR77" s="344">
        <v>-3.1357528456200896</v>
      </c>
      <c r="GS77" s="9">
        <v>2019</v>
      </c>
      <c r="GT77" s="332" t="s">
        <v>32</v>
      </c>
      <c r="GU77" s="345">
        <v>121.19869483077944</v>
      </c>
      <c r="GV77" s="344">
        <v>0.75662530199700484</v>
      </c>
      <c r="GW77" s="345">
        <v>114.70994741876498</v>
      </c>
      <c r="GX77" s="344">
        <v>10.861853506539958</v>
      </c>
      <c r="GY77" s="345">
        <v>124.82112508994251</v>
      </c>
      <c r="GZ77" s="344">
        <v>3.0179715036009043</v>
      </c>
      <c r="HA77" s="9">
        <v>2019</v>
      </c>
      <c r="HB77" s="332" t="s">
        <v>32</v>
      </c>
      <c r="HC77" s="345">
        <v>118.6382184878761</v>
      </c>
      <c r="HD77" s="344">
        <v>5.0626382727257777</v>
      </c>
      <c r="HE77" s="345">
        <v>116.48067225114092</v>
      </c>
      <c r="HF77" s="344">
        <v>6.3513133586000379</v>
      </c>
      <c r="HG77" s="345">
        <v>110.61507909297976</v>
      </c>
      <c r="HH77" s="344">
        <v>6.9577060848903898</v>
      </c>
      <c r="HI77" s="9">
        <v>2019</v>
      </c>
      <c r="HJ77" s="332" t="s">
        <v>32</v>
      </c>
      <c r="HK77" s="345">
        <v>116.12354241164229</v>
      </c>
      <c r="HL77" s="344">
        <v>7.7102393395028628</v>
      </c>
      <c r="HM77" s="345">
        <v>115.3922671226459</v>
      </c>
      <c r="HN77" s="344">
        <v>-0.60876763500220932</v>
      </c>
      <c r="HO77" s="345">
        <v>113.21157897303746</v>
      </c>
      <c r="HP77" s="344">
        <v>11.022861770993259</v>
      </c>
      <c r="HQ77" s="9">
        <v>2019</v>
      </c>
      <c r="HR77" s="332" t="s">
        <v>32</v>
      </c>
      <c r="HS77" s="345">
        <v>119.92205713966655</v>
      </c>
      <c r="HT77" s="344">
        <v>4.0475918871260603</v>
      </c>
      <c r="HU77" s="345">
        <v>117.47117587730136</v>
      </c>
      <c r="HV77" s="344">
        <v>6.6140878916094437</v>
      </c>
      <c r="HW77" s="345">
        <v>113.18912465196428</v>
      </c>
      <c r="HX77" s="344">
        <v>0.46755089089059254</v>
      </c>
      <c r="HY77" s="9">
        <v>2019</v>
      </c>
      <c r="HZ77" s="332" t="s">
        <v>32</v>
      </c>
      <c r="IA77" s="345">
        <v>114.07837777127499</v>
      </c>
      <c r="IB77" s="344">
        <v>0.7008497930944344</v>
      </c>
      <c r="IC77" s="345">
        <v>116.19017643170073</v>
      </c>
      <c r="ID77" s="344">
        <v>3.3804285300821562</v>
      </c>
      <c r="IE77" s="345">
        <v>113.72449072347709</v>
      </c>
      <c r="IF77" s="344">
        <v>5.3492014621773478</v>
      </c>
      <c r="IG77" s="9">
        <v>2019</v>
      </c>
      <c r="IH77" s="332" t="s">
        <v>32</v>
      </c>
      <c r="II77" s="345">
        <v>125.18782203420473</v>
      </c>
      <c r="IJ77" s="344">
        <v>4.3159885988612245</v>
      </c>
      <c r="IK77" s="345">
        <v>117.77980436189564</v>
      </c>
      <c r="IL77" s="344">
        <v>3.4267558516862806</v>
      </c>
      <c r="IM77" s="345">
        <v>127.39489196476147</v>
      </c>
      <c r="IN77" s="344">
        <v>8.5752707115206874</v>
      </c>
      <c r="IO77" s="345">
        <v>128.56089329193873</v>
      </c>
      <c r="IP77" s="344">
        <v>0.85089515077942224</v>
      </c>
      <c r="IQ77" s="9">
        <v>2019</v>
      </c>
      <c r="IR77" s="332" t="s">
        <v>32</v>
      </c>
      <c r="IS77" s="345">
        <v>112.73879598137437</v>
      </c>
      <c r="IT77" s="344">
        <v>6.8701807454956594</v>
      </c>
      <c r="IU77" s="345">
        <v>111.60006952737595</v>
      </c>
      <c r="IV77" s="344">
        <v>2.2074961132915405E-2</v>
      </c>
      <c r="IW77" s="345">
        <v>121.51876016219036</v>
      </c>
      <c r="IX77" s="344">
        <v>7.8009917822032406</v>
      </c>
      <c r="IY77" s="9">
        <v>2019</v>
      </c>
      <c r="IZ77" s="332" t="s">
        <v>32</v>
      </c>
      <c r="JA77" s="345">
        <v>122.94654071616546</v>
      </c>
      <c r="JB77" s="344">
        <v>-0.1594907823651539</v>
      </c>
      <c r="JC77" s="345">
        <v>134.6720079619582</v>
      </c>
      <c r="JD77" s="344">
        <v>2.8512615150576721</v>
      </c>
      <c r="JE77" s="345">
        <v>152.13637420345239</v>
      </c>
      <c r="JF77" s="344">
        <v>6.054321587228003</v>
      </c>
      <c r="JG77" s="9">
        <v>2019</v>
      </c>
      <c r="JH77" s="332" t="s">
        <v>32</v>
      </c>
      <c r="JI77" s="345">
        <v>133.54777386530182</v>
      </c>
      <c r="JJ77" s="344">
        <v>1.2103702704951331</v>
      </c>
      <c r="JK77" s="345">
        <v>131.62859881447554</v>
      </c>
      <c r="JL77" s="344">
        <v>-2.1913999351795894</v>
      </c>
      <c r="JM77" s="345">
        <v>110.57361635584671</v>
      </c>
      <c r="JN77" s="344">
        <v>5.6507214147582658</v>
      </c>
      <c r="JO77" s="9">
        <v>2019</v>
      </c>
      <c r="JP77" s="332" t="s">
        <v>32</v>
      </c>
      <c r="JQ77" s="345">
        <v>118.9759532949341</v>
      </c>
      <c r="JR77" s="344">
        <v>2.1464175054775865</v>
      </c>
      <c r="JS77" s="345">
        <v>108.74205412113319</v>
      </c>
      <c r="JT77" s="344">
        <v>6.1064453174714686</v>
      </c>
      <c r="JU77" s="345">
        <v>105.75283264569735</v>
      </c>
      <c r="JV77" s="344">
        <v>6.6636806946971632</v>
      </c>
      <c r="JW77" s="9">
        <v>2019</v>
      </c>
      <c r="JX77" s="332" t="s">
        <v>32</v>
      </c>
      <c r="JY77" s="345">
        <v>115.19709705533532</v>
      </c>
      <c r="JZ77" s="344">
        <v>5.3142271339414009</v>
      </c>
      <c r="KA77" s="345">
        <v>119.32066820440629</v>
      </c>
      <c r="KB77" s="344">
        <v>4.7420753531644664</v>
      </c>
      <c r="KC77" s="345">
        <v>119.03008257063502</v>
      </c>
      <c r="KD77" s="344">
        <v>-3.2658168070228726</v>
      </c>
      <c r="KE77" s="9">
        <v>2019</v>
      </c>
      <c r="KF77" s="332" t="s">
        <v>32</v>
      </c>
      <c r="KG77" s="345">
        <v>109.80565392424445</v>
      </c>
      <c r="KH77" s="344">
        <v>-0.24931095151889338</v>
      </c>
      <c r="KI77" s="345">
        <v>116.7077278899289</v>
      </c>
      <c r="KJ77" s="344">
        <v>-0.81179449280021743</v>
      </c>
      <c r="KK77" s="345">
        <v>124.00233069482557</v>
      </c>
      <c r="KL77" s="344">
        <v>1.9392102513541971</v>
      </c>
      <c r="KM77" s="9">
        <v>2019</v>
      </c>
      <c r="KN77" s="332" t="s">
        <v>32</v>
      </c>
      <c r="KO77" s="345">
        <v>101.12427161623101</v>
      </c>
      <c r="KP77" s="344">
        <v>-12.869842162839191</v>
      </c>
      <c r="KQ77" s="345">
        <v>125.30675254533448</v>
      </c>
      <c r="KR77" s="344">
        <v>1.9483443110001559</v>
      </c>
      <c r="KS77" s="345">
        <v>103.69866059829556</v>
      </c>
      <c r="KT77" s="344">
        <v>-1.2120713688993732</v>
      </c>
      <c r="KU77" s="9">
        <v>2019</v>
      </c>
      <c r="KV77" s="332" t="s">
        <v>32</v>
      </c>
      <c r="KW77" s="345">
        <v>118.04440014033948</v>
      </c>
      <c r="KX77" s="344">
        <v>3.5014101193825411</v>
      </c>
      <c r="KY77" s="345">
        <v>122.6789847243309</v>
      </c>
      <c r="KZ77" s="344">
        <v>-0.10725143773451862</v>
      </c>
      <c r="LA77" s="345">
        <v>123.61121932962619</v>
      </c>
      <c r="LB77" s="344">
        <v>6.5760755725868165</v>
      </c>
      <c r="LC77" s="9">
        <v>2019</v>
      </c>
      <c r="LD77" s="332" t="s">
        <v>32</v>
      </c>
      <c r="LE77" s="345">
        <v>139.18899705747137</v>
      </c>
      <c r="LF77" s="344">
        <v>10.481892681476751</v>
      </c>
      <c r="LG77" s="345">
        <v>124.05215599379058</v>
      </c>
      <c r="LH77" s="344">
        <v>-0.74760904520799443</v>
      </c>
      <c r="LI77" s="345">
        <v>109.717695780856</v>
      </c>
      <c r="LJ77" s="344">
        <v>-5.3953446452878069</v>
      </c>
      <c r="LK77" s="9">
        <v>2019</v>
      </c>
      <c r="LL77" s="332" t="s">
        <v>32</v>
      </c>
      <c r="LM77" s="345">
        <v>137.84145082364489</v>
      </c>
      <c r="LN77" s="344">
        <v>-0.24302153885781763</v>
      </c>
      <c r="LO77" s="345">
        <v>113.70456969639594</v>
      </c>
      <c r="LP77" s="344">
        <v>-1.3511202013640116</v>
      </c>
      <c r="LQ77" s="345">
        <v>130.35967287542712</v>
      </c>
      <c r="LR77" s="344">
        <v>8.3885074029253985</v>
      </c>
      <c r="LS77" s="9">
        <v>2019</v>
      </c>
      <c r="LT77" s="332" t="s">
        <v>32</v>
      </c>
      <c r="LU77" s="345">
        <v>111.30088308764384</v>
      </c>
      <c r="LV77" s="344">
        <v>1.4190018699157321</v>
      </c>
      <c r="LW77" s="345">
        <v>109.36241595999414</v>
      </c>
      <c r="LX77" s="344">
        <v>-10.634986669490104</v>
      </c>
      <c r="LY77" s="345">
        <v>96.072679105125331</v>
      </c>
      <c r="LZ77" s="344">
        <v>15.411310559794316</v>
      </c>
      <c r="MA77" s="9">
        <v>2019</v>
      </c>
      <c r="MB77" s="332" t="s">
        <v>32</v>
      </c>
      <c r="MC77" s="345">
        <v>139.54184065833076</v>
      </c>
      <c r="MD77" s="344">
        <v>2.3980354386451239</v>
      </c>
      <c r="ME77" s="345">
        <v>106.6826626726741</v>
      </c>
      <c r="MF77" s="344">
        <v>3.2131053103692864</v>
      </c>
      <c r="MG77" s="345">
        <v>130.21170510613172</v>
      </c>
      <c r="MH77" s="344">
        <v>6.415076659583562</v>
      </c>
      <c r="MI77" s="9">
        <v>2019</v>
      </c>
      <c r="MJ77" s="332" t="s">
        <v>32</v>
      </c>
      <c r="MK77" s="345">
        <v>90.047142394624743</v>
      </c>
      <c r="ML77" s="344">
        <v>9.0631328287544335</v>
      </c>
      <c r="MM77" s="345">
        <v>127.97157953978963</v>
      </c>
      <c r="MN77" s="344">
        <v>5.4998729172447014</v>
      </c>
      <c r="MO77" s="345">
        <v>151.82705953196302</v>
      </c>
      <c r="MP77" s="344">
        <v>9.537782393825438</v>
      </c>
    </row>
    <row r="78" spans="1:354" hidden="1">
      <c r="A78" s="9">
        <v>2020</v>
      </c>
      <c r="B78" s="332" t="s">
        <v>32</v>
      </c>
      <c r="C78" s="345">
        <v>89.837077935232386</v>
      </c>
      <c r="D78" s="344">
        <v>-9.2498400661811075</v>
      </c>
      <c r="E78" s="345">
        <v>85.104499318713849</v>
      </c>
      <c r="F78" s="344">
        <v>-8.9043244560681671</v>
      </c>
      <c r="G78" s="345">
        <v>94.312024601076516</v>
      </c>
      <c r="H78" s="344">
        <v>-9.5425851187448956</v>
      </c>
      <c r="I78" s="9">
        <v>2020</v>
      </c>
      <c r="J78" s="332" t="s">
        <v>32</v>
      </c>
      <c r="K78" s="345">
        <v>97.29525495084394</v>
      </c>
      <c r="L78" s="344">
        <v>-3.8956970630836878</v>
      </c>
      <c r="M78" s="345">
        <v>129.20346357455293</v>
      </c>
      <c r="N78" s="344">
        <v>0.5782517064415913</v>
      </c>
      <c r="O78" s="345">
        <v>98.810911947289284</v>
      </c>
      <c r="P78" s="344">
        <v>-4.9058835087317334</v>
      </c>
      <c r="Q78" s="9">
        <v>2020</v>
      </c>
      <c r="R78" s="332" t="s">
        <v>32</v>
      </c>
      <c r="S78" s="345">
        <v>113.24225229985448</v>
      </c>
      <c r="T78" s="344">
        <v>1.8557525006443427</v>
      </c>
      <c r="U78" s="345">
        <v>117.12047676179628</v>
      </c>
      <c r="V78" s="344">
        <v>-5.2922681201229267</v>
      </c>
      <c r="W78" s="345">
        <v>121.21531558088923</v>
      </c>
      <c r="X78" s="344">
        <v>3.0865497095828829</v>
      </c>
      <c r="Y78" s="9">
        <v>2020</v>
      </c>
      <c r="Z78" s="332" t="s">
        <v>32</v>
      </c>
      <c r="AA78" s="345">
        <v>133.43105450463236</v>
      </c>
      <c r="AB78" s="344">
        <v>6.789561835549506</v>
      </c>
      <c r="AC78" s="345">
        <v>130.8656175613736</v>
      </c>
      <c r="AD78" s="344">
        <v>5.9801484127075355</v>
      </c>
      <c r="AE78" s="345">
        <v>114.04865961513087</v>
      </c>
      <c r="AF78" s="344">
        <v>-4.8061824017152475</v>
      </c>
      <c r="AG78" s="9">
        <v>2020</v>
      </c>
      <c r="AH78" s="332" t="s">
        <v>32</v>
      </c>
      <c r="AI78" s="345">
        <v>106.16248926657632</v>
      </c>
      <c r="AJ78" s="344">
        <v>-9.6763486685231612</v>
      </c>
      <c r="AK78" s="345">
        <v>146.88007816624207</v>
      </c>
      <c r="AL78" s="344">
        <v>7.1789876367052301</v>
      </c>
      <c r="AM78" s="345">
        <v>119.13479725002681</v>
      </c>
      <c r="AN78" s="344">
        <v>1.5338027486377683</v>
      </c>
      <c r="AO78" s="9">
        <v>2020</v>
      </c>
      <c r="AP78" s="332" t="s">
        <v>32</v>
      </c>
      <c r="AQ78" s="345">
        <v>124.13538113621949</v>
      </c>
      <c r="AR78" s="344">
        <v>-1.524881748798407</v>
      </c>
      <c r="AS78" s="345">
        <v>124.113649031271</v>
      </c>
      <c r="AT78" s="344">
        <v>3.7620735333943998</v>
      </c>
      <c r="AU78" s="345">
        <v>128.15516519319553</v>
      </c>
      <c r="AV78" s="344">
        <v>10.418327133566294</v>
      </c>
      <c r="AW78" s="9">
        <v>2020</v>
      </c>
      <c r="AX78" s="332" t="s">
        <v>32</v>
      </c>
      <c r="AY78" s="345">
        <v>132.31459608821461</v>
      </c>
      <c r="AZ78" s="344">
        <v>3.0145454421645042</v>
      </c>
      <c r="BA78" s="345">
        <v>128.55099163452573</v>
      </c>
      <c r="BB78" s="344">
        <v>5.0948155869032092</v>
      </c>
      <c r="BC78" s="345">
        <v>128.97978367999502</v>
      </c>
      <c r="BD78" s="344">
        <v>10.229521786957903</v>
      </c>
      <c r="BE78" s="9">
        <v>2020</v>
      </c>
      <c r="BF78" s="332" t="s">
        <v>32</v>
      </c>
      <c r="BG78" s="345">
        <v>128.16451110657999</v>
      </c>
      <c r="BH78" s="344">
        <v>7.1505824405891474</v>
      </c>
      <c r="BI78" s="345">
        <v>117.83896854045889</v>
      </c>
      <c r="BJ78" s="344">
        <v>1.2921622672975985</v>
      </c>
      <c r="BK78" s="345">
        <v>133.55405617002427</v>
      </c>
      <c r="BL78" s="344">
        <v>4.5212045738917794</v>
      </c>
      <c r="BM78" s="9">
        <v>2020</v>
      </c>
      <c r="BN78" s="332" t="s">
        <v>32</v>
      </c>
      <c r="BO78" s="345">
        <v>124.89721491588102</v>
      </c>
      <c r="BP78" s="344">
        <v>2.8491283813318375</v>
      </c>
      <c r="BQ78" s="345">
        <v>94.890906200215326</v>
      </c>
      <c r="BR78" s="344">
        <v>-27.744490613611688</v>
      </c>
      <c r="BS78" s="345">
        <v>112.21161282293457</v>
      </c>
      <c r="BT78" s="344">
        <v>-9.9954743862262205</v>
      </c>
      <c r="BU78" s="9">
        <v>2020</v>
      </c>
      <c r="BV78" s="332" t="s">
        <v>32</v>
      </c>
      <c r="BW78" s="345">
        <v>113.21708835251671</v>
      </c>
      <c r="BX78" s="344">
        <v>-5.8484464881352807</v>
      </c>
      <c r="BY78" s="345">
        <v>93.276388491113678</v>
      </c>
      <c r="BZ78" s="344">
        <v>-17.892631553846954</v>
      </c>
      <c r="CA78" s="345">
        <v>92.447428398630578</v>
      </c>
      <c r="CB78" s="344">
        <v>-14.69958058709102</v>
      </c>
      <c r="CC78" s="9">
        <v>2020</v>
      </c>
      <c r="CD78" s="332" t="s">
        <v>32</v>
      </c>
      <c r="CE78" s="345">
        <v>101.40134999770261</v>
      </c>
      <c r="CF78" s="344">
        <v>-19.434234886060025</v>
      </c>
      <c r="CG78" s="345">
        <v>88.505598197928109</v>
      </c>
      <c r="CH78" s="344">
        <v>-16.363732443733923</v>
      </c>
      <c r="CI78" s="345">
        <v>115.70717204041566</v>
      </c>
      <c r="CJ78" s="344">
        <v>-13.596664501237029</v>
      </c>
      <c r="CK78" s="9">
        <v>2020</v>
      </c>
      <c r="CL78" s="332" t="s">
        <v>32</v>
      </c>
      <c r="CM78" s="345">
        <v>114.40945221456631</v>
      </c>
      <c r="CN78" s="344">
        <v>-18.058620842195964</v>
      </c>
      <c r="CO78" s="345">
        <v>86.671692784740983</v>
      </c>
      <c r="CP78" s="344">
        <v>-23.600977074727865</v>
      </c>
      <c r="CQ78" s="345">
        <v>85.769248872998318</v>
      </c>
      <c r="CR78" s="344">
        <v>-26.70499555472577</v>
      </c>
      <c r="CS78" s="9">
        <v>2020</v>
      </c>
      <c r="CT78" s="332" t="s">
        <v>32</v>
      </c>
      <c r="CU78" s="345">
        <v>108.26018951872325</v>
      </c>
      <c r="CV78" s="344">
        <v>-15.618493425579643</v>
      </c>
      <c r="CW78" s="345">
        <v>80.008379433470395</v>
      </c>
      <c r="CX78" s="344">
        <v>-19.119128278122659</v>
      </c>
      <c r="CY78" s="345">
        <v>117.68136741284292</v>
      </c>
      <c r="CZ78" s="344">
        <v>-9.4346344796685457</v>
      </c>
      <c r="DA78" s="9">
        <v>2020</v>
      </c>
      <c r="DB78" s="332" t="s">
        <v>32</v>
      </c>
      <c r="DC78" s="345">
        <v>93.451603713987794</v>
      </c>
      <c r="DD78" s="344">
        <v>-11.47020673617159</v>
      </c>
      <c r="DE78" s="345">
        <v>245.72278416015794</v>
      </c>
      <c r="DF78" s="344">
        <v>9.4368001992950639</v>
      </c>
      <c r="DG78" s="345">
        <v>100.58697586401428</v>
      </c>
      <c r="DH78" s="344">
        <v>-10.787169006008426</v>
      </c>
      <c r="DI78" s="9">
        <v>2020</v>
      </c>
      <c r="DJ78" s="332" t="s">
        <v>32</v>
      </c>
      <c r="DK78" s="345">
        <v>126.09760916419442</v>
      </c>
      <c r="DL78" s="344">
        <v>4.4835457235613774</v>
      </c>
      <c r="DM78" s="345">
        <v>78.213615048913169</v>
      </c>
      <c r="DN78" s="344">
        <v>-25.570429598323841</v>
      </c>
      <c r="DO78" s="345">
        <v>110.44895474766366</v>
      </c>
      <c r="DP78" s="344">
        <v>-9.942280811067306</v>
      </c>
      <c r="DQ78" s="9">
        <v>2020</v>
      </c>
      <c r="DR78" s="332" t="s">
        <v>32</v>
      </c>
      <c r="DS78" s="345">
        <v>126.57222872937444</v>
      </c>
      <c r="DT78" s="344">
        <v>6.2228724769960877</v>
      </c>
      <c r="DU78" s="345">
        <v>106.25509579617452</v>
      </c>
      <c r="DV78" s="344">
        <v>-6.5364021545679378</v>
      </c>
      <c r="DW78" s="345">
        <v>126.66891768224836</v>
      </c>
      <c r="DX78" s="344">
        <v>-4.5254941667004545</v>
      </c>
      <c r="DY78" s="9">
        <v>2020</v>
      </c>
      <c r="DZ78" s="332" t="s">
        <v>32</v>
      </c>
      <c r="EA78" s="345">
        <v>100.05103091205234</v>
      </c>
      <c r="EB78" s="344">
        <v>-11.430098056651715</v>
      </c>
      <c r="EC78" s="345">
        <v>99.377963589298673</v>
      </c>
      <c r="ED78" s="344">
        <v>-15.533743652364237</v>
      </c>
      <c r="EE78" s="345">
        <v>114.52988649243761</v>
      </c>
      <c r="EF78" s="344">
        <v>-4.4469426139455379</v>
      </c>
      <c r="EG78" s="9">
        <v>2020</v>
      </c>
      <c r="EH78" s="332" t="s">
        <v>32</v>
      </c>
      <c r="EI78" s="345">
        <v>127.41202006667235</v>
      </c>
      <c r="EJ78" s="344">
        <v>3.9131779703425877</v>
      </c>
      <c r="EK78" s="345">
        <v>113.52364279286463</v>
      </c>
      <c r="EL78" s="344">
        <v>-2.3832876033891068</v>
      </c>
      <c r="EM78" s="345">
        <v>99.253148955429026</v>
      </c>
      <c r="EN78" s="344">
        <v>-16.186978967671465</v>
      </c>
      <c r="EO78" s="9">
        <v>2020</v>
      </c>
      <c r="EP78" s="332" t="s">
        <v>32</v>
      </c>
      <c r="EQ78" s="345">
        <v>107.77283083987922</v>
      </c>
      <c r="ER78" s="344">
        <v>-2.1574592035897382</v>
      </c>
      <c r="ES78" s="345">
        <v>105.28208243996886</v>
      </c>
      <c r="ET78" s="344">
        <v>-8.6024540467162183</v>
      </c>
      <c r="EU78" s="345">
        <v>113.32283234153974</v>
      </c>
      <c r="EV78" s="344">
        <v>0.47665895584927398</v>
      </c>
      <c r="EW78" s="9">
        <v>2020</v>
      </c>
      <c r="EX78" s="332" t="s">
        <v>32</v>
      </c>
      <c r="EY78" s="345">
        <v>94.706791795163994</v>
      </c>
      <c r="EZ78" s="344">
        <v>-10.806033125729229</v>
      </c>
      <c r="FA78" s="345">
        <v>92.425740001565714</v>
      </c>
      <c r="FB78" s="344">
        <v>-14.980615671915004</v>
      </c>
      <c r="FC78" s="345">
        <v>133.7551323398967</v>
      </c>
      <c r="FD78" s="344">
        <v>-7.5951308444553121</v>
      </c>
      <c r="FE78" s="9">
        <v>2020</v>
      </c>
      <c r="FF78" s="332" t="s">
        <v>32</v>
      </c>
      <c r="FG78" s="345">
        <v>118.18460366475057</v>
      </c>
      <c r="FH78" s="344">
        <v>4.0649275972619847</v>
      </c>
      <c r="FI78" s="345">
        <v>138.81665975203185</v>
      </c>
      <c r="FJ78" s="344">
        <v>15.680514949235274</v>
      </c>
      <c r="FK78" s="345">
        <v>101.75098467084348</v>
      </c>
      <c r="FL78" s="344">
        <v>-10.545429594458682</v>
      </c>
      <c r="FM78" s="9">
        <v>2020</v>
      </c>
      <c r="FN78" s="332" t="s">
        <v>32</v>
      </c>
      <c r="FO78" s="345">
        <v>130.38347733398635</v>
      </c>
      <c r="FP78" s="344">
        <v>33.861921470735126</v>
      </c>
      <c r="FQ78" s="345">
        <v>226.8583452471162</v>
      </c>
      <c r="FR78" s="344">
        <v>84.566031206199909</v>
      </c>
      <c r="FS78" s="345">
        <v>118.92604134940369</v>
      </c>
      <c r="FT78" s="344">
        <v>-3.5756132461756067</v>
      </c>
      <c r="FU78" s="9">
        <v>2020</v>
      </c>
      <c r="FV78" s="332" t="s">
        <v>32</v>
      </c>
      <c r="FW78" s="345">
        <v>140.24535332550192</v>
      </c>
      <c r="FX78" s="344">
        <v>16.746307385516062</v>
      </c>
      <c r="FY78" s="345">
        <v>112.83988379676335</v>
      </c>
      <c r="FZ78" s="344">
        <v>1.2899239938753482</v>
      </c>
      <c r="GA78" s="345">
        <v>105.08756606071341</v>
      </c>
      <c r="GB78" s="344">
        <v>-9.8827182872785215</v>
      </c>
      <c r="GC78" s="9">
        <v>2020</v>
      </c>
      <c r="GD78" s="332" t="s">
        <v>32</v>
      </c>
      <c r="GE78" s="345">
        <v>124.12936191990021</v>
      </c>
      <c r="GF78" s="344">
        <v>6.036273997730035</v>
      </c>
      <c r="GG78" s="345">
        <v>105.34716713402705</v>
      </c>
      <c r="GH78" s="344">
        <v>-11.745899851565156</v>
      </c>
      <c r="GI78" s="345">
        <v>96.53278102848212</v>
      </c>
      <c r="GJ78" s="344">
        <v>-6.5737096135791688</v>
      </c>
      <c r="GK78" s="9">
        <v>2020</v>
      </c>
      <c r="GL78" s="332" t="s">
        <v>32</v>
      </c>
      <c r="GM78" s="345">
        <v>116.50026309912029</v>
      </c>
      <c r="GN78" s="344">
        <v>3.2240469769711808</v>
      </c>
      <c r="GO78" s="345">
        <v>128.04324994904974</v>
      </c>
      <c r="GP78" s="344">
        <v>-3.8418586723542631</v>
      </c>
      <c r="GQ78" s="345">
        <v>114.66519605601961</v>
      </c>
      <c r="GR78" s="344">
        <v>-9.0629851161046133</v>
      </c>
      <c r="GS78" s="9">
        <v>2020</v>
      </c>
      <c r="GT78" s="332" t="s">
        <v>32</v>
      </c>
      <c r="GU78" s="345">
        <v>97.174485194509785</v>
      </c>
      <c r="GV78" s="344">
        <v>-19.822168604878826</v>
      </c>
      <c r="GW78" s="345">
        <v>89.820902282085598</v>
      </c>
      <c r="GX78" s="344">
        <v>-21.697372980059342</v>
      </c>
      <c r="GY78" s="345">
        <v>109.1318725195932</v>
      </c>
      <c r="GZ78" s="344">
        <v>-12.569388842669127</v>
      </c>
      <c r="HA78" s="9">
        <v>2020</v>
      </c>
      <c r="HB78" s="332" t="s">
        <v>32</v>
      </c>
      <c r="HC78" s="345">
        <v>94.095290230974484</v>
      </c>
      <c r="HD78" s="344">
        <v>-20.68720229426718</v>
      </c>
      <c r="HE78" s="345">
        <v>111.73403723546397</v>
      </c>
      <c r="HF78" s="344">
        <v>-4.07504088355779</v>
      </c>
      <c r="HG78" s="345">
        <v>83.551184149520026</v>
      </c>
      <c r="HH78" s="344">
        <v>-24.466731991133528</v>
      </c>
      <c r="HI78" s="9">
        <v>2020</v>
      </c>
      <c r="HJ78" s="332" t="s">
        <v>32</v>
      </c>
      <c r="HK78" s="345">
        <v>91.636341144239637</v>
      </c>
      <c r="HL78" s="344">
        <v>-21.087197960770808</v>
      </c>
      <c r="HM78" s="345">
        <v>90.173207681839258</v>
      </c>
      <c r="HN78" s="344">
        <v>-21.855068861765488</v>
      </c>
      <c r="HO78" s="345">
        <v>86.177035484019228</v>
      </c>
      <c r="HP78" s="344">
        <v>-23.879662958730393</v>
      </c>
      <c r="HQ78" s="9">
        <v>2020</v>
      </c>
      <c r="HR78" s="332" t="s">
        <v>32</v>
      </c>
      <c r="HS78" s="345">
        <v>103.5227780306428</v>
      </c>
      <c r="HT78" s="344">
        <v>-13.674948128953815</v>
      </c>
      <c r="HU78" s="345">
        <v>126.06557072849083</v>
      </c>
      <c r="HV78" s="344">
        <v>7.3161733395486834</v>
      </c>
      <c r="HW78" s="345">
        <v>96.788162482608001</v>
      </c>
      <c r="HX78" s="344">
        <v>-14.489874552688889</v>
      </c>
      <c r="HY78" s="9">
        <v>2020</v>
      </c>
      <c r="HZ78" s="332" t="s">
        <v>32</v>
      </c>
      <c r="IA78" s="345">
        <v>95.93766612615174</v>
      </c>
      <c r="IB78" s="344">
        <v>-15.901971959572421</v>
      </c>
      <c r="IC78" s="345">
        <v>104.29450526891169</v>
      </c>
      <c r="ID78" s="344">
        <v>-10.238104053298855</v>
      </c>
      <c r="IE78" s="345">
        <v>114.08354497064484</v>
      </c>
      <c r="IF78" s="344">
        <v>0.31572288860874664</v>
      </c>
      <c r="IG78" s="9">
        <v>2020</v>
      </c>
      <c r="IH78" s="332" t="s">
        <v>32</v>
      </c>
      <c r="II78" s="345">
        <v>115.0354707808108</v>
      </c>
      <c r="IJ78" s="344">
        <v>-8.1096955665703803</v>
      </c>
      <c r="IK78" s="345">
        <v>96.25685691582639</v>
      </c>
      <c r="IL78" s="344">
        <v>-18.273886225805612</v>
      </c>
      <c r="IM78" s="345">
        <v>88.359707967639764</v>
      </c>
      <c r="IN78" s="344">
        <v>-30.641090388395781</v>
      </c>
      <c r="IO78" s="345">
        <v>117.00149423713953</v>
      </c>
      <c r="IP78" s="344">
        <v>-8.9913804725593138</v>
      </c>
      <c r="IQ78" s="9">
        <v>2020</v>
      </c>
      <c r="IR78" s="332" t="s">
        <v>32</v>
      </c>
      <c r="IS78" s="345">
        <v>86.577332192259831</v>
      </c>
      <c r="IT78" s="344">
        <v>-23.205378025712349</v>
      </c>
      <c r="IU78" s="345">
        <v>90.582178963701708</v>
      </c>
      <c r="IV78" s="344">
        <v>-18.833223538914083</v>
      </c>
      <c r="IW78" s="345">
        <v>90.951374326834241</v>
      </c>
      <c r="IX78" s="344">
        <v>-25.154458286570744</v>
      </c>
      <c r="IY78" s="9">
        <v>2020</v>
      </c>
      <c r="IZ78" s="332" t="s">
        <v>32</v>
      </c>
      <c r="JA78" s="345">
        <v>109.70068191837372</v>
      </c>
      <c r="JB78" s="344">
        <v>-10.773673436140953</v>
      </c>
      <c r="JC78" s="345">
        <v>132.60663344415164</v>
      </c>
      <c r="JD78" s="344">
        <v>-1.5336331202472167</v>
      </c>
      <c r="JE78" s="345">
        <v>156.24057773264056</v>
      </c>
      <c r="JF78" s="344">
        <v>2.6977135157037537</v>
      </c>
      <c r="JG78" s="9">
        <v>2020</v>
      </c>
      <c r="JH78" s="332" t="s">
        <v>32</v>
      </c>
      <c r="JI78" s="345">
        <v>165.25891710068871</v>
      </c>
      <c r="JJ78" s="344">
        <v>23.7451679781433</v>
      </c>
      <c r="JK78" s="345">
        <v>144.07616772522641</v>
      </c>
      <c r="JL78" s="344">
        <v>9.4565839208659668</v>
      </c>
      <c r="JM78" s="345">
        <v>130.85485135789202</v>
      </c>
      <c r="JN78" s="344">
        <v>18.341839283592279</v>
      </c>
      <c r="JO78" s="9">
        <v>2020</v>
      </c>
      <c r="JP78" s="332" t="s">
        <v>32</v>
      </c>
      <c r="JQ78" s="345">
        <v>123.04858568097583</v>
      </c>
      <c r="JR78" s="344">
        <v>3.4230718672586988</v>
      </c>
      <c r="JS78" s="345">
        <v>112.1353777261081</v>
      </c>
      <c r="JT78" s="344">
        <v>3.1205255707188684</v>
      </c>
      <c r="JU78" s="345">
        <v>99.814654692129366</v>
      </c>
      <c r="JV78" s="344">
        <v>-5.6151478925038418</v>
      </c>
      <c r="JW78" s="9">
        <v>2020</v>
      </c>
      <c r="JX78" s="332" t="s">
        <v>32</v>
      </c>
      <c r="JY78" s="345">
        <v>110.26719117654044</v>
      </c>
      <c r="JZ78" s="344">
        <v>-4.2795400273209907</v>
      </c>
      <c r="KA78" s="345">
        <v>121.97610609411048</v>
      </c>
      <c r="KB78" s="344">
        <v>2.2254634755775982</v>
      </c>
      <c r="KC78" s="345">
        <v>112.46955452852877</v>
      </c>
      <c r="KD78" s="344">
        <v>-5.5116554575294714</v>
      </c>
      <c r="KE78" s="9">
        <v>2020</v>
      </c>
      <c r="KF78" s="332" t="s">
        <v>32</v>
      </c>
      <c r="KG78" s="345">
        <v>122.04494799536033</v>
      </c>
      <c r="KH78" s="344">
        <v>11.146324104184885</v>
      </c>
      <c r="KI78" s="345">
        <v>122.37605587071593</v>
      </c>
      <c r="KJ78" s="344">
        <v>4.856857453461032</v>
      </c>
      <c r="KK78" s="345">
        <v>105.16379590033007</v>
      </c>
      <c r="KL78" s="344">
        <v>-15.192081220519839</v>
      </c>
      <c r="KM78" s="9">
        <v>2020</v>
      </c>
      <c r="KN78" s="332" t="s">
        <v>32</v>
      </c>
      <c r="KO78" s="345">
        <v>76.17791652687923</v>
      </c>
      <c r="KP78" s="344">
        <v>-24.669008429572457</v>
      </c>
      <c r="KQ78" s="345">
        <v>135.38804177840458</v>
      </c>
      <c r="KR78" s="344">
        <v>8.0452880856702649</v>
      </c>
      <c r="KS78" s="345">
        <v>101.52474414966328</v>
      </c>
      <c r="KT78" s="344">
        <v>-2.0963785222390925</v>
      </c>
      <c r="KU78" s="9">
        <v>2020</v>
      </c>
      <c r="KV78" s="332" t="s">
        <v>32</v>
      </c>
      <c r="KW78" s="345">
        <v>101.42712771221831</v>
      </c>
      <c r="KX78" s="344">
        <v>-14.077137423177547</v>
      </c>
      <c r="KY78" s="345">
        <v>129.68417731735593</v>
      </c>
      <c r="KZ78" s="344">
        <v>5.7101814208572392</v>
      </c>
      <c r="LA78" s="345">
        <v>126.00120724226166</v>
      </c>
      <c r="LB78" s="344">
        <v>1.9334716748179943</v>
      </c>
      <c r="LC78" s="9">
        <v>2020</v>
      </c>
      <c r="LD78" s="332" t="s">
        <v>32</v>
      </c>
      <c r="LE78" s="345">
        <v>134.95370997452198</v>
      </c>
      <c r="LF78" s="344">
        <v>-3.0428318132076413</v>
      </c>
      <c r="LG78" s="345">
        <v>121.3440331909986</v>
      </c>
      <c r="LH78" s="344">
        <v>-2.1830517826127362</v>
      </c>
      <c r="LI78" s="345">
        <v>87.369155781959975</v>
      </c>
      <c r="LJ78" s="344">
        <v>-20.369129920057532</v>
      </c>
      <c r="LK78" s="9">
        <v>2020</v>
      </c>
      <c r="LL78" s="332" t="s">
        <v>32</v>
      </c>
      <c r="LM78" s="345">
        <v>137.39476293062654</v>
      </c>
      <c r="LN78" s="344">
        <v>-0.32405919289824681</v>
      </c>
      <c r="LO78" s="345">
        <v>113.71548830901415</v>
      </c>
      <c r="LP78" s="344">
        <v>9.6026154862158819E-3</v>
      </c>
      <c r="LQ78" s="345">
        <v>124.68009100980747</v>
      </c>
      <c r="LR78" s="344">
        <v>-4.3568549539450885</v>
      </c>
      <c r="LS78" s="9">
        <v>2020</v>
      </c>
      <c r="LT78" s="332" t="s">
        <v>32</v>
      </c>
      <c r="LU78" s="345">
        <v>116.0570856128022</v>
      </c>
      <c r="LV78" s="344">
        <v>4.2732837271498312</v>
      </c>
      <c r="LW78" s="345">
        <v>126.08717490530252</v>
      </c>
      <c r="LX78" s="344">
        <v>15.292967696897321</v>
      </c>
      <c r="LY78" s="345">
        <v>96.405231457882707</v>
      </c>
      <c r="LZ78" s="344">
        <v>0.34614664216189794</v>
      </c>
      <c r="MA78" s="9">
        <v>2020</v>
      </c>
      <c r="MB78" s="332" t="s">
        <v>32</v>
      </c>
      <c r="MC78" s="345">
        <v>132.08682563468849</v>
      </c>
      <c r="MD78" s="344">
        <v>-5.3424944005833481</v>
      </c>
      <c r="ME78" s="345">
        <v>86.502060051131878</v>
      </c>
      <c r="MF78" s="344">
        <v>-18.91647819426926</v>
      </c>
      <c r="MG78" s="345">
        <v>105.47836888423058</v>
      </c>
      <c r="MH78" s="344">
        <v>-18.994710346310058</v>
      </c>
      <c r="MI78" s="9">
        <v>2020</v>
      </c>
      <c r="MJ78" s="332" t="s">
        <v>32</v>
      </c>
      <c r="MK78" s="345">
        <v>83.642239900022844</v>
      </c>
      <c r="ML78" s="344">
        <v>-7.1128325944347068</v>
      </c>
      <c r="MM78" s="345">
        <v>117.98529546488656</v>
      </c>
      <c r="MN78" s="344">
        <v>-7.8035170862277852</v>
      </c>
      <c r="MO78" s="345">
        <v>162.97192210771129</v>
      </c>
      <c r="MP78" s="344">
        <v>7.340498202431462</v>
      </c>
    </row>
    <row r="79" spans="1:354" hidden="1">
      <c r="A79" s="9">
        <v>2021</v>
      </c>
      <c r="B79" s="332" t="s">
        <v>32</v>
      </c>
      <c r="C79" s="345">
        <v>91.512968930965016</v>
      </c>
      <c r="D79" s="344">
        <v>1.8654780790408694</v>
      </c>
      <c r="E79" s="345">
        <v>80.743741670949575</v>
      </c>
      <c r="F79" s="344">
        <v>-5.1240036457219134</v>
      </c>
      <c r="G79" s="345">
        <v>101.69594137070796</v>
      </c>
      <c r="H79" s="344">
        <v>7.8292421362642983</v>
      </c>
      <c r="I79" s="9">
        <v>2021</v>
      </c>
      <c r="J79" s="332" t="s">
        <v>32</v>
      </c>
      <c r="K79" s="345">
        <v>91.058235227040797</v>
      </c>
      <c r="L79" s="344">
        <v>-6.4104048311032642</v>
      </c>
      <c r="M79" s="345">
        <v>107.79441430633123</v>
      </c>
      <c r="N79" s="344">
        <v>-16.570027362980284</v>
      </c>
      <c r="O79" s="345">
        <v>90.149849728524046</v>
      </c>
      <c r="P79" s="344">
        <v>-8.7652892257339801</v>
      </c>
      <c r="Q79" s="9">
        <v>2021</v>
      </c>
      <c r="R79" s="332" t="s">
        <v>32</v>
      </c>
      <c r="S79" s="345">
        <v>122.58195767327764</v>
      </c>
      <c r="T79" s="344">
        <v>8.2475446962080241</v>
      </c>
      <c r="U79" s="345">
        <v>126.48538778361876</v>
      </c>
      <c r="V79" s="344">
        <v>7.9959638833004192</v>
      </c>
      <c r="W79" s="345">
        <v>134.20790686786066</v>
      </c>
      <c r="X79" s="344">
        <v>10.718605338531859</v>
      </c>
      <c r="Y79" s="9">
        <v>2021</v>
      </c>
      <c r="Z79" s="332" t="s">
        <v>32</v>
      </c>
      <c r="AA79" s="345">
        <v>141.74761225690861</v>
      </c>
      <c r="AB79" s="344">
        <v>6.2328502035390301</v>
      </c>
      <c r="AC79" s="345">
        <v>135.75375051686476</v>
      </c>
      <c r="AD79" s="344">
        <v>3.7352308777351055</v>
      </c>
      <c r="AE79" s="345">
        <v>137.73081662095407</v>
      </c>
      <c r="AF79" s="344">
        <v>20.764958646371753</v>
      </c>
      <c r="AG79" s="9">
        <v>2021</v>
      </c>
      <c r="AH79" s="332" t="s">
        <v>32</v>
      </c>
      <c r="AI79" s="345">
        <v>108.7579655576608</v>
      </c>
      <c r="AJ79" s="344">
        <v>2.4448148390409159</v>
      </c>
      <c r="AK79" s="345">
        <v>172.70125021625691</v>
      </c>
      <c r="AL79" s="344">
        <v>17.579764643636594</v>
      </c>
      <c r="AM79" s="345">
        <v>100.80123762275203</v>
      </c>
      <c r="AN79" s="344">
        <v>-15.388920827890743</v>
      </c>
      <c r="AO79" s="9">
        <v>2021</v>
      </c>
      <c r="AP79" s="332" t="s">
        <v>32</v>
      </c>
      <c r="AQ79" s="345">
        <v>150.56192967212854</v>
      </c>
      <c r="AR79" s="344">
        <v>21.288490270884154</v>
      </c>
      <c r="AS79" s="345">
        <v>127.61529922570462</v>
      </c>
      <c r="AT79" s="344">
        <v>2.8213256332116714</v>
      </c>
      <c r="AU79" s="345">
        <v>136.40056136346601</v>
      </c>
      <c r="AV79" s="344">
        <v>6.4339163839712796</v>
      </c>
      <c r="AW79" s="9">
        <v>2021</v>
      </c>
      <c r="AX79" s="332" t="s">
        <v>32</v>
      </c>
      <c r="AY79" s="345">
        <v>132.90780058647098</v>
      </c>
      <c r="AZ79" s="344">
        <v>0.44832884337331791</v>
      </c>
      <c r="BA79" s="345">
        <v>122.72338203566501</v>
      </c>
      <c r="BB79" s="344">
        <v>-4.5333058304433678</v>
      </c>
      <c r="BC79" s="345">
        <v>148.35253967751436</v>
      </c>
      <c r="BD79" s="344">
        <v>15.019994176439354</v>
      </c>
      <c r="BE79" s="9">
        <v>2021</v>
      </c>
      <c r="BF79" s="332" t="s">
        <v>32</v>
      </c>
      <c r="BG79" s="345">
        <v>121.71701707989033</v>
      </c>
      <c r="BH79" s="344">
        <v>-5.0306391145424101</v>
      </c>
      <c r="BI79" s="345">
        <v>120.49473950656528</v>
      </c>
      <c r="BJ79" s="344">
        <v>2.2537289650448287</v>
      </c>
      <c r="BK79" s="345">
        <v>169.59693473776181</v>
      </c>
      <c r="BL79" s="344">
        <v>26.987483271831366</v>
      </c>
      <c r="BM79" s="9">
        <v>2021</v>
      </c>
      <c r="BN79" s="332" t="s">
        <v>32</v>
      </c>
      <c r="BO79" s="345">
        <v>115.82834761269872</v>
      </c>
      <c r="BP79" s="344">
        <v>-7.2610644755291247</v>
      </c>
      <c r="BQ79" s="345">
        <v>101.84317443515035</v>
      </c>
      <c r="BR79" s="344">
        <v>7.326590622146739</v>
      </c>
      <c r="BS79" s="345">
        <v>124.85507064184445</v>
      </c>
      <c r="BT79" s="344">
        <v>11.267512783067076</v>
      </c>
      <c r="BU79" s="9">
        <v>2021</v>
      </c>
      <c r="BV79" s="332" t="s">
        <v>32</v>
      </c>
      <c r="BW79" s="345">
        <v>123.97938490231105</v>
      </c>
      <c r="BX79" s="344">
        <v>9.505894124643504</v>
      </c>
      <c r="BY79" s="345">
        <v>79.699833988439067</v>
      </c>
      <c r="BZ79" s="344">
        <v>-14.555188855717788</v>
      </c>
      <c r="CA79" s="345">
        <v>110.60551278091928</v>
      </c>
      <c r="CB79" s="344">
        <v>19.641524590593889</v>
      </c>
      <c r="CC79" s="9">
        <v>2021</v>
      </c>
      <c r="CD79" s="332" t="s">
        <v>32</v>
      </c>
      <c r="CE79" s="345">
        <v>124.36886958258174</v>
      </c>
      <c r="CF79" s="344">
        <v>22.65011223755846</v>
      </c>
      <c r="CG79" s="345">
        <v>92.851338799140962</v>
      </c>
      <c r="CH79" s="344">
        <v>4.9101307597450727</v>
      </c>
      <c r="CI79" s="345">
        <v>120.06722193492882</v>
      </c>
      <c r="CJ79" s="344">
        <v>3.7681760064019585</v>
      </c>
      <c r="CK79" s="9">
        <v>2021</v>
      </c>
      <c r="CL79" s="332" t="s">
        <v>32</v>
      </c>
      <c r="CM79" s="345">
        <v>148.63388977529323</v>
      </c>
      <c r="CN79" s="344">
        <v>29.913994777758006</v>
      </c>
      <c r="CO79" s="345">
        <v>89.367159632559051</v>
      </c>
      <c r="CP79" s="344">
        <v>3.1099736963861631</v>
      </c>
      <c r="CQ79" s="345">
        <v>87.901639948250917</v>
      </c>
      <c r="CR79" s="344">
        <v>2.4861953477173415</v>
      </c>
      <c r="CS79" s="9">
        <v>2021</v>
      </c>
      <c r="CT79" s="332" t="s">
        <v>32</v>
      </c>
      <c r="CU79" s="345">
        <v>123.05210994617286</v>
      </c>
      <c r="CV79" s="344">
        <v>13.6633054987322</v>
      </c>
      <c r="CW79" s="345">
        <v>91.566413842618417</v>
      </c>
      <c r="CX79" s="344">
        <v>14.44602989210513</v>
      </c>
      <c r="CY79" s="345">
        <v>122.73634138080955</v>
      </c>
      <c r="CZ79" s="344">
        <v>4.2954752133641279</v>
      </c>
      <c r="DA79" s="9">
        <v>2021</v>
      </c>
      <c r="DB79" s="332" t="s">
        <v>32</v>
      </c>
      <c r="DC79" s="345">
        <v>80.598045088211933</v>
      </c>
      <c r="DD79" s="344">
        <v>-13.754240820858115</v>
      </c>
      <c r="DE79" s="345">
        <v>277.88482765804912</v>
      </c>
      <c r="DF79" s="344">
        <v>13.088751052457752</v>
      </c>
      <c r="DG79" s="345">
        <v>120.55158576321546</v>
      </c>
      <c r="DH79" s="344">
        <v>19.848106305722695</v>
      </c>
      <c r="DI79" s="9">
        <v>2021</v>
      </c>
      <c r="DJ79" s="332" t="s">
        <v>32</v>
      </c>
      <c r="DK79" s="345">
        <v>155.34106040887244</v>
      </c>
      <c r="DL79" s="344">
        <v>23.191122685442409</v>
      </c>
      <c r="DM79" s="345">
        <v>64.372885327326642</v>
      </c>
      <c r="DN79" s="344">
        <v>-17.696061885044983</v>
      </c>
      <c r="DO79" s="345">
        <v>114.5740887809728</v>
      </c>
      <c r="DP79" s="344">
        <v>3.7348782908209586</v>
      </c>
      <c r="DQ79" s="9">
        <v>2021</v>
      </c>
      <c r="DR79" s="332" t="s">
        <v>32</v>
      </c>
      <c r="DS79" s="345">
        <v>131.29963850445563</v>
      </c>
      <c r="DT79" s="344">
        <v>3.7349502513611412</v>
      </c>
      <c r="DU79" s="345">
        <v>112.54059574826506</v>
      </c>
      <c r="DV79" s="344">
        <v>5.9154809517538922</v>
      </c>
      <c r="DW79" s="345">
        <v>119.37329737241831</v>
      </c>
      <c r="DX79" s="344">
        <v>-5.7595978897769413</v>
      </c>
      <c r="DY79" s="9">
        <v>2021</v>
      </c>
      <c r="DZ79" s="332" t="s">
        <v>32</v>
      </c>
      <c r="EA79" s="345">
        <v>112.84847144213596</v>
      </c>
      <c r="EB79" s="344">
        <v>12.790913210412526</v>
      </c>
      <c r="EC79" s="345">
        <v>117.80532163004824</v>
      </c>
      <c r="ED79" s="344">
        <v>18.542700388694499</v>
      </c>
      <c r="EE79" s="345">
        <v>121.66039887295101</v>
      </c>
      <c r="EF79" s="344">
        <v>6.2258966623390535</v>
      </c>
      <c r="EG79" s="9">
        <v>2021</v>
      </c>
      <c r="EH79" s="332" t="s">
        <v>32</v>
      </c>
      <c r="EI79" s="345">
        <v>137.1371634205843</v>
      </c>
      <c r="EJ79" s="344">
        <v>7.6328303631187708</v>
      </c>
      <c r="EK79" s="345">
        <v>132.72585772074734</v>
      </c>
      <c r="EL79" s="344">
        <v>16.914727589317309</v>
      </c>
      <c r="EM79" s="345">
        <v>109.76420913326409</v>
      </c>
      <c r="EN79" s="344">
        <v>10.590152844979457</v>
      </c>
      <c r="EO79" s="9">
        <v>2021</v>
      </c>
      <c r="EP79" s="332" t="s">
        <v>32</v>
      </c>
      <c r="EQ79" s="345">
        <v>83.458586296409635</v>
      </c>
      <c r="ER79" s="344">
        <v>-22.560643859855418</v>
      </c>
      <c r="ES79" s="345">
        <v>140.30453776554666</v>
      </c>
      <c r="ET79" s="344">
        <v>33.265352008540845</v>
      </c>
      <c r="EU79" s="345">
        <v>82.735103531378343</v>
      </c>
      <c r="EV79" s="344">
        <v>-26.991673414916164</v>
      </c>
      <c r="EW79" s="9">
        <v>2021</v>
      </c>
      <c r="EX79" s="332" t="s">
        <v>32</v>
      </c>
      <c r="EY79" s="345">
        <v>92.782753562962483</v>
      </c>
      <c r="EZ79" s="344">
        <v>-2.0315736556285202</v>
      </c>
      <c r="FA79" s="345">
        <v>97.673471795226632</v>
      </c>
      <c r="FB79" s="344">
        <v>5.6777817451848449</v>
      </c>
      <c r="FC79" s="345">
        <v>207.71294874764911</v>
      </c>
      <c r="FD79" s="344">
        <v>55.293441914297404</v>
      </c>
      <c r="FE79" s="9">
        <v>2021</v>
      </c>
      <c r="FF79" s="332" t="s">
        <v>32</v>
      </c>
      <c r="FG79" s="345">
        <v>123.12813111010315</v>
      </c>
      <c r="FH79" s="344">
        <v>4.1828861730379714</v>
      </c>
      <c r="FI79" s="345">
        <v>164.09312718570411</v>
      </c>
      <c r="FJ79" s="344">
        <v>18.208525892226191</v>
      </c>
      <c r="FK79" s="345">
        <v>123.14805845603465</v>
      </c>
      <c r="FL79" s="344">
        <v>21.028861641397413</v>
      </c>
      <c r="FM79" s="9">
        <v>2021</v>
      </c>
      <c r="FN79" s="332" t="s">
        <v>32</v>
      </c>
      <c r="FO79" s="345">
        <v>111.11575025227711</v>
      </c>
      <c r="FP79" s="344">
        <v>-14.777736777455033</v>
      </c>
      <c r="FQ79" s="345">
        <v>312.50635647117821</v>
      </c>
      <c r="FR79" s="344">
        <v>37.753961015084485</v>
      </c>
      <c r="FS79" s="345">
        <v>130.3441873147068</v>
      </c>
      <c r="FT79" s="344">
        <v>9.6010477064116628</v>
      </c>
      <c r="FU79" s="9">
        <v>2021</v>
      </c>
      <c r="FV79" s="332" t="s">
        <v>32</v>
      </c>
      <c r="FW79" s="345">
        <v>131.17702200718517</v>
      </c>
      <c r="FX79" s="344">
        <v>-6.4660476110531988</v>
      </c>
      <c r="FY79" s="345">
        <v>152.0096038383291</v>
      </c>
      <c r="FZ79" s="344">
        <v>34.712655422540678</v>
      </c>
      <c r="GA79" s="345">
        <v>102.04132540470991</v>
      </c>
      <c r="GB79" s="344">
        <v>-2.8987641166259124</v>
      </c>
      <c r="GC79" s="9">
        <v>2021</v>
      </c>
      <c r="GD79" s="332" t="s">
        <v>32</v>
      </c>
      <c r="GE79" s="345">
        <v>138.74075711824568</v>
      </c>
      <c r="GF79" s="344">
        <v>11.771103123670372</v>
      </c>
      <c r="GG79" s="345">
        <v>129.95693485118716</v>
      </c>
      <c r="GH79" s="344">
        <v>23.360635493739039</v>
      </c>
      <c r="GI79" s="345">
        <v>87.738017680899461</v>
      </c>
      <c r="GJ79" s="344">
        <v>-9.110649516030989</v>
      </c>
      <c r="GK79" s="9">
        <v>2021</v>
      </c>
      <c r="GL79" s="332" t="s">
        <v>32</v>
      </c>
      <c r="GM79" s="345">
        <v>127.65964624398899</v>
      </c>
      <c r="GN79" s="344">
        <v>9.5788480197457773</v>
      </c>
      <c r="GO79" s="345">
        <v>116.19280852352887</v>
      </c>
      <c r="GP79" s="344">
        <v>-9.2550301794404106</v>
      </c>
      <c r="GQ79" s="345">
        <v>91.434055704502796</v>
      </c>
      <c r="GR79" s="344">
        <v>-20.259975258898308</v>
      </c>
      <c r="GS79" s="9">
        <v>2021</v>
      </c>
      <c r="GT79" s="332" t="s">
        <v>32</v>
      </c>
      <c r="GU79" s="345">
        <v>79.105672804371082</v>
      </c>
      <c r="GV79" s="344">
        <v>-18.59419409732007</v>
      </c>
      <c r="GW79" s="345">
        <v>101.03517633170719</v>
      </c>
      <c r="GX79" s="344">
        <v>12.485149630764994</v>
      </c>
      <c r="GY79" s="345">
        <v>107.5430345561581</v>
      </c>
      <c r="GZ79" s="344">
        <v>-1.4558881165993398</v>
      </c>
      <c r="HA79" s="9">
        <v>2021</v>
      </c>
      <c r="HB79" s="332" t="s">
        <v>32</v>
      </c>
      <c r="HC79" s="345">
        <v>96.074831882504682</v>
      </c>
      <c r="HD79" s="344">
        <v>2.1037627352772432</v>
      </c>
      <c r="HE79" s="345">
        <v>141.78728660598802</v>
      </c>
      <c r="HF79" s="344">
        <v>26.897130108340207</v>
      </c>
      <c r="HG79" s="345">
        <v>76.526949940295609</v>
      </c>
      <c r="HH79" s="344">
        <v>-8.4071031197524633</v>
      </c>
      <c r="HI79" s="9">
        <v>2021</v>
      </c>
      <c r="HJ79" s="332" t="s">
        <v>32</v>
      </c>
      <c r="HK79" s="345">
        <v>91.397958498091484</v>
      </c>
      <c r="HL79" s="344">
        <v>-0.26013985627484715</v>
      </c>
      <c r="HM79" s="345">
        <v>93.284528031087291</v>
      </c>
      <c r="HN79" s="344">
        <v>3.4503822468263508</v>
      </c>
      <c r="HO79" s="345">
        <v>100.8385028415392</v>
      </c>
      <c r="HP79" s="344">
        <v>17.013195307976005</v>
      </c>
      <c r="HQ79" s="9">
        <v>2021</v>
      </c>
      <c r="HR79" s="332" t="s">
        <v>32</v>
      </c>
      <c r="HS79" s="345">
        <v>100.97747162492814</v>
      </c>
      <c r="HT79" s="344">
        <v>-2.4586921391939853</v>
      </c>
      <c r="HU79" s="345">
        <v>129.46562158066982</v>
      </c>
      <c r="HV79" s="344">
        <v>2.6970495056907566</v>
      </c>
      <c r="HW79" s="345">
        <v>81.547843502561861</v>
      </c>
      <c r="HX79" s="344">
        <v>-15.746056737862645</v>
      </c>
      <c r="HY79" s="9">
        <v>2021</v>
      </c>
      <c r="HZ79" s="332" t="s">
        <v>32</v>
      </c>
      <c r="IA79" s="345">
        <v>93.106429447567066</v>
      </c>
      <c r="IB79" s="344">
        <v>-2.9511210694470975</v>
      </c>
      <c r="IC79" s="345">
        <v>111.26816864727651</v>
      </c>
      <c r="ID79" s="344">
        <v>6.6865108189391123</v>
      </c>
      <c r="IE79" s="345">
        <v>107.60987356485475</v>
      </c>
      <c r="IF79" s="344">
        <v>-5.674500566629348</v>
      </c>
      <c r="IG79" s="9">
        <v>2021</v>
      </c>
      <c r="IH79" s="332" t="s">
        <v>32</v>
      </c>
      <c r="II79" s="345">
        <v>111.52540297763717</v>
      </c>
      <c r="IJ79" s="344">
        <v>-3.0512917271071274</v>
      </c>
      <c r="IK79" s="345">
        <v>110.45133780308089</v>
      </c>
      <c r="IL79" s="344">
        <v>14.746462062091979</v>
      </c>
      <c r="IM79" s="345">
        <v>96.049332519251905</v>
      </c>
      <c r="IN79" s="344">
        <v>8.7026369014577654</v>
      </c>
      <c r="IO79" s="345">
        <v>114.64252736405565</v>
      </c>
      <c r="IP79" s="344">
        <v>-2.0161852534145339</v>
      </c>
      <c r="IQ79" s="9">
        <v>2021</v>
      </c>
      <c r="IR79" s="332" t="s">
        <v>32</v>
      </c>
      <c r="IS79" s="345">
        <v>92.847779070151319</v>
      </c>
      <c r="IT79" s="344">
        <v>7.2425965539881503</v>
      </c>
      <c r="IU79" s="345">
        <v>84.033535329726703</v>
      </c>
      <c r="IV79" s="344">
        <v>-7.2295055262461574</v>
      </c>
      <c r="IW79" s="345">
        <v>109.00647651165674</v>
      </c>
      <c r="IX79" s="344">
        <v>19.851379177560744</v>
      </c>
      <c r="IY79" s="9">
        <v>2021</v>
      </c>
      <c r="IZ79" s="332" t="s">
        <v>32</v>
      </c>
      <c r="JA79" s="345">
        <v>122.18403308696814</v>
      </c>
      <c r="JB79" s="344">
        <v>11.379465423818473</v>
      </c>
      <c r="JC79" s="345">
        <v>153.49873089652908</v>
      </c>
      <c r="JD79" s="344">
        <v>15.754941445803567</v>
      </c>
      <c r="JE79" s="345">
        <v>173.54043531765694</v>
      </c>
      <c r="JF79" s="344">
        <v>11.072576558581318</v>
      </c>
      <c r="JG79" s="9">
        <v>2021</v>
      </c>
      <c r="JH79" s="332" t="s">
        <v>32</v>
      </c>
      <c r="JI79" s="345">
        <v>176.24358737293718</v>
      </c>
      <c r="JJ79" s="344">
        <v>6.6469455718118695</v>
      </c>
      <c r="JK79" s="345">
        <v>178.30067881369064</v>
      </c>
      <c r="JL79" s="344">
        <v>23.754456846558554</v>
      </c>
      <c r="JM79" s="345">
        <v>120.50021953389707</v>
      </c>
      <c r="JN79" s="344">
        <v>-7.9130668191083799</v>
      </c>
      <c r="JO79" s="9">
        <v>2021</v>
      </c>
      <c r="JP79" s="332" t="s">
        <v>32</v>
      </c>
      <c r="JQ79" s="345">
        <v>106.7718908881785</v>
      </c>
      <c r="JR79" s="344">
        <v>-13.227860119414458</v>
      </c>
      <c r="JS79" s="345">
        <v>113.54903121700046</v>
      </c>
      <c r="JT79" s="344">
        <v>1.2606668114546409</v>
      </c>
      <c r="JU79" s="345">
        <v>121.974402141151</v>
      </c>
      <c r="JV79" s="344">
        <v>22.200895767632204</v>
      </c>
      <c r="JW79" s="9">
        <v>2021</v>
      </c>
      <c r="JX79" s="332" t="s">
        <v>32</v>
      </c>
      <c r="JY79" s="345">
        <v>96.952168998621701</v>
      </c>
      <c r="JZ79" s="344">
        <v>-12.075234741947</v>
      </c>
      <c r="KA79" s="345">
        <v>152.56449223683515</v>
      </c>
      <c r="KB79" s="344">
        <v>25.077359101072034</v>
      </c>
      <c r="KC79" s="345">
        <v>136.10617549968899</v>
      </c>
      <c r="KD79" s="344">
        <v>21.016017241505665</v>
      </c>
      <c r="KE79" s="9">
        <v>2021</v>
      </c>
      <c r="KF79" s="332" t="s">
        <v>32</v>
      </c>
      <c r="KG79" s="345">
        <v>105.41031835703529</v>
      </c>
      <c r="KH79" s="344">
        <v>-13.629920706719815</v>
      </c>
      <c r="KI79" s="345">
        <v>132.57583187692356</v>
      </c>
      <c r="KJ79" s="344">
        <v>8.3347807981188424</v>
      </c>
      <c r="KK79" s="345">
        <v>111.58131131799358</v>
      </c>
      <c r="KL79" s="344">
        <v>6.1023999397528144</v>
      </c>
      <c r="KM79" s="9">
        <v>2021</v>
      </c>
      <c r="KN79" s="332" t="s">
        <v>32</v>
      </c>
      <c r="KO79" s="345">
        <v>63.680436788258653</v>
      </c>
      <c r="KP79" s="344">
        <v>-16.405646555338478</v>
      </c>
      <c r="KQ79" s="345">
        <v>139.97393964439937</v>
      </c>
      <c r="KR79" s="344">
        <v>3.3872251978507251</v>
      </c>
      <c r="KS79" s="345">
        <v>107.08940048755518</v>
      </c>
      <c r="KT79" s="344">
        <v>5.4810838328129421</v>
      </c>
      <c r="KU79" s="9">
        <v>2021</v>
      </c>
      <c r="KV79" s="332" t="s">
        <v>32</v>
      </c>
      <c r="KW79" s="345">
        <v>112.68686576887981</v>
      </c>
      <c r="KX79" s="344">
        <v>11.101308210766888</v>
      </c>
      <c r="KY79" s="345">
        <v>144.5388095497799</v>
      </c>
      <c r="KZ79" s="344">
        <v>11.454467722822145</v>
      </c>
      <c r="LA79" s="345">
        <v>133.57154386426771</v>
      </c>
      <c r="LB79" s="344">
        <v>6.0081461024818879</v>
      </c>
      <c r="LC79" s="9">
        <v>2021</v>
      </c>
      <c r="LD79" s="332" t="s">
        <v>32</v>
      </c>
      <c r="LE79" s="345">
        <v>137.25800208822227</v>
      </c>
      <c r="LF79" s="344">
        <v>1.7074685194911012</v>
      </c>
      <c r="LG79" s="345">
        <v>128.12253083026692</v>
      </c>
      <c r="LH79" s="344">
        <v>5.586181257547949</v>
      </c>
      <c r="LI79" s="345">
        <v>70.971047903446092</v>
      </c>
      <c r="LJ79" s="344">
        <v>-18.768760819249863</v>
      </c>
      <c r="LK79" s="9">
        <v>2021</v>
      </c>
      <c r="LL79" s="332" t="s">
        <v>32</v>
      </c>
      <c r="LM79" s="345">
        <v>168.70834830235137</v>
      </c>
      <c r="LN79" s="344">
        <v>22.790959934576051</v>
      </c>
      <c r="LO79" s="345">
        <v>98.413877176568903</v>
      </c>
      <c r="LP79" s="344">
        <v>-13.456048388821188</v>
      </c>
      <c r="LQ79" s="345">
        <v>159.68520731986254</v>
      </c>
      <c r="LR79" s="344">
        <v>28.075947030951028</v>
      </c>
      <c r="LS79" s="9">
        <v>2021</v>
      </c>
      <c r="LT79" s="332" t="s">
        <v>32</v>
      </c>
      <c r="LU79" s="345">
        <v>107.54272202571184</v>
      </c>
      <c r="LV79" s="344">
        <v>-7.3363582603621325</v>
      </c>
      <c r="LW79" s="345">
        <v>139.48037538861138</v>
      </c>
      <c r="LX79" s="344">
        <v>10.622175089074531</v>
      </c>
      <c r="LY79" s="345">
        <v>95.534663468918382</v>
      </c>
      <c r="LZ79" s="344">
        <v>-0.90302982089167472</v>
      </c>
      <c r="MA79" s="9">
        <v>2021</v>
      </c>
      <c r="MB79" s="332" t="s">
        <v>32</v>
      </c>
      <c r="MC79" s="345">
        <v>134.651224422079</v>
      </c>
      <c r="MD79" s="344">
        <v>1.9414493270379864</v>
      </c>
      <c r="ME79" s="345">
        <v>92.136688925295189</v>
      </c>
      <c r="MF79" s="344">
        <v>6.5138666880680631</v>
      </c>
      <c r="MG79" s="345">
        <v>100.0593786218241</v>
      </c>
      <c r="MH79" s="344">
        <v>-5.1375370322176366</v>
      </c>
      <c r="MI79" s="9">
        <v>2021</v>
      </c>
      <c r="MJ79" s="332" t="s">
        <v>32</v>
      </c>
      <c r="MK79" s="345">
        <v>81.104430752064417</v>
      </c>
      <c r="ML79" s="344">
        <v>-3.0341238481798882</v>
      </c>
      <c r="MM79" s="345">
        <v>115.0142105535686</v>
      </c>
      <c r="MN79" s="344">
        <v>-2.5181823714652438</v>
      </c>
      <c r="MO79" s="345">
        <v>148.41138056979921</v>
      </c>
      <c r="MP79" s="344">
        <v>-8.9343865799709619</v>
      </c>
    </row>
    <row r="80" spans="1:354" hidden="1">
      <c r="A80" s="9">
        <v>2022</v>
      </c>
      <c r="B80" s="332" t="s">
        <v>32</v>
      </c>
      <c r="C80" s="345">
        <v>94.13125379829097</v>
      </c>
      <c r="D80" s="344">
        <v>2.8611079914816457</v>
      </c>
      <c r="E80" s="345">
        <v>80.207059551443209</v>
      </c>
      <c r="F80" s="344">
        <v>-0.66467333368507298</v>
      </c>
      <c r="G80" s="345">
        <v>107.29744324140182</v>
      </c>
      <c r="H80" s="344">
        <v>5.508087928774799</v>
      </c>
      <c r="I80" s="9">
        <v>2022</v>
      </c>
      <c r="J80" s="332" t="s">
        <v>32</v>
      </c>
      <c r="K80" s="345">
        <v>92.002839589766239</v>
      </c>
      <c r="L80" s="344">
        <v>1.0373629143703482</v>
      </c>
      <c r="M80" s="345">
        <v>95.994698020916616</v>
      </c>
      <c r="N80" s="344">
        <v>-10.946500671066374</v>
      </c>
      <c r="O80" s="345">
        <v>90.975180644477959</v>
      </c>
      <c r="P80" s="344">
        <v>0.91551002962214056</v>
      </c>
      <c r="Q80" s="9">
        <v>2022</v>
      </c>
      <c r="R80" s="332" t="s">
        <v>32</v>
      </c>
      <c r="S80" s="345">
        <v>110.59743078947609</v>
      </c>
      <c r="T80" s="344">
        <v>-9.776746195997589</v>
      </c>
      <c r="U80" s="345">
        <v>155.164672368184</v>
      </c>
      <c r="V80" s="344">
        <v>22.673990321812894</v>
      </c>
      <c r="W80" s="345">
        <v>142.53022842411301</v>
      </c>
      <c r="X80" s="344">
        <v>6.2010665023234424</v>
      </c>
      <c r="Y80" s="9">
        <v>2022</v>
      </c>
      <c r="Z80" s="332" t="s">
        <v>32</v>
      </c>
      <c r="AA80" s="345">
        <v>156.78596052553235</v>
      </c>
      <c r="AB80" s="344">
        <v>10.609242744327616</v>
      </c>
      <c r="AC80" s="345">
        <v>142.85466267607774</v>
      </c>
      <c r="AD80" s="344">
        <v>5.2307300035374169</v>
      </c>
      <c r="AE80" s="345">
        <v>158.17138884936691</v>
      </c>
      <c r="AF80" s="344">
        <v>14.84095769552205</v>
      </c>
      <c r="AG80" s="9">
        <v>2022</v>
      </c>
      <c r="AH80" s="332" t="s">
        <v>32</v>
      </c>
      <c r="AI80" s="345">
        <v>108.1874702465729</v>
      </c>
      <c r="AJ80" s="344">
        <v>-0.52455496768688192</v>
      </c>
      <c r="AK80" s="345">
        <v>185.16834465762551</v>
      </c>
      <c r="AL80" s="344">
        <v>7.2188790907751184</v>
      </c>
      <c r="AM80" s="345">
        <v>94.353482345552621</v>
      </c>
      <c r="AN80" s="344">
        <v>-6.3965040799698158</v>
      </c>
      <c r="AO80" s="9">
        <v>2022</v>
      </c>
      <c r="AP80" s="332" t="s">
        <v>32</v>
      </c>
      <c r="AQ80" s="345">
        <v>170.1982563642774</v>
      </c>
      <c r="AR80" s="344">
        <v>13.042026450451274</v>
      </c>
      <c r="AS80" s="345">
        <v>146.25125756040336</v>
      </c>
      <c r="AT80" s="344">
        <v>14.603232095031629</v>
      </c>
      <c r="AU80" s="345">
        <v>155.81926816379689</v>
      </c>
      <c r="AV80" s="344">
        <v>14.236529971886199</v>
      </c>
      <c r="AW80" s="9">
        <v>2022</v>
      </c>
      <c r="AX80" s="332" t="s">
        <v>32</v>
      </c>
      <c r="AY80" s="345">
        <v>143.07703753123334</v>
      </c>
      <c r="AZ80" s="344">
        <v>7.6513469487038606</v>
      </c>
      <c r="BA80" s="345">
        <v>115.0446194124484</v>
      </c>
      <c r="BB80" s="344">
        <v>-6.2569679028117662</v>
      </c>
      <c r="BC80" s="345">
        <v>149.20371526476154</v>
      </c>
      <c r="BD80" s="344">
        <v>0.5737519486335998</v>
      </c>
      <c r="BE80" s="9">
        <v>2022</v>
      </c>
      <c r="BF80" s="332" t="s">
        <v>32</v>
      </c>
      <c r="BG80" s="345">
        <v>128.56620473157116</v>
      </c>
      <c r="BH80" s="344">
        <v>5.6271405724519923</v>
      </c>
      <c r="BI80" s="345">
        <v>109.48293006858874</v>
      </c>
      <c r="BJ80" s="344">
        <v>-9.138830029485689</v>
      </c>
      <c r="BK80" s="345">
        <v>197.23852913709172</v>
      </c>
      <c r="BL80" s="344">
        <v>16.298404474155475</v>
      </c>
      <c r="BM80" s="9">
        <v>2022</v>
      </c>
      <c r="BN80" s="332" t="s">
        <v>32</v>
      </c>
      <c r="BO80" s="345">
        <v>119.20550998204908</v>
      </c>
      <c r="BP80" s="344">
        <v>2.9156613548893375</v>
      </c>
      <c r="BQ80" s="345">
        <v>127.35688600455678</v>
      </c>
      <c r="BR80" s="344">
        <v>25.051960242708788</v>
      </c>
      <c r="BS80" s="345">
        <v>137.46010317114718</v>
      </c>
      <c r="BT80" s="344">
        <v>10.095731366378516</v>
      </c>
      <c r="BU80" s="9">
        <v>2022</v>
      </c>
      <c r="BV80" s="332" t="s">
        <v>32</v>
      </c>
      <c r="BW80" s="345">
        <v>140.90593134690053</v>
      </c>
      <c r="BX80" s="344">
        <v>13.652710454989474</v>
      </c>
      <c r="BY80" s="345">
        <v>101.33749862994779</v>
      </c>
      <c r="BZ80" s="344">
        <v>27.148945686194764</v>
      </c>
      <c r="CA80" s="345">
        <v>118.62026751520801</v>
      </c>
      <c r="CB80" s="344">
        <v>7.2462524993341759</v>
      </c>
      <c r="CC80" s="9">
        <v>2022</v>
      </c>
      <c r="CD80" s="332" t="s">
        <v>32</v>
      </c>
      <c r="CE80" s="345">
        <v>137.39838735344921</v>
      </c>
      <c r="CF80" s="344">
        <v>10.476510572620242</v>
      </c>
      <c r="CG80" s="345">
        <v>86.159926974503136</v>
      </c>
      <c r="CH80" s="344">
        <v>-7.2065862605523705</v>
      </c>
      <c r="CI80" s="345">
        <v>121.84261940310806</v>
      </c>
      <c r="CJ80" s="344">
        <v>1.4786695649054167</v>
      </c>
      <c r="CK80" s="9">
        <v>2022</v>
      </c>
      <c r="CL80" s="332" t="s">
        <v>32</v>
      </c>
      <c r="CM80" s="345">
        <v>205.05554929070556</v>
      </c>
      <c r="CN80" s="344">
        <v>37.960158077482447</v>
      </c>
      <c r="CO80" s="345">
        <v>92.861509894600019</v>
      </c>
      <c r="CP80" s="344">
        <v>3.9101055425822011</v>
      </c>
      <c r="CQ80" s="345">
        <v>106.58349928101482</v>
      </c>
      <c r="CR80" s="344">
        <v>21.253140833051816</v>
      </c>
      <c r="CS80" s="9">
        <v>2022</v>
      </c>
      <c r="CT80" s="332" t="s">
        <v>32</v>
      </c>
      <c r="CU80" s="345">
        <v>133.68148459637317</v>
      </c>
      <c r="CV80" s="344">
        <v>8.6381084037079603</v>
      </c>
      <c r="CW80" s="345">
        <v>100.12433600994909</v>
      </c>
      <c r="CX80" s="344">
        <v>9.3461366544722182</v>
      </c>
      <c r="CY80" s="345">
        <v>130.44467870245617</v>
      </c>
      <c r="CZ80" s="344">
        <v>6.2804033711011868</v>
      </c>
      <c r="DA80" s="9">
        <v>2022</v>
      </c>
      <c r="DB80" s="332" t="s">
        <v>32</v>
      </c>
      <c r="DC80" s="345">
        <v>79.590200382422765</v>
      </c>
      <c r="DD80" s="344">
        <v>-1.2504580038958863</v>
      </c>
      <c r="DE80" s="345">
        <v>350.89716157686468</v>
      </c>
      <c r="DF80" s="344">
        <v>26.274314626727573</v>
      </c>
      <c r="DG80" s="345">
        <v>112.13508626503153</v>
      </c>
      <c r="DH80" s="344">
        <v>-6.9816580552622582</v>
      </c>
      <c r="DI80" s="9">
        <v>2022</v>
      </c>
      <c r="DJ80" s="332" t="s">
        <v>32</v>
      </c>
      <c r="DK80" s="345">
        <v>174.87204921188035</v>
      </c>
      <c r="DL80" s="344">
        <v>12.572972497806106</v>
      </c>
      <c r="DM80" s="345">
        <v>57.73157389135465</v>
      </c>
      <c r="DN80" s="344">
        <v>-10.316939192956625</v>
      </c>
      <c r="DO80" s="345">
        <v>127.47191792154364</v>
      </c>
      <c r="DP80" s="344">
        <v>11.257195477440931</v>
      </c>
      <c r="DQ80" s="9">
        <v>2022</v>
      </c>
      <c r="DR80" s="332" t="s">
        <v>32</v>
      </c>
      <c r="DS80" s="345">
        <v>142.95501690291883</v>
      </c>
      <c r="DT80" s="344">
        <v>8.8769310648693533</v>
      </c>
      <c r="DU80" s="345">
        <v>119.57823954250844</v>
      </c>
      <c r="DV80" s="344">
        <v>6.2534268167421487</v>
      </c>
      <c r="DW80" s="345">
        <v>132.12199722261272</v>
      </c>
      <c r="DX80" s="344">
        <v>10.679691464349261</v>
      </c>
      <c r="DY80" s="9">
        <v>2022</v>
      </c>
      <c r="DZ80" s="332" t="s">
        <v>32</v>
      </c>
      <c r="EA80" s="345">
        <v>120.17875555433561</v>
      </c>
      <c r="EB80" s="344">
        <v>6.4956875520979764</v>
      </c>
      <c r="EC80" s="345">
        <v>141.68180188559029</v>
      </c>
      <c r="ED80" s="344">
        <v>20.267743362666522</v>
      </c>
      <c r="EE80" s="345">
        <v>122.45826142073837</v>
      </c>
      <c r="EF80" s="344">
        <v>0.65581122138236481</v>
      </c>
      <c r="EG80" s="9">
        <v>2022</v>
      </c>
      <c r="EH80" s="332" t="s">
        <v>32</v>
      </c>
      <c r="EI80" s="345">
        <v>138.24713192554054</v>
      </c>
      <c r="EJ80" s="344">
        <v>0.80938563790479634</v>
      </c>
      <c r="EK80" s="345">
        <v>151.00533005184116</v>
      </c>
      <c r="EL80" s="344">
        <v>13.772352008116968</v>
      </c>
      <c r="EM80" s="345">
        <v>110.49984586146407</v>
      </c>
      <c r="EN80" s="344">
        <v>0.67019726558304171</v>
      </c>
      <c r="EO80" s="9">
        <v>2022</v>
      </c>
      <c r="EP80" s="332" t="s">
        <v>32</v>
      </c>
      <c r="EQ80" s="345">
        <v>68.208209941071743</v>
      </c>
      <c r="ER80" s="344">
        <v>-18.272986677697844</v>
      </c>
      <c r="ES80" s="345">
        <v>140.74648255506781</v>
      </c>
      <c r="ET80" s="344">
        <v>0.31498966217304769</v>
      </c>
      <c r="EU80" s="345">
        <v>68.93314987174476</v>
      </c>
      <c r="EV80" s="344">
        <v>-16.682101152383296</v>
      </c>
      <c r="EW80" s="9">
        <v>2022</v>
      </c>
      <c r="EX80" s="332" t="s">
        <v>32</v>
      </c>
      <c r="EY80" s="345">
        <v>93.086313759762476</v>
      </c>
      <c r="EZ80" s="344">
        <v>0.32717308459055516</v>
      </c>
      <c r="FA80" s="345">
        <v>92.272047358065507</v>
      </c>
      <c r="FB80" s="344">
        <v>-5.5300833869049626</v>
      </c>
      <c r="FC80" s="345">
        <v>239.91646934216561</v>
      </c>
      <c r="FD80" s="344">
        <v>15.503857987034138</v>
      </c>
      <c r="FE80" s="9">
        <v>2022</v>
      </c>
      <c r="FF80" s="332" t="s">
        <v>32</v>
      </c>
      <c r="FG80" s="345">
        <v>126.01109744539626</v>
      </c>
      <c r="FH80" s="344">
        <v>2.3414359572428793</v>
      </c>
      <c r="FI80" s="345">
        <v>177.01574967159809</v>
      </c>
      <c r="FJ80" s="344">
        <v>7.8751759488802122</v>
      </c>
      <c r="FK80" s="345">
        <v>115.5516052513604</v>
      </c>
      <c r="FL80" s="344">
        <v>-6.1685529596768163</v>
      </c>
      <c r="FM80" s="9">
        <v>2022</v>
      </c>
      <c r="FN80" s="332" t="s">
        <v>32</v>
      </c>
      <c r="FO80" s="345">
        <v>117.80274023367429</v>
      </c>
      <c r="FP80" s="344">
        <v>6.0180397164353678</v>
      </c>
      <c r="FQ80" s="345">
        <v>229.2099438585621</v>
      </c>
      <c r="FR80" s="344">
        <v>-26.654309868509301</v>
      </c>
      <c r="FS80" s="345">
        <v>139.83058763782046</v>
      </c>
      <c r="FT80" s="344">
        <v>7.2779619241550222</v>
      </c>
      <c r="FU80" s="9">
        <v>2022</v>
      </c>
      <c r="FV80" s="332" t="s">
        <v>32</v>
      </c>
      <c r="FW80" s="345">
        <v>139.63158484413253</v>
      </c>
      <c r="FX80" s="344">
        <v>6.4451553386265061</v>
      </c>
      <c r="FY80" s="345">
        <v>179.34175208758199</v>
      </c>
      <c r="FZ80" s="344">
        <v>17.980540412645368</v>
      </c>
      <c r="GA80" s="345">
        <v>95.328464257387751</v>
      </c>
      <c r="GB80" s="344">
        <v>-6.5785711041071124</v>
      </c>
      <c r="GC80" s="9">
        <v>2022</v>
      </c>
      <c r="GD80" s="332" t="s">
        <v>32</v>
      </c>
      <c r="GE80" s="345">
        <v>147.12862429274244</v>
      </c>
      <c r="GF80" s="344">
        <v>6.0457124126459547</v>
      </c>
      <c r="GG80" s="345">
        <v>121.86694699104</v>
      </c>
      <c r="GH80" s="344">
        <v>-6.225129785810168</v>
      </c>
      <c r="GI80" s="345">
        <v>77.615247640122618</v>
      </c>
      <c r="GJ80" s="344">
        <v>-11.53749572687299</v>
      </c>
      <c r="GK80" s="9">
        <v>2022</v>
      </c>
      <c r="GL80" s="332" t="s">
        <v>32</v>
      </c>
      <c r="GM80" s="345">
        <v>127.69769938382173</v>
      </c>
      <c r="GN80" s="344">
        <v>2.9808276109434928E-2</v>
      </c>
      <c r="GO80" s="345">
        <v>122.47680817428045</v>
      </c>
      <c r="GP80" s="344">
        <v>5.4082517933793355</v>
      </c>
      <c r="GQ80" s="345">
        <v>103.39204415702089</v>
      </c>
      <c r="GR80" s="344">
        <v>13.078265379766151</v>
      </c>
      <c r="GS80" s="9">
        <v>2022</v>
      </c>
      <c r="GT80" s="332" t="s">
        <v>32</v>
      </c>
      <c r="GU80" s="345">
        <v>66.082864021923783</v>
      </c>
      <c r="GV80" s="344">
        <v>-16.462547274773584</v>
      </c>
      <c r="GW80" s="345">
        <v>107.06807083460558</v>
      </c>
      <c r="GX80" s="344">
        <v>5.9710832622213275</v>
      </c>
      <c r="GY80" s="345">
        <v>115.60621696072344</v>
      </c>
      <c r="GZ80" s="344">
        <v>7.4976333314779282</v>
      </c>
      <c r="HA80" s="9">
        <v>2022</v>
      </c>
      <c r="HB80" s="332" t="s">
        <v>32</v>
      </c>
      <c r="HC80" s="345">
        <v>99.298735936998952</v>
      </c>
      <c r="HD80" s="344">
        <v>3.355617690215638</v>
      </c>
      <c r="HE80" s="345">
        <v>176.69169504811273</v>
      </c>
      <c r="HF80" s="344">
        <v>24.617445807479484</v>
      </c>
      <c r="HG80" s="345">
        <v>93.220738130075503</v>
      </c>
      <c r="HH80" s="344">
        <v>21.814260470074885</v>
      </c>
      <c r="HI80" s="9">
        <v>2022</v>
      </c>
      <c r="HJ80" s="332" t="s">
        <v>32</v>
      </c>
      <c r="HK80" s="345">
        <v>89.377724000668067</v>
      </c>
      <c r="HL80" s="344">
        <v>-2.2103715779008439</v>
      </c>
      <c r="HM80" s="345">
        <v>107.14198414665135</v>
      </c>
      <c r="HN80" s="344">
        <v>14.855042318428218</v>
      </c>
      <c r="HO80" s="345">
        <v>94.716714087973827</v>
      </c>
      <c r="HP80" s="344">
        <v>-6.0708842169001116</v>
      </c>
      <c r="HQ80" s="9">
        <v>2022</v>
      </c>
      <c r="HR80" s="332" t="s">
        <v>32</v>
      </c>
      <c r="HS80" s="345">
        <v>105.18900562133244</v>
      </c>
      <c r="HT80" s="344">
        <v>4.1707659427715527</v>
      </c>
      <c r="HU80" s="345">
        <v>140.95408525708726</v>
      </c>
      <c r="HV80" s="344">
        <v>8.8737562421225391</v>
      </c>
      <c r="HW80" s="345">
        <v>79.843403919387356</v>
      </c>
      <c r="HX80" s="344">
        <v>-2.0901099403333205</v>
      </c>
      <c r="HY80" s="9">
        <v>2022</v>
      </c>
      <c r="HZ80" s="332" t="s">
        <v>32</v>
      </c>
      <c r="IA80" s="345">
        <v>101.58734471122139</v>
      </c>
      <c r="IB80" s="344">
        <v>9.1088395441373535</v>
      </c>
      <c r="IC80" s="345">
        <v>121.07081069338072</v>
      </c>
      <c r="ID80" s="344">
        <v>8.8099248556690952</v>
      </c>
      <c r="IE80" s="345">
        <v>103.27294157330674</v>
      </c>
      <c r="IF80" s="344">
        <v>-4.0302361185604525</v>
      </c>
      <c r="IG80" s="9">
        <v>2022</v>
      </c>
      <c r="IH80" s="332" t="s">
        <v>32</v>
      </c>
      <c r="II80" s="345">
        <v>119.31869329251181</v>
      </c>
      <c r="IJ80" s="344">
        <v>6.9879059898463964</v>
      </c>
      <c r="IK80" s="345">
        <v>129.181398627265</v>
      </c>
      <c r="IL80" s="344">
        <v>16.957749174190326</v>
      </c>
      <c r="IM80" s="345">
        <v>101.78802731849743</v>
      </c>
      <c r="IN80" s="344">
        <v>5.9747367823667759</v>
      </c>
      <c r="IO80" s="345">
        <v>138.27844736848567</v>
      </c>
      <c r="IP80" s="344">
        <v>20.617061179550262</v>
      </c>
      <c r="IQ80" s="9">
        <v>2022</v>
      </c>
      <c r="IR80" s="332" t="s">
        <v>32</v>
      </c>
      <c r="IS80" s="345">
        <v>89.314140611903099</v>
      </c>
      <c r="IT80" s="344">
        <v>-3.8058405851349164</v>
      </c>
      <c r="IU80" s="345">
        <v>91.399604298918362</v>
      </c>
      <c r="IV80" s="344">
        <v>8.7656302216597766</v>
      </c>
      <c r="IW80" s="345">
        <v>98.314441919640288</v>
      </c>
      <c r="IX80" s="344">
        <v>-9.8086232434759069</v>
      </c>
      <c r="IY80" s="9">
        <v>2022</v>
      </c>
      <c r="IZ80" s="332" t="s">
        <v>32</v>
      </c>
      <c r="JA80" s="345">
        <v>143.55940796384556</v>
      </c>
      <c r="JB80" s="344">
        <v>17.494409324058608</v>
      </c>
      <c r="JC80" s="345">
        <v>175.72856824289798</v>
      </c>
      <c r="JD80" s="344">
        <v>14.482098462008565</v>
      </c>
      <c r="JE80" s="345">
        <v>204.47682659574059</v>
      </c>
      <c r="JF80" s="344">
        <v>17.826618460104783</v>
      </c>
      <c r="JG80" s="9">
        <v>2022</v>
      </c>
      <c r="JH80" s="332" t="s">
        <v>32</v>
      </c>
      <c r="JI80" s="345">
        <v>155.32977565299288</v>
      </c>
      <c r="JJ80" s="344">
        <v>-11.866424209630949</v>
      </c>
      <c r="JK80" s="345">
        <v>237.92911901708456</v>
      </c>
      <c r="JL80" s="344">
        <v>33.442632187452659</v>
      </c>
      <c r="JM80" s="345">
        <v>118.39951515203289</v>
      </c>
      <c r="JN80" s="344">
        <v>-1.7433199623949633</v>
      </c>
      <c r="JO80" s="9">
        <v>2022</v>
      </c>
      <c r="JP80" s="332" t="s">
        <v>32</v>
      </c>
      <c r="JQ80" s="345">
        <v>110.91890515706345</v>
      </c>
      <c r="JR80" s="344">
        <v>3.8839944056325351</v>
      </c>
      <c r="JS80" s="345">
        <v>129.83016640532844</v>
      </c>
      <c r="JT80" s="344">
        <v>14.338418402895542</v>
      </c>
      <c r="JU80" s="345">
        <v>125.80154465355773</v>
      </c>
      <c r="JV80" s="344">
        <v>3.1376603985956706</v>
      </c>
      <c r="JW80" s="9">
        <v>2022</v>
      </c>
      <c r="JX80" s="332" t="s">
        <v>32</v>
      </c>
      <c r="JY80" s="345">
        <v>94.387619829190811</v>
      </c>
      <c r="JZ80" s="344">
        <v>-2.6451694644060524</v>
      </c>
      <c r="KA80" s="345">
        <v>181.34802964040566</v>
      </c>
      <c r="KB80" s="344">
        <v>18.866472127005849</v>
      </c>
      <c r="KC80" s="345">
        <v>168.66970203828254</v>
      </c>
      <c r="KD80" s="344">
        <v>23.925091142295713</v>
      </c>
      <c r="KE80" s="9">
        <v>2022</v>
      </c>
      <c r="KF80" s="332" t="s">
        <v>32</v>
      </c>
      <c r="KG80" s="345">
        <v>85.877315726609638</v>
      </c>
      <c r="KH80" s="344">
        <v>-18.530446482729928</v>
      </c>
      <c r="KI80" s="345">
        <v>145.32981269333209</v>
      </c>
      <c r="KJ80" s="344">
        <v>9.6201401385500418</v>
      </c>
      <c r="KK80" s="345">
        <v>113.83444353397594</v>
      </c>
      <c r="KL80" s="344">
        <v>2.0192738276405606</v>
      </c>
      <c r="KM80" s="9">
        <v>2022</v>
      </c>
      <c r="KN80" s="332" t="s">
        <v>32</v>
      </c>
      <c r="KO80" s="345">
        <v>45.832702656315952</v>
      </c>
      <c r="KP80" s="344">
        <v>-28.0270284440534</v>
      </c>
      <c r="KQ80" s="345">
        <v>157.24049199108191</v>
      </c>
      <c r="KR80" s="344">
        <v>12.335547881661284</v>
      </c>
      <c r="KS80" s="345">
        <v>101.29010378359027</v>
      </c>
      <c r="KT80" s="344">
        <v>-5.4153788120597852</v>
      </c>
      <c r="KU80" s="9">
        <v>2022</v>
      </c>
      <c r="KV80" s="332" t="s">
        <v>32</v>
      </c>
      <c r="KW80" s="345">
        <v>128.66263704174474</v>
      </c>
      <c r="KX80" s="344">
        <v>14.177136939482509</v>
      </c>
      <c r="KY80" s="345">
        <v>167.83165006714719</v>
      </c>
      <c r="KZ80" s="344">
        <v>16.115284600669909</v>
      </c>
      <c r="LA80" s="345">
        <v>142.6182274101827</v>
      </c>
      <c r="LB80" s="344">
        <v>6.7729123166443372</v>
      </c>
      <c r="LC80" s="9">
        <v>2022</v>
      </c>
      <c r="LD80" s="332" t="s">
        <v>32</v>
      </c>
      <c r="LE80" s="345">
        <v>145.07190815901126</v>
      </c>
      <c r="LF80" s="344">
        <v>5.69286012611974</v>
      </c>
      <c r="LG80" s="345">
        <v>114.886632689686</v>
      </c>
      <c r="LH80" s="344">
        <v>-10.330656173281085</v>
      </c>
      <c r="LI80" s="345">
        <v>61.798609013496119</v>
      </c>
      <c r="LJ80" s="344">
        <v>-12.924198191956791</v>
      </c>
      <c r="LK80" s="9">
        <v>2022</v>
      </c>
      <c r="LL80" s="332" t="s">
        <v>32</v>
      </c>
      <c r="LM80" s="345">
        <v>198.67875920457553</v>
      </c>
      <c r="LN80" s="344">
        <v>17.764628249760676</v>
      </c>
      <c r="LO80" s="345">
        <v>90.638856375484906</v>
      </c>
      <c r="LP80" s="344">
        <v>-7.9003297341232326</v>
      </c>
      <c r="LQ80" s="345">
        <v>177.27166337733172</v>
      </c>
      <c r="LR80" s="344">
        <v>11.01320300899387</v>
      </c>
      <c r="LS80" s="9">
        <v>2022</v>
      </c>
      <c r="LT80" s="332" t="s">
        <v>32</v>
      </c>
      <c r="LU80" s="345">
        <v>108.5690246778217</v>
      </c>
      <c r="LV80" s="344">
        <v>0.95432088083514088</v>
      </c>
      <c r="LW80" s="345">
        <v>131.56223137907344</v>
      </c>
      <c r="LX80" s="344">
        <v>-5.6768875101439278</v>
      </c>
      <c r="LY80" s="345">
        <v>135.35791328594709</v>
      </c>
      <c r="LZ80" s="344">
        <v>41.684607838687754</v>
      </c>
      <c r="MA80" s="9">
        <v>2022</v>
      </c>
      <c r="MB80" s="332" t="s">
        <v>32</v>
      </c>
      <c r="MC80" s="345">
        <v>155.30685502448216</v>
      </c>
      <c r="MD80" s="344">
        <v>15.340098607388697</v>
      </c>
      <c r="ME80" s="345">
        <v>99.047575447891958</v>
      </c>
      <c r="MF80" s="344">
        <v>7.5006890340938384</v>
      </c>
      <c r="MG80" s="345">
        <v>102.2223344749215</v>
      </c>
      <c r="MH80" s="344">
        <v>2.1616722818880589</v>
      </c>
      <c r="MI80" s="9">
        <v>2022</v>
      </c>
      <c r="MJ80" s="332" t="s">
        <v>32</v>
      </c>
      <c r="MK80" s="345">
        <v>96.205689677472847</v>
      </c>
      <c r="ML80" s="344">
        <v>18.619523970981149</v>
      </c>
      <c r="MM80" s="345">
        <v>123.26846086130318</v>
      </c>
      <c r="MN80" s="344">
        <v>7.1767221354704702</v>
      </c>
      <c r="MO80" s="345">
        <v>163.30108695664046</v>
      </c>
      <c r="MP80" s="344">
        <v>10.032725475414935</v>
      </c>
    </row>
    <row r="81" spans="1:356">
      <c r="A81" s="9">
        <v>2023</v>
      </c>
      <c r="B81" s="332" t="s">
        <v>32</v>
      </c>
      <c r="C81" s="345">
        <v>93.950706043519531</v>
      </c>
      <c r="D81" s="344">
        <v>-0.1918042599945835</v>
      </c>
      <c r="E81" s="345">
        <v>79.775068305128627</v>
      </c>
      <c r="F81" s="344">
        <v>-0.53859504229488664</v>
      </c>
      <c r="G81" s="345">
        <v>107.35465090609713</v>
      </c>
      <c r="H81" s="344">
        <v>5.3316894575573315E-2</v>
      </c>
      <c r="I81" s="9">
        <v>2023</v>
      </c>
      <c r="J81" s="332" t="s">
        <v>32</v>
      </c>
      <c r="K81" s="345">
        <v>92.919535717875576</v>
      </c>
      <c r="L81" s="344">
        <v>0.99637808158618668</v>
      </c>
      <c r="M81" s="345">
        <v>104.18072703563467</v>
      </c>
      <c r="N81" s="344">
        <v>8.5275845265270647</v>
      </c>
      <c r="O81" s="345">
        <v>92.28038021487076</v>
      </c>
      <c r="P81" s="344">
        <v>1.4346765361130736</v>
      </c>
      <c r="Q81" s="9">
        <v>2023</v>
      </c>
      <c r="R81" s="332" t="s">
        <v>32</v>
      </c>
      <c r="S81" s="345">
        <v>93.622953785500016</v>
      </c>
      <c r="T81" s="344">
        <v>-15.347984924068669</v>
      </c>
      <c r="U81" s="345">
        <v>175.27089208703029</v>
      </c>
      <c r="V81" s="344">
        <v>12.957988060025059</v>
      </c>
      <c r="W81" s="345">
        <v>146.06274746099245</v>
      </c>
      <c r="X81" s="344">
        <v>2.4784349789772904</v>
      </c>
      <c r="Y81" s="9">
        <v>2023</v>
      </c>
      <c r="Z81" s="332" t="s">
        <v>32</v>
      </c>
      <c r="AA81" s="345">
        <v>158.52290415743565</v>
      </c>
      <c r="AB81" s="344">
        <v>1.1078438567338793</v>
      </c>
      <c r="AC81" s="345">
        <v>131.358560368627</v>
      </c>
      <c r="AD81" s="344">
        <v>-8.047411328475917</v>
      </c>
      <c r="AE81" s="345">
        <v>173.28593850901854</v>
      </c>
      <c r="AF81" s="344">
        <v>9.5558051109014599</v>
      </c>
      <c r="AG81" s="9">
        <v>2023</v>
      </c>
      <c r="AH81" s="332" t="s">
        <v>32</v>
      </c>
      <c r="AI81" s="345">
        <v>101.56431201496974</v>
      </c>
      <c r="AJ81" s="344">
        <v>-6.1219272587741784</v>
      </c>
      <c r="AK81" s="345">
        <v>199.70814748933063</v>
      </c>
      <c r="AL81" s="344">
        <v>7.8522075998405967</v>
      </c>
      <c r="AM81" s="345">
        <v>80.101176228414275</v>
      </c>
      <c r="AN81" s="344">
        <v>-15.105225332268972</v>
      </c>
      <c r="AO81" s="9">
        <v>2023</v>
      </c>
      <c r="AP81" s="332" t="s">
        <v>32</v>
      </c>
      <c r="AQ81" s="345">
        <v>158.4962539726682</v>
      </c>
      <c r="AR81" s="344">
        <v>-6.875512500294505</v>
      </c>
      <c r="AS81" s="345">
        <v>156.99358150066129</v>
      </c>
      <c r="AT81" s="344">
        <v>7.3451156040974581</v>
      </c>
      <c r="AU81" s="345">
        <v>164.23762405417207</v>
      </c>
      <c r="AV81" s="344">
        <v>5.4026411428949928</v>
      </c>
      <c r="AW81" s="9">
        <v>2023</v>
      </c>
      <c r="AX81" s="332" t="s">
        <v>32</v>
      </c>
      <c r="AY81" s="345">
        <v>154.56320346899281</v>
      </c>
      <c r="AZ81" s="344">
        <v>8.02795901840787</v>
      </c>
      <c r="BA81" s="345">
        <v>104.34334804096819</v>
      </c>
      <c r="BB81" s="344">
        <v>-9.3018442984411962</v>
      </c>
      <c r="BC81" s="345">
        <v>151.10897569461736</v>
      </c>
      <c r="BD81" s="344">
        <v>1.2769524046200473</v>
      </c>
      <c r="BE81" s="9">
        <v>2023</v>
      </c>
      <c r="BF81" s="332" t="s">
        <v>32</v>
      </c>
      <c r="BG81" s="345">
        <v>144.19933249051115</v>
      </c>
      <c r="BH81" s="344">
        <v>12.159593410709959</v>
      </c>
      <c r="BI81" s="345">
        <v>110.75992113872347</v>
      </c>
      <c r="BJ81" s="344">
        <v>1.1663837178405032</v>
      </c>
      <c r="BK81" s="345">
        <v>222.00175249751527</v>
      </c>
      <c r="BL81" s="344">
        <v>12.554962495797014</v>
      </c>
      <c r="BM81" s="9">
        <v>2023</v>
      </c>
      <c r="BN81" s="332" t="s">
        <v>32</v>
      </c>
      <c r="BO81" s="345">
        <v>129.74712050297546</v>
      </c>
      <c r="BP81" s="344">
        <v>8.8432242121306359</v>
      </c>
      <c r="BQ81" s="345">
        <v>121.22254418401995</v>
      </c>
      <c r="BR81" s="344">
        <v>-4.8166550023195072</v>
      </c>
      <c r="BS81" s="345">
        <v>143.63942296670439</v>
      </c>
      <c r="BT81" s="344">
        <v>4.4953551270535002</v>
      </c>
      <c r="BU81" s="9">
        <v>2023</v>
      </c>
      <c r="BV81" s="332" t="s">
        <v>32</v>
      </c>
      <c r="BW81" s="345">
        <v>142.21795530430049</v>
      </c>
      <c r="BX81" s="344">
        <v>0.93113465477181023</v>
      </c>
      <c r="BY81" s="345">
        <v>116.3350613761267</v>
      </c>
      <c r="BZ81" s="344">
        <v>14.799618057423373</v>
      </c>
      <c r="CA81" s="345">
        <v>131.81659412512448</v>
      </c>
      <c r="CB81" s="344">
        <v>11.124849813902671</v>
      </c>
      <c r="CC81" s="9">
        <v>2023</v>
      </c>
      <c r="CD81" s="332" t="s">
        <v>32</v>
      </c>
      <c r="CE81" s="345">
        <v>116.42555112306209</v>
      </c>
      <c r="CF81" s="344">
        <v>-15.264252102490644</v>
      </c>
      <c r="CG81" s="345">
        <v>68.808675010720307</v>
      </c>
      <c r="CH81" s="344">
        <v>-20.138424640166534</v>
      </c>
      <c r="CI81" s="345">
        <v>127.8691941225411</v>
      </c>
      <c r="CJ81" s="344">
        <v>4.9461959607865396</v>
      </c>
      <c r="CK81" s="9">
        <v>2023</v>
      </c>
      <c r="CL81" s="332" t="s">
        <v>32</v>
      </c>
      <c r="CM81" s="345">
        <v>221.42942213075156</v>
      </c>
      <c r="CN81" s="344">
        <v>7.9850913065673268</v>
      </c>
      <c r="CO81" s="345">
        <v>86.743069397416704</v>
      </c>
      <c r="CP81" s="344">
        <v>-6.5887798982892747</v>
      </c>
      <c r="CQ81" s="345">
        <v>123.84136203633562</v>
      </c>
      <c r="CR81" s="344">
        <v>16.191871041707159</v>
      </c>
      <c r="CS81" s="9">
        <v>2023</v>
      </c>
      <c r="CT81" s="332" t="s">
        <v>32</v>
      </c>
      <c r="CU81" s="345">
        <v>128.2371705629829</v>
      </c>
      <c r="CV81" s="344">
        <v>-4.0726014150937857</v>
      </c>
      <c r="CW81" s="345">
        <v>83.627177268869048</v>
      </c>
      <c r="CX81" s="344">
        <v>-16.476672304164651</v>
      </c>
      <c r="CY81" s="345">
        <v>146.88260553564263</v>
      </c>
      <c r="CZ81" s="344">
        <v>12.601454499099418</v>
      </c>
      <c r="DA81" s="9">
        <v>2023</v>
      </c>
      <c r="DB81" s="332" t="s">
        <v>32</v>
      </c>
      <c r="DC81" s="345">
        <v>75.467318673808506</v>
      </c>
      <c r="DD81" s="344">
        <v>-5.1801373646557494</v>
      </c>
      <c r="DE81" s="345">
        <v>330.52726612351211</v>
      </c>
      <c r="DF81" s="344">
        <v>-5.8050898336749555</v>
      </c>
      <c r="DG81" s="345">
        <v>104.60526458227601</v>
      </c>
      <c r="DH81" s="344">
        <v>-6.7149559817154483</v>
      </c>
      <c r="DI81" s="9">
        <v>2023</v>
      </c>
      <c r="DJ81" s="332" t="s">
        <v>32</v>
      </c>
      <c r="DK81" s="345">
        <v>176.96545357445484</v>
      </c>
      <c r="DL81" s="344">
        <v>1.1971063254585914</v>
      </c>
      <c r="DM81" s="345">
        <v>54.912988756878626</v>
      </c>
      <c r="DN81" s="344">
        <v>-4.8822246554031921</v>
      </c>
      <c r="DO81" s="345">
        <v>132.95301366629826</v>
      </c>
      <c r="DP81" s="344">
        <v>4.2998456712074642</v>
      </c>
      <c r="DQ81" s="9">
        <v>2023</v>
      </c>
      <c r="DR81" s="332" t="s">
        <v>32</v>
      </c>
      <c r="DS81" s="345">
        <v>166.03859144434182</v>
      </c>
      <c r="DT81" s="344">
        <v>16.147439272522419</v>
      </c>
      <c r="DU81" s="345">
        <v>129.10145896835027</v>
      </c>
      <c r="DV81" s="344">
        <v>7.9640070486707941</v>
      </c>
      <c r="DW81" s="345">
        <v>133.26021113234899</v>
      </c>
      <c r="DX81" s="344">
        <v>0.86148706018913401</v>
      </c>
      <c r="DY81" s="9">
        <v>2023</v>
      </c>
      <c r="DZ81" s="332" t="s">
        <v>32</v>
      </c>
      <c r="EA81" s="345">
        <v>118.88272409693103</v>
      </c>
      <c r="EB81" s="344">
        <v>-1.0784197684744754</v>
      </c>
      <c r="EC81" s="345">
        <v>144.680387827858</v>
      </c>
      <c r="ED81" s="344">
        <v>2.1164227885025753</v>
      </c>
      <c r="EE81" s="345">
        <v>130.99818296266028</v>
      </c>
      <c r="EF81" s="344">
        <v>6.9737406385190326</v>
      </c>
      <c r="EG81" s="9">
        <v>2023</v>
      </c>
      <c r="EH81" s="332" t="s">
        <v>32</v>
      </c>
      <c r="EI81" s="345">
        <v>143.82616346848033</v>
      </c>
      <c r="EJ81" s="344">
        <v>4.0355495736031912</v>
      </c>
      <c r="EK81" s="345">
        <v>151.82174834697665</v>
      </c>
      <c r="EL81" s="344">
        <v>0.54065528339641844</v>
      </c>
      <c r="EM81" s="345">
        <v>121.16834268310095</v>
      </c>
      <c r="EN81" s="344">
        <v>9.6547617224843805</v>
      </c>
      <c r="EO81" s="9">
        <v>2023</v>
      </c>
      <c r="EP81" s="332" t="s">
        <v>32</v>
      </c>
      <c r="EQ81" s="345">
        <v>69.386666959850785</v>
      </c>
      <c r="ER81" s="344">
        <v>1.7277348574272366</v>
      </c>
      <c r="ES81" s="345">
        <v>158.18630709908027</v>
      </c>
      <c r="ET81" s="344">
        <v>12.390948766473826</v>
      </c>
      <c r="EU81" s="345">
        <v>50.055152501340011</v>
      </c>
      <c r="EV81" s="344">
        <v>-27.38594914860073</v>
      </c>
      <c r="EW81" s="9">
        <v>2023</v>
      </c>
      <c r="EX81" s="332" t="s">
        <v>32</v>
      </c>
      <c r="EY81" s="345">
        <v>91.179368427912465</v>
      </c>
      <c r="EZ81" s="344">
        <v>-2.0485775564939246</v>
      </c>
      <c r="FA81" s="345">
        <v>103.93215337395178</v>
      </c>
      <c r="FB81" s="344">
        <v>12.636661209693074</v>
      </c>
      <c r="FC81" s="345">
        <v>260.22605256162853</v>
      </c>
      <c r="FD81" s="344">
        <v>8.4652726322417067</v>
      </c>
      <c r="FE81" s="9">
        <v>2023</v>
      </c>
      <c r="FF81" s="332" t="s">
        <v>32</v>
      </c>
      <c r="FG81" s="345">
        <v>119.1858822324788</v>
      </c>
      <c r="FH81" s="344">
        <v>-5.4163604248228978</v>
      </c>
      <c r="FI81" s="345">
        <v>176.04970981284671</v>
      </c>
      <c r="FJ81" s="344">
        <v>-0.54573667063161224</v>
      </c>
      <c r="FK81" s="345">
        <v>102.89945298362828</v>
      </c>
      <c r="FL81" s="344">
        <v>-10.949352231160944</v>
      </c>
      <c r="FM81" s="9">
        <v>2023</v>
      </c>
      <c r="FN81" s="332" t="s">
        <v>32</v>
      </c>
      <c r="FO81" s="345">
        <v>107.77764103062232</v>
      </c>
      <c r="FP81" s="344">
        <v>-8.5100730111762317</v>
      </c>
      <c r="FQ81" s="345">
        <v>208.53893579284389</v>
      </c>
      <c r="FR81" s="344">
        <v>-9.0183731638072402</v>
      </c>
      <c r="FS81" s="345">
        <v>132.61461689972663</v>
      </c>
      <c r="FT81" s="344">
        <v>-5.1605094850807234</v>
      </c>
      <c r="FU81" s="9">
        <v>2023</v>
      </c>
      <c r="FV81" s="332" t="s">
        <v>32</v>
      </c>
      <c r="FW81" s="345">
        <v>143.68647529664557</v>
      </c>
      <c r="FX81" s="344">
        <v>2.9039922858710128</v>
      </c>
      <c r="FY81" s="345">
        <v>155.93190281066589</v>
      </c>
      <c r="FZ81" s="344">
        <v>-13.053206520188255</v>
      </c>
      <c r="GA81" s="345">
        <v>105.65065627085886</v>
      </c>
      <c r="GB81" s="344">
        <v>10.828027173081381</v>
      </c>
      <c r="GC81" s="9">
        <v>2023</v>
      </c>
      <c r="GD81" s="332" t="s">
        <v>32</v>
      </c>
      <c r="GE81" s="345">
        <v>145.811945455603</v>
      </c>
      <c r="GF81" s="344">
        <v>-0.89491684128007876</v>
      </c>
      <c r="GG81" s="345">
        <v>107.89634844757963</v>
      </c>
      <c r="GH81" s="344">
        <v>-11.463812697701798</v>
      </c>
      <c r="GI81" s="345">
        <v>69.958877203689454</v>
      </c>
      <c r="GJ81" s="344">
        <v>-9.8645184666978452</v>
      </c>
      <c r="GK81" s="9">
        <v>2023</v>
      </c>
      <c r="GL81" s="332" t="s">
        <v>32</v>
      </c>
      <c r="GM81" s="345">
        <v>127.62199392448792</v>
      </c>
      <c r="GN81" s="344">
        <v>-5.9284904660856341E-2</v>
      </c>
      <c r="GO81" s="345">
        <v>130.8131172329301</v>
      </c>
      <c r="GP81" s="344">
        <v>6.8064388539480518</v>
      </c>
      <c r="GQ81" s="345">
        <v>97.470914532640521</v>
      </c>
      <c r="GR81" s="344">
        <v>-5.7268716105351274</v>
      </c>
      <c r="GS81" s="9">
        <v>2023</v>
      </c>
      <c r="GT81" s="332" t="s">
        <v>32</v>
      </c>
      <c r="GU81" s="345">
        <v>73.582668657730679</v>
      </c>
      <c r="GV81" s="344">
        <v>11.349091397308001</v>
      </c>
      <c r="GW81" s="345">
        <v>91.706450221528954</v>
      </c>
      <c r="GX81" s="344">
        <v>-14.347527225746532</v>
      </c>
      <c r="GY81" s="345">
        <v>127.64109974519467</v>
      </c>
      <c r="GZ81" s="344">
        <v>10.410238394497412</v>
      </c>
      <c r="HA81" s="9">
        <v>2023</v>
      </c>
      <c r="HB81" s="332" t="s">
        <v>32</v>
      </c>
      <c r="HC81" s="345">
        <v>123.18907174659407</v>
      </c>
      <c r="HD81" s="344">
        <v>24.059053304316549</v>
      </c>
      <c r="HE81" s="345">
        <v>186.38498158362108</v>
      </c>
      <c r="HF81" s="344">
        <v>5.4859887630082937</v>
      </c>
      <c r="HG81" s="345">
        <v>94.89652526444867</v>
      </c>
      <c r="HH81" s="344">
        <v>1.7976548652026878</v>
      </c>
      <c r="HI81" s="9">
        <v>2023</v>
      </c>
      <c r="HJ81" s="332" t="s">
        <v>32</v>
      </c>
      <c r="HK81" s="345">
        <v>86.370616144929699</v>
      </c>
      <c r="HL81" s="344">
        <v>-3.3644936580796099</v>
      </c>
      <c r="HM81" s="345">
        <v>100.27832908265705</v>
      </c>
      <c r="HN81" s="344">
        <v>-6.406130256650485</v>
      </c>
      <c r="HO81" s="345">
        <v>91.126629636546511</v>
      </c>
      <c r="HP81" s="344">
        <v>-3.7903388921334482</v>
      </c>
      <c r="HQ81" s="9">
        <v>2023</v>
      </c>
      <c r="HR81" s="332" t="s">
        <v>32</v>
      </c>
      <c r="HS81" s="345">
        <v>120.95538838111146</v>
      </c>
      <c r="HT81" s="344">
        <v>14.988622305772196</v>
      </c>
      <c r="HU81" s="345">
        <v>152.746880824774</v>
      </c>
      <c r="HV81" s="344">
        <v>8.3664092077769538</v>
      </c>
      <c r="HW81" s="345">
        <v>75.4742359887167</v>
      </c>
      <c r="HX81" s="344">
        <v>-5.4721714208000378</v>
      </c>
      <c r="HY81" s="9">
        <v>2023</v>
      </c>
      <c r="HZ81" s="332" t="s">
        <v>32</v>
      </c>
      <c r="IA81" s="345">
        <v>90.190920175465195</v>
      </c>
      <c r="IB81" s="344">
        <v>-11.21835064018299</v>
      </c>
      <c r="IC81" s="345">
        <v>121.25974408115418</v>
      </c>
      <c r="ID81" s="344">
        <v>0.15605197214046029</v>
      </c>
      <c r="IE81" s="345">
        <v>105.79064287071124</v>
      </c>
      <c r="IF81" s="344">
        <v>2.4379099297925393</v>
      </c>
      <c r="IG81" s="9">
        <v>2023</v>
      </c>
      <c r="IH81" s="332" t="s">
        <v>32</v>
      </c>
      <c r="II81" s="345">
        <v>127.24347867675318</v>
      </c>
      <c r="IJ81" s="344">
        <v>6.6416964228845643</v>
      </c>
      <c r="IK81" s="345">
        <v>151.31667845334812</v>
      </c>
      <c r="IL81" s="344">
        <v>17.135036515552372</v>
      </c>
      <c r="IM81" s="345">
        <v>116.02219747618982</v>
      </c>
      <c r="IN81" s="344">
        <v>13.98413009140387</v>
      </c>
      <c r="IO81" s="345">
        <v>166.73773008933205</v>
      </c>
      <c r="IP81" s="344">
        <v>20.581141358210232</v>
      </c>
      <c r="IQ81" s="9">
        <v>2023</v>
      </c>
      <c r="IR81" s="332" t="s">
        <v>32</v>
      </c>
      <c r="IS81" s="345">
        <v>85.777822011468004</v>
      </c>
      <c r="IT81" s="344">
        <v>-3.9594162539182634</v>
      </c>
      <c r="IU81" s="345">
        <v>93.890554200424333</v>
      </c>
      <c r="IV81" s="344">
        <v>2.7253399187149938</v>
      </c>
      <c r="IW81" s="345">
        <v>98.299796399878247</v>
      </c>
      <c r="IX81" s="344">
        <v>-1.4896610788895259E-2</v>
      </c>
      <c r="IY81" s="9">
        <v>2023</v>
      </c>
      <c r="IZ81" s="332" t="s">
        <v>32</v>
      </c>
      <c r="JA81" s="345">
        <v>144.10982880262918</v>
      </c>
      <c r="JB81" s="344">
        <v>0.3834097998803685</v>
      </c>
      <c r="JC81" s="345">
        <v>167.07244676147226</v>
      </c>
      <c r="JD81" s="344">
        <v>-4.9258476114486598</v>
      </c>
      <c r="JE81" s="345">
        <v>167.75598356903527</v>
      </c>
      <c r="JF81" s="344">
        <v>-17.958437461132931</v>
      </c>
      <c r="JG81" s="9">
        <v>2023</v>
      </c>
      <c r="JH81" s="332" t="s">
        <v>32</v>
      </c>
      <c r="JI81" s="345">
        <v>147.06951586481691</v>
      </c>
      <c r="JJ81" s="344">
        <v>-5.3178856104378838</v>
      </c>
      <c r="JK81" s="345">
        <v>232.94305505460181</v>
      </c>
      <c r="JL81" s="344">
        <v>-2.0956089708904955</v>
      </c>
      <c r="JM81" s="345">
        <v>116.74700686549572</v>
      </c>
      <c r="JN81" s="344">
        <v>-1.3957052817448101</v>
      </c>
      <c r="JO81" s="9">
        <v>2023</v>
      </c>
      <c r="JP81" s="332" t="s">
        <v>32</v>
      </c>
      <c r="JQ81" s="345">
        <v>132.62061994486047</v>
      </c>
      <c r="JR81" s="344">
        <v>19.565388566599125</v>
      </c>
      <c r="JS81" s="345">
        <v>125.00063504683717</v>
      </c>
      <c r="JT81" s="344">
        <v>-3.7198838237744525</v>
      </c>
      <c r="JU81" s="345">
        <v>136.92985280179565</v>
      </c>
      <c r="JV81" s="344">
        <v>8.8459232983855145</v>
      </c>
      <c r="JW81" s="9">
        <v>2023</v>
      </c>
      <c r="JX81" s="332" t="s">
        <v>32</v>
      </c>
      <c r="JY81" s="345">
        <v>112.88203443773767</v>
      </c>
      <c r="JZ81" s="344">
        <v>19.594110585705408</v>
      </c>
      <c r="KA81" s="345">
        <v>193.17598820952563</v>
      </c>
      <c r="KB81" s="344">
        <v>6.5222426692882038</v>
      </c>
      <c r="KC81" s="345">
        <v>194.74500831150146</v>
      </c>
      <c r="KD81" s="344">
        <v>15.459389539504073</v>
      </c>
      <c r="KE81" s="9">
        <v>2023</v>
      </c>
      <c r="KF81" s="332" t="s">
        <v>32</v>
      </c>
      <c r="KG81" s="345">
        <v>77.839768718887186</v>
      </c>
      <c r="KH81" s="344">
        <v>-9.3593365602040706</v>
      </c>
      <c r="KI81" s="345">
        <v>150.95387283429682</v>
      </c>
      <c r="KJ81" s="344">
        <v>3.8698598977983494</v>
      </c>
      <c r="KK81" s="345">
        <v>109.64194721887921</v>
      </c>
      <c r="KL81" s="344">
        <v>-3.6829769487522412</v>
      </c>
      <c r="KM81" s="9">
        <v>2023</v>
      </c>
      <c r="KN81" s="332" t="s">
        <v>32</v>
      </c>
      <c r="KO81" s="345">
        <v>36.326992739803501</v>
      </c>
      <c r="KP81" s="344">
        <v>-20.740016114241783</v>
      </c>
      <c r="KQ81" s="345">
        <v>153.63839062828762</v>
      </c>
      <c r="KR81" s="344">
        <v>-2.2908230044196216</v>
      </c>
      <c r="KS81" s="345">
        <v>95.936510374130435</v>
      </c>
      <c r="KT81" s="344">
        <v>-5.2854061842980968</v>
      </c>
      <c r="KU81" s="9">
        <v>2023</v>
      </c>
      <c r="KV81" s="332" t="s">
        <v>32</v>
      </c>
      <c r="KW81" s="345">
        <v>134.8022672405919</v>
      </c>
      <c r="KX81" s="344">
        <v>4.7718827625576665</v>
      </c>
      <c r="KY81" s="345">
        <v>154.38284933970738</v>
      </c>
      <c r="KZ81" s="344">
        <v>-8.0132684878323772</v>
      </c>
      <c r="LA81" s="345">
        <v>126.74812461687928</v>
      </c>
      <c r="LB81" s="344">
        <v>-11.127681981111422</v>
      </c>
      <c r="LC81" s="9">
        <v>2023</v>
      </c>
      <c r="LD81" s="332" t="s">
        <v>32</v>
      </c>
      <c r="LE81" s="345">
        <v>150.1277000205354</v>
      </c>
      <c r="LF81" s="344">
        <v>3.4850247202804923</v>
      </c>
      <c r="LG81" s="345">
        <v>110.67158490639873</v>
      </c>
      <c r="LH81" s="344">
        <v>-3.6688757295831778</v>
      </c>
      <c r="LI81" s="345">
        <v>51.175238505176416</v>
      </c>
      <c r="LJ81" s="344">
        <v>-17.190306833604751</v>
      </c>
      <c r="LK81" s="9">
        <v>2023</v>
      </c>
      <c r="LL81" s="332" t="s">
        <v>32</v>
      </c>
      <c r="LM81" s="345">
        <v>184.26433246938646</v>
      </c>
      <c r="LN81" s="344">
        <v>-7.2551423176278433</v>
      </c>
      <c r="LO81" s="345">
        <v>78.618716770614469</v>
      </c>
      <c r="LP81" s="344">
        <v>-13.261574655217657</v>
      </c>
      <c r="LQ81" s="345">
        <v>182.96687892474219</v>
      </c>
      <c r="LR81" s="344">
        <v>3.2127049743352956</v>
      </c>
      <c r="LS81" s="9">
        <v>2023</v>
      </c>
      <c r="LT81" s="332" t="s">
        <v>32</v>
      </c>
      <c r="LU81" s="345">
        <v>108.47769575515004</v>
      </c>
      <c r="LV81" s="344">
        <v>-8.4120607090909516E-2</v>
      </c>
      <c r="LW81" s="345">
        <v>136.88483825121065</v>
      </c>
      <c r="LX81" s="344">
        <v>4.0456951940873296</v>
      </c>
      <c r="LY81" s="345">
        <v>144.90039374458809</v>
      </c>
      <c r="LZ81" s="344">
        <v>7.0498135107049507</v>
      </c>
      <c r="MA81" s="9">
        <v>2023</v>
      </c>
      <c r="MB81" s="332" t="s">
        <v>32</v>
      </c>
      <c r="MC81" s="345">
        <v>160.95090359954773</v>
      </c>
      <c r="MD81" s="344">
        <v>3.6341271440825125</v>
      </c>
      <c r="ME81" s="345">
        <v>106.65986042091392</v>
      </c>
      <c r="MF81" s="344">
        <v>7.6854834039089752</v>
      </c>
      <c r="MG81" s="345">
        <v>90.636357752314012</v>
      </c>
      <c r="MH81" s="344">
        <v>-11.334095217175758</v>
      </c>
      <c r="MI81" s="9">
        <v>2023</v>
      </c>
      <c r="MJ81" s="332" t="s">
        <v>32</v>
      </c>
      <c r="MK81" s="345">
        <v>107.50313689129462</v>
      </c>
      <c r="ML81" s="344">
        <v>11.743013590668269</v>
      </c>
      <c r="MM81" s="345">
        <v>114.72682974843472</v>
      </c>
      <c r="MN81" s="344">
        <v>-6.9292916072661654</v>
      </c>
      <c r="MO81" s="345">
        <v>193.06780513098644</v>
      </c>
      <c r="MP81" s="344">
        <v>18.228120050572343</v>
      </c>
    </row>
    <row r="82" spans="1:356">
      <c r="A82" s="9">
        <v>2024</v>
      </c>
      <c r="B82" s="332" t="s">
        <v>32</v>
      </c>
      <c r="C82" s="345">
        <v>94.653172471417307</v>
      </c>
      <c r="D82" s="344">
        <v>0.74769680556991602</v>
      </c>
      <c r="E82" s="345">
        <v>78.056544130259056</v>
      </c>
      <c r="F82" s="344">
        <v>-2.1542121008238553</v>
      </c>
      <c r="G82" s="345">
        <v>110.34631413425078</v>
      </c>
      <c r="H82" s="344">
        <v>2.7867104060265149</v>
      </c>
      <c r="I82" s="9">
        <v>2024</v>
      </c>
      <c r="J82" s="332" t="s">
        <v>32</v>
      </c>
      <c r="K82" s="345">
        <v>97.576307890831899</v>
      </c>
      <c r="L82" s="344">
        <v>5.0116179950525463</v>
      </c>
      <c r="M82" s="345">
        <v>112.8009698619631</v>
      </c>
      <c r="N82" s="344">
        <v>8.2743162498567528</v>
      </c>
      <c r="O82" s="345">
        <v>94.872633797590865</v>
      </c>
      <c r="P82" s="344">
        <v>2.8091058756846792</v>
      </c>
      <c r="Q82" s="9">
        <v>2024</v>
      </c>
      <c r="R82" s="332" t="s">
        <v>32</v>
      </c>
      <c r="S82" s="345">
        <v>88.858743635320309</v>
      </c>
      <c r="T82" s="344">
        <v>-5.0887201883151505</v>
      </c>
      <c r="U82" s="345">
        <v>165.627753499215</v>
      </c>
      <c r="V82" s="344">
        <v>-5.5018482949393643</v>
      </c>
      <c r="W82" s="345">
        <v>141.53580195687817</v>
      </c>
      <c r="X82" s="344">
        <v>-3.0993155905979677</v>
      </c>
      <c r="Y82" s="9">
        <v>2024</v>
      </c>
      <c r="Z82" s="332" t="s">
        <v>32</v>
      </c>
      <c r="AA82" s="345">
        <v>153.09283253259863</v>
      </c>
      <c r="AB82" s="344">
        <v>-3.4254177045887246</v>
      </c>
      <c r="AC82" s="345">
        <v>127.50329954485754</v>
      </c>
      <c r="AD82" s="344">
        <v>-2.9349140344950229</v>
      </c>
      <c r="AE82" s="345">
        <v>166.622604829799</v>
      </c>
      <c r="AF82" s="344">
        <v>-3.8452823907998379</v>
      </c>
      <c r="AG82" s="9">
        <v>2024</v>
      </c>
      <c r="AH82" s="332" t="s">
        <v>32</v>
      </c>
      <c r="AI82" s="345">
        <v>101.15876309522122</v>
      </c>
      <c r="AJ82" s="344">
        <v>-0.39930258149018982</v>
      </c>
      <c r="AK82" s="345">
        <v>223.90969170043766</v>
      </c>
      <c r="AL82" s="344">
        <v>12.118456114766161</v>
      </c>
      <c r="AM82" s="345">
        <v>86.954813650731296</v>
      </c>
      <c r="AN82" s="344">
        <v>8.5562256948304736</v>
      </c>
      <c r="AO82" s="9">
        <v>2024</v>
      </c>
      <c r="AP82" s="332" t="s">
        <v>32</v>
      </c>
      <c r="AQ82" s="345">
        <v>155.44733650676497</v>
      </c>
      <c r="AR82" s="344">
        <v>-1.9236526980814403</v>
      </c>
      <c r="AS82" s="345">
        <v>173.93891086197817</v>
      </c>
      <c r="AT82" s="344">
        <v>10.793644682375444</v>
      </c>
      <c r="AU82" s="345">
        <v>193.01252705693503</v>
      </c>
      <c r="AV82" s="344">
        <v>17.520286943064804</v>
      </c>
      <c r="AW82" s="9">
        <v>2024</v>
      </c>
      <c r="AX82" s="332" t="s">
        <v>32</v>
      </c>
      <c r="AY82" s="345">
        <v>136.44848821741365</v>
      </c>
      <c r="AZ82" s="344">
        <v>-11.719940351270722</v>
      </c>
      <c r="BA82" s="345">
        <v>93.460784296480881</v>
      </c>
      <c r="BB82" s="344">
        <v>-10.429571169418978</v>
      </c>
      <c r="BC82" s="345">
        <v>153.13843184057816</v>
      </c>
      <c r="BD82" s="344">
        <v>1.3430414286324179</v>
      </c>
      <c r="BE82" s="9">
        <v>2024</v>
      </c>
      <c r="BF82" s="332" t="s">
        <v>32</v>
      </c>
      <c r="BG82" s="345">
        <v>141.93454090022243</v>
      </c>
      <c r="BH82" s="344">
        <v>-1.5705978323011749</v>
      </c>
      <c r="BI82" s="345">
        <v>114.80923973676077</v>
      </c>
      <c r="BJ82" s="344">
        <v>3.6559421101118801</v>
      </c>
      <c r="BK82" s="345">
        <v>256.64212557705213</v>
      </c>
      <c r="BL82" s="344">
        <v>15.603648480173391</v>
      </c>
      <c r="BM82" s="9">
        <v>2024</v>
      </c>
      <c r="BN82" s="332" t="s">
        <v>32</v>
      </c>
      <c r="BO82" s="345">
        <v>128.71726364172102</v>
      </c>
      <c r="BP82" s="344">
        <v>-0.79374159307900527</v>
      </c>
      <c r="BQ82" s="345">
        <v>121.87988075469205</v>
      </c>
      <c r="BR82" s="344">
        <v>0.5422560424686651</v>
      </c>
      <c r="BS82" s="345">
        <v>154.18518041078829</v>
      </c>
      <c r="BT82" s="344">
        <v>7.3418266561321417</v>
      </c>
      <c r="BU82" s="9">
        <v>2024</v>
      </c>
      <c r="BV82" s="332" t="s">
        <v>32</v>
      </c>
      <c r="BW82" s="345">
        <v>168.72752237449163</v>
      </c>
      <c r="BX82" s="344">
        <v>18.640098582115911</v>
      </c>
      <c r="BY82" s="345">
        <v>128.18304429477843</v>
      </c>
      <c r="BZ82" s="344">
        <v>10.184361256616882</v>
      </c>
      <c r="CA82" s="345">
        <v>148.72386487184929</v>
      </c>
      <c r="CB82" s="344">
        <v>12.826359882031156</v>
      </c>
      <c r="CC82" s="9">
        <v>2024</v>
      </c>
      <c r="CD82" s="332" t="s">
        <v>32</v>
      </c>
      <c r="CE82" s="345">
        <v>109.46953193466987</v>
      </c>
      <c r="CF82" s="344">
        <v>-5.9746499984695731</v>
      </c>
      <c r="CG82" s="345">
        <v>79.57441032985983</v>
      </c>
      <c r="CH82" s="344">
        <v>15.645898307825632</v>
      </c>
      <c r="CI82" s="345">
        <v>132.25020693940144</v>
      </c>
      <c r="CJ82" s="344">
        <v>3.4261675354439802</v>
      </c>
      <c r="CK82" s="9">
        <v>2024</v>
      </c>
      <c r="CL82" s="332" t="s">
        <v>32</v>
      </c>
      <c r="CM82" s="345">
        <v>242.79973893049501</v>
      </c>
      <c r="CN82" s="344">
        <v>9.6510737345123516</v>
      </c>
      <c r="CO82" s="345">
        <v>92.801653315503501</v>
      </c>
      <c r="CP82" s="344">
        <v>6.9845164117137415</v>
      </c>
      <c r="CQ82" s="345">
        <v>126.63710040742443</v>
      </c>
      <c r="CR82" s="344">
        <v>2.2575158453671804</v>
      </c>
      <c r="CS82" s="9">
        <v>2024</v>
      </c>
      <c r="CT82" s="332" t="s">
        <v>32</v>
      </c>
      <c r="CU82" s="345">
        <v>133.51901546466505</v>
      </c>
      <c r="CV82" s="344">
        <v>4.118809607615276</v>
      </c>
      <c r="CW82" s="345">
        <v>80.055990358501489</v>
      </c>
      <c r="CX82" s="344">
        <v>-4.2703664370804546</v>
      </c>
      <c r="CY82" s="345">
        <v>157.01847661585907</v>
      </c>
      <c r="CZ82" s="344">
        <v>6.9006612752092451</v>
      </c>
      <c r="DA82" s="9">
        <v>2024</v>
      </c>
      <c r="DB82" s="332" t="s">
        <v>32</v>
      </c>
      <c r="DC82" s="345">
        <v>82.78758815388143</v>
      </c>
      <c r="DD82" s="344">
        <v>9.6999199238987615</v>
      </c>
      <c r="DE82" s="345">
        <v>347.12406652013465</v>
      </c>
      <c r="DF82" s="344">
        <v>5.0213105234170285</v>
      </c>
      <c r="DG82" s="345">
        <v>97.722071153637359</v>
      </c>
      <c r="DH82" s="344">
        <v>-6.5801596660794814</v>
      </c>
      <c r="DI82" s="9">
        <v>2024</v>
      </c>
      <c r="DJ82" s="332" t="s">
        <v>32</v>
      </c>
      <c r="DK82" s="345">
        <v>184.23143882148207</v>
      </c>
      <c r="DL82" s="344">
        <v>4.1058777858980307</v>
      </c>
      <c r="DM82" s="345">
        <v>51.527725199397189</v>
      </c>
      <c r="DN82" s="344">
        <v>-6.164777467257025</v>
      </c>
      <c r="DO82" s="345">
        <v>128.27648631920977</v>
      </c>
      <c r="DP82" s="344">
        <v>-3.5174286149136975</v>
      </c>
      <c r="DQ82" s="9">
        <v>2024</v>
      </c>
      <c r="DR82" s="332" t="s">
        <v>32</v>
      </c>
      <c r="DS82" s="345">
        <v>207.89691693234238</v>
      </c>
      <c r="DT82" s="344">
        <v>25.209997943178152</v>
      </c>
      <c r="DU82" s="345">
        <v>143.12482320681764</v>
      </c>
      <c r="DV82" s="344">
        <v>10.862281767013386</v>
      </c>
      <c r="DW82" s="345">
        <v>132.97815217902982</v>
      </c>
      <c r="DX82" s="344">
        <v>-0.21166029298800026</v>
      </c>
      <c r="DY82" s="9">
        <v>2024</v>
      </c>
      <c r="DZ82" s="332" t="s">
        <v>32</v>
      </c>
      <c r="EA82" s="345">
        <v>121.27023530264542</v>
      </c>
      <c r="EB82" s="344">
        <v>2.0082911321646009</v>
      </c>
      <c r="EC82" s="345">
        <v>132.98695433362525</v>
      </c>
      <c r="ED82" s="344">
        <v>-8.0822519691789267</v>
      </c>
      <c r="EE82" s="345">
        <v>143.21487371187121</v>
      </c>
      <c r="EF82" s="344">
        <v>9.3258474834671432</v>
      </c>
      <c r="EG82" s="9">
        <v>2024</v>
      </c>
      <c r="EH82" s="332" t="s">
        <v>32</v>
      </c>
      <c r="EI82" s="345">
        <v>144.93054724433782</v>
      </c>
      <c r="EJ82" s="344">
        <v>0.76786013700456124</v>
      </c>
      <c r="EK82" s="345">
        <v>157.66423557346064</v>
      </c>
      <c r="EL82" s="344">
        <v>3.8482544761185693</v>
      </c>
      <c r="EM82" s="345">
        <v>130.35592737228646</v>
      </c>
      <c r="EN82" s="344">
        <v>7.5824959603634881</v>
      </c>
      <c r="EO82" s="9">
        <v>2024</v>
      </c>
      <c r="EP82" s="332" t="s">
        <v>32</v>
      </c>
      <c r="EQ82" s="345">
        <v>68.58353033490549</v>
      </c>
      <c r="ER82" s="344">
        <v>-1.1574797581933325</v>
      </c>
      <c r="ES82" s="345">
        <v>155.72476214668472</v>
      </c>
      <c r="ET82" s="344">
        <v>-1.5561049483592484</v>
      </c>
      <c r="EU82" s="345">
        <v>52.473691967430092</v>
      </c>
      <c r="EV82" s="344">
        <v>4.8317492710172871</v>
      </c>
      <c r="EW82" s="9">
        <v>2024</v>
      </c>
      <c r="EX82" s="332" t="s">
        <v>32</v>
      </c>
      <c r="EY82" s="345">
        <v>97.13716821455661</v>
      </c>
      <c r="EZ82" s="344">
        <v>6.5341533829053304</v>
      </c>
      <c r="FA82" s="345">
        <v>97.307798694159246</v>
      </c>
      <c r="FB82" s="344">
        <v>-6.3737298465835295</v>
      </c>
      <c r="FC82" s="345">
        <v>276.71659572080728</v>
      </c>
      <c r="FD82" s="344">
        <v>6.3370069971273608</v>
      </c>
      <c r="FE82" s="9">
        <v>2024</v>
      </c>
      <c r="FF82" s="332" t="s">
        <v>32</v>
      </c>
      <c r="FG82" s="345">
        <v>110.56123809739965</v>
      </c>
      <c r="FH82" s="344">
        <v>-7.2362967605981225</v>
      </c>
      <c r="FI82" s="345">
        <v>185.60584502027828</v>
      </c>
      <c r="FJ82" s="344">
        <v>5.4280891559494364</v>
      </c>
      <c r="FK82" s="345">
        <v>83.179817841352303</v>
      </c>
      <c r="FL82" s="344">
        <v>-19.163984424109088</v>
      </c>
      <c r="FM82" s="9">
        <v>2024</v>
      </c>
      <c r="FN82" s="332" t="s">
        <v>32</v>
      </c>
      <c r="FO82" s="345">
        <v>99.316496529416796</v>
      </c>
      <c r="FP82" s="344">
        <v>-7.8505564051095718</v>
      </c>
      <c r="FQ82" s="345">
        <v>243.16266624618902</v>
      </c>
      <c r="FR82" s="344">
        <v>16.603005247777446</v>
      </c>
      <c r="FS82" s="345">
        <v>131.09323106781792</v>
      </c>
      <c r="FT82" s="344">
        <v>-1.1472233359155695</v>
      </c>
      <c r="FU82" s="9">
        <v>2024</v>
      </c>
      <c r="FV82" s="332" t="s">
        <v>32</v>
      </c>
      <c r="FW82" s="345">
        <v>130.25011717809028</v>
      </c>
      <c r="FX82" s="344">
        <v>-9.3511641167447976</v>
      </c>
      <c r="FY82" s="345">
        <v>176.86926352053246</v>
      </c>
      <c r="FZ82" s="344">
        <v>13.427246337966466</v>
      </c>
      <c r="GA82" s="345">
        <v>116.4025738467965</v>
      </c>
      <c r="GB82" s="344">
        <v>10.176858294540764</v>
      </c>
      <c r="GC82" s="9">
        <v>2024</v>
      </c>
      <c r="GD82" s="332" t="s">
        <v>32</v>
      </c>
      <c r="GE82" s="345">
        <v>149.968596072541</v>
      </c>
      <c r="GF82" s="344">
        <v>2.8506927906010446</v>
      </c>
      <c r="GG82" s="345">
        <v>111.64094570017369</v>
      </c>
      <c r="GH82" s="344">
        <v>3.4705504926455717</v>
      </c>
      <c r="GI82" s="345">
        <v>63.286582942529897</v>
      </c>
      <c r="GJ82" s="344">
        <v>-9.5374518972521116</v>
      </c>
      <c r="GK82" s="9">
        <v>2024</v>
      </c>
      <c r="GL82" s="332" t="s">
        <v>32</v>
      </c>
      <c r="GM82" s="345">
        <v>133.28207903665944</v>
      </c>
      <c r="GN82" s="344">
        <v>4.4350389287292558</v>
      </c>
      <c r="GO82" s="345">
        <v>120.24027244138928</v>
      </c>
      <c r="GP82" s="344">
        <v>-8.0824041313184694</v>
      </c>
      <c r="GQ82" s="345">
        <v>120.48889103225355</v>
      </c>
      <c r="GR82" s="344">
        <v>23.615225741936484</v>
      </c>
      <c r="GS82" s="9">
        <v>2024</v>
      </c>
      <c r="GT82" s="332" t="s">
        <v>32</v>
      </c>
      <c r="GU82" s="345">
        <v>76.526726849012661</v>
      </c>
      <c r="GV82" s="344">
        <v>4.0010212254957054</v>
      </c>
      <c r="GW82" s="345">
        <v>92.6557854422757</v>
      </c>
      <c r="GX82" s="344">
        <v>1.0351891480408426</v>
      </c>
      <c r="GY82" s="345">
        <v>164.22382027975348</v>
      </c>
      <c r="GZ82" s="344">
        <v>28.660612144197756</v>
      </c>
      <c r="HA82" s="9">
        <v>2024</v>
      </c>
      <c r="HB82" s="332" t="s">
        <v>32</v>
      </c>
      <c r="HC82" s="345">
        <v>141.03126652818662</v>
      </c>
      <c r="HD82" s="344">
        <v>14.483585701737269</v>
      </c>
      <c r="HE82" s="345">
        <v>183.80002094909244</v>
      </c>
      <c r="HF82" s="344">
        <v>-1.3868931995300784</v>
      </c>
      <c r="HG82" s="345">
        <v>85.061266875043856</v>
      </c>
      <c r="HH82" s="344">
        <v>-10.364192326322637</v>
      </c>
      <c r="HI82" s="9">
        <v>2024</v>
      </c>
      <c r="HJ82" s="332" t="s">
        <v>32</v>
      </c>
      <c r="HK82" s="345">
        <v>86.212359092170587</v>
      </c>
      <c r="HL82" s="344">
        <v>-0.18323020006428692</v>
      </c>
      <c r="HM82" s="345">
        <v>78.091803231284629</v>
      </c>
      <c r="HN82" s="344">
        <v>-22.12494569298677</v>
      </c>
      <c r="HO82" s="345">
        <v>92.726699233124279</v>
      </c>
      <c r="HP82" s="344">
        <v>1.755874877584688</v>
      </c>
      <c r="HQ82" s="9">
        <v>2024</v>
      </c>
      <c r="HR82" s="332" t="s">
        <v>32</v>
      </c>
      <c r="HS82" s="345">
        <v>131.49455756325938</v>
      </c>
      <c r="HT82" s="344">
        <v>8.7132696800084943</v>
      </c>
      <c r="HU82" s="345">
        <v>167.04025668929964</v>
      </c>
      <c r="HV82" s="344">
        <v>9.3575566239696428</v>
      </c>
      <c r="HW82" s="345">
        <v>62.137996239539525</v>
      </c>
      <c r="HX82" s="344">
        <v>-17.669923483784487</v>
      </c>
      <c r="HY82" s="9">
        <v>2024</v>
      </c>
      <c r="HZ82" s="332" t="s">
        <v>32</v>
      </c>
      <c r="IA82" s="345">
        <v>90.323922936277441</v>
      </c>
      <c r="IB82" s="344">
        <v>0.14746801624099248</v>
      </c>
      <c r="IC82" s="345">
        <v>123.21693257107307</v>
      </c>
      <c r="ID82" s="344">
        <v>1.6140463636547224</v>
      </c>
      <c r="IE82" s="345">
        <v>108.47059685652962</v>
      </c>
      <c r="IF82" s="344">
        <v>2.5332618397012823</v>
      </c>
      <c r="IG82" s="9">
        <v>2024</v>
      </c>
      <c r="IH82" s="332" t="s">
        <v>32</v>
      </c>
      <c r="II82" s="345">
        <v>141.25023084503556</v>
      </c>
      <c r="IJ82" s="344">
        <v>11.00783499000751</v>
      </c>
      <c r="IK82" s="345">
        <v>157.60739970959929</v>
      </c>
      <c r="IL82" s="344">
        <v>4.1573217972734113</v>
      </c>
      <c r="IM82" s="345">
        <v>136.87903281933191</v>
      </c>
      <c r="IN82" s="344">
        <v>17.976590511847832</v>
      </c>
      <c r="IO82" s="345">
        <v>212.98991546072148</v>
      </c>
      <c r="IP82" s="344">
        <v>27.739483646928136</v>
      </c>
      <c r="IQ82" s="9">
        <v>2024</v>
      </c>
      <c r="IR82" s="332" t="s">
        <v>32</v>
      </c>
      <c r="IS82" s="345">
        <v>86.351634503257529</v>
      </c>
      <c r="IT82" s="344">
        <v>0.66895204183758494</v>
      </c>
      <c r="IU82" s="345">
        <v>97.052340395756801</v>
      </c>
      <c r="IV82" s="344">
        <v>3.3675232000261985</v>
      </c>
      <c r="IW82" s="345">
        <v>105.03239354354811</v>
      </c>
      <c r="IX82" s="344">
        <v>6.8490448507970711</v>
      </c>
      <c r="IY82" s="9">
        <v>2024</v>
      </c>
      <c r="IZ82" s="332" t="s">
        <v>32</v>
      </c>
      <c r="JA82" s="345">
        <v>167.00350614306964</v>
      </c>
      <c r="JB82" s="344">
        <v>15.88627058310874</v>
      </c>
      <c r="JC82" s="345">
        <v>172.25285451645067</v>
      </c>
      <c r="JD82" s="344">
        <v>3.1006954500250004</v>
      </c>
      <c r="JE82" s="345">
        <v>126.64913380882267</v>
      </c>
      <c r="JF82" s="344">
        <v>-24.503954425742563</v>
      </c>
      <c r="JG82" s="9">
        <v>2024</v>
      </c>
      <c r="JH82" s="332" t="s">
        <v>32</v>
      </c>
      <c r="JI82" s="345">
        <v>167.74267656099727</v>
      </c>
      <c r="JJ82" s="344">
        <v>14.056727238554771</v>
      </c>
      <c r="JK82" s="345">
        <v>242.46742316701028</v>
      </c>
      <c r="JL82" s="344">
        <v>4.088710912706091</v>
      </c>
      <c r="JM82" s="345">
        <v>123.909609449732</v>
      </c>
      <c r="JN82" s="344">
        <v>6.1351487944254757</v>
      </c>
      <c r="JO82" s="9">
        <v>2024</v>
      </c>
      <c r="JP82" s="332" t="s">
        <v>32</v>
      </c>
      <c r="JQ82" s="345">
        <v>116.54203961008733</v>
      </c>
      <c r="JR82" s="344">
        <v>-12.123740894483916</v>
      </c>
      <c r="JS82" s="345">
        <v>123.28491087067123</v>
      </c>
      <c r="JT82" s="344">
        <v>-1.3725723677508341</v>
      </c>
      <c r="JU82" s="345">
        <v>167.0040361839626</v>
      </c>
      <c r="JV82" s="344">
        <v>21.963204346461239</v>
      </c>
      <c r="JW82" s="9">
        <v>2024</v>
      </c>
      <c r="JX82" s="332" t="s">
        <v>32</v>
      </c>
      <c r="JY82" s="345">
        <v>110.35182032578994</v>
      </c>
      <c r="JZ82" s="344">
        <v>-2.2414674970651021</v>
      </c>
      <c r="KA82" s="345">
        <v>235.23146179797951</v>
      </c>
      <c r="KB82" s="344">
        <v>21.770549216934242</v>
      </c>
      <c r="KC82" s="345">
        <v>169.03108133409538</v>
      </c>
      <c r="KD82" s="344">
        <v>-13.203895288692465</v>
      </c>
      <c r="KE82" s="9">
        <v>2024</v>
      </c>
      <c r="KF82" s="332" t="s">
        <v>32</v>
      </c>
      <c r="KG82" s="345">
        <v>90.200459370137168</v>
      </c>
      <c r="KH82" s="344">
        <v>15.879660043556584</v>
      </c>
      <c r="KI82" s="345">
        <v>175.97203412110829</v>
      </c>
      <c r="KJ82" s="344">
        <v>16.573381535082632</v>
      </c>
      <c r="KK82" s="345">
        <v>112.2967947255428</v>
      </c>
      <c r="KL82" s="344">
        <v>2.4213793844464391</v>
      </c>
      <c r="KM82" s="9">
        <v>2024</v>
      </c>
      <c r="KN82" s="332" t="s">
        <v>32</v>
      </c>
      <c r="KO82" s="345">
        <v>31.425202871235083</v>
      </c>
      <c r="KP82" s="344">
        <v>-13.493519553567467</v>
      </c>
      <c r="KQ82" s="345">
        <v>165.52944739779363</v>
      </c>
      <c r="KR82" s="344">
        <v>7.7396389801265286</v>
      </c>
      <c r="KS82" s="345">
        <v>100.55896330866908</v>
      </c>
      <c r="KT82" s="344">
        <v>4.8182416855815831</v>
      </c>
      <c r="KU82" s="9">
        <v>2024</v>
      </c>
      <c r="KV82" s="332" t="s">
        <v>32</v>
      </c>
      <c r="KW82" s="345">
        <v>137.47798358349829</v>
      </c>
      <c r="KX82" s="344">
        <v>1.9849193916974883</v>
      </c>
      <c r="KY82" s="345">
        <v>138.31301082192709</v>
      </c>
      <c r="KZ82" s="344">
        <v>-10.409082735880759</v>
      </c>
      <c r="LA82" s="345">
        <v>132.74364381036384</v>
      </c>
      <c r="LB82" s="344">
        <v>4.7302626461789288</v>
      </c>
      <c r="LC82" s="9">
        <v>2024</v>
      </c>
      <c r="LD82" s="332" t="s">
        <v>32</v>
      </c>
      <c r="LE82" s="345">
        <v>152.83258212131827</v>
      </c>
      <c r="LF82" s="344">
        <v>1.8017208685757993</v>
      </c>
      <c r="LG82" s="345">
        <v>102.25467406433614</v>
      </c>
      <c r="LH82" s="344">
        <v>-7.6053043327980276</v>
      </c>
      <c r="LI82" s="345">
        <v>51.177793223634232</v>
      </c>
      <c r="LJ82" s="344">
        <v>4.9920987814431328E-3</v>
      </c>
      <c r="LK82" s="9">
        <v>2024</v>
      </c>
      <c r="LL82" s="332" t="s">
        <v>32</v>
      </c>
      <c r="LM82" s="345">
        <v>169.23511401241799</v>
      </c>
      <c r="LN82" s="344">
        <v>-8.1563362022139643</v>
      </c>
      <c r="LO82" s="345">
        <v>79.96747033213795</v>
      </c>
      <c r="LP82" s="344">
        <v>1.7155629307188178</v>
      </c>
      <c r="LQ82" s="345">
        <v>206.16536277326315</v>
      </c>
      <c r="LR82" s="344">
        <v>12.679061907189748</v>
      </c>
      <c r="LS82" s="9">
        <v>2024</v>
      </c>
      <c r="LT82" s="332" t="s">
        <v>32</v>
      </c>
      <c r="LU82" s="345">
        <v>94.116597179586378</v>
      </c>
      <c r="LV82" s="344">
        <v>-13.23875703257815</v>
      </c>
      <c r="LW82" s="345">
        <v>150.92416255767074</v>
      </c>
      <c r="LX82" s="344">
        <v>10.256303390369027</v>
      </c>
      <c r="LY82" s="345">
        <v>148.54903976916091</v>
      </c>
      <c r="LZ82" s="344">
        <v>2.5180373429517289</v>
      </c>
      <c r="MA82" s="9">
        <v>2024</v>
      </c>
      <c r="MB82" s="332" t="s">
        <v>32</v>
      </c>
      <c r="MC82" s="345">
        <v>160.50123823812194</v>
      </c>
      <c r="MD82" s="344">
        <v>-0.27938045165907965</v>
      </c>
      <c r="ME82" s="345">
        <v>115.74495358089911</v>
      </c>
      <c r="MF82" s="344">
        <v>8.5178183471575011</v>
      </c>
      <c r="MG82" s="345">
        <v>77.185741627144736</v>
      </c>
      <c r="MH82" s="344">
        <v>-14.840199296099669</v>
      </c>
      <c r="MI82" s="9">
        <v>2024</v>
      </c>
      <c r="MJ82" s="332" t="s">
        <v>32</v>
      </c>
      <c r="MK82" s="345">
        <v>115.31304812054651</v>
      </c>
      <c r="ML82" s="344">
        <v>7.2648217113414688</v>
      </c>
      <c r="MM82" s="345">
        <v>119.68376569046036</v>
      </c>
      <c r="MN82" s="344">
        <v>4.3206423056358005</v>
      </c>
      <c r="MO82" s="345">
        <v>207.08768854081055</v>
      </c>
      <c r="MP82" s="344">
        <v>7.2616371229332373</v>
      </c>
    </row>
    <row r="83" spans="1:356">
      <c r="A83" s="9"/>
      <c r="B83" s="6"/>
      <c r="D83" s="359"/>
      <c r="I83" s="9"/>
      <c r="J83" s="6"/>
      <c r="Q83" s="9"/>
      <c r="R83" s="6"/>
      <c r="Y83" s="9"/>
      <c r="Z83" s="6"/>
      <c r="AG83" s="9"/>
      <c r="AH83" s="6"/>
      <c r="AO83" s="9"/>
      <c r="AP83" s="6"/>
      <c r="AW83" s="9"/>
      <c r="AX83" s="6"/>
      <c r="BE83" s="9"/>
      <c r="BF83" s="6"/>
      <c r="BM83" s="9"/>
      <c r="BN83" s="6"/>
      <c r="BU83" s="9"/>
      <c r="BV83" s="6"/>
      <c r="CC83" s="9"/>
      <c r="CD83" s="6"/>
      <c r="CK83" s="9"/>
      <c r="CL83" s="6"/>
      <c r="CS83" s="9"/>
      <c r="CT83" s="6"/>
      <c r="DA83" s="9"/>
      <c r="DB83" s="6"/>
      <c r="DI83" s="9"/>
      <c r="DJ83" s="6"/>
      <c r="DQ83" s="9"/>
      <c r="DR83" s="6"/>
      <c r="DY83" s="9"/>
      <c r="DZ83" s="6"/>
      <c r="EG83" s="9"/>
      <c r="EH83" s="6"/>
      <c r="EO83" s="9"/>
      <c r="EP83" s="6"/>
      <c r="EW83" s="9"/>
      <c r="EX83" s="6"/>
      <c r="FE83" s="9"/>
      <c r="FF83" s="6"/>
      <c r="FM83" s="9"/>
      <c r="FN83" s="6"/>
      <c r="FU83" s="9"/>
      <c r="FV83" s="6"/>
      <c r="GC83" s="9"/>
      <c r="GD83" s="6"/>
      <c r="GK83" s="9"/>
      <c r="GL83" s="6"/>
      <c r="GS83" s="9"/>
      <c r="GT83" s="6"/>
      <c r="HA83" s="9"/>
      <c r="HB83" s="6"/>
      <c r="HI83" s="9"/>
      <c r="HJ83" s="6"/>
      <c r="HQ83" s="9"/>
      <c r="HR83" s="6"/>
      <c r="HY83" s="9"/>
      <c r="HZ83" s="6"/>
      <c r="IG83" s="9"/>
      <c r="IH83" s="6"/>
      <c r="IO83" s="338"/>
      <c r="IQ83" s="9"/>
      <c r="IR83" s="6"/>
      <c r="IY83" s="9"/>
      <c r="IZ83" s="6"/>
      <c r="JG83" s="9"/>
      <c r="JH83" s="6"/>
      <c r="JO83" s="9"/>
      <c r="JP83" s="6"/>
      <c r="JW83" s="9"/>
      <c r="JX83" s="6"/>
      <c r="KE83" s="9"/>
      <c r="KF83" s="6"/>
      <c r="KM83" s="9"/>
      <c r="KN83" s="6"/>
      <c r="KU83" s="9"/>
      <c r="KV83" s="6"/>
      <c r="LC83" s="9"/>
      <c r="LD83" s="6"/>
      <c r="LK83" s="9"/>
      <c r="LL83" s="6"/>
      <c r="LS83" s="9"/>
      <c r="LT83" s="6"/>
      <c r="MA83" s="9"/>
      <c r="MB83" s="6"/>
      <c r="MI83" s="9"/>
      <c r="MJ83" s="6"/>
    </row>
    <row r="84" spans="1:356" ht="15" hidden="1" customHeight="1">
      <c r="A84" s="9">
        <v>2015</v>
      </c>
      <c r="B84" s="6" t="s">
        <v>33</v>
      </c>
      <c r="C84" s="34">
        <v>107.235677322691</v>
      </c>
      <c r="D84" s="38"/>
      <c r="E84" s="374">
        <v>109.017382480593</v>
      </c>
      <c r="F84" s="38"/>
      <c r="G84" s="374">
        <v>105.55096456841299</v>
      </c>
      <c r="H84" s="38"/>
      <c r="I84" s="9">
        <v>2015</v>
      </c>
      <c r="J84" s="6" t="s">
        <v>33</v>
      </c>
      <c r="K84" s="34">
        <v>69.776789323977596</v>
      </c>
      <c r="L84" s="38"/>
      <c r="M84" s="34">
        <v>74.560572993853498</v>
      </c>
      <c r="N84" s="38"/>
      <c r="O84" s="34">
        <v>76.844485916272603</v>
      </c>
      <c r="P84" s="38"/>
      <c r="Q84" s="9">
        <v>2015</v>
      </c>
      <c r="R84" s="6" t="s">
        <v>33</v>
      </c>
      <c r="S84" s="34">
        <v>128.02812447760499</v>
      </c>
      <c r="T84" s="38"/>
      <c r="U84" s="34">
        <v>112.346958459779</v>
      </c>
      <c r="V84" s="38"/>
      <c r="W84" s="34">
        <v>87.106734652327106</v>
      </c>
      <c r="X84" s="38"/>
      <c r="Y84" s="9">
        <v>2015</v>
      </c>
      <c r="Z84" s="6" t="s">
        <v>33</v>
      </c>
      <c r="AA84" s="34">
        <v>99.658849157286298</v>
      </c>
      <c r="AB84" s="38"/>
      <c r="AC84" s="34">
        <v>100.40687016613199</v>
      </c>
      <c r="AD84" s="38"/>
      <c r="AE84" s="34">
        <v>107.242354039025</v>
      </c>
      <c r="AF84" s="38"/>
      <c r="AG84" s="9">
        <v>2015</v>
      </c>
      <c r="AH84" s="6" t="s">
        <v>33</v>
      </c>
      <c r="AI84" s="34">
        <v>96.091990381112495</v>
      </c>
      <c r="AJ84" s="38"/>
      <c r="AK84" s="34">
        <v>115.24978364498</v>
      </c>
      <c r="AL84" s="38"/>
      <c r="AM84" s="34">
        <v>136.64064041354601</v>
      </c>
      <c r="AN84" s="38"/>
      <c r="AO84" s="9">
        <v>2015</v>
      </c>
      <c r="AP84" s="6" t="s">
        <v>33</v>
      </c>
      <c r="AQ84" s="34">
        <v>96.785022369179401</v>
      </c>
      <c r="AR84" s="38"/>
      <c r="AS84" s="34">
        <v>108.165501287734</v>
      </c>
      <c r="AT84" s="38"/>
      <c r="AU84" s="34">
        <v>90.080923305906097</v>
      </c>
      <c r="AV84" s="38"/>
      <c r="AW84" s="9">
        <v>2015</v>
      </c>
      <c r="AX84" s="6" t="s">
        <v>33</v>
      </c>
      <c r="AY84" s="34">
        <v>111.151520182966</v>
      </c>
      <c r="AZ84" s="38"/>
      <c r="BA84" s="34">
        <v>98.828316785070996</v>
      </c>
      <c r="BB84" s="38"/>
      <c r="BC84" s="34">
        <v>90.723281779082299</v>
      </c>
      <c r="BD84" s="38"/>
      <c r="BE84" s="9">
        <v>2015</v>
      </c>
      <c r="BF84" s="6" t="s">
        <v>33</v>
      </c>
      <c r="BG84" s="34">
        <v>119.57827251160801</v>
      </c>
      <c r="BH84" s="38"/>
      <c r="BI84" s="34">
        <v>101.21187288885299</v>
      </c>
      <c r="BJ84" s="38"/>
      <c r="BK84" s="34">
        <v>117.835041139274</v>
      </c>
      <c r="BL84" s="38"/>
      <c r="BM84" s="9">
        <v>2015</v>
      </c>
      <c r="BN84" s="6" t="s">
        <v>33</v>
      </c>
      <c r="BO84" s="34">
        <v>114.578465187928</v>
      </c>
      <c r="BP84" s="38"/>
      <c r="BQ84" s="356">
        <v>96.905913288143566</v>
      </c>
      <c r="BR84" s="38"/>
      <c r="BS84" s="34">
        <v>96.289711745386697</v>
      </c>
      <c r="BT84" s="38"/>
      <c r="BU84" s="9">
        <v>2015</v>
      </c>
      <c r="BV84" s="6" t="s">
        <v>33</v>
      </c>
      <c r="BW84" s="34">
        <v>97.409636337903507</v>
      </c>
      <c r="BX84" s="38"/>
      <c r="BY84" s="34">
        <v>98.092769272604002</v>
      </c>
      <c r="BZ84" s="38"/>
      <c r="CA84" s="34">
        <v>73.147871783993097</v>
      </c>
      <c r="CB84" s="38"/>
      <c r="CC84" s="9">
        <v>2015</v>
      </c>
      <c r="CD84" s="6" t="s">
        <v>33</v>
      </c>
      <c r="CE84" s="34">
        <v>95.991187425020797</v>
      </c>
      <c r="CF84" s="38"/>
      <c r="CG84" s="34">
        <v>85.606588779537205</v>
      </c>
      <c r="CH84" s="38"/>
      <c r="CI84" s="34">
        <v>93.807047926627803</v>
      </c>
      <c r="CJ84" s="38"/>
      <c r="CK84" s="9">
        <v>2015</v>
      </c>
      <c r="CL84" s="6" t="s">
        <v>33</v>
      </c>
      <c r="CM84" s="34">
        <v>69.116888593965101</v>
      </c>
      <c r="CN84" s="38"/>
      <c r="CO84" s="34">
        <v>140.226153762606</v>
      </c>
      <c r="CP84" s="38"/>
      <c r="CQ84" s="34">
        <v>112.961855757762</v>
      </c>
      <c r="CR84" s="38"/>
      <c r="CS84" s="9">
        <v>2015</v>
      </c>
      <c r="CT84" s="6" t="s">
        <v>33</v>
      </c>
      <c r="CU84" s="34">
        <v>84.612772912327699</v>
      </c>
      <c r="CV84" s="38"/>
      <c r="CW84" s="34">
        <v>90.063722542924296</v>
      </c>
      <c r="CX84" s="38"/>
      <c r="CY84" s="34">
        <v>103.85223225692501</v>
      </c>
      <c r="CZ84" s="38"/>
      <c r="DA84" s="9">
        <v>2015</v>
      </c>
      <c r="DB84" s="6" t="s">
        <v>33</v>
      </c>
      <c r="DC84" s="34">
        <v>102.173935541753</v>
      </c>
      <c r="DD84" s="38"/>
      <c r="DE84" s="34">
        <v>81.814593294613402</v>
      </c>
      <c r="DF84" s="38"/>
      <c r="DG84" s="34">
        <v>96.319133472210197</v>
      </c>
      <c r="DH84" s="38"/>
      <c r="DI84" s="9">
        <v>2015</v>
      </c>
      <c r="DJ84" s="6" t="s">
        <v>33</v>
      </c>
      <c r="DK84" s="34">
        <v>82.936160899188906</v>
      </c>
      <c r="DL84" s="38"/>
      <c r="DM84" s="34">
        <v>88.827565336564405</v>
      </c>
      <c r="DN84" s="38"/>
      <c r="DO84" s="34">
        <v>112.904998404371</v>
      </c>
      <c r="DP84" s="38"/>
      <c r="DQ84" s="9">
        <v>2015</v>
      </c>
      <c r="DR84" s="6" t="s">
        <v>33</v>
      </c>
      <c r="DS84" s="34">
        <v>93.900766685438398</v>
      </c>
      <c r="DT84" s="38"/>
      <c r="DU84" s="34">
        <v>94.838011270700505</v>
      </c>
      <c r="DV84" s="38"/>
      <c r="DW84" s="34">
        <v>72.011278494583294</v>
      </c>
      <c r="DX84" s="38"/>
      <c r="DY84" s="9">
        <v>2015</v>
      </c>
      <c r="DZ84" s="6" t="s">
        <v>33</v>
      </c>
      <c r="EA84" s="34">
        <v>107.81538204432999</v>
      </c>
      <c r="EB84" s="38"/>
      <c r="EC84" s="34">
        <v>82.825271813002701</v>
      </c>
      <c r="ED84" s="38"/>
      <c r="EE84" s="34">
        <v>99.6181775885467</v>
      </c>
      <c r="EF84" s="38"/>
      <c r="EG84" s="9">
        <v>2015</v>
      </c>
      <c r="EH84" s="6" t="s">
        <v>33</v>
      </c>
      <c r="EI84" s="34">
        <v>88.078980715823107</v>
      </c>
      <c r="EJ84" s="38"/>
      <c r="EK84" s="34">
        <v>88.050417331802606</v>
      </c>
      <c r="EL84" s="38"/>
      <c r="EM84" s="34">
        <v>103.700801198479</v>
      </c>
      <c r="EN84" s="38"/>
      <c r="EO84" s="9">
        <v>2015</v>
      </c>
      <c r="EP84" s="6" t="s">
        <v>33</v>
      </c>
      <c r="EQ84" s="34">
        <v>103.22002334144599</v>
      </c>
      <c r="ER84" s="38"/>
      <c r="ES84" s="34">
        <v>102.655928474736</v>
      </c>
      <c r="ET84" s="38"/>
      <c r="EU84" s="34">
        <v>107.65244858440499</v>
      </c>
      <c r="EV84" s="38"/>
      <c r="EW84" s="9">
        <v>2015</v>
      </c>
      <c r="EX84" s="6" t="s">
        <v>33</v>
      </c>
      <c r="EY84" s="34">
        <v>118.744595855236</v>
      </c>
      <c r="EZ84" s="38"/>
      <c r="FA84" s="34">
        <v>103.79111646141</v>
      </c>
      <c r="FB84" s="38"/>
      <c r="FC84" s="34">
        <v>91.5530327620245</v>
      </c>
      <c r="FD84" s="38"/>
      <c r="FE84" s="9">
        <v>2015</v>
      </c>
      <c r="FF84" s="6" t="s">
        <v>33</v>
      </c>
      <c r="FG84" s="34">
        <v>88.628678793469703</v>
      </c>
      <c r="FH84" s="38"/>
      <c r="FI84" s="34">
        <v>77.308025694589801</v>
      </c>
      <c r="FJ84" s="38"/>
      <c r="FK84" s="34">
        <v>85.698816345969504</v>
      </c>
      <c r="FL84" s="38"/>
      <c r="FM84" s="9">
        <v>2015</v>
      </c>
      <c r="FN84" s="6" t="s">
        <v>33</v>
      </c>
      <c r="FO84" s="34">
        <v>96.075627478719497</v>
      </c>
      <c r="FP84" s="38"/>
      <c r="FQ84" s="34">
        <v>95.981911634913004</v>
      </c>
      <c r="FR84" s="38"/>
      <c r="FS84" s="34">
        <v>89.465049496836997</v>
      </c>
      <c r="FT84" s="38"/>
      <c r="FU84" s="9">
        <v>2015</v>
      </c>
      <c r="FV84" s="6" t="s">
        <v>33</v>
      </c>
      <c r="FW84" s="34">
        <v>102.948399810487</v>
      </c>
      <c r="FX84" s="38"/>
      <c r="FY84" s="34">
        <v>101.60410689795199</v>
      </c>
      <c r="FZ84" s="38"/>
      <c r="GA84" s="34">
        <v>101.73121146558201</v>
      </c>
      <c r="GB84" s="38"/>
      <c r="GC84" s="9">
        <v>2015</v>
      </c>
      <c r="GD84" s="6" t="s">
        <v>33</v>
      </c>
      <c r="GE84" s="34">
        <v>107.082318913546</v>
      </c>
      <c r="GF84" s="38"/>
      <c r="GG84" s="34">
        <v>101.873128279726</v>
      </c>
      <c r="GH84" s="38"/>
      <c r="GI84" s="34">
        <v>91.414266826114201</v>
      </c>
      <c r="GJ84" s="38"/>
      <c r="GK84" s="9">
        <v>2015</v>
      </c>
      <c r="GL84" s="6" t="s">
        <v>33</v>
      </c>
      <c r="GM84" s="34">
        <v>92.367963644556298</v>
      </c>
      <c r="GN84" s="38"/>
      <c r="GO84" s="34">
        <v>82.922522497216605</v>
      </c>
      <c r="GP84" s="38"/>
      <c r="GQ84" s="34">
        <v>83.833864494420595</v>
      </c>
      <c r="GR84" s="38"/>
      <c r="GS84" s="9">
        <v>2015</v>
      </c>
      <c r="GT84" s="6" t="s">
        <v>33</v>
      </c>
      <c r="GU84" s="34">
        <v>116.787453906127</v>
      </c>
      <c r="GV84" s="38"/>
      <c r="GW84" s="34">
        <v>101.21395708449199</v>
      </c>
      <c r="GX84" s="38"/>
      <c r="GY84" s="34">
        <v>92.471404315625406</v>
      </c>
      <c r="GZ84" s="38"/>
      <c r="HA84" s="9">
        <v>2015</v>
      </c>
      <c r="HB84" s="6" t="s">
        <v>33</v>
      </c>
      <c r="HC84" s="34">
        <v>92.389831195354105</v>
      </c>
      <c r="HD84" s="38"/>
      <c r="HE84" s="34">
        <v>100.26986620933</v>
      </c>
      <c r="HF84" s="38"/>
      <c r="HG84" s="34">
        <v>88.092617206829303</v>
      </c>
      <c r="HH84" s="38"/>
      <c r="HI84" s="9">
        <v>2015</v>
      </c>
      <c r="HJ84" s="6" t="s">
        <v>33</v>
      </c>
      <c r="HK84" s="34">
        <v>81.488374884532504</v>
      </c>
      <c r="HL84" s="38"/>
      <c r="HM84" s="34">
        <v>119.59704730583</v>
      </c>
      <c r="HN84" s="38"/>
      <c r="HO84" s="34">
        <v>87.490250937396297</v>
      </c>
      <c r="HP84" s="38"/>
      <c r="HQ84" s="9">
        <v>2015</v>
      </c>
      <c r="HR84" s="6" t="s">
        <v>33</v>
      </c>
      <c r="HS84" s="34">
        <v>104.250272350437</v>
      </c>
      <c r="HT84" s="38"/>
      <c r="HU84" s="34">
        <v>97.8460935145783</v>
      </c>
      <c r="HV84" s="38"/>
      <c r="HW84" s="34">
        <v>89.417476719404505</v>
      </c>
      <c r="HX84" s="38"/>
      <c r="HY84" s="9">
        <v>2015</v>
      </c>
      <c r="HZ84" s="6" t="s">
        <v>33</v>
      </c>
      <c r="IA84" s="34">
        <v>103.266933261324</v>
      </c>
      <c r="IB84" s="38"/>
      <c r="IC84" s="34">
        <v>78.895987714796505</v>
      </c>
      <c r="ID84" s="38"/>
      <c r="IE84" s="34">
        <v>75.442266713069301</v>
      </c>
      <c r="IF84" s="38"/>
      <c r="IG84" s="9">
        <v>2015</v>
      </c>
      <c r="IH84" s="6" t="s">
        <v>33</v>
      </c>
      <c r="II84" s="34">
        <v>103.84457771374601</v>
      </c>
      <c r="IJ84" s="38"/>
      <c r="IK84" s="34">
        <v>99.957330128711504</v>
      </c>
      <c r="IL84" s="38"/>
      <c r="IM84" s="34">
        <v>76.945998512392507</v>
      </c>
      <c r="IN84" s="38"/>
      <c r="IO84" s="34">
        <v>99.946902633354895</v>
      </c>
      <c r="IP84" s="38"/>
      <c r="IQ84" s="9">
        <v>2015</v>
      </c>
      <c r="IR84" s="6" t="s">
        <v>33</v>
      </c>
      <c r="IS84" s="34">
        <v>92.887325262851803</v>
      </c>
      <c r="IT84" s="38"/>
      <c r="IU84" s="34">
        <v>237.2154530288</v>
      </c>
      <c r="IV84" s="38"/>
      <c r="IW84" s="34">
        <v>106.49222084377</v>
      </c>
      <c r="IX84" s="38"/>
      <c r="IY84" s="9">
        <v>2015</v>
      </c>
      <c r="IZ84" s="6" t="s">
        <v>33</v>
      </c>
      <c r="JA84" s="34">
        <v>94.123448177583995</v>
      </c>
      <c r="JB84" s="38"/>
      <c r="JC84" s="34">
        <v>100.135551468854</v>
      </c>
      <c r="JD84" s="38"/>
      <c r="JE84" s="34">
        <v>105.517974458515</v>
      </c>
      <c r="JF84" s="38"/>
      <c r="JG84" s="9">
        <v>2015</v>
      </c>
      <c r="JH84" s="6" t="s">
        <v>33</v>
      </c>
      <c r="JI84" s="34">
        <v>94.768736317483601</v>
      </c>
      <c r="JJ84" s="38"/>
      <c r="JK84" s="34">
        <v>101.22465501278</v>
      </c>
      <c r="JL84" s="38"/>
      <c r="JM84" s="34">
        <v>81.164252003398701</v>
      </c>
      <c r="JN84" s="38"/>
      <c r="JO84" s="9">
        <v>2015</v>
      </c>
      <c r="JP84" s="6" t="s">
        <v>33</v>
      </c>
      <c r="JQ84" s="34">
        <v>91.656703516924907</v>
      </c>
      <c r="JR84" s="38"/>
      <c r="JS84" s="34">
        <v>121.963006453623</v>
      </c>
      <c r="JT84" s="38"/>
      <c r="JU84" s="34">
        <v>100.03097194244</v>
      </c>
      <c r="JV84" s="38"/>
      <c r="JW84" s="9">
        <v>2015</v>
      </c>
      <c r="JX84" s="6" t="s">
        <v>33</v>
      </c>
      <c r="JY84" s="34">
        <v>103.16781659896</v>
      </c>
      <c r="JZ84" s="38"/>
      <c r="KA84" s="34">
        <v>90.948941205217906</v>
      </c>
      <c r="KB84" s="38"/>
      <c r="KC84" s="34">
        <v>82.769498177459894</v>
      </c>
      <c r="KD84" s="38"/>
      <c r="KE84" s="9">
        <v>2015</v>
      </c>
      <c r="KF84" s="6" t="s">
        <v>33</v>
      </c>
      <c r="KG84" s="34">
        <v>103.475472248648</v>
      </c>
      <c r="KH84" s="38"/>
      <c r="KI84" s="34">
        <v>99.623526723525103</v>
      </c>
      <c r="KJ84" s="38"/>
      <c r="KK84" s="34">
        <v>88.302700116928804</v>
      </c>
      <c r="KL84" s="38"/>
      <c r="KM84" s="9">
        <v>2015</v>
      </c>
      <c r="KN84" s="6" t="s">
        <v>33</v>
      </c>
      <c r="KO84" s="34">
        <v>85.894100649552698</v>
      </c>
      <c r="KP84" s="38"/>
      <c r="KQ84" s="34">
        <v>96.160624502645902</v>
      </c>
      <c r="KR84" s="38"/>
      <c r="KS84" s="34">
        <v>91.913964510061106</v>
      </c>
      <c r="KT84" s="38"/>
      <c r="KU84" s="9">
        <v>2015</v>
      </c>
      <c r="KV84" s="6" t="s">
        <v>33</v>
      </c>
      <c r="KW84" s="34">
        <v>84.621176909078699</v>
      </c>
      <c r="KX84" s="38"/>
      <c r="KY84" s="34">
        <v>98.518067773311301</v>
      </c>
      <c r="KZ84" s="38"/>
      <c r="LA84" s="34">
        <v>103.89070063922399</v>
      </c>
      <c r="LB84" s="38"/>
      <c r="LC84" s="9">
        <v>2015</v>
      </c>
      <c r="LD84" s="6" t="s">
        <v>33</v>
      </c>
      <c r="LE84" s="34">
        <v>136.926324532819</v>
      </c>
      <c r="LF84" s="38"/>
      <c r="LG84" s="34">
        <v>119.10056583250299</v>
      </c>
      <c r="LH84" s="38"/>
      <c r="LI84" s="34">
        <v>106.571496951656</v>
      </c>
      <c r="LJ84" s="38"/>
      <c r="LK84" s="9">
        <v>2015</v>
      </c>
      <c r="LL84" s="6" t="s">
        <v>33</v>
      </c>
      <c r="LM84" s="34">
        <v>89.308769661242707</v>
      </c>
      <c r="LN84" s="38"/>
      <c r="LO84" s="34">
        <v>119.767952210291</v>
      </c>
      <c r="LP84" s="38"/>
      <c r="LQ84" s="34">
        <v>112.44981187933099</v>
      </c>
      <c r="LR84" s="38"/>
      <c r="LS84" s="9">
        <v>2015</v>
      </c>
      <c r="LT84" s="6" t="s">
        <v>33</v>
      </c>
      <c r="LU84" s="34">
        <v>94.711632525923903</v>
      </c>
      <c r="LV84" s="38"/>
      <c r="LW84" s="34">
        <v>65.183097753070996</v>
      </c>
      <c r="LX84" s="38"/>
      <c r="LY84" s="34">
        <v>106.426873129182</v>
      </c>
      <c r="LZ84" s="38"/>
      <c r="MA84" s="9">
        <v>2015</v>
      </c>
      <c r="MB84" s="6" t="s">
        <v>33</v>
      </c>
      <c r="MC84" s="34">
        <v>108.605737311224</v>
      </c>
      <c r="MD84" s="38"/>
      <c r="ME84" s="34">
        <v>100.203136792412</v>
      </c>
      <c r="MF84" s="38"/>
      <c r="MG84" s="34">
        <v>79.897829088997597</v>
      </c>
      <c r="MH84" s="38"/>
      <c r="MI84" s="9">
        <v>2015</v>
      </c>
      <c r="MJ84" s="6" t="s">
        <v>33</v>
      </c>
      <c r="MK84" s="34">
        <v>101.641570292796</v>
      </c>
      <c r="ML84" s="38"/>
      <c r="MM84" s="34">
        <v>102.746749649975</v>
      </c>
      <c r="MN84" s="38"/>
      <c r="MO84" s="34">
        <v>129.347283799211</v>
      </c>
      <c r="MP84" s="38"/>
    </row>
    <row r="85" spans="1:356" ht="15" hidden="1" customHeight="1">
      <c r="A85" s="9"/>
      <c r="B85" s="6" t="s">
        <v>34</v>
      </c>
      <c r="C85" s="34">
        <v>96.261929728059698</v>
      </c>
      <c r="D85" s="38"/>
      <c r="E85" s="374">
        <v>97.404365544499697</v>
      </c>
      <c r="F85" s="38"/>
      <c r="G85" s="374">
        <v>95.181685792993306</v>
      </c>
      <c r="H85" s="38"/>
      <c r="I85" s="9"/>
      <c r="J85" s="6" t="s">
        <v>34</v>
      </c>
      <c r="K85" s="34">
        <v>67.428687196353806</v>
      </c>
      <c r="L85" s="38"/>
      <c r="M85" s="34">
        <v>58.2403529986358</v>
      </c>
      <c r="N85" s="38"/>
      <c r="O85" s="34">
        <v>60.647276829724802</v>
      </c>
      <c r="P85" s="38"/>
      <c r="Q85" s="9"/>
      <c r="R85" s="6" t="s">
        <v>34</v>
      </c>
      <c r="S85" s="34">
        <v>104.96638395628599</v>
      </c>
      <c r="T85" s="38"/>
      <c r="U85" s="34">
        <v>96.095997706394598</v>
      </c>
      <c r="V85" s="38"/>
      <c r="W85" s="34">
        <v>99.386404988076094</v>
      </c>
      <c r="X85" s="38"/>
      <c r="Y85" s="9"/>
      <c r="Z85" s="6" t="s">
        <v>34</v>
      </c>
      <c r="AA85" s="34">
        <v>89.440795537494907</v>
      </c>
      <c r="AB85" s="38"/>
      <c r="AC85" s="34">
        <v>97.256981172269505</v>
      </c>
      <c r="AD85" s="38"/>
      <c r="AE85" s="34">
        <v>83.189629317539698</v>
      </c>
      <c r="AF85" s="38"/>
      <c r="AG85" s="9"/>
      <c r="AH85" s="6" t="s">
        <v>34</v>
      </c>
      <c r="AI85" s="34">
        <v>77.4029374465415</v>
      </c>
      <c r="AJ85" s="38"/>
      <c r="AK85" s="34">
        <v>91.418268634730097</v>
      </c>
      <c r="AL85" s="38"/>
      <c r="AM85" s="34">
        <v>107.176914521385</v>
      </c>
      <c r="AN85" s="38"/>
      <c r="AO85" s="9"/>
      <c r="AP85" s="6" t="s">
        <v>34</v>
      </c>
      <c r="AQ85" s="34">
        <v>89.026747203903895</v>
      </c>
      <c r="AR85" s="38"/>
      <c r="AS85" s="34">
        <v>82.497604852908196</v>
      </c>
      <c r="AT85" s="38"/>
      <c r="AU85" s="34">
        <v>84.077942479422802</v>
      </c>
      <c r="AV85" s="38"/>
      <c r="AW85" s="9"/>
      <c r="AX85" s="6" t="s">
        <v>34</v>
      </c>
      <c r="AY85" s="34">
        <v>93.151649804639604</v>
      </c>
      <c r="AZ85" s="38"/>
      <c r="BA85" s="34">
        <v>94.175568388664502</v>
      </c>
      <c r="BB85" s="38"/>
      <c r="BC85" s="34">
        <v>89.784068626209702</v>
      </c>
      <c r="BD85" s="38"/>
      <c r="BE85" s="9"/>
      <c r="BF85" s="6" t="s">
        <v>34</v>
      </c>
      <c r="BG85" s="34">
        <v>93.885624595086895</v>
      </c>
      <c r="BH85" s="38"/>
      <c r="BI85" s="34">
        <v>92.383450481981896</v>
      </c>
      <c r="BJ85" s="38"/>
      <c r="BK85" s="34">
        <v>82.757936310206105</v>
      </c>
      <c r="BL85" s="38"/>
      <c r="BM85" s="9"/>
      <c r="BN85" s="6" t="s">
        <v>34</v>
      </c>
      <c r="BO85" s="34">
        <v>90.411729338580599</v>
      </c>
      <c r="BP85" s="38"/>
      <c r="BQ85" s="356">
        <v>80.47277881826966</v>
      </c>
      <c r="BR85" s="38"/>
      <c r="BS85" s="34">
        <v>80.839116840198002</v>
      </c>
      <c r="BT85" s="38"/>
      <c r="BU85" s="9"/>
      <c r="BV85" s="6" t="s">
        <v>34</v>
      </c>
      <c r="BW85" s="34">
        <v>71.987354602948898</v>
      </c>
      <c r="BX85" s="38"/>
      <c r="BY85" s="34">
        <v>99.136474830002896</v>
      </c>
      <c r="BZ85" s="38"/>
      <c r="CA85" s="34">
        <v>84.603278940276098</v>
      </c>
      <c r="CB85" s="38"/>
      <c r="CC85" s="9"/>
      <c r="CD85" s="6" t="s">
        <v>34</v>
      </c>
      <c r="CE85" s="34">
        <v>94.045851329594299</v>
      </c>
      <c r="CF85" s="38"/>
      <c r="CG85" s="34">
        <v>90.362924977152502</v>
      </c>
      <c r="CH85" s="38"/>
      <c r="CI85" s="34">
        <v>87.029469626979704</v>
      </c>
      <c r="CJ85" s="38"/>
      <c r="CK85" s="9"/>
      <c r="CL85" s="6" t="s">
        <v>34</v>
      </c>
      <c r="CM85" s="34">
        <v>70.013132969596597</v>
      </c>
      <c r="CN85" s="38"/>
      <c r="CO85" s="34">
        <v>97.693011044773399</v>
      </c>
      <c r="CP85" s="38"/>
      <c r="CQ85" s="34">
        <v>109.746524770869</v>
      </c>
      <c r="CR85" s="38"/>
      <c r="CS85" s="9"/>
      <c r="CT85" s="6" t="s">
        <v>34</v>
      </c>
      <c r="CU85" s="34">
        <v>81.865957161635507</v>
      </c>
      <c r="CV85" s="38"/>
      <c r="CW85" s="34">
        <v>94.935453006068599</v>
      </c>
      <c r="CX85" s="38"/>
      <c r="CY85" s="34">
        <v>95.010583228973104</v>
      </c>
      <c r="CZ85" s="38"/>
      <c r="DA85" s="9"/>
      <c r="DB85" s="6" t="s">
        <v>34</v>
      </c>
      <c r="DC85" s="34">
        <v>89.774429295473396</v>
      </c>
      <c r="DD85" s="38"/>
      <c r="DE85" s="34">
        <v>80.744239712983003</v>
      </c>
      <c r="DF85" s="38"/>
      <c r="DG85" s="34">
        <v>91.081328745507903</v>
      </c>
      <c r="DH85" s="38"/>
      <c r="DI85" s="9"/>
      <c r="DJ85" s="6" t="s">
        <v>34</v>
      </c>
      <c r="DK85" s="34">
        <v>93.022165310500895</v>
      </c>
      <c r="DL85" s="38"/>
      <c r="DM85" s="34">
        <v>107.603444822593</v>
      </c>
      <c r="DN85" s="38"/>
      <c r="DO85" s="34">
        <v>74.576978980046405</v>
      </c>
      <c r="DP85" s="38"/>
      <c r="DQ85" s="9"/>
      <c r="DR85" s="6" t="s">
        <v>34</v>
      </c>
      <c r="DS85" s="34">
        <v>81.112032375261194</v>
      </c>
      <c r="DT85" s="38"/>
      <c r="DU85" s="34">
        <v>70.073441267909701</v>
      </c>
      <c r="DV85" s="38"/>
      <c r="DW85" s="34">
        <v>113.607504588168</v>
      </c>
      <c r="DX85" s="38"/>
      <c r="DY85" s="9"/>
      <c r="DZ85" s="6" t="s">
        <v>34</v>
      </c>
      <c r="EA85" s="34">
        <v>99.881007387093803</v>
      </c>
      <c r="EB85" s="38"/>
      <c r="EC85" s="34">
        <v>96.243539259849001</v>
      </c>
      <c r="ED85" s="38"/>
      <c r="EE85" s="34">
        <v>91.9522123752553</v>
      </c>
      <c r="EF85" s="38"/>
      <c r="EG85" s="9"/>
      <c r="EH85" s="6" t="s">
        <v>34</v>
      </c>
      <c r="EI85" s="34">
        <v>88.640784397037805</v>
      </c>
      <c r="EJ85" s="38"/>
      <c r="EK85" s="34">
        <v>85.329115665586698</v>
      </c>
      <c r="EL85" s="38"/>
      <c r="EM85" s="34">
        <v>98.186605661577303</v>
      </c>
      <c r="EN85" s="38"/>
      <c r="EO85" s="9"/>
      <c r="EP85" s="6" t="s">
        <v>34</v>
      </c>
      <c r="EQ85" s="34">
        <v>98.486610386668403</v>
      </c>
      <c r="ER85" s="38"/>
      <c r="ES85" s="34">
        <v>88.173723243195298</v>
      </c>
      <c r="ET85" s="38"/>
      <c r="EU85" s="34">
        <v>92.724780854604901</v>
      </c>
      <c r="EV85" s="38"/>
      <c r="EW85" s="9"/>
      <c r="EX85" s="6" t="s">
        <v>34</v>
      </c>
      <c r="EY85" s="34">
        <v>98.860578277981901</v>
      </c>
      <c r="EZ85" s="38"/>
      <c r="FA85" s="34">
        <v>94.688880127047298</v>
      </c>
      <c r="FB85" s="38"/>
      <c r="FC85" s="34">
        <v>99.694592433664297</v>
      </c>
      <c r="FD85" s="38"/>
      <c r="FE85" s="9"/>
      <c r="FF85" s="6" t="s">
        <v>34</v>
      </c>
      <c r="FG85" s="34">
        <v>88.154719527861104</v>
      </c>
      <c r="FH85" s="38"/>
      <c r="FI85" s="34">
        <v>86.762921916194102</v>
      </c>
      <c r="FJ85" s="38"/>
      <c r="FK85" s="34">
        <v>79.3008130738923</v>
      </c>
      <c r="FL85" s="38"/>
      <c r="FM85" s="9"/>
      <c r="FN85" s="6" t="s">
        <v>34</v>
      </c>
      <c r="FO85" s="34">
        <v>89.135071421745494</v>
      </c>
      <c r="FP85" s="38"/>
      <c r="FQ85" s="34">
        <v>88.459176075373705</v>
      </c>
      <c r="FR85" s="38"/>
      <c r="FS85" s="34">
        <v>90.230805263711204</v>
      </c>
      <c r="FT85" s="38"/>
      <c r="FU85" s="9"/>
      <c r="FV85" s="6" t="s">
        <v>34</v>
      </c>
      <c r="FW85" s="34">
        <v>86.683320904846497</v>
      </c>
      <c r="FX85" s="38"/>
      <c r="FY85" s="34">
        <v>96.090826999497295</v>
      </c>
      <c r="FZ85" s="38"/>
      <c r="GA85" s="34">
        <v>103.770519068767</v>
      </c>
      <c r="GB85" s="38"/>
      <c r="GC85" s="9"/>
      <c r="GD85" s="6" t="s">
        <v>34</v>
      </c>
      <c r="GE85" s="34">
        <v>96.260982556104807</v>
      </c>
      <c r="GF85" s="38"/>
      <c r="GG85" s="34">
        <v>94.118724679812203</v>
      </c>
      <c r="GH85" s="38"/>
      <c r="GI85" s="34">
        <v>79.337056366235203</v>
      </c>
      <c r="GJ85" s="38"/>
      <c r="GK85" s="9"/>
      <c r="GL85" s="6" t="s">
        <v>34</v>
      </c>
      <c r="GM85" s="34">
        <v>93.229167704420504</v>
      </c>
      <c r="GN85" s="38"/>
      <c r="GO85" s="34">
        <v>82.889451661010995</v>
      </c>
      <c r="GP85" s="38"/>
      <c r="GQ85" s="34">
        <v>86.371627593598703</v>
      </c>
      <c r="GR85" s="38"/>
      <c r="GS85" s="9"/>
      <c r="GT85" s="6" t="s">
        <v>34</v>
      </c>
      <c r="GU85" s="34">
        <v>109.316306398146</v>
      </c>
      <c r="GV85" s="38"/>
      <c r="GW85" s="34">
        <v>91.749272037709005</v>
      </c>
      <c r="GX85" s="38"/>
      <c r="GY85" s="34">
        <v>79.492975142774796</v>
      </c>
      <c r="GZ85" s="38"/>
      <c r="HA85" s="9"/>
      <c r="HB85" s="6" t="s">
        <v>34</v>
      </c>
      <c r="HC85" s="34">
        <v>86.550887093912706</v>
      </c>
      <c r="HD85" s="38"/>
      <c r="HE85" s="34">
        <v>82.016104929912004</v>
      </c>
      <c r="HF85" s="38"/>
      <c r="HG85" s="34">
        <v>95.114477603597095</v>
      </c>
      <c r="HH85" s="38"/>
      <c r="HI85" s="9"/>
      <c r="HJ85" s="6" t="s">
        <v>34</v>
      </c>
      <c r="HK85" s="34">
        <v>75.036622033340393</v>
      </c>
      <c r="HL85" s="38"/>
      <c r="HM85" s="34">
        <v>107.654465621694</v>
      </c>
      <c r="HN85" s="38"/>
      <c r="HO85" s="34">
        <v>84.060599654544205</v>
      </c>
      <c r="HP85" s="38"/>
      <c r="HQ85" s="9"/>
      <c r="HR85" s="6" t="s">
        <v>34</v>
      </c>
      <c r="HS85" s="34">
        <v>100.684775628822</v>
      </c>
      <c r="HT85" s="38"/>
      <c r="HU85" s="34">
        <v>100.914478021542</v>
      </c>
      <c r="HV85" s="38"/>
      <c r="HW85" s="34">
        <v>79.030492970692507</v>
      </c>
      <c r="HX85" s="38"/>
      <c r="HY85" s="9"/>
      <c r="HZ85" s="6" t="s">
        <v>34</v>
      </c>
      <c r="IA85" s="34">
        <v>114.624469668868</v>
      </c>
      <c r="IB85" s="38"/>
      <c r="IC85" s="34">
        <v>80.960999036783505</v>
      </c>
      <c r="ID85" s="38"/>
      <c r="IE85" s="34">
        <v>81.233513074985595</v>
      </c>
      <c r="IF85" s="38"/>
      <c r="IG85" s="9"/>
      <c r="IH85" s="6" t="s">
        <v>34</v>
      </c>
      <c r="II85" s="34">
        <v>103.25395546387099</v>
      </c>
      <c r="IJ85" s="38"/>
      <c r="IK85" s="34">
        <v>82.9700925431587</v>
      </c>
      <c r="IL85" s="38"/>
      <c r="IM85" s="34">
        <v>89.826183398833393</v>
      </c>
      <c r="IN85" s="38"/>
      <c r="IO85" s="34">
        <v>96.885995724461395</v>
      </c>
      <c r="IP85" s="38"/>
      <c r="IQ85" s="9"/>
      <c r="IR85" s="6" t="s">
        <v>34</v>
      </c>
      <c r="IS85" s="34">
        <v>83.894061090838207</v>
      </c>
      <c r="IT85" s="38"/>
      <c r="IU85" s="34">
        <v>84.647765614943694</v>
      </c>
      <c r="IV85" s="38"/>
      <c r="IW85" s="34">
        <v>76.283544818121598</v>
      </c>
      <c r="IX85" s="38"/>
      <c r="IY85" s="9"/>
      <c r="IZ85" s="6" t="s">
        <v>34</v>
      </c>
      <c r="JA85" s="34">
        <v>77.777132064300901</v>
      </c>
      <c r="JB85" s="38"/>
      <c r="JC85" s="34">
        <v>83.218186702344894</v>
      </c>
      <c r="JD85" s="38"/>
      <c r="JE85" s="34">
        <v>59.556511489272197</v>
      </c>
      <c r="JF85" s="38"/>
      <c r="JG85" s="9"/>
      <c r="JH85" s="6" t="s">
        <v>34</v>
      </c>
      <c r="JI85" s="34">
        <v>78.244304207989501</v>
      </c>
      <c r="JJ85" s="38"/>
      <c r="JK85" s="34">
        <v>73.760847235328995</v>
      </c>
      <c r="JL85" s="38"/>
      <c r="JM85" s="34">
        <v>114.62592690741501</v>
      </c>
      <c r="JN85" s="38"/>
      <c r="JO85" s="9"/>
      <c r="JP85" s="6" t="s">
        <v>34</v>
      </c>
      <c r="JQ85" s="34">
        <v>85.280360502996501</v>
      </c>
      <c r="JR85" s="38"/>
      <c r="JS85" s="34">
        <v>90.630155777673394</v>
      </c>
      <c r="JT85" s="38"/>
      <c r="JU85" s="34">
        <v>82.187445380720504</v>
      </c>
      <c r="JV85" s="38"/>
      <c r="JW85" s="9"/>
      <c r="JX85" s="6" t="s">
        <v>34</v>
      </c>
      <c r="JY85" s="34">
        <v>79.978125653849105</v>
      </c>
      <c r="JZ85" s="38"/>
      <c r="KA85" s="34">
        <v>79.344450233876401</v>
      </c>
      <c r="KB85" s="38"/>
      <c r="KC85" s="34">
        <v>72.630886190524294</v>
      </c>
      <c r="KD85" s="38"/>
      <c r="KE85" s="9"/>
      <c r="KF85" s="6" t="s">
        <v>34</v>
      </c>
      <c r="KG85" s="34">
        <v>164.27936148259201</v>
      </c>
      <c r="KH85" s="38"/>
      <c r="KI85" s="34">
        <v>101.856477005212</v>
      </c>
      <c r="KJ85" s="38"/>
      <c r="KK85" s="34">
        <v>82.870757612209104</v>
      </c>
      <c r="KL85" s="38"/>
      <c r="KM85" s="9"/>
      <c r="KN85" s="6" t="s">
        <v>34</v>
      </c>
      <c r="KO85" s="34">
        <v>72.889370864652093</v>
      </c>
      <c r="KP85" s="38"/>
      <c r="KQ85" s="34">
        <v>96.799975883736906</v>
      </c>
      <c r="KR85" s="38"/>
      <c r="KS85" s="34">
        <v>83.7009578865121</v>
      </c>
      <c r="KT85" s="38"/>
      <c r="KU85" s="9"/>
      <c r="KV85" s="6" t="s">
        <v>34</v>
      </c>
      <c r="KW85" s="34">
        <v>90.102762261389799</v>
      </c>
      <c r="KX85" s="38"/>
      <c r="KY85" s="34">
        <v>92.891961942047203</v>
      </c>
      <c r="KZ85" s="38"/>
      <c r="LA85" s="34">
        <v>67.372458324758995</v>
      </c>
      <c r="LB85" s="38"/>
      <c r="LC85" s="9"/>
      <c r="LD85" s="6" t="s">
        <v>34</v>
      </c>
      <c r="LE85" s="34">
        <v>84.0564148853814</v>
      </c>
      <c r="LF85" s="38"/>
      <c r="LG85" s="34">
        <v>98.252234879091304</v>
      </c>
      <c r="LH85" s="38"/>
      <c r="LI85" s="34">
        <v>101.873850808082</v>
      </c>
      <c r="LJ85" s="38"/>
      <c r="LK85" s="9"/>
      <c r="LL85" s="6" t="s">
        <v>34</v>
      </c>
      <c r="LM85" s="34">
        <v>120.83280542755401</v>
      </c>
      <c r="LN85" s="38"/>
      <c r="LO85" s="34">
        <v>99.473007348379497</v>
      </c>
      <c r="LP85" s="38"/>
      <c r="LQ85" s="34">
        <v>80.921876894445006</v>
      </c>
      <c r="LR85" s="38"/>
      <c r="LS85" s="9"/>
      <c r="LT85" s="6" t="s">
        <v>34</v>
      </c>
      <c r="LU85" s="34">
        <v>70.824211183945295</v>
      </c>
      <c r="LV85" s="38"/>
      <c r="LW85" s="34">
        <v>108.149466405833</v>
      </c>
      <c r="LX85" s="38"/>
      <c r="LY85" s="34">
        <v>97.950043268669305</v>
      </c>
      <c r="LZ85" s="38"/>
      <c r="MA85" s="9"/>
      <c r="MB85" s="6" t="s">
        <v>34</v>
      </c>
      <c r="MC85" s="34">
        <v>98.791253687228306</v>
      </c>
      <c r="MD85" s="38"/>
      <c r="ME85" s="34">
        <v>88.981695499260695</v>
      </c>
      <c r="MF85" s="38"/>
      <c r="MG85" s="34">
        <v>94.759330739432002</v>
      </c>
      <c r="MH85" s="38"/>
      <c r="MI85" s="9"/>
      <c r="MJ85" s="6" t="s">
        <v>34</v>
      </c>
      <c r="MK85" s="34">
        <v>102.897225307132</v>
      </c>
      <c r="ML85" s="38"/>
      <c r="MM85" s="34">
        <v>99.191981516792794</v>
      </c>
      <c r="MN85" s="38"/>
      <c r="MO85" s="34">
        <v>128.314512074525</v>
      </c>
      <c r="MP85" s="38"/>
    </row>
    <row r="86" spans="1:356" ht="15" hidden="1" customHeight="1">
      <c r="A86" s="9"/>
      <c r="B86" s="6" t="s">
        <v>35</v>
      </c>
      <c r="C86" s="34">
        <v>107.744308673999</v>
      </c>
      <c r="D86" s="38"/>
      <c r="E86" s="374">
        <v>111.44803394146901</v>
      </c>
      <c r="F86" s="38"/>
      <c r="G86" s="374">
        <v>104.242206674253</v>
      </c>
      <c r="H86" s="38"/>
      <c r="I86" s="9"/>
      <c r="J86" s="6" t="s">
        <v>35</v>
      </c>
      <c r="K86" s="34">
        <v>89.883695031075902</v>
      </c>
      <c r="L86" s="38"/>
      <c r="M86" s="34">
        <v>85.416686283887898</v>
      </c>
      <c r="N86" s="38"/>
      <c r="O86" s="34">
        <v>92.842946538244604</v>
      </c>
      <c r="P86" s="38"/>
      <c r="Q86" s="9"/>
      <c r="R86" s="6" t="s">
        <v>35</v>
      </c>
      <c r="S86" s="34">
        <v>90.193115144919304</v>
      </c>
      <c r="T86" s="38"/>
      <c r="U86" s="34">
        <v>98.929765596631597</v>
      </c>
      <c r="V86" s="38"/>
      <c r="W86" s="34">
        <v>107.332668892702</v>
      </c>
      <c r="X86" s="38"/>
      <c r="Y86" s="9"/>
      <c r="Z86" s="6" t="s">
        <v>35</v>
      </c>
      <c r="AA86" s="34">
        <v>98.1321553752977</v>
      </c>
      <c r="AB86" s="38"/>
      <c r="AC86" s="34">
        <v>104.612279009045</v>
      </c>
      <c r="AD86" s="38"/>
      <c r="AE86" s="34">
        <v>98.2458697933249</v>
      </c>
      <c r="AF86" s="38"/>
      <c r="AG86" s="9"/>
      <c r="AH86" s="6" t="s">
        <v>35</v>
      </c>
      <c r="AI86" s="34">
        <v>97.087509678707804</v>
      </c>
      <c r="AJ86" s="38"/>
      <c r="AK86" s="34">
        <v>93.525870518185201</v>
      </c>
      <c r="AL86" s="38"/>
      <c r="AM86" s="34">
        <v>79.136056725753505</v>
      </c>
      <c r="AN86" s="38"/>
      <c r="AO86" s="9"/>
      <c r="AP86" s="6" t="s">
        <v>35</v>
      </c>
      <c r="AQ86" s="34">
        <v>98.809513592305805</v>
      </c>
      <c r="AR86" s="38"/>
      <c r="AS86" s="34">
        <v>105.534963669687</v>
      </c>
      <c r="AT86" s="38"/>
      <c r="AU86" s="34">
        <v>92.287985574077794</v>
      </c>
      <c r="AV86" s="38"/>
      <c r="AW86" s="9"/>
      <c r="AX86" s="6" t="s">
        <v>35</v>
      </c>
      <c r="AY86" s="34">
        <v>96.015272690657298</v>
      </c>
      <c r="AZ86" s="38"/>
      <c r="BA86" s="34">
        <v>99.924181183447899</v>
      </c>
      <c r="BB86" s="38"/>
      <c r="BC86" s="34">
        <v>88.553403656993098</v>
      </c>
      <c r="BD86" s="38"/>
      <c r="BE86" s="9"/>
      <c r="BF86" s="6" t="s">
        <v>35</v>
      </c>
      <c r="BG86" s="34">
        <v>94.824462826337594</v>
      </c>
      <c r="BH86" s="38"/>
      <c r="BI86" s="34">
        <v>92.495281465827802</v>
      </c>
      <c r="BJ86" s="38"/>
      <c r="BK86" s="34">
        <v>87.851596812667097</v>
      </c>
      <c r="BL86" s="38"/>
      <c r="BM86" s="9"/>
      <c r="BN86" s="6" t="s">
        <v>35</v>
      </c>
      <c r="BO86" s="34">
        <v>101.88209537349</v>
      </c>
      <c r="BP86" s="38"/>
      <c r="BQ86" s="356">
        <v>101.33513953979156</v>
      </c>
      <c r="BR86" s="38"/>
      <c r="BS86" s="34">
        <v>86.369933840798794</v>
      </c>
      <c r="BT86" s="38"/>
      <c r="BU86" s="9"/>
      <c r="BV86" s="6" t="s">
        <v>35</v>
      </c>
      <c r="BW86" s="34">
        <v>100.96518701867301</v>
      </c>
      <c r="BX86" s="38"/>
      <c r="BY86" s="34">
        <v>101.325624396664</v>
      </c>
      <c r="BZ86" s="38"/>
      <c r="CA86" s="34">
        <v>118.50107706935501</v>
      </c>
      <c r="CB86" s="38"/>
      <c r="CC86" s="9"/>
      <c r="CD86" s="6" t="s">
        <v>35</v>
      </c>
      <c r="CE86" s="34">
        <v>99.572360022487501</v>
      </c>
      <c r="CF86" s="38"/>
      <c r="CG86" s="34">
        <v>100.689580279563</v>
      </c>
      <c r="CH86" s="38"/>
      <c r="CI86" s="34">
        <v>94.821703452319497</v>
      </c>
      <c r="CJ86" s="38"/>
      <c r="CK86" s="9"/>
      <c r="CL86" s="6" t="s">
        <v>35</v>
      </c>
      <c r="CM86" s="34">
        <v>81.505701082926805</v>
      </c>
      <c r="CN86" s="38"/>
      <c r="CO86" s="34">
        <v>90.234125579085003</v>
      </c>
      <c r="CP86" s="38"/>
      <c r="CQ86" s="34">
        <v>102.64883018172701</v>
      </c>
      <c r="CR86" s="38"/>
      <c r="CS86" s="9"/>
      <c r="CT86" s="6" t="s">
        <v>35</v>
      </c>
      <c r="CU86" s="34">
        <v>86.945286287620902</v>
      </c>
      <c r="CV86" s="38"/>
      <c r="CW86" s="34">
        <v>120.499800056692</v>
      </c>
      <c r="CX86" s="38"/>
      <c r="CY86" s="34">
        <v>104.49763572872899</v>
      </c>
      <c r="CZ86" s="38"/>
      <c r="DA86" s="9"/>
      <c r="DB86" s="6" t="s">
        <v>35</v>
      </c>
      <c r="DC86" s="34">
        <v>100.40780876980401</v>
      </c>
      <c r="DD86" s="38"/>
      <c r="DE86" s="34">
        <v>94.020354705611197</v>
      </c>
      <c r="DF86" s="38"/>
      <c r="DG86" s="34">
        <v>111.597316729441</v>
      </c>
      <c r="DH86" s="38"/>
      <c r="DI86" s="9"/>
      <c r="DJ86" s="6" t="s">
        <v>35</v>
      </c>
      <c r="DK86" s="34">
        <v>101.457638344152</v>
      </c>
      <c r="DL86" s="38"/>
      <c r="DM86" s="34">
        <v>108.418560706728</v>
      </c>
      <c r="DN86" s="38"/>
      <c r="DO86" s="34">
        <v>98.382076746504097</v>
      </c>
      <c r="DP86" s="38"/>
      <c r="DQ86" s="9"/>
      <c r="DR86" s="6" t="s">
        <v>35</v>
      </c>
      <c r="DS86" s="34">
        <v>101.80100761608399</v>
      </c>
      <c r="DT86" s="38"/>
      <c r="DU86" s="34">
        <v>80.887166884874205</v>
      </c>
      <c r="DV86" s="38"/>
      <c r="DW86" s="34">
        <v>96.113994780331197</v>
      </c>
      <c r="DX86" s="38"/>
      <c r="DY86" s="9"/>
      <c r="DZ86" s="6" t="s">
        <v>35</v>
      </c>
      <c r="EA86" s="34">
        <v>106.991364260925</v>
      </c>
      <c r="EB86" s="38"/>
      <c r="EC86" s="34">
        <v>94.738772037406704</v>
      </c>
      <c r="ED86" s="38"/>
      <c r="EE86" s="34">
        <v>102.995493860415</v>
      </c>
      <c r="EF86" s="38"/>
      <c r="EG86" s="9"/>
      <c r="EH86" s="6" t="s">
        <v>35</v>
      </c>
      <c r="EI86" s="34">
        <v>94.872189302450806</v>
      </c>
      <c r="EJ86" s="38"/>
      <c r="EK86" s="34">
        <v>94.085514493465993</v>
      </c>
      <c r="EL86" s="38"/>
      <c r="EM86" s="34">
        <v>105.10602296719399</v>
      </c>
      <c r="EN86" s="38"/>
      <c r="EO86" s="9"/>
      <c r="EP86" s="6" t="s">
        <v>35</v>
      </c>
      <c r="EQ86" s="34">
        <v>107.78185829985</v>
      </c>
      <c r="ER86" s="38"/>
      <c r="ES86" s="34">
        <v>108.450684905323</v>
      </c>
      <c r="ET86" s="38"/>
      <c r="EU86" s="34">
        <v>109.79349799140699</v>
      </c>
      <c r="EV86" s="38"/>
      <c r="EW86" s="9"/>
      <c r="EX86" s="6" t="s">
        <v>35</v>
      </c>
      <c r="EY86" s="34">
        <v>93.682456354172004</v>
      </c>
      <c r="EZ86" s="38"/>
      <c r="FA86" s="34">
        <v>91.858610565434901</v>
      </c>
      <c r="FB86" s="38"/>
      <c r="FC86" s="34">
        <v>94.756856464286102</v>
      </c>
      <c r="FD86" s="38"/>
      <c r="FE86" s="9"/>
      <c r="FF86" s="6" t="s">
        <v>35</v>
      </c>
      <c r="FG86" s="34">
        <v>115.606215365783</v>
      </c>
      <c r="FH86" s="38"/>
      <c r="FI86" s="34">
        <v>93.257723276733302</v>
      </c>
      <c r="FJ86" s="38"/>
      <c r="FK86" s="34">
        <v>100.920795767621</v>
      </c>
      <c r="FL86" s="38"/>
      <c r="FM86" s="9"/>
      <c r="FN86" s="6" t="s">
        <v>35</v>
      </c>
      <c r="FO86" s="34">
        <v>107.017393506199</v>
      </c>
      <c r="FP86" s="38"/>
      <c r="FQ86" s="34">
        <v>103.954776141221</v>
      </c>
      <c r="FR86" s="38"/>
      <c r="FS86" s="34">
        <v>96.924573644252007</v>
      </c>
      <c r="FT86" s="38"/>
      <c r="FU86" s="9"/>
      <c r="FV86" s="6" t="s">
        <v>35</v>
      </c>
      <c r="FW86" s="34">
        <v>94.483023004037605</v>
      </c>
      <c r="FX86" s="38"/>
      <c r="FY86" s="34">
        <v>77.0718049351768</v>
      </c>
      <c r="FZ86" s="38"/>
      <c r="GA86" s="34">
        <v>86.796145218079602</v>
      </c>
      <c r="GB86" s="38"/>
      <c r="GC86" s="9"/>
      <c r="GD86" s="6" t="s">
        <v>35</v>
      </c>
      <c r="GE86" s="34">
        <v>102.056940582095</v>
      </c>
      <c r="GF86" s="38"/>
      <c r="GG86" s="34">
        <v>93.760121698069895</v>
      </c>
      <c r="GH86" s="38"/>
      <c r="GI86" s="34">
        <v>113.5259990521</v>
      </c>
      <c r="GJ86" s="38"/>
      <c r="GK86" s="9"/>
      <c r="GL86" s="6" t="s">
        <v>35</v>
      </c>
      <c r="GM86" s="34">
        <v>95.024306427378406</v>
      </c>
      <c r="GN86" s="38"/>
      <c r="GO86" s="34">
        <v>86.336381234758704</v>
      </c>
      <c r="GP86" s="38"/>
      <c r="GQ86" s="34">
        <v>93.256742072412393</v>
      </c>
      <c r="GR86" s="38"/>
      <c r="GS86" s="9"/>
      <c r="GT86" s="6" t="s">
        <v>35</v>
      </c>
      <c r="GU86" s="34">
        <v>120.257803208105</v>
      </c>
      <c r="GV86" s="38"/>
      <c r="GW86" s="34">
        <v>100.966124851296</v>
      </c>
      <c r="GX86" s="38"/>
      <c r="GY86" s="34">
        <v>102.577472382811</v>
      </c>
      <c r="GZ86" s="38"/>
      <c r="HA86" s="9"/>
      <c r="HB86" s="6" t="s">
        <v>35</v>
      </c>
      <c r="HC86" s="34">
        <v>98.847635791337396</v>
      </c>
      <c r="HD86" s="38"/>
      <c r="HE86" s="34">
        <v>91.873276785079796</v>
      </c>
      <c r="HF86" s="38"/>
      <c r="HG86" s="34">
        <v>96.3977583597826</v>
      </c>
      <c r="HH86" s="38"/>
      <c r="HI86" s="9"/>
      <c r="HJ86" s="6" t="s">
        <v>35</v>
      </c>
      <c r="HK86" s="34">
        <v>106.9665358912</v>
      </c>
      <c r="HL86" s="38"/>
      <c r="HM86" s="34">
        <v>110.69913438967799</v>
      </c>
      <c r="HN86" s="38"/>
      <c r="HO86" s="34">
        <v>93.546850248944196</v>
      </c>
      <c r="HP86" s="38"/>
      <c r="HQ86" s="9"/>
      <c r="HR86" s="6" t="s">
        <v>35</v>
      </c>
      <c r="HS86" s="34">
        <v>92.916682425944401</v>
      </c>
      <c r="HT86" s="38"/>
      <c r="HU86" s="34">
        <v>115.69240697807101</v>
      </c>
      <c r="HV86" s="38"/>
      <c r="HW86" s="34">
        <v>97.754474113999805</v>
      </c>
      <c r="HX86" s="38"/>
      <c r="HY86" s="9"/>
      <c r="HZ86" s="6" t="s">
        <v>35</v>
      </c>
      <c r="IA86" s="34">
        <v>120.747495858739</v>
      </c>
      <c r="IB86" s="38"/>
      <c r="IC86" s="34">
        <v>81.300474241635897</v>
      </c>
      <c r="ID86" s="38"/>
      <c r="IE86" s="34">
        <v>99.010764903982306</v>
      </c>
      <c r="IF86" s="38"/>
      <c r="IG86" s="9"/>
      <c r="IH86" s="6" t="s">
        <v>35</v>
      </c>
      <c r="II86" s="34">
        <v>114.531470886222</v>
      </c>
      <c r="IJ86" s="38"/>
      <c r="IK86" s="34">
        <v>76.808093239871098</v>
      </c>
      <c r="IL86" s="38"/>
      <c r="IM86" s="34">
        <v>90.660044155063801</v>
      </c>
      <c r="IN86" s="38"/>
      <c r="IO86" s="34">
        <v>106.84625054301701</v>
      </c>
      <c r="IP86" s="38"/>
      <c r="IQ86" s="9"/>
      <c r="IR86" s="6" t="s">
        <v>35</v>
      </c>
      <c r="IS86" s="34">
        <v>102.634054746419</v>
      </c>
      <c r="IT86" s="38"/>
      <c r="IU86" s="34">
        <v>94.714474004839801</v>
      </c>
      <c r="IV86" s="38"/>
      <c r="IW86" s="34">
        <v>95.8028144965932</v>
      </c>
      <c r="IX86" s="38"/>
      <c r="IY86" s="9"/>
      <c r="IZ86" s="6" t="s">
        <v>35</v>
      </c>
      <c r="JA86" s="34">
        <v>107.490793202063</v>
      </c>
      <c r="JB86" s="38"/>
      <c r="JC86" s="34">
        <v>102.378287987088</v>
      </c>
      <c r="JD86" s="38"/>
      <c r="JE86" s="34">
        <v>105.137106609318</v>
      </c>
      <c r="JF86" s="38"/>
      <c r="JG86" s="9"/>
      <c r="JH86" s="6" t="s">
        <v>35</v>
      </c>
      <c r="JI86" s="34">
        <v>105.40475142388399</v>
      </c>
      <c r="JJ86" s="38"/>
      <c r="JK86" s="34">
        <v>83.700727962572202</v>
      </c>
      <c r="JL86" s="38"/>
      <c r="JM86" s="34">
        <v>177.465905569434</v>
      </c>
      <c r="JN86" s="38"/>
      <c r="JO86" s="9"/>
      <c r="JP86" s="6" t="s">
        <v>35</v>
      </c>
      <c r="JQ86" s="34">
        <v>86.192303265692303</v>
      </c>
      <c r="JR86" s="38"/>
      <c r="JS86" s="34">
        <v>96.520332329256703</v>
      </c>
      <c r="JT86" s="38"/>
      <c r="JU86" s="34">
        <v>77.024566714010504</v>
      </c>
      <c r="JV86" s="38"/>
      <c r="JW86" s="9"/>
      <c r="JX86" s="6" t="s">
        <v>35</v>
      </c>
      <c r="JY86" s="34">
        <v>119.241345208254</v>
      </c>
      <c r="JZ86" s="38"/>
      <c r="KA86" s="34">
        <v>63.650468666362499</v>
      </c>
      <c r="KB86" s="38"/>
      <c r="KC86" s="34">
        <v>102.388462017904</v>
      </c>
      <c r="KD86" s="38"/>
      <c r="KE86" s="9"/>
      <c r="KF86" s="6" t="s">
        <v>35</v>
      </c>
      <c r="KG86" s="34">
        <v>97.476278198959903</v>
      </c>
      <c r="KH86" s="38"/>
      <c r="KI86" s="34">
        <v>142.34759003113101</v>
      </c>
      <c r="KJ86" s="38"/>
      <c r="KK86" s="34">
        <v>86.394290868442795</v>
      </c>
      <c r="KL86" s="38"/>
      <c r="KM86" s="9"/>
      <c r="KN86" s="6" t="s">
        <v>35</v>
      </c>
      <c r="KO86" s="34">
        <v>77.972737917919403</v>
      </c>
      <c r="KP86" s="38"/>
      <c r="KQ86" s="34">
        <v>95.034691980154406</v>
      </c>
      <c r="KR86" s="38"/>
      <c r="KS86" s="34">
        <v>107.56062731148801</v>
      </c>
      <c r="KT86" s="38"/>
      <c r="KU86" s="9"/>
      <c r="KV86" s="6" t="s">
        <v>35</v>
      </c>
      <c r="KW86" s="34">
        <v>107.37352517041199</v>
      </c>
      <c r="KX86" s="38"/>
      <c r="KY86" s="34">
        <v>105.115527755583</v>
      </c>
      <c r="KZ86" s="38"/>
      <c r="LA86" s="34">
        <v>93.360862848698901</v>
      </c>
      <c r="LB86" s="38"/>
      <c r="LC86" s="9"/>
      <c r="LD86" s="6" t="s">
        <v>35</v>
      </c>
      <c r="LE86" s="34">
        <v>98.116003046472798</v>
      </c>
      <c r="LF86" s="38"/>
      <c r="LG86" s="34">
        <v>125.292284395932</v>
      </c>
      <c r="LH86" s="38"/>
      <c r="LI86" s="34">
        <v>120.202861316685</v>
      </c>
      <c r="LJ86" s="38"/>
      <c r="LK86" s="9"/>
      <c r="LL86" s="6" t="s">
        <v>35</v>
      </c>
      <c r="LM86" s="34">
        <v>123.359690418296</v>
      </c>
      <c r="LN86" s="38"/>
      <c r="LO86" s="34">
        <v>120.43808313138599</v>
      </c>
      <c r="LP86" s="38"/>
      <c r="LQ86" s="34">
        <v>120.045029412029</v>
      </c>
      <c r="LR86" s="38"/>
      <c r="LS86" s="9"/>
      <c r="LT86" s="6" t="s">
        <v>35</v>
      </c>
      <c r="LU86" s="34">
        <v>96.7921124827634</v>
      </c>
      <c r="LV86" s="38"/>
      <c r="LW86" s="34">
        <v>84.856867322443193</v>
      </c>
      <c r="LX86" s="38"/>
      <c r="LY86" s="34">
        <v>113.316696209684</v>
      </c>
      <c r="LZ86" s="38"/>
      <c r="MA86" s="9"/>
      <c r="MB86" s="6" t="s">
        <v>35</v>
      </c>
      <c r="MC86" s="34">
        <v>95.902664646794904</v>
      </c>
      <c r="MD86" s="38"/>
      <c r="ME86" s="34">
        <v>98.093064313583696</v>
      </c>
      <c r="MF86" s="38"/>
      <c r="MG86" s="34">
        <v>112.208575975906</v>
      </c>
      <c r="MH86" s="38"/>
      <c r="MI86" s="9"/>
      <c r="MJ86" s="6" t="s">
        <v>35</v>
      </c>
      <c r="MK86" s="34">
        <v>113.115378032518</v>
      </c>
      <c r="ML86" s="38"/>
      <c r="MM86" s="34">
        <v>92.6391956436768</v>
      </c>
      <c r="MN86" s="38"/>
      <c r="MO86" s="34">
        <v>119.455495013922</v>
      </c>
      <c r="MP86" s="38"/>
      <c r="MR86" s="334"/>
    </row>
    <row r="87" spans="1:356" ht="15" hidden="1" customHeight="1">
      <c r="A87" s="9"/>
      <c r="B87" s="6" t="s">
        <v>36</v>
      </c>
      <c r="C87" s="34">
        <v>96.050619810336599</v>
      </c>
      <c r="D87" s="38"/>
      <c r="E87" s="374">
        <v>100.314084230554</v>
      </c>
      <c r="F87" s="38"/>
      <c r="G87" s="374">
        <v>92.019249718436996</v>
      </c>
      <c r="H87" s="38"/>
      <c r="I87" s="9"/>
      <c r="J87" s="6" t="s">
        <v>36</v>
      </c>
      <c r="K87" s="34">
        <v>101.803233502372</v>
      </c>
      <c r="L87" s="38"/>
      <c r="M87" s="34">
        <v>112.277101415232</v>
      </c>
      <c r="N87" s="38"/>
      <c r="O87" s="34">
        <v>96.007633628029296</v>
      </c>
      <c r="P87" s="38"/>
      <c r="Q87" s="9"/>
      <c r="R87" s="6" t="s">
        <v>36</v>
      </c>
      <c r="S87" s="34">
        <v>92.250659320053998</v>
      </c>
      <c r="T87" s="38"/>
      <c r="U87" s="34">
        <v>96.699125426149195</v>
      </c>
      <c r="V87" s="38"/>
      <c r="W87" s="34">
        <v>105.567953209414</v>
      </c>
      <c r="X87" s="38"/>
      <c r="Y87" s="9"/>
      <c r="Z87" s="6" t="s">
        <v>36</v>
      </c>
      <c r="AA87" s="34">
        <v>104.090293951399</v>
      </c>
      <c r="AB87" s="38"/>
      <c r="AC87" s="34">
        <v>94.505247084241105</v>
      </c>
      <c r="AD87" s="38"/>
      <c r="AE87" s="34">
        <v>91.653616132626894</v>
      </c>
      <c r="AF87" s="38"/>
      <c r="AG87" s="9"/>
      <c r="AH87" s="6" t="s">
        <v>36</v>
      </c>
      <c r="AI87" s="34">
        <v>100.857901100608</v>
      </c>
      <c r="AJ87" s="38"/>
      <c r="AK87" s="34">
        <v>92.503830730274899</v>
      </c>
      <c r="AL87" s="38"/>
      <c r="AM87" s="34">
        <v>76.503400957764299</v>
      </c>
      <c r="AN87" s="38"/>
      <c r="AO87" s="9"/>
      <c r="AP87" s="6" t="s">
        <v>36</v>
      </c>
      <c r="AQ87" s="34">
        <v>97.541818328308807</v>
      </c>
      <c r="AR87" s="38"/>
      <c r="AS87" s="34">
        <v>109.112529638464</v>
      </c>
      <c r="AT87" s="38"/>
      <c r="AU87" s="34">
        <v>93.265215113078995</v>
      </c>
      <c r="AV87" s="38"/>
      <c r="AW87" s="9"/>
      <c r="AX87" s="6" t="s">
        <v>36</v>
      </c>
      <c r="AY87" s="34">
        <v>106.26031538054301</v>
      </c>
      <c r="AZ87" s="38"/>
      <c r="BA87" s="34">
        <v>101.16752836902999</v>
      </c>
      <c r="BB87" s="38"/>
      <c r="BC87" s="34">
        <v>92.150596987635595</v>
      </c>
      <c r="BD87" s="38"/>
      <c r="BE87" s="9"/>
      <c r="BF87" s="6" t="s">
        <v>36</v>
      </c>
      <c r="BG87" s="34">
        <v>101.67991415891299</v>
      </c>
      <c r="BH87" s="38"/>
      <c r="BI87" s="34">
        <v>94.810940245244396</v>
      </c>
      <c r="BJ87" s="38"/>
      <c r="BK87" s="34">
        <v>95.837684434711804</v>
      </c>
      <c r="BL87" s="38"/>
      <c r="BM87" s="9"/>
      <c r="BN87" s="6" t="s">
        <v>36</v>
      </c>
      <c r="BO87" s="34">
        <v>103.358888959819</v>
      </c>
      <c r="BP87" s="38"/>
      <c r="BQ87" s="356">
        <v>102.84567553255633</v>
      </c>
      <c r="BR87" s="38"/>
      <c r="BS87" s="34">
        <v>94.899003116127005</v>
      </c>
      <c r="BT87" s="38"/>
      <c r="BU87" s="9"/>
      <c r="BV87" s="6" t="s">
        <v>36</v>
      </c>
      <c r="BW87" s="34">
        <v>102.484401690583</v>
      </c>
      <c r="BX87" s="38"/>
      <c r="BY87" s="34">
        <v>97.639826626634402</v>
      </c>
      <c r="BZ87" s="38"/>
      <c r="CA87" s="34">
        <v>118.243687791136</v>
      </c>
      <c r="CB87" s="38"/>
      <c r="CC87" s="9"/>
      <c r="CD87" s="6" t="s">
        <v>36</v>
      </c>
      <c r="CE87" s="34">
        <v>94.288739051483503</v>
      </c>
      <c r="CF87" s="38"/>
      <c r="CG87" s="34">
        <v>109.484874724525</v>
      </c>
      <c r="CH87" s="38"/>
      <c r="CI87" s="34">
        <v>100.438005588491</v>
      </c>
      <c r="CJ87" s="38"/>
      <c r="CK87" s="9"/>
      <c r="CL87" s="6" t="s">
        <v>36</v>
      </c>
      <c r="CM87" s="34">
        <v>86.146730660907295</v>
      </c>
      <c r="CN87" s="38"/>
      <c r="CO87" s="34">
        <v>92.060829694332199</v>
      </c>
      <c r="CP87" s="38"/>
      <c r="CQ87" s="34">
        <v>111.53844860323601</v>
      </c>
      <c r="CR87" s="38"/>
      <c r="CS87" s="9"/>
      <c r="CT87" s="6" t="s">
        <v>36</v>
      </c>
      <c r="CU87" s="34">
        <v>90.856887261382894</v>
      </c>
      <c r="CV87" s="38"/>
      <c r="CW87" s="34">
        <v>127.598958129528</v>
      </c>
      <c r="CX87" s="38"/>
      <c r="CY87" s="34">
        <v>90.947948178454396</v>
      </c>
      <c r="CZ87" s="38"/>
      <c r="DA87" s="9"/>
      <c r="DB87" s="6" t="s">
        <v>36</v>
      </c>
      <c r="DC87" s="34">
        <v>97.982930968931498</v>
      </c>
      <c r="DD87" s="38"/>
      <c r="DE87" s="34">
        <v>107.797329013988</v>
      </c>
      <c r="DF87" s="38"/>
      <c r="DG87" s="34">
        <v>97.6278381581307</v>
      </c>
      <c r="DH87" s="38"/>
      <c r="DI87" s="9"/>
      <c r="DJ87" s="6" t="s">
        <v>36</v>
      </c>
      <c r="DK87" s="34">
        <v>100.224671177023</v>
      </c>
      <c r="DL87" s="38"/>
      <c r="DM87" s="34">
        <v>93.885177134548599</v>
      </c>
      <c r="DN87" s="38"/>
      <c r="DO87" s="34">
        <v>107.292453840043</v>
      </c>
      <c r="DP87" s="38"/>
      <c r="DQ87" s="9"/>
      <c r="DR87" s="6" t="s">
        <v>36</v>
      </c>
      <c r="DS87" s="34">
        <v>97.901371160315193</v>
      </c>
      <c r="DT87" s="38"/>
      <c r="DU87" s="34">
        <v>103.08793756734801</v>
      </c>
      <c r="DV87" s="38"/>
      <c r="DW87" s="34">
        <v>96.378049370870698</v>
      </c>
      <c r="DX87" s="38"/>
      <c r="DY87" s="9"/>
      <c r="DZ87" s="6" t="s">
        <v>36</v>
      </c>
      <c r="EA87" s="34">
        <v>91.090237893699694</v>
      </c>
      <c r="EB87" s="38"/>
      <c r="EC87" s="34">
        <v>110.779143358022</v>
      </c>
      <c r="ED87" s="38"/>
      <c r="EE87" s="34">
        <v>91.723408861728302</v>
      </c>
      <c r="EF87" s="38"/>
      <c r="EG87" s="9"/>
      <c r="EH87" s="6" t="s">
        <v>36</v>
      </c>
      <c r="EI87" s="34">
        <v>97.876391273199502</v>
      </c>
      <c r="EJ87" s="38"/>
      <c r="EK87" s="34">
        <v>111.970695391525</v>
      </c>
      <c r="EL87" s="38"/>
      <c r="EM87" s="34">
        <v>101.457741198574</v>
      </c>
      <c r="EN87" s="38"/>
      <c r="EO87" s="9"/>
      <c r="EP87" s="6" t="s">
        <v>36</v>
      </c>
      <c r="EQ87" s="34">
        <v>100.47643880443199</v>
      </c>
      <c r="ER87" s="38"/>
      <c r="ES87" s="34">
        <v>105.203516552945</v>
      </c>
      <c r="ET87" s="38"/>
      <c r="EU87" s="34">
        <v>95.174909958054201</v>
      </c>
      <c r="EV87" s="38"/>
      <c r="EW87" s="9"/>
      <c r="EX87" s="6" t="s">
        <v>36</v>
      </c>
      <c r="EY87" s="34">
        <v>83.452655239525299</v>
      </c>
      <c r="EZ87" s="38"/>
      <c r="FA87" s="34">
        <v>94.298125003547497</v>
      </c>
      <c r="FB87" s="38"/>
      <c r="FC87" s="34">
        <v>80.252203043173196</v>
      </c>
      <c r="FD87" s="38"/>
      <c r="FE87" s="9"/>
      <c r="FF87" s="6" t="s">
        <v>36</v>
      </c>
      <c r="FG87" s="34">
        <v>97.227699303810397</v>
      </c>
      <c r="FH87" s="38"/>
      <c r="FI87" s="34">
        <v>101.74562558891699</v>
      </c>
      <c r="FJ87" s="38"/>
      <c r="FK87" s="34">
        <v>105.148430781252</v>
      </c>
      <c r="FL87" s="38"/>
      <c r="FM87" s="9"/>
      <c r="FN87" s="6" t="s">
        <v>36</v>
      </c>
      <c r="FO87" s="34">
        <v>103.23695150958299</v>
      </c>
      <c r="FP87" s="38"/>
      <c r="FQ87" s="34">
        <v>101.866430698212</v>
      </c>
      <c r="FR87" s="38"/>
      <c r="FS87" s="34">
        <v>86.627907669387199</v>
      </c>
      <c r="FT87" s="38"/>
      <c r="FU87" s="9"/>
      <c r="FV87" s="6" t="s">
        <v>36</v>
      </c>
      <c r="FW87" s="34">
        <v>95.433648259035195</v>
      </c>
      <c r="FX87" s="38"/>
      <c r="FY87" s="34">
        <v>78.6176295807483</v>
      </c>
      <c r="FZ87" s="38"/>
      <c r="GA87" s="34">
        <v>81.817276452709706</v>
      </c>
      <c r="GB87" s="38"/>
      <c r="GC87" s="9"/>
      <c r="GD87" s="6" t="s">
        <v>36</v>
      </c>
      <c r="GE87" s="34">
        <v>97.4327954807504</v>
      </c>
      <c r="GF87" s="38"/>
      <c r="GG87" s="34">
        <v>97.932224212383105</v>
      </c>
      <c r="GH87" s="38"/>
      <c r="GI87" s="34">
        <v>96.0698488227019</v>
      </c>
      <c r="GJ87" s="38"/>
      <c r="GK87" s="9"/>
      <c r="GL87" s="6" t="s">
        <v>36</v>
      </c>
      <c r="GM87" s="34">
        <v>90.258093712169796</v>
      </c>
      <c r="GN87" s="38"/>
      <c r="GO87" s="34">
        <v>82.653957310867995</v>
      </c>
      <c r="GP87" s="38"/>
      <c r="GQ87" s="34">
        <v>92.916249070116606</v>
      </c>
      <c r="GR87" s="38"/>
      <c r="GS87" s="9"/>
      <c r="GT87" s="6" t="s">
        <v>36</v>
      </c>
      <c r="GU87" s="34">
        <v>94.081620501569802</v>
      </c>
      <c r="GV87" s="38"/>
      <c r="GW87" s="34">
        <v>108.868119058132</v>
      </c>
      <c r="GX87" s="38"/>
      <c r="GY87" s="34">
        <v>89.706959051587305</v>
      </c>
      <c r="GZ87" s="38"/>
      <c r="HA87" s="9"/>
      <c r="HB87" s="6" t="s">
        <v>36</v>
      </c>
      <c r="HC87" s="34">
        <v>92.720136763501401</v>
      </c>
      <c r="HD87" s="38"/>
      <c r="HE87" s="34">
        <v>101.778084089318</v>
      </c>
      <c r="HF87" s="38"/>
      <c r="HG87" s="34">
        <v>101.111841085471</v>
      </c>
      <c r="HH87" s="38"/>
      <c r="HI87" s="9"/>
      <c r="HJ87" s="6" t="s">
        <v>36</v>
      </c>
      <c r="HK87" s="34">
        <v>111.455343804705</v>
      </c>
      <c r="HL87" s="38"/>
      <c r="HM87" s="34">
        <v>111.48378578798901</v>
      </c>
      <c r="HN87" s="38"/>
      <c r="HO87" s="34">
        <v>93.368727554891194</v>
      </c>
      <c r="HP87" s="38"/>
      <c r="HQ87" s="9"/>
      <c r="HR87" s="6" t="s">
        <v>36</v>
      </c>
      <c r="HS87" s="34">
        <v>89.924994340144707</v>
      </c>
      <c r="HT87" s="38"/>
      <c r="HU87" s="34">
        <v>121.126883964282</v>
      </c>
      <c r="HV87" s="38"/>
      <c r="HW87" s="34">
        <v>106.40298434902699</v>
      </c>
      <c r="HX87" s="38"/>
      <c r="HY87" s="9"/>
      <c r="HZ87" s="6" t="s">
        <v>36</v>
      </c>
      <c r="IA87" s="34">
        <v>77.941387886438406</v>
      </c>
      <c r="IB87" s="38"/>
      <c r="IC87" s="34">
        <v>99.051702283253604</v>
      </c>
      <c r="ID87" s="38"/>
      <c r="IE87" s="34">
        <v>106.149220453919</v>
      </c>
      <c r="IF87" s="38"/>
      <c r="IG87" s="9"/>
      <c r="IH87" s="6" t="s">
        <v>36</v>
      </c>
      <c r="II87" s="34">
        <v>97.260263409755396</v>
      </c>
      <c r="IJ87" s="38"/>
      <c r="IK87" s="34">
        <v>111.24017547228701</v>
      </c>
      <c r="IL87" s="38"/>
      <c r="IM87" s="34">
        <v>87.663475122148796</v>
      </c>
      <c r="IN87" s="38"/>
      <c r="IO87" s="34">
        <v>122.391499184238</v>
      </c>
      <c r="IP87" s="38"/>
      <c r="IQ87" s="9"/>
      <c r="IR87" s="6" t="s">
        <v>36</v>
      </c>
      <c r="IS87" s="34">
        <v>105.060659471731</v>
      </c>
      <c r="IT87" s="38"/>
      <c r="IU87" s="34">
        <v>93.743726429748506</v>
      </c>
      <c r="IV87" s="38"/>
      <c r="IW87" s="34">
        <v>94.987502819599698</v>
      </c>
      <c r="IX87" s="38"/>
      <c r="IY87" s="9"/>
      <c r="IZ87" s="6" t="s">
        <v>36</v>
      </c>
      <c r="JA87" s="34">
        <v>108.673786981836</v>
      </c>
      <c r="JB87" s="38"/>
      <c r="JC87" s="34">
        <v>96.418055223877502</v>
      </c>
      <c r="JD87" s="38"/>
      <c r="JE87" s="34">
        <v>88.866956685732902</v>
      </c>
      <c r="JF87" s="38"/>
      <c r="JG87" s="9"/>
      <c r="JH87" s="6" t="s">
        <v>36</v>
      </c>
      <c r="JI87" s="34">
        <v>100.251586469979</v>
      </c>
      <c r="JJ87" s="38"/>
      <c r="JK87" s="34">
        <v>74.446231848915104</v>
      </c>
      <c r="JL87" s="38"/>
      <c r="JM87" s="34">
        <v>91.510923693516204</v>
      </c>
      <c r="JN87" s="38"/>
      <c r="JO87" s="9"/>
      <c r="JP87" s="6" t="s">
        <v>36</v>
      </c>
      <c r="JQ87" s="34">
        <v>97.368541688113297</v>
      </c>
      <c r="JR87" s="38"/>
      <c r="JS87" s="34">
        <v>121.038094719776</v>
      </c>
      <c r="JT87" s="38"/>
      <c r="JU87" s="34">
        <v>90.299457967902299</v>
      </c>
      <c r="JV87" s="38"/>
      <c r="JW87" s="9"/>
      <c r="JX87" s="6" t="s">
        <v>36</v>
      </c>
      <c r="JY87" s="34">
        <v>113.141879561918</v>
      </c>
      <c r="JZ87" s="38"/>
      <c r="KA87" s="34">
        <v>66.868213838671807</v>
      </c>
      <c r="KB87" s="38"/>
      <c r="KC87" s="34">
        <v>102.8515466325</v>
      </c>
      <c r="KD87" s="38"/>
      <c r="KE87" s="9"/>
      <c r="KF87" s="6" t="s">
        <v>36</v>
      </c>
      <c r="KG87" s="34">
        <v>86.121217372079101</v>
      </c>
      <c r="KH87" s="38"/>
      <c r="KI87" s="34">
        <v>83.323799040613494</v>
      </c>
      <c r="KJ87" s="38"/>
      <c r="KK87" s="34">
        <v>83.631660200295599</v>
      </c>
      <c r="KL87" s="38"/>
      <c r="KM87" s="9"/>
      <c r="KN87" s="6" t="s">
        <v>36</v>
      </c>
      <c r="KO87" s="34">
        <v>81.350470928082302</v>
      </c>
      <c r="KP87" s="38"/>
      <c r="KQ87" s="34">
        <v>103.55660404162199</v>
      </c>
      <c r="KR87" s="38"/>
      <c r="KS87" s="34">
        <v>110.414645424697</v>
      </c>
      <c r="KT87" s="38"/>
      <c r="KU87" s="9"/>
      <c r="KV87" s="6" t="s">
        <v>36</v>
      </c>
      <c r="KW87" s="34">
        <v>113.71378381725199</v>
      </c>
      <c r="KX87" s="38"/>
      <c r="KY87" s="34">
        <v>108.062301482854</v>
      </c>
      <c r="KZ87" s="38"/>
      <c r="LA87" s="34">
        <v>77.939961304942301</v>
      </c>
      <c r="LB87" s="38"/>
      <c r="LC87" s="9"/>
      <c r="LD87" s="6" t="s">
        <v>36</v>
      </c>
      <c r="LE87" s="34">
        <v>86.403760280933398</v>
      </c>
      <c r="LF87" s="38"/>
      <c r="LG87" s="34">
        <v>136.155181580678</v>
      </c>
      <c r="LH87" s="38"/>
      <c r="LI87" s="34">
        <v>117.682335220439</v>
      </c>
      <c r="LJ87" s="38"/>
      <c r="LK87" s="9"/>
      <c r="LL87" s="6" t="s">
        <v>36</v>
      </c>
      <c r="LM87" s="34">
        <v>116.73613036948601</v>
      </c>
      <c r="LN87" s="38"/>
      <c r="LO87" s="34">
        <v>115.783066554496</v>
      </c>
      <c r="LP87" s="38"/>
      <c r="LQ87" s="34">
        <v>149.84756149054201</v>
      </c>
      <c r="LR87" s="38"/>
      <c r="LS87" s="9"/>
      <c r="LT87" s="6" t="s">
        <v>36</v>
      </c>
      <c r="LU87" s="34">
        <v>92.815507345582205</v>
      </c>
      <c r="LV87" s="38"/>
      <c r="LW87" s="34">
        <v>70.141003532132999</v>
      </c>
      <c r="LX87" s="38"/>
      <c r="LY87" s="34">
        <v>121.325384075203</v>
      </c>
      <c r="LZ87" s="38"/>
      <c r="MA87" s="9"/>
      <c r="MB87" s="6" t="s">
        <v>36</v>
      </c>
      <c r="MC87" s="34">
        <v>101.550252272972</v>
      </c>
      <c r="MD87" s="38"/>
      <c r="ME87" s="34">
        <v>73.035856209271003</v>
      </c>
      <c r="MF87" s="38"/>
      <c r="MG87" s="34">
        <v>86.599675617986094</v>
      </c>
      <c r="MH87" s="38"/>
      <c r="MI87" s="9"/>
      <c r="MJ87" s="6" t="s">
        <v>36</v>
      </c>
      <c r="MK87" s="34">
        <v>98.497155000240596</v>
      </c>
      <c r="ML87" s="38"/>
      <c r="MM87" s="34">
        <v>91.546403444301205</v>
      </c>
      <c r="MN87" s="38"/>
      <c r="MO87" s="34">
        <v>86.093059524278701</v>
      </c>
      <c r="MP87" s="38"/>
    </row>
    <row r="88" spans="1:356" ht="15" hidden="1" customHeight="1">
      <c r="A88" s="9"/>
      <c r="B88" s="6" t="s">
        <v>37</v>
      </c>
      <c r="C88" s="34">
        <v>103.50392117902599</v>
      </c>
      <c r="D88" s="38"/>
      <c r="E88" s="374">
        <v>105.98089504646801</v>
      </c>
      <c r="F88" s="38"/>
      <c r="G88" s="374">
        <v>101.161788729116</v>
      </c>
      <c r="H88" s="38"/>
      <c r="I88" s="9"/>
      <c r="J88" s="6" t="s">
        <v>37</v>
      </c>
      <c r="K88" s="34">
        <v>108.85403249974399</v>
      </c>
      <c r="L88" s="38"/>
      <c r="M88" s="34">
        <v>107.993377507731</v>
      </c>
      <c r="N88" s="38"/>
      <c r="O88" s="34">
        <v>115.26251140036</v>
      </c>
      <c r="P88" s="38"/>
      <c r="Q88" s="9"/>
      <c r="R88" s="6" t="s">
        <v>37</v>
      </c>
      <c r="S88" s="34">
        <v>92.375251519781699</v>
      </c>
      <c r="T88" s="38"/>
      <c r="U88" s="34">
        <v>92.529425438565298</v>
      </c>
      <c r="V88" s="38"/>
      <c r="W88" s="34">
        <v>99.9460001224341</v>
      </c>
      <c r="X88" s="38"/>
      <c r="Y88" s="9"/>
      <c r="Z88" s="6" t="s">
        <v>37</v>
      </c>
      <c r="AA88" s="34">
        <v>95.058636094622202</v>
      </c>
      <c r="AB88" s="38"/>
      <c r="AC88" s="34">
        <v>92.798828767657596</v>
      </c>
      <c r="AD88" s="38"/>
      <c r="AE88" s="34">
        <v>92.598217197362999</v>
      </c>
      <c r="AF88" s="38"/>
      <c r="AG88" s="9"/>
      <c r="AH88" s="6" t="s">
        <v>37</v>
      </c>
      <c r="AI88" s="34">
        <v>100.06446326799799</v>
      </c>
      <c r="AJ88" s="38"/>
      <c r="AK88" s="34">
        <v>92.623952662674895</v>
      </c>
      <c r="AL88" s="38"/>
      <c r="AM88" s="34">
        <v>83.1288316505686</v>
      </c>
      <c r="AN88" s="38"/>
      <c r="AO88" s="9"/>
      <c r="AP88" s="6" t="s">
        <v>37</v>
      </c>
      <c r="AQ88" s="34">
        <v>94.245661764022998</v>
      </c>
      <c r="AR88" s="38"/>
      <c r="AS88" s="34">
        <v>99.007964125109197</v>
      </c>
      <c r="AT88" s="38"/>
      <c r="AU88" s="34">
        <v>98.974843262205496</v>
      </c>
      <c r="AV88" s="38"/>
      <c r="AW88" s="9"/>
      <c r="AX88" s="6" t="s">
        <v>37</v>
      </c>
      <c r="AY88" s="34">
        <v>88.415102283007997</v>
      </c>
      <c r="AZ88" s="38"/>
      <c r="BA88" s="34">
        <v>106.27584905485</v>
      </c>
      <c r="BB88" s="38"/>
      <c r="BC88" s="34">
        <v>95.264975081105106</v>
      </c>
      <c r="BD88" s="38"/>
      <c r="BE88" s="9"/>
      <c r="BF88" s="6" t="s">
        <v>37</v>
      </c>
      <c r="BG88" s="34">
        <v>99.331202048348302</v>
      </c>
      <c r="BH88" s="38"/>
      <c r="BI88" s="34">
        <v>99.478431696761206</v>
      </c>
      <c r="BJ88" s="38"/>
      <c r="BK88" s="34">
        <v>88.894872916038196</v>
      </c>
      <c r="BL88" s="38"/>
      <c r="BM88" s="9"/>
      <c r="BN88" s="6" t="s">
        <v>37</v>
      </c>
      <c r="BO88" s="34">
        <v>96.226016819607196</v>
      </c>
      <c r="BP88" s="38"/>
      <c r="BQ88" s="356">
        <v>97.810720183133981</v>
      </c>
      <c r="BR88" s="38"/>
      <c r="BS88" s="34">
        <v>102.18085634901</v>
      </c>
      <c r="BT88" s="38"/>
      <c r="BU88" s="9"/>
      <c r="BV88" s="6" t="s">
        <v>37</v>
      </c>
      <c r="BW88" s="34">
        <v>99.791425115884806</v>
      </c>
      <c r="BX88" s="38"/>
      <c r="BY88" s="34">
        <v>101.39288200630099</v>
      </c>
      <c r="BZ88" s="38"/>
      <c r="CA88" s="34">
        <v>105.54380356661299</v>
      </c>
      <c r="CB88" s="38"/>
      <c r="CC88" s="9"/>
      <c r="CD88" s="6" t="s">
        <v>37</v>
      </c>
      <c r="CE88" s="34">
        <v>105.403105528072</v>
      </c>
      <c r="CF88" s="38"/>
      <c r="CG88" s="34">
        <v>107.47255596981</v>
      </c>
      <c r="CH88" s="38"/>
      <c r="CI88" s="34">
        <v>119.17570904535501</v>
      </c>
      <c r="CJ88" s="38"/>
      <c r="CK88" s="9"/>
      <c r="CL88" s="6" t="s">
        <v>37</v>
      </c>
      <c r="CM88" s="34">
        <v>101.453840754064</v>
      </c>
      <c r="CN88" s="38"/>
      <c r="CO88" s="34">
        <v>107.759739942671</v>
      </c>
      <c r="CP88" s="38"/>
      <c r="CQ88" s="34">
        <v>116.907127580874</v>
      </c>
      <c r="CR88" s="38"/>
      <c r="CS88" s="9"/>
      <c r="CT88" s="6" t="s">
        <v>37</v>
      </c>
      <c r="CU88" s="34">
        <v>89.2998255206236</v>
      </c>
      <c r="CV88" s="38"/>
      <c r="CW88" s="34">
        <v>89.9719700251148</v>
      </c>
      <c r="CX88" s="38"/>
      <c r="CY88" s="34">
        <v>93.973395244960003</v>
      </c>
      <c r="CZ88" s="38"/>
      <c r="DA88" s="9"/>
      <c r="DB88" s="6" t="s">
        <v>37</v>
      </c>
      <c r="DC88" s="34">
        <v>97.582885223731097</v>
      </c>
      <c r="DD88" s="38"/>
      <c r="DE88" s="34">
        <v>130.74132303508301</v>
      </c>
      <c r="DF88" s="38"/>
      <c r="DG88" s="34">
        <v>102.53792385198</v>
      </c>
      <c r="DH88" s="38"/>
      <c r="DI88" s="9"/>
      <c r="DJ88" s="6" t="s">
        <v>37</v>
      </c>
      <c r="DK88" s="34">
        <v>92.963236703153598</v>
      </c>
      <c r="DL88" s="38"/>
      <c r="DM88" s="34">
        <v>95.459999283730795</v>
      </c>
      <c r="DN88" s="38"/>
      <c r="DO88" s="34">
        <v>84.882259747284706</v>
      </c>
      <c r="DP88" s="38"/>
      <c r="DQ88" s="9"/>
      <c r="DR88" s="6" t="s">
        <v>37</v>
      </c>
      <c r="DS88" s="34">
        <v>94.090884603873207</v>
      </c>
      <c r="DT88" s="38"/>
      <c r="DU88" s="34">
        <v>102.337612180563</v>
      </c>
      <c r="DV88" s="38"/>
      <c r="DW88" s="34">
        <v>98.924496533800493</v>
      </c>
      <c r="DX88" s="38"/>
      <c r="DY88" s="9"/>
      <c r="DZ88" s="6" t="s">
        <v>37</v>
      </c>
      <c r="EA88" s="34">
        <v>100.569938916073</v>
      </c>
      <c r="EB88" s="38"/>
      <c r="EC88" s="34">
        <v>103.649586320395</v>
      </c>
      <c r="ED88" s="38"/>
      <c r="EE88" s="34">
        <v>98.426398568181597</v>
      </c>
      <c r="EF88" s="38"/>
      <c r="EG88" s="9"/>
      <c r="EH88" s="6" t="s">
        <v>37</v>
      </c>
      <c r="EI88" s="34">
        <v>98.654670892013598</v>
      </c>
      <c r="EJ88" s="38"/>
      <c r="EK88" s="34">
        <v>96.803181679283398</v>
      </c>
      <c r="EL88" s="38"/>
      <c r="EM88" s="34">
        <v>102.114327404185</v>
      </c>
      <c r="EN88" s="38"/>
      <c r="EO88" s="9"/>
      <c r="EP88" s="6" t="s">
        <v>37</v>
      </c>
      <c r="EQ88" s="34">
        <v>96.053972487502193</v>
      </c>
      <c r="ER88" s="38"/>
      <c r="ES88" s="34">
        <v>112.252478076747</v>
      </c>
      <c r="ET88" s="38"/>
      <c r="EU88" s="34">
        <v>95.709591029422796</v>
      </c>
      <c r="EV88" s="38"/>
      <c r="EW88" s="9"/>
      <c r="EX88" s="6" t="s">
        <v>37</v>
      </c>
      <c r="EY88" s="34">
        <v>99.423457922273798</v>
      </c>
      <c r="EZ88" s="38"/>
      <c r="FA88" s="34">
        <v>110.640802174965</v>
      </c>
      <c r="FB88" s="38"/>
      <c r="FC88" s="34">
        <v>75.176542209141999</v>
      </c>
      <c r="FD88" s="38"/>
      <c r="FE88" s="9"/>
      <c r="FF88" s="6" t="s">
        <v>37</v>
      </c>
      <c r="FG88" s="34">
        <v>99.536982210530596</v>
      </c>
      <c r="FH88" s="38"/>
      <c r="FI88" s="34">
        <v>120.810057002439</v>
      </c>
      <c r="FJ88" s="38"/>
      <c r="FK88" s="34">
        <v>106.450955954439</v>
      </c>
      <c r="FL88" s="38"/>
      <c r="FM88" s="9"/>
      <c r="FN88" s="6" t="s">
        <v>37</v>
      </c>
      <c r="FO88" s="34">
        <v>100.02406105660801</v>
      </c>
      <c r="FP88" s="38"/>
      <c r="FQ88" s="34">
        <v>96.630154089146799</v>
      </c>
      <c r="FR88" s="38"/>
      <c r="FS88" s="34">
        <v>90.727351628503996</v>
      </c>
      <c r="FT88" s="38"/>
      <c r="FU88" s="9"/>
      <c r="FV88" s="6" t="s">
        <v>37</v>
      </c>
      <c r="FW88" s="34">
        <v>100.74251678330801</v>
      </c>
      <c r="FX88" s="38"/>
      <c r="FY88" s="34">
        <v>104.95310481420699</v>
      </c>
      <c r="FZ88" s="38"/>
      <c r="GA88" s="34">
        <v>104.99657549776001</v>
      </c>
      <c r="GB88" s="38"/>
      <c r="GC88" s="9"/>
      <c r="GD88" s="6" t="s">
        <v>37</v>
      </c>
      <c r="GE88" s="34">
        <v>102.79423262288999</v>
      </c>
      <c r="GF88" s="38"/>
      <c r="GG88" s="34">
        <v>104.774691542078</v>
      </c>
      <c r="GH88" s="38"/>
      <c r="GI88" s="34">
        <v>162.06347521234201</v>
      </c>
      <c r="GJ88" s="38"/>
      <c r="GK88" s="9"/>
      <c r="GL88" s="6" t="s">
        <v>37</v>
      </c>
      <c r="GM88" s="34">
        <v>93.723138927672807</v>
      </c>
      <c r="GN88" s="38"/>
      <c r="GO88" s="34">
        <v>102.556509267282</v>
      </c>
      <c r="GP88" s="38"/>
      <c r="GQ88" s="34">
        <v>96.591126324621101</v>
      </c>
      <c r="GR88" s="38"/>
      <c r="GS88" s="9"/>
      <c r="GT88" s="6" t="s">
        <v>37</v>
      </c>
      <c r="GU88" s="34">
        <v>94.242615112078497</v>
      </c>
      <c r="GV88" s="38"/>
      <c r="GW88" s="34">
        <v>103.79491887965099</v>
      </c>
      <c r="GX88" s="38"/>
      <c r="GY88" s="34">
        <v>95.533991914655999</v>
      </c>
      <c r="GZ88" s="38"/>
      <c r="HA88" s="9"/>
      <c r="HB88" s="6" t="s">
        <v>37</v>
      </c>
      <c r="HC88" s="34">
        <v>91.8101244863076</v>
      </c>
      <c r="HD88" s="38"/>
      <c r="HE88" s="34">
        <v>97.503542057749399</v>
      </c>
      <c r="HF88" s="38"/>
      <c r="HG88" s="34">
        <v>105.236384001103</v>
      </c>
      <c r="HH88" s="38"/>
      <c r="HI88" s="9"/>
      <c r="HJ88" s="6" t="s">
        <v>37</v>
      </c>
      <c r="HK88" s="34">
        <v>86.452899694273</v>
      </c>
      <c r="HL88" s="38"/>
      <c r="HM88" s="34">
        <v>101.971825145415</v>
      </c>
      <c r="HN88" s="38"/>
      <c r="HO88" s="34">
        <v>111.02782347113499</v>
      </c>
      <c r="HP88" s="38"/>
      <c r="HQ88" s="9"/>
      <c r="HR88" s="6" t="s">
        <v>37</v>
      </c>
      <c r="HS88" s="34">
        <v>92.000087560081099</v>
      </c>
      <c r="HT88" s="38"/>
      <c r="HU88" s="34">
        <v>111.81035733876</v>
      </c>
      <c r="HV88" s="38"/>
      <c r="HW88" s="34">
        <v>112.108190346681</v>
      </c>
      <c r="HX88" s="38"/>
      <c r="HY88" s="9"/>
      <c r="HZ88" s="6" t="s">
        <v>37</v>
      </c>
      <c r="IA88" s="34">
        <v>68.525774695978299</v>
      </c>
      <c r="IB88" s="38"/>
      <c r="IC88" s="34">
        <v>96.381871395944302</v>
      </c>
      <c r="ID88" s="38"/>
      <c r="IE88" s="34">
        <v>101.798313747728</v>
      </c>
      <c r="IF88" s="38"/>
      <c r="IG88" s="9"/>
      <c r="IH88" s="6" t="s">
        <v>37</v>
      </c>
      <c r="II88" s="34">
        <v>89.036294178241803</v>
      </c>
      <c r="IJ88" s="38"/>
      <c r="IK88" s="34">
        <v>105.151635382587</v>
      </c>
      <c r="IL88" s="38"/>
      <c r="IM88" s="34">
        <v>95.969687458460996</v>
      </c>
      <c r="IN88" s="38"/>
      <c r="IO88" s="34">
        <v>121.011040955282</v>
      </c>
      <c r="IP88" s="38"/>
      <c r="IQ88" s="9"/>
      <c r="IR88" s="6" t="s">
        <v>37</v>
      </c>
      <c r="IS88" s="34">
        <v>101.94637898071799</v>
      </c>
      <c r="IT88" s="38"/>
      <c r="IU88" s="34">
        <v>91.947555514737601</v>
      </c>
      <c r="IV88" s="38"/>
      <c r="IW88" s="34">
        <v>98.516556381346206</v>
      </c>
      <c r="IX88" s="38"/>
      <c r="IY88" s="9"/>
      <c r="IZ88" s="6" t="s">
        <v>37</v>
      </c>
      <c r="JA88" s="34">
        <v>110.70007827679601</v>
      </c>
      <c r="JB88" s="38"/>
      <c r="JC88" s="34">
        <v>101.711040992793</v>
      </c>
      <c r="JD88" s="38"/>
      <c r="JE88" s="34">
        <v>99.1108895415951</v>
      </c>
      <c r="JF88" s="38"/>
      <c r="JG88" s="9"/>
      <c r="JH88" s="6" t="s">
        <v>37</v>
      </c>
      <c r="JI88" s="34">
        <v>92.394939347710803</v>
      </c>
      <c r="JJ88" s="38"/>
      <c r="JK88" s="34">
        <v>82.961909013678095</v>
      </c>
      <c r="JL88" s="38"/>
      <c r="JM88" s="34">
        <v>74.604822906588296</v>
      </c>
      <c r="JN88" s="38"/>
      <c r="JO88" s="9"/>
      <c r="JP88" s="6" t="s">
        <v>37</v>
      </c>
      <c r="JQ88" s="34">
        <v>103.233061247263</v>
      </c>
      <c r="JR88" s="38"/>
      <c r="JS88" s="34">
        <v>88.936216163889696</v>
      </c>
      <c r="JT88" s="38"/>
      <c r="JU88" s="34">
        <v>103.942320642502</v>
      </c>
      <c r="JV88" s="38"/>
      <c r="JW88" s="9"/>
      <c r="JX88" s="6" t="s">
        <v>37</v>
      </c>
      <c r="JY88" s="34">
        <v>87.142393740626204</v>
      </c>
      <c r="JZ88" s="38"/>
      <c r="KA88" s="34">
        <v>86.543511947907405</v>
      </c>
      <c r="KB88" s="38"/>
      <c r="KC88" s="34">
        <v>106.30590591658201</v>
      </c>
      <c r="KD88" s="38"/>
      <c r="KE88" s="9"/>
      <c r="KF88" s="6" t="s">
        <v>37</v>
      </c>
      <c r="KG88" s="34">
        <v>99.104988093705302</v>
      </c>
      <c r="KH88" s="38"/>
      <c r="KI88" s="34">
        <v>80.692576236280303</v>
      </c>
      <c r="KJ88" s="38"/>
      <c r="KK88" s="34">
        <v>84.541771489619094</v>
      </c>
      <c r="KL88" s="38"/>
      <c r="KM88" s="9"/>
      <c r="KN88" s="6" t="s">
        <v>37</v>
      </c>
      <c r="KO88" s="34">
        <v>82.235757454812699</v>
      </c>
      <c r="KP88" s="38"/>
      <c r="KQ88" s="34">
        <v>95.918125016438594</v>
      </c>
      <c r="KR88" s="38"/>
      <c r="KS88" s="34">
        <v>99.386389348308597</v>
      </c>
      <c r="KT88" s="38"/>
      <c r="KU88" s="9"/>
      <c r="KV88" s="6" t="s">
        <v>37</v>
      </c>
      <c r="KW88" s="34">
        <v>109.747145004885</v>
      </c>
      <c r="KX88" s="38"/>
      <c r="KY88" s="34">
        <v>106.07729159806399</v>
      </c>
      <c r="KZ88" s="38"/>
      <c r="LA88" s="34">
        <v>107.044423087791</v>
      </c>
      <c r="LB88" s="38"/>
      <c r="LC88" s="9"/>
      <c r="LD88" s="6" t="s">
        <v>37</v>
      </c>
      <c r="LE88" s="34">
        <v>94.520439015825403</v>
      </c>
      <c r="LF88" s="38"/>
      <c r="LG88" s="34">
        <v>97.694344631886693</v>
      </c>
      <c r="LH88" s="38"/>
      <c r="LI88" s="34">
        <v>111.677913453054</v>
      </c>
      <c r="LJ88" s="38"/>
      <c r="LK88" s="9"/>
      <c r="LL88" s="6" t="s">
        <v>37</v>
      </c>
      <c r="LM88" s="34">
        <v>122.749465372057</v>
      </c>
      <c r="LN88" s="38"/>
      <c r="LO88" s="34">
        <v>104.175441671249</v>
      </c>
      <c r="LP88" s="38"/>
      <c r="LQ88" s="34">
        <v>137.95343960104501</v>
      </c>
      <c r="LR88" s="38"/>
      <c r="LS88" s="9"/>
      <c r="LT88" s="6" t="s">
        <v>37</v>
      </c>
      <c r="LU88" s="34">
        <v>93.076057726657496</v>
      </c>
      <c r="LV88" s="38"/>
      <c r="LW88" s="34">
        <v>82.022626074674804</v>
      </c>
      <c r="LX88" s="38"/>
      <c r="LY88" s="34">
        <v>99.055965693252205</v>
      </c>
      <c r="LZ88" s="38"/>
      <c r="MA88" s="9"/>
      <c r="MB88" s="6" t="s">
        <v>37</v>
      </c>
      <c r="MC88" s="34">
        <v>96.751096606903999</v>
      </c>
      <c r="MD88" s="38"/>
      <c r="ME88" s="34">
        <v>112.9225298799</v>
      </c>
      <c r="MF88" s="38"/>
      <c r="MG88" s="34">
        <v>93.300389780439502</v>
      </c>
      <c r="MH88" s="38"/>
      <c r="MI88" s="9"/>
      <c r="MJ88" s="6" t="s">
        <v>37</v>
      </c>
      <c r="MK88" s="34">
        <v>104.0373152776</v>
      </c>
      <c r="ML88" s="38"/>
      <c r="MM88" s="34">
        <v>96.986797010529301</v>
      </c>
      <c r="MN88" s="38"/>
      <c r="MO88" s="34">
        <v>53.912739496869897</v>
      </c>
      <c r="MP88" s="38"/>
    </row>
    <row r="89" spans="1:356" ht="15" hidden="1" customHeight="1">
      <c r="A89" s="9"/>
      <c r="B89" s="6" t="s">
        <v>38</v>
      </c>
      <c r="C89" s="34">
        <v>96.875211649943793</v>
      </c>
      <c r="D89" s="38"/>
      <c r="E89" s="374">
        <v>92.410811951361396</v>
      </c>
      <c r="F89" s="38"/>
      <c r="G89" s="374">
        <v>101.09657851249</v>
      </c>
      <c r="H89" s="38"/>
      <c r="I89" s="9"/>
      <c r="J89" s="6" t="s">
        <v>38</v>
      </c>
      <c r="K89" s="34">
        <v>106.04170843531899</v>
      </c>
      <c r="L89" s="38"/>
      <c r="M89" s="34">
        <v>131.432443152562</v>
      </c>
      <c r="N89" s="38"/>
      <c r="O89" s="34">
        <v>104.172663387581</v>
      </c>
      <c r="P89" s="38"/>
      <c r="Q89" s="9"/>
      <c r="R89" s="6" t="s">
        <v>38</v>
      </c>
      <c r="S89" s="34">
        <v>92.200250204734004</v>
      </c>
      <c r="T89" s="38"/>
      <c r="U89" s="34">
        <v>87.130073565392095</v>
      </c>
      <c r="V89" s="38"/>
      <c r="W89" s="34">
        <v>100.056996552564</v>
      </c>
      <c r="X89" s="38"/>
      <c r="Y89" s="9"/>
      <c r="Z89" s="6" t="s">
        <v>38</v>
      </c>
      <c r="AA89" s="34">
        <v>94.874178144438503</v>
      </c>
      <c r="AB89" s="38"/>
      <c r="AC89" s="34">
        <v>91.781401348770402</v>
      </c>
      <c r="AD89" s="38"/>
      <c r="AE89" s="34">
        <v>95.638746924574406</v>
      </c>
      <c r="AF89" s="38"/>
      <c r="AG89" s="9"/>
      <c r="AH89" s="6" t="s">
        <v>38</v>
      </c>
      <c r="AI89" s="34">
        <v>97.005417530429398</v>
      </c>
      <c r="AJ89" s="38"/>
      <c r="AK89" s="34">
        <v>86.147602112488102</v>
      </c>
      <c r="AL89" s="38"/>
      <c r="AM89" s="34">
        <v>84.823486526349299</v>
      </c>
      <c r="AN89" s="38"/>
      <c r="AO89" s="9"/>
      <c r="AP89" s="6" t="s">
        <v>38</v>
      </c>
      <c r="AQ89" s="34">
        <v>102.227750029343</v>
      </c>
      <c r="AR89" s="38"/>
      <c r="AS89" s="34">
        <v>91.513772919577704</v>
      </c>
      <c r="AT89" s="38"/>
      <c r="AU89" s="34">
        <v>102.788920391156</v>
      </c>
      <c r="AV89" s="38"/>
      <c r="AW89" s="9"/>
      <c r="AX89" s="6" t="s">
        <v>38</v>
      </c>
      <c r="AY89" s="34">
        <v>86.003751905482005</v>
      </c>
      <c r="AZ89" s="38"/>
      <c r="BA89" s="34">
        <v>89.660668141090895</v>
      </c>
      <c r="BB89" s="38"/>
      <c r="BC89" s="34">
        <v>95.548081883325693</v>
      </c>
      <c r="BD89" s="38"/>
      <c r="BE89" s="9"/>
      <c r="BF89" s="6" t="s">
        <v>38</v>
      </c>
      <c r="BG89" s="34">
        <v>96.534941096571799</v>
      </c>
      <c r="BH89" s="38"/>
      <c r="BI89" s="34">
        <v>101.455582110335</v>
      </c>
      <c r="BJ89" s="38"/>
      <c r="BK89" s="34">
        <v>94.694790218369306</v>
      </c>
      <c r="BL89" s="38"/>
      <c r="BM89" s="9"/>
      <c r="BN89" s="6" t="s">
        <v>38</v>
      </c>
      <c r="BO89" s="34">
        <v>91.957775103718205</v>
      </c>
      <c r="BP89" s="38"/>
      <c r="BQ89" s="356">
        <v>97.347683562896322</v>
      </c>
      <c r="BR89" s="38"/>
      <c r="BS89" s="34">
        <v>110.07237843374099</v>
      </c>
      <c r="BT89" s="38"/>
      <c r="BU89" s="9"/>
      <c r="BV89" s="6" t="s">
        <v>38</v>
      </c>
      <c r="BW89" s="34">
        <v>97.835017477608801</v>
      </c>
      <c r="BX89" s="38"/>
      <c r="BY89" s="34">
        <v>103.541236904752</v>
      </c>
      <c r="BZ89" s="38"/>
      <c r="CA89" s="34">
        <v>84.764436042281304</v>
      </c>
      <c r="CB89" s="38"/>
      <c r="CC89" s="9"/>
      <c r="CD89" s="6" t="s">
        <v>38</v>
      </c>
      <c r="CE89" s="34">
        <v>101.638458332281</v>
      </c>
      <c r="CF89" s="38"/>
      <c r="CG89" s="34">
        <v>101.07200020751399</v>
      </c>
      <c r="CH89" s="38"/>
      <c r="CI89" s="34">
        <v>86.222764216390402</v>
      </c>
      <c r="CJ89" s="38"/>
      <c r="CK89" s="9"/>
      <c r="CL89" s="6" t="s">
        <v>38</v>
      </c>
      <c r="CM89" s="34">
        <v>104.427619259804</v>
      </c>
      <c r="CN89" s="38"/>
      <c r="CO89" s="34">
        <v>106.58120873127299</v>
      </c>
      <c r="CP89" s="38"/>
      <c r="CQ89" s="34">
        <v>109.310919704206</v>
      </c>
      <c r="CR89" s="38"/>
      <c r="CS89" s="9"/>
      <c r="CT89" s="6" t="s">
        <v>38</v>
      </c>
      <c r="CU89" s="34">
        <v>94.336319314505801</v>
      </c>
      <c r="CV89" s="38"/>
      <c r="CW89" s="34">
        <v>92.0094612210641</v>
      </c>
      <c r="CX89" s="38"/>
      <c r="CY89" s="34">
        <v>97.565699612947199</v>
      </c>
      <c r="CZ89" s="38"/>
      <c r="DA89" s="9"/>
      <c r="DB89" s="6" t="s">
        <v>38</v>
      </c>
      <c r="DC89" s="34">
        <v>114.607479691538</v>
      </c>
      <c r="DD89" s="38"/>
      <c r="DE89" s="34">
        <v>130.46110786237099</v>
      </c>
      <c r="DF89" s="38"/>
      <c r="DG89" s="34">
        <v>98.2256701335928</v>
      </c>
      <c r="DH89" s="38"/>
      <c r="DI89" s="9"/>
      <c r="DJ89" s="6" t="s">
        <v>38</v>
      </c>
      <c r="DK89" s="34">
        <v>99.392828805063203</v>
      </c>
      <c r="DL89" s="38"/>
      <c r="DM89" s="34">
        <v>88.918115172550202</v>
      </c>
      <c r="DN89" s="38"/>
      <c r="DO89" s="34">
        <v>85.576874403998104</v>
      </c>
      <c r="DP89" s="38"/>
      <c r="DQ89" s="9"/>
      <c r="DR89" s="6" t="s">
        <v>38</v>
      </c>
      <c r="DS89" s="34">
        <v>98.970214993619294</v>
      </c>
      <c r="DT89" s="38"/>
      <c r="DU89" s="34">
        <v>109.939265274015</v>
      </c>
      <c r="DV89" s="38"/>
      <c r="DW89" s="34">
        <v>101.679819488768</v>
      </c>
      <c r="DX89" s="38"/>
      <c r="DY89" s="9"/>
      <c r="DZ89" s="6" t="s">
        <v>38</v>
      </c>
      <c r="EA89" s="34">
        <v>102.618527145675</v>
      </c>
      <c r="EB89" s="38"/>
      <c r="EC89" s="34">
        <v>105.378452546536</v>
      </c>
      <c r="ED89" s="38"/>
      <c r="EE89" s="34">
        <v>97.145197042026496</v>
      </c>
      <c r="EF89" s="38"/>
      <c r="EG89" s="9"/>
      <c r="EH89" s="6" t="s">
        <v>38</v>
      </c>
      <c r="EI89" s="34">
        <v>112.92847612158501</v>
      </c>
      <c r="EJ89" s="38"/>
      <c r="EK89" s="34">
        <v>106.52695095935699</v>
      </c>
      <c r="EL89" s="38"/>
      <c r="EM89" s="34">
        <v>103.22007520723</v>
      </c>
      <c r="EN89" s="38"/>
      <c r="EO89" s="9"/>
      <c r="EP89" s="6" t="s">
        <v>38</v>
      </c>
      <c r="EQ89" s="34">
        <v>92.451743477750099</v>
      </c>
      <c r="ER89" s="38"/>
      <c r="ES89" s="34">
        <v>113.997379948017</v>
      </c>
      <c r="ET89" s="38"/>
      <c r="EU89" s="34">
        <v>100.162457102315</v>
      </c>
      <c r="EV89" s="38"/>
      <c r="EW89" s="9"/>
      <c r="EX89" s="6" t="s">
        <v>38</v>
      </c>
      <c r="EY89" s="34">
        <v>103.65176217743</v>
      </c>
      <c r="EZ89" s="38"/>
      <c r="FA89" s="34">
        <v>107.693498728745</v>
      </c>
      <c r="FB89" s="38"/>
      <c r="FC89" s="34">
        <v>104.61310701155</v>
      </c>
      <c r="FD89" s="38"/>
      <c r="FE89" s="9"/>
      <c r="FF89" s="6" t="s">
        <v>38</v>
      </c>
      <c r="FG89" s="34">
        <v>102.974731069988</v>
      </c>
      <c r="FH89" s="38"/>
      <c r="FI89" s="34">
        <v>90.701882039402093</v>
      </c>
      <c r="FJ89" s="38"/>
      <c r="FK89" s="34">
        <v>101.126110643462</v>
      </c>
      <c r="FL89" s="38"/>
      <c r="FM89" s="9"/>
      <c r="FN89" s="6" t="s">
        <v>38</v>
      </c>
      <c r="FO89" s="34">
        <v>98.216356902112196</v>
      </c>
      <c r="FP89" s="38"/>
      <c r="FQ89" s="34">
        <v>88.803806073608101</v>
      </c>
      <c r="FR89" s="38"/>
      <c r="FS89" s="34">
        <v>100.160818370737</v>
      </c>
      <c r="FT89" s="38"/>
      <c r="FU89" s="9"/>
      <c r="FV89" s="6" t="s">
        <v>38</v>
      </c>
      <c r="FW89" s="34">
        <v>100.600467980228</v>
      </c>
      <c r="FX89" s="38"/>
      <c r="FY89" s="34">
        <v>106.528005891826</v>
      </c>
      <c r="FZ89" s="38"/>
      <c r="GA89" s="34">
        <v>99.009323351557597</v>
      </c>
      <c r="GB89" s="38"/>
      <c r="GC89" s="9"/>
      <c r="GD89" s="6" t="s">
        <v>38</v>
      </c>
      <c r="GE89" s="34">
        <v>97.906381782548607</v>
      </c>
      <c r="GF89" s="38"/>
      <c r="GG89" s="34">
        <v>82.771682225291997</v>
      </c>
      <c r="GH89" s="38"/>
      <c r="GI89" s="34">
        <v>97.7948815504636</v>
      </c>
      <c r="GJ89" s="38"/>
      <c r="GK89" s="9"/>
      <c r="GL89" s="6" t="s">
        <v>38</v>
      </c>
      <c r="GM89" s="34">
        <v>100.92219486678</v>
      </c>
      <c r="GN89" s="38"/>
      <c r="GO89" s="34">
        <v>95.759620759647106</v>
      </c>
      <c r="GP89" s="38"/>
      <c r="GQ89" s="34">
        <v>97.445711009585395</v>
      </c>
      <c r="GR89" s="38"/>
      <c r="GS89" s="9"/>
      <c r="GT89" s="6" t="s">
        <v>38</v>
      </c>
      <c r="GU89" s="34">
        <v>95.695162561020695</v>
      </c>
      <c r="GV89" s="38"/>
      <c r="GW89" s="34">
        <v>100.87190576342699</v>
      </c>
      <c r="GX89" s="38"/>
      <c r="GY89" s="34">
        <v>108.672884827603</v>
      </c>
      <c r="GZ89" s="38"/>
      <c r="HA89" s="9"/>
      <c r="HB89" s="6" t="s">
        <v>38</v>
      </c>
      <c r="HC89" s="34">
        <v>92.999569575829099</v>
      </c>
      <c r="HD89" s="38"/>
      <c r="HE89" s="34">
        <v>99.0644955419544</v>
      </c>
      <c r="HF89" s="38"/>
      <c r="HG89" s="34">
        <v>110.6408452229</v>
      </c>
      <c r="HH89" s="38"/>
      <c r="HI89" s="9"/>
      <c r="HJ89" s="6" t="s">
        <v>38</v>
      </c>
      <c r="HK89" s="34">
        <v>97.753834693387702</v>
      </c>
      <c r="HL89" s="38"/>
      <c r="HM89" s="34">
        <v>94.146584398638794</v>
      </c>
      <c r="HN89" s="38"/>
      <c r="HO89" s="34">
        <v>108.027226401683</v>
      </c>
      <c r="HP89" s="38"/>
      <c r="HQ89" s="9"/>
      <c r="HR89" s="6" t="s">
        <v>38</v>
      </c>
      <c r="HS89" s="34">
        <v>94.002448817572699</v>
      </c>
      <c r="HT89" s="38"/>
      <c r="HU89" s="34">
        <v>104.18222332306701</v>
      </c>
      <c r="HV89" s="38"/>
      <c r="HW89" s="34">
        <v>118.865657273119</v>
      </c>
      <c r="HX89" s="38"/>
      <c r="HY89" s="9"/>
      <c r="HZ89" s="6" t="s">
        <v>38</v>
      </c>
      <c r="IA89" s="34">
        <v>116.43536709777401</v>
      </c>
      <c r="IB89" s="38"/>
      <c r="IC89" s="34">
        <v>101.351291432057</v>
      </c>
      <c r="ID89" s="38"/>
      <c r="IE89" s="34">
        <v>108.16529455457901</v>
      </c>
      <c r="IF89" s="38"/>
      <c r="IG89" s="9"/>
      <c r="IH89" s="6" t="s">
        <v>38</v>
      </c>
      <c r="II89" s="34">
        <v>93.893100091279905</v>
      </c>
      <c r="IJ89" s="38"/>
      <c r="IK89" s="34">
        <v>117.45162062464399</v>
      </c>
      <c r="IL89" s="38"/>
      <c r="IM89" s="34">
        <v>106.47199966193701</v>
      </c>
      <c r="IN89" s="38"/>
      <c r="IO89" s="34">
        <v>108.857020451606</v>
      </c>
      <c r="IP89" s="38"/>
      <c r="IQ89" s="9"/>
      <c r="IR89" s="6" t="s">
        <v>38</v>
      </c>
      <c r="IS89" s="34">
        <v>103.59478782258</v>
      </c>
      <c r="IT89" s="38"/>
      <c r="IU89" s="34">
        <v>92.067869625726502</v>
      </c>
      <c r="IV89" s="38"/>
      <c r="IW89" s="34">
        <v>116.3231445361</v>
      </c>
      <c r="IX89" s="38"/>
      <c r="IY89" s="9"/>
      <c r="IZ89" s="6" t="s">
        <v>38</v>
      </c>
      <c r="JA89" s="34">
        <v>104.11062103584899</v>
      </c>
      <c r="JB89" s="38"/>
      <c r="JC89" s="34">
        <v>115.74146340089101</v>
      </c>
      <c r="JD89" s="38"/>
      <c r="JE89" s="34">
        <v>101.313659940356</v>
      </c>
      <c r="JF89" s="38"/>
      <c r="JG89" s="9"/>
      <c r="JH89" s="6" t="s">
        <v>38</v>
      </c>
      <c r="JI89" s="34">
        <v>89.774608554807401</v>
      </c>
      <c r="JJ89" s="38"/>
      <c r="JK89" s="34">
        <v>102.043148086824</v>
      </c>
      <c r="JL89" s="38"/>
      <c r="JM89" s="34">
        <v>115.470436683507</v>
      </c>
      <c r="JN89" s="38"/>
      <c r="JO89" s="9"/>
      <c r="JP89" s="6" t="s">
        <v>38</v>
      </c>
      <c r="JQ89" s="34">
        <v>104.628834359628</v>
      </c>
      <c r="JR89" s="38"/>
      <c r="JS89" s="34">
        <v>111.517615484807</v>
      </c>
      <c r="JT89" s="38"/>
      <c r="JU89" s="34">
        <v>107.56920610074999</v>
      </c>
      <c r="JV89" s="38"/>
      <c r="JW89" s="9"/>
      <c r="JX89" s="6" t="s">
        <v>38</v>
      </c>
      <c r="JY89" s="34">
        <v>101.36065346541</v>
      </c>
      <c r="JZ89" s="38"/>
      <c r="KA89" s="34">
        <v>93.638884859473094</v>
      </c>
      <c r="KB89" s="38"/>
      <c r="KC89" s="34">
        <v>109.77940246525699</v>
      </c>
      <c r="KD89" s="38"/>
      <c r="KE89" s="9"/>
      <c r="KF89" s="6" t="s">
        <v>38</v>
      </c>
      <c r="KG89" s="34">
        <v>102.032820729935</v>
      </c>
      <c r="KH89" s="38"/>
      <c r="KI89" s="34">
        <v>81.350118125047103</v>
      </c>
      <c r="KJ89" s="38"/>
      <c r="KK89" s="34">
        <v>99.887647721703104</v>
      </c>
      <c r="KL89" s="38"/>
      <c r="KM89" s="9"/>
      <c r="KN89" s="6" t="s">
        <v>38</v>
      </c>
      <c r="KO89" s="34">
        <v>104.884002333631</v>
      </c>
      <c r="KP89" s="38"/>
      <c r="KQ89" s="34">
        <v>102.431854682113</v>
      </c>
      <c r="KR89" s="38"/>
      <c r="KS89" s="34">
        <v>99.891994169868596</v>
      </c>
      <c r="KT89" s="38"/>
      <c r="KU89" s="9"/>
      <c r="KV89" s="6" t="s">
        <v>38</v>
      </c>
      <c r="KW89" s="34">
        <v>102.155630441254</v>
      </c>
      <c r="KX89" s="38"/>
      <c r="KY89" s="34">
        <v>95.372761842813802</v>
      </c>
      <c r="KZ89" s="38"/>
      <c r="LA89" s="34">
        <v>116.614492697247</v>
      </c>
      <c r="LB89" s="38"/>
      <c r="LC89" s="9"/>
      <c r="LD89" s="6" t="s">
        <v>38</v>
      </c>
      <c r="LE89" s="34">
        <v>82.657661504904596</v>
      </c>
      <c r="LF89" s="38"/>
      <c r="LG89" s="34">
        <v>92.641141240706403</v>
      </c>
      <c r="LH89" s="38"/>
      <c r="LI89" s="34">
        <v>102.888806507193</v>
      </c>
      <c r="LJ89" s="38"/>
      <c r="LK89" s="9"/>
      <c r="LL89" s="6" t="s">
        <v>38</v>
      </c>
      <c r="LM89" s="34">
        <v>114.55456150558</v>
      </c>
      <c r="LN89" s="38"/>
      <c r="LO89" s="34">
        <v>105.91508957578699</v>
      </c>
      <c r="LP89" s="38"/>
      <c r="LQ89" s="34">
        <v>115.297536071466</v>
      </c>
      <c r="LR89" s="38"/>
      <c r="LS89" s="9"/>
      <c r="LT89" s="6" t="s">
        <v>38</v>
      </c>
      <c r="LU89" s="34">
        <v>94.024850363462093</v>
      </c>
      <c r="LV89" s="38"/>
      <c r="LW89" s="34">
        <v>80.690856973648707</v>
      </c>
      <c r="LX89" s="38"/>
      <c r="LY89" s="34">
        <v>99.257520019516505</v>
      </c>
      <c r="LZ89" s="38"/>
      <c r="MA89" s="9"/>
      <c r="MB89" s="6" t="s">
        <v>38</v>
      </c>
      <c r="MC89" s="34">
        <v>107.913128109616</v>
      </c>
      <c r="MD89" s="38"/>
      <c r="ME89" s="34">
        <v>96.718750451808802</v>
      </c>
      <c r="MF89" s="38"/>
      <c r="MG89" s="34">
        <v>108.197644594156</v>
      </c>
      <c r="MH89" s="38"/>
      <c r="MI89" s="9"/>
      <c r="MJ89" s="6" t="s">
        <v>38</v>
      </c>
      <c r="MK89" s="34">
        <v>107.686647754452</v>
      </c>
      <c r="ML89" s="38"/>
      <c r="MM89" s="34">
        <v>93.483658526014906</v>
      </c>
      <c r="MN89" s="38"/>
      <c r="MO89" s="34">
        <v>92.864120637443307</v>
      </c>
      <c r="MP89" s="38"/>
    </row>
    <row r="90" spans="1:356" ht="15" hidden="1" customHeight="1">
      <c r="A90" s="9"/>
      <c r="B90" s="6" t="s">
        <v>39</v>
      </c>
      <c r="C90" s="34">
        <v>100.08122848742499</v>
      </c>
      <c r="D90" s="38"/>
      <c r="E90" s="374">
        <v>95.267232639091802</v>
      </c>
      <c r="F90" s="38"/>
      <c r="G90" s="374">
        <v>104.63316019664001</v>
      </c>
      <c r="H90" s="38"/>
      <c r="I90" s="9"/>
      <c r="J90" s="6" t="s">
        <v>39</v>
      </c>
      <c r="K90" s="34">
        <v>109.150107744336</v>
      </c>
      <c r="L90" s="38"/>
      <c r="M90" s="34">
        <v>90.279148334840002</v>
      </c>
      <c r="N90" s="38"/>
      <c r="O90" s="34">
        <v>96.626020760515999</v>
      </c>
      <c r="P90" s="38"/>
      <c r="Q90" s="9"/>
      <c r="R90" s="6" t="s">
        <v>39</v>
      </c>
      <c r="S90" s="34">
        <v>92.017323686877504</v>
      </c>
      <c r="T90" s="38"/>
      <c r="U90" s="34">
        <v>88.592727592149402</v>
      </c>
      <c r="V90" s="38"/>
      <c r="W90" s="34">
        <v>95.5888596447476</v>
      </c>
      <c r="X90" s="38"/>
      <c r="Y90" s="9"/>
      <c r="Z90" s="6" t="s">
        <v>39</v>
      </c>
      <c r="AA90" s="34">
        <v>98.331524613906396</v>
      </c>
      <c r="AB90" s="38"/>
      <c r="AC90" s="34">
        <v>88.197753601016103</v>
      </c>
      <c r="AD90" s="38"/>
      <c r="AE90" s="34">
        <v>85.365628462610502</v>
      </c>
      <c r="AF90" s="38"/>
      <c r="AG90" s="9"/>
      <c r="AH90" s="6" t="s">
        <v>39</v>
      </c>
      <c r="AI90" s="34">
        <v>93.418795284237106</v>
      </c>
      <c r="AJ90" s="38"/>
      <c r="AK90" s="34">
        <v>86.100446041484005</v>
      </c>
      <c r="AL90" s="38"/>
      <c r="AM90" s="34">
        <v>83.451941607550907</v>
      </c>
      <c r="AN90" s="38"/>
      <c r="AO90" s="9"/>
      <c r="AP90" s="6" t="s">
        <v>39</v>
      </c>
      <c r="AQ90" s="34">
        <v>100.25437354968599</v>
      </c>
      <c r="AR90" s="38"/>
      <c r="AS90" s="34">
        <v>101.331502328786</v>
      </c>
      <c r="AT90" s="38"/>
      <c r="AU90" s="34">
        <v>104.9159882557</v>
      </c>
      <c r="AV90" s="38"/>
      <c r="AW90" s="9"/>
      <c r="AX90" s="6" t="s">
        <v>39</v>
      </c>
      <c r="AY90" s="34">
        <v>87.136989262419903</v>
      </c>
      <c r="AZ90" s="38"/>
      <c r="BA90" s="34">
        <v>100.98563253108</v>
      </c>
      <c r="BB90" s="38"/>
      <c r="BC90" s="34">
        <v>103.67158319452</v>
      </c>
      <c r="BD90" s="38"/>
      <c r="BE90" s="9"/>
      <c r="BF90" s="6" t="s">
        <v>39</v>
      </c>
      <c r="BG90" s="34">
        <v>92.166569796492396</v>
      </c>
      <c r="BH90" s="38"/>
      <c r="BI90" s="34">
        <v>98.151832588772294</v>
      </c>
      <c r="BJ90" s="38"/>
      <c r="BK90" s="34">
        <v>89.480535413186004</v>
      </c>
      <c r="BL90" s="38"/>
      <c r="BM90" s="9"/>
      <c r="BN90" s="6" t="s">
        <v>39</v>
      </c>
      <c r="BO90" s="34">
        <v>95.338398386995095</v>
      </c>
      <c r="BP90" s="38"/>
      <c r="BQ90" s="356">
        <v>92.604696749494465</v>
      </c>
      <c r="BR90" s="38"/>
      <c r="BS90" s="34">
        <v>108.393682382976</v>
      </c>
      <c r="BT90" s="38"/>
      <c r="BU90" s="9"/>
      <c r="BV90" s="6" t="s">
        <v>39</v>
      </c>
      <c r="BW90" s="34">
        <v>96.659450826899402</v>
      </c>
      <c r="BX90" s="38"/>
      <c r="BY90" s="34">
        <v>99.8583371817939</v>
      </c>
      <c r="BZ90" s="38"/>
      <c r="CA90" s="34">
        <v>108.242291835649</v>
      </c>
      <c r="CB90" s="38"/>
      <c r="CC90" s="9"/>
      <c r="CD90" s="6" t="s">
        <v>39</v>
      </c>
      <c r="CE90" s="34">
        <v>102.658286125423</v>
      </c>
      <c r="CF90" s="38"/>
      <c r="CG90" s="34">
        <v>95.382465711636002</v>
      </c>
      <c r="CH90" s="38"/>
      <c r="CI90" s="34">
        <v>87.513979591500402</v>
      </c>
      <c r="CJ90" s="38"/>
      <c r="CK90" s="9"/>
      <c r="CL90" s="6" t="s">
        <v>39</v>
      </c>
      <c r="CM90" s="34">
        <v>108.828958921989</v>
      </c>
      <c r="CN90" s="38"/>
      <c r="CO90" s="34">
        <v>79.353587837247801</v>
      </c>
      <c r="CP90" s="38"/>
      <c r="CQ90" s="34">
        <v>91.345498168974004</v>
      </c>
      <c r="CR90" s="38"/>
      <c r="CS90" s="9"/>
      <c r="CT90" s="6" t="s">
        <v>39</v>
      </c>
      <c r="CU90" s="34">
        <v>107.531221500561</v>
      </c>
      <c r="CV90" s="38"/>
      <c r="CW90" s="34">
        <v>89.472031099378398</v>
      </c>
      <c r="CX90" s="38"/>
      <c r="CY90" s="34">
        <v>99.699694963266296</v>
      </c>
      <c r="CZ90" s="38"/>
      <c r="DA90" s="9"/>
      <c r="DB90" s="6" t="s">
        <v>39</v>
      </c>
      <c r="DC90" s="34">
        <v>95.677265791678707</v>
      </c>
      <c r="DD90" s="38"/>
      <c r="DE90" s="34">
        <v>98.893221550755499</v>
      </c>
      <c r="DF90" s="38"/>
      <c r="DG90" s="34">
        <v>100.873027496475</v>
      </c>
      <c r="DH90" s="38"/>
      <c r="DI90" s="9"/>
      <c r="DJ90" s="6" t="s">
        <v>39</v>
      </c>
      <c r="DK90" s="34">
        <v>99.219605890710099</v>
      </c>
      <c r="DL90" s="38"/>
      <c r="DM90" s="34">
        <v>108.641266123801</v>
      </c>
      <c r="DN90" s="38"/>
      <c r="DO90" s="34">
        <v>82.812050743175604</v>
      </c>
      <c r="DP90" s="38"/>
      <c r="DQ90" s="9"/>
      <c r="DR90" s="6" t="s">
        <v>39</v>
      </c>
      <c r="DS90" s="34">
        <v>98.389575262232299</v>
      </c>
      <c r="DT90" s="38"/>
      <c r="DU90" s="34">
        <v>107.788362238556</v>
      </c>
      <c r="DV90" s="38"/>
      <c r="DW90" s="34">
        <v>97.373944953032193</v>
      </c>
      <c r="DX90" s="38"/>
      <c r="DY90" s="9"/>
      <c r="DZ90" s="6" t="s">
        <v>39</v>
      </c>
      <c r="EA90" s="34">
        <v>98.959599546826993</v>
      </c>
      <c r="EB90" s="38"/>
      <c r="EC90" s="34">
        <v>98.6618564358307</v>
      </c>
      <c r="ED90" s="38"/>
      <c r="EE90" s="34">
        <v>105.683485453622</v>
      </c>
      <c r="EF90" s="38"/>
      <c r="EG90" s="9"/>
      <c r="EH90" s="6" t="s">
        <v>39</v>
      </c>
      <c r="EI90" s="34">
        <v>98.500872035448793</v>
      </c>
      <c r="EJ90" s="38"/>
      <c r="EK90" s="34">
        <v>109.563635951691</v>
      </c>
      <c r="EL90" s="38"/>
      <c r="EM90" s="34">
        <v>99.160221733906496</v>
      </c>
      <c r="EN90" s="38"/>
      <c r="EO90" s="9"/>
      <c r="EP90" s="6" t="s">
        <v>39</v>
      </c>
      <c r="EQ90" s="34">
        <v>93.902422301095896</v>
      </c>
      <c r="ER90" s="38"/>
      <c r="ES90" s="34">
        <v>102.77184164356601</v>
      </c>
      <c r="ET90" s="38"/>
      <c r="EU90" s="34">
        <v>100.71141183639701</v>
      </c>
      <c r="EV90" s="38"/>
      <c r="EW90" s="9"/>
      <c r="EX90" s="6" t="s">
        <v>39</v>
      </c>
      <c r="EY90" s="34">
        <v>102.229076384634</v>
      </c>
      <c r="EZ90" s="38"/>
      <c r="FA90" s="34">
        <v>99.271527900946296</v>
      </c>
      <c r="FB90" s="38"/>
      <c r="FC90" s="34">
        <v>94.404629223079098</v>
      </c>
      <c r="FD90" s="38"/>
      <c r="FE90" s="9"/>
      <c r="FF90" s="6" t="s">
        <v>39</v>
      </c>
      <c r="FG90" s="34">
        <v>100.48418485754399</v>
      </c>
      <c r="FH90" s="38"/>
      <c r="FI90" s="34">
        <v>108.96604596591</v>
      </c>
      <c r="FJ90" s="38"/>
      <c r="FK90" s="34">
        <v>93.515924388860896</v>
      </c>
      <c r="FL90" s="38"/>
      <c r="FM90" s="9"/>
      <c r="FN90" s="6" t="s">
        <v>39</v>
      </c>
      <c r="FO90" s="34">
        <v>102.492375594257</v>
      </c>
      <c r="FP90" s="38"/>
      <c r="FQ90" s="34">
        <v>105.09902159145101</v>
      </c>
      <c r="FR90" s="38"/>
      <c r="FS90" s="34">
        <v>99.850925312977495</v>
      </c>
      <c r="FT90" s="38"/>
      <c r="FU90" s="9"/>
      <c r="FV90" s="6" t="s">
        <v>39</v>
      </c>
      <c r="FW90" s="34">
        <v>101.484737692736</v>
      </c>
      <c r="FX90" s="38"/>
      <c r="FY90" s="34">
        <v>105.356243143586</v>
      </c>
      <c r="FZ90" s="38"/>
      <c r="GA90" s="34">
        <v>98.985454855248904</v>
      </c>
      <c r="GB90" s="38"/>
      <c r="GC90" s="9"/>
      <c r="GD90" s="6" t="s">
        <v>39</v>
      </c>
      <c r="GE90" s="34">
        <v>103.466234727311</v>
      </c>
      <c r="GF90" s="38"/>
      <c r="GG90" s="34">
        <v>95.663610837076405</v>
      </c>
      <c r="GH90" s="38"/>
      <c r="GI90" s="34">
        <v>100.464727086202</v>
      </c>
      <c r="GJ90" s="38"/>
      <c r="GK90" s="9"/>
      <c r="GL90" s="6" t="s">
        <v>39</v>
      </c>
      <c r="GM90" s="34">
        <v>104.660681927225</v>
      </c>
      <c r="GN90" s="38"/>
      <c r="GO90" s="34">
        <v>99.974014841152098</v>
      </c>
      <c r="GP90" s="38"/>
      <c r="GQ90" s="34">
        <v>102.032718259257</v>
      </c>
      <c r="GR90" s="38"/>
      <c r="GS90" s="9"/>
      <c r="GT90" s="6" t="s">
        <v>39</v>
      </c>
      <c r="GU90" s="34">
        <v>104.496378726722</v>
      </c>
      <c r="GV90" s="38"/>
      <c r="GW90" s="34">
        <v>103.82167813029299</v>
      </c>
      <c r="GX90" s="38"/>
      <c r="GY90" s="34">
        <v>101.583979165063</v>
      </c>
      <c r="GZ90" s="38"/>
      <c r="HA90" s="9"/>
      <c r="HB90" s="6" t="s">
        <v>39</v>
      </c>
      <c r="HC90" s="34">
        <v>92.061247823172494</v>
      </c>
      <c r="HD90" s="38"/>
      <c r="HE90" s="34">
        <v>100.15164461302901</v>
      </c>
      <c r="HF90" s="38"/>
      <c r="HG90" s="34">
        <v>103.138908826761</v>
      </c>
      <c r="HH90" s="38"/>
      <c r="HI90" s="9"/>
      <c r="HJ90" s="6" t="s">
        <v>39</v>
      </c>
      <c r="HK90" s="34">
        <v>93.494068083494099</v>
      </c>
      <c r="HL90" s="38"/>
      <c r="HM90" s="34">
        <v>86.6278086891882</v>
      </c>
      <c r="HN90" s="38"/>
      <c r="HO90" s="34">
        <v>96.035249070491204</v>
      </c>
      <c r="HP90" s="38"/>
      <c r="HQ90" s="9"/>
      <c r="HR90" s="6" t="s">
        <v>39</v>
      </c>
      <c r="HS90" s="34">
        <v>113.55540566603599</v>
      </c>
      <c r="HT90" s="38"/>
      <c r="HU90" s="34">
        <v>106.851892321763</v>
      </c>
      <c r="HV90" s="38"/>
      <c r="HW90" s="34">
        <v>106.238809594194</v>
      </c>
      <c r="HX90" s="38"/>
      <c r="HY90" s="9"/>
      <c r="HZ90" s="6" t="s">
        <v>39</v>
      </c>
      <c r="IA90" s="34">
        <v>108.107635056077</v>
      </c>
      <c r="IB90" s="38"/>
      <c r="IC90" s="34">
        <v>107.83840467611201</v>
      </c>
      <c r="ID90" s="38"/>
      <c r="IE90" s="34">
        <v>109.21633206192701</v>
      </c>
      <c r="IF90" s="38"/>
      <c r="IG90" s="9"/>
      <c r="IH90" s="6" t="s">
        <v>39</v>
      </c>
      <c r="II90" s="34">
        <v>88.993163720880105</v>
      </c>
      <c r="IJ90" s="38"/>
      <c r="IK90" s="34">
        <v>111.706074639986</v>
      </c>
      <c r="IL90" s="38"/>
      <c r="IM90" s="34">
        <v>106.032538528814</v>
      </c>
      <c r="IN90" s="38"/>
      <c r="IO90" s="34">
        <v>95.361131421978598</v>
      </c>
      <c r="IP90" s="38"/>
      <c r="IQ90" s="9"/>
      <c r="IR90" s="6" t="s">
        <v>39</v>
      </c>
      <c r="IS90" s="34">
        <v>99.790032960385403</v>
      </c>
      <c r="IT90" s="38"/>
      <c r="IU90" s="34">
        <v>84.812725150757899</v>
      </c>
      <c r="IV90" s="38"/>
      <c r="IW90" s="34">
        <v>110.62057425920899</v>
      </c>
      <c r="IX90" s="38"/>
      <c r="IY90" s="9"/>
      <c r="IZ90" s="6" t="s">
        <v>39</v>
      </c>
      <c r="JA90" s="34">
        <v>100.918190608068</v>
      </c>
      <c r="JB90" s="38"/>
      <c r="JC90" s="34">
        <v>96.934949021733402</v>
      </c>
      <c r="JD90" s="38"/>
      <c r="JE90" s="34">
        <v>110.461368835892</v>
      </c>
      <c r="JF90" s="38"/>
      <c r="JG90" s="9"/>
      <c r="JH90" s="6" t="s">
        <v>39</v>
      </c>
      <c r="JI90" s="34">
        <v>97.642830357778905</v>
      </c>
      <c r="JJ90" s="38"/>
      <c r="JK90" s="34">
        <v>98.564389727930404</v>
      </c>
      <c r="JL90" s="38"/>
      <c r="JM90" s="34">
        <v>77.207861250654204</v>
      </c>
      <c r="JN90" s="38"/>
      <c r="JO90" s="9"/>
      <c r="JP90" s="6" t="s">
        <v>39</v>
      </c>
      <c r="JQ90" s="34">
        <v>99.079685267746001</v>
      </c>
      <c r="JR90" s="38"/>
      <c r="JS90" s="34">
        <v>124.947474103476</v>
      </c>
      <c r="JT90" s="38"/>
      <c r="JU90" s="34">
        <v>112.657523161002</v>
      </c>
      <c r="JV90" s="38"/>
      <c r="JW90" s="9"/>
      <c r="JX90" s="6" t="s">
        <v>39</v>
      </c>
      <c r="JY90" s="34">
        <v>94.901420727538905</v>
      </c>
      <c r="JZ90" s="38"/>
      <c r="KA90" s="34">
        <v>110.339723426624</v>
      </c>
      <c r="KB90" s="38"/>
      <c r="KC90" s="34">
        <v>110.687600165299</v>
      </c>
      <c r="KD90" s="38"/>
      <c r="KE90" s="9"/>
      <c r="KF90" s="6" t="s">
        <v>39</v>
      </c>
      <c r="KG90" s="34">
        <v>95.604664480981199</v>
      </c>
      <c r="KH90" s="38"/>
      <c r="KI90" s="34">
        <v>110.446845543877</v>
      </c>
      <c r="KJ90" s="38"/>
      <c r="KK90" s="34">
        <v>98.122300510810106</v>
      </c>
      <c r="KL90" s="38"/>
      <c r="KM90" s="9"/>
      <c r="KN90" s="6" t="s">
        <v>39</v>
      </c>
      <c r="KO90" s="34">
        <v>89.720661700028003</v>
      </c>
      <c r="KP90" s="38"/>
      <c r="KQ90" s="34">
        <v>98.900450720584203</v>
      </c>
      <c r="KR90" s="38"/>
      <c r="KS90" s="34">
        <v>100.781445529545</v>
      </c>
      <c r="KT90" s="38"/>
      <c r="KU90" s="9"/>
      <c r="KV90" s="6" t="s">
        <v>39</v>
      </c>
      <c r="KW90" s="34">
        <v>94.856358870303694</v>
      </c>
      <c r="KX90" s="38"/>
      <c r="KY90" s="34">
        <v>93.552482645412795</v>
      </c>
      <c r="KZ90" s="38"/>
      <c r="LA90" s="34">
        <v>104.37993369766301</v>
      </c>
      <c r="LB90" s="38"/>
      <c r="LC90" s="9"/>
      <c r="LD90" s="6" t="s">
        <v>39</v>
      </c>
      <c r="LE90" s="34">
        <v>100.505846243326</v>
      </c>
      <c r="LF90" s="38"/>
      <c r="LG90" s="34">
        <v>72.542413361764702</v>
      </c>
      <c r="LH90" s="38"/>
      <c r="LI90" s="34">
        <v>83.073435724792802</v>
      </c>
      <c r="LJ90" s="38"/>
      <c r="LK90" s="9"/>
      <c r="LL90" s="6" t="s">
        <v>39</v>
      </c>
      <c r="LM90" s="34">
        <v>82.387811177283993</v>
      </c>
      <c r="LN90" s="38"/>
      <c r="LO90" s="34">
        <v>100.214489262635</v>
      </c>
      <c r="LP90" s="38"/>
      <c r="LQ90" s="34">
        <v>81.616332982382701</v>
      </c>
      <c r="LR90" s="38"/>
      <c r="LS90" s="9"/>
      <c r="LT90" s="6" t="s">
        <v>39</v>
      </c>
      <c r="LU90" s="34">
        <v>117.74796228087401</v>
      </c>
      <c r="LV90" s="38"/>
      <c r="LW90" s="34">
        <v>194.092945695151</v>
      </c>
      <c r="LX90" s="38"/>
      <c r="LY90" s="34">
        <v>79.155272678854701</v>
      </c>
      <c r="LZ90" s="38"/>
      <c r="MA90" s="9"/>
      <c r="MB90" s="6" t="s">
        <v>39</v>
      </c>
      <c r="MC90" s="34">
        <v>101.731413269999</v>
      </c>
      <c r="MD90" s="38"/>
      <c r="ME90" s="34">
        <v>70.610782358167995</v>
      </c>
      <c r="MF90" s="38"/>
      <c r="MG90" s="34">
        <v>88.192532509200106</v>
      </c>
      <c r="MH90" s="38"/>
      <c r="MI90" s="9"/>
      <c r="MJ90" s="6" t="s">
        <v>39</v>
      </c>
      <c r="MK90" s="34">
        <v>103.076195216697</v>
      </c>
      <c r="ML90" s="38"/>
      <c r="MM90" s="34">
        <v>96.685237705561207</v>
      </c>
      <c r="MN90" s="38"/>
      <c r="MO90" s="34">
        <v>92.035294913471503</v>
      </c>
      <c r="MP90" s="38"/>
    </row>
    <row r="91" spans="1:356" ht="15" hidden="1" customHeight="1">
      <c r="A91" s="9"/>
      <c r="B91" s="6" t="s">
        <v>40</v>
      </c>
      <c r="C91" s="34">
        <v>91.268326310178495</v>
      </c>
      <c r="D91" s="38"/>
      <c r="E91" s="374">
        <v>90.287946515140305</v>
      </c>
      <c r="F91" s="38"/>
      <c r="G91" s="374">
        <v>92.195336223918503</v>
      </c>
      <c r="H91" s="38"/>
      <c r="I91" s="9"/>
      <c r="J91" s="6" t="s">
        <v>40</v>
      </c>
      <c r="K91" s="34">
        <v>123.299558712623</v>
      </c>
      <c r="L91" s="38"/>
      <c r="M91" s="34">
        <v>136.625911024278</v>
      </c>
      <c r="N91" s="38"/>
      <c r="O91" s="34">
        <v>124.75709985397</v>
      </c>
      <c r="P91" s="38"/>
      <c r="Q91" s="9"/>
      <c r="R91" s="6" t="s">
        <v>40</v>
      </c>
      <c r="S91" s="34">
        <v>102.42851230424399</v>
      </c>
      <c r="T91" s="38"/>
      <c r="U91" s="34">
        <v>92.558893607315994</v>
      </c>
      <c r="V91" s="38"/>
      <c r="W91" s="34">
        <v>104.054937153277</v>
      </c>
      <c r="X91" s="38"/>
      <c r="Y91" s="9"/>
      <c r="Z91" s="6" t="s">
        <v>40</v>
      </c>
      <c r="AA91" s="34">
        <v>101.44618498917499</v>
      </c>
      <c r="AB91" s="38"/>
      <c r="AC91" s="34">
        <v>95.164708731873503</v>
      </c>
      <c r="AD91" s="38"/>
      <c r="AE91" s="34">
        <v>85.515750756905604</v>
      </c>
      <c r="AF91" s="38"/>
      <c r="AG91" s="9"/>
      <c r="AH91" s="6" t="s">
        <v>40</v>
      </c>
      <c r="AI91" s="34">
        <v>93.766508922435705</v>
      </c>
      <c r="AJ91" s="38"/>
      <c r="AK91" s="34">
        <v>84.1307241928221</v>
      </c>
      <c r="AL91" s="38"/>
      <c r="AM91" s="34">
        <v>85.837981116870907</v>
      </c>
      <c r="AN91" s="38"/>
      <c r="AO91" s="9"/>
      <c r="AP91" s="6" t="s">
        <v>40</v>
      </c>
      <c r="AQ91" s="34">
        <v>96.059738897529002</v>
      </c>
      <c r="AR91" s="38"/>
      <c r="AS91" s="34">
        <v>109.87125331871199</v>
      </c>
      <c r="AT91" s="38"/>
      <c r="AU91" s="34">
        <v>109.119778989606</v>
      </c>
      <c r="AV91" s="38"/>
      <c r="AW91" s="9"/>
      <c r="AX91" s="6" t="s">
        <v>40</v>
      </c>
      <c r="AY91" s="34">
        <v>92.49155864446</v>
      </c>
      <c r="AZ91" s="38"/>
      <c r="BA91" s="34">
        <v>101.129538466159</v>
      </c>
      <c r="BB91" s="38"/>
      <c r="BC91" s="34">
        <v>101.525488151704</v>
      </c>
      <c r="BD91" s="38"/>
      <c r="BE91" s="9"/>
      <c r="BF91" s="6" t="s">
        <v>40</v>
      </c>
      <c r="BG91" s="34">
        <v>91.623960770621807</v>
      </c>
      <c r="BH91" s="38"/>
      <c r="BI91" s="34">
        <v>99.318052493153502</v>
      </c>
      <c r="BJ91" s="38"/>
      <c r="BK91" s="34">
        <v>87.373824737718806</v>
      </c>
      <c r="BL91" s="38"/>
      <c r="BM91" s="9"/>
      <c r="BN91" s="6" t="s">
        <v>40</v>
      </c>
      <c r="BO91" s="34">
        <v>99.995048974303302</v>
      </c>
      <c r="BP91" s="38"/>
      <c r="BQ91" s="356">
        <v>96.899934195635737</v>
      </c>
      <c r="BR91" s="38"/>
      <c r="BS91" s="34">
        <v>96.256351868641502</v>
      </c>
      <c r="BT91" s="38"/>
      <c r="BU91" s="9"/>
      <c r="BV91" s="6" t="s">
        <v>40</v>
      </c>
      <c r="BW91" s="34">
        <v>108.677895847524</v>
      </c>
      <c r="BX91" s="38"/>
      <c r="BY91" s="34">
        <v>108.173581737589</v>
      </c>
      <c r="BZ91" s="38"/>
      <c r="CA91" s="34">
        <v>107.513337871258</v>
      </c>
      <c r="CB91" s="38"/>
      <c r="CC91" s="9"/>
      <c r="CD91" s="6" t="s">
        <v>40</v>
      </c>
      <c r="CE91" s="34">
        <v>93.746751203810007</v>
      </c>
      <c r="CF91" s="38"/>
      <c r="CG91" s="34">
        <v>97.743254803112904</v>
      </c>
      <c r="CH91" s="38"/>
      <c r="CI91" s="34">
        <v>86.761116988636203</v>
      </c>
      <c r="CJ91" s="38"/>
      <c r="CK91" s="9"/>
      <c r="CL91" s="6" t="s">
        <v>40</v>
      </c>
      <c r="CM91" s="34">
        <v>100.491625739643</v>
      </c>
      <c r="CN91" s="38"/>
      <c r="CO91" s="34">
        <v>98.227731232711506</v>
      </c>
      <c r="CP91" s="38"/>
      <c r="CQ91" s="34">
        <v>86.825146730161293</v>
      </c>
      <c r="CR91" s="38"/>
      <c r="CS91" s="9"/>
      <c r="CT91" s="6" t="s">
        <v>40</v>
      </c>
      <c r="CU91" s="34">
        <v>107.504401948604</v>
      </c>
      <c r="CV91" s="38"/>
      <c r="CW91" s="34">
        <v>90.918898109546404</v>
      </c>
      <c r="CX91" s="38"/>
      <c r="CY91" s="34">
        <v>97.474851030405901</v>
      </c>
      <c r="CZ91" s="38"/>
      <c r="DA91" s="9"/>
      <c r="DB91" s="6" t="s">
        <v>40</v>
      </c>
      <c r="DC91" s="34">
        <v>91.692335130803897</v>
      </c>
      <c r="DD91" s="38"/>
      <c r="DE91" s="34">
        <v>97.565050483062606</v>
      </c>
      <c r="DF91" s="38"/>
      <c r="DG91" s="34">
        <v>98.003739606064499</v>
      </c>
      <c r="DH91" s="38"/>
      <c r="DI91" s="9"/>
      <c r="DJ91" s="6" t="s">
        <v>40</v>
      </c>
      <c r="DK91" s="34">
        <v>99.734259544629595</v>
      </c>
      <c r="DL91" s="38"/>
      <c r="DM91" s="34">
        <v>107.707879544988</v>
      </c>
      <c r="DN91" s="38"/>
      <c r="DO91" s="34">
        <v>82.013519225004799</v>
      </c>
      <c r="DP91" s="38"/>
      <c r="DQ91" s="9"/>
      <c r="DR91" s="6" t="s">
        <v>40</v>
      </c>
      <c r="DS91" s="34">
        <v>101.759946289946</v>
      </c>
      <c r="DT91" s="38"/>
      <c r="DU91" s="34">
        <v>101.994309164185</v>
      </c>
      <c r="DV91" s="38"/>
      <c r="DW91" s="34">
        <v>97.149180991707595</v>
      </c>
      <c r="DX91" s="38"/>
      <c r="DY91" s="9"/>
      <c r="DZ91" s="6" t="s">
        <v>40</v>
      </c>
      <c r="EA91" s="34">
        <v>88.552255982179204</v>
      </c>
      <c r="EB91" s="38"/>
      <c r="EC91" s="34">
        <v>98.194582707609797</v>
      </c>
      <c r="ED91" s="38"/>
      <c r="EE91" s="34">
        <v>105.60853807850999</v>
      </c>
      <c r="EF91" s="38"/>
      <c r="EG91" s="9"/>
      <c r="EH91" s="6" t="s">
        <v>40</v>
      </c>
      <c r="EI91" s="34">
        <v>104.19482402820201</v>
      </c>
      <c r="EJ91" s="38"/>
      <c r="EK91" s="34">
        <v>111.76247905939699</v>
      </c>
      <c r="EL91" s="38"/>
      <c r="EM91" s="34">
        <v>97.997696751278397</v>
      </c>
      <c r="EN91" s="38"/>
      <c r="EO91" s="9"/>
      <c r="EP91" s="6" t="s">
        <v>40</v>
      </c>
      <c r="EQ91" s="34">
        <v>94.411776428351601</v>
      </c>
      <c r="ER91" s="38"/>
      <c r="ES91" s="34">
        <v>90.583775443281198</v>
      </c>
      <c r="ET91" s="38"/>
      <c r="EU91" s="34">
        <v>90.413384002324307</v>
      </c>
      <c r="EV91" s="38"/>
      <c r="EW91" s="9"/>
      <c r="EX91" s="6" t="s">
        <v>40</v>
      </c>
      <c r="EY91" s="34">
        <v>100.510558082454</v>
      </c>
      <c r="EZ91" s="38"/>
      <c r="FA91" s="34">
        <v>105.37195496776501</v>
      </c>
      <c r="FB91" s="38"/>
      <c r="FC91" s="34">
        <v>93.247889615015595</v>
      </c>
      <c r="FD91" s="38"/>
      <c r="FE91" s="9"/>
      <c r="FF91" s="6" t="s">
        <v>40</v>
      </c>
      <c r="FG91" s="34">
        <v>101.875946918701</v>
      </c>
      <c r="FH91" s="38"/>
      <c r="FI91" s="34">
        <v>100.026312352933</v>
      </c>
      <c r="FJ91" s="38"/>
      <c r="FK91" s="34">
        <v>106.149703769591</v>
      </c>
      <c r="FL91" s="38"/>
      <c r="FM91" s="9"/>
      <c r="FN91" s="6" t="s">
        <v>40</v>
      </c>
      <c r="FO91" s="34">
        <v>107.778422453167</v>
      </c>
      <c r="FP91" s="38"/>
      <c r="FQ91" s="34">
        <v>101.478795790033</v>
      </c>
      <c r="FR91" s="38"/>
      <c r="FS91" s="34">
        <v>111.27772957601</v>
      </c>
      <c r="FT91" s="38"/>
      <c r="FU91" s="9"/>
      <c r="FV91" s="6" t="s">
        <v>40</v>
      </c>
      <c r="FW91" s="34">
        <v>110.287580584594</v>
      </c>
      <c r="FX91" s="38"/>
      <c r="FY91" s="34">
        <v>103.499708302949</v>
      </c>
      <c r="FZ91" s="38"/>
      <c r="GA91" s="34">
        <v>110.11582697710401</v>
      </c>
      <c r="GB91" s="38"/>
      <c r="GC91" s="9"/>
      <c r="GD91" s="6" t="s">
        <v>40</v>
      </c>
      <c r="GE91" s="34">
        <v>104.290916670833</v>
      </c>
      <c r="GF91" s="38"/>
      <c r="GG91" s="34">
        <v>101.403750720029</v>
      </c>
      <c r="GH91" s="38"/>
      <c r="GI91" s="34">
        <v>85.880843095472798</v>
      </c>
      <c r="GJ91" s="38"/>
      <c r="GK91" s="9"/>
      <c r="GL91" s="6" t="s">
        <v>40</v>
      </c>
      <c r="GM91" s="34">
        <v>100.63768104938799</v>
      </c>
      <c r="GN91" s="38"/>
      <c r="GO91" s="34">
        <v>104.375334288339</v>
      </c>
      <c r="GP91" s="38"/>
      <c r="GQ91" s="34">
        <v>107.685806121721</v>
      </c>
      <c r="GR91" s="38"/>
      <c r="GS91" s="9"/>
      <c r="GT91" s="6" t="s">
        <v>40</v>
      </c>
      <c r="GU91" s="34">
        <v>94.243731428535696</v>
      </c>
      <c r="GV91" s="38"/>
      <c r="GW91" s="34">
        <v>99.301562228813495</v>
      </c>
      <c r="GX91" s="38"/>
      <c r="GY91" s="34">
        <v>102.030619021909</v>
      </c>
      <c r="GZ91" s="38"/>
      <c r="HA91" s="9"/>
      <c r="HB91" s="6" t="s">
        <v>40</v>
      </c>
      <c r="HC91" s="34">
        <v>97.129260886132997</v>
      </c>
      <c r="HD91" s="38"/>
      <c r="HE91" s="34">
        <v>105.747228830701</v>
      </c>
      <c r="HF91" s="38"/>
      <c r="HG91" s="34">
        <v>99.284499750528994</v>
      </c>
      <c r="HH91" s="38"/>
      <c r="HI91" s="9"/>
      <c r="HJ91" s="6" t="s">
        <v>40</v>
      </c>
      <c r="HK91" s="34">
        <v>102.086805638984</v>
      </c>
      <c r="HL91" s="38"/>
      <c r="HM91" s="34">
        <v>87.966398135282901</v>
      </c>
      <c r="HN91" s="38"/>
      <c r="HO91" s="34">
        <v>90.9460691298152</v>
      </c>
      <c r="HP91" s="38"/>
      <c r="HQ91" s="9"/>
      <c r="HR91" s="6" t="s">
        <v>40</v>
      </c>
      <c r="HS91" s="34">
        <v>87.450637632881893</v>
      </c>
      <c r="HT91" s="38"/>
      <c r="HU91" s="34">
        <v>91.018252490195707</v>
      </c>
      <c r="HV91" s="38"/>
      <c r="HW91" s="34">
        <v>104.818581691349</v>
      </c>
      <c r="HX91" s="38"/>
      <c r="HY91" s="9"/>
      <c r="HZ91" s="6" t="s">
        <v>40</v>
      </c>
      <c r="IA91" s="34">
        <v>92.879348864755698</v>
      </c>
      <c r="IB91" s="38"/>
      <c r="IC91" s="34">
        <v>122.266488497702</v>
      </c>
      <c r="ID91" s="38"/>
      <c r="IE91" s="34">
        <v>101.397974580081</v>
      </c>
      <c r="IF91" s="38"/>
      <c r="IG91" s="9"/>
      <c r="IH91" s="6" t="s">
        <v>40</v>
      </c>
      <c r="II91" s="34">
        <v>87.268578170463996</v>
      </c>
      <c r="IJ91" s="38"/>
      <c r="IK91" s="34">
        <v>94.745517837613505</v>
      </c>
      <c r="IL91" s="38"/>
      <c r="IM91" s="34">
        <v>110.343892614572</v>
      </c>
      <c r="IN91" s="38"/>
      <c r="IO91" s="34">
        <v>93.074081654857196</v>
      </c>
      <c r="IP91" s="38"/>
      <c r="IQ91" s="9"/>
      <c r="IR91" s="6" t="s">
        <v>40</v>
      </c>
      <c r="IS91" s="34">
        <v>98.7476959702161</v>
      </c>
      <c r="IT91" s="38"/>
      <c r="IU91" s="34">
        <v>89.9482049638262</v>
      </c>
      <c r="IV91" s="38"/>
      <c r="IW91" s="34">
        <v>93.615117414200299</v>
      </c>
      <c r="IX91" s="38"/>
      <c r="IY91" s="9"/>
      <c r="IZ91" s="6" t="s">
        <v>40</v>
      </c>
      <c r="JA91" s="34">
        <v>97.188352563692703</v>
      </c>
      <c r="JB91" s="38"/>
      <c r="JC91" s="34">
        <v>98.084191376774001</v>
      </c>
      <c r="JD91" s="38"/>
      <c r="JE91" s="34">
        <v>99.575893456425803</v>
      </c>
      <c r="JF91" s="38"/>
      <c r="JG91" s="9"/>
      <c r="JH91" s="6" t="s">
        <v>40</v>
      </c>
      <c r="JI91" s="34">
        <v>110.489215587394</v>
      </c>
      <c r="JJ91" s="38"/>
      <c r="JK91" s="34">
        <v>106.447968397371</v>
      </c>
      <c r="JL91" s="38"/>
      <c r="JM91" s="34">
        <v>82.297878915528898</v>
      </c>
      <c r="JN91" s="38"/>
      <c r="JO91" s="9"/>
      <c r="JP91" s="6" t="s">
        <v>40</v>
      </c>
      <c r="JQ91" s="34">
        <v>95.351144414072294</v>
      </c>
      <c r="JR91" s="38"/>
      <c r="JS91" s="34">
        <v>75.566981816691097</v>
      </c>
      <c r="JT91" s="38"/>
      <c r="JU91" s="34">
        <v>116.732324112534</v>
      </c>
      <c r="JV91" s="38"/>
      <c r="JW91" s="9"/>
      <c r="JX91" s="6" t="s">
        <v>40</v>
      </c>
      <c r="JY91" s="34">
        <v>89.457028489358905</v>
      </c>
      <c r="JZ91" s="38"/>
      <c r="KA91" s="34">
        <v>114.99022990058801</v>
      </c>
      <c r="KB91" s="38"/>
      <c r="KC91" s="34">
        <v>70.497628102352806</v>
      </c>
      <c r="KD91" s="38"/>
      <c r="KE91" s="9"/>
      <c r="KF91" s="6" t="s">
        <v>40</v>
      </c>
      <c r="KG91" s="34">
        <v>72.341692297774301</v>
      </c>
      <c r="KH91" s="38"/>
      <c r="KI91" s="34">
        <v>138.31860878992401</v>
      </c>
      <c r="KJ91" s="38"/>
      <c r="KK91" s="34">
        <v>114.203304486595</v>
      </c>
      <c r="KL91" s="38"/>
      <c r="KM91" s="9"/>
      <c r="KN91" s="6" t="s">
        <v>40</v>
      </c>
      <c r="KO91" s="34">
        <v>97.190509805295306</v>
      </c>
      <c r="KP91" s="38"/>
      <c r="KQ91" s="34">
        <v>100.731595326926</v>
      </c>
      <c r="KR91" s="38"/>
      <c r="KS91" s="34">
        <v>92.549347364340505</v>
      </c>
      <c r="KT91" s="38"/>
      <c r="KU91" s="9"/>
      <c r="KV91" s="6" t="s">
        <v>40</v>
      </c>
      <c r="KW91" s="34">
        <v>104.905507943047</v>
      </c>
      <c r="KX91" s="38"/>
      <c r="KY91" s="34">
        <v>99.809925324891495</v>
      </c>
      <c r="KZ91" s="38"/>
      <c r="LA91" s="34">
        <v>102.459643324241</v>
      </c>
      <c r="LB91" s="38"/>
      <c r="LC91" s="9"/>
      <c r="LD91" s="6" t="s">
        <v>40</v>
      </c>
      <c r="LE91" s="34">
        <v>90.098004891036098</v>
      </c>
      <c r="LF91" s="38"/>
      <c r="LG91" s="34">
        <v>87.791044922510395</v>
      </c>
      <c r="LH91" s="38"/>
      <c r="LI91" s="34">
        <v>86.257347684610494</v>
      </c>
      <c r="LJ91" s="38"/>
      <c r="LK91" s="9"/>
      <c r="LL91" s="6" t="s">
        <v>40</v>
      </c>
      <c r="LM91" s="34">
        <v>98.597523586630203</v>
      </c>
      <c r="LN91" s="38"/>
      <c r="LO91" s="34">
        <v>106.305500670443</v>
      </c>
      <c r="LP91" s="38"/>
      <c r="LQ91" s="34">
        <v>100.66560663710899</v>
      </c>
      <c r="LR91" s="38"/>
      <c r="LS91" s="9"/>
      <c r="LT91" s="6" t="s">
        <v>40</v>
      </c>
      <c r="LU91" s="34">
        <v>124.80071029806901</v>
      </c>
      <c r="LV91" s="38"/>
      <c r="LW91" s="34">
        <v>124.42893116725099</v>
      </c>
      <c r="LX91" s="38"/>
      <c r="LY91" s="34">
        <v>93.926045744827903</v>
      </c>
      <c r="LZ91" s="38"/>
      <c r="MA91" s="9"/>
      <c r="MB91" s="6" t="s">
        <v>40</v>
      </c>
      <c r="MC91" s="34">
        <v>104.49644204385</v>
      </c>
      <c r="MD91" s="38"/>
      <c r="ME91" s="34">
        <v>124.01396830658101</v>
      </c>
      <c r="MF91" s="38"/>
      <c r="MG91" s="34">
        <v>98.023392705276294</v>
      </c>
      <c r="MH91" s="38"/>
      <c r="MI91" s="9"/>
      <c r="MJ91" s="6" t="s">
        <v>40</v>
      </c>
      <c r="MK91" s="34">
        <v>100.236834074006</v>
      </c>
      <c r="ML91" s="38"/>
      <c r="MM91" s="34">
        <v>98.949972052374207</v>
      </c>
      <c r="MN91" s="38"/>
      <c r="MO91" s="34">
        <v>72.422747335629296</v>
      </c>
      <c r="MP91" s="38"/>
    </row>
    <row r="92" spans="1:356" ht="15" hidden="1" customHeight="1">
      <c r="A92" s="9"/>
      <c r="B92" s="6" t="s">
        <v>41</v>
      </c>
      <c r="C92" s="34">
        <v>96.827098942426602</v>
      </c>
      <c r="D92" s="38"/>
      <c r="E92" s="374">
        <v>96.727403865713896</v>
      </c>
      <c r="F92" s="38"/>
      <c r="G92" s="374">
        <v>96.921366822009205</v>
      </c>
      <c r="H92" s="38"/>
      <c r="I92" s="9"/>
      <c r="J92" s="6" t="s">
        <v>41</v>
      </c>
      <c r="K92" s="34">
        <v>117.772660502089</v>
      </c>
      <c r="L92" s="38"/>
      <c r="M92" s="34">
        <v>109.10290267358999</v>
      </c>
      <c r="N92" s="38"/>
      <c r="O92" s="34">
        <v>114.08847206186999</v>
      </c>
      <c r="P92" s="38"/>
      <c r="Q92" s="9"/>
      <c r="R92" s="6" t="s">
        <v>41</v>
      </c>
      <c r="S92" s="34">
        <v>100.50356714090999</v>
      </c>
      <c r="T92" s="38"/>
      <c r="U92" s="34">
        <v>104.494979462453</v>
      </c>
      <c r="V92" s="38"/>
      <c r="W92" s="34">
        <v>106.270043622198</v>
      </c>
      <c r="X92" s="38"/>
      <c r="Y92" s="9"/>
      <c r="Z92" s="6" t="s">
        <v>41</v>
      </c>
      <c r="AA92" s="34">
        <v>104.64167242451001</v>
      </c>
      <c r="AB92" s="38"/>
      <c r="AC92" s="34">
        <v>111.109815530511</v>
      </c>
      <c r="AD92" s="38"/>
      <c r="AE92" s="34">
        <v>102.657208855893</v>
      </c>
      <c r="AF92" s="38"/>
      <c r="AG92" s="9"/>
      <c r="AH92" s="6" t="s">
        <v>41</v>
      </c>
      <c r="AI92" s="34">
        <v>102.300330597578</v>
      </c>
      <c r="AJ92" s="38"/>
      <c r="AK92" s="34">
        <v>113.447616817099</v>
      </c>
      <c r="AL92" s="38"/>
      <c r="AM92" s="34">
        <v>101.54416570249499</v>
      </c>
      <c r="AN92" s="38"/>
      <c r="AO92" s="9"/>
      <c r="AP92" s="6" t="s">
        <v>41</v>
      </c>
      <c r="AQ92" s="34">
        <v>99.321202507015997</v>
      </c>
      <c r="AR92" s="38"/>
      <c r="AS92" s="34">
        <v>108.635075046008</v>
      </c>
      <c r="AT92" s="38"/>
      <c r="AU92" s="34">
        <v>105.060816922459</v>
      </c>
      <c r="AV92" s="38"/>
      <c r="AW92" s="9"/>
      <c r="AX92" s="6" t="s">
        <v>41</v>
      </c>
      <c r="AY92" s="34">
        <v>94.069009821920503</v>
      </c>
      <c r="AZ92" s="38"/>
      <c r="BA92" s="34">
        <v>96.618792975604194</v>
      </c>
      <c r="BB92" s="38"/>
      <c r="BC92" s="34">
        <v>102.024194916798</v>
      </c>
      <c r="BD92" s="38"/>
      <c r="BE92" s="9"/>
      <c r="BF92" s="6" t="s">
        <v>41</v>
      </c>
      <c r="BG92" s="34">
        <v>91.919605248113598</v>
      </c>
      <c r="BH92" s="38"/>
      <c r="BI92" s="34">
        <v>106.22975094638601</v>
      </c>
      <c r="BJ92" s="38"/>
      <c r="BK92" s="34">
        <v>94.939306763863399</v>
      </c>
      <c r="BL92" s="38"/>
      <c r="BM92" s="9"/>
      <c r="BN92" s="6" t="s">
        <v>41</v>
      </c>
      <c r="BO92" s="34">
        <v>101.74959286975</v>
      </c>
      <c r="BP92" s="38"/>
      <c r="BQ92" s="356">
        <v>103.80151950356999</v>
      </c>
      <c r="BR92" s="38"/>
      <c r="BS92" s="34">
        <v>99.134877151330201</v>
      </c>
      <c r="BT92" s="38"/>
      <c r="BU92" s="9"/>
      <c r="BV92" s="6" t="s">
        <v>41</v>
      </c>
      <c r="BW92" s="34">
        <v>100.39892843667801</v>
      </c>
      <c r="BX92" s="38"/>
      <c r="BY92" s="34">
        <v>101.269150596665</v>
      </c>
      <c r="BZ92" s="38"/>
      <c r="CA92" s="34">
        <v>108.43617970788701</v>
      </c>
      <c r="CB92" s="38"/>
      <c r="CC92" s="9"/>
      <c r="CD92" s="6" t="s">
        <v>41</v>
      </c>
      <c r="CE92" s="34">
        <v>99.509576317568204</v>
      </c>
      <c r="CF92" s="38"/>
      <c r="CG92" s="34">
        <v>99.138449641485494</v>
      </c>
      <c r="CH92" s="38"/>
      <c r="CI92" s="34">
        <v>102.658292432284</v>
      </c>
      <c r="CJ92" s="38"/>
      <c r="CK92" s="9"/>
      <c r="CL92" s="6" t="s">
        <v>41</v>
      </c>
      <c r="CM92" s="34">
        <v>108.706864236082</v>
      </c>
      <c r="CN92" s="38"/>
      <c r="CO92" s="34">
        <v>87.334525794169494</v>
      </c>
      <c r="CP92" s="38"/>
      <c r="CQ92" s="34">
        <v>85.715314494375207</v>
      </c>
      <c r="CR92" s="38"/>
      <c r="CS92" s="9"/>
      <c r="CT92" s="6" t="s">
        <v>41</v>
      </c>
      <c r="CU92" s="34">
        <v>110.516377862246</v>
      </c>
      <c r="CV92" s="38"/>
      <c r="CW92" s="34">
        <v>101.00892578576899</v>
      </c>
      <c r="CX92" s="38"/>
      <c r="CY92" s="34">
        <v>98.583014469529402</v>
      </c>
      <c r="CZ92" s="38"/>
      <c r="DA92" s="9"/>
      <c r="DB92" s="6" t="s">
        <v>41</v>
      </c>
      <c r="DC92" s="34">
        <v>94.991192693790197</v>
      </c>
      <c r="DD92" s="38"/>
      <c r="DE92" s="34">
        <v>95.682307858682094</v>
      </c>
      <c r="DF92" s="38"/>
      <c r="DG92" s="34">
        <v>101.442938751768</v>
      </c>
      <c r="DH92" s="38"/>
      <c r="DI92" s="9"/>
      <c r="DJ92" s="6" t="s">
        <v>41</v>
      </c>
      <c r="DK92" s="34">
        <v>105.626272303313</v>
      </c>
      <c r="DL92" s="38"/>
      <c r="DM92" s="34">
        <v>109.41755417371</v>
      </c>
      <c r="DN92" s="38"/>
      <c r="DO92" s="34">
        <v>159.11109551069899</v>
      </c>
      <c r="DP92" s="38"/>
      <c r="DQ92" s="9"/>
      <c r="DR92" s="6" t="s">
        <v>41</v>
      </c>
      <c r="DS92" s="34">
        <v>107.31100190756101</v>
      </c>
      <c r="DT92" s="38"/>
      <c r="DU92" s="34">
        <v>105.959694424155</v>
      </c>
      <c r="DV92" s="38"/>
      <c r="DW92" s="34">
        <v>94.390259622599203</v>
      </c>
      <c r="DX92" s="38"/>
      <c r="DY92" s="9"/>
      <c r="DZ92" s="6" t="s">
        <v>41</v>
      </c>
      <c r="EA92" s="34">
        <v>94.632791837649194</v>
      </c>
      <c r="EB92" s="38"/>
      <c r="EC92" s="34">
        <v>85.0122045098272</v>
      </c>
      <c r="ED92" s="38"/>
      <c r="EE92" s="34">
        <v>103.692879670427</v>
      </c>
      <c r="EF92" s="38"/>
      <c r="EG92" s="9"/>
      <c r="EH92" s="6" t="s">
        <v>41</v>
      </c>
      <c r="EI92" s="34">
        <v>100.667044796233</v>
      </c>
      <c r="EJ92" s="38"/>
      <c r="EK92" s="34">
        <v>112.323205732484</v>
      </c>
      <c r="EL92" s="38"/>
      <c r="EM92" s="34">
        <v>101.581089506567</v>
      </c>
      <c r="EN92" s="38"/>
      <c r="EO92" s="9"/>
      <c r="EP92" s="6" t="s">
        <v>41</v>
      </c>
      <c r="EQ92" s="34">
        <v>115.12610018835601</v>
      </c>
      <c r="ER92" s="38"/>
      <c r="ES92" s="34">
        <v>88.887634486569695</v>
      </c>
      <c r="ET92" s="38"/>
      <c r="EU92" s="34">
        <v>98.864425715973297</v>
      </c>
      <c r="EV92" s="38"/>
      <c r="EW92" s="9"/>
      <c r="EX92" s="6" t="s">
        <v>41</v>
      </c>
      <c r="EY92" s="34">
        <v>129.927018294379</v>
      </c>
      <c r="EZ92" s="38"/>
      <c r="FA92" s="34">
        <v>106.074955146164</v>
      </c>
      <c r="FB92" s="38"/>
      <c r="FC92" s="34">
        <v>170.045421703996</v>
      </c>
      <c r="FD92" s="38"/>
      <c r="FE92" s="9"/>
      <c r="FF92" s="6" t="s">
        <v>41</v>
      </c>
      <c r="FG92" s="34">
        <v>101.68624156811499</v>
      </c>
      <c r="FH92" s="38"/>
      <c r="FI92" s="34">
        <v>121.142153582391</v>
      </c>
      <c r="FJ92" s="38"/>
      <c r="FK92" s="34">
        <v>107.727620132841</v>
      </c>
      <c r="FL92" s="38"/>
      <c r="FM92" s="9"/>
      <c r="FN92" s="6" t="s">
        <v>41</v>
      </c>
      <c r="FO92" s="34">
        <v>109.262921822324</v>
      </c>
      <c r="FP92" s="38"/>
      <c r="FQ92" s="34">
        <v>101.831287735784</v>
      </c>
      <c r="FR92" s="38"/>
      <c r="FS92" s="34">
        <v>121.69320598121401</v>
      </c>
      <c r="FT92" s="38"/>
      <c r="FU92" s="9"/>
      <c r="FV92" s="6" t="s">
        <v>41</v>
      </c>
      <c r="FW92" s="34">
        <v>108.24904215321401</v>
      </c>
      <c r="FX92" s="38"/>
      <c r="FY92" s="34">
        <v>106.04580408843</v>
      </c>
      <c r="FZ92" s="38"/>
      <c r="GA92" s="34">
        <v>106.71391846082</v>
      </c>
      <c r="GB92" s="38"/>
      <c r="GC92" s="9"/>
      <c r="GD92" s="6" t="s">
        <v>41</v>
      </c>
      <c r="GE92" s="34">
        <v>105.115583384025</v>
      </c>
      <c r="GF92" s="38"/>
      <c r="GG92" s="34">
        <v>108.466809010606</v>
      </c>
      <c r="GH92" s="38"/>
      <c r="GI92" s="34">
        <v>100.281766199419</v>
      </c>
      <c r="GJ92" s="38"/>
      <c r="GK92" s="9"/>
      <c r="GL92" s="6" t="s">
        <v>41</v>
      </c>
      <c r="GM92" s="34">
        <v>104.29686529032401</v>
      </c>
      <c r="GN92" s="38"/>
      <c r="GO92" s="34">
        <v>118.62202936115</v>
      </c>
      <c r="GP92" s="38"/>
      <c r="GQ92" s="34">
        <v>108.58928565242</v>
      </c>
      <c r="GR92" s="38"/>
      <c r="GS92" s="9"/>
      <c r="GT92" s="6" t="s">
        <v>41</v>
      </c>
      <c r="GU92" s="34">
        <v>93.449904811474596</v>
      </c>
      <c r="GV92" s="38"/>
      <c r="GW92" s="34">
        <v>92.728642357745102</v>
      </c>
      <c r="GX92" s="38"/>
      <c r="GY92" s="34">
        <v>99.620477746368806</v>
      </c>
      <c r="GZ92" s="38"/>
      <c r="HA92" s="9"/>
      <c r="HB92" s="6" t="s">
        <v>41</v>
      </c>
      <c r="HC92" s="34">
        <v>115.619499576043</v>
      </c>
      <c r="HD92" s="38"/>
      <c r="HE92" s="34">
        <v>99.797387836537993</v>
      </c>
      <c r="HF92" s="38"/>
      <c r="HG92" s="34">
        <v>97.941639255099503</v>
      </c>
      <c r="HH92" s="38"/>
      <c r="HI92" s="9"/>
      <c r="HJ92" s="6" t="s">
        <v>41</v>
      </c>
      <c r="HK92" s="34">
        <v>107.89815941882701</v>
      </c>
      <c r="HL92" s="38"/>
      <c r="HM92" s="34">
        <v>89.999616862369294</v>
      </c>
      <c r="HN92" s="38"/>
      <c r="HO92" s="34">
        <v>104.928184261155</v>
      </c>
      <c r="HP92" s="38"/>
      <c r="HQ92" s="9"/>
      <c r="HR92" s="6" t="s">
        <v>41</v>
      </c>
      <c r="HS92" s="34">
        <v>88.968161380310605</v>
      </c>
      <c r="HT92" s="38"/>
      <c r="HU92" s="34">
        <v>100.46460390852999</v>
      </c>
      <c r="HV92" s="38"/>
      <c r="HW92" s="34">
        <v>99.856305414561703</v>
      </c>
      <c r="HX92" s="38"/>
      <c r="HY92" s="9"/>
      <c r="HZ92" s="6" t="s">
        <v>41</v>
      </c>
      <c r="IA92" s="34">
        <v>104.728981242884</v>
      </c>
      <c r="IB92" s="38"/>
      <c r="IC92" s="34">
        <v>115.36554810867401</v>
      </c>
      <c r="ID92" s="38"/>
      <c r="IE92" s="34">
        <v>119.378422938254</v>
      </c>
      <c r="IF92" s="38"/>
      <c r="IG92" s="9"/>
      <c r="IH92" s="6" t="s">
        <v>41</v>
      </c>
      <c r="II92" s="34">
        <v>100.70595736081501</v>
      </c>
      <c r="IJ92" s="38"/>
      <c r="IK92" s="34">
        <v>96.726382465048204</v>
      </c>
      <c r="IL92" s="38"/>
      <c r="IM92" s="34">
        <v>111.030168420716</v>
      </c>
      <c r="IN92" s="38"/>
      <c r="IO92" s="34">
        <v>88.270076297884202</v>
      </c>
      <c r="IP92" s="38"/>
      <c r="IQ92" s="9"/>
      <c r="IR92" s="6" t="s">
        <v>41</v>
      </c>
      <c r="IS92" s="34">
        <v>104.33885171199201</v>
      </c>
      <c r="IT92" s="38"/>
      <c r="IU92" s="34">
        <v>85.596915271371401</v>
      </c>
      <c r="IV92" s="38"/>
      <c r="IW92" s="34">
        <v>99.761435010153505</v>
      </c>
      <c r="IX92" s="38"/>
      <c r="IY92" s="9"/>
      <c r="IZ92" s="6" t="s">
        <v>41</v>
      </c>
      <c r="JA92" s="34">
        <v>96.484005274414699</v>
      </c>
      <c r="JB92" s="38"/>
      <c r="JC92" s="34">
        <v>96.652436189554805</v>
      </c>
      <c r="JD92" s="38"/>
      <c r="JE92" s="34">
        <v>107.63323834576801</v>
      </c>
      <c r="JF92" s="38"/>
      <c r="JG92" s="9"/>
      <c r="JH92" s="6" t="s">
        <v>41</v>
      </c>
      <c r="JI92" s="34">
        <v>111.974810733884</v>
      </c>
      <c r="JJ92" s="38"/>
      <c r="JK92" s="34">
        <v>121.4987267362</v>
      </c>
      <c r="JL92" s="38"/>
      <c r="JM92" s="34">
        <v>82.957879656917598</v>
      </c>
      <c r="JN92" s="38"/>
      <c r="JO92" s="9"/>
      <c r="JP92" s="6" t="s">
        <v>41</v>
      </c>
      <c r="JQ92" s="34">
        <v>102.76727307068001</v>
      </c>
      <c r="JR92" s="38"/>
      <c r="JS92" s="34">
        <v>90.512013498531005</v>
      </c>
      <c r="JT92" s="38"/>
      <c r="JU92" s="34">
        <v>108.97596548324501</v>
      </c>
      <c r="JV92" s="38"/>
      <c r="JW92" s="9"/>
      <c r="JX92" s="6" t="s">
        <v>41</v>
      </c>
      <c r="JY92" s="34">
        <v>116.26669533367701</v>
      </c>
      <c r="JZ92" s="38"/>
      <c r="KA92" s="34">
        <v>133.302697530693</v>
      </c>
      <c r="KB92" s="38"/>
      <c r="KC92" s="34">
        <v>117.658479097558</v>
      </c>
      <c r="KD92" s="38"/>
      <c r="KE92" s="9"/>
      <c r="KF92" s="6" t="s">
        <v>41</v>
      </c>
      <c r="KG92" s="34">
        <v>85.356591453261501</v>
      </c>
      <c r="KH92" s="38"/>
      <c r="KI92" s="34">
        <v>85.574286068987007</v>
      </c>
      <c r="KJ92" s="38"/>
      <c r="KK92" s="34">
        <v>121.05259852109999</v>
      </c>
      <c r="KL92" s="38"/>
      <c r="KM92" s="9"/>
      <c r="KN92" s="6" t="s">
        <v>41</v>
      </c>
      <c r="KO92" s="34">
        <v>143.89111995491101</v>
      </c>
      <c r="KP92" s="38"/>
      <c r="KQ92" s="34">
        <v>100.142350074113</v>
      </c>
      <c r="KR92" s="38"/>
      <c r="KS92" s="34">
        <v>105.52559191105701</v>
      </c>
      <c r="KT92" s="38"/>
      <c r="KU92" s="9"/>
      <c r="KV92" s="6" t="s">
        <v>41</v>
      </c>
      <c r="KW92" s="34">
        <v>89.529729177403297</v>
      </c>
      <c r="KX92" s="38"/>
      <c r="KY92" s="34">
        <v>103.060349945383</v>
      </c>
      <c r="KZ92" s="38"/>
      <c r="LA92" s="34">
        <v>115.84483631356299</v>
      </c>
      <c r="LB92" s="38"/>
      <c r="LC92" s="9"/>
      <c r="LD92" s="6" t="s">
        <v>41</v>
      </c>
      <c r="LE92" s="34">
        <v>95.975375174456403</v>
      </c>
      <c r="LF92" s="38"/>
      <c r="LG92" s="34">
        <v>102.666445007332</v>
      </c>
      <c r="LH92" s="38"/>
      <c r="LI92" s="34">
        <v>91.929075131782596</v>
      </c>
      <c r="LJ92" s="38"/>
      <c r="LK92" s="9"/>
      <c r="LL92" s="6" t="s">
        <v>41</v>
      </c>
      <c r="LM92" s="34">
        <v>82.6901041763264</v>
      </c>
      <c r="LN92" s="38"/>
      <c r="LO92" s="34">
        <v>89.954605361321597</v>
      </c>
      <c r="LP92" s="38"/>
      <c r="LQ92" s="34">
        <v>83.296351255926197</v>
      </c>
      <c r="LR92" s="38"/>
      <c r="LS92" s="9"/>
      <c r="LT92" s="6" t="s">
        <v>41</v>
      </c>
      <c r="LU92" s="34">
        <v>111.665044453397</v>
      </c>
      <c r="LV92" s="38"/>
      <c r="LW92" s="34">
        <v>93.954402749319101</v>
      </c>
      <c r="LX92" s="38"/>
      <c r="LY92" s="34">
        <v>88.156476483141802</v>
      </c>
      <c r="LZ92" s="38"/>
      <c r="MA92" s="9"/>
      <c r="MB92" s="6" t="s">
        <v>41</v>
      </c>
      <c r="MC92" s="34">
        <v>98.510389090606907</v>
      </c>
      <c r="MD92" s="38"/>
      <c r="ME92" s="34">
        <v>124.385632216587</v>
      </c>
      <c r="MF92" s="38"/>
      <c r="MG92" s="34">
        <v>116.296048123817</v>
      </c>
      <c r="MH92" s="38"/>
      <c r="MI92" s="9"/>
      <c r="MJ92" s="6" t="s">
        <v>41</v>
      </c>
      <c r="MK92" s="34">
        <v>81.733904481568501</v>
      </c>
      <c r="ML92" s="38"/>
      <c r="MM92" s="34">
        <v>100.364598120675</v>
      </c>
      <c r="MN92" s="38"/>
      <c r="MO92" s="34">
        <v>81.124104373929796</v>
      </c>
      <c r="MP92" s="38"/>
    </row>
    <row r="93" spans="1:356" ht="15" hidden="1" customHeight="1">
      <c r="A93" s="9"/>
      <c r="B93" s="6" t="s">
        <v>42</v>
      </c>
      <c r="C93" s="34">
        <v>100.11564370001</v>
      </c>
      <c r="D93" s="38"/>
      <c r="E93" s="374">
        <v>96.831180322243696</v>
      </c>
      <c r="F93" s="38"/>
      <c r="G93" s="374">
        <v>103.221307574272</v>
      </c>
      <c r="H93" s="38"/>
      <c r="I93" s="9"/>
      <c r="J93" s="6" t="s">
        <v>42</v>
      </c>
      <c r="K93" s="34">
        <v>122.485937928802</v>
      </c>
      <c r="L93" s="38"/>
      <c r="M93" s="34">
        <v>111.20881810778999</v>
      </c>
      <c r="N93" s="38"/>
      <c r="O93" s="34">
        <v>118.302783005688</v>
      </c>
      <c r="P93" s="38"/>
      <c r="Q93" s="9"/>
      <c r="R93" s="6" t="s">
        <v>42</v>
      </c>
      <c r="S93" s="34">
        <v>106.30287573130801</v>
      </c>
      <c r="T93" s="38"/>
      <c r="U93" s="34">
        <v>110.34621452496999</v>
      </c>
      <c r="V93" s="38"/>
      <c r="W93" s="34">
        <v>101.324202283895</v>
      </c>
      <c r="X93" s="38"/>
      <c r="Y93" s="9"/>
      <c r="Z93" s="6" t="s">
        <v>42</v>
      </c>
      <c r="AA93" s="34">
        <v>105.16238221694201</v>
      </c>
      <c r="AB93" s="38"/>
      <c r="AC93" s="34">
        <v>109.733867205761</v>
      </c>
      <c r="AD93" s="38"/>
      <c r="AE93" s="34">
        <v>118.673792745623</v>
      </c>
      <c r="AF93" s="38"/>
      <c r="AG93" s="9"/>
      <c r="AH93" s="6" t="s">
        <v>42</v>
      </c>
      <c r="AI93" s="34">
        <v>110.450724709577</v>
      </c>
      <c r="AJ93" s="38"/>
      <c r="AK93" s="34">
        <v>115.217398842492</v>
      </c>
      <c r="AL93" s="38"/>
      <c r="AM93" s="34">
        <v>120.917407956243</v>
      </c>
      <c r="AN93" s="38"/>
      <c r="AO93" s="9"/>
      <c r="AP93" s="6" t="s">
        <v>42</v>
      </c>
      <c r="AQ93" s="34">
        <v>106.50426752297901</v>
      </c>
      <c r="AR93" s="38"/>
      <c r="AS93" s="34">
        <v>98.935967266708005</v>
      </c>
      <c r="AT93" s="38"/>
      <c r="AU93" s="34">
        <v>101.860099001289</v>
      </c>
      <c r="AV93" s="38"/>
      <c r="AW93" s="9"/>
      <c r="AX93" s="6" t="s">
        <v>42</v>
      </c>
      <c r="AY93" s="34">
        <v>112.84957196283401</v>
      </c>
      <c r="AZ93" s="38"/>
      <c r="BA93" s="34">
        <v>104.37458042556</v>
      </c>
      <c r="BB93" s="38"/>
      <c r="BC93" s="34">
        <v>107.05343277707701</v>
      </c>
      <c r="BD93" s="38"/>
      <c r="BE93" s="9"/>
      <c r="BF93" s="6" t="s">
        <v>42</v>
      </c>
      <c r="BG93" s="34">
        <v>94.189455741385999</v>
      </c>
      <c r="BH93" s="38"/>
      <c r="BI93" s="34">
        <v>105.096701559107</v>
      </c>
      <c r="BJ93" s="38"/>
      <c r="BK93" s="34">
        <v>116.629010110263</v>
      </c>
      <c r="BL93" s="38"/>
      <c r="BM93" s="9"/>
      <c r="BN93" s="6" t="s">
        <v>42</v>
      </c>
      <c r="BO93" s="34">
        <v>95.487272262887799</v>
      </c>
      <c r="BP93" s="38"/>
      <c r="BQ93" s="356">
        <v>105.94685645552411</v>
      </c>
      <c r="BR93" s="38"/>
      <c r="BS93" s="34">
        <v>105.82627186254599</v>
      </c>
      <c r="BT93" s="38"/>
      <c r="BU93" s="9"/>
      <c r="BV93" s="6" t="s">
        <v>42</v>
      </c>
      <c r="BW93" s="34">
        <v>109.473065265457</v>
      </c>
      <c r="BX93" s="38"/>
      <c r="BY93" s="34">
        <v>103.316692978666</v>
      </c>
      <c r="BZ93" s="38"/>
      <c r="CA93" s="34">
        <v>104.637375667941</v>
      </c>
      <c r="CB93" s="38"/>
      <c r="CC93" s="9"/>
      <c r="CD93" s="6" t="s">
        <v>42</v>
      </c>
      <c r="CE93" s="34">
        <v>99.137049269239995</v>
      </c>
      <c r="CF93" s="38"/>
      <c r="CG93" s="34">
        <v>106.10281960936901</v>
      </c>
      <c r="CH93" s="38"/>
      <c r="CI93" s="34">
        <v>114.998678738916</v>
      </c>
      <c r="CJ93" s="38"/>
      <c r="CK93" s="9"/>
      <c r="CL93" s="6" t="s">
        <v>42</v>
      </c>
      <c r="CM93" s="34">
        <v>111.227355491073</v>
      </c>
      <c r="CN93" s="38"/>
      <c r="CO93" s="34">
        <v>86.035998299232006</v>
      </c>
      <c r="CP93" s="38"/>
      <c r="CQ93" s="34">
        <v>80.622102798646694</v>
      </c>
      <c r="CR93" s="38"/>
      <c r="CS93" s="9"/>
      <c r="CT93" s="6" t="s">
        <v>42</v>
      </c>
      <c r="CU93" s="34">
        <v>114.70149641047099</v>
      </c>
      <c r="CV93" s="38"/>
      <c r="CW93" s="34">
        <v>103.359672511786</v>
      </c>
      <c r="CX93" s="38"/>
      <c r="CY93" s="34">
        <v>104.141812113775</v>
      </c>
      <c r="CZ93" s="38"/>
      <c r="DA93" s="9"/>
      <c r="DB93" s="6" t="s">
        <v>42</v>
      </c>
      <c r="DC93" s="34">
        <v>107.949581260049</v>
      </c>
      <c r="DD93" s="38"/>
      <c r="DE93" s="34">
        <v>97.199390499351793</v>
      </c>
      <c r="DF93" s="38"/>
      <c r="DG93" s="34">
        <v>98.812181137304606</v>
      </c>
      <c r="DH93" s="38"/>
      <c r="DI93" s="9"/>
      <c r="DJ93" s="6" t="s">
        <v>42</v>
      </c>
      <c r="DK93" s="34">
        <v>107.049319152404</v>
      </c>
      <c r="DL93" s="38"/>
      <c r="DM93" s="34">
        <v>102.621548716389</v>
      </c>
      <c r="DN93" s="38"/>
      <c r="DO93" s="34">
        <v>83.007803930111606</v>
      </c>
      <c r="DP93" s="38"/>
      <c r="DQ93" s="9"/>
      <c r="DR93" s="6" t="s">
        <v>42</v>
      </c>
      <c r="DS93" s="34">
        <v>110.416966880053</v>
      </c>
      <c r="DT93" s="38"/>
      <c r="DU93" s="34">
        <v>112.793979575628</v>
      </c>
      <c r="DV93" s="38"/>
      <c r="DW93" s="34">
        <v>103.45776818820799</v>
      </c>
      <c r="DX93" s="38"/>
      <c r="DY93" s="9"/>
      <c r="DZ93" s="6" t="s">
        <v>42</v>
      </c>
      <c r="EA93" s="34">
        <v>106.48172301528901</v>
      </c>
      <c r="EB93" s="38"/>
      <c r="EC93" s="34">
        <v>118.251685390557</v>
      </c>
      <c r="ED93" s="38"/>
      <c r="EE93" s="34">
        <v>108.51170250436</v>
      </c>
      <c r="EF93" s="38"/>
      <c r="EG93" s="9"/>
      <c r="EH93" s="6" t="s">
        <v>42</v>
      </c>
      <c r="EI93" s="34">
        <v>121.836233407419</v>
      </c>
      <c r="EJ93" s="38"/>
      <c r="EK93" s="34">
        <v>116.14157821758801</v>
      </c>
      <c r="EL93" s="38"/>
      <c r="EM93" s="34">
        <v>101.326765853734</v>
      </c>
      <c r="EN93" s="38"/>
      <c r="EO93" s="9"/>
      <c r="EP93" s="6" t="s">
        <v>42</v>
      </c>
      <c r="EQ93" s="34">
        <v>118.673995996773</v>
      </c>
      <c r="ER93" s="38"/>
      <c r="ES93" s="34">
        <v>100.70687619413999</v>
      </c>
      <c r="ET93" s="38"/>
      <c r="EU93" s="34">
        <v>107.398429057474</v>
      </c>
      <c r="EV93" s="38"/>
      <c r="EW93" s="9"/>
      <c r="EX93" s="6" t="s">
        <v>42</v>
      </c>
      <c r="EY93" s="34">
        <v>102.456182928597</v>
      </c>
      <c r="EZ93" s="38"/>
      <c r="FA93" s="34">
        <v>116.80433397202199</v>
      </c>
      <c r="FB93" s="38"/>
      <c r="FC93" s="34">
        <v>98.268167417892798</v>
      </c>
      <c r="FD93" s="38"/>
      <c r="FE93" s="9"/>
      <c r="FF93" s="6" t="s">
        <v>42</v>
      </c>
      <c r="FG93" s="34">
        <v>104.301765387152</v>
      </c>
      <c r="FH93" s="38"/>
      <c r="FI93" s="34">
        <v>104.73253058904901</v>
      </c>
      <c r="FJ93" s="38"/>
      <c r="FK93" s="34">
        <v>109.056228693213</v>
      </c>
      <c r="FL93" s="38"/>
      <c r="FM93" s="9"/>
      <c r="FN93" s="6" t="s">
        <v>42</v>
      </c>
      <c r="FO93" s="34">
        <v>101.912064553406</v>
      </c>
      <c r="FP93" s="38"/>
      <c r="FQ93" s="34">
        <v>103.730714185633</v>
      </c>
      <c r="FR93" s="38"/>
      <c r="FS93" s="34">
        <v>104.259716717936</v>
      </c>
      <c r="FT93" s="38"/>
      <c r="FU93" s="9"/>
      <c r="FV93" s="6" t="s">
        <v>42</v>
      </c>
      <c r="FW93" s="34">
        <v>104.198918379779</v>
      </c>
      <c r="FX93" s="38"/>
      <c r="FY93" s="34">
        <v>112.15440816884301</v>
      </c>
      <c r="FZ93" s="38"/>
      <c r="GA93" s="34">
        <v>103.056128803772</v>
      </c>
      <c r="GB93" s="38"/>
      <c r="GC93" s="9"/>
      <c r="GD93" s="6" t="s">
        <v>42</v>
      </c>
      <c r="GE93" s="34">
        <v>99.728694637707704</v>
      </c>
      <c r="GF93" s="38"/>
      <c r="GG93" s="34">
        <v>102.657662739364</v>
      </c>
      <c r="GH93" s="38"/>
      <c r="GI93" s="34">
        <v>82.080560331515997</v>
      </c>
      <c r="GJ93" s="38"/>
      <c r="GK93" s="9"/>
      <c r="GL93" s="6" t="s">
        <v>42</v>
      </c>
      <c r="GM93" s="34">
        <v>105.856705542098</v>
      </c>
      <c r="GN93" s="38"/>
      <c r="GO93" s="34">
        <v>105.432162649058</v>
      </c>
      <c r="GP93" s="38"/>
      <c r="GQ93" s="34">
        <v>109.219568900018</v>
      </c>
      <c r="GR93" s="38"/>
      <c r="GS93" s="9"/>
      <c r="GT93" s="6" t="s">
        <v>42</v>
      </c>
      <c r="GU93" s="34">
        <v>92.190441670688799</v>
      </c>
      <c r="GV93" s="38"/>
      <c r="GW93" s="34">
        <v>98.203109704655304</v>
      </c>
      <c r="GX93" s="38"/>
      <c r="GY93" s="34">
        <v>110.462707507915</v>
      </c>
      <c r="GZ93" s="38"/>
      <c r="HA93" s="9"/>
      <c r="HB93" s="6" t="s">
        <v>42</v>
      </c>
      <c r="HC93" s="34">
        <v>112.383923738178</v>
      </c>
      <c r="HD93" s="38"/>
      <c r="HE93" s="34">
        <v>111.213269107646</v>
      </c>
      <c r="HF93" s="38"/>
      <c r="HG93" s="34">
        <v>100.56750686801099</v>
      </c>
      <c r="HH93" s="38"/>
      <c r="HI93" s="9"/>
      <c r="HJ93" s="6" t="s">
        <v>42</v>
      </c>
      <c r="HK93" s="34">
        <v>109.951929530039</v>
      </c>
      <c r="HL93" s="38"/>
      <c r="HM93" s="34">
        <v>94.720642623851802</v>
      </c>
      <c r="HN93" s="38"/>
      <c r="HO93" s="34">
        <v>106.794307071049</v>
      </c>
      <c r="HP93" s="38"/>
      <c r="HQ93" s="9"/>
      <c r="HR93" s="6" t="s">
        <v>42</v>
      </c>
      <c r="HS93" s="34">
        <v>103.13403329058301</v>
      </c>
      <c r="HT93" s="38"/>
      <c r="HU93" s="34">
        <v>94.188731458005407</v>
      </c>
      <c r="HV93" s="38"/>
      <c r="HW93" s="34">
        <v>96.588073832167396</v>
      </c>
      <c r="HX93" s="38"/>
      <c r="HY93" s="9"/>
      <c r="HZ93" s="6" t="s">
        <v>42</v>
      </c>
      <c r="IA93" s="34">
        <v>91.892163109606201</v>
      </c>
      <c r="IB93" s="38"/>
      <c r="IC93" s="34">
        <v>111.813049384016</v>
      </c>
      <c r="ID93" s="38"/>
      <c r="IE93" s="34">
        <v>91.365231436154005</v>
      </c>
      <c r="IF93" s="38"/>
      <c r="IG93" s="9"/>
      <c r="IH93" s="6" t="s">
        <v>42</v>
      </c>
      <c r="II93" s="34">
        <v>105.84699543917</v>
      </c>
      <c r="IJ93" s="38"/>
      <c r="IK93" s="34">
        <v>86.024455873498596</v>
      </c>
      <c r="IL93" s="38"/>
      <c r="IM93" s="34">
        <v>111.100616008076</v>
      </c>
      <c r="IN93" s="38"/>
      <c r="IO93" s="34">
        <v>85.574026234440495</v>
      </c>
      <c r="IP93" s="38"/>
      <c r="IQ93" s="9"/>
      <c r="IR93" s="6" t="s">
        <v>42</v>
      </c>
      <c r="IS93" s="34">
        <v>103.05466157293699</v>
      </c>
      <c r="IT93" s="38"/>
      <c r="IU93" s="34">
        <v>81.246821680917705</v>
      </c>
      <c r="IV93" s="38"/>
      <c r="IW93" s="34">
        <v>98.869617823583994</v>
      </c>
      <c r="IX93" s="38"/>
      <c r="IY93" s="9"/>
      <c r="IZ93" s="6" t="s">
        <v>42</v>
      </c>
      <c r="JA93" s="34">
        <v>99.250723076543807</v>
      </c>
      <c r="JB93" s="38"/>
      <c r="JC93" s="34">
        <v>101.66844974695201</v>
      </c>
      <c r="JD93" s="38"/>
      <c r="JE93" s="34">
        <v>110.054238661714</v>
      </c>
      <c r="JF93" s="38"/>
      <c r="JG93" s="9"/>
      <c r="JH93" s="6" t="s">
        <v>42</v>
      </c>
      <c r="JI93" s="34">
        <v>112.20153826404299</v>
      </c>
      <c r="JJ93" s="38"/>
      <c r="JK93" s="34">
        <v>102.676972849122</v>
      </c>
      <c r="JL93" s="38"/>
      <c r="JM93" s="34">
        <v>104.43817567475701</v>
      </c>
      <c r="JN93" s="38"/>
      <c r="JO93" s="9"/>
      <c r="JP93" s="6" t="s">
        <v>42</v>
      </c>
      <c r="JQ93" s="34">
        <v>109.805088419119</v>
      </c>
      <c r="JR93" s="38"/>
      <c r="JS93" s="34">
        <v>112.43184921208299</v>
      </c>
      <c r="JT93" s="38"/>
      <c r="JU93" s="34">
        <v>106.02519159238</v>
      </c>
      <c r="JV93" s="38"/>
      <c r="JW93" s="9"/>
      <c r="JX93" s="6" t="s">
        <v>42</v>
      </c>
      <c r="JY93" s="34">
        <v>106.87317489524899</v>
      </c>
      <c r="JZ93" s="38"/>
      <c r="KA93" s="34">
        <v>139.41914564290599</v>
      </c>
      <c r="KB93" s="38"/>
      <c r="KC93" s="34">
        <v>119.54608674356599</v>
      </c>
      <c r="KD93" s="38"/>
      <c r="KE93" s="9"/>
      <c r="KF93" s="6" t="s">
        <v>42</v>
      </c>
      <c r="KG93" s="34">
        <v>76.459513334303296</v>
      </c>
      <c r="KH93" s="38"/>
      <c r="KI93" s="34">
        <v>104.286040921151</v>
      </c>
      <c r="KJ93" s="38"/>
      <c r="KK93" s="34">
        <v>117.98728074713</v>
      </c>
      <c r="KL93" s="38"/>
      <c r="KM93" s="9"/>
      <c r="KN93" s="6" t="s">
        <v>42</v>
      </c>
      <c r="KO93" s="34">
        <v>114.768986162837</v>
      </c>
      <c r="KP93" s="38"/>
      <c r="KQ93" s="34">
        <v>103.580763256602</v>
      </c>
      <c r="KR93" s="38"/>
      <c r="KS93" s="34">
        <v>98.423812831513402</v>
      </c>
      <c r="KT93" s="38"/>
      <c r="KU93" s="9"/>
      <c r="KV93" s="6" t="s">
        <v>42</v>
      </c>
      <c r="KW93" s="34">
        <v>93.770203332189794</v>
      </c>
      <c r="KX93" s="38"/>
      <c r="KY93" s="34">
        <v>100.36322645824301</v>
      </c>
      <c r="KZ93" s="38"/>
      <c r="LA93" s="34">
        <v>117.287804341933</v>
      </c>
      <c r="LB93" s="38"/>
      <c r="LC93" s="9"/>
      <c r="LD93" s="6" t="s">
        <v>42</v>
      </c>
      <c r="LE93" s="34">
        <v>90.046150725109797</v>
      </c>
      <c r="LF93" s="38"/>
      <c r="LG93" s="34">
        <v>85.902161984385799</v>
      </c>
      <c r="LH93" s="38"/>
      <c r="LI93" s="34">
        <v>92.196204121192906</v>
      </c>
      <c r="LJ93" s="38"/>
      <c r="LK93" s="9"/>
      <c r="LL93" s="6" t="s">
        <v>42</v>
      </c>
      <c r="LM93" s="34">
        <v>73.212430085279095</v>
      </c>
      <c r="LN93" s="38"/>
      <c r="LO93" s="34">
        <v>84.390125391517401</v>
      </c>
      <c r="LP93" s="38"/>
      <c r="LQ93" s="34">
        <v>69.537856555096496</v>
      </c>
      <c r="LR93" s="38"/>
      <c r="LS93" s="9"/>
      <c r="LT93" s="6" t="s">
        <v>42</v>
      </c>
      <c r="LU93" s="34">
        <v>103.676144794005</v>
      </c>
      <c r="LV93" s="38"/>
      <c r="LW93" s="34">
        <v>94.217883013632004</v>
      </c>
      <c r="LX93" s="38"/>
      <c r="LY93" s="34">
        <v>107.658177256313</v>
      </c>
      <c r="LZ93" s="38"/>
      <c r="MA93" s="9"/>
      <c r="MB93" s="6" t="s">
        <v>42</v>
      </c>
      <c r="MC93" s="34">
        <v>97.748993511316201</v>
      </c>
      <c r="MD93" s="38"/>
      <c r="ME93" s="34">
        <v>89.048271033341805</v>
      </c>
      <c r="MF93" s="38"/>
      <c r="MG93" s="34">
        <v>103.755900657837</v>
      </c>
      <c r="MH93" s="38"/>
      <c r="MI93" s="9"/>
      <c r="MJ93" s="6" t="s">
        <v>42</v>
      </c>
      <c r="MK93" s="34">
        <v>97.866879066738406</v>
      </c>
      <c r="ML93" s="38"/>
      <c r="MM93" s="34">
        <v>108.048667993381</v>
      </c>
      <c r="MN93" s="38"/>
      <c r="MO93" s="34">
        <v>111.880502540083</v>
      </c>
      <c r="MP93" s="38"/>
    </row>
    <row r="94" spans="1:356" ht="15" hidden="1" customHeight="1">
      <c r="A94" s="9"/>
      <c r="B94" s="6" t="s">
        <v>43</v>
      </c>
      <c r="C94" s="34">
        <v>98.7460743183169</v>
      </c>
      <c r="D94" s="38"/>
      <c r="E94" s="374">
        <v>99.847024559410997</v>
      </c>
      <c r="F94" s="38"/>
      <c r="G94" s="374">
        <v>97.705057568283806</v>
      </c>
      <c r="H94" s="38"/>
      <c r="I94" s="9"/>
      <c r="J94" s="6" t="s">
        <v>43</v>
      </c>
      <c r="K94" s="34">
        <v>99.377159883938504</v>
      </c>
      <c r="L94" s="38"/>
      <c r="M94" s="34">
        <v>100.144119425006</v>
      </c>
      <c r="N94" s="38"/>
      <c r="O94" s="34">
        <v>106.924038020529</v>
      </c>
      <c r="P94" s="38"/>
      <c r="Q94" s="9"/>
      <c r="R94" s="6" t="s">
        <v>43</v>
      </c>
      <c r="S94" s="34">
        <v>94.962450610169</v>
      </c>
      <c r="T94" s="38"/>
      <c r="U94" s="34">
        <v>111.721404320292</v>
      </c>
      <c r="V94" s="38"/>
      <c r="W94" s="34">
        <v>95.874673940711006</v>
      </c>
      <c r="X94" s="38"/>
      <c r="Y94" s="9"/>
      <c r="Z94" s="6" t="s">
        <v>43</v>
      </c>
      <c r="AA94" s="34">
        <v>103.802067089204</v>
      </c>
      <c r="AB94" s="38"/>
      <c r="AC94" s="34">
        <v>105.449431350306</v>
      </c>
      <c r="AD94" s="38"/>
      <c r="AE94" s="34">
        <v>115.93105121319699</v>
      </c>
      <c r="AF94" s="38"/>
      <c r="AG94" s="9"/>
      <c r="AH94" s="6" t="s">
        <v>43</v>
      </c>
      <c r="AI94" s="34">
        <v>114.024552779582</v>
      </c>
      <c r="AJ94" s="38"/>
      <c r="AK94" s="34">
        <v>113.735674983038</v>
      </c>
      <c r="AL94" s="38"/>
      <c r="AM94" s="34">
        <v>113.121066820756</v>
      </c>
      <c r="AN94" s="38"/>
      <c r="AO94" s="9"/>
      <c r="AP94" s="6" t="s">
        <v>43</v>
      </c>
      <c r="AQ94" s="34">
        <v>111.162656813697</v>
      </c>
      <c r="AR94" s="38"/>
      <c r="AS94" s="34">
        <v>83.643470880234503</v>
      </c>
      <c r="AT94" s="38"/>
      <c r="AU94" s="34">
        <v>104.69180787389401</v>
      </c>
      <c r="AV94" s="38"/>
      <c r="AW94" s="9"/>
      <c r="AX94" s="6" t="s">
        <v>43</v>
      </c>
      <c r="AY94" s="34">
        <v>112.880276941563</v>
      </c>
      <c r="AZ94" s="38"/>
      <c r="BA94" s="34">
        <v>96.159538795504403</v>
      </c>
      <c r="BB94" s="38"/>
      <c r="BC94" s="34">
        <v>114.365341525913</v>
      </c>
      <c r="BD94" s="38"/>
      <c r="BE94" s="9"/>
      <c r="BF94" s="6" t="s">
        <v>43</v>
      </c>
      <c r="BG94" s="34">
        <v>102.292789957461</v>
      </c>
      <c r="BH94" s="38"/>
      <c r="BI94" s="34">
        <v>102.914104128863</v>
      </c>
      <c r="BJ94" s="38"/>
      <c r="BK94" s="34">
        <v>120.717252782435</v>
      </c>
      <c r="BL94" s="38"/>
      <c r="BM94" s="9"/>
      <c r="BN94" s="6" t="s">
        <v>43</v>
      </c>
      <c r="BO94" s="34">
        <v>106.58074138407601</v>
      </c>
      <c r="BP94" s="38"/>
      <c r="BQ94" s="356">
        <v>109.67273374007341</v>
      </c>
      <c r="BR94" s="38"/>
      <c r="BS94" s="34">
        <v>107.507825911571</v>
      </c>
      <c r="BT94" s="38"/>
      <c r="BU94" s="9"/>
      <c r="BV94" s="6" t="s">
        <v>43</v>
      </c>
      <c r="BW94" s="34">
        <v>105.297977004093</v>
      </c>
      <c r="BX94" s="38"/>
      <c r="BY94" s="34">
        <v>90.032350966703206</v>
      </c>
      <c r="BZ94" s="38"/>
      <c r="CA94" s="34">
        <v>97.385100174950196</v>
      </c>
      <c r="CB94" s="38"/>
      <c r="CC94" s="9"/>
      <c r="CD94" s="6" t="s">
        <v>43</v>
      </c>
      <c r="CE94" s="34">
        <v>118.530007615155</v>
      </c>
      <c r="CF94" s="38"/>
      <c r="CG94" s="34">
        <v>103.80290998743</v>
      </c>
      <c r="CH94" s="38"/>
      <c r="CI94" s="34">
        <v>108.38888895367199</v>
      </c>
      <c r="CJ94" s="38"/>
      <c r="CK94" s="9"/>
      <c r="CL94" s="6" t="s">
        <v>43</v>
      </c>
      <c r="CM94" s="34">
        <v>123.328133826486</v>
      </c>
      <c r="CN94" s="38"/>
      <c r="CO94" s="34">
        <v>102.95707943564</v>
      </c>
      <c r="CP94" s="38"/>
      <c r="CQ94" s="34">
        <v>89.134403339078403</v>
      </c>
      <c r="CR94" s="38"/>
      <c r="CS94" s="9"/>
      <c r="CT94" s="6" t="s">
        <v>43</v>
      </c>
      <c r="CU94" s="34">
        <v>115.10013479019101</v>
      </c>
      <c r="CV94" s="38"/>
      <c r="CW94" s="34">
        <v>104.00486783936699</v>
      </c>
      <c r="CX94" s="38"/>
      <c r="CY94" s="34">
        <v>98.198800672531902</v>
      </c>
      <c r="CZ94" s="38"/>
      <c r="DA94" s="9"/>
      <c r="DB94" s="6" t="s">
        <v>43</v>
      </c>
      <c r="DC94" s="34">
        <v>100.662127426</v>
      </c>
      <c r="DD94" s="38"/>
      <c r="DE94" s="34">
        <v>97.774810574472497</v>
      </c>
      <c r="DF94" s="38"/>
      <c r="DG94" s="34">
        <v>96.595134730168994</v>
      </c>
      <c r="DH94" s="38"/>
      <c r="DI94" s="9"/>
      <c r="DJ94" s="6" t="s">
        <v>43</v>
      </c>
      <c r="DK94" s="34">
        <v>108.332971270968</v>
      </c>
      <c r="DL94" s="38"/>
      <c r="DM94" s="34">
        <v>100.20792309077299</v>
      </c>
      <c r="DN94" s="38"/>
      <c r="DO94" s="34">
        <v>112.895199495452</v>
      </c>
      <c r="DP94" s="38"/>
      <c r="DQ94" s="9"/>
      <c r="DR94" s="6" t="s">
        <v>43</v>
      </c>
      <c r="DS94" s="34">
        <v>111.018596688542</v>
      </c>
      <c r="DT94" s="38"/>
      <c r="DU94" s="34">
        <v>104.70152783632901</v>
      </c>
      <c r="DV94" s="38"/>
      <c r="DW94" s="34">
        <v>93.764489564229706</v>
      </c>
      <c r="DX94" s="38"/>
      <c r="DY94" s="9"/>
      <c r="DZ94" s="6" t="s">
        <v>43</v>
      </c>
      <c r="EA94" s="34">
        <v>95.892737222955603</v>
      </c>
      <c r="EB94" s="38"/>
      <c r="EC94" s="34">
        <v>114.000396673776</v>
      </c>
      <c r="ED94" s="38"/>
      <c r="EE94" s="34">
        <v>84.907710738509607</v>
      </c>
      <c r="EF94" s="38"/>
      <c r="EG94" s="9"/>
      <c r="EH94" s="6" t="s">
        <v>43</v>
      </c>
      <c r="EI94" s="34">
        <v>96.162315866391396</v>
      </c>
      <c r="EJ94" s="38"/>
      <c r="EK94" s="34">
        <v>81.437875106910894</v>
      </c>
      <c r="EL94" s="38"/>
      <c r="EM94" s="34">
        <v>93.986365207307401</v>
      </c>
      <c r="EN94" s="38"/>
      <c r="EO94" s="9"/>
      <c r="EP94" s="6" t="s">
        <v>43</v>
      </c>
      <c r="EQ94" s="34">
        <v>89.548603571290002</v>
      </c>
      <c r="ER94" s="38"/>
      <c r="ES94" s="34">
        <v>95.419336151470603</v>
      </c>
      <c r="ET94" s="38"/>
      <c r="EU94" s="34">
        <v>98.905470569612802</v>
      </c>
      <c r="EV94" s="38"/>
      <c r="EW94" s="9"/>
      <c r="EX94" s="6" t="s">
        <v>43</v>
      </c>
      <c r="EY94" s="34">
        <v>83.978431631179305</v>
      </c>
      <c r="EZ94" s="38"/>
      <c r="FA94" s="34">
        <v>75.857061691448095</v>
      </c>
      <c r="FB94" s="38"/>
      <c r="FC94" s="34">
        <v>105.349938453905</v>
      </c>
      <c r="FD94" s="38"/>
      <c r="FE94" s="9"/>
      <c r="FF94" s="6" t="s">
        <v>43</v>
      </c>
      <c r="FG94" s="34">
        <v>100.35063689608801</v>
      </c>
      <c r="FH94" s="38"/>
      <c r="FI94" s="34">
        <v>91.341195523567094</v>
      </c>
      <c r="FJ94" s="38"/>
      <c r="FK94" s="34">
        <v>105.224715869603</v>
      </c>
      <c r="FL94" s="38"/>
      <c r="FM94" s="9"/>
      <c r="FN94" s="6" t="s">
        <v>43</v>
      </c>
      <c r="FO94" s="34">
        <v>96.902080685291295</v>
      </c>
      <c r="FP94" s="38"/>
      <c r="FQ94" s="34">
        <v>104.69342810500601</v>
      </c>
      <c r="FR94" s="38"/>
      <c r="FS94" s="34">
        <v>107.391119856176</v>
      </c>
      <c r="FT94" s="38"/>
      <c r="FU94" s="9"/>
      <c r="FV94" s="6" t="s">
        <v>43</v>
      </c>
      <c r="FW94" s="34">
        <v>98.193283166907406</v>
      </c>
      <c r="FX94" s="38"/>
      <c r="FY94" s="34">
        <v>104.087210122898</v>
      </c>
      <c r="FZ94" s="38"/>
      <c r="GA94" s="34">
        <v>104.82091012861299</v>
      </c>
      <c r="GB94" s="38"/>
      <c r="GC94" s="9"/>
      <c r="GD94" s="6" t="s">
        <v>43</v>
      </c>
      <c r="GE94" s="34">
        <v>90.358374354840507</v>
      </c>
      <c r="GF94" s="38"/>
      <c r="GG94" s="34">
        <v>110.445362932851</v>
      </c>
      <c r="GH94" s="38"/>
      <c r="GI94" s="34">
        <v>105.209087256228</v>
      </c>
      <c r="GJ94" s="38"/>
      <c r="GK94" s="9"/>
      <c r="GL94" s="6" t="s">
        <v>43</v>
      </c>
      <c r="GM94" s="34">
        <v>108.91466463205499</v>
      </c>
      <c r="GN94" s="38"/>
      <c r="GO94" s="34">
        <v>117.60228978635899</v>
      </c>
      <c r="GP94" s="38"/>
      <c r="GQ94" s="34">
        <v>109.362123276221</v>
      </c>
      <c r="GR94" s="38"/>
      <c r="GS94" s="9"/>
      <c r="GT94" s="6" t="s">
        <v>43</v>
      </c>
      <c r="GU94" s="34">
        <v>91.170631317513298</v>
      </c>
      <c r="GV94" s="38"/>
      <c r="GW94" s="34">
        <v>95.150916077960403</v>
      </c>
      <c r="GX94" s="38"/>
      <c r="GY94" s="34">
        <v>106.998779501108</v>
      </c>
      <c r="GZ94" s="38"/>
      <c r="HA94" s="9"/>
      <c r="HB94" s="6" t="s">
        <v>43</v>
      </c>
      <c r="HC94" s="34">
        <v>105.27553744274999</v>
      </c>
      <c r="HD94" s="38"/>
      <c r="HE94" s="34">
        <v>101.48839527698399</v>
      </c>
      <c r="HF94" s="38"/>
      <c r="HG94" s="34">
        <v>99.619095720969</v>
      </c>
      <c r="HH94" s="38"/>
      <c r="HI94" s="9"/>
      <c r="HJ94" s="6" t="s">
        <v>43</v>
      </c>
      <c r="HK94" s="34">
        <v>113.221740206132</v>
      </c>
      <c r="HL94" s="38"/>
      <c r="HM94" s="34">
        <v>95.001323474721005</v>
      </c>
      <c r="HN94" s="38"/>
      <c r="HO94" s="34">
        <v>111.14396020594501</v>
      </c>
      <c r="HP94" s="38"/>
      <c r="HQ94" s="9"/>
      <c r="HR94" s="6" t="s">
        <v>43</v>
      </c>
      <c r="HS94" s="34">
        <v>116.141632641501</v>
      </c>
      <c r="HT94" s="38"/>
      <c r="HU94" s="34">
        <v>77.831287304614904</v>
      </c>
      <c r="HV94" s="38"/>
      <c r="HW94" s="34">
        <v>100.07851375199</v>
      </c>
      <c r="HX94" s="38"/>
      <c r="HY94" s="9"/>
      <c r="HZ94" s="6" t="s">
        <v>43</v>
      </c>
      <c r="IA94" s="34">
        <v>99.036529111914106</v>
      </c>
      <c r="IB94" s="38"/>
      <c r="IC94" s="34">
        <v>101.769867970663</v>
      </c>
      <c r="ID94" s="38"/>
      <c r="IE94" s="34">
        <v>100.845155839019</v>
      </c>
      <c r="IF94" s="38"/>
      <c r="IG94" s="9"/>
      <c r="IH94" s="6" t="s">
        <v>43</v>
      </c>
      <c r="II94" s="34">
        <v>102.716106094441</v>
      </c>
      <c r="IJ94" s="38"/>
      <c r="IK94" s="34">
        <v>89.641350402067303</v>
      </c>
      <c r="IL94" s="38"/>
      <c r="IM94" s="34">
        <v>105.181368789042</v>
      </c>
      <c r="IN94" s="38"/>
      <c r="IO94" s="34">
        <v>86.845695671585801</v>
      </c>
      <c r="IP94" s="38"/>
      <c r="IQ94" s="9"/>
      <c r="IR94" s="6" t="s">
        <v>43</v>
      </c>
      <c r="IS94" s="34">
        <v>102.804850753772</v>
      </c>
      <c r="IT94" s="38"/>
      <c r="IU94" s="34">
        <v>85.713413228863502</v>
      </c>
      <c r="IV94" s="38"/>
      <c r="IW94" s="34">
        <v>100.586716236155</v>
      </c>
      <c r="IX94" s="38"/>
      <c r="IY94" s="9"/>
      <c r="IZ94" s="6" t="s">
        <v>43</v>
      </c>
      <c r="JA94" s="34">
        <v>102.468692691801</v>
      </c>
      <c r="JB94" s="38"/>
      <c r="JC94" s="34">
        <v>101.04735010978</v>
      </c>
      <c r="JD94" s="38"/>
      <c r="JE94" s="34">
        <v>99.670426995877506</v>
      </c>
      <c r="JF94" s="38"/>
      <c r="JG94" s="9"/>
      <c r="JH94" s="6" t="s">
        <v>43</v>
      </c>
      <c r="JI94" s="34">
        <v>112.453784072405</v>
      </c>
      <c r="JJ94" s="38"/>
      <c r="JK94" s="34">
        <v>115.858369171105</v>
      </c>
      <c r="JL94" s="38"/>
      <c r="JM94" s="34">
        <v>100.46331175284099</v>
      </c>
      <c r="JN94" s="38"/>
      <c r="JO94" s="9"/>
      <c r="JP94" s="6" t="s">
        <v>43</v>
      </c>
      <c r="JQ94" s="34">
        <v>109.86716628763401</v>
      </c>
      <c r="JR94" s="38"/>
      <c r="JS94" s="34">
        <v>82.604610524254099</v>
      </c>
      <c r="JT94" s="38"/>
      <c r="JU94" s="34">
        <v>93.770875702578905</v>
      </c>
      <c r="JV94" s="38"/>
      <c r="JW94" s="9"/>
      <c r="JX94" s="6" t="s">
        <v>43</v>
      </c>
      <c r="JY94" s="34">
        <v>86.638485497083096</v>
      </c>
      <c r="JZ94" s="38"/>
      <c r="KA94" s="34">
        <v>121.764748616098</v>
      </c>
      <c r="KB94" s="38"/>
      <c r="KC94" s="34">
        <v>109.184582157778</v>
      </c>
      <c r="KD94" s="38"/>
      <c r="KE94" s="9"/>
      <c r="KF94" s="6" t="s">
        <v>43</v>
      </c>
      <c r="KG94" s="34">
        <v>120.030450094432</v>
      </c>
      <c r="KH94" s="38"/>
      <c r="KI94" s="34">
        <v>79.682465213711296</v>
      </c>
      <c r="KJ94" s="38"/>
      <c r="KK94" s="34">
        <v>122.10049388846799</v>
      </c>
      <c r="KL94" s="38"/>
      <c r="KM94" s="9"/>
      <c r="KN94" s="6" t="s">
        <v>43</v>
      </c>
      <c r="KO94" s="34">
        <v>151.04944132992401</v>
      </c>
      <c r="KP94" s="38"/>
      <c r="KQ94" s="34">
        <v>101.45434472172801</v>
      </c>
      <c r="KR94" s="38"/>
      <c r="KS94" s="34">
        <v>98.828670454479095</v>
      </c>
      <c r="KT94" s="38"/>
      <c r="KU94" s="9"/>
      <c r="KV94" s="6" t="s">
        <v>43</v>
      </c>
      <c r="KW94" s="34">
        <v>105.814355651631</v>
      </c>
      <c r="KX94" s="38"/>
      <c r="KY94" s="34">
        <v>92.575408563687105</v>
      </c>
      <c r="KZ94" s="38"/>
      <c r="LA94" s="34">
        <v>87.347510899920195</v>
      </c>
      <c r="LB94" s="38"/>
      <c r="LC94" s="9"/>
      <c r="LD94" s="6" t="s">
        <v>43</v>
      </c>
      <c r="LE94" s="34">
        <v>138.73179442703599</v>
      </c>
      <c r="LF94" s="38"/>
      <c r="LG94" s="34">
        <v>88.454318464654804</v>
      </c>
      <c r="LH94" s="38"/>
      <c r="LI94" s="34">
        <v>92.302018723994394</v>
      </c>
      <c r="LJ94" s="38"/>
      <c r="LK94" s="9"/>
      <c r="LL94" s="6" t="s">
        <v>43</v>
      </c>
      <c r="LM94" s="34">
        <v>78.200016708207002</v>
      </c>
      <c r="LN94" s="38"/>
      <c r="LO94" s="34">
        <v>76.791319411247102</v>
      </c>
      <c r="LP94" s="38"/>
      <c r="LQ94" s="34">
        <v>67.513487175466196</v>
      </c>
      <c r="LR94" s="38"/>
      <c r="LS94" s="9"/>
      <c r="LT94" s="6" t="s">
        <v>43</v>
      </c>
      <c r="LU94" s="34">
        <v>96.948596835812197</v>
      </c>
      <c r="LV94" s="38"/>
      <c r="LW94" s="34">
        <v>95.706971358606495</v>
      </c>
      <c r="LX94" s="38"/>
      <c r="LY94" s="34">
        <v>97.817076303407902</v>
      </c>
      <c r="LZ94" s="38"/>
      <c r="MA94" s="9"/>
      <c r="MB94" s="6" t="s">
        <v>43</v>
      </c>
      <c r="MC94" s="34">
        <v>90.330872287719004</v>
      </c>
      <c r="MD94" s="38"/>
      <c r="ME94" s="34">
        <v>111.753201172264</v>
      </c>
      <c r="MF94" s="38"/>
      <c r="MG94" s="34">
        <v>103.447942007419</v>
      </c>
      <c r="MH94" s="38"/>
      <c r="MI94" s="9"/>
      <c r="MJ94" s="6" t="s">
        <v>43</v>
      </c>
      <c r="MK94" s="34">
        <v>93.447983157267103</v>
      </c>
      <c r="ML94" s="38"/>
      <c r="MM94" s="34">
        <v>106.262393748821</v>
      </c>
      <c r="MN94" s="38"/>
      <c r="MO94" s="34">
        <v>106.21305565526301</v>
      </c>
      <c r="MP94" s="38"/>
    </row>
    <row r="95" spans="1:356" ht="15" hidden="1" customHeight="1">
      <c r="A95" s="9"/>
      <c r="B95" s="6" t="s">
        <v>44</v>
      </c>
      <c r="C95" s="34">
        <v>105.289959877589</v>
      </c>
      <c r="D95" s="38"/>
      <c r="E95" s="374">
        <v>104.463638903458</v>
      </c>
      <c r="F95" s="38"/>
      <c r="G95" s="374">
        <v>106.071297619174</v>
      </c>
      <c r="H95" s="38"/>
      <c r="I95" s="9"/>
      <c r="J95" s="6" t="s">
        <v>44</v>
      </c>
      <c r="K95" s="34">
        <v>84.126429239369202</v>
      </c>
      <c r="L95" s="38"/>
      <c r="M95" s="34">
        <v>82.718566082592204</v>
      </c>
      <c r="N95" s="38"/>
      <c r="O95" s="34">
        <v>93.524068597215404</v>
      </c>
      <c r="P95" s="38"/>
      <c r="Q95" s="9"/>
      <c r="R95" s="6" t="s">
        <v>44</v>
      </c>
      <c r="S95" s="34">
        <v>103.771485903111</v>
      </c>
      <c r="T95" s="38"/>
      <c r="U95" s="34">
        <v>108.554434299908</v>
      </c>
      <c r="V95" s="38"/>
      <c r="W95" s="34">
        <v>97.490524937654698</v>
      </c>
      <c r="X95" s="38"/>
      <c r="Y95" s="9"/>
      <c r="Z95" s="6" t="s">
        <v>44</v>
      </c>
      <c r="AA95" s="34">
        <v>105.361260405724</v>
      </c>
      <c r="AB95" s="38"/>
      <c r="AC95" s="34">
        <v>108.982816032416</v>
      </c>
      <c r="AD95" s="38"/>
      <c r="AE95" s="34">
        <v>123.288134561318</v>
      </c>
      <c r="AF95" s="38"/>
      <c r="AG95" s="9"/>
      <c r="AH95" s="6" t="s">
        <v>44</v>
      </c>
      <c r="AI95" s="34">
        <v>117.528868301193</v>
      </c>
      <c r="AJ95" s="38"/>
      <c r="AK95" s="34">
        <v>115.898830819732</v>
      </c>
      <c r="AL95" s="38"/>
      <c r="AM95" s="34">
        <v>127.718106000717</v>
      </c>
      <c r="AN95" s="38"/>
      <c r="AO95" s="9"/>
      <c r="AP95" s="6" t="s">
        <v>44</v>
      </c>
      <c r="AQ95" s="34">
        <v>108.061247422029</v>
      </c>
      <c r="AR95" s="38"/>
      <c r="AS95" s="34">
        <v>101.750394666072</v>
      </c>
      <c r="AT95" s="38"/>
      <c r="AU95" s="34">
        <v>112.875678831206</v>
      </c>
      <c r="AV95" s="38"/>
      <c r="AW95" s="9"/>
      <c r="AX95" s="6" t="s">
        <v>44</v>
      </c>
      <c r="AY95" s="34">
        <v>119.57498111950601</v>
      </c>
      <c r="AZ95" s="38"/>
      <c r="BA95" s="34">
        <v>110.699804883939</v>
      </c>
      <c r="BB95" s="38"/>
      <c r="BC95" s="34">
        <v>119.335551419637</v>
      </c>
      <c r="BD95" s="38"/>
      <c r="BE95" s="9"/>
      <c r="BF95" s="6" t="s">
        <v>44</v>
      </c>
      <c r="BG95" s="34">
        <v>121.973201249059</v>
      </c>
      <c r="BH95" s="38"/>
      <c r="BI95" s="34">
        <v>106.453999394715</v>
      </c>
      <c r="BJ95" s="38"/>
      <c r="BK95" s="34">
        <v>122.98814836126699</v>
      </c>
      <c r="BL95" s="38"/>
      <c r="BM95" s="9"/>
      <c r="BN95" s="6" t="s">
        <v>44</v>
      </c>
      <c r="BO95" s="34">
        <v>102.433975338845</v>
      </c>
      <c r="BP95" s="38"/>
      <c r="BQ95" s="356">
        <v>114.35634843090716</v>
      </c>
      <c r="BR95" s="38"/>
      <c r="BS95" s="34">
        <v>112.229990497673</v>
      </c>
      <c r="BT95" s="38"/>
      <c r="BU95" s="9"/>
      <c r="BV95" s="6" t="s">
        <v>44</v>
      </c>
      <c r="BW95" s="34">
        <v>109.019660375746</v>
      </c>
      <c r="BX95" s="38"/>
      <c r="BY95" s="34">
        <v>96.221072501623496</v>
      </c>
      <c r="BZ95" s="38"/>
      <c r="CA95" s="34">
        <v>88.981559548660897</v>
      </c>
      <c r="CB95" s="38"/>
      <c r="CC95" s="9"/>
      <c r="CD95" s="6" t="s">
        <v>44</v>
      </c>
      <c r="CE95" s="34">
        <v>95.478627779863999</v>
      </c>
      <c r="CF95" s="38"/>
      <c r="CG95" s="34">
        <v>103.141575308866</v>
      </c>
      <c r="CH95" s="38"/>
      <c r="CI95" s="34">
        <v>118.18434343882799</v>
      </c>
      <c r="CJ95" s="38"/>
      <c r="CK95" s="9"/>
      <c r="CL95" s="6" t="s">
        <v>44</v>
      </c>
      <c r="CM95" s="34">
        <v>134.75314846346299</v>
      </c>
      <c r="CN95" s="38"/>
      <c r="CO95" s="34">
        <v>111.53600864625901</v>
      </c>
      <c r="CP95" s="38"/>
      <c r="CQ95" s="34">
        <v>103.24382787008901</v>
      </c>
      <c r="CR95" s="38"/>
      <c r="CS95" s="9"/>
      <c r="CT95" s="6" t="s">
        <v>44</v>
      </c>
      <c r="CU95" s="34">
        <v>116.72931902982999</v>
      </c>
      <c r="CV95" s="38"/>
      <c r="CW95" s="34">
        <v>96.156239672761899</v>
      </c>
      <c r="CX95" s="38"/>
      <c r="CY95" s="34">
        <v>116.054332499503</v>
      </c>
      <c r="CZ95" s="38"/>
      <c r="DA95" s="9"/>
      <c r="DB95" s="6" t="s">
        <v>44</v>
      </c>
      <c r="DC95" s="34">
        <v>106.49802820644599</v>
      </c>
      <c r="DD95" s="38"/>
      <c r="DE95" s="34">
        <v>87.306271409025598</v>
      </c>
      <c r="DF95" s="38"/>
      <c r="DG95" s="34">
        <v>106.88376718735699</v>
      </c>
      <c r="DH95" s="38"/>
      <c r="DI95" s="9"/>
      <c r="DJ95" s="6" t="s">
        <v>44</v>
      </c>
      <c r="DK95" s="34">
        <v>110.040870598895</v>
      </c>
      <c r="DL95" s="38"/>
      <c r="DM95" s="34">
        <v>88.290965893622399</v>
      </c>
      <c r="DN95" s="38"/>
      <c r="DO95" s="34">
        <v>116.54468897331</v>
      </c>
      <c r="DP95" s="38"/>
      <c r="DQ95" s="9"/>
      <c r="DR95" s="6" t="s">
        <v>44</v>
      </c>
      <c r="DS95" s="34">
        <v>103.327635537075</v>
      </c>
      <c r="DT95" s="38"/>
      <c r="DU95" s="34">
        <v>105.59869231573499</v>
      </c>
      <c r="DV95" s="38"/>
      <c r="DW95" s="34">
        <v>135.14921342370201</v>
      </c>
      <c r="DX95" s="38"/>
      <c r="DY95" s="9"/>
      <c r="DZ95" s="6" t="s">
        <v>44</v>
      </c>
      <c r="EA95" s="34">
        <v>106.51443474730399</v>
      </c>
      <c r="EB95" s="38"/>
      <c r="EC95" s="34">
        <v>92.264508947187807</v>
      </c>
      <c r="ED95" s="38"/>
      <c r="EE95" s="34">
        <v>109.734795258418</v>
      </c>
      <c r="EF95" s="38"/>
      <c r="EG95" s="9"/>
      <c r="EH95" s="6" t="s">
        <v>44</v>
      </c>
      <c r="EI95" s="34">
        <v>97.587217164196502</v>
      </c>
      <c r="EJ95" s="38"/>
      <c r="EK95" s="34">
        <v>86.005350410908406</v>
      </c>
      <c r="EL95" s="38"/>
      <c r="EM95" s="34">
        <v>92.162287309965905</v>
      </c>
      <c r="EN95" s="38"/>
      <c r="EO95" s="9"/>
      <c r="EP95" s="6" t="s">
        <v>44</v>
      </c>
      <c r="EQ95" s="34">
        <v>89.866454716485094</v>
      </c>
      <c r="ER95" s="38"/>
      <c r="ES95" s="34">
        <v>90.896824880010499</v>
      </c>
      <c r="ET95" s="38"/>
      <c r="EU95" s="34">
        <v>102.489193298009</v>
      </c>
      <c r="EV95" s="38"/>
      <c r="EW95" s="9"/>
      <c r="EX95" s="6" t="s">
        <v>44</v>
      </c>
      <c r="EY95" s="34">
        <v>83.0832268521374</v>
      </c>
      <c r="EZ95" s="38"/>
      <c r="FA95" s="34">
        <v>93.649133260505295</v>
      </c>
      <c r="FB95" s="38"/>
      <c r="FC95" s="34">
        <v>92.637619662271106</v>
      </c>
      <c r="FD95" s="38"/>
      <c r="FE95" s="9"/>
      <c r="FF95" s="6" t="s">
        <v>44</v>
      </c>
      <c r="FG95" s="34">
        <v>99.172198100956194</v>
      </c>
      <c r="FH95" s="38"/>
      <c r="FI95" s="34">
        <v>103.205526467875</v>
      </c>
      <c r="FJ95" s="38"/>
      <c r="FK95" s="34">
        <v>99.6798845792555</v>
      </c>
      <c r="FL95" s="38"/>
      <c r="FM95" s="9"/>
      <c r="FN95" s="6" t="s">
        <v>44</v>
      </c>
      <c r="FO95" s="34">
        <v>87.946673016587496</v>
      </c>
      <c r="FP95" s="38"/>
      <c r="FQ95" s="34">
        <v>107.470497879617</v>
      </c>
      <c r="FR95" s="38"/>
      <c r="FS95" s="34">
        <v>101.390796482258</v>
      </c>
      <c r="FT95" s="38"/>
      <c r="FU95" s="9"/>
      <c r="FV95" s="6" t="s">
        <v>44</v>
      </c>
      <c r="FW95" s="34">
        <v>96.6950612808279</v>
      </c>
      <c r="FX95" s="38"/>
      <c r="FY95" s="34">
        <v>103.991147053887</v>
      </c>
      <c r="FZ95" s="38"/>
      <c r="GA95" s="34">
        <v>98.186709719986695</v>
      </c>
      <c r="GB95" s="38"/>
      <c r="GC95" s="9"/>
      <c r="GD95" s="6" t="s">
        <v>44</v>
      </c>
      <c r="GE95" s="34">
        <v>93.506544287348405</v>
      </c>
      <c r="GF95" s="38"/>
      <c r="GG95" s="34">
        <v>106.132231122711</v>
      </c>
      <c r="GH95" s="38"/>
      <c r="GI95" s="34">
        <v>85.877488201205793</v>
      </c>
      <c r="GJ95" s="38"/>
      <c r="GK95" s="9"/>
      <c r="GL95" s="6" t="s">
        <v>44</v>
      </c>
      <c r="GM95" s="34">
        <v>110.10853627593301</v>
      </c>
      <c r="GN95" s="38"/>
      <c r="GO95" s="34">
        <v>120.875726343159</v>
      </c>
      <c r="GP95" s="38"/>
      <c r="GQ95" s="34">
        <v>112.69517722560801</v>
      </c>
      <c r="GR95" s="38"/>
      <c r="GS95" s="9"/>
      <c r="GT95" s="6" t="s">
        <v>44</v>
      </c>
      <c r="GU95" s="34">
        <v>94.067950358018606</v>
      </c>
      <c r="GV95" s="38"/>
      <c r="GW95" s="34">
        <v>103.329793825826</v>
      </c>
      <c r="GX95" s="38"/>
      <c r="GY95" s="34">
        <v>110.847749422579</v>
      </c>
      <c r="GZ95" s="38"/>
      <c r="HA95" s="9"/>
      <c r="HB95" s="6" t="s">
        <v>44</v>
      </c>
      <c r="HC95" s="34">
        <v>122.212345627481</v>
      </c>
      <c r="HD95" s="38"/>
      <c r="HE95" s="34">
        <v>109.096704721758</v>
      </c>
      <c r="HF95" s="38"/>
      <c r="HG95" s="34">
        <v>102.854426098947</v>
      </c>
      <c r="HH95" s="38"/>
      <c r="HI95" s="9"/>
      <c r="HJ95" s="6" t="s">
        <v>44</v>
      </c>
      <c r="HK95" s="34">
        <v>114.19368612108499</v>
      </c>
      <c r="HL95" s="38"/>
      <c r="HM95" s="34">
        <v>100.13136756534099</v>
      </c>
      <c r="HN95" s="38"/>
      <c r="HO95" s="34">
        <v>112.63075199295101</v>
      </c>
      <c r="HP95" s="38"/>
      <c r="HQ95" s="9"/>
      <c r="HR95" s="6" t="s">
        <v>44</v>
      </c>
      <c r="HS95" s="34">
        <v>116.97086826568599</v>
      </c>
      <c r="HT95" s="38"/>
      <c r="HU95" s="34">
        <v>78.072789376590805</v>
      </c>
      <c r="HV95" s="38"/>
      <c r="HW95" s="34">
        <v>88.840439942814299</v>
      </c>
      <c r="HX95" s="38"/>
      <c r="HY95" s="9"/>
      <c r="HZ95" s="6" t="s">
        <v>44</v>
      </c>
      <c r="IA95" s="34">
        <v>101.81391414564</v>
      </c>
      <c r="IB95" s="38"/>
      <c r="IC95" s="34">
        <v>103.004315258362</v>
      </c>
      <c r="ID95" s="38"/>
      <c r="IE95" s="34">
        <v>105.997509696303</v>
      </c>
      <c r="IF95" s="38"/>
      <c r="IG95" s="9"/>
      <c r="IH95" s="6" t="s">
        <v>44</v>
      </c>
      <c r="II95" s="34">
        <v>112.649537471114</v>
      </c>
      <c r="IJ95" s="38"/>
      <c r="IK95" s="34">
        <v>127.57727139052599</v>
      </c>
      <c r="IL95" s="38"/>
      <c r="IM95" s="34">
        <v>108.774027329943</v>
      </c>
      <c r="IN95" s="38"/>
      <c r="IO95" s="34">
        <v>94.936279227294804</v>
      </c>
      <c r="IP95" s="38"/>
      <c r="IQ95" s="9"/>
      <c r="IR95" s="6" t="s">
        <v>44</v>
      </c>
      <c r="IS95" s="34">
        <v>101.24663965555899</v>
      </c>
      <c r="IT95" s="38"/>
      <c r="IU95" s="34">
        <v>78.345075485467106</v>
      </c>
      <c r="IV95" s="38"/>
      <c r="IW95" s="34">
        <v>108.140755361168</v>
      </c>
      <c r="IX95" s="38"/>
      <c r="IY95" s="9"/>
      <c r="IZ95" s="6" t="s">
        <v>44</v>
      </c>
      <c r="JA95" s="34">
        <v>100.81417604705</v>
      </c>
      <c r="JB95" s="38"/>
      <c r="JC95" s="34">
        <v>106.010037779356</v>
      </c>
      <c r="JD95" s="38"/>
      <c r="JE95" s="34">
        <v>113.10173497953301</v>
      </c>
      <c r="JF95" s="38"/>
      <c r="JG95" s="9"/>
      <c r="JH95" s="6" t="s">
        <v>44</v>
      </c>
      <c r="JI95" s="34">
        <v>94.398894662639904</v>
      </c>
      <c r="JJ95" s="38"/>
      <c r="JK95" s="34">
        <v>136.81605395817201</v>
      </c>
      <c r="JL95" s="38"/>
      <c r="JM95" s="34">
        <v>97.792624985441606</v>
      </c>
      <c r="JN95" s="38"/>
      <c r="JO95" s="9"/>
      <c r="JP95" s="6" t="s">
        <v>44</v>
      </c>
      <c r="JQ95" s="34">
        <v>114.76983796013</v>
      </c>
      <c r="JR95" s="38"/>
      <c r="JS95" s="34">
        <v>83.331649915938499</v>
      </c>
      <c r="JT95" s="38"/>
      <c r="JU95" s="34">
        <v>100.784151199935</v>
      </c>
      <c r="JV95" s="38"/>
      <c r="JW95" s="9"/>
      <c r="JX95" s="6" t="s">
        <v>44</v>
      </c>
      <c r="JY95" s="34">
        <v>101.83098082807599</v>
      </c>
      <c r="JZ95" s="38"/>
      <c r="KA95" s="34">
        <v>99.188984131582401</v>
      </c>
      <c r="KB95" s="38"/>
      <c r="KC95" s="34">
        <v>95.699922333219405</v>
      </c>
      <c r="KD95" s="38"/>
      <c r="KE95" s="9"/>
      <c r="KF95" s="6" t="s">
        <v>44</v>
      </c>
      <c r="KG95" s="34">
        <v>97.716950213328701</v>
      </c>
      <c r="KH95" s="38"/>
      <c r="KI95" s="34">
        <v>92.497666300541297</v>
      </c>
      <c r="KJ95" s="38"/>
      <c r="KK95" s="34">
        <v>100.905193836699</v>
      </c>
      <c r="KL95" s="38"/>
      <c r="KM95" s="9"/>
      <c r="KN95" s="6" t="s">
        <v>44</v>
      </c>
      <c r="KO95" s="34">
        <v>98.152840898354896</v>
      </c>
      <c r="KP95" s="38"/>
      <c r="KQ95" s="34">
        <v>105.288619793336</v>
      </c>
      <c r="KR95" s="38"/>
      <c r="KS95" s="34">
        <v>111.022553258131</v>
      </c>
      <c r="KT95" s="38"/>
      <c r="KU95" s="9"/>
      <c r="KV95" s="6" t="s">
        <v>44</v>
      </c>
      <c r="KW95" s="34">
        <v>103.409821421153</v>
      </c>
      <c r="KX95" s="38"/>
      <c r="KY95" s="34">
        <v>104.600694667711</v>
      </c>
      <c r="KZ95" s="38"/>
      <c r="LA95" s="34">
        <v>106.457372520017</v>
      </c>
      <c r="LB95" s="38"/>
      <c r="LC95" s="9"/>
      <c r="LD95" s="6" t="s">
        <v>44</v>
      </c>
      <c r="LE95" s="34">
        <v>101.9622252727</v>
      </c>
      <c r="LF95" s="38"/>
      <c r="LG95" s="34">
        <v>93.507863698555298</v>
      </c>
      <c r="LH95" s="38"/>
      <c r="LI95" s="34">
        <v>93.344654356518603</v>
      </c>
      <c r="LJ95" s="38"/>
      <c r="LK95" s="9"/>
      <c r="LL95" s="6" t="s">
        <v>44</v>
      </c>
      <c r="LM95" s="34">
        <v>97.370691512056595</v>
      </c>
      <c r="LN95" s="38"/>
      <c r="LO95" s="34">
        <v>76.791319411247102</v>
      </c>
      <c r="LP95" s="38"/>
      <c r="LQ95" s="34">
        <v>80.855110045160203</v>
      </c>
      <c r="LR95" s="38"/>
      <c r="LS95" s="9"/>
      <c r="LT95" s="6" t="s">
        <v>44</v>
      </c>
      <c r="LU95" s="34">
        <v>102.917169709508</v>
      </c>
      <c r="LV95" s="38"/>
      <c r="LW95" s="34">
        <v>106.554947954236</v>
      </c>
      <c r="LX95" s="38"/>
      <c r="LY95" s="34">
        <v>95.954469137948294</v>
      </c>
      <c r="LZ95" s="38"/>
      <c r="MA95" s="9"/>
      <c r="MB95" s="6" t="s">
        <v>44</v>
      </c>
      <c r="MC95" s="34">
        <v>97.667757161769501</v>
      </c>
      <c r="MD95" s="38"/>
      <c r="ME95" s="34">
        <v>110.23311176682201</v>
      </c>
      <c r="MF95" s="38"/>
      <c r="MG95" s="34">
        <v>115.320738199533</v>
      </c>
      <c r="MH95" s="38"/>
      <c r="MI95" s="9"/>
      <c r="MJ95" s="6" t="s">
        <v>44</v>
      </c>
      <c r="MK95" s="34">
        <v>95.762912338984194</v>
      </c>
      <c r="ML95" s="38"/>
      <c r="MM95" s="34">
        <v>113.14428568024999</v>
      </c>
      <c r="MN95" s="38"/>
      <c r="MO95" s="34">
        <v>126.337084635373</v>
      </c>
      <c r="MP95" s="38"/>
    </row>
    <row r="96" spans="1:356" ht="15" hidden="1" customHeight="1">
      <c r="A96" s="9"/>
      <c r="B96" s="6"/>
      <c r="C96" s="34"/>
      <c r="D96" s="38"/>
      <c r="E96" s="344"/>
      <c r="F96" s="38"/>
      <c r="G96" s="344"/>
      <c r="H96" s="38"/>
      <c r="I96" s="9"/>
      <c r="J96" s="6"/>
      <c r="K96" s="376"/>
      <c r="L96" s="38"/>
      <c r="M96" s="376"/>
      <c r="N96" s="38"/>
      <c r="O96" s="376"/>
      <c r="P96" s="38"/>
      <c r="Q96" s="9"/>
      <c r="R96" s="6"/>
      <c r="S96" s="376"/>
      <c r="T96" s="38"/>
      <c r="U96" s="376"/>
      <c r="V96" s="38"/>
      <c r="W96" s="376"/>
      <c r="X96" s="38"/>
      <c r="Y96" s="9"/>
      <c r="Z96" s="6"/>
      <c r="AA96" s="376"/>
      <c r="AB96" s="38"/>
      <c r="AC96" s="376"/>
      <c r="AD96" s="38"/>
      <c r="AE96" s="376"/>
      <c r="AF96" s="38"/>
      <c r="AG96" s="9"/>
      <c r="AH96" s="6"/>
      <c r="AI96" s="34"/>
      <c r="AJ96" s="38"/>
      <c r="AK96" s="34"/>
      <c r="AL96" s="38"/>
      <c r="AM96" s="34"/>
      <c r="AN96" s="38"/>
      <c r="AO96" s="9"/>
      <c r="AP96" s="6"/>
      <c r="AQ96" s="34"/>
      <c r="AR96" s="38"/>
      <c r="AS96" s="34"/>
      <c r="AT96" s="38"/>
      <c r="AU96" s="34"/>
      <c r="AV96" s="38"/>
      <c r="AW96" s="9"/>
      <c r="AX96" s="6"/>
      <c r="AY96" s="34"/>
      <c r="AZ96" s="38"/>
      <c r="BA96" s="34"/>
      <c r="BB96" s="38"/>
      <c r="BC96" s="34"/>
      <c r="BD96" s="38"/>
      <c r="BE96" s="9"/>
      <c r="BF96" s="6"/>
      <c r="BG96" s="34"/>
      <c r="BH96" s="38"/>
      <c r="BI96" s="34"/>
      <c r="BJ96" s="38"/>
      <c r="BK96" s="34"/>
      <c r="BL96" s="38"/>
      <c r="BM96" s="9"/>
      <c r="BN96" s="6"/>
      <c r="BO96" s="34"/>
      <c r="BP96" s="38"/>
      <c r="BQ96" s="356"/>
      <c r="BR96" s="38"/>
      <c r="BS96" s="34"/>
      <c r="BT96" s="38"/>
      <c r="BU96" s="9"/>
      <c r="BV96" s="6"/>
      <c r="BW96" s="34"/>
      <c r="BX96" s="38"/>
      <c r="BY96" s="34"/>
      <c r="BZ96" s="38"/>
      <c r="CA96" s="34"/>
      <c r="CB96" s="38"/>
      <c r="CC96" s="9"/>
      <c r="CD96" s="6"/>
      <c r="CE96" s="34"/>
      <c r="CF96" s="38"/>
      <c r="CG96" s="34"/>
      <c r="CH96" s="38"/>
      <c r="CI96" s="34"/>
      <c r="CJ96" s="38"/>
      <c r="CK96" s="9"/>
      <c r="CL96" s="6"/>
      <c r="CM96" s="34"/>
      <c r="CN96" s="38"/>
      <c r="CO96" s="34"/>
      <c r="CP96" s="38"/>
      <c r="CQ96" s="34"/>
      <c r="CR96" s="38"/>
      <c r="CS96" s="9"/>
      <c r="CT96" s="6"/>
      <c r="CU96" s="34"/>
      <c r="CV96" s="38"/>
      <c r="CW96" s="34"/>
      <c r="CX96" s="38"/>
      <c r="CY96" s="34"/>
      <c r="CZ96" s="38"/>
      <c r="DA96" s="9"/>
      <c r="DB96" s="6"/>
      <c r="DC96" s="34"/>
      <c r="DD96" s="38"/>
      <c r="DE96" s="34"/>
      <c r="DF96" s="38"/>
      <c r="DG96" s="34"/>
      <c r="DH96" s="38"/>
      <c r="DI96" s="9"/>
      <c r="DJ96" s="6"/>
      <c r="DK96" s="34"/>
      <c r="DL96" s="38"/>
      <c r="DM96" s="34"/>
      <c r="DN96" s="38"/>
      <c r="DO96" s="34"/>
      <c r="DP96" s="38"/>
      <c r="DQ96" s="9"/>
      <c r="DR96" s="6"/>
      <c r="DS96" s="34"/>
      <c r="DT96" s="38"/>
      <c r="DU96" s="34"/>
      <c r="DV96" s="38"/>
      <c r="DW96" s="34"/>
      <c r="DX96" s="38"/>
      <c r="DY96" s="9"/>
      <c r="DZ96" s="6"/>
      <c r="EA96" s="34"/>
      <c r="EB96" s="38"/>
      <c r="EC96" s="34"/>
      <c r="ED96" s="38"/>
      <c r="EE96" s="34"/>
      <c r="EF96" s="38"/>
      <c r="EG96" s="9"/>
      <c r="EH96" s="6"/>
      <c r="EI96" s="34"/>
      <c r="EJ96" s="38"/>
      <c r="EK96" s="34"/>
      <c r="EL96" s="38"/>
      <c r="EM96" s="34"/>
      <c r="EN96" s="38"/>
      <c r="EO96" s="9"/>
      <c r="EP96" s="6"/>
      <c r="EQ96" s="34"/>
      <c r="ER96" s="38"/>
      <c r="ES96" s="34"/>
      <c r="ET96" s="38"/>
      <c r="EU96" s="34"/>
      <c r="EV96" s="38"/>
      <c r="EW96" s="9"/>
      <c r="EX96" s="6"/>
      <c r="EY96" s="34"/>
      <c r="EZ96" s="38"/>
      <c r="FA96" s="34"/>
      <c r="FB96" s="38"/>
      <c r="FC96" s="34"/>
      <c r="FD96" s="38"/>
      <c r="FE96" s="9"/>
      <c r="FF96" s="6"/>
      <c r="FG96" s="34"/>
      <c r="FH96" s="38"/>
      <c r="FI96" s="34"/>
      <c r="FJ96" s="38"/>
      <c r="FK96" s="34"/>
      <c r="FL96" s="38"/>
      <c r="FM96" s="9"/>
      <c r="FN96" s="6"/>
      <c r="FO96" s="34"/>
      <c r="FP96" s="38"/>
      <c r="FQ96" s="34"/>
      <c r="FR96" s="38"/>
      <c r="FS96" s="34"/>
      <c r="FT96" s="38"/>
      <c r="FU96" s="9"/>
      <c r="FV96" s="6"/>
      <c r="FW96" s="34"/>
      <c r="FX96" s="38"/>
      <c r="FY96" s="34"/>
      <c r="FZ96" s="38"/>
      <c r="GA96" s="34"/>
      <c r="GB96" s="38"/>
      <c r="GC96" s="9"/>
      <c r="GD96" s="6"/>
      <c r="GE96" s="34"/>
      <c r="GF96" s="38"/>
      <c r="GG96" s="34"/>
      <c r="GH96" s="38"/>
      <c r="GI96" s="34"/>
      <c r="GJ96" s="38"/>
      <c r="GK96" s="9"/>
      <c r="GL96" s="6"/>
      <c r="GM96" s="34"/>
      <c r="GN96" s="38"/>
      <c r="GO96" s="34"/>
      <c r="GP96" s="38"/>
      <c r="GQ96" s="34"/>
      <c r="GR96" s="38"/>
      <c r="GS96" s="9"/>
      <c r="GT96" s="6"/>
      <c r="GU96" s="34"/>
      <c r="GV96" s="38"/>
      <c r="GW96" s="34"/>
      <c r="GX96" s="38"/>
      <c r="GY96" s="34"/>
      <c r="GZ96" s="38"/>
      <c r="HA96" s="9"/>
      <c r="HB96" s="6"/>
      <c r="HC96" s="34"/>
      <c r="HD96" s="38"/>
      <c r="HE96" s="34"/>
      <c r="HF96" s="38"/>
      <c r="HG96" s="34"/>
      <c r="HH96" s="38"/>
      <c r="HI96" s="9"/>
      <c r="HJ96" s="6"/>
      <c r="HK96" s="34"/>
      <c r="HL96" s="38"/>
      <c r="HM96" s="34"/>
      <c r="HN96" s="38"/>
      <c r="HO96" s="34"/>
      <c r="HP96" s="38"/>
      <c r="HQ96" s="9"/>
      <c r="HR96" s="6"/>
      <c r="HS96" s="34"/>
      <c r="HT96" s="38"/>
      <c r="HU96" s="34"/>
      <c r="HV96" s="38"/>
      <c r="HW96" s="34"/>
      <c r="HX96" s="38"/>
      <c r="HY96" s="9"/>
      <c r="HZ96" s="6"/>
      <c r="IA96" s="34"/>
      <c r="IB96" s="38"/>
      <c r="IC96" s="34"/>
      <c r="ID96" s="38"/>
      <c r="IE96" s="34"/>
      <c r="IF96" s="38"/>
      <c r="IG96" s="9"/>
      <c r="IH96" s="6"/>
      <c r="II96" s="34"/>
      <c r="IJ96" s="38"/>
      <c r="IK96" s="34"/>
      <c r="IL96" s="38"/>
      <c r="IM96" s="34"/>
      <c r="IN96" s="38"/>
      <c r="IO96" s="34"/>
      <c r="IP96" s="38"/>
      <c r="IQ96" s="9"/>
      <c r="IR96" s="6"/>
      <c r="IS96" s="34"/>
      <c r="IT96" s="38"/>
      <c r="IU96" s="34"/>
      <c r="IV96" s="38"/>
      <c r="IW96" s="34"/>
      <c r="IX96" s="38"/>
      <c r="IY96" s="9"/>
      <c r="IZ96" s="6"/>
      <c r="JA96" s="34"/>
      <c r="JB96" s="38"/>
      <c r="JC96" s="34"/>
      <c r="JD96" s="38"/>
      <c r="JE96" s="34"/>
      <c r="JF96" s="38"/>
      <c r="JG96" s="9"/>
      <c r="JH96" s="6"/>
      <c r="JI96" s="34"/>
      <c r="JJ96" s="38"/>
      <c r="JK96" s="34"/>
      <c r="JL96" s="38"/>
      <c r="JM96" s="34"/>
      <c r="JN96" s="38"/>
      <c r="JO96" s="9"/>
      <c r="JP96" s="6"/>
      <c r="JQ96" s="34"/>
      <c r="JR96" s="38"/>
      <c r="JS96" s="34"/>
      <c r="JT96" s="38"/>
      <c r="JU96" s="34"/>
      <c r="JV96" s="38"/>
      <c r="JW96" s="9"/>
      <c r="JX96" s="6"/>
      <c r="JY96" s="34"/>
      <c r="JZ96" s="38"/>
      <c r="KA96" s="34"/>
      <c r="KB96" s="38"/>
      <c r="KC96" s="34"/>
      <c r="KD96" s="38"/>
      <c r="KE96" s="9"/>
      <c r="KF96" s="6"/>
      <c r="KG96" s="34"/>
      <c r="KH96" s="38"/>
      <c r="KI96" s="34"/>
      <c r="KJ96" s="38"/>
      <c r="KK96" s="34"/>
      <c r="KL96" s="38"/>
      <c r="KM96" s="9"/>
      <c r="KN96" s="6"/>
      <c r="KO96" s="34"/>
      <c r="KP96" s="38"/>
      <c r="KQ96" s="34"/>
      <c r="KR96" s="38"/>
      <c r="KS96" s="34"/>
      <c r="KT96" s="38"/>
      <c r="KU96" s="9"/>
      <c r="KV96" s="6"/>
      <c r="KW96" s="34"/>
      <c r="KX96" s="38"/>
      <c r="KY96" s="34"/>
      <c r="KZ96" s="38"/>
      <c r="LA96" s="34"/>
      <c r="LB96" s="38"/>
      <c r="LC96" s="9"/>
      <c r="LD96" s="6"/>
      <c r="LE96" s="34"/>
      <c r="LF96" s="38"/>
      <c r="LG96" s="34"/>
      <c r="LH96" s="38"/>
      <c r="LI96" s="34"/>
      <c r="LJ96" s="38"/>
      <c r="LK96" s="9"/>
      <c r="LL96" s="6"/>
      <c r="LM96" s="34"/>
      <c r="LN96" s="38"/>
      <c r="LO96" s="34"/>
      <c r="LP96" s="38"/>
      <c r="LQ96" s="34"/>
      <c r="LR96" s="38"/>
      <c r="LS96" s="9"/>
      <c r="LT96" s="6"/>
      <c r="LU96" s="34"/>
      <c r="LV96" s="38"/>
      <c r="LW96" s="34"/>
      <c r="LX96" s="38"/>
      <c r="LY96" s="34"/>
      <c r="LZ96" s="38"/>
      <c r="MA96" s="9"/>
      <c r="MB96" s="6"/>
      <c r="MC96" s="34"/>
      <c r="MD96" s="38"/>
      <c r="ME96" s="34"/>
      <c r="MF96" s="38"/>
      <c r="MG96" s="34"/>
      <c r="MH96" s="38"/>
      <c r="MI96" s="9"/>
      <c r="MJ96" s="6"/>
      <c r="MK96" s="34"/>
      <c r="ML96" s="38"/>
      <c r="MM96" s="34"/>
      <c r="MN96" s="38"/>
      <c r="MO96" s="34"/>
      <c r="MP96" s="38"/>
    </row>
    <row r="97" spans="1:379" ht="15" hidden="1" customHeight="1">
      <c r="A97" s="9">
        <v>2016</v>
      </c>
      <c r="B97" s="6" t="s">
        <v>33</v>
      </c>
      <c r="C97" s="34">
        <v>106.92705862885499</v>
      </c>
      <c r="D97" s="38">
        <v>-0.28779479138022168</v>
      </c>
      <c r="E97" s="374">
        <v>105.215</v>
      </c>
      <c r="F97" s="38">
        <v>-3.487868075781293</v>
      </c>
      <c r="G97" s="374">
        <v>108.54600000000001</v>
      </c>
      <c r="H97" s="38">
        <v>2.8375254019073992</v>
      </c>
      <c r="I97" s="9">
        <v>2016</v>
      </c>
      <c r="J97" s="6" t="s">
        <v>33</v>
      </c>
      <c r="K97" s="34">
        <v>67.922125898407998</v>
      </c>
      <c r="L97" s="38">
        <v>-2.6579947910160939</v>
      </c>
      <c r="M97" s="34">
        <v>76.456213986252294</v>
      </c>
      <c r="N97" s="38">
        <v>2.5424174148380985</v>
      </c>
      <c r="O97" s="34">
        <v>77.208770237285606</v>
      </c>
      <c r="P97" s="38">
        <v>0.47405395022086338</v>
      </c>
      <c r="Q97" s="9">
        <v>2016</v>
      </c>
      <c r="R97" s="6" t="s">
        <v>33</v>
      </c>
      <c r="S97" s="34">
        <v>127.263220888711</v>
      </c>
      <c r="T97" s="38">
        <v>-0.59744965570263275</v>
      </c>
      <c r="U97" s="34">
        <v>114.123514268139</v>
      </c>
      <c r="V97" s="38">
        <v>1.581311886601739</v>
      </c>
      <c r="W97" s="34">
        <v>98.779920484714097</v>
      </c>
      <c r="X97" s="38">
        <v>13.401014145437415</v>
      </c>
      <c r="Y97" s="9">
        <v>2016</v>
      </c>
      <c r="Z97" s="6" t="s">
        <v>33</v>
      </c>
      <c r="AA97" s="34">
        <v>108.847638651368</v>
      </c>
      <c r="AB97" s="38">
        <v>9.2202444356742603</v>
      </c>
      <c r="AC97" s="34">
        <v>106.73831080526701</v>
      </c>
      <c r="AD97" s="38">
        <v>6.3057842841421916</v>
      </c>
      <c r="AE97" s="34">
        <v>111.538745458156</v>
      </c>
      <c r="AF97" s="38">
        <v>4.0062449744133346</v>
      </c>
      <c r="AG97" s="9">
        <v>2016</v>
      </c>
      <c r="AH97" s="6" t="s">
        <v>33</v>
      </c>
      <c r="AI97" s="34">
        <v>105.955342820803</v>
      </c>
      <c r="AJ97" s="38">
        <v>10.26448968386569</v>
      </c>
      <c r="AK97" s="34">
        <v>114.40777124934399</v>
      </c>
      <c r="AL97" s="38">
        <v>-0.73059781025686732</v>
      </c>
      <c r="AM97" s="34">
        <v>137.68859296267101</v>
      </c>
      <c r="AN97" s="38">
        <v>0.76694060123938357</v>
      </c>
      <c r="AO97" s="9">
        <v>2016</v>
      </c>
      <c r="AP97" s="6" t="s">
        <v>33</v>
      </c>
      <c r="AQ97" s="34">
        <v>105.989894400594</v>
      </c>
      <c r="AR97" s="38">
        <v>9.5106368796437124</v>
      </c>
      <c r="AS97" s="34">
        <v>94.399150843923906</v>
      </c>
      <c r="AT97" s="38">
        <v>-12.727117500421741</v>
      </c>
      <c r="AU97" s="34">
        <v>104.926274683694</v>
      </c>
      <c r="AV97" s="38">
        <v>16.480016892560627</v>
      </c>
      <c r="AW97" s="9">
        <v>2016</v>
      </c>
      <c r="AX97" s="6" t="s">
        <v>33</v>
      </c>
      <c r="AY97" s="34">
        <v>118.327008594265</v>
      </c>
      <c r="AZ97" s="38">
        <v>6.4555917899165536</v>
      </c>
      <c r="BA97" s="34">
        <v>107.896513889506</v>
      </c>
      <c r="BB97" s="38">
        <v>9.1757073270369034</v>
      </c>
      <c r="BC97" s="34">
        <v>104.284165577244</v>
      </c>
      <c r="BD97" s="38">
        <v>14.947523427540261</v>
      </c>
      <c r="BE97" s="9">
        <v>2016</v>
      </c>
      <c r="BF97" s="6" t="s">
        <v>33</v>
      </c>
      <c r="BG97" s="34">
        <v>126.005267008207</v>
      </c>
      <c r="BH97" s="38">
        <v>5.374717631896786</v>
      </c>
      <c r="BI97" s="34">
        <v>100.868088976503</v>
      </c>
      <c r="BJ97" s="38">
        <v>-0.33966757311914364</v>
      </c>
      <c r="BK97" s="34">
        <v>128.56208149751799</v>
      </c>
      <c r="BL97" s="38">
        <v>9.1034383783727577</v>
      </c>
      <c r="BM97" s="9">
        <v>2016</v>
      </c>
      <c r="BN97" s="6" t="s">
        <v>33</v>
      </c>
      <c r="BO97" s="34">
        <v>111.74378382013001</v>
      </c>
      <c r="BP97" s="38">
        <v>-2.4740088490002421</v>
      </c>
      <c r="BQ97" s="356">
        <v>110.13114772788653</v>
      </c>
      <c r="BR97" s="38">
        <v>13.647499921308807</v>
      </c>
      <c r="BS97" s="34">
        <v>109.430850080067</v>
      </c>
      <c r="BT97" s="38">
        <v>13.647499921309006</v>
      </c>
      <c r="BU97" s="9">
        <v>2016</v>
      </c>
      <c r="BV97" s="6" t="s">
        <v>33</v>
      </c>
      <c r="BW97" s="34">
        <v>110.703616380466</v>
      </c>
      <c r="BX97" s="38">
        <v>13.647499921308707</v>
      </c>
      <c r="BY97" s="34">
        <v>106.86608340336601</v>
      </c>
      <c r="BZ97" s="38">
        <v>8.9438948414032353</v>
      </c>
      <c r="CA97" s="34">
        <v>76.4460429639675</v>
      </c>
      <c r="CB97" s="38">
        <v>4.5089092813444438</v>
      </c>
      <c r="CC97" s="9">
        <v>2016</v>
      </c>
      <c r="CD97" s="6" t="s">
        <v>33</v>
      </c>
      <c r="CE97" s="34">
        <v>100.319342984101</v>
      </c>
      <c r="CF97" s="38">
        <v>4.5089092813451686</v>
      </c>
      <c r="CG97" s="34">
        <v>89.466512206460493</v>
      </c>
      <c r="CH97" s="38">
        <v>4.5089092813448701</v>
      </c>
      <c r="CI97" s="34">
        <v>99.7063321064375</v>
      </c>
      <c r="CJ97" s="38">
        <v>6.2887430211255406</v>
      </c>
      <c r="CK97" s="9">
        <v>2016</v>
      </c>
      <c r="CL97" s="6" t="s">
        <v>33</v>
      </c>
      <c r="CM97" s="34">
        <v>101.33174782039499</v>
      </c>
      <c r="CN97" s="38">
        <v>46.609243965942539</v>
      </c>
      <c r="CO97" s="34">
        <v>140.36457614462901</v>
      </c>
      <c r="CP97" s="38">
        <v>9.8713669532244808E-2</v>
      </c>
      <c r="CQ97" s="34">
        <v>113.073364550753</v>
      </c>
      <c r="CR97" s="38">
        <v>9.871366953295535E-2</v>
      </c>
      <c r="CS97" s="9">
        <v>2016</v>
      </c>
      <c r="CT97" s="6" t="s">
        <v>33</v>
      </c>
      <c r="CU97" s="34">
        <v>102.314116421614</v>
      </c>
      <c r="CV97" s="38">
        <v>20.920415322669683</v>
      </c>
      <c r="CW97" s="34">
        <v>93.022238939902195</v>
      </c>
      <c r="CX97" s="38">
        <v>3.2849146287151001</v>
      </c>
      <c r="CY97" s="34">
        <v>101.65942191280401</v>
      </c>
      <c r="CZ97" s="38">
        <v>-2.1114715557544343</v>
      </c>
      <c r="DA97" s="9">
        <v>2016</v>
      </c>
      <c r="DB97" s="6" t="s">
        <v>33</v>
      </c>
      <c r="DC97" s="34">
        <v>121.690379374383</v>
      </c>
      <c r="DD97" s="38">
        <v>19.101196140824655</v>
      </c>
      <c r="DE97" s="34">
        <v>93.465739408291299</v>
      </c>
      <c r="DF97" s="38">
        <v>14.240914297186876</v>
      </c>
      <c r="DG97" s="34">
        <v>113.310580870203</v>
      </c>
      <c r="DH97" s="38">
        <v>17.640781001103107</v>
      </c>
      <c r="DI97" s="9">
        <v>2016</v>
      </c>
      <c r="DJ97" s="6" t="s">
        <v>33</v>
      </c>
      <c r="DK97" s="34">
        <v>100.441648582852</v>
      </c>
      <c r="DL97" s="38">
        <v>21.107183517864385</v>
      </c>
      <c r="DM97" s="34">
        <v>100.59111423569099</v>
      </c>
      <c r="DN97" s="38">
        <v>13.243128813172959</v>
      </c>
      <c r="DO97" s="34">
        <v>117.14329833235099</v>
      </c>
      <c r="DP97" s="38">
        <v>3.7538638571167979</v>
      </c>
      <c r="DQ97" s="9">
        <v>2016</v>
      </c>
      <c r="DR97" s="6" t="s">
        <v>33</v>
      </c>
      <c r="DS97" s="34">
        <v>104.357392145663</v>
      </c>
      <c r="DT97" s="38">
        <v>11.135825435008044</v>
      </c>
      <c r="DU97" s="34">
        <v>98.481794719238906</v>
      </c>
      <c r="DV97" s="38">
        <v>3.8421128825000039</v>
      </c>
      <c r="DW97" s="34">
        <v>98.178594986054605</v>
      </c>
      <c r="DX97" s="38">
        <v>36.337802964350402</v>
      </c>
      <c r="DY97" s="9">
        <v>2016</v>
      </c>
      <c r="DZ97" s="6" t="s">
        <v>33</v>
      </c>
      <c r="EA97" s="34">
        <v>107.179187088703</v>
      </c>
      <c r="EB97" s="38">
        <v>-0.59007809791501131</v>
      </c>
      <c r="EC97" s="34">
        <v>86.053490464449197</v>
      </c>
      <c r="ED97" s="38">
        <v>3.8976251822450365</v>
      </c>
      <c r="EE97" s="34">
        <v>103.50092076433199</v>
      </c>
      <c r="EF97" s="38">
        <v>3.8976251822455481</v>
      </c>
      <c r="EG97" s="9">
        <v>2016</v>
      </c>
      <c r="EH97" s="6" t="s">
        <v>33</v>
      </c>
      <c r="EI97" s="34">
        <v>91.511969248467906</v>
      </c>
      <c r="EJ97" s="38">
        <v>3.8976251822451928</v>
      </c>
      <c r="EK97" s="34">
        <v>91.482292570799004</v>
      </c>
      <c r="EL97" s="38">
        <v>3.8976251822452781</v>
      </c>
      <c r="EM97" s="34">
        <v>107.742669740181</v>
      </c>
      <c r="EN97" s="38">
        <v>3.8976251822452639</v>
      </c>
      <c r="EO97" s="9">
        <v>2016</v>
      </c>
      <c r="EP97" s="6" t="s">
        <v>33</v>
      </c>
      <c r="EQ97" s="34">
        <v>103.069274348741</v>
      </c>
      <c r="ER97" s="38">
        <v>-0.1460462687615518</v>
      </c>
      <c r="ES97" s="34">
        <v>102.506003321536</v>
      </c>
      <c r="ET97" s="38">
        <v>-0.14604626876166549</v>
      </c>
      <c r="EU97" s="34">
        <v>107.495226200017</v>
      </c>
      <c r="EV97" s="38">
        <v>-0.14604626876156601</v>
      </c>
      <c r="EW97" s="9">
        <v>2016</v>
      </c>
      <c r="EX97" s="6" t="s">
        <v>33</v>
      </c>
      <c r="EY97" s="34">
        <v>118.571173803634</v>
      </c>
      <c r="EZ97" s="38">
        <v>-0.14604626876109705</v>
      </c>
      <c r="FA97" s="34">
        <v>103.63953340851199</v>
      </c>
      <c r="FB97" s="38">
        <v>-0.14604626876170812</v>
      </c>
      <c r="FC97" s="34">
        <v>91.419322973737295</v>
      </c>
      <c r="FD97" s="38">
        <v>-0.1460462687618076</v>
      </c>
      <c r="FE97" s="9">
        <v>2016</v>
      </c>
      <c r="FF97" s="6" t="s">
        <v>33</v>
      </c>
      <c r="FG97" s="34">
        <v>88.499239915038999</v>
      </c>
      <c r="FH97" s="38">
        <v>-0.14604626876175075</v>
      </c>
      <c r="FI97" s="34">
        <v>80.338218532139393</v>
      </c>
      <c r="FJ97" s="38">
        <v>3.9196355233809328</v>
      </c>
      <c r="FK97" s="34">
        <v>94.718611030645704</v>
      </c>
      <c r="FL97" s="38">
        <v>10.524993307098811</v>
      </c>
      <c r="FM97" s="9">
        <v>2016</v>
      </c>
      <c r="FN97" s="6" t="s">
        <v>33</v>
      </c>
      <c r="FO97" s="34">
        <v>97.487321050522795</v>
      </c>
      <c r="FP97" s="38">
        <v>1.4693565983901351</v>
      </c>
      <c r="FQ97" s="34">
        <v>104.24968340369701</v>
      </c>
      <c r="FR97" s="38">
        <v>8.6138852914621822</v>
      </c>
      <c r="FS97" s="34">
        <v>91.177328404087106</v>
      </c>
      <c r="FT97" s="38">
        <v>1.9139081874767641</v>
      </c>
      <c r="FU97" s="9">
        <v>2016</v>
      </c>
      <c r="FV97" s="6" t="s">
        <v>33</v>
      </c>
      <c r="FW97" s="34">
        <v>103.152464743519</v>
      </c>
      <c r="FX97" s="38">
        <v>0.19822059731637864</v>
      </c>
      <c r="FY97" s="34">
        <v>102.17698619119101</v>
      </c>
      <c r="FZ97" s="38">
        <v>0.56383478062986114</v>
      </c>
      <c r="GA97" s="34">
        <v>102.304807418582</v>
      </c>
      <c r="GB97" s="38">
        <v>0.56383478063078485</v>
      </c>
      <c r="GC97" s="9">
        <v>2016</v>
      </c>
      <c r="GD97" s="6" t="s">
        <v>33</v>
      </c>
      <c r="GE97" s="34">
        <v>107.686086271485</v>
      </c>
      <c r="GF97" s="38">
        <v>0.56383478062933534</v>
      </c>
      <c r="GG97" s="34">
        <v>102.447524409083</v>
      </c>
      <c r="GH97" s="38">
        <v>0.56383478063008852</v>
      </c>
      <c r="GI97" s="34">
        <v>91.874479987451295</v>
      </c>
      <c r="GJ97" s="38">
        <v>0.50343691123453027</v>
      </c>
      <c r="GK97" s="9">
        <v>2016</v>
      </c>
      <c r="GL97" s="6" t="s">
        <v>33</v>
      </c>
      <c r="GM97" s="34">
        <v>92.888766349744003</v>
      </c>
      <c r="GN97" s="38">
        <v>0.56383478063001746</v>
      </c>
      <c r="GO97" s="34">
        <v>106.52883352459</v>
      </c>
      <c r="GP97" s="38">
        <v>28.46791235537458</v>
      </c>
      <c r="GQ97" s="34">
        <v>107.69961556281601</v>
      </c>
      <c r="GR97" s="38">
        <v>28.467912355374892</v>
      </c>
      <c r="GS97" s="9">
        <v>2016</v>
      </c>
      <c r="GT97" s="6" t="s">
        <v>33</v>
      </c>
      <c r="GU97" s="34">
        <v>121.65688100297</v>
      </c>
      <c r="GV97" s="38">
        <v>4.1694779139178877</v>
      </c>
      <c r="GW97" s="34">
        <v>104.378408699874</v>
      </c>
      <c r="GX97" s="38">
        <v>3.1264972801531314</v>
      </c>
      <c r="GY97" s="34">
        <v>96.326979095255695</v>
      </c>
      <c r="GZ97" s="38">
        <v>4.169477913918513</v>
      </c>
      <c r="HA97" s="9">
        <v>2016</v>
      </c>
      <c r="HB97" s="6" t="s">
        <v>33</v>
      </c>
      <c r="HC97" s="34">
        <v>96.242004801751193</v>
      </c>
      <c r="HD97" s="38">
        <v>4.1694779139187261</v>
      </c>
      <c r="HE97" s="34">
        <v>104.450596135244</v>
      </c>
      <c r="HF97" s="38">
        <v>4.1694779139188398</v>
      </c>
      <c r="HG97" s="34">
        <v>96.289722938621097</v>
      </c>
      <c r="HH97" s="38">
        <v>9.3050995551036095</v>
      </c>
      <c r="HI97" s="9">
        <v>2016</v>
      </c>
      <c r="HJ97" s="6" t="s">
        <v>33</v>
      </c>
      <c r="HK97" s="34">
        <v>88.2632867104128</v>
      </c>
      <c r="HL97" s="38">
        <v>8.3139611453538294</v>
      </c>
      <c r="HM97" s="34">
        <v>115.697335320409</v>
      </c>
      <c r="HN97" s="38">
        <v>-3.2607092509974649</v>
      </c>
      <c r="HO97" s="34">
        <v>91.138137627063202</v>
      </c>
      <c r="HP97" s="38">
        <v>4.1694779139188398</v>
      </c>
      <c r="HQ97" s="9">
        <v>2016</v>
      </c>
      <c r="HR97" s="6" t="s">
        <v>33</v>
      </c>
      <c r="HS97" s="34">
        <v>97.595801722643202</v>
      </c>
      <c r="HT97" s="38">
        <v>-6.3831685786151411</v>
      </c>
      <c r="HU97" s="34">
        <v>91.600412417953393</v>
      </c>
      <c r="HV97" s="38">
        <v>-6.3831685786150985</v>
      </c>
      <c r="HW97" s="34">
        <v>83.709808441660897</v>
      </c>
      <c r="HX97" s="38">
        <v>-6.3831685786152121</v>
      </c>
      <c r="HY97" s="9">
        <v>2016</v>
      </c>
      <c r="HZ97" s="6" t="s">
        <v>33</v>
      </c>
      <c r="IA97" s="34">
        <v>96.675230825288097</v>
      </c>
      <c r="IB97" s="38">
        <v>-6.3831685786147574</v>
      </c>
      <c r="IC97" s="34">
        <v>95.242886255043601</v>
      </c>
      <c r="ID97" s="38">
        <v>20.719556233125559</v>
      </c>
      <c r="IE97" s="34">
        <v>91.382537368037106</v>
      </c>
      <c r="IF97" s="38">
        <v>21.1290982488552</v>
      </c>
      <c r="IG97" s="9">
        <v>2016</v>
      </c>
      <c r="IH97" s="6" t="s">
        <v>33</v>
      </c>
      <c r="II97" s="34">
        <v>96.566399848835403</v>
      </c>
      <c r="IJ97" s="38">
        <v>-7.0087220971453519</v>
      </c>
      <c r="IK97" s="34">
        <v>89.889051455336499</v>
      </c>
      <c r="IL97" s="38">
        <v>-10.072576628857973</v>
      </c>
      <c r="IM97" s="34">
        <v>84.688229817613305</v>
      </c>
      <c r="IN97" s="38">
        <v>10.061902444444698</v>
      </c>
      <c r="IO97" s="34">
        <v>110.00346247256699</v>
      </c>
      <c r="IP97" s="38">
        <v>10.061902444444499</v>
      </c>
      <c r="IQ97" s="9">
        <v>2016</v>
      </c>
      <c r="IR97" s="6" t="s">
        <v>33</v>
      </c>
      <c r="IS97" s="34">
        <v>102.233557314054</v>
      </c>
      <c r="IT97" s="38">
        <v>10.061902444444712</v>
      </c>
      <c r="IU97" s="34">
        <v>261.08384049570498</v>
      </c>
      <c r="IV97" s="38">
        <v>10.061902444444513</v>
      </c>
      <c r="IW97" s="34">
        <v>117.207364215992</v>
      </c>
      <c r="IX97" s="38">
        <v>10.061902444444002</v>
      </c>
      <c r="IY97" s="9">
        <v>2016</v>
      </c>
      <c r="IZ97" s="6" t="s">
        <v>33</v>
      </c>
      <c r="JA97" s="34">
        <v>103.59405771055999</v>
      </c>
      <c r="JB97" s="38">
        <v>10.06190244444474</v>
      </c>
      <c r="JC97" s="34">
        <v>100.063814085461</v>
      </c>
      <c r="JD97" s="38">
        <v>-7.1640273949370226E-2</v>
      </c>
      <c r="JE97" s="34">
        <v>109.177239393402</v>
      </c>
      <c r="JF97" s="38">
        <v>3.4679067274227009</v>
      </c>
      <c r="JG97" s="9">
        <v>2016</v>
      </c>
      <c r="JH97" s="6" t="s">
        <v>33</v>
      </c>
      <c r="JI97" s="34">
        <v>81.251189164968395</v>
      </c>
      <c r="JJ97" s="38">
        <v>-14.263719954258164</v>
      </c>
      <c r="JK97" s="34">
        <v>106.073681457899</v>
      </c>
      <c r="JL97" s="38">
        <v>4.7903610484093946</v>
      </c>
      <c r="JM97" s="34">
        <v>78.330268547393402</v>
      </c>
      <c r="JN97" s="38">
        <v>-3.4916646011677983</v>
      </c>
      <c r="JO97" s="9">
        <v>2016</v>
      </c>
      <c r="JP97" s="6" t="s">
        <v>33</v>
      </c>
      <c r="JQ97" s="34">
        <v>115.120812661176</v>
      </c>
      <c r="JR97" s="38">
        <v>25.599992410722393</v>
      </c>
      <c r="JS97" s="34">
        <v>116.198973872558</v>
      </c>
      <c r="JT97" s="38">
        <v>-4.7260499299488856</v>
      </c>
      <c r="JU97" s="34">
        <v>95.303458263026599</v>
      </c>
      <c r="JV97" s="38">
        <v>-4.7260499299494114</v>
      </c>
      <c r="JW97" s="9">
        <v>2016</v>
      </c>
      <c r="JX97" s="6" t="s">
        <v>33</v>
      </c>
      <c r="JY97" s="34">
        <v>88.232870380326105</v>
      </c>
      <c r="JZ97" s="38">
        <v>-14.476361631932079</v>
      </c>
      <c r="KA97" s="34">
        <v>141.34665647743</v>
      </c>
      <c r="KB97" s="38">
        <v>55.413196244356811</v>
      </c>
      <c r="KC97" s="34">
        <v>85.400923528525794</v>
      </c>
      <c r="KD97" s="38">
        <v>3.1792211007780367</v>
      </c>
      <c r="KE97" s="9">
        <v>2016</v>
      </c>
      <c r="KF97" s="6" t="s">
        <v>33</v>
      </c>
      <c r="KG97" s="34">
        <v>97.413283949205507</v>
      </c>
      <c r="KH97" s="38">
        <v>-5.8585751460744859</v>
      </c>
      <c r="KI97" s="34">
        <v>101.977395042674</v>
      </c>
      <c r="KJ97" s="38">
        <v>2.362763492283662</v>
      </c>
      <c r="KK97" s="34">
        <v>88.093223584206498</v>
      </c>
      <c r="KL97" s="38">
        <v>-0.23722551229454325</v>
      </c>
      <c r="KM97" s="9">
        <v>2016</v>
      </c>
      <c r="KN97" s="6" t="s">
        <v>33</v>
      </c>
      <c r="KO97" s="34">
        <v>85.690337929256003</v>
      </c>
      <c r="KP97" s="38">
        <v>-0.23722551229454325</v>
      </c>
      <c r="KQ97" s="34">
        <v>115.24012099197201</v>
      </c>
      <c r="KR97" s="38">
        <v>19.841277641454099</v>
      </c>
      <c r="KS97" s="34">
        <v>94.081859380821797</v>
      </c>
      <c r="KT97" s="38">
        <v>2.3586131686479348</v>
      </c>
      <c r="KU97" s="9">
        <v>2016</v>
      </c>
      <c r="KV97" s="6" t="s">
        <v>33</v>
      </c>
      <c r="KW97" s="34">
        <v>83.950587660803507</v>
      </c>
      <c r="KX97" s="38">
        <v>-0.79246031876360234</v>
      </c>
      <c r="KY97" s="34">
        <v>96.572208801500295</v>
      </c>
      <c r="KZ97" s="38">
        <v>-1.9751290456572832</v>
      </c>
      <c r="LA97" s="34">
        <v>107.072974140485</v>
      </c>
      <c r="LB97" s="38">
        <v>3.0630975454789962</v>
      </c>
      <c r="LC97" s="9">
        <v>2016</v>
      </c>
      <c r="LD97" s="6" t="s">
        <v>33</v>
      </c>
      <c r="LE97" s="34">
        <v>129.25588945898099</v>
      </c>
      <c r="LF97" s="38">
        <v>-5.6018702758646839</v>
      </c>
      <c r="LG97" s="34">
        <v>119.11488135461499</v>
      </c>
      <c r="LH97" s="38">
        <v>1.2019692779730917E-2</v>
      </c>
      <c r="LI97" s="34">
        <v>104.309611381888</v>
      </c>
      <c r="LJ97" s="38">
        <v>-2.1224113712075052</v>
      </c>
      <c r="LK97" s="9">
        <v>2016</v>
      </c>
      <c r="LL97" s="6" t="s">
        <v>33</v>
      </c>
      <c r="LM97" s="34">
        <v>89.319504300981606</v>
      </c>
      <c r="LN97" s="38">
        <v>1.2019692780015134E-2</v>
      </c>
      <c r="LO97" s="34">
        <v>119.782347950196</v>
      </c>
      <c r="LP97" s="38">
        <v>1.2019692780356195E-2</v>
      </c>
      <c r="LQ97" s="34">
        <v>112.463328001251</v>
      </c>
      <c r="LR97" s="38">
        <v>1.2019692780370406E-2</v>
      </c>
      <c r="LS97" s="9">
        <v>2016</v>
      </c>
      <c r="LT97" s="6" t="s">
        <v>33</v>
      </c>
      <c r="LU97" s="34">
        <v>100.377677619913</v>
      </c>
      <c r="LV97" s="38">
        <v>5.9824173049052121</v>
      </c>
      <c r="LW97" s="34">
        <v>64.419738096784698</v>
      </c>
      <c r="LX97" s="38">
        <v>-1.1711006113549303</v>
      </c>
      <c r="LY97" s="34">
        <v>85.852861912756893</v>
      </c>
      <c r="LZ97" s="38">
        <v>-19.331594184348688</v>
      </c>
      <c r="MA97" s="9">
        <v>2016</v>
      </c>
      <c r="MB97" s="6" t="s">
        <v>33</v>
      </c>
      <c r="MC97" s="34">
        <v>128.87543406202599</v>
      </c>
      <c r="MD97" s="38">
        <v>18.663559819787892</v>
      </c>
      <c r="ME97" s="34">
        <v>101.494796559123</v>
      </c>
      <c r="MF97" s="38">
        <v>1.2890412496635832</v>
      </c>
      <c r="MG97" s="34">
        <v>96.279440546385104</v>
      </c>
      <c r="MH97" s="38">
        <v>20.503199704137344</v>
      </c>
      <c r="MI97" s="9">
        <v>2016</v>
      </c>
      <c r="MJ97" s="6" t="s">
        <v>33</v>
      </c>
      <c r="MK97" s="34">
        <v>101.856651225121</v>
      </c>
      <c r="ML97" s="38">
        <v>0.21160725056235208</v>
      </c>
      <c r="MM97" s="34">
        <v>111.140790858071</v>
      </c>
      <c r="MN97" s="38">
        <v>8.1696416058822336</v>
      </c>
      <c r="MO97" s="34">
        <v>134.331852751535</v>
      </c>
      <c r="MP97" s="38">
        <v>3.8536324891535116</v>
      </c>
    </row>
    <row r="98" spans="1:379" ht="15" hidden="1" customHeight="1">
      <c r="A98" s="9"/>
      <c r="B98" s="6" t="s">
        <v>34</v>
      </c>
      <c r="C98" s="34">
        <v>98.448049395911198</v>
      </c>
      <c r="D98" s="38">
        <v>2.2710116803468452</v>
      </c>
      <c r="E98" s="374">
        <v>98.036000000000001</v>
      </c>
      <c r="F98" s="38">
        <v>0.64846626942171781</v>
      </c>
      <c r="G98" s="374">
        <v>98.837999999999994</v>
      </c>
      <c r="H98" s="38">
        <v>3.8414051784695857</v>
      </c>
      <c r="I98" s="9"/>
      <c r="J98" s="6" t="s">
        <v>34</v>
      </c>
      <c r="K98" s="34">
        <v>62.692999999999998</v>
      </c>
      <c r="L98" s="38">
        <v>-7.0232528516584978</v>
      </c>
      <c r="M98" s="34">
        <v>70.513000000000005</v>
      </c>
      <c r="N98" s="38">
        <v>21.07241177204348</v>
      </c>
      <c r="O98" s="34">
        <v>61.667000000000002</v>
      </c>
      <c r="P98" s="38">
        <v>1.6813997652989485</v>
      </c>
      <c r="Q98" s="9"/>
      <c r="R98" s="6" t="s">
        <v>34</v>
      </c>
      <c r="S98" s="34">
        <v>101.47</v>
      </c>
      <c r="T98" s="38">
        <v>-3.3309558970251771</v>
      </c>
      <c r="U98" s="34">
        <v>101.91500000000001</v>
      </c>
      <c r="V98" s="38">
        <v>6.0554054617179816</v>
      </c>
      <c r="W98" s="34">
        <v>110.476</v>
      </c>
      <c r="X98" s="38">
        <v>11.158060313434603</v>
      </c>
      <c r="Y98" s="9"/>
      <c r="Z98" s="6" t="s">
        <v>34</v>
      </c>
      <c r="AA98" s="34">
        <v>96.863</v>
      </c>
      <c r="AB98" s="38">
        <v>8.2984553277968018</v>
      </c>
      <c r="AC98" s="34">
        <v>104.289</v>
      </c>
      <c r="AD98" s="38">
        <v>7.2303486525813696</v>
      </c>
      <c r="AE98" s="34">
        <v>86.97</v>
      </c>
      <c r="AF98" s="38">
        <v>4.5442811964342411</v>
      </c>
      <c r="AG98" s="9"/>
      <c r="AH98" s="6" t="s">
        <v>34</v>
      </c>
      <c r="AI98" s="34">
        <v>86.692999999999998</v>
      </c>
      <c r="AJ98" s="38">
        <v>12.002209295835442</v>
      </c>
      <c r="AK98" s="34">
        <v>95.266999999999996</v>
      </c>
      <c r="AL98" s="38">
        <v>4.210024344967465</v>
      </c>
      <c r="AM98" s="34">
        <v>112.413</v>
      </c>
      <c r="AN98" s="38">
        <v>4.8854601776861557</v>
      </c>
      <c r="AO98" s="9"/>
      <c r="AP98" s="6" t="s">
        <v>34</v>
      </c>
      <c r="AQ98" s="34">
        <v>96.834000000000003</v>
      </c>
      <c r="AR98" s="38">
        <v>8.7695586341199601</v>
      </c>
      <c r="AS98" s="34">
        <v>93.838999999999999</v>
      </c>
      <c r="AT98" s="38">
        <v>13.747544752739557</v>
      </c>
      <c r="AU98" s="34">
        <v>92.992999999999995</v>
      </c>
      <c r="AV98" s="38">
        <v>10.603325031127</v>
      </c>
      <c r="AW98" s="9"/>
      <c r="AX98" s="6" t="s">
        <v>34</v>
      </c>
      <c r="AY98" s="34">
        <v>101.786</v>
      </c>
      <c r="AZ98" s="38">
        <v>9.269132874692616</v>
      </c>
      <c r="BA98" s="34">
        <v>101.73099999999999</v>
      </c>
      <c r="BB98" s="38">
        <v>8.0227087986918946</v>
      </c>
      <c r="BC98" s="34">
        <v>91.257000000000005</v>
      </c>
      <c r="BD98" s="38">
        <v>1.6405264278258898</v>
      </c>
      <c r="BE98" s="9"/>
      <c r="BF98" s="6" t="s">
        <v>34</v>
      </c>
      <c r="BG98" s="34">
        <v>98.527000000000001</v>
      </c>
      <c r="BH98" s="38">
        <v>4.9436486415578287</v>
      </c>
      <c r="BI98" s="34">
        <v>100.962</v>
      </c>
      <c r="BJ98" s="38">
        <v>9.2858076563087764</v>
      </c>
      <c r="BK98" s="34">
        <v>94.766000000000005</v>
      </c>
      <c r="BL98" s="38">
        <v>14.50986361571826</v>
      </c>
      <c r="BM98" s="9"/>
      <c r="BN98" s="6" t="s">
        <v>34</v>
      </c>
      <c r="BO98" s="34">
        <v>94.284999999999997</v>
      </c>
      <c r="BP98" s="38">
        <v>4.2840355889162112</v>
      </c>
      <c r="BQ98" s="356">
        <v>88.040334478576412</v>
      </c>
      <c r="BR98" s="38">
        <v>9.4038701924242361</v>
      </c>
      <c r="BS98" s="34">
        <v>88.441999999999993</v>
      </c>
      <c r="BT98" s="38">
        <v>9.4049557404632509</v>
      </c>
      <c r="BU98" s="9"/>
      <c r="BV98" s="6" t="s">
        <v>34</v>
      </c>
      <c r="BW98" s="34">
        <v>78.757000000000005</v>
      </c>
      <c r="BX98" s="38">
        <v>9.4039368919576845</v>
      </c>
      <c r="BY98" s="34">
        <v>106.774</v>
      </c>
      <c r="BZ98" s="38">
        <v>7.7040515946262644</v>
      </c>
      <c r="CA98" s="34">
        <v>88.531000000000006</v>
      </c>
      <c r="CB98" s="38">
        <v>4.6425163527014064</v>
      </c>
      <c r="CC98" s="9"/>
      <c r="CD98" s="6" t="s">
        <v>34</v>
      </c>
      <c r="CE98" s="34">
        <v>98.412000000000006</v>
      </c>
      <c r="CF98" s="38">
        <v>4.642574455628079</v>
      </c>
      <c r="CG98" s="34">
        <v>94.558000000000007</v>
      </c>
      <c r="CH98" s="38">
        <v>4.6424736958306596</v>
      </c>
      <c r="CI98" s="34">
        <v>94.768000000000001</v>
      </c>
      <c r="CJ98" s="38">
        <v>8.8918505492320037</v>
      </c>
      <c r="CK98" s="9"/>
      <c r="CL98" s="6" t="s">
        <v>34</v>
      </c>
      <c r="CM98" s="34">
        <v>102.789</v>
      </c>
      <c r="CN98" s="38">
        <v>46.813884253167799</v>
      </c>
      <c r="CO98" s="34">
        <v>101.039</v>
      </c>
      <c r="CP98" s="38">
        <v>3.4250034055077947</v>
      </c>
      <c r="CQ98" s="34">
        <v>113.505</v>
      </c>
      <c r="CR98" s="38">
        <v>3.4246872390520053</v>
      </c>
      <c r="CS98" s="9"/>
      <c r="CT98" s="6" t="s">
        <v>34</v>
      </c>
      <c r="CU98" s="34">
        <v>105.221</v>
      </c>
      <c r="CV98" s="38">
        <v>28.528394033496085</v>
      </c>
      <c r="CW98" s="34">
        <v>87.378</v>
      </c>
      <c r="CX98" s="38">
        <v>-7.9606224721816972</v>
      </c>
      <c r="CY98" s="34">
        <v>102.203</v>
      </c>
      <c r="CZ98" s="38">
        <v>7.5701216923312273</v>
      </c>
      <c r="DA98" s="9"/>
      <c r="DB98" s="6" t="s">
        <v>34</v>
      </c>
      <c r="DC98" s="34">
        <v>92.581999999999994</v>
      </c>
      <c r="DD98" s="38">
        <v>3.1273612392300265</v>
      </c>
      <c r="DE98" s="34">
        <v>103.878</v>
      </c>
      <c r="DF98" s="38">
        <v>28.650663340504877</v>
      </c>
      <c r="DG98" s="34">
        <v>100.545</v>
      </c>
      <c r="DH98" s="38">
        <v>10.390352649481784</v>
      </c>
      <c r="DI98" s="9"/>
      <c r="DJ98" s="6" t="s">
        <v>34</v>
      </c>
      <c r="DK98" s="34">
        <v>97.135000000000005</v>
      </c>
      <c r="DL98" s="38">
        <v>4.42134912229875</v>
      </c>
      <c r="DM98" s="34">
        <v>102.581</v>
      </c>
      <c r="DN98" s="38">
        <v>-4.6675502172570447</v>
      </c>
      <c r="DO98" s="34">
        <v>94.143000000000001</v>
      </c>
      <c r="DP98" s="38">
        <v>26.236006456078925</v>
      </c>
      <c r="DQ98" s="9"/>
      <c r="DR98" s="6" t="s">
        <v>34</v>
      </c>
      <c r="DS98" s="34">
        <v>89.54</v>
      </c>
      <c r="DT98" s="38">
        <v>10.390527000663965</v>
      </c>
      <c r="DU98" s="34">
        <v>85.623000000000005</v>
      </c>
      <c r="DV98" s="38">
        <v>22.190374057184002</v>
      </c>
      <c r="DW98" s="34">
        <v>89.010999999999996</v>
      </c>
      <c r="DX98" s="38">
        <v>-21.650422370715177</v>
      </c>
      <c r="DY98" s="9"/>
      <c r="DZ98" s="6" t="s">
        <v>34</v>
      </c>
      <c r="EA98" s="34">
        <v>101.84</v>
      </c>
      <c r="EB98" s="38">
        <v>1.9613264464924924</v>
      </c>
      <c r="EC98" s="34">
        <v>99.444000000000003</v>
      </c>
      <c r="ED98" s="38">
        <v>3.3253772302679323</v>
      </c>
      <c r="EE98" s="34">
        <v>95.01</v>
      </c>
      <c r="EF98" s="38">
        <v>3.3254095206170007</v>
      </c>
      <c r="EG98" s="9"/>
      <c r="EH98" s="6" t="s">
        <v>34</v>
      </c>
      <c r="EI98" s="34">
        <v>91.587999999999994</v>
      </c>
      <c r="EJ98" s="38">
        <v>3.3248979270773305</v>
      </c>
      <c r="EK98" s="34">
        <v>88.165999999999997</v>
      </c>
      <c r="EL98" s="38">
        <v>3.3246381522707082</v>
      </c>
      <c r="EM98" s="34">
        <v>101.45099999999999</v>
      </c>
      <c r="EN98" s="38">
        <v>3.3246839692922805</v>
      </c>
      <c r="EO98" s="9"/>
      <c r="EP98" s="6" t="s">
        <v>34</v>
      </c>
      <c r="EQ98" s="34">
        <v>103.312</v>
      </c>
      <c r="ER98" s="38">
        <v>4.8995387234738246</v>
      </c>
      <c r="ES98" s="34">
        <v>92.494</v>
      </c>
      <c r="ET98" s="38">
        <v>4.8997327070887025</v>
      </c>
      <c r="EU98" s="34">
        <v>97.268000000000001</v>
      </c>
      <c r="EV98" s="38">
        <v>4.8996817285758709</v>
      </c>
      <c r="EW98" s="9"/>
      <c r="EX98" s="6" t="s">
        <v>34</v>
      </c>
      <c r="EY98" s="34">
        <v>103.70399999999999</v>
      </c>
      <c r="EZ98" s="38">
        <v>4.899244781270724</v>
      </c>
      <c r="FA98" s="34">
        <v>99.328000000000003</v>
      </c>
      <c r="FB98" s="38">
        <v>4.8993291152332148</v>
      </c>
      <c r="FC98" s="34">
        <v>104.57899999999999</v>
      </c>
      <c r="FD98" s="38">
        <v>4.8993706148964264</v>
      </c>
      <c r="FE98" s="9"/>
      <c r="FF98" s="6" t="s">
        <v>34</v>
      </c>
      <c r="FG98" s="34">
        <v>92.474000000000004</v>
      </c>
      <c r="FH98" s="38">
        <v>4.8996587990661027</v>
      </c>
      <c r="FI98" s="34">
        <v>90.516999999999996</v>
      </c>
      <c r="FJ98" s="38">
        <v>4.3268230263522298</v>
      </c>
      <c r="FK98" s="34">
        <v>84.537999999999997</v>
      </c>
      <c r="FL98" s="38">
        <v>6.6042033153275383</v>
      </c>
      <c r="FM98" s="9"/>
      <c r="FN98" s="6" t="s">
        <v>34</v>
      </c>
      <c r="FO98" s="34">
        <v>95.221000000000004</v>
      </c>
      <c r="FP98" s="38">
        <v>6.8277598045091992</v>
      </c>
      <c r="FQ98" s="34">
        <v>92.21</v>
      </c>
      <c r="FR98" s="38">
        <v>4.2401750627095112</v>
      </c>
      <c r="FS98" s="34">
        <v>93.572999999999993</v>
      </c>
      <c r="FT98" s="38">
        <v>3.7040506582212203</v>
      </c>
      <c r="FU98" s="9"/>
      <c r="FV98" s="6" t="s">
        <v>34</v>
      </c>
      <c r="FW98" s="34">
        <v>93.143000000000001</v>
      </c>
      <c r="FX98" s="38">
        <v>7.4520438623301004</v>
      </c>
      <c r="FY98" s="34">
        <v>100.027</v>
      </c>
      <c r="FZ98" s="38">
        <v>4.0963046353251826</v>
      </c>
      <c r="GA98" s="34">
        <v>108.021</v>
      </c>
      <c r="GB98" s="38">
        <v>4.0960389996857174</v>
      </c>
      <c r="GC98" s="9"/>
      <c r="GD98" s="6" t="s">
        <v>34</v>
      </c>
      <c r="GE98" s="34">
        <v>100.20399999999999</v>
      </c>
      <c r="GF98" s="38">
        <v>4.0961741083382748</v>
      </c>
      <c r="GG98" s="34">
        <v>97.974000000000004</v>
      </c>
      <c r="GH98" s="38">
        <v>4.0961831275373441</v>
      </c>
      <c r="GI98" s="34">
        <v>82.052999999999997</v>
      </c>
      <c r="GJ98" s="38">
        <v>3.4232977099975415</v>
      </c>
      <c r="GK98" s="9"/>
      <c r="GL98" s="6" t="s">
        <v>34</v>
      </c>
      <c r="GM98" s="34">
        <v>97.048000000000002</v>
      </c>
      <c r="GN98" s="38">
        <v>4.0961776122328644</v>
      </c>
      <c r="GO98" s="34">
        <v>103.64</v>
      </c>
      <c r="GP98" s="38">
        <v>25.034003631549552</v>
      </c>
      <c r="GQ98" s="34">
        <v>107.994</v>
      </c>
      <c r="GR98" s="38">
        <v>25.034114799989965</v>
      </c>
      <c r="GS98" s="9"/>
      <c r="GT98" s="6" t="s">
        <v>34</v>
      </c>
      <c r="GU98" s="34">
        <v>110.83799999999999</v>
      </c>
      <c r="GV98" s="38">
        <v>1.3920097119927988</v>
      </c>
      <c r="GW98" s="34">
        <v>91.072999999999993</v>
      </c>
      <c r="GX98" s="38">
        <v>-0.73708708820170443</v>
      </c>
      <c r="GY98" s="34">
        <v>80.599000000000004</v>
      </c>
      <c r="GZ98" s="38">
        <v>1.3913491792686159</v>
      </c>
      <c r="HA98" s="9"/>
      <c r="HB98" s="6" t="s">
        <v>34</v>
      </c>
      <c r="HC98" s="34">
        <v>87.754999999999995</v>
      </c>
      <c r="HD98" s="38">
        <v>1.3912196009969904</v>
      </c>
      <c r="HE98" s="34">
        <v>83.156999999999996</v>
      </c>
      <c r="HF98" s="38">
        <v>1.3910622444981442</v>
      </c>
      <c r="HG98" s="34">
        <v>90.412999999999997</v>
      </c>
      <c r="HH98" s="38">
        <v>-4.9429673820963131</v>
      </c>
      <c r="HI98" s="9"/>
      <c r="HJ98" s="6" t="s">
        <v>34</v>
      </c>
      <c r="HK98" s="34">
        <v>77.429000000000002</v>
      </c>
      <c r="HL98" s="38">
        <v>3.1882804713631856</v>
      </c>
      <c r="HM98" s="34">
        <v>110.434</v>
      </c>
      <c r="HN98" s="38">
        <v>2.5819034651785699</v>
      </c>
      <c r="HO98" s="34">
        <v>85.23</v>
      </c>
      <c r="HP98" s="38">
        <v>1.3911396662188622</v>
      </c>
      <c r="HQ98" s="9"/>
      <c r="HR98" s="6" t="s">
        <v>34</v>
      </c>
      <c r="HS98" s="34">
        <v>88.251000000000005</v>
      </c>
      <c r="HT98" s="38">
        <v>-12.349211239899418</v>
      </c>
      <c r="HU98" s="34">
        <v>88.451999999999998</v>
      </c>
      <c r="HV98" s="38">
        <v>-12.349544154488584</v>
      </c>
      <c r="HW98" s="34">
        <v>69.271000000000001</v>
      </c>
      <c r="HX98" s="38">
        <v>-12.349022008899396</v>
      </c>
      <c r="HY98" s="9"/>
      <c r="HZ98" s="6" t="s">
        <v>34</v>
      </c>
      <c r="IA98" s="34">
        <v>100.46899999999999</v>
      </c>
      <c r="IB98" s="38">
        <v>-12.349430893561319</v>
      </c>
      <c r="IC98" s="34">
        <v>99.301902098099603</v>
      </c>
      <c r="ID98" s="38">
        <v>22.653997949041084</v>
      </c>
      <c r="IE98" s="34">
        <v>83.686000000000007</v>
      </c>
      <c r="IF98" s="38">
        <v>3.0190580613576969</v>
      </c>
      <c r="IG98" s="9"/>
      <c r="IH98" s="6" t="s">
        <v>34</v>
      </c>
      <c r="II98" s="34">
        <v>99.879000000000005</v>
      </c>
      <c r="IJ98" s="38">
        <v>-3.2685967803450495</v>
      </c>
      <c r="IK98" s="34">
        <v>80.853999999999999</v>
      </c>
      <c r="IL98" s="38">
        <v>-2.5504280859491359</v>
      </c>
      <c r="IM98" s="34">
        <v>99.881</v>
      </c>
      <c r="IN98" s="38">
        <v>11.193636666630539</v>
      </c>
      <c r="IO98" s="34">
        <v>107.73099999999999</v>
      </c>
      <c r="IP98" s="38">
        <v>11.193572605045233</v>
      </c>
      <c r="IQ98" s="9"/>
      <c r="IR98" s="6" t="s">
        <v>34</v>
      </c>
      <c r="IS98" s="34">
        <v>93.284000000000006</v>
      </c>
      <c r="IT98" s="38">
        <v>11.192614574939498</v>
      </c>
      <c r="IU98" s="34">
        <v>94.123000000000005</v>
      </c>
      <c r="IV98" s="38">
        <v>11.193720609423337</v>
      </c>
      <c r="IW98" s="34">
        <v>84.822000000000003</v>
      </c>
      <c r="IX98" s="38">
        <v>11.19304982776579</v>
      </c>
      <c r="IY98" s="9"/>
      <c r="IZ98" s="6" t="s">
        <v>34</v>
      </c>
      <c r="JA98" s="34">
        <v>86.483000000000004</v>
      </c>
      <c r="JB98" s="38">
        <v>11.193351702016585</v>
      </c>
      <c r="JC98" s="34">
        <v>90.816000000000003</v>
      </c>
      <c r="JD98" s="38">
        <v>9.1299914102082056</v>
      </c>
      <c r="JE98" s="34">
        <v>66.793999999999997</v>
      </c>
      <c r="JF98" s="38">
        <v>12.152304306862362</v>
      </c>
      <c r="JG98" s="9"/>
      <c r="JH98" s="6" t="s">
        <v>34</v>
      </c>
      <c r="JI98" s="34">
        <v>72.832999999999998</v>
      </c>
      <c r="JJ98" s="38">
        <v>-6.91590814534581</v>
      </c>
      <c r="JK98" s="34">
        <v>82.980999999999995</v>
      </c>
      <c r="JL98" s="38">
        <v>12.500063529984587</v>
      </c>
      <c r="JM98" s="34">
        <v>129.065</v>
      </c>
      <c r="JN98" s="38">
        <v>12.596690366785552</v>
      </c>
      <c r="JO98" s="9"/>
      <c r="JP98" s="6" t="s">
        <v>34</v>
      </c>
      <c r="JQ98" s="34">
        <v>113.607</v>
      </c>
      <c r="JR98" s="38">
        <v>33.215900272851428</v>
      </c>
      <c r="JS98" s="34">
        <v>99.688999999999993</v>
      </c>
      <c r="JT98" s="38">
        <v>9.9953973868797306</v>
      </c>
      <c r="JU98" s="34">
        <v>90.403000000000006</v>
      </c>
      <c r="JV98" s="38">
        <v>9.9961187274068948</v>
      </c>
      <c r="JW98" s="9"/>
      <c r="JX98" s="6" t="s">
        <v>34</v>
      </c>
      <c r="JY98" s="34">
        <v>78.284999999999997</v>
      </c>
      <c r="JZ98" s="38">
        <v>-2.1169859133447062</v>
      </c>
      <c r="KA98" s="34">
        <v>74.94</v>
      </c>
      <c r="KB98" s="38">
        <v>-5.5510501627950077</v>
      </c>
      <c r="KC98" s="34">
        <v>83.513000000000005</v>
      </c>
      <c r="KD98" s="38">
        <v>14.982763367267623</v>
      </c>
      <c r="KE98" s="9"/>
      <c r="KF98" s="6" t="s">
        <v>34</v>
      </c>
      <c r="KG98" s="34">
        <v>162.85499999999999</v>
      </c>
      <c r="KH98" s="38">
        <v>-0.86703616920434001</v>
      </c>
      <c r="KI98" s="34">
        <v>121.28700000000001</v>
      </c>
      <c r="KJ98" s="38">
        <v>19.076374488972107</v>
      </c>
      <c r="KK98" s="34">
        <v>83.590999999999994</v>
      </c>
      <c r="KL98" s="38">
        <v>0.86911524468165169</v>
      </c>
      <c r="KM98" s="9"/>
      <c r="KN98" s="6" t="s">
        <v>34</v>
      </c>
      <c r="KO98" s="34">
        <v>86.171000000000006</v>
      </c>
      <c r="KP98" s="38">
        <v>18.221626799345685</v>
      </c>
      <c r="KQ98" s="34">
        <v>116.13500000000001</v>
      </c>
      <c r="KR98" s="38">
        <v>19.974203443486104</v>
      </c>
      <c r="KS98" s="34">
        <v>91.07</v>
      </c>
      <c r="KT98" s="38">
        <v>8.8040116858392139</v>
      </c>
      <c r="KU98" s="9"/>
      <c r="KV98" s="6" t="s">
        <v>34</v>
      </c>
      <c r="KW98" s="34">
        <v>80.103999999999999</v>
      </c>
      <c r="KX98" s="38">
        <v>-11.097065184731193</v>
      </c>
      <c r="KY98" s="34">
        <v>94.120999999999995</v>
      </c>
      <c r="KZ98" s="38">
        <v>1.3230833241734814</v>
      </c>
      <c r="LA98" s="34">
        <v>68.798000000000002</v>
      </c>
      <c r="LB98" s="38">
        <v>2.1159116212880349</v>
      </c>
      <c r="LC98" s="9"/>
      <c r="LD98" s="6" t="s">
        <v>34</v>
      </c>
      <c r="LE98" s="34">
        <v>79.382000000000005</v>
      </c>
      <c r="LF98" s="38">
        <v>-5.5610447956356239</v>
      </c>
      <c r="LG98" s="34">
        <v>111.015</v>
      </c>
      <c r="LH98" s="38">
        <v>12.98979624902627</v>
      </c>
      <c r="LI98" s="34">
        <v>108.71299999999999</v>
      </c>
      <c r="LJ98" s="38">
        <v>6.7133510097719977</v>
      </c>
      <c r="LK98" s="9"/>
      <c r="LL98" s="6" t="s">
        <v>34</v>
      </c>
      <c r="LM98" s="34">
        <v>136.529</v>
      </c>
      <c r="LN98" s="38">
        <v>12.990010880660009</v>
      </c>
      <c r="LO98" s="34">
        <v>112.395</v>
      </c>
      <c r="LP98" s="38">
        <v>12.990451375783209</v>
      </c>
      <c r="LQ98" s="34">
        <v>91.433999999999997</v>
      </c>
      <c r="LR98" s="38">
        <v>12.99045883385412</v>
      </c>
      <c r="LS98" s="9"/>
      <c r="LT98" s="6" t="s">
        <v>34</v>
      </c>
      <c r="LU98" s="34">
        <v>73.231999999999999</v>
      </c>
      <c r="LV98" s="38">
        <v>3.3996690902792608</v>
      </c>
      <c r="LW98" s="34">
        <v>105.34</v>
      </c>
      <c r="LX98" s="38">
        <v>-2.5977626142790342</v>
      </c>
      <c r="LY98" s="34">
        <v>80.525000000000006</v>
      </c>
      <c r="LZ98" s="38">
        <v>-17.789724932406386</v>
      </c>
      <c r="MA98" s="9"/>
      <c r="MB98" s="6" t="s">
        <v>34</v>
      </c>
      <c r="MC98" s="34">
        <v>115.03700000000001</v>
      </c>
      <c r="MD98" s="38">
        <v>16.444518827755246</v>
      </c>
      <c r="ME98" s="34">
        <v>95.007999999999996</v>
      </c>
      <c r="MF98" s="38">
        <v>6.7725215471864857</v>
      </c>
      <c r="MG98" s="34">
        <v>94.573999999999998</v>
      </c>
      <c r="MH98" s="38">
        <v>-0.19558046472660351</v>
      </c>
      <c r="MI98" s="9"/>
      <c r="MJ98" s="6" t="s">
        <v>34</v>
      </c>
      <c r="MK98" s="34">
        <v>99.183000000000007</v>
      </c>
      <c r="ML98" s="38">
        <v>-3.6096457373322011</v>
      </c>
      <c r="MM98" s="34">
        <v>108.40665273046601</v>
      </c>
      <c r="MN98" s="38">
        <v>9.2897339812827653</v>
      </c>
      <c r="MO98" s="34">
        <v>123.43300000000001</v>
      </c>
      <c r="MP98" s="38">
        <v>-3.8043335828529052</v>
      </c>
    </row>
    <row r="99" spans="1:379" ht="15" hidden="1" customHeight="1">
      <c r="A99" s="9"/>
      <c r="B99" s="6" t="s">
        <v>35</v>
      </c>
      <c r="C99" s="34">
        <v>104.026782714935</v>
      </c>
      <c r="D99" s="38">
        <v>-3.4503223463172361</v>
      </c>
      <c r="E99" s="374">
        <v>103.95699999999999</v>
      </c>
      <c r="F99" s="38">
        <v>-6.7215487582339932</v>
      </c>
      <c r="G99" s="374">
        <v>104.093</v>
      </c>
      <c r="H99" s="38">
        <v>-0.14313460834462433</v>
      </c>
      <c r="I99" s="9"/>
      <c r="J99" s="6" t="s">
        <v>35</v>
      </c>
      <c r="K99" s="34">
        <v>73.311000000000007</v>
      </c>
      <c r="L99" s="38">
        <v>-18.437932514174165</v>
      </c>
      <c r="M99" s="34">
        <v>137.12100000000001</v>
      </c>
      <c r="N99" s="38">
        <v>60.531865570468824</v>
      </c>
      <c r="O99" s="34">
        <v>76.754999999999995</v>
      </c>
      <c r="P99" s="38">
        <v>-17.328130071375469</v>
      </c>
      <c r="Q99" s="9"/>
      <c r="R99" s="6" t="s">
        <v>35</v>
      </c>
      <c r="S99" s="34">
        <v>92.141000000000005</v>
      </c>
      <c r="T99" s="38">
        <v>2.1596824235984116</v>
      </c>
      <c r="U99" s="34">
        <v>104.09699999999999</v>
      </c>
      <c r="V99" s="38">
        <v>5.2231341823217008</v>
      </c>
      <c r="W99" s="34">
        <v>114.727</v>
      </c>
      <c r="X99" s="38">
        <v>6.8891710078409858</v>
      </c>
      <c r="Y99" s="9"/>
      <c r="Z99" s="6" t="s">
        <v>35</v>
      </c>
      <c r="AA99" s="34">
        <v>105.739</v>
      </c>
      <c r="AB99" s="38">
        <v>7.7516330866377103</v>
      </c>
      <c r="AC99" s="34">
        <v>115.527</v>
      </c>
      <c r="AD99" s="38">
        <v>10.433498910783982</v>
      </c>
      <c r="AE99" s="34">
        <v>99.06</v>
      </c>
      <c r="AF99" s="38">
        <v>0.82866608885213111</v>
      </c>
      <c r="AG99" s="9"/>
      <c r="AH99" s="6" t="s">
        <v>35</v>
      </c>
      <c r="AI99" s="34">
        <v>117.584</v>
      </c>
      <c r="AJ99" s="38">
        <v>21.111356537129595</v>
      </c>
      <c r="AK99" s="34">
        <v>109.58199999999999</v>
      </c>
      <c r="AL99" s="38">
        <v>17.167580898049835</v>
      </c>
      <c r="AM99" s="34">
        <v>88.533000000000001</v>
      </c>
      <c r="AN99" s="38">
        <v>11.874414347952239</v>
      </c>
      <c r="AO99" s="9"/>
      <c r="AP99" s="6" t="s">
        <v>35</v>
      </c>
      <c r="AQ99" s="34">
        <v>114.247</v>
      </c>
      <c r="AR99" s="38">
        <v>15.623481835352649</v>
      </c>
      <c r="AS99" s="34">
        <v>99.384</v>
      </c>
      <c r="AT99" s="38">
        <v>-5.828365743261017</v>
      </c>
      <c r="AU99" s="34">
        <v>100.44799999999999</v>
      </c>
      <c r="AV99" s="38">
        <v>8.841903282602587</v>
      </c>
      <c r="AW99" s="9"/>
      <c r="AX99" s="6" t="s">
        <v>35</v>
      </c>
      <c r="AY99" s="34">
        <v>107.372</v>
      </c>
      <c r="AZ99" s="38">
        <v>11.828042551034443</v>
      </c>
      <c r="BA99" s="34">
        <v>109.789</v>
      </c>
      <c r="BB99" s="38">
        <v>9.8723038805207324</v>
      </c>
      <c r="BC99" s="34">
        <v>97.521000000000001</v>
      </c>
      <c r="BD99" s="38">
        <v>10.126766417406614</v>
      </c>
      <c r="BE99" s="9"/>
      <c r="BF99" s="6" t="s">
        <v>35</v>
      </c>
      <c r="BG99" s="34">
        <v>93.313000000000002</v>
      </c>
      <c r="BH99" s="38">
        <v>-1.5939587541937357</v>
      </c>
      <c r="BI99" s="34">
        <v>99.968000000000004</v>
      </c>
      <c r="BJ99" s="38">
        <v>8.0790267522273354</v>
      </c>
      <c r="BK99" s="34">
        <v>101.458</v>
      </c>
      <c r="BL99" s="38">
        <v>15.487940664694918</v>
      </c>
      <c r="BM99" s="9"/>
      <c r="BN99" s="6" t="s">
        <v>35</v>
      </c>
      <c r="BO99" s="34">
        <v>105.953</v>
      </c>
      <c r="BP99" s="38">
        <v>3.9957017094970979</v>
      </c>
      <c r="BQ99" s="356">
        <v>103.6249121423678</v>
      </c>
      <c r="BR99" s="38">
        <v>2.2596037396061632</v>
      </c>
      <c r="BS99" s="34">
        <v>88.322000000000003</v>
      </c>
      <c r="BT99" s="38">
        <v>2.2601223277527822</v>
      </c>
      <c r="BU99" s="9"/>
      <c r="BV99" s="6" t="s">
        <v>35</v>
      </c>
      <c r="BW99" s="34">
        <v>103.247</v>
      </c>
      <c r="BX99" s="38">
        <v>2.2599997570499113</v>
      </c>
      <c r="BY99" s="34">
        <v>108.075</v>
      </c>
      <c r="BZ99" s="38">
        <v>6.6610747710903979</v>
      </c>
      <c r="CA99" s="34">
        <v>122.96599999999999</v>
      </c>
      <c r="CB99" s="38">
        <v>3.7678332054583876</v>
      </c>
      <c r="CC99" s="9"/>
      <c r="CD99" s="6" t="s">
        <v>35</v>
      </c>
      <c r="CE99" s="34">
        <v>103.324</v>
      </c>
      <c r="CF99" s="38">
        <v>3.767752392998645</v>
      </c>
      <c r="CG99" s="34">
        <v>104.483</v>
      </c>
      <c r="CH99" s="38">
        <v>3.767440195802422</v>
      </c>
      <c r="CI99" s="34">
        <v>106.81399999999999</v>
      </c>
      <c r="CJ99" s="38">
        <v>12.647206400073529</v>
      </c>
      <c r="CK99" s="9"/>
      <c r="CL99" s="6" t="s">
        <v>35</v>
      </c>
      <c r="CM99" s="34">
        <v>127.675</v>
      </c>
      <c r="CN99" s="38">
        <v>56.645484062641088</v>
      </c>
      <c r="CO99" s="34">
        <v>87.841999999999999</v>
      </c>
      <c r="CP99" s="38">
        <v>-2.6510209565763887</v>
      </c>
      <c r="CQ99" s="34">
        <v>99.927000000000007</v>
      </c>
      <c r="CR99" s="38">
        <v>-2.6515939606017298</v>
      </c>
      <c r="CS99" s="9"/>
      <c r="CT99" s="6" t="s">
        <v>35</v>
      </c>
      <c r="CU99" s="34">
        <v>107.306</v>
      </c>
      <c r="CV99" s="38">
        <v>23.417846535146808</v>
      </c>
      <c r="CW99" s="34">
        <v>98.3</v>
      </c>
      <c r="CX99" s="38">
        <v>-18.423101155560076</v>
      </c>
      <c r="CY99" s="34">
        <v>104.479</v>
      </c>
      <c r="CZ99" s="38">
        <v>-1.7833636712481393E-2</v>
      </c>
      <c r="DA99" s="9"/>
      <c r="DB99" s="6" t="s">
        <v>35</v>
      </c>
      <c r="DC99" s="34">
        <v>100.67700000000001</v>
      </c>
      <c r="DD99" s="38">
        <v>0.26809790343413908</v>
      </c>
      <c r="DE99" s="34">
        <v>104.07</v>
      </c>
      <c r="DF99" s="38">
        <v>10.68879746928782</v>
      </c>
      <c r="DG99" s="34">
        <v>113.11499999999999</v>
      </c>
      <c r="DH99" s="38">
        <v>1.3599639445081664</v>
      </c>
      <c r="DI99" s="9"/>
      <c r="DJ99" s="6" t="s">
        <v>35</v>
      </c>
      <c r="DK99" s="34">
        <v>102.837</v>
      </c>
      <c r="DL99" s="38">
        <v>1.3595444151470559</v>
      </c>
      <c r="DM99" s="34">
        <v>107.247</v>
      </c>
      <c r="DN99" s="38">
        <v>-1.0805905364276782</v>
      </c>
      <c r="DO99" s="34">
        <v>107.922</v>
      </c>
      <c r="DP99" s="38">
        <v>9.696810200578426</v>
      </c>
      <c r="DQ99" s="9"/>
      <c r="DR99" s="6" t="s">
        <v>35</v>
      </c>
      <c r="DS99" s="34">
        <v>103.185</v>
      </c>
      <c r="DT99" s="38">
        <v>1.3595075494098978</v>
      </c>
      <c r="DU99" s="34">
        <v>81.602999999999994</v>
      </c>
      <c r="DV99" s="38">
        <v>0.88497736129716031</v>
      </c>
      <c r="DW99" s="34">
        <v>99.588999999999999</v>
      </c>
      <c r="DX99" s="38">
        <v>3.6155038895334002</v>
      </c>
      <c r="DY99" s="9"/>
      <c r="DZ99" s="6" t="s">
        <v>35</v>
      </c>
      <c r="EA99" s="34">
        <v>109.47499999999999</v>
      </c>
      <c r="EB99" s="38">
        <v>2.3213422468546554</v>
      </c>
      <c r="EC99" s="34">
        <v>99.617000000000004</v>
      </c>
      <c r="ED99" s="38">
        <v>5.1491357315325672</v>
      </c>
      <c r="EE99" s="34">
        <v>108.29900000000001</v>
      </c>
      <c r="EF99" s="38">
        <v>5.1492603615966033</v>
      </c>
      <c r="EG99" s="9"/>
      <c r="EH99" s="6" t="s">
        <v>35</v>
      </c>
      <c r="EI99" s="34">
        <v>99.757000000000005</v>
      </c>
      <c r="EJ99" s="38">
        <v>5.1488331127012401</v>
      </c>
      <c r="EK99" s="34">
        <v>98.93</v>
      </c>
      <c r="EL99" s="38">
        <v>5.1490237712102243</v>
      </c>
      <c r="EM99" s="34">
        <v>110.518</v>
      </c>
      <c r="EN99" s="38">
        <v>5.1490646111642917</v>
      </c>
      <c r="EO99" s="9"/>
      <c r="EP99" s="6" t="s">
        <v>35</v>
      </c>
      <c r="EQ99" s="34">
        <v>109.87</v>
      </c>
      <c r="ER99" s="38">
        <v>1.9373777118787245</v>
      </c>
      <c r="ES99" s="34">
        <v>110.551</v>
      </c>
      <c r="ET99" s="38">
        <v>1.9366545232153811</v>
      </c>
      <c r="EU99" s="34">
        <v>111.92</v>
      </c>
      <c r="EV99" s="38">
        <v>1.9368196181885509</v>
      </c>
      <c r="EW99" s="9"/>
      <c r="EX99" s="6" t="s">
        <v>35</v>
      </c>
      <c r="EY99" s="34">
        <v>95.497</v>
      </c>
      <c r="EZ99" s="38">
        <v>1.9369086982177492</v>
      </c>
      <c r="FA99" s="34">
        <v>93.638000000000005</v>
      </c>
      <c r="FB99" s="38">
        <v>1.937095960424486</v>
      </c>
      <c r="FC99" s="34">
        <v>96.591999999999999</v>
      </c>
      <c r="FD99" s="38">
        <v>1.9366868047227399</v>
      </c>
      <c r="FE99" s="9"/>
      <c r="FF99" s="6" t="s">
        <v>35</v>
      </c>
      <c r="FG99" s="34">
        <v>117.846</v>
      </c>
      <c r="FH99" s="38">
        <v>1.9374257924889378</v>
      </c>
      <c r="FI99" s="34">
        <v>96.819000000000003</v>
      </c>
      <c r="FJ99" s="38">
        <v>3.8187472287940665</v>
      </c>
      <c r="FK99" s="34">
        <v>102.572</v>
      </c>
      <c r="FL99" s="38">
        <v>1.6361387361441899</v>
      </c>
      <c r="FM99" s="9"/>
      <c r="FN99" s="6" t="s">
        <v>35</v>
      </c>
      <c r="FO99" s="34">
        <v>97.903999999999996</v>
      </c>
      <c r="FP99" s="38">
        <v>-8.5158058962360315</v>
      </c>
      <c r="FQ99" s="34">
        <v>115.62</v>
      </c>
      <c r="FR99" s="38">
        <v>11.221440987888769</v>
      </c>
      <c r="FS99" s="34">
        <v>96.903999999999996</v>
      </c>
      <c r="FT99" s="38">
        <v>-2.122644802908269E-2</v>
      </c>
      <c r="FU99" s="9"/>
      <c r="FV99" s="6" t="s">
        <v>35</v>
      </c>
      <c r="FW99" s="34">
        <v>97.376000000000005</v>
      </c>
      <c r="FX99" s="38">
        <v>3.0619013913629516</v>
      </c>
      <c r="FY99" s="34">
        <v>81.634</v>
      </c>
      <c r="FZ99" s="38">
        <v>5.9194086198712341</v>
      </c>
      <c r="GA99" s="34">
        <v>88.997</v>
      </c>
      <c r="GB99" s="38">
        <v>2.5356595922441585</v>
      </c>
      <c r="GC99" s="9"/>
      <c r="GD99" s="6" t="s">
        <v>35</v>
      </c>
      <c r="GE99" s="34">
        <v>104.645</v>
      </c>
      <c r="GF99" s="38">
        <v>2.5358975128429933</v>
      </c>
      <c r="GG99" s="34">
        <v>96.138000000000005</v>
      </c>
      <c r="GH99" s="38">
        <v>2.5361297093741513</v>
      </c>
      <c r="GI99" s="34">
        <v>101.218</v>
      </c>
      <c r="GJ99" s="38">
        <v>-10.841568587695534</v>
      </c>
      <c r="GK99" s="9"/>
      <c r="GL99" s="6" t="s">
        <v>35</v>
      </c>
      <c r="GM99" s="34">
        <v>97.665000000000006</v>
      </c>
      <c r="GN99" s="38">
        <v>2.7789664264897596</v>
      </c>
      <c r="GO99" s="34">
        <v>106.89400000000001</v>
      </c>
      <c r="GP99" s="38">
        <v>23.811073004487795</v>
      </c>
      <c r="GQ99" s="34">
        <v>115.462</v>
      </c>
      <c r="GR99" s="38">
        <v>23.810887485588523</v>
      </c>
      <c r="GS99" s="9"/>
      <c r="GT99" s="6" t="s">
        <v>35</v>
      </c>
      <c r="GU99" s="34">
        <v>122.91</v>
      </c>
      <c r="GV99" s="38">
        <v>2.2054259442153494</v>
      </c>
      <c r="GW99" s="34">
        <v>103.309</v>
      </c>
      <c r="GX99" s="38">
        <v>2.320456640437186</v>
      </c>
      <c r="GY99" s="34">
        <v>104.839</v>
      </c>
      <c r="GZ99" s="38">
        <v>2.2047020312112551</v>
      </c>
      <c r="HA99" s="9"/>
      <c r="HB99" s="6" t="s">
        <v>35</v>
      </c>
      <c r="HC99" s="34">
        <v>101.027</v>
      </c>
      <c r="HD99" s="38">
        <v>2.204771202887585</v>
      </c>
      <c r="HE99" s="34">
        <v>93.899000000000001</v>
      </c>
      <c r="HF99" s="38">
        <v>2.2049101608283763</v>
      </c>
      <c r="HG99" s="34">
        <v>95.152000000000001</v>
      </c>
      <c r="HH99" s="38">
        <v>-1.2923105069861549</v>
      </c>
      <c r="HI99" s="9"/>
      <c r="HJ99" s="6" t="s">
        <v>35</v>
      </c>
      <c r="HK99" s="34">
        <v>109.154</v>
      </c>
      <c r="HL99" s="38">
        <v>2.0449985507850386</v>
      </c>
      <c r="HM99" s="34">
        <v>106.446</v>
      </c>
      <c r="HN99" s="38">
        <v>-3.8420665284574937</v>
      </c>
      <c r="HO99" s="34">
        <v>95.61</v>
      </c>
      <c r="HP99" s="38">
        <v>2.2054721731040701</v>
      </c>
      <c r="HQ99" s="9"/>
      <c r="HR99" s="6" t="s">
        <v>35</v>
      </c>
      <c r="HS99" s="34">
        <v>91.003</v>
      </c>
      <c r="HT99" s="38">
        <v>-2.0595681808480748</v>
      </c>
      <c r="HU99" s="34">
        <v>113.31</v>
      </c>
      <c r="HV99" s="38">
        <v>-2.0592595834941676</v>
      </c>
      <c r="HW99" s="34">
        <v>95.742000000000004</v>
      </c>
      <c r="HX99" s="38">
        <v>-2.0587028187097474</v>
      </c>
      <c r="HY99" s="9"/>
      <c r="HZ99" s="6" t="s">
        <v>35</v>
      </c>
      <c r="IA99" s="34">
        <v>118.261</v>
      </c>
      <c r="IB99" s="38">
        <v>-2.0592525261541823</v>
      </c>
      <c r="IC99" s="34">
        <v>87.055292497017604</v>
      </c>
      <c r="ID99" s="38">
        <v>7.0784559488270844</v>
      </c>
      <c r="IE99" s="34">
        <v>89.203000000000003</v>
      </c>
      <c r="IF99" s="38">
        <v>-9.9057561200477409</v>
      </c>
      <c r="IG99" s="9"/>
      <c r="IH99" s="6" t="s">
        <v>35</v>
      </c>
      <c r="II99" s="34">
        <v>118.294</v>
      </c>
      <c r="IJ99" s="38">
        <v>3.2851486885345054</v>
      </c>
      <c r="IK99" s="34">
        <v>74.593000000000004</v>
      </c>
      <c r="IL99" s="38">
        <v>-2.88393207855502</v>
      </c>
      <c r="IM99" s="34">
        <v>97.888999999999996</v>
      </c>
      <c r="IN99" s="38">
        <v>7.9736954821816255</v>
      </c>
      <c r="IO99" s="34">
        <v>115.366</v>
      </c>
      <c r="IP99" s="38">
        <v>7.9738403675222003</v>
      </c>
      <c r="IQ99" s="9"/>
      <c r="IR99" s="6" t="s">
        <v>35</v>
      </c>
      <c r="IS99" s="34">
        <v>110.818</v>
      </c>
      <c r="IT99" s="38">
        <v>7.9739081475454867</v>
      </c>
      <c r="IU99" s="34">
        <v>102.267</v>
      </c>
      <c r="IV99" s="38">
        <v>7.9739934941456454</v>
      </c>
      <c r="IW99" s="34">
        <v>103.44199999999999</v>
      </c>
      <c r="IX99" s="38">
        <v>7.973863339556118</v>
      </c>
      <c r="IY99" s="9"/>
      <c r="IZ99" s="6" t="s">
        <v>35</v>
      </c>
      <c r="JA99" s="34">
        <v>116.062</v>
      </c>
      <c r="JB99" s="38">
        <v>7.9738985475943878</v>
      </c>
      <c r="JC99" s="34">
        <v>104.65900000000001</v>
      </c>
      <c r="JD99" s="38">
        <v>2.2277301738036925</v>
      </c>
      <c r="JE99" s="34">
        <v>122.601</v>
      </c>
      <c r="JF99" s="38">
        <v>16.610589689876647</v>
      </c>
      <c r="JG99" s="9"/>
      <c r="JH99" s="6" t="s">
        <v>35</v>
      </c>
      <c r="JI99" s="34">
        <v>125.071</v>
      </c>
      <c r="JJ99" s="38">
        <v>18.657838769552626</v>
      </c>
      <c r="JK99" s="34">
        <v>86.741</v>
      </c>
      <c r="JL99" s="38">
        <v>3.6323125394886517</v>
      </c>
      <c r="JM99" s="34">
        <v>178.07</v>
      </c>
      <c r="JN99" s="38">
        <v>0.3404002749866919</v>
      </c>
      <c r="JO99" s="9"/>
      <c r="JP99" s="6" t="s">
        <v>35</v>
      </c>
      <c r="JQ99" s="34">
        <v>108.05200000000001</v>
      </c>
      <c r="JR99" s="38">
        <v>25.36154146725147</v>
      </c>
      <c r="JS99" s="34">
        <v>113.012</v>
      </c>
      <c r="JT99" s="38">
        <v>17.086211032185219</v>
      </c>
      <c r="JU99" s="34">
        <v>90.185000000000002</v>
      </c>
      <c r="JV99" s="38">
        <v>17.086020535310141</v>
      </c>
      <c r="JW99" s="9"/>
      <c r="JX99" s="6" t="s">
        <v>35</v>
      </c>
      <c r="JY99" s="34">
        <v>112.307</v>
      </c>
      <c r="JZ99" s="38">
        <v>-5.8153865977805168</v>
      </c>
      <c r="KA99" s="34">
        <v>66.587000000000003</v>
      </c>
      <c r="KB99" s="38">
        <v>4.6135266482167765</v>
      </c>
      <c r="KC99" s="34">
        <v>125.306</v>
      </c>
      <c r="KD99" s="38">
        <v>22.382930195873584</v>
      </c>
      <c r="KE99" s="9"/>
      <c r="KF99" s="6" t="s">
        <v>35</v>
      </c>
      <c r="KG99" s="34">
        <v>101.76</v>
      </c>
      <c r="KH99" s="38">
        <v>4.3946300373682163</v>
      </c>
      <c r="KI99" s="34">
        <v>177.345</v>
      </c>
      <c r="KJ99" s="38">
        <v>24.585881616411754</v>
      </c>
      <c r="KK99" s="34">
        <v>89.176000000000002</v>
      </c>
      <c r="KL99" s="38">
        <v>3.2197835106871509</v>
      </c>
      <c r="KM99" s="9"/>
      <c r="KN99" s="6" t="s">
        <v>35</v>
      </c>
      <c r="KO99" s="34">
        <v>86.66</v>
      </c>
      <c r="KP99" s="38">
        <v>11.141409567053444</v>
      </c>
      <c r="KQ99" s="34">
        <v>116.08799999999999</v>
      </c>
      <c r="KR99" s="38">
        <v>22.153286953612735</v>
      </c>
      <c r="KS99" s="34">
        <v>102.294</v>
      </c>
      <c r="KT99" s="38">
        <v>-4.8964267345115218</v>
      </c>
      <c r="KU99" s="9"/>
      <c r="KV99" s="6" t="s">
        <v>35</v>
      </c>
      <c r="KW99" s="34">
        <v>127.006</v>
      </c>
      <c r="KX99" s="38">
        <v>18.284278921111508</v>
      </c>
      <c r="KY99" s="34">
        <v>105.756</v>
      </c>
      <c r="KZ99" s="38">
        <v>0.60930317156018532</v>
      </c>
      <c r="LA99" s="34">
        <v>101.194</v>
      </c>
      <c r="LB99" s="38">
        <v>8.3901721902415574</v>
      </c>
      <c r="LC99" s="9"/>
      <c r="LD99" s="6" t="s">
        <v>35</v>
      </c>
      <c r="LE99" s="34">
        <v>94.63</v>
      </c>
      <c r="LF99" s="38">
        <v>-3.5529403341284223</v>
      </c>
      <c r="LG99" s="34">
        <v>133.01900000000001</v>
      </c>
      <c r="LH99" s="38">
        <v>6.1669524514782239</v>
      </c>
      <c r="LI99" s="34">
        <v>123.074</v>
      </c>
      <c r="LJ99" s="38">
        <v>2.3885776526989133</v>
      </c>
      <c r="LK99" s="9"/>
      <c r="LL99" s="6" t="s">
        <v>35</v>
      </c>
      <c r="LM99" s="34">
        <v>130.96700000000001</v>
      </c>
      <c r="LN99" s="38">
        <v>6.1667709734911398</v>
      </c>
      <c r="LO99" s="34">
        <v>127.866</v>
      </c>
      <c r="LP99" s="38">
        <v>6.1674153851410125</v>
      </c>
      <c r="LQ99" s="34">
        <v>127.44799999999999</v>
      </c>
      <c r="LR99" s="38">
        <v>6.1668280846197092</v>
      </c>
      <c r="LS99" s="9"/>
      <c r="LT99" s="6" t="s">
        <v>35</v>
      </c>
      <c r="LU99" s="34">
        <v>96.968999999999994</v>
      </c>
      <c r="LV99" s="38">
        <v>0.18274992940989421</v>
      </c>
      <c r="LW99" s="34">
        <v>85.004000000000005</v>
      </c>
      <c r="LX99" s="38">
        <v>0.17338924025762026</v>
      </c>
      <c r="LY99" s="34">
        <v>87.176000000000002</v>
      </c>
      <c r="LZ99" s="38">
        <v>-23.068706628467723</v>
      </c>
      <c r="MA99" s="9"/>
      <c r="MB99" s="6" t="s">
        <v>35</v>
      </c>
      <c r="MC99" s="34">
        <v>112.821</v>
      </c>
      <c r="MD99" s="38">
        <v>17.64115253263769</v>
      </c>
      <c r="ME99" s="34">
        <v>127.446</v>
      </c>
      <c r="MF99" s="38">
        <v>29.923558706027279</v>
      </c>
      <c r="MG99" s="34">
        <v>90.251000000000005</v>
      </c>
      <c r="MH99" s="38">
        <v>-19.568536348434577</v>
      </c>
      <c r="MI99" s="9"/>
      <c r="MJ99" s="6" t="s">
        <v>35</v>
      </c>
      <c r="MK99" s="34">
        <v>104.072</v>
      </c>
      <c r="ML99" s="38">
        <v>-7.9948263355652927</v>
      </c>
      <c r="MM99" s="34">
        <v>102.62577941696399</v>
      </c>
      <c r="MN99" s="38">
        <v>10.78008471889062</v>
      </c>
      <c r="MO99" s="34">
        <v>122.91200000000001</v>
      </c>
      <c r="MP99" s="38">
        <v>2.8935504270232002</v>
      </c>
      <c r="MR99" s="334"/>
    </row>
    <row r="100" spans="1:379" ht="15" hidden="1" customHeight="1">
      <c r="A100" s="9"/>
      <c r="B100" s="6" t="s">
        <v>36</v>
      </c>
      <c r="C100" s="34">
        <v>97.691486020118901</v>
      </c>
      <c r="D100" s="38">
        <v>1.7083348478358573</v>
      </c>
      <c r="E100" s="374">
        <v>98.591999999999999</v>
      </c>
      <c r="F100" s="38">
        <v>-1.7166923705310353</v>
      </c>
      <c r="G100" s="374">
        <v>96.84</v>
      </c>
      <c r="H100" s="38">
        <v>5.2388498018769667</v>
      </c>
      <c r="I100" s="9"/>
      <c r="J100" s="6" t="s">
        <v>36</v>
      </c>
      <c r="K100" s="34">
        <v>78.228999999999999</v>
      </c>
      <c r="L100" s="38">
        <v>-23.156664765292277</v>
      </c>
      <c r="M100" s="34">
        <v>82.426000000000002</v>
      </c>
      <c r="N100" s="38">
        <v>-26.586989723607402</v>
      </c>
      <c r="O100" s="34">
        <v>78.512</v>
      </c>
      <c r="P100" s="38">
        <v>-18.223169311530114</v>
      </c>
      <c r="Q100" s="9"/>
      <c r="R100" s="6" t="s">
        <v>36</v>
      </c>
      <c r="S100" s="34">
        <v>104.904</v>
      </c>
      <c r="T100" s="38">
        <v>13.716260429149415</v>
      </c>
      <c r="U100" s="34">
        <v>107.279</v>
      </c>
      <c r="V100" s="38">
        <v>10.941024055001236</v>
      </c>
      <c r="W100" s="34">
        <v>113.42400000000001</v>
      </c>
      <c r="X100" s="38">
        <v>7.4416966055996596</v>
      </c>
      <c r="Y100" s="9"/>
      <c r="Z100" s="6" t="s">
        <v>36</v>
      </c>
      <c r="AA100" s="34">
        <v>115.854</v>
      </c>
      <c r="AB100" s="38">
        <v>11.30144377735509</v>
      </c>
      <c r="AC100" s="34">
        <v>119.245</v>
      </c>
      <c r="AD100" s="38">
        <v>26.178179179518054</v>
      </c>
      <c r="AE100" s="34">
        <v>109.642</v>
      </c>
      <c r="AF100" s="38">
        <v>19.626485703895312</v>
      </c>
      <c r="AG100" s="9"/>
      <c r="AH100" s="6" t="s">
        <v>36</v>
      </c>
      <c r="AI100" s="34">
        <v>119.871</v>
      </c>
      <c r="AJ100" s="38">
        <v>18.851372764961667</v>
      </c>
      <c r="AK100" s="34">
        <v>116.464</v>
      </c>
      <c r="AL100" s="38">
        <v>25.901813017440105</v>
      </c>
      <c r="AM100" s="34">
        <v>87.72</v>
      </c>
      <c r="AN100" s="38">
        <v>14.661569161386851</v>
      </c>
      <c r="AO100" s="9"/>
      <c r="AP100" s="6" t="s">
        <v>36</v>
      </c>
      <c r="AQ100" s="34">
        <v>120.22499999999999</v>
      </c>
      <c r="AR100" s="38">
        <v>23.25482758107249</v>
      </c>
      <c r="AS100" s="34">
        <v>112.79</v>
      </c>
      <c r="AT100" s="38">
        <v>3.3703465346473109</v>
      </c>
      <c r="AU100" s="34">
        <v>103.913</v>
      </c>
      <c r="AV100" s="38">
        <v>11.416673273107378</v>
      </c>
      <c r="AW100" s="9"/>
      <c r="AX100" s="6" t="s">
        <v>36</v>
      </c>
      <c r="AY100" s="34">
        <v>110.47799999999999</v>
      </c>
      <c r="AZ100" s="38">
        <v>3.969200170686932</v>
      </c>
      <c r="BA100" s="34">
        <v>110.292</v>
      </c>
      <c r="BB100" s="38">
        <v>9.0191702595387824</v>
      </c>
      <c r="BC100" s="34">
        <v>99.897999999999996</v>
      </c>
      <c r="BD100" s="38">
        <v>8.4073280755890352</v>
      </c>
      <c r="BE100" s="9"/>
      <c r="BF100" s="6" t="s">
        <v>36</v>
      </c>
      <c r="BG100" s="34">
        <v>105.443</v>
      </c>
      <c r="BH100" s="38">
        <v>3.7009136683630288</v>
      </c>
      <c r="BI100" s="34">
        <v>105.80500000000001</v>
      </c>
      <c r="BJ100" s="38">
        <v>11.595771254158677</v>
      </c>
      <c r="BK100" s="34">
        <v>114.53</v>
      </c>
      <c r="BL100" s="38">
        <v>19.504139395210558</v>
      </c>
      <c r="BM100" s="9"/>
      <c r="BN100" s="6" t="s">
        <v>36</v>
      </c>
      <c r="BO100" s="34">
        <v>106.343</v>
      </c>
      <c r="BP100" s="38">
        <v>2.8871353690161072</v>
      </c>
      <c r="BQ100" s="356">
        <v>106.94433681927394</v>
      </c>
      <c r="BR100" s="38">
        <v>3.9852538918081706</v>
      </c>
      <c r="BS100" s="34">
        <v>98.680999999999997</v>
      </c>
      <c r="BT100" s="38">
        <v>3.9852862092186569</v>
      </c>
      <c r="BU100" s="9"/>
      <c r="BV100" s="6" t="s">
        <v>36</v>
      </c>
      <c r="BW100" s="34">
        <v>106.568</v>
      </c>
      <c r="BX100" s="38">
        <v>3.9846047223323353</v>
      </c>
      <c r="BY100" s="34">
        <v>103.08799999999999</v>
      </c>
      <c r="BZ100" s="38">
        <v>5.579867930530952</v>
      </c>
      <c r="CA100" s="34">
        <v>121.97199999999999</v>
      </c>
      <c r="CB100" s="38">
        <v>3.1530750423224561</v>
      </c>
      <c r="CC100" s="9"/>
      <c r="CD100" s="6" t="s">
        <v>36</v>
      </c>
      <c r="CE100" s="34">
        <v>97.260999999999996</v>
      </c>
      <c r="CF100" s="38">
        <v>3.152296847339926</v>
      </c>
      <c r="CG100" s="34">
        <v>112.937</v>
      </c>
      <c r="CH100" s="38">
        <v>3.1530613558821585</v>
      </c>
      <c r="CI100" s="34">
        <v>106.901</v>
      </c>
      <c r="CJ100" s="38">
        <v>6.4348095859139391</v>
      </c>
      <c r="CK100" s="9"/>
      <c r="CL100" s="6" t="s">
        <v>36</v>
      </c>
      <c r="CM100" s="34">
        <v>110.651</v>
      </c>
      <c r="CN100" s="38">
        <v>28.444804754746826</v>
      </c>
      <c r="CO100" s="34">
        <v>94.759</v>
      </c>
      <c r="CP100" s="38">
        <v>2.9308559510342178</v>
      </c>
      <c r="CQ100" s="34">
        <v>114.80800000000001</v>
      </c>
      <c r="CR100" s="38">
        <v>2.9313222818746993</v>
      </c>
      <c r="CS100" s="9"/>
      <c r="CT100" s="6" t="s">
        <v>36</v>
      </c>
      <c r="CU100" s="34">
        <v>112.495</v>
      </c>
      <c r="CV100" s="38">
        <v>23.815599885528997</v>
      </c>
      <c r="CW100" s="34">
        <v>97.180999999999997</v>
      </c>
      <c r="CX100" s="38">
        <v>-23.838719826105631</v>
      </c>
      <c r="CY100" s="34">
        <v>107.083</v>
      </c>
      <c r="CZ100" s="38">
        <v>17.740973979848391</v>
      </c>
      <c r="DA100" s="9"/>
      <c r="DB100" s="6" t="s">
        <v>36</v>
      </c>
      <c r="DC100" s="34">
        <v>104.788</v>
      </c>
      <c r="DD100" s="38">
        <v>6.9451576552922916</v>
      </c>
      <c r="DE100" s="34">
        <v>105.086</v>
      </c>
      <c r="DF100" s="38">
        <v>-2.5152098282844975</v>
      </c>
      <c r="DG100" s="34">
        <v>102.958</v>
      </c>
      <c r="DH100" s="38">
        <v>5.4596741487155356</v>
      </c>
      <c r="DI100" s="9"/>
      <c r="DJ100" s="6" t="s">
        <v>36</v>
      </c>
      <c r="DK100" s="34">
        <v>105.696</v>
      </c>
      <c r="DL100" s="38">
        <v>5.4590638799035816</v>
      </c>
      <c r="DM100" s="34">
        <v>99.691000000000003</v>
      </c>
      <c r="DN100" s="38">
        <v>6.1839611349201249</v>
      </c>
      <c r="DO100" s="34">
        <v>113.42100000000001</v>
      </c>
      <c r="DP100" s="38">
        <v>5.7120011152823196</v>
      </c>
      <c r="DQ100" s="9"/>
      <c r="DR100" s="6" t="s">
        <v>36</v>
      </c>
      <c r="DS100" s="34">
        <v>103.246</v>
      </c>
      <c r="DT100" s="38">
        <v>5.4591971249645468</v>
      </c>
      <c r="DU100" s="34">
        <v>100.464</v>
      </c>
      <c r="DV100" s="38">
        <v>-2.5453390855101503</v>
      </c>
      <c r="DW100" s="34">
        <v>113.56399999999999</v>
      </c>
      <c r="DX100" s="38">
        <v>17.831809982993477</v>
      </c>
      <c r="DY100" s="9"/>
      <c r="DZ100" s="6" t="s">
        <v>36</v>
      </c>
      <c r="EA100" s="34">
        <v>95.772000000000006</v>
      </c>
      <c r="EB100" s="38">
        <v>5.1396968704416253</v>
      </c>
      <c r="EC100" s="34">
        <v>116.483</v>
      </c>
      <c r="ED100" s="38">
        <v>5.1488542599972646</v>
      </c>
      <c r="EE100" s="34">
        <v>96.445999999999998</v>
      </c>
      <c r="EF100" s="38">
        <v>5.1487305115218049</v>
      </c>
      <c r="EG100" s="9"/>
      <c r="EH100" s="6" t="s">
        <v>36</v>
      </c>
      <c r="EI100" s="34">
        <v>102.916</v>
      </c>
      <c r="EJ100" s="38">
        <v>5.1489523277718661</v>
      </c>
      <c r="EK100" s="34">
        <v>117.736</v>
      </c>
      <c r="EL100" s="38">
        <v>5.1489406119302998</v>
      </c>
      <c r="EM100" s="34">
        <v>106.682</v>
      </c>
      <c r="EN100" s="38">
        <v>5.1491968377267909</v>
      </c>
      <c r="EO100" s="9"/>
      <c r="EP100" s="6" t="s">
        <v>36</v>
      </c>
      <c r="EQ100" s="34">
        <v>101.44499999999999</v>
      </c>
      <c r="ER100" s="38">
        <v>0.9639684756873379</v>
      </c>
      <c r="ES100" s="34">
        <v>106.218</v>
      </c>
      <c r="ET100" s="38">
        <v>0.96430564328564117</v>
      </c>
      <c r="EU100" s="34">
        <v>96.093000000000004</v>
      </c>
      <c r="EV100" s="38">
        <v>0.96463452642132097</v>
      </c>
      <c r="EW100" s="9"/>
      <c r="EX100" s="6" t="s">
        <v>36</v>
      </c>
      <c r="EY100" s="34">
        <v>84.257000000000005</v>
      </c>
      <c r="EZ100" s="38">
        <v>0.96383363497072594</v>
      </c>
      <c r="FA100" s="34">
        <v>95.207999999999998</v>
      </c>
      <c r="FB100" s="38">
        <v>0.96489192804021684</v>
      </c>
      <c r="FC100" s="34">
        <v>81.025999999999996</v>
      </c>
      <c r="FD100" s="38">
        <v>0.9642064983693075</v>
      </c>
      <c r="FE100" s="9"/>
      <c r="FF100" s="6" t="s">
        <v>36</v>
      </c>
      <c r="FG100" s="34">
        <v>98.165000000000006</v>
      </c>
      <c r="FH100" s="38">
        <v>0.96402640698181585</v>
      </c>
      <c r="FI100" s="34">
        <v>107.122</v>
      </c>
      <c r="FJ100" s="38">
        <v>5.2841332292802292</v>
      </c>
      <c r="FK100" s="34">
        <v>108.57599999999999</v>
      </c>
      <c r="FL100" s="38">
        <v>3.2597435770378809</v>
      </c>
      <c r="FM100" s="9"/>
      <c r="FN100" s="6" t="s">
        <v>36</v>
      </c>
      <c r="FO100" s="34">
        <v>99.194000000000003</v>
      </c>
      <c r="FP100" s="38">
        <v>-3.9161864530721857</v>
      </c>
      <c r="FQ100" s="34">
        <v>111.717</v>
      </c>
      <c r="FR100" s="38">
        <v>9.6700838875675856</v>
      </c>
      <c r="FS100" s="34">
        <v>94.927999999999997</v>
      </c>
      <c r="FT100" s="38">
        <v>9.5813145600721015</v>
      </c>
      <c r="FU100" s="9"/>
      <c r="FV100" s="6" t="s">
        <v>36</v>
      </c>
      <c r="FW100" s="34">
        <v>102.33799999999999</v>
      </c>
      <c r="FX100" s="38">
        <v>7.2347142406463831</v>
      </c>
      <c r="FY100" s="34">
        <v>80.313000000000002</v>
      </c>
      <c r="FZ100" s="38">
        <v>2.1564761342879137</v>
      </c>
      <c r="GA100" s="34">
        <v>83.581999999999994</v>
      </c>
      <c r="GB100" s="38">
        <v>2.1569082030129465</v>
      </c>
      <c r="GC100" s="9"/>
      <c r="GD100" s="6" t="s">
        <v>36</v>
      </c>
      <c r="GE100" s="34">
        <v>99.534000000000006</v>
      </c>
      <c r="GF100" s="38">
        <v>2.1565680312074562</v>
      </c>
      <c r="GG100" s="34">
        <v>100.044</v>
      </c>
      <c r="GH100" s="38">
        <v>2.1563645721321905</v>
      </c>
      <c r="GI100" s="34">
        <v>94.634</v>
      </c>
      <c r="GJ100" s="38">
        <v>-1.4945884065579946</v>
      </c>
      <c r="GK100" s="9"/>
      <c r="GL100" s="6" t="s">
        <v>36</v>
      </c>
      <c r="GM100" s="34">
        <v>92.204999999999998</v>
      </c>
      <c r="GN100" s="38">
        <v>2.1570434381639245</v>
      </c>
      <c r="GO100" s="34">
        <v>101.02</v>
      </c>
      <c r="GP100" s="38">
        <v>22.220403337804967</v>
      </c>
      <c r="GQ100" s="34">
        <v>113.562</v>
      </c>
      <c r="GR100" s="38">
        <v>22.219742118844749</v>
      </c>
      <c r="GS100" s="9"/>
      <c r="GT100" s="6" t="s">
        <v>36</v>
      </c>
      <c r="GU100" s="34">
        <v>97.147999999999996</v>
      </c>
      <c r="GV100" s="38">
        <v>3.2592758097518555</v>
      </c>
      <c r="GW100" s="34">
        <v>112.503</v>
      </c>
      <c r="GX100" s="38">
        <v>3.3387928195279102</v>
      </c>
      <c r="GY100" s="34">
        <v>92.631</v>
      </c>
      <c r="GZ100" s="38">
        <v>3.2595475081606367</v>
      </c>
      <c r="HA100" s="9"/>
      <c r="HB100" s="6" t="s">
        <v>36</v>
      </c>
      <c r="HC100" s="34">
        <v>95.742000000000004</v>
      </c>
      <c r="HD100" s="38">
        <v>3.2591229283951435</v>
      </c>
      <c r="HE100" s="34">
        <v>105.096</v>
      </c>
      <c r="HF100" s="38">
        <v>3.259951236427554</v>
      </c>
      <c r="HG100" s="34">
        <v>94.878</v>
      </c>
      <c r="HH100" s="38">
        <v>-6.1652928267832294</v>
      </c>
      <c r="HI100" s="9"/>
      <c r="HJ100" s="6" t="s">
        <v>36</v>
      </c>
      <c r="HK100" s="34">
        <v>116.417</v>
      </c>
      <c r="HL100" s="38">
        <v>4.4516987933651393</v>
      </c>
      <c r="HM100" s="34">
        <v>116.699</v>
      </c>
      <c r="HN100" s="38">
        <v>4.6780024334021704</v>
      </c>
      <c r="HO100" s="34">
        <v>96.412000000000006</v>
      </c>
      <c r="HP100" s="38">
        <v>3.2594130013388991</v>
      </c>
      <c r="HQ100" s="9"/>
      <c r="HR100" s="6" t="s">
        <v>36</v>
      </c>
      <c r="HS100" s="34">
        <v>85.167000000000002</v>
      </c>
      <c r="HT100" s="38">
        <v>-5.291069935625913</v>
      </c>
      <c r="HU100" s="34">
        <v>114.718</v>
      </c>
      <c r="HV100" s="38">
        <v>-5.2910499754718785</v>
      </c>
      <c r="HW100" s="34">
        <v>100.773</v>
      </c>
      <c r="HX100" s="38">
        <v>-5.2911902645129913</v>
      </c>
      <c r="HY100" s="9"/>
      <c r="HZ100" s="6" t="s">
        <v>36</v>
      </c>
      <c r="IA100" s="34">
        <v>73.817999999999998</v>
      </c>
      <c r="IB100" s="38">
        <v>-5.290370107915237</v>
      </c>
      <c r="IC100" s="34">
        <v>110.03266354968299</v>
      </c>
      <c r="ID100" s="38">
        <v>11.086090408651074</v>
      </c>
      <c r="IE100" s="34">
        <v>95.51</v>
      </c>
      <c r="IF100" s="38">
        <v>-10.022890802610888</v>
      </c>
      <c r="IG100" s="9"/>
      <c r="IH100" s="6" t="s">
        <v>36</v>
      </c>
      <c r="II100" s="34">
        <v>105.902</v>
      </c>
      <c r="IJ100" s="38">
        <v>8.8851667549337776</v>
      </c>
      <c r="IK100" s="34">
        <v>102.205</v>
      </c>
      <c r="IL100" s="38">
        <v>-8.1222233189823783</v>
      </c>
      <c r="IM100" s="34">
        <v>92.759</v>
      </c>
      <c r="IN100" s="38">
        <v>5.8125974024543154</v>
      </c>
      <c r="IO100" s="34">
        <v>129.506</v>
      </c>
      <c r="IP100" s="38">
        <v>5.812904379128824</v>
      </c>
      <c r="IQ100" s="9"/>
      <c r="IR100" s="6" t="s">
        <v>36</v>
      </c>
      <c r="IS100" s="34">
        <v>111.167</v>
      </c>
      <c r="IT100" s="38">
        <v>5.8122046434631898</v>
      </c>
      <c r="IU100" s="34">
        <v>99.192999999999998</v>
      </c>
      <c r="IV100" s="38">
        <v>5.8129474662341067</v>
      </c>
      <c r="IW100" s="34">
        <v>100.509</v>
      </c>
      <c r="IX100" s="38">
        <v>5.8128669735499017</v>
      </c>
      <c r="IY100" s="9"/>
      <c r="IZ100" s="6" t="s">
        <v>36</v>
      </c>
      <c r="JA100" s="34">
        <v>114.991</v>
      </c>
      <c r="JB100" s="38">
        <v>5.8130053195071412</v>
      </c>
      <c r="JC100" s="34">
        <v>100.399</v>
      </c>
      <c r="JD100" s="38">
        <v>4.1288374536065504</v>
      </c>
      <c r="JE100" s="34">
        <v>112.97</v>
      </c>
      <c r="JF100" s="38">
        <v>27.122615889170774</v>
      </c>
      <c r="JG100" s="9"/>
      <c r="JH100" s="6" t="s">
        <v>36</v>
      </c>
      <c r="JI100" s="34">
        <v>122.973</v>
      </c>
      <c r="JJ100" s="38">
        <v>22.664392983770966</v>
      </c>
      <c r="JK100" s="34">
        <v>91.932000000000002</v>
      </c>
      <c r="JL100" s="38">
        <v>23.487781338041927</v>
      </c>
      <c r="JM100" s="34">
        <v>81.102000000000004</v>
      </c>
      <c r="JN100" s="38">
        <v>-11.374514946846389</v>
      </c>
      <c r="JO100" s="9"/>
      <c r="JP100" s="6" t="s">
        <v>36</v>
      </c>
      <c r="JQ100" s="34">
        <v>105.82</v>
      </c>
      <c r="JR100" s="38">
        <v>8.6798653501025456</v>
      </c>
      <c r="JS100" s="34">
        <v>131.601</v>
      </c>
      <c r="JT100" s="38">
        <v>8.72692626621307</v>
      </c>
      <c r="JU100" s="34">
        <v>98.18</v>
      </c>
      <c r="JV100" s="38">
        <v>8.7271199732991818</v>
      </c>
      <c r="JW100" s="9"/>
      <c r="JX100" s="6" t="s">
        <v>36</v>
      </c>
      <c r="JY100" s="34">
        <v>119.601</v>
      </c>
      <c r="JZ100" s="38">
        <v>5.7088678949753273</v>
      </c>
      <c r="KA100" s="34">
        <v>66.180999999999997</v>
      </c>
      <c r="KB100" s="38">
        <v>-1.0277137659603142</v>
      </c>
      <c r="KC100" s="34">
        <v>110.36199999999999</v>
      </c>
      <c r="KD100" s="38">
        <v>7.3022269605100547</v>
      </c>
      <c r="KE100" s="9"/>
      <c r="KF100" s="6" t="s">
        <v>36</v>
      </c>
      <c r="KG100" s="34">
        <v>81.938999999999993</v>
      </c>
      <c r="KH100" s="38">
        <v>-4.8561986229365601</v>
      </c>
      <c r="KI100" s="34">
        <v>91.905000000000001</v>
      </c>
      <c r="KJ100" s="38">
        <v>10.298619431891098</v>
      </c>
      <c r="KK100" s="34">
        <v>93.152000000000001</v>
      </c>
      <c r="KL100" s="38">
        <v>11.383655157512649</v>
      </c>
      <c r="KM100" s="9"/>
      <c r="KN100" s="6" t="s">
        <v>36</v>
      </c>
      <c r="KO100" s="34">
        <v>88.641000000000005</v>
      </c>
      <c r="KP100" s="38">
        <v>8.9618769120130679</v>
      </c>
      <c r="KQ100" s="34">
        <v>120.729</v>
      </c>
      <c r="KR100" s="38">
        <v>16.582617899941937</v>
      </c>
      <c r="KS100" s="34">
        <v>99.432000000000002</v>
      </c>
      <c r="KT100" s="38">
        <v>-9.946728880442933</v>
      </c>
      <c r="KU100" s="9"/>
      <c r="KV100" s="6" t="s">
        <v>36</v>
      </c>
      <c r="KW100" s="34">
        <v>125.517</v>
      </c>
      <c r="KX100" s="38">
        <v>10.379758536323806</v>
      </c>
      <c r="KY100" s="34">
        <v>109.46</v>
      </c>
      <c r="KZ100" s="38">
        <v>1.293419164654523</v>
      </c>
      <c r="LA100" s="34">
        <v>92.832999999999998</v>
      </c>
      <c r="LB100" s="38">
        <v>19.108347561000528</v>
      </c>
      <c r="LC100" s="9"/>
      <c r="LD100" s="6" t="s">
        <v>36</v>
      </c>
      <c r="LE100" s="34">
        <v>90.537999999999997</v>
      </c>
      <c r="LF100" s="38">
        <v>4.7847914322531011</v>
      </c>
      <c r="LG100" s="34">
        <v>133.255</v>
      </c>
      <c r="LH100" s="38">
        <v>-2.130055975107723</v>
      </c>
      <c r="LI100" s="34">
        <v>112.486</v>
      </c>
      <c r="LJ100" s="38">
        <v>-4.4155609341923565</v>
      </c>
      <c r="LK100" s="9"/>
      <c r="LL100" s="6" t="s">
        <v>36</v>
      </c>
      <c r="LM100" s="34">
        <v>114.249</v>
      </c>
      <c r="LN100" s="38">
        <v>-2.130557490310764</v>
      </c>
      <c r="LO100" s="34">
        <v>113.316</v>
      </c>
      <c r="LP100" s="38">
        <v>-2.1307662924395032</v>
      </c>
      <c r="LQ100" s="34">
        <v>146.655</v>
      </c>
      <c r="LR100" s="38">
        <v>-2.1305395021349938</v>
      </c>
      <c r="LS100" s="9"/>
      <c r="LT100" s="6" t="s">
        <v>36</v>
      </c>
      <c r="LU100" s="34">
        <v>100.45399999999999</v>
      </c>
      <c r="LV100" s="38">
        <v>8.2297590918478818</v>
      </c>
      <c r="LW100" s="34">
        <v>77.102999999999994</v>
      </c>
      <c r="LX100" s="38">
        <v>9.925715512007983</v>
      </c>
      <c r="LY100" s="34">
        <v>80.421000000000006</v>
      </c>
      <c r="LZ100" s="38">
        <v>-33.714613299594902</v>
      </c>
      <c r="MA100" s="9"/>
      <c r="MB100" s="6" t="s">
        <v>36</v>
      </c>
      <c r="MC100" s="34">
        <v>116.232</v>
      </c>
      <c r="MD100" s="38">
        <v>14.457618172688285</v>
      </c>
      <c r="ME100" s="34">
        <v>69.477000000000004</v>
      </c>
      <c r="MF100" s="38">
        <v>-4.8727520891570606</v>
      </c>
      <c r="MG100" s="34">
        <v>95.668000000000006</v>
      </c>
      <c r="MH100" s="38">
        <v>10.471545438595726</v>
      </c>
      <c r="MI100" s="9"/>
      <c r="MJ100" s="6" t="s">
        <v>36</v>
      </c>
      <c r="MK100" s="34">
        <v>100.52800000000001</v>
      </c>
      <c r="ML100" s="38">
        <v>2.0618311257360062</v>
      </c>
      <c r="MM100" s="34">
        <v>100.35181757510099</v>
      </c>
      <c r="MN100" s="38">
        <v>9.6185254685152017</v>
      </c>
      <c r="MO100" s="34">
        <v>84.608000000000004</v>
      </c>
      <c r="MP100" s="38">
        <v>-1.7249468569065129</v>
      </c>
    </row>
    <row r="101" spans="1:379" ht="15" hidden="1" customHeight="1">
      <c r="A101" s="9"/>
      <c r="B101" s="6" t="s">
        <v>37</v>
      </c>
      <c r="C101" s="34">
        <v>102.428312137596</v>
      </c>
      <c r="D101" s="38">
        <v>-1.0391964180464015</v>
      </c>
      <c r="E101" s="374">
        <v>100.328</v>
      </c>
      <c r="F101" s="38">
        <v>-5.333881209428796</v>
      </c>
      <c r="G101" s="374">
        <v>104.414</v>
      </c>
      <c r="H101" s="38">
        <v>3.2148613737866327</v>
      </c>
      <c r="I101" s="9"/>
      <c r="J101" s="6" t="s">
        <v>37</v>
      </c>
      <c r="K101" s="34">
        <v>82.034000000000006</v>
      </c>
      <c r="L101" s="38">
        <v>-24.638529123674928</v>
      </c>
      <c r="M101" s="34">
        <v>94.734999999999999</v>
      </c>
      <c r="N101" s="38">
        <v>-12.277028289796618</v>
      </c>
      <c r="O101" s="34">
        <v>81.094999999999999</v>
      </c>
      <c r="P101" s="38">
        <v>-29.643212684894948</v>
      </c>
      <c r="Q101" s="9"/>
      <c r="R101" s="6" t="s">
        <v>37</v>
      </c>
      <c r="S101" s="34">
        <v>111.378</v>
      </c>
      <c r="T101" s="38">
        <v>20.571254927678282</v>
      </c>
      <c r="U101" s="34">
        <v>113.241</v>
      </c>
      <c r="V101" s="38">
        <v>22.383770852642002</v>
      </c>
      <c r="W101" s="34">
        <v>105.172</v>
      </c>
      <c r="X101" s="38">
        <v>5.228823435819379</v>
      </c>
      <c r="Y101" s="9"/>
      <c r="Z101" s="6" t="s">
        <v>37</v>
      </c>
      <c r="AA101" s="34">
        <v>109.482</v>
      </c>
      <c r="AB101" s="38">
        <v>15.173123135304252</v>
      </c>
      <c r="AC101" s="34">
        <v>100.68899999999999</v>
      </c>
      <c r="AD101" s="38">
        <v>8.5024469997322853</v>
      </c>
      <c r="AE101" s="34">
        <v>103.01600000000001</v>
      </c>
      <c r="AF101" s="38">
        <v>11.250522005658752</v>
      </c>
      <c r="AG101" s="9"/>
      <c r="AH101" s="6" t="s">
        <v>37</v>
      </c>
      <c r="AI101" s="34">
        <v>136.27099999999999</v>
      </c>
      <c r="AJ101" s="38">
        <v>36.183211851176083</v>
      </c>
      <c r="AK101" s="34">
        <v>117.723</v>
      </c>
      <c r="AL101" s="38">
        <v>27.097793406347876</v>
      </c>
      <c r="AM101" s="34">
        <v>87.460999999999999</v>
      </c>
      <c r="AN101" s="38">
        <v>5.2113908777662488</v>
      </c>
      <c r="AO101" s="9"/>
      <c r="AP101" s="6" t="s">
        <v>37</v>
      </c>
      <c r="AQ101" s="34">
        <v>110.93300000000001</v>
      </c>
      <c r="AR101" s="38">
        <v>17.706213658682344</v>
      </c>
      <c r="AS101" s="34">
        <v>104.84099999999999</v>
      </c>
      <c r="AT101" s="38">
        <v>5.8914814847823749</v>
      </c>
      <c r="AU101" s="34">
        <v>94.391999999999996</v>
      </c>
      <c r="AV101" s="38">
        <v>-4.630311209551067</v>
      </c>
      <c r="AW101" s="9"/>
      <c r="AX101" s="6" t="s">
        <v>37</v>
      </c>
      <c r="AY101" s="34">
        <v>130.755</v>
      </c>
      <c r="AZ101" s="38">
        <v>47.887630759580162</v>
      </c>
      <c r="BA101" s="34">
        <v>121.333</v>
      </c>
      <c r="BB101" s="38">
        <v>14.16798932124162</v>
      </c>
      <c r="BC101" s="34">
        <v>105.474</v>
      </c>
      <c r="BD101" s="38">
        <v>10.716451571213142</v>
      </c>
      <c r="BE101" s="9"/>
      <c r="BF101" s="6" t="s">
        <v>37</v>
      </c>
      <c r="BG101" s="34">
        <v>91.62</v>
      </c>
      <c r="BH101" s="38">
        <v>-7.7631216469070523</v>
      </c>
      <c r="BI101" s="34">
        <v>107.254</v>
      </c>
      <c r="BJ101" s="38">
        <v>7.8163358334206094</v>
      </c>
      <c r="BK101" s="34">
        <v>117.658</v>
      </c>
      <c r="BL101" s="38">
        <v>32.356339730783787</v>
      </c>
      <c r="BM101" s="9"/>
      <c r="BN101" s="6" t="s">
        <v>37</v>
      </c>
      <c r="BO101" s="34">
        <v>108.119</v>
      </c>
      <c r="BP101" s="38">
        <v>12.359425832504641</v>
      </c>
      <c r="BQ101" s="356">
        <v>107.06623615644403</v>
      </c>
      <c r="BR101" s="38">
        <v>9.4626805282495212</v>
      </c>
      <c r="BS101" s="34">
        <v>111.85</v>
      </c>
      <c r="BT101" s="38">
        <v>9.4627741403575243</v>
      </c>
      <c r="BU101" s="9"/>
      <c r="BV101" s="6" t="s">
        <v>37</v>
      </c>
      <c r="BW101" s="34">
        <v>109.23399999999999</v>
      </c>
      <c r="BX101" s="38">
        <v>9.4623108880846303</v>
      </c>
      <c r="BY101" s="34">
        <v>105.062</v>
      </c>
      <c r="BZ101" s="38">
        <v>3.61871358333714</v>
      </c>
      <c r="CA101" s="34">
        <v>108.98099999999999</v>
      </c>
      <c r="CB101" s="38">
        <v>3.2566539363134268</v>
      </c>
      <c r="CC101" s="9"/>
      <c r="CD101" s="6" t="s">
        <v>37</v>
      </c>
      <c r="CE101" s="34">
        <v>108.83499999999999</v>
      </c>
      <c r="CF101" s="38">
        <v>3.2559709267901695</v>
      </c>
      <c r="CG101" s="34">
        <v>110.97199999999999</v>
      </c>
      <c r="CH101" s="38">
        <v>3.2561280399556267</v>
      </c>
      <c r="CI101" s="34">
        <v>127.57299999999999</v>
      </c>
      <c r="CJ101" s="38">
        <v>7.0461430621312218</v>
      </c>
      <c r="CK101" s="9"/>
      <c r="CL101" s="6" t="s">
        <v>37</v>
      </c>
      <c r="CM101" s="34">
        <v>106.602</v>
      </c>
      <c r="CN101" s="38">
        <v>5.0743857577711111</v>
      </c>
      <c r="CO101" s="34">
        <v>117.91</v>
      </c>
      <c r="CP101" s="38">
        <v>9.4193434976077413</v>
      </c>
      <c r="CQ101" s="34">
        <v>127.919</v>
      </c>
      <c r="CR101" s="38">
        <v>9.4193336599671511</v>
      </c>
      <c r="CS101" s="9"/>
      <c r="CT101" s="6" t="s">
        <v>37</v>
      </c>
      <c r="CU101" s="34">
        <v>102.81</v>
      </c>
      <c r="CV101" s="38">
        <v>15.129004340838549</v>
      </c>
      <c r="CW101" s="34">
        <v>95.45</v>
      </c>
      <c r="CX101" s="38">
        <v>6.0885962298658853</v>
      </c>
      <c r="CY101" s="34">
        <v>103.85599999999999</v>
      </c>
      <c r="CZ101" s="38">
        <v>10.516385759266285</v>
      </c>
      <c r="DA101" s="9"/>
      <c r="DB101" s="6" t="s">
        <v>37</v>
      </c>
      <c r="DC101" s="34">
        <v>98.018000000000001</v>
      </c>
      <c r="DD101" s="38">
        <v>0.44589251001474395</v>
      </c>
      <c r="DE101" s="34">
        <v>95.48</v>
      </c>
      <c r="DF101" s="38">
        <v>-26.970296931767336</v>
      </c>
      <c r="DG101" s="34">
        <v>107.795</v>
      </c>
      <c r="DH101" s="38">
        <v>5.1269578615702471</v>
      </c>
      <c r="DI101" s="9"/>
      <c r="DJ101" s="6" t="s">
        <v>37</v>
      </c>
      <c r="DK101" s="34">
        <v>97.728999999999999</v>
      </c>
      <c r="DL101" s="38">
        <v>5.1265031918630797</v>
      </c>
      <c r="DM101" s="34">
        <v>100.625</v>
      </c>
      <c r="DN101" s="38">
        <v>5.4106439922731795</v>
      </c>
      <c r="DO101" s="34">
        <v>90.988</v>
      </c>
      <c r="DP101" s="38">
        <v>7.1931876824363314</v>
      </c>
      <c r="DQ101" s="9"/>
      <c r="DR101" s="6" t="s">
        <v>37</v>
      </c>
      <c r="DS101" s="34">
        <v>98.915000000000006</v>
      </c>
      <c r="DT101" s="38">
        <v>5.127080499281675</v>
      </c>
      <c r="DU101" s="34">
        <v>98.802000000000007</v>
      </c>
      <c r="DV101" s="38">
        <v>-3.4548511590487436</v>
      </c>
      <c r="DW101" s="34">
        <v>114.73099999999999</v>
      </c>
      <c r="DX101" s="38">
        <v>15.978351187057839</v>
      </c>
      <c r="DY101" s="9"/>
      <c r="DZ101" s="6" t="s">
        <v>37</v>
      </c>
      <c r="EA101" s="34">
        <v>105.336</v>
      </c>
      <c r="EB101" s="38">
        <v>4.7390513858264853</v>
      </c>
      <c r="EC101" s="34">
        <v>111.101</v>
      </c>
      <c r="ED101" s="38">
        <v>7.1890433373961145</v>
      </c>
      <c r="EE101" s="34">
        <v>105.502</v>
      </c>
      <c r="EF101" s="38">
        <v>7.1887232843504023</v>
      </c>
      <c r="EG101" s="9"/>
      <c r="EH101" s="6" t="s">
        <v>37</v>
      </c>
      <c r="EI101" s="34">
        <v>105.747</v>
      </c>
      <c r="EJ101" s="38">
        <v>7.1890454287254073</v>
      </c>
      <c r="EK101" s="34">
        <v>103.762</v>
      </c>
      <c r="EL101" s="38">
        <v>7.1886256215955058</v>
      </c>
      <c r="EM101" s="34">
        <v>109.455</v>
      </c>
      <c r="EN101" s="38">
        <v>7.1886803570271098</v>
      </c>
      <c r="EO101" s="9"/>
      <c r="EP101" s="6" t="s">
        <v>37</v>
      </c>
      <c r="EQ101" s="34">
        <v>100.765</v>
      </c>
      <c r="ER101" s="38">
        <v>4.9045629144705885</v>
      </c>
      <c r="ES101" s="34">
        <v>117.758</v>
      </c>
      <c r="ET101" s="38">
        <v>4.9045883151807743</v>
      </c>
      <c r="EU101" s="34">
        <v>100.40300000000001</v>
      </c>
      <c r="EV101" s="38">
        <v>4.903802137378662</v>
      </c>
      <c r="EW101" s="9"/>
      <c r="EX101" s="6" t="s">
        <v>37</v>
      </c>
      <c r="EY101" s="34">
        <v>104.29900000000001</v>
      </c>
      <c r="EZ101" s="38">
        <v>4.9038146324962497</v>
      </c>
      <c r="FA101" s="34">
        <v>116.06699999999999</v>
      </c>
      <c r="FB101" s="38">
        <v>4.904337024287031</v>
      </c>
      <c r="FC101" s="34">
        <v>78.863</v>
      </c>
      <c r="FD101" s="38">
        <v>4.9037341736232349</v>
      </c>
      <c r="FE101" s="9"/>
      <c r="FF101" s="6" t="s">
        <v>37</v>
      </c>
      <c r="FG101" s="34">
        <v>104.419</v>
      </c>
      <c r="FH101" s="38">
        <v>4.9047275505534742</v>
      </c>
      <c r="FI101" s="34">
        <v>124.482</v>
      </c>
      <c r="FJ101" s="38">
        <v>3.0394348688097068</v>
      </c>
      <c r="FK101" s="34">
        <v>111.81399999999999</v>
      </c>
      <c r="FL101" s="38">
        <v>5.0380421645592151</v>
      </c>
      <c r="FM101" s="9"/>
      <c r="FN101" s="6" t="s">
        <v>37</v>
      </c>
      <c r="FO101" s="34">
        <v>100.831</v>
      </c>
      <c r="FP101" s="38">
        <v>0.80674483206126979</v>
      </c>
      <c r="FQ101" s="34">
        <v>96.614000000000004</v>
      </c>
      <c r="FR101" s="38">
        <v>-1.6717441153929258E-2</v>
      </c>
      <c r="FS101" s="34">
        <v>101.67400000000001</v>
      </c>
      <c r="FT101" s="38">
        <v>12.065433604100576</v>
      </c>
      <c r="FU101" s="9"/>
      <c r="FV101" s="6" t="s">
        <v>37</v>
      </c>
      <c r="FW101" s="34">
        <v>100.874</v>
      </c>
      <c r="FX101" s="38">
        <v>0.13051412739150692</v>
      </c>
      <c r="FY101" s="34">
        <v>111.149</v>
      </c>
      <c r="FZ101" s="38">
        <v>5.9034891790588517</v>
      </c>
      <c r="GA101" s="34">
        <v>111.19499999999999</v>
      </c>
      <c r="GB101" s="38">
        <v>5.9034539677651026</v>
      </c>
      <c r="GC101" s="9"/>
      <c r="GD101" s="6" t="s">
        <v>37</v>
      </c>
      <c r="GE101" s="34">
        <v>108.863</v>
      </c>
      <c r="GF101" s="38">
        <v>5.903801431519824</v>
      </c>
      <c r="GG101" s="34">
        <v>110.96</v>
      </c>
      <c r="GH101" s="38">
        <v>5.9034375256909613</v>
      </c>
      <c r="GI101" s="34">
        <v>167.49</v>
      </c>
      <c r="GJ101" s="38">
        <v>3.3483946833473368</v>
      </c>
      <c r="GK101" s="9"/>
      <c r="GL101" s="6" t="s">
        <v>37</v>
      </c>
      <c r="GM101" s="34">
        <v>99.256</v>
      </c>
      <c r="GN101" s="38">
        <v>5.9034099109686906</v>
      </c>
      <c r="GO101" s="34">
        <v>117.646</v>
      </c>
      <c r="GP101" s="38">
        <v>14.71334276149345</v>
      </c>
      <c r="GQ101" s="34">
        <v>110.803</v>
      </c>
      <c r="GR101" s="38">
        <v>14.713436126229624</v>
      </c>
      <c r="GS101" s="9"/>
      <c r="GT101" s="6" t="s">
        <v>37</v>
      </c>
      <c r="GU101" s="34">
        <v>97.304000000000002</v>
      </c>
      <c r="GV101" s="38">
        <v>3.2484082538252466</v>
      </c>
      <c r="GW101" s="34">
        <v>105.958</v>
      </c>
      <c r="GX101" s="38">
        <v>2.0839951933071745</v>
      </c>
      <c r="GY101" s="34">
        <v>98.638000000000005</v>
      </c>
      <c r="GZ101" s="38">
        <v>3.2491137689681437</v>
      </c>
      <c r="HA101" s="9"/>
      <c r="HB101" s="6" t="s">
        <v>37</v>
      </c>
      <c r="HC101" s="34">
        <v>94.793000000000006</v>
      </c>
      <c r="HD101" s="38">
        <v>3.2489614085397136</v>
      </c>
      <c r="HE101" s="34">
        <v>100.67100000000001</v>
      </c>
      <c r="HF101" s="38">
        <v>3.2485567964029229</v>
      </c>
      <c r="HG101" s="34">
        <v>99.47</v>
      </c>
      <c r="HH101" s="38">
        <v>-5.4794585122219388</v>
      </c>
      <c r="HI101" s="9"/>
      <c r="HJ101" s="6" t="s">
        <v>37</v>
      </c>
      <c r="HK101" s="34">
        <v>91.683999999999997</v>
      </c>
      <c r="HL101" s="38">
        <v>6.0508095439550971</v>
      </c>
      <c r="HM101" s="34">
        <v>110.6</v>
      </c>
      <c r="HN101" s="38">
        <v>8.4613321790415625</v>
      </c>
      <c r="HO101" s="34">
        <v>114.63500000000001</v>
      </c>
      <c r="HP101" s="38">
        <v>3.248894210560465</v>
      </c>
      <c r="HQ101" s="9"/>
      <c r="HR101" s="6" t="s">
        <v>37</v>
      </c>
      <c r="HS101" s="34">
        <v>93.263999999999996</v>
      </c>
      <c r="HT101" s="38">
        <v>1.3738165619608651</v>
      </c>
      <c r="HU101" s="34">
        <v>113.34699999999999</v>
      </c>
      <c r="HV101" s="38">
        <v>1.3743294430088611</v>
      </c>
      <c r="HW101" s="34">
        <v>113.649</v>
      </c>
      <c r="HX101" s="38">
        <v>1.3743952592172377</v>
      </c>
      <c r="HY101" s="9"/>
      <c r="HZ101" s="6" t="s">
        <v>37</v>
      </c>
      <c r="IA101" s="34">
        <v>69.466999999999999</v>
      </c>
      <c r="IB101" s="38">
        <v>1.373534714780746</v>
      </c>
      <c r="IC101" s="34">
        <v>105.157758358685</v>
      </c>
      <c r="ID101" s="38">
        <v>9.105329493643751</v>
      </c>
      <c r="IE101" s="34">
        <v>101.456</v>
      </c>
      <c r="IF101" s="38">
        <v>-0.33626661889145737</v>
      </c>
      <c r="IG101" s="9"/>
      <c r="IH101" s="6" t="s">
        <v>37</v>
      </c>
      <c r="II101" s="34">
        <v>111.494</v>
      </c>
      <c r="IJ101" s="38">
        <v>25.223091357329082</v>
      </c>
      <c r="IK101" s="34">
        <v>102.44499999999999</v>
      </c>
      <c r="IL101" s="38">
        <v>-2.5740307059791405</v>
      </c>
      <c r="IM101" s="34">
        <v>100.879</v>
      </c>
      <c r="IN101" s="38">
        <v>5.1154824732173125</v>
      </c>
      <c r="IO101" s="34">
        <v>127.202</v>
      </c>
      <c r="IP101" s="38">
        <v>5.116028253162284</v>
      </c>
      <c r="IQ101" s="9"/>
      <c r="IR101" s="6" t="s">
        <v>37</v>
      </c>
      <c r="IS101" s="34">
        <v>107.16200000000001</v>
      </c>
      <c r="IT101" s="38">
        <v>5.1160434254055076</v>
      </c>
      <c r="IU101" s="34">
        <v>96.650999999999996</v>
      </c>
      <c r="IV101" s="38">
        <v>5.1153556600082908</v>
      </c>
      <c r="IW101" s="34">
        <v>103.556</v>
      </c>
      <c r="IX101" s="38">
        <v>5.115326604745178</v>
      </c>
      <c r="IY101" s="9"/>
      <c r="IZ101" s="6" t="s">
        <v>37</v>
      </c>
      <c r="JA101" s="34">
        <v>116.363</v>
      </c>
      <c r="JB101" s="38">
        <v>5.1155534949526782</v>
      </c>
      <c r="JC101" s="34">
        <v>104.76</v>
      </c>
      <c r="JD101" s="38">
        <v>2.9976676843008931</v>
      </c>
      <c r="JE101" s="34">
        <v>111.563</v>
      </c>
      <c r="JF101" s="38">
        <v>12.563816666360324</v>
      </c>
      <c r="JG101" s="9"/>
      <c r="JH101" s="6" t="s">
        <v>37</v>
      </c>
      <c r="JI101" s="34">
        <v>118.849</v>
      </c>
      <c r="JJ101" s="38">
        <v>28.631503888686325</v>
      </c>
      <c r="JK101" s="34">
        <v>99.968999999999994</v>
      </c>
      <c r="JL101" s="38">
        <v>20.499879027033856</v>
      </c>
      <c r="JM101" s="34">
        <v>59.462000000000003</v>
      </c>
      <c r="JN101" s="38">
        <v>-20.297377993308046</v>
      </c>
      <c r="JO101" s="9"/>
      <c r="JP101" s="6" t="s">
        <v>37</v>
      </c>
      <c r="JQ101" s="34">
        <v>104.05800000000001</v>
      </c>
      <c r="JR101" s="38">
        <v>0.79910325507167101</v>
      </c>
      <c r="JS101" s="34">
        <v>91.438000000000002</v>
      </c>
      <c r="JT101" s="38">
        <v>2.8130090800131171</v>
      </c>
      <c r="JU101" s="34">
        <v>106.866</v>
      </c>
      <c r="JV101" s="38">
        <v>2.8127901507545516</v>
      </c>
      <c r="JW101" s="9"/>
      <c r="JX101" s="6" t="s">
        <v>37</v>
      </c>
      <c r="JY101" s="34">
        <v>91.686000000000007</v>
      </c>
      <c r="JZ101" s="38">
        <v>5.2140021226609434</v>
      </c>
      <c r="KA101" s="34">
        <v>99.47</v>
      </c>
      <c r="KB101" s="38">
        <v>14.936403389630584</v>
      </c>
      <c r="KC101" s="34">
        <v>120.96299999999999</v>
      </c>
      <c r="KD101" s="38">
        <v>13.787657380879082</v>
      </c>
      <c r="KE101" s="9"/>
      <c r="KF101" s="6" t="s">
        <v>37</v>
      </c>
      <c r="KG101" s="34">
        <v>101.024</v>
      </c>
      <c r="KH101" s="38">
        <v>1.9363424013332633</v>
      </c>
      <c r="KI101" s="34">
        <v>99.231999999999999</v>
      </c>
      <c r="KJ101" s="38">
        <v>22.9753772012848</v>
      </c>
      <c r="KK101" s="34">
        <v>85.884</v>
      </c>
      <c r="KL101" s="38">
        <v>1.5876512719463278</v>
      </c>
      <c r="KM101" s="9"/>
      <c r="KN101" s="6" t="s">
        <v>37</v>
      </c>
      <c r="KO101" s="34">
        <v>82.712999999999994</v>
      </c>
      <c r="KP101" s="38">
        <v>0.58033458918345104</v>
      </c>
      <c r="KQ101" s="34">
        <v>111.04</v>
      </c>
      <c r="KR101" s="38">
        <v>15.765398855502852</v>
      </c>
      <c r="KS101" s="34">
        <v>92.602000000000004</v>
      </c>
      <c r="KT101" s="38">
        <v>-6.8262761056064534</v>
      </c>
      <c r="KU101" s="9"/>
      <c r="KV101" s="6" t="s">
        <v>37</v>
      </c>
      <c r="KW101" s="34">
        <v>117.03400000000001</v>
      </c>
      <c r="KX101" s="38">
        <v>6.6396761344367263</v>
      </c>
      <c r="KY101" s="34">
        <v>108.985</v>
      </c>
      <c r="KZ101" s="38">
        <v>2.7411224005921611</v>
      </c>
      <c r="LA101" s="34">
        <v>123.88200000000001</v>
      </c>
      <c r="LB101" s="38">
        <v>15.729522778033839</v>
      </c>
      <c r="LC101" s="9"/>
      <c r="LD101" s="6" t="s">
        <v>37</v>
      </c>
      <c r="LE101" s="34">
        <v>97.173000000000002</v>
      </c>
      <c r="LF101" s="38">
        <v>2.8063358695683576</v>
      </c>
      <c r="LG101" s="34">
        <v>103.378</v>
      </c>
      <c r="LH101" s="38">
        <v>5.817793639467439</v>
      </c>
      <c r="LI101" s="34">
        <v>114.834</v>
      </c>
      <c r="LJ101" s="38">
        <v>2.8260615276204391</v>
      </c>
      <c r="LK101" s="9"/>
      <c r="LL101" s="6" t="s">
        <v>37</v>
      </c>
      <c r="LM101" s="34">
        <v>129.88999999999999</v>
      </c>
      <c r="LN101" s="38">
        <v>5.8171614892983996</v>
      </c>
      <c r="LO101" s="34">
        <v>110.236</v>
      </c>
      <c r="LP101" s="38">
        <v>5.8176459168530101</v>
      </c>
      <c r="LQ101" s="34">
        <v>145.97900000000001</v>
      </c>
      <c r="LR101" s="38">
        <v>5.8175862973511698</v>
      </c>
      <c r="LS101" s="9"/>
      <c r="LT101" s="6" t="s">
        <v>37</v>
      </c>
      <c r="LU101" s="34">
        <v>93.903000000000006</v>
      </c>
      <c r="LV101" s="38">
        <v>0.8884586364530378</v>
      </c>
      <c r="LW101" s="34">
        <v>82.64</v>
      </c>
      <c r="LX101" s="38">
        <v>0.7526873435667909</v>
      </c>
      <c r="LY101" s="34">
        <v>71.427000000000007</v>
      </c>
      <c r="LZ101" s="38">
        <v>-27.892278369998579</v>
      </c>
      <c r="MA101" s="9"/>
      <c r="MB101" s="6" t="s">
        <v>37</v>
      </c>
      <c r="MC101" s="34">
        <v>108.188</v>
      </c>
      <c r="MD101" s="38">
        <v>11.820954794511223</v>
      </c>
      <c r="ME101" s="34">
        <v>92.028999999999996</v>
      </c>
      <c r="MF101" s="38">
        <v>-18.502534349984487</v>
      </c>
      <c r="MG101" s="34">
        <v>89.995999999999995</v>
      </c>
      <c r="MH101" s="38">
        <v>-3.5416677124453741</v>
      </c>
      <c r="MI101" s="9"/>
      <c r="MJ101" s="6" t="s">
        <v>37</v>
      </c>
      <c r="MK101" s="34">
        <v>93.018000000000001</v>
      </c>
      <c r="ML101" s="38">
        <v>-10.591695151107515</v>
      </c>
      <c r="MM101" s="34">
        <v>103.514156604005</v>
      </c>
      <c r="MN101" s="38">
        <v>6.7301527575625073</v>
      </c>
      <c r="MO101" s="34">
        <v>62.371000000000002</v>
      </c>
      <c r="MP101" s="38">
        <v>15.688797456900105</v>
      </c>
    </row>
    <row r="102" spans="1:379" ht="15" hidden="1" customHeight="1">
      <c r="A102" s="9"/>
      <c r="B102" s="6" t="s">
        <v>38</v>
      </c>
      <c r="C102" s="34">
        <v>103.722401905178</v>
      </c>
      <c r="D102" s="38">
        <v>7.0680519181484271</v>
      </c>
      <c r="E102" s="374">
        <v>103.157</v>
      </c>
      <c r="F102" s="38">
        <v>11.628712941397652</v>
      </c>
      <c r="G102" s="374">
        <v>104.25700000000001</v>
      </c>
      <c r="H102" s="38">
        <v>3.1261408981507373</v>
      </c>
      <c r="I102" s="9"/>
      <c r="J102" s="6" t="s">
        <v>38</v>
      </c>
      <c r="K102" s="34">
        <v>92.135999999999996</v>
      </c>
      <c r="L102" s="38">
        <v>-13.113433044886207</v>
      </c>
      <c r="M102" s="34">
        <v>77.436999999999998</v>
      </c>
      <c r="N102" s="38">
        <v>-41.082279121819298</v>
      </c>
      <c r="O102" s="34">
        <v>86.725999999999999</v>
      </c>
      <c r="P102" s="38">
        <v>-16.747832704122757</v>
      </c>
      <c r="Q102" s="9"/>
      <c r="R102" s="6" t="s">
        <v>38</v>
      </c>
      <c r="S102" s="34">
        <v>111.271</v>
      </c>
      <c r="T102" s="38">
        <v>20.684054276337321</v>
      </c>
      <c r="U102" s="34">
        <v>106.751</v>
      </c>
      <c r="V102" s="38">
        <v>22.519120702775709</v>
      </c>
      <c r="W102" s="34">
        <v>107.108</v>
      </c>
      <c r="X102" s="38">
        <v>7.0469869078388854</v>
      </c>
      <c r="Y102" s="9"/>
      <c r="Z102" s="6" t="s">
        <v>38</v>
      </c>
      <c r="AA102" s="34">
        <v>114.874</v>
      </c>
      <c r="AB102" s="38">
        <v>21.080363747776914</v>
      </c>
      <c r="AC102" s="34">
        <v>109.554</v>
      </c>
      <c r="AD102" s="38">
        <v>19.364052400653065</v>
      </c>
      <c r="AE102" s="34">
        <v>105.61199999999999</v>
      </c>
      <c r="AF102" s="38">
        <v>10.428046577493319</v>
      </c>
      <c r="AG102" s="9"/>
      <c r="AH102" s="6" t="s">
        <v>38</v>
      </c>
      <c r="AI102" s="34">
        <v>113.28100000000001</v>
      </c>
      <c r="AJ102" s="38">
        <v>16.778013933567323</v>
      </c>
      <c r="AK102" s="34">
        <v>112.93899999999999</v>
      </c>
      <c r="AL102" s="38">
        <v>31.099412207119542</v>
      </c>
      <c r="AM102" s="34">
        <v>97.084999999999994</v>
      </c>
      <c r="AN102" s="38">
        <v>14.455328324475119</v>
      </c>
      <c r="AO102" s="9"/>
      <c r="AP102" s="6" t="s">
        <v>38</v>
      </c>
      <c r="AQ102" s="34">
        <v>125.70399999999999</v>
      </c>
      <c r="AR102" s="38">
        <v>22.964654865159886</v>
      </c>
      <c r="AS102" s="34">
        <v>97.295000000000002</v>
      </c>
      <c r="AT102" s="38">
        <v>6.3173300542453319</v>
      </c>
      <c r="AU102" s="34">
        <v>100.13200000000001</v>
      </c>
      <c r="AV102" s="38">
        <v>-2.5848314984195468</v>
      </c>
      <c r="AW102" s="9"/>
      <c r="AX102" s="6" t="s">
        <v>38</v>
      </c>
      <c r="AY102" s="34">
        <v>119.85899999999999</v>
      </c>
      <c r="AZ102" s="38">
        <v>39.364850189006717</v>
      </c>
      <c r="BA102" s="34">
        <v>104.777</v>
      </c>
      <c r="BB102" s="38">
        <v>16.859490535049204</v>
      </c>
      <c r="BC102" s="34">
        <v>109.863</v>
      </c>
      <c r="BD102" s="38">
        <v>14.981900038720127</v>
      </c>
      <c r="BE102" s="9"/>
      <c r="BF102" s="6" t="s">
        <v>38</v>
      </c>
      <c r="BG102" s="34">
        <v>93.813999999999993</v>
      </c>
      <c r="BH102" s="38">
        <v>-2.818607506943863</v>
      </c>
      <c r="BI102" s="34">
        <v>118.806</v>
      </c>
      <c r="BJ102" s="38">
        <v>17.10149163679931</v>
      </c>
      <c r="BK102" s="34">
        <v>118.601</v>
      </c>
      <c r="BL102" s="38">
        <v>25.245538562894737</v>
      </c>
      <c r="BM102" s="9"/>
      <c r="BN102" s="6" t="s">
        <v>38</v>
      </c>
      <c r="BO102" s="34">
        <v>103.393</v>
      </c>
      <c r="BP102" s="38">
        <v>12.435299661593731</v>
      </c>
      <c r="BQ102" s="356">
        <v>109.84857250591081</v>
      </c>
      <c r="BR102" s="38">
        <v>12.841485781156422</v>
      </c>
      <c r="BS102" s="34">
        <v>124.20699999999999</v>
      </c>
      <c r="BT102" s="38">
        <v>12.841206638200745</v>
      </c>
      <c r="BU102" s="9"/>
      <c r="BV102" s="6" t="s">
        <v>38</v>
      </c>
      <c r="BW102" s="34">
        <v>110.399</v>
      </c>
      <c r="BX102" s="38">
        <v>12.842009789865557</v>
      </c>
      <c r="BY102" s="34">
        <v>107.98</v>
      </c>
      <c r="BZ102" s="38">
        <v>4.2869519699974603</v>
      </c>
      <c r="CA102" s="34">
        <v>91.347999999999999</v>
      </c>
      <c r="CB102" s="38">
        <v>7.7668940715121835</v>
      </c>
      <c r="CC102" s="9"/>
      <c r="CD102" s="6" t="s">
        <v>38</v>
      </c>
      <c r="CE102" s="34">
        <v>109.533</v>
      </c>
      <c r="CF102" s="38">
        <v>7.7672780532638654</v>
      </c>
      <c r="CG102" s="34">
        <v>108.922</v>
      </c>
      <c r="CH102" s="38">
        <v>7.7667403201370604</v>
      </c>
      <c r="CI102" s="34">
        <v>99.956000000000003</v>
      </c>
      <c r="CJ102" s="38">
        <v>15.927621792713296</v>
      </c>
      <c r="CK102" s="9"/>
      <c r="CL102" s="6" t="s">
        <v>38</v>
      </c>
      <c r="CM102" s="34">
        <v>94.938999999999993</v>
      </c>
      <c r="CN102" s="38">
        <v>-9.0863119613953955</v>
      </c>
      <c r="CO102" s="34">
        <v>120.999</v>
      </c>
      <c r="CP102" s="38">
        <v>13.527517130227992</v>
      </c>
      <c r="CQ102" s="34">
        <v>124.098</v>
      </c>
      <c r="CR102" s="38">
        <v>13.527541745881976</v>
      </c>
      <c r="CS102" s="9"/>
      <c r="CT102" s="6" t="s">
        <v>38</v>
      </c>
      <c r="CU102" s="34">
        <v>122.02500000000001</v>
      </c>
      <c r="CV102" s="38">
        <v>29.351029260727785</v>
      </c>
      <c r="CW102" s="34">
        <v>94.343000000000004</v>
      </c>
      <c r="CX102" s="38">
        <v>2.5361943738908366</v>
      </c>
      <c r="CY102" s="34">
        <v>109.57899999999999</v>
      </c>
      <c r="CZ102" s="38">
        <v>12.313036686776968</v>
      </c>
      <c r="DA102" s="9"/>
      <c r="DB102" s="6" t="s">
        <v>38</v>
      </c>
      <c r="DC102" s="34">
        <v>115.51300000000001</v>
      </c>
      <c r="DD102" s="38">
        <v>0.79010576875016625</v>
      </c>
      <c r="DE102" s="34">
        <v>127.498</v>
      </c>
      <c r="DF102" s="38">
        <v>-2.2712576268299784</v>
      </c>
      <c r="DG102" s="34">
        <v>103.892</v>
      </c>
      <c r="DH102" s="38">
        <v>5.7686853738952806</v>
      </c>
      <c r="DI102" s="9"/>
      <c r="DJ102" s="6" t="s">
        <v>38</v>
      </c>
      <c r="DK102" s="34">
        <v>105.126</v>
      </c>
      <c r="DL102" s="38">
        <v>5.7681940074179039</v>
      </c>
      <c r="DM102" s="34">
        <v>93.558999999999997</v>
      </c>
      <c r="DN102" s="38">
        <v>5.2192793543182034</v>
      </c>
      <c r="DO102" s="34">
        <v>88.647999999999996</v>
      </c>
      <c r="DP102" s="38">
        <v>3.5887330746662656</v>
      </c>
      <c r="DQ102" s="9"/>
      <c r="DR102" s="6" t="s">
        <v>38</v>
      </c>
      <c r="DS102" s="34">
        <v>104.679</v>
      </c>
      <c r="DT102" s="38">
        <v>5.7681849097213274</v>
      </c>
      <c r="DU102" s="34">
        <v>111.35299999999999</v>
      </c>
      <c r="DV102" s="38">
        <v>1.2859233891197732</v>
      </c>
      <c r="DW102" s="34">
        <v>132.86199999999999</v>
      </c>
      <c r="DX102" s="38">
        <v>30.667029768553533</v>
      </c>
      <c r="DY102" s="9"/>
      <c r="DZ102" s="6" t="s">
        <v>38</v>
      </c>
      <c r="EA102" s="34">
        <v>107.836</v>
      </c>
      <c r="EB102" s="38">
        <v>5.0843380814834518</v>
      </c>
      <c r="EC102" s="34">
        <v>111.253</v>
      </c>
      <c r="ED102" s="38">
        <v>5.5747141009399002</v>
      </c>
      <c r="EE102" s="34">
        <v>102.56100000000001</v>
      </c>
      <c r="EF102" s="38">
        <v>5.5749569951775868</v>
      </c>
      <c r="EG102" s="9"/>
      <c r="EH102" s="6" t="s">
        <v>38</v>
      </c>
      <c r="EI102" s="34">
        <v>119.224</v>
      </c>
      <c r="EJ102" s="38">
        <v>5.5747886579438983</v>
      </c>
      <c r="EK102" s="34">
        <v>112.46599999999999</v>
      </c>
      <c r="EL102" s="38">
        <v>5.575161015271064</v>
      </c>
      <c r="EM102" s="34">
        <v>108.97499999999999</v>
      </c>
      <c r="EN102" s="38">
        <v>5.5753929467849304</v>
      </c>
      <c r="EO102" s="9"/>
      <c r="EP102" s="6" t="s">
        <v>38</v>
      </c>
      <c r="EQ102" s="34">
        <v>97.619</v>
      </c>
      <c r="ER102" s="38">
        <v>5.5891390771808176</v>
      </c>
      <c r="ES102" s="34">
        <v>120.369</v>
      </c>
      <c r="ET102" s="38">
        <v>5.5892688541512712</v>
      </c>
      <c r="EU102" s="34">
        <v>105.761</v>
      </c>
      <c r="EV102" s="38">
        <v>5.5894624190040929</v>
      </c>
      <c r="EW102" s="9"/>
      <c r="EX102" s="6" t="s">
        <v>38</v>
      </c>
      <c r="EY102" s="34">
        <v>109.44499999999999</v>
      </c>
      <c r="EZ102" s="38">
        <v>5.5891358727246683</v>
      </c>
      <c r="FA102" s="34">
        <v>113.71299999999999</v>
      </c>
      <c r="FB102" s="38">
        <v>5.5894750772437192</v>
      </c>
      <c r="FC102" s="34">
        <v>110.46</v>
      </c>
      <c r="FD102" s="38">
        <v>5.5890635078876301</v>
      </c>
      <c r="FE102" s="9"/>
      <c r="FF102" s="6" t="s">
        <v>38</v>
      </c>
      <c r="FG102" s="34">
        <v>108.73</v>
      </c>
      <c r="FH102" s="38">
        <v>5.5890108866614838</v>
      </c>
      <c r="FI102" s="34">
        <v>93.691999999999993</v>
      </c>
      <c r="FJ102" s="38">
        <v>3.2966437888234168</v>
      </c>
      <c r="FK102" s="34">
        <v>106.28100000000001</v>
      </c>
      <c r="FL102" s="38">
        <v>5.0974860238741684</v>
      </c>
      <c r="FM102" s="9"/>
      <c r="FN102" s="6" t="s">
        <v>38</v>
      </c>
      <c r="FO102" s="34">
        <v>95.006</v>
      </c>
      <c r="FP102" s="38">
        <v>-3.2686580966465755</v>
      </c>
      <c r="FQ102" s="34">
        <v>94.816000000000003</v>
      </c>
      <c r="FR102" s="38">
        <v>6.770198477088357</v>
      </c>
      <c r="FS102" s="34">
        <v>106.657</v>
      </c>
      <c r="FT102" s="38">
        <v>6.4857513496124852</v>
      </c>
      <c r="FU102" s="9"/>
      <c r="FV102" s="6" t="s">
        <v>38</v>
      </c>
      <c r="FW102" s="34">
        <v>101.97</v>
      </c>
      <c r="FX102" s="38">
        <v>1.361357503864852</v>
      </c>
      <c r="FY102" s="34">
        <v>110.318</v>
      </c>
      <c r="FZ102" s="38">
        <v>3.5577443475498285</v>
      </c>
      <c r="GA102" s="34">
        <v>102.532</v>
      </c>
      <c r="GB102" s="38">
        <v>3.5579241723875441</v>
      </c>
      <c r="GC102" s="9"/>
      <c r="GD102" s="6" t="s">
        <v>38</v>
      </c>
      <c r="GE102" s="34">
        <v>101.39</v>
      </c>
      <c r="GF102" s="38">
        <v>3.5581114877562925</v>
      </c>
      <c r="GG102" s="34">
        <v>85.716999999999999</v>
      </c>
      <c r="GH102" s="38">
        <v>3.5583640389128277</v>
      </c>
      <c r="GI102" s="34">
        <v>101.3</v>
      </c>
      <c r="GJ102" s="38">
        <v>3.5841532746554918</v>
      </c>
      <c r="GK102" s="9"/>
      <c r="GL102" s="6" t="s">
        <v>38</v>
      </c>
      <c r="GM102" s="34">
        <v>104.51300000000001</v>
      </c>
      <c r="GN102" s="38">
        <v>3.5579934998044394</v>
      </c>
      <c r="GO102" s="34">
        <v>115.623</v>
      </c>
      <c r="GP102" s="38">
        <v>20.742959383902743</v>
      </c>
      <c r="GQ102" s="34">
        <v>117.65900000000001</v>
      </c>
      <c r="GR102" s="38">
        <v>20.743128436331389</v>
      </c>
      <c r="GS102" s="9"/>
      <c r="GT102" s="6" t="s">
        <v>38</v>
      </c>
      <c r="GU102" s="34">
        <v>98.594999999999999</v>
      </c>
      <c r="GV102" s="38">
        <v>3.0302863398452331</v>
      </c>
      <c r="GW102" s="34">
        <v>111.742</v>
      </c>
      <c r="GX102" s="38">
        <v>10.77613648151592</v>
      </c>
      <c r="GY102" s="34">
        <v>111.96599999999999</v>
      </c>
      <c r="GZ102" s="38">
        <v>3.0303006841321434</v>
      </c>
      <c r="HA102" s="9"/>
      <c r="HB102" s="6" t="s">
        <v>38</v>
      </c>
      <c r="HC102" s="34">
        <v>95.816999999999993</v>
      </c>
      <c r="HD102" s="38">
        <v>3.029509100978828</v>
      </c>
      <c r="HE102" s="34">
        <v>102.066</v>
      </c>
      <c r="HF102" s="38">
        <v>3.0298488289121082</v>
      </c>
      <c r="HG102" s="34">
        <v>103.339</v>
      </c>
      <c r="HH102" s="38">
        <v>-6.5995927708158035</v>
      </c>
      <c r="HI102" s="9"/>
      <c r="HJ102" s="6" t="s">
        <v>38</v>
      </c>
      <c r="HK102" s="34">
        <v>105.911</v>
      </c>
      <c r="HL102" s="38">
        <v>8.3445987896002976</v>
      </c>
      <c r="HM102" s="34">
        <v>97.796000000000006</v>
      </c>
      <c r="HN102" s="38">
        <v>3.8763122684395341</v>
      </c>
      <c r="HO102" s="34">
        <v>111.3</v>
      </c>
      <c r="HP102" s="38">
        <v>3.0295821778740191</v>
      </c>
      <c r="HQ102" s="9"/>
      <c r="HR102" s="6" t="s">
        <v>38</v>
      </c>
      <c r="HS102" s="34">
        <v>98.417000000000002</v>
      </c>
      <c r="HT102" s="38">
        <v>4.6962087030248227</v>
      </c>
      <c r="HU102" s="34">
        <v>109.074</v>
      </c>
      <c r="HV102" s="38">
        <v>4.6954043798467211</v>
      </c>
      <c r="HW102" s="34">
        <v>124.447</v>
      </c>
      <c r="HX102" s="38">
        <v>4.695504870727035</v>
      </c>
      <c r="HY102" s="9"/>
      <c r="HZ102" s="6" t="s">
        <v>38</v>
      </c>
      <c r="IA102" s="34">
        <v>121.90300000000001</v>
      </c>
      <c r="IB102" s="38">
        <v>4.695852332938216</v>
      </c>
      <c r="IC102" s="34">
        <v>103.972711429849</v>
      </c>
      <c r="ID102" s="38">
        <v>2.5864692602849857</v>
      </c>
      <c r="IE102" s="34">
        <v>107.98399999999999</v>
      </c>
      <c r="IF102" s="38">
        <v>-0.16760880218149055</v>
      </c>
      <c r="IG102" s="9"/>
      <c r="IH102" s="6" t="s">
        <v>38</v>
      </c>
      <c r="II102" s="34">
        <v>110.465</v>
      </c>
      <c r="IJ102" s="38">
        <v>17.649752636359239</v>
      </c>
      <c r="IK102" s="34">
        <v>146.75</v>
      </c>
      <c r="IL102" s="38">
        <v>24.945061821657433</v>
      </c>
      <c r="IM102" s="34">
        <v>107.17400000000001</v>
      </c>
      <c r="IN102" s="38">
        <v>0.6593285937072153</v>
      </c>
      <c r="IO102" s="34">
        <v>109.575</v>
      </c>
      <c r="IP102" s="38">
        <v>0.65956200658017394</v>
      </c>
      <c r="IQ102" s="9"/>
      <c r="IR102" s="6" t="s">
        <v>38</v>
      </c>
      <c r="IS102" s="34">
        <v>104.27800000000001</v>
      </c>
      <c r="IT102" s="38">
        <v>0.65950439378291037</v>
      </c>
      <c r="IU102" s="34">
        <v>92.674999999999997</v>
      </c>
      <c r="IV102" s="38">
        <v>0.6594378437793722</v>
      </c>
      <c r="IW102" s="34">
        <v>117.09099999999999</v>
      </c>
      <c r="IX102" s="38">
        <v>0.66010549058161416</v>
      </c>
      <c r="IY102" s="9"/>
      <c r="IZ102" s="6" t="s">
        <v>38</v>
      </c>
      <c r="JA102" s="34">
        <v>104.797</v>
      </c>
      <c r="JB102" s="38">
        <v>0.65927852251948593</v>
      </c>
      <c r="JC102" s="34">
        <v>127.36499999999999</v>
      </c>
      <c r="JD102" s="38">
        <v>10.042672917352718</v>
      </c>
      <c r="JE102" s="34">
        <v>122.47499999999999</v>
      </c>
      <c r="JF102" s="38">
        <v>20.88695647961174</v>
      </c>
      <c r="JG102" s="9"/>
      <c r="JH102" s="6" t="s">
        <v>38</v>
      </c>
      <c r="JI102" s="34">
        <v>118.84</v>
      </c>
      <c r="JJ102" s="38">
        <v>32.375960099506528</v>
      </c>
      <c r="JK102" s="34">
        <v>111.42100000000001</v>
      </c>
      <c r="JL102" s="38">
        <v>9.1900848699775395</v>
      </c>
      <c r="JM102" s="34">
        <v>117.02200000000001</v>
      </c>
      <c r="JN102" s="38">
        <v>1.3436887926090435</v>
      </c>
      <c r="JO102" s="9"/>
      <c r="JP102" s="6" t="s">
        <v>38</v>
      </c>
      <c r="JQ102" s="34">
        <v>105.786</v>
      </c>
      <c r="JR102" s="38">
        <v>1.1059720271704663</v>
      </c>
      <c r="JS102" s="34">
        <v>112.67700000000001</v>
      </c>
      <c r="JT102" s="38">
        <v>1.0396424906977728</v>
      </c>
      <c r="JU102" s="34">
        <v>108.688</v>
      </c>
      <c r="JV102" s="38">
        <v>1.0400689377610064</v>
      </c>
      <c r="JW102" s="9"/>
      <c r="JX102" s="6" t="s">
        <v>38</v>
      </c>
      <c r="JY102" s="34">
        <v>101.71</v>
      </c>
      <c r="JZ102" s="38">
        <v>0.34465694788482892</v>
      </c>
      <c r="KA102" s="34">
        <v>102.837</v>
      </c>
      <c r="KB102" s="38">
        <v>9.8229652716719187</v>
      </c>
      <c r="KC102" s="34">
        <v>125.331</v>
      </c>
      <c r="KD102" s="38">
        <v>14.166225344198608</v>
      </c>
      <c r="KE102" s="9"/>
      <c r="KF102" s="6" t="s">
        <v>38</v>
      </c>
      <c r="KG102" s="34">
        <v>106.045</v>
      </c>
      <c r="KH102" s="38">
        <v>3.9322438028883084</v>
      </c>
      <c r="KI102" s="34">
        <v>100.123</v>
      </c>
      <c r="KJ102" s="38">
        <v>23.076649804117324</v>
      </c>
      <c r="KK102" s="34">
        <v>97.67</v>
      </c>
      <c r="KL102" s="38">
        <v>-2.2201421019360481</v>
      </c>
      <c r="KM102" s="9"/>
      <c r="KN102" s="6" t="s">
        <v>38</v>
      </c>
      <c r="KO102" s="34">
        <v>93.863</v>
      </c>
      <c r="KP102" s="38">
        <v>-10.507801083499572</v>
      </c>
      <c r="KQ102" s="34">
        <v>114.003</v>
      </c>
      <c r="KR102" s="38">
        <v>11.296432495337399</v>
      </c>
      <c r="KS102" s="34">
        <v>99.644000000000005</v>
      </c>
      <c r="KT102" s="38">
        <v>-0.24826230763484602</v>
      </c>
      <c r="KU102" s="9"/>
      <c r="KV102" s="6" t="s">
        <v>38</v>
      </c>
      <c r="KW102" s="34">
        <v>100.113</v>
      </c>
      <c r="KX102" s="38">
        <v>-1.9995280068567922</v>
      </c>
      <c r="KY102" s="34">
        <v>109.331</v>
      </c>
      <c r="KZ102" s="38">
        <v>14.635455540431039</v>
      </c>
      <c r="LA102" s="34">
        <v>132.20599999999999</v>
      </c>
      <c r="LB102" s="38">
        <v>13.370128310922254</v>
      </c>
      <c r="LC102" s="9"/>
      <c r="LD102" s="6" t="s">
        <v>38</v>
      </c>
      <c r="LE102" s="34">
        <v>95.536000000000001</v>
      </c>
      <c r="LF102" s="38">
        <v>15.580332495047983</v>
      </c>
      <c r="LG102" s="34">
        <v>103.193</v>
      </c>
      <c r="LH102" s="38">
        <v>11.390035375187196</v>
      </c>
      <c r="LI102" s="34">
        <v>111.685</v>
      </c>
      <c r="LJ102" s="38">
        <v>8.5492229829607851</v>
      </c>
      <c r="LK102" s="9"/>
      <c r="LL102" s="6" t="s">
        <v>38</v>
      </c>
      <c r="LM102" s="34">
        <v>127.60299999999999</v>
      </c>
      <c r="LN102" s="38">
        <v>11.390588312613275</v>
      </c>
      <c r="LO102" s="34">
        <v>117.979</v>
      </c>
      <c r="LP102" s="38">
        <v>11.390171572843471</v>
      </c>
      <c r="LQ102" s="34">
        <v>128.43100000000001</v>
      </c>
      <c r="LR102" s="38">
        <v>11.390931997361477</v>
      </c>
      <c r="LS102" s="9"/>
      <c r="LT102" s="6" t="s">
        <v>38</v>
      </c>
      <c r="LU102" s="34">
        <v>95.022000000000006</v>
      </c>
      <c r="LV102" s="38">
        <v>1.0605171214666456</v>
      </c>
      <c r="LW102" s="34">
        <v>82.350999999999999</v>
      </c>
      <c r="LX102" s="38">
        <v>2.0574115688143593</v>
      </c>
      <c r="LY102" s="34">
        <v>84.71</v>
      </c>
      <c r="LZ102" s="38">
        <v>-14.656340412954208</v>
      </c>
      <c r="MA102" s="9"/>
      <c r="MB102" s="6" t="s">
        <v>38</v>
      </c>
      <c r="MC102" s="34">
        <v>119.986</v>
      </c>
      <c r="MD102" s="38">
        <v>11.187584033446441</v>
      </c>
      <c r="ME102" s="34">
        <v>91.869</v>
      </c>
      <c r="MF102" s="38">
        <v>-5.0142815422592122</v>
      </c>
      <c r="MG102" s="34">
        <v>110.01900000000001</v>
      </c>
      <c r="MH102" s="38">
        <v>1.6833595709738489</v>
      </c>
      <c r="MI102" s="9"/>
      <c r="MJ102" s="6" t="s">
        <v>38</v>
      </c>
      <c r="MK102" s="34">
        <v>91.778000000000006</v>
      </c>
      <c r="ML102" s="38">
        <v>-14.773092194983192</v>
      </c>
      <c r="MM102" s="34">
        <v>105.027884555575</v>
      </c>
      <c r="MN102" s="38">
        <v>12.348924091741154</v>
      </c>
      <c r="MO102" s="34">
        <v>97.537999999999997</v>
      </c>
      <c r="MP102" s="38">
        <v>5.0330303355849111</v>
      </c>
    </row>
    <row r="103" spans="1:379" ht="15" hidden="1" customHeight="1">
      <c r="A103" s="9"/>
      <c r="B103" s="6" t="s">
        <v>39</v>
      </c>
      <c r="C103" s="34">
        <v>103.310360041227</v>
      </c>
      <c r="D103" s="38">
        <v>3.226510707957317</v>
      </c>
      <c r="E103" s="374">
        <v>106.235</v>
      </c>
      <c r="F103" s="38">
        <v>11.512633522649111</v>
      </c>
      <c r="G103" s="374">
        <v>100.545</v>
      </c>
      <c r="H103" s="38">
        <v>-3.9071363121949219</v>
      </c>
      <c r="I103" s="9"/>
      <c r="J103" s="6" t="s">
        <v>39</v>
      </c>
      <c r="K103" s="34">
        <v>95.305999999999997</v>
      </c>
      <c r="L103" s="38">
        <v>-12.68354931610628</v>
      </c>
      <c r="M103" s="34">
        <v>113.496</v>
      </c>
      <c r="N103" s="38">
        <v>25.716737578261231</v>
      </c>
      <c r="O103" s="34">
        <v>86.965999999999994</v>
      </c>
      <c r="P103" s="38">
        <v>-9.9973285503063494</v>
      </c>
      <c r="Q103" s="9"/>
      <c r="R103" s="6" t="s">
        <v>39</v>
      </c>
      <c r="S103" s="34">
        <v>98.567999999999998</v>
      </c>
      <c r="T103" s="38">
        <v>7.1189598334913171</v>
      </c>
      <c r="U103" s="34">
        <v>93.096999999999994</v>
      </c>
      <c r="V103" s="38">
        <v>5.0842462245735476</v>
      </c>
      <c r="W103" s="34">
        <v>104.563</v>
      </c>
      <c r="X103" s="38">
        <v>9.3882701275069564</v>
      </c>
      <c r="Y103" s="9"/>
      <c r="Z103" s="6" t="s">
        <v>39</v>
      </c>
      <c r="AA103" s="34">
        <v>102.349</v>
      </c>
      <c r="AB103" s="38">
        <v>4.0856433395780414</v>
      </c>
      <c r="AC103" s="34">
        <v>95.706999999999994</v>
      </c>
      <c r="AD103" s="38">
        <v>8.5141016549625306</v>
      </c>
      <c r="AE103" s="34">
        <v>85.751999999999995</v>
      </c>
      <c r="AF103" s="38">
        <v>0.45260785206862408</v>
      </c>
      <c r="AG103" s="9"/>
      <c r="AH103" s="6" t="s">
        <v>39</v>
      </c>
      <c r="AI103" s="34">
        <v>106.26900000000001</v>
      </c>
      <c r="AJ103" s="38">
        <v>13.755481085647389</v>
      </c>
      <c r="AK103" s="34">
        <v>108.482</v>
      </c>
      <c r="AL103" s="38">
        <v>25.994701523070333</v>
      </c>
      <c r="AM103" s="34">
        <v>92.215999999999994</v>
      </c>
      <c r="AN103" s="38">
        <v>10.501922691821576</v>
      </c>
      <c r="AO103" s="9"/>
      <c r="AP103" s="6" t="s">
        <v>39</v>
      </c>
      <c r="AQ103" s="34">
        <v>93.135000000000005</v>
      </c>
      <c r="AR103" s="38">
        <v>-7.1013096961377187</v>
      </c>
      <c r="AS103" s="34">
        <v>106.38</v>
      </c>
      <c r="AT103" s="38">
        <v>4.9821600935445929</v>
      </c>
      <c r="AU103" s="34">
        <v>101.843</v>
      </c>
      <c r="AV103" s="38">
        <v>-2.9289990084357242</v>
      </c>
      <c r="AW103" s="9"/>
      <c r="AX103" s="6" t="s">
        <v>39</v>
      </c>
      <c r="AY103" s="34">
        <v>119.6</v>
      </c>
      <c r="AZ103" s="38">
        <v>37.25514389740411</v>
      </c>
      <c r="BA103" s="34">
        <v>118.643</v>
      </c>
      <c r="BB103" s="38">
        <v>17.485029331757332</v>
      </c>
      <c r="BC103" s="34">
        <v>121.19799999999999</v>
      </c>
      <c r="BD103" s="38">
        <v>16.905709612435473</v>
      </c>
      <c r="BE103" s="9"/>
      <c r="BF103" s="6" t="s">
        <v>39</v>
      </c>
      <c r="BG103" s="34">
        <v>81.873999999999995</v>
      </c>
      <c r="BH103" s="38">
        <v>-11.16735690524105</v>
      </c>
      <c r="BI103" s="34">
        <v>114.273</v>
      </c>
      <c r="BJ103" s="38">
        <v>16.424723803956581</v>
      </c>
      <c r="BK103" s="34">
        <v>107.36</v>
      </c>
      <c r="BL103" s="38">
        <v>19.981400987660209</v>
      </c>
      <c r="BM103" s="9"/>
      <c r="BN103" s="6" t="s">
        <v>39</v>
      </c>
      <c r="BO103" s="34">
        <v>96.801000000000002</v>
      </c>
      <c r="BP103" s="38">
        <v>1.5341159886785221</v>
      </c>
      <c r="BQ103" s="356">
        <v>100.68916316291374</v>
      </c>
      <c r="BR103" s="38">
        <v>8.7300824873803151</v>
      </c>
      <c r="BS103" s="34">
        <v>117.85599999999999</v>
      </c>
      <c r="BT103" s="38">
        <v>8.729584057852918</v>
      </c>
      <c r="BU103" s="9"/>
      <c r="BV103" s="6" t="s">
        <v>39</v>
      </c>
      <c r="BW103" s="34">
        <v>105.098</v>
      </c>
      <c r="BX103" s="38">
        <v>8.7301853061555192</v>
      </c>
      <c r="BY103" s="34">
        <v>101.961</v>
      </c>
      <c r="BZ103" s="38">
        <v>2.1056457352961502</v>
      </c>
      <c r="CA103" s="34">
        <v>112.108</v>
      </c>
      <c r="CB103" s="38">
        <v>3.5713472976168532</v>
      </c>
      <c r="CC103" s="9"/>
      <c r="CD103" s="6" t="s">
        <v>39</v>
      </c>
      <c r="CE103" s="34">
        <v>106.325</v>
      </c>
      <c r="CF103" s="38">
        <v>3.5717661115997714</v>
      </c>
      <c r="CG103" s="34">
        <v>98.789000000000001</v>
      </c>
      <c r="CH103" s="38">
        <v>3.5714470819644788</v>
      </c>
      <c r="CI103" s="34">
        <v>93.567999999999998</v>
      </c>
      <c r="CJ103" s="38">
        <v>6.9177752363207361</v>
      </c>
      <c r="CK103" s="9"/>
      <c r="CL103" s="6" t="s">
        <v>39</v>
      </c>
      <c r="CM103" s="34">
        <v>99.905000000000001</v>
      </c>
      <c r="CN103" s="38">
        <v>-8.1999855648586077</v>
      </c>
      <c r="CO103" s="34">
        <v>94.031000000000006</v>
      </c>
      <c r="CP103" s="38">
        <v>18.496217452517968</v>
      </c>
      <c r="CQ103" s="34">
        <v>108.241</v>
      </c>
      <c r="CR103" s="38">
        <v>18.496261085326964</v>
      </c>
      <c r="CS103" s="9"/>
      <c r="CT103" s="6" t="s">
        <v>39</v>
      </c>
      <c r="CU103" s="34">
        <v>102.941</v>
      </c>
      <c r="CV103" s="38">
        <v>-4.2687337096203777</v>
      </c>
      <c r="CW103" s="34">
        <v>86.343000000000004</v>
      </c>
      <c r="CX103" s="38">
        <v>-3.4972170195878505</v>
      </c>
      <c r="CY103" s="34">
        <v>118.836</v>
      </c>
      <c r="CZ103" s="38">
        <v>19.19394542158264</v>
      </c>
      <c r="DA103" s="9"/>
      <c r="DB103" s="6" t="s">
        <v>39</v>
      </c>
      <c r="DC103" s="34">
        <v>122.376</v>
      </c>
      <c r="DD103" s="38">
        <v>27.904992881436797</v>
      </c>
      <c r="DE103" s="34">
        <v>110.53400000000001</v>
      </c>
      <c r="DF103" s="38">
        <v>11.771057982240009</v>
      </c>
      <c r="DG103" s="34">
        <v>102.976</v>
      </c>
      <c r="DH103" s="38">
        <v>2.084771871845021</v>
      </c>
      <c r="DI103" s="9"/>
      <c r="DJ103" s="6" t="s">
        <v>39</v>
      </c>
      <c r="DK103" s="34">
        <v>101.288</v>
      </c>
      <c r="DL103" s="38">
        <v>2.0846626941536357</v>
      </c>
      <c r="DM103" s="34">
        <v>92.856999999999999</v>
      </c>
      <c r="DN103" s="38">
        <v>-14.528794340277855</v>
      </c>
      <c r="DO103" s="34">
        <v>85.7</v>
      </c>
      <c r="DP103" s="38">
        <v>3.4873538704901534</v>
      </c>
      <c r="DQ103" s="9"/>
      <c r="DR103" s="6" t="s">
        <v>39</v>
      </c>
      <c r="DS103" s="34">
        <v>100.441</v>
      </c>
      <c r="DT103" s="38">
        <v>2.085002127817063</v>
      </c>
      <c r="DU103" s="34">
        <v>108.437</v>
      </c>
      <c r="DV103" s="38">
        <v>0.60176975322107751</v>
      </c>
      <c r="DW103" s="34">
        <v>126.101</v>
      </c>
      <c r="DX103" s="38">
        <v>29.501788246151619</v>
      </c>
      <c r="DY103" s="9"/>
      <c r="DZ103" s="6" t="s">
        <v>39</v>
      </c>
      <c r="EA103" s="34">
        <v>102.53100000000001</v>
      </c>
      <c r="EB103" s="38">
        <v>3.6089479641467648</v>
      </c>
      <c r="EC103" s="34">
        <v>104.208</v>
      </c>
      <c r="ED103" s="38">
        <v>5.6213655048914291</v>
      </c>
      <c r="EE103" s="34">
        <v>111.625</v>
      </c>
      <c r="EF103" s="38">
        <v>5.6219895860506739</v>
      </c>
      <c r="EG103" s="9"/>
      <c r="EH103" s="6" t="s">
        <v>39</v>
      </c>
      <c r="EI103" s="34">
        <v>104.038</v>
      </c>
      <c r="EJ103" s="38">
        <v>5.621399943097444</v>
      </c>
      <c r="EK103" s="34">
        <v>115.723</v>
      </c>
      <c r="EL103" s="38">
        <v>5.6217229328029816</v>
      </c>
      <c r="EM103" s="34">
        <v>104.735</v>
      </c>
      <c r="EN103" s="38">
        <v>5.6219905206074117</v>
      </c>
      <c r="EO103" s="9"/>
      <c r="EP103" s="6" t="s">
        <v>39</v>
      </c>
      <c r="EQ103" s="34">
        <v>95.421999999999997</v>
      </c>
      <c r="ER103" s="38">
        <v>1.618251863654379</v>
      </c>
      <c r="ES103" s="34">
        <v>104.435</v>
      </c>
      <c r="ET103" s="38">
        <v>1.6183015987999596</v>
      </c>
      <c r="EU103" s="34">
        <v>102.34099999999999</v>
      </c>
      <c r="EV103" s="38">
        <v>1.6180769724986277</v>
      </c>
      <c r="EW103" s="9"/>
      <c r="EX103" s="6" t="s">
        <v>39</v>
      </c>
      <c r="EY103" s="34">
        <v>103.883</v>
      </c>
      <c r="EZ103" s="38">
        <v>1.617860274060547</v>
      </c>
      <c r="FA103" s="34">
        <v>100.878</v>
      </c>
      <c r="FB103" s="38">
        <v>1.6182606765724898</v>
      </c>
      <c r="FC103" s="34">
        <v>95.932000000000002</v>
      </c>
      <c r="FD103" s="38">
        <v>1.6178981788188764</v>
      </c>
      <c r="FE103" s="9"/>
      <c r="FF103" s="6" t="s">
        <v>39</v>
      </c>
      <c r="FG103" s="34">
        <v>102.11</v>
      </c>
      <c r="FH103" s="38">
        <v>1.6179811228611953</v>
      </c>
      <c r="FI103" s="34">
        <v>111.303</v>
      </c>
      <c r="FJ103" s="38">
        <v>2.1446625995964865</v>
      </c>
      <c r="FK103" s="34">
        <v>98.936999999999998</v>
      </c>
      <c r="FL103" s="38">
        <v>5.7969545257308397</v>
      </c>
      <c r="FM103" s="9"/>
      <c r="FN103" s="6" t="s">
        <v>39</v>
      </c>
      <c r="FO103" s="34">
        <v>98.376999999999995</v>
      </c>
      <c r="FP103" s="38">
        <v>-4.0152992555746749</v>
      </c>
      <c r="FQ103" s="34">
        <v>109.376</v>
      </c>
      <c r="FR103" s="38">
        <v>4.0694749996577571</v>
      </c>
      <c r="FS103" s="34">
        <v>100.767</v>
      </c>
      <c r="FT103" s="38">
        <v>0.91744236135129142</v>
      </c>
      <c r="FU103" s="9"/>
      <c r="FV103" s="6" t="s">
        <v>39</v>
      </c>
      <c r="FW103" s="34">
        <v>104.65</v>
      </c>
      <c r="FX103" s="38">
        <v>3.11895402129079</v>
      </c>
      <c r="FY103" s="34">
        <v>106.057</v>
      </c>
      <c r="FZ103" s="38">
        <v>0.66513083183781418</v>
      </c>
      <c r="GA103" s="34">
        <v>99.644000000000005</v>
      </c>
      <c r="GB103" s="38">
        <v>0.66529486146637851</v>
      </c>
      <c r="GC103" s="9"/>
      <c r="GD103" s="6" t="s">
        <v>39</v>
      </c>
      <c r="GE103" s="34">
        <v>104.154</v>
      </c>
      <c r="GF103" s="38">
        <v>0.66472436587802974</v>
      </c>
      <c r="GG103" s="34">
        <v>96.3</v>
      </c>
      <c r="GH103" s="38">
        <v>0.66523640217535274</v>
      </c>
      <c r="GI103" s="34">
        <v>101.203</v>
      </c>
      <c r="GJ103" s="38">
        <v>0.73485783041498109</v>
      </c>
      <c r="GK103" s="9"/>
      <c r="GL103" s="6" t="s">
        <v>39</v>
      </c>
      <c r="GM103" s="34">
        <v>105.357</v>
      </c>
      <c r="GN103" s="38">
        <v>0.66531008584405527</v>
      </c>
      <c r="GO103" s="34">
        <v>119.803</v>
      </c>
      <c r="GP103" s="38">
        <v>19.834139091396906</v>
      </c>
      <c r="GQ103" s="34">
        <v>122.27</v>
      </c>
      <c r="GR103" s="38">
        <v>19.834110161920492</v>
      </c>
      <c r="GS103" s="9"/>
      <c r="GT103" s="6" t="s">
        <v>39</v>
      </c>
      <c r="GU103" s="34">
        <v>106.569</v>
      </c>
      <c r="GV103" s="38">
        <v>1.9834383722505038</v>
      </c>
      <c r="GW103" s="34">
        <v>109.999</v>
      </c>
      <c r="GX103" s="38">
        <v>5.9499345232646448</v>
      </c>
      <c r="GY103" s="34">
        <v>103.598</v>
      </c>
      <c r="GZ103" s="38">
        <v>1.9826166010532376</v>
      </c>
      <c r="HA103" s="9"/>
      <c r="HB103" s="6" t="s">
        <v>39</v>
      </c>
      <c r="HC103" s="34">
        <v>93.887</v>
      </c>
      <c r="HD103" s="38">
        <v>1.983192950343593</v>
      </c>
      <c r="HE103" s="34">
        <v>102.13800000000001</v>
      </c>
      <c r="HF103" s="38">
        <v>1.9833477469551042</v>
      </c>
      <c r="HG103" s="34">
        <v>95.364999999999995</v>
      </c>
      <c r="HH103" s="38">
        <v>-7.5373192475970257</v>
      </c>
      <c r="HI103" s="9"/>
      <c r="HJ103" s="6" t="s">
        <v>39</v>
      </c>
      <c r="HK103" s="34">
        <v>99.998000000000005</v>
      </c>
      <c r="HL103" s="38">
        <v>6.9565182581397949</v>
      </c>
      <c r="HM103" s="34">
        <v>95.126000000000005</v>
      </c>
      <c r="HN103" s="38">
        <v>9.8100037844688615</v>
      </c>
      <c r="HO103" s="34">
        <v>97.94</v>
      </c>
      <c r="HP103" s="38">
        <v>1.9833872957529195</v>
      </c>
      <c r="HQ103" s="9"/>
      <c r="HR103" s="6" t="s">
        <v>39</v>
      </c>
      <c r="HS103" s="34">
        <v>112.72</v>
      </c>
      <c r="HT103" s="38">
        <v>-0.73568110750527183</v>
      </c>
      <c r="HU103" s="34">
        <v>106.066</v>
      </c>
      <c r="HV103" s="38">
        <v>-0.73549686831604788</v>
      </c>
      <c r="HW103" s="34">
        <v>105.45699999999999</v>
      </c>
      <c r="HX103" s="38">
        <v>-0.73589830042367055</v>
      </c>
      <c r="HY103" s="9"/>
      <c r="HZ103" s="6" t="s">
        <v>39</v>
      </c>
      <c r="IA103" s="34">
        <v>107.312</v>
      </c>
      <c r="IB103" s="38">
        <v>-0.73596564725913538</v>
      </c>
      <c r="IC103" s="34">
        <v>113.616068696985</v>
      </c>
      <c r="ID103" s="38">
        <v>5.3577053909745302</v>
      </c>
      <c r="IE103" s="34">
        <v>102.85</v>
      </c>
      <c r="IF103" s="38">
        <v>-5.8291026092299347</v>
      </c>
      <c r="IG103" s="9"/>
      <c r="IH103" s="6" t="s">
        <v>39</v>
      </c>
      <c r="II103" s="34">
        <v>108.645</v>
      </c>
      <c r="IJ103" s="38">
        <v>22.082411117281197</v>
      </c>
      <c r="IK103" s="34">
        <v>117.447</v>
      </c>
      <c r="IL103" s="38">
        <v>5.13931348721745</v>
      </c>
      <c r="IM103" s="34">
        <v>108.396</v>
      </c>
      <c r="IN103" s="38">
        <v>2.2289964042912658</v>
      </c>
      <c r="IO103" s="34">
        <v>97.486999999999995</v>
      </c>
      <c r="IP103" s="38">
        <v>2.2292820421921249</v>
      </c>
      <c r="IQ103" s="9"/>
      <c r="IR103" s="6" t="s">
        <v>39</v>
      </c>
      <c r="IS103" s="34">
        <v>102.014</v>
      </c>
      <c r="IT103" s="38">
        <v>2.2286464626156288</v>
      </c>
      <c r="IU103" s="34">
        <v>86.703000000000003</v>
      </c>
      <c r="IV103" s="38">
        <v>2.2287632497152572</v>
      </c>
      <c r="IW103" s="34">
        <v>113.086</v>
      </c>
      <c r="IX103" s="38">
        <v>2.2287226018316915</v>
      </c>
      <c r="IY103" s="9"/>
      <c r="IZ103" s="6" t="s">
        <v>39</v>
      </c>
      <c r="JA103" s="34">
        <v>103.167</v>
      </c>
      <c r="JB103" s="38">
        <v>2.2283489016025015</v>
      </c>
      <c r="JC103" s="34">
        <v>106.04600000000001</v>
      </c>
      <c r="JD103" s="38">
        <v>9.399139392154467</v>
      </c>
      <c r="JE103" s="34">
        <v>122.473</v>
      </c>
      <c r="JF103" s="38">
        <v>10.874056052983732</v>
      </c>
      <c r="JG103" s="9"/>
      <c r="JH103" s="6" t="s">
        <v>39</v>
      </c>
      <c r="JI103" s="34">
        <v>121.8</v>
      </c>
      <c r="JJ103" s="38">
        <v>24.740341460510081</v>
      </c>
      <c r="JK103" s="34">
        <v>113.485</v>
      </c>
      <c r="JL103" s="38">
        <v>15.137931978532308</v>
      </c>
      <c r="JM103" s="34">
        <v>81.284000000000006</v>
      </c>
      <c r="JN103" s="38">
        <v>5.2794348701263374</v>
      </c>
      <c r="JO103" s="9"/>
      <c r="JP103" s="6" t="s">
        <v>39</v>
      </c>
      <c r="JQ103" s="34">
        <v>103.131</v>
      </c>
      <c r="JR103" s="38">
        <v>4.0889459038005782</v>
      </c>
      <c r="JS103" s="34">
        <v>117.596</v>
      </c>
      <c r="JT103" s="38">
        <v>-5.8836516353966744</v>
      </c>
      <c r="JU103" s="34">
        <v>106.029</v>
      </c>
      <c r="JV103" s="38">
        <v>-5.8837820813164967</v>
      </c>
      <c r="JW103" s="9"/>
      <c r="JX103" s="6" t="s">
        <v>39</v>
      </c>
      <c r="JY103" s="34">
        <v>105.056</v>
      </c>
      <c r="JZ103" s="38">
        <v>10.700134091369179</v>
      </c>
      <c r="KA103" s="34">
        <v>99.786000000000001</v>
      </c>
      <c r="KB103" s="38">
        <v>-9.5647542869202908</v>
      </c>
      <c r="KC103" s="34">
        <v>115.172</v>
      </c>
      <c r="KD103" s="38">
        <v>4.0514021697137395</v>
      </c>
      <c r="KE103" s="9"/>
      <c r="KF103" s="6" t="s">
        <v>39</v>
      </c>
      <c r="KG103" s="34">
        <v>98.450999999999993</v>
      </c>
      <c r="KH103" s="38">
        <v>2.9771931468731054</v>
      </c>
      <c r="KI103" s="34">
        <v>121.376</v>
      </c>
      <c r="KJ103" s="38">
        <v>9.8953975573536894</v>
      </c>
      <c r="KK103" s="34">
        <v>101.53400000000001</v>
      </c>
      <c r="KL103" s="38">
        <v>3.4769868535787509</v>
      </c>
      <c r="KM103" s="9"/>
      <c r="KN103" s="6" t="s">
        <v>39</v>
      </c>
      <c r="KO103" s="34">
        <v>97.459000000000003</v>
      </c>
      <c r="KP103" s="38">
        <v>8.6249233491437565</v>
      </c>
      <c r="KQ103" s="34">
        <v>106.303</v>
      </c>
      <c r="KR103" s="38">
        <v>7.4848488813561005</v>
      </c>
      <c r="KS103" s="34">
        <v>96.161000000000001</v>
      </c>
      <c r="KT103" s="38">
        <v>-4.5846192275446782</v>
      </c>
      <c r="KU103" s="9"/>
      <c r="KV103" s="6" t="s">
        <v>39</v>
      </c>
      <c r="KW103" s="34">
        <v>96.076999999999998</v>
      </c>
      <c r="KX103" s="38">
        <v>1.2868311036113909</v>
      </c>
      <c r="KY103" s="34">
        <v>104.73399999999999</v>
      </c>
      <c r="KZ103" s="38">
        <v>11.952133218065342</v>
      </c>
      <c r="LA103" s="34">
        <v>105.589</v>
      </c>
      <c r="LB103" s="38">
        <v>1.1583321233361374</v>
      </c>
      <c r="LC103" s="9"/>
      <c r="LD103" s="6" t="s">
        <v>39</v>
      </c>
      <c r="LE103" s="34">
        <v>112.488</v>
      </c>
      <c r="LF103" s="38">
        <v>11.921847538764112</v>
      </c>
      <c r="LG103" s="34">
        <v>79.608000000000004</v>
      </c>
      <c r="LH103" s="38">
        <v>9.739938762444595</v>
      </c>
      <c r="LI103" s="34">
        <v>89.320999999999998</v>
      </c>
      <c r="LJ103" s="38">
        <v>7.5205319494720868</v>
      </c>
      <c r="LK103" s="9"/>
      <c r="LL103" s="6" t="s">
        <v>39</v>
      </c>
      <c r="LM103" s="34">
        <v>90.412999999999997</v>
      </c>
      <c r="LN103" s="38">
        <v>9.7407477004665282</v>
      </c>
      <c r="LO103" s="34">
        <v>109.976</v>
      </c>
      <c r="LP103" s="38">
        <v>9.7406181573033166</v>
      </c>
      <c r="LQ103" s="34">
        <v>89.566000000000003</v>
      </c>
      <c r="LR103" s="38">
        <v>9.7402893846422671</v>
      </c>
      <c r="LS103" s="9"/>
      <c r="LT103" s="6" t="s">
        <v>39</v>
      </c>
      <c r="LU103" s="34">
        <v>115.872</v>
      </c>
      <c r="LV103" s="38">
        <v>-1.5932014826711907</v>
      </c>
      <c r="LW103" s="34">
        <v>193.28200000000001</v>
      </c>
      <c r="LX103" s="38">
        <v>-0.4178130700456677</v>
      </c>
      <c r="LY103" s="34">
        <v>67.391000000000005</v>
      </c>
      <c r="LZ103" s="38">
        <v>-14.862272948744916</v>
      </c>
      <c r="MA103" s="9"/>
      <c r="MB103" s="6" t="s">
        <v>39</v>
      </c>
      <c r="MC103" s="34">
        <v>103.119</v>
      </c>
      <c r="MD103" s="38">
        <v>1.3639707592759862</v>
      </c>
      <c r="ME103" s="34">
        <v>66.319000000000003</v>
      </c>
      <c r="MF103" s="38">
        <v>-6.0780835657622987</v>
      </c>
      <c r="MG103" s="34">
        <v>82.822000000000003</v>
      </c>
      <c r="MH103" s="38">
        <v>-6.0895547008357624</v>
      </c>
      <c r="MI103" s="9"/>
      <c r="MJ103" s="6" t="s">
        <v>39</v>
      </c>
      <c r="MK103" s="34">
        <v>88.853999999999999</v>
      </c>
      <c r="ML103" s="38">
        <v>-13.797749506370209</v>
      </c>
      <c r="MM103" s="34">
        <v>107.48428365201799</v>
      </c>
      <c r="MN103" s="38">
        <v>11.169281063716753</v>
      </c>
      <c r="MO103" s="34">
        <v>123.214</v>
      </c>
      <c r="MP103" s="38">
        <v>33.876900286831983</v>
      </c>
    </row>
    <row r="104" spans="1:379" ht="15" hidden="1" customHeight="1">
      <c r="A104" s="9"/>
      <c r="B104" s="6" t="s">
        <v>40</v>
      </c>
      <c r="C104" s="34">
        <v>94.821744238820003</v>
      </c>
      <c r="D104" s="38">
        <v>3.8933747032514816</v>
      </c>
      <c r="E104" s="374">
        <v>97.441999999999993</v>
      </c>
      <c r="F104" s="38">
        <v>7.9235975132738474</v>
      </c>
      <c r="G104" s="374">
        <v>92.343999999999994</v>
      </c>
      <c r="H104" s="38">
        <v>0.16124869453311419</v>
      </c>
      <c r="I104" s="9"/>
      <c r="J104" s="6" t="s">
        <v>40</v>
      </c>
      <c r="K104" s="34">
        <v>102.309</v>
      </c>
      <c r="L104" s="38">
        <v>-17.024033931497002</v>
      </c>
      <c r="M104" s="34">
        <v>132.10300000000001</v>
      </c>
      <c r="N104" s="38">
        <v>-3.3104343022271081</v>
      </c>
      <c r="O104" s="34">
        <v>101.78</v>
      </c>
      <c r="P104" s="38">
        <v>-18.417468729928018</v>
      </c>
      <c r="Q104" s="9"/>
      <c r="R104" s="6" t="s">
        <v>40</v>
      </c>
      <c r="S104" s="34">
        <v>109.411</v>
      </c>
      <c r="T104" s="38">
        <v>6.8169375290894436</v>
      </c>
      <c r="U104" s="34">
        <v>107.82</v>
      </c>
      <c r="V104" s="38">
        <v>16.487995694319466</v>
      </c>
      <c r="W104" s="34">
        <v>110.89700000000001</v>
      </c>
      <c r="X104" s="38">
        <v>6.5754331643527593</v>
      </c>
      <c r="Y104" s="9"/>
      <c r="Z104" s="6" t="s">
        <v>40</v>
      </c>
      <c r="AA104" s="34">
        <v>113.598</v>
      </c>
      <c r="AB104" s="38">
        <v>11.978582548098473</v>
      </c>
      <c r="AC104" s="34">
        <v>120.077</v>
      </c>
      <c r="AD104" s="38">
        <v>26.178077566881285</v>
      </c>
      <c r="AE104" s="34">
        <v>96.16</v>
      </c>
      <c r="AF104" s="38">
        <v>12.447121318448879</v>
      </c>
      <c r="AG104" s="9"/>
      <c r="AH104" s="6" t="s">
        <v>40</v>
      </c>
      <c r="AI104" s="34">
        <v>114.628</v>
      </c>
      <c r="AJ104" s="38">
        <v>22.248339324247496</v>
      </c>
      <c r="AK104" s="34">
        <v>111.316</v>
      </c>
      <c r="AL104" s="38">
        <v>32.313136571689341</v>
      </c>
      <c r="AM104" s="34">
        <v>99.129000000000005</v>
      </c>
      <c r="AN104" s="38">
        <v>15.483843760296494</v>
      </c>
      <c r="AO104" s="9"/>
      <c r="AP104" s="6" t="s">
        <v>40</v>
      </c>
      <c r="AQ104" s="34">
        <v>108.514</v>
      </c>
      <c r="AR104" s="38">
        <v>12.965120710724065</v>
      </c>
      <c r="AS104" s="34">
        <v>115.807</v>
      </c>
      <c r="AT104" s="38">
        <v>5.4024565134155154</v>
      </c>
      <c r="AU104" s="34">
        <v>104.205</v>
      </c>
      <c r="AV104" s="38">
        <v>-4.5040221260658484</v>
      </c>
      <c r="AW104" s="9"/>
      <c r="AX104" s="6" t="s">
        <v>40</v>
      </c>
      <c r="AY104" s="34">
        <v>124.276</v>
      </c>
      <c r="AZ104" s="38">
        <v>34.364694271960786</v>
      </c>
      <c r="BA104" s="34">
        <v>120.116</v>
      </c>
      <c r="BB104" s="38">
        <v>18.774397492375016</v>
      </c>
      <c r="BC104" s="34">
        <v>113.35299999999999</v>
      </c>
      <c r="BD104" s="38">
        <v>11.64979559676955</v>
      </c>
      <c r="BE104" s="9"/>
      <c r="BF104" s="6" t="s">
        <v>40</v>
      </c>
      <c r="BG104" s="34">
        <v>88.611999999999995</v>
      </c>
      <c r="BH104" s="38">
        <v>-3.2873068848902705</v>
      </c>
      <c r="BI104" s="34">
        <v>106.542</v>
      </c>
      <c r="BJ104" s="38">
        <v>7.2735492949224749</v>
      </c>
      <c r="BK104" s="34">
        <v>106.09099999999999</v>
      </c>
      <c r="BL104" s="38">
        <v>21.421947955771572</v>
      </c>
      <c r="BM104" s="9"/>
      <c r="BN104" s="6" t="s">
        <v>40</v>
      </c>
      <c r="BO104" s="34">
        <v>102.681</v>
      </c>
      <c r="BP104" s="38">
        <v>2.6860840144064895</v>
      </c>
      <c r="BQ104" s="356">
        <v>109.1783732867158</v>
      </c>
      <c r="BR104" s="38">
        <v>12.671256377006983</v>
      </c>
      <c r="BS104" s="34">
        <v>108.453</v>
      </c>
      <c r="BT104" s="38">
        <v>12.671006011118038</v>
      </c>
      <c r="BU104" s="9"/>
      <c r="BV104" s="6" t="s">
        <v>40</v>
      </c>
      <c r="BW104" s="34">
        <v>122.449</v>
      </c>
      <c r="BX104" s="38">
        <v>12.671485811426606</v>
      </c>
      <c r="BY104" s="34">
        <v>109.947</v>
      </c>
      <c r="BZ104" s="38">
        <v>1.6394190096367538</v>
      </c>
      <c r="CA104" s="34">
        <v>113.82299999999999</v>
      </c>
      <c r="CB104" s="38">
        <v>5.8687249914029422</v>
      </c>
      <c r="CC104" s="9"/>
      <c r="CD104" s="6" t="s">
        <v>40</v>
      </c>
      <c r="CE104" s="34">
        <v>99.248999999999995</v>
      </c>
      <c r="CF104" s="38">
        <v>5.8692687752216983</v>
      </c>
      <c r="CG104" s="34">
        <v>103.48</v>
      </c>
      <c r="CH104" s="38">
        <v>5.8691980417910088</v>
      </c>
      <c r="CI104" s="34">
        <v>95.816000000000003</v>
      </c>
      <c r="CJ104" s="38">
        <v>10.43656804527977</v>
      </c>
      <c r="CK104" s="9"/>
      <c r="CL104" s="6" t="s">
        <v>40</v>
      </c>
      <c r="CM104" s="34">
        <v>105.68</v>
      </c>
      <c r="CN104" s="38">
        <v>5.1629916643992004</v>
      </c>
      <c r="CO104" s="34">
        <v>111.40300000000001</v>
      </c>
      <c r="CP104" s="38">
        <v>13.412982873517592</v>
      </c>
      <c r="CQ104" s="34">
        <v>98.471000000000004</v>
      </c>
      <c r="CR104" s="38">
        <v>13.412995783389988</v>
      </c>
      <c r="CS104" s="9"/>
      <c r="CT104" s="6" t="s">
        <v>40</v>
      </c>
      <c r="CU104" s="34">
        <v>114.10299999999999</v>
      </c>
      <c r="CV104" s="38">
        <v>6.1379794052997596</v>
      </c>
      <c r="CW104" s="34">
        <v>86.307000000000002</v>
      </c>
      <c r="CX104" s="38">
        <v>-5.0725406988430706</v>
      </c>
      <c r="CY104" s="34">
        <v>118.831</v>
      </c>
      <c r="CZ104" s="38">
        <v>21.909393801414836</v>
      </c>
      <c r="DA104" s="9"/>
      <c r="DB104" s="6" t="s">
        <v>40</v>
      </c>
      <c r="DC104" s="34">
        <v>97.206000000000003</v>
      </c>
      <c r="DD104" s="38">
        <v>6.0132233095935135</v>
      </c>
      <c r="DE104" s="34">
        <v>124.86499999999999</v>
      </c>
      <c r="DF104" s="38">
        <v>27.981279548127418</v>
      </c>
      <c r="DG104" s="34">
        <v>101.49</v>
      </c>
      <c r="DH104" s="38">
        <v>3.5572728223931591</v>
      </c>
      <c r="DI104" s="9"/>
      <c r="DJ104" s="6" t="s">
        <v>40</v>
      </c>
      <c r="DK104" s="34">
        <v>103.282</v>
      </c>
      <c r="DL104" s="38">
        <v>3.5571933571962262</v>
      </c>
      <c r="DM104" s="34">
        <v>97.26</v>
      </c>
      <c r="DN104" s="38">
        <v>-9.7001998267211889</v>
      </c>
      <c r="DO104" s="34">
        <v>85.123999999999995</v>
      </c>
      <c r="DP104" s="38">
        <v>3.7926439499097171</v>
      </c>
      <c r="DQ104" s="9"/>
      <c r="DR104" s="6" t="s">
        <v>40</v>
      </c>
      <c r="DS104" s="34">
        <v>105.38</v>
      </c>
      <c r="DT104" s="38">
        <v>3.557444595872056</v>
      </c>
      <c r="DU104" s="34">
        <v>104.70099999999999</v>
      </c>
      <c r="DV104" s="38">
        <v>2.653766526775442</v>
      </c>
      <c r="DW104" s="34">
        <v>120.07</v>
      </c>
      <c r="DX104" s="38">
        <v>23.593424848582984</v>
      </c>
      <c r="DY104" s="9"/>
      <c r="DZ104" s="6" t="s">
        <v>40</v>
      </c>
      <c r="EA104" s="34">
        <v>90.426000000000002</v>
      </c>
      <c r="EB104" s="38">
        <v>2.1159754735078593</v>
      </c>
      <c r="EC104" s="34">
        <v>108.846</v>
      </c>
      <c r="ED104" s="38">
        <v>10.847255519285142</v>
      </c>
      <c r="EE104" s="34">
        <v>117.06399999999999</v>
      </c>
      <c r="EF104" s="38">
        <v>10.847098283828103</v>
      </c>
      <c r="EG104" s="9"/>
      <c r="EH104" s="6" t="s">
        <v>40</v>
      </c>
      <c r="EI104" s="34">
        <v>115.497</v>
      </c>
      <c r="EJ104" s="38">
        <v>10.847156830687553</v>
      </c>
      <c r="EK104" s="34">
        <v>123.88500000000001</v>
      </c>
      <c r="EL104" s="38">
        <v>10.846682216274402</v>
      </c>
      <c r="EM104" s="34">
        <v>108.628</v>
      </c>
      <c r="EN104" s="38">
        <v>10.847503156836112</v>
      </c>
      <c r="EO104" s="9"/>
      <c r="EP104" s="6" t="s">
        <v>40</v>
      </c>
      <c r="EQ104" s="34">
        <v>97.236999999999995</v>
      </c>
      <c r="ER104" s="38">
        <v>2.9924482713154248</v>
      </c>
      <c r="ES104" s="34">
        <v>93.293999999999997</v>
      </c>
      <c r="ET104" s="38">
        <v>2.9919536290643975</v>
      </c>
      <c r="EU104" s="34">
        <v>93.119</v>
      </c>
      <c r="EV104" s="38">
        <v>2.9924950022953851</v>
      </c>
      <c r="EW104" s="9"/>
      <c r="EX104" s="6" t="s">
        <v>40</v>
      </c>
      <c r="EY104" s="34">
        <v>103.518</v>
      </c>
      <c r="EZ104" s="38">
        <v>2.9921651763975348</v>
      </c>
      <c r="FA104" s="34">
        <v>108.52500000000001</v>
      </c>
      <c r="FB104" s="38">
        <v>2.992300022524546</v>
      </c>
      <c r="FC104" s="34">
        <v>96.037999999999997</v>
      </c>
      <c r="FD104" s="38">
        <v>2.9921431964880867</v>
      </c>
      <c r="FE104" s="9"/>
      <c r="FF104" s="6" t="s">
        <v>40</v>
      </c>
      <c r="FG104" s="34">
        <v>104.92400000000001</v>
      </c>
      <c r="FH104" s="38">
        <v>2.9919261351567314</v>
      </c>
      <c r="FI104" s="34">
        <v>106.384</v>
      </c>
      <c r="FJ104" s="38">
        <v>6.3560152299072286</v>
      </c>
      <c r="FK104" s="34">
        <v>111.423</v>
      </c>
      <c r="FL104" s="38">
        <v>4.9677917536682372</v>
      </c>
      <c r="FM104" s="9"/>
      <c r="FN104" s="6" t="s">
        <v>40</v>
      </c>
      <c r="FO104" s="34">
        <v>102.544</v>
      </c>
      <c r="FP104" s="38">
        <v>-4.8566515764707106</v>
      </c>
      <c r="FQ104" s="34">
        <v>102.70699999999999</v>
      </c>
      <c r="FR104" s="38">
        <v>1.210306252064953</v>
      </c>
      <c r="FS104" s="34">
        <v>109.562</v>
      </c>
      <c r="FT104" s="38">
        <v>-1.541844520504938</v>
      </c>
      <c r="FU104" s="9"/>
      <c r="FV104" s="6" t="s">
        <v>40</v>
      </c>
      <c r="FW104" s="34">
        <v>114.84</v>
      </c>
      <c r="FX104" s="38">
        <v>4.1277715870411669</v>
      </c>
      <c r="FY104" s="34">
        <v>109.384</v>
      </c>
      <c r="FZ104" s="38">
        <v>5.6853220105967495</v>
      </c>
      <c r="GA104" s="34">
        <v>116.377</v>
      </c>
      <c r="GB104" s="38">
        <v>5.6859882859507991</v>
      </c>
      <c r="GC104" s="9"/>
      <c r="GD104" s="6" t="s">
        <v>40</v>
      </c>
      <c r="GE104" s="34">
        <v>110.22</v>
      </c>
      <c r="GF104" s="38">
        <v>5.68513876225731</v>
      </c>
      <c r="GG104" s="34">
        <v>107.169</v>
      </c>
      <c r="GH104" s="38">
        <v>5.6854398767641072</v>
      </c>
      <c r="GI104" s="34">
        <v>88.941000000000003</v>
      </c>
      <c r="GJ104" s="38">
        <v>3.5632590391844019</v>
      </c>
      <c r="GK104" s="9"/>
      <c r="GL104" s="6" t="s">
        <v>40</v>
      </c>
      <c r="GM104" s="34">
        <v>106.36</v>
      </c>
      <c r="GN104" s="38">
        <v>5.6860600233860481</v>
      </c>
      <c r="GO104" s="34">
        <v>111.773</v>
      </c>
      <c r="GP104" s="38">
        <v>7.0875612155883374</v>
      </c>
      <c r="GQ104" s="34">
        <v>115.319</v>
      </c>
      <c r="GR104" s="38">
        <v>7.0883936826836162</v>
      </c>
      <c r="GS104" s="9"/>
      <c r="GT104" s="6" t="s">
        <v>40</v>
      </c>
      <c r="GU104" s="34">
        <v>100.08499999999999</v>
      </c>
      <c r="GV104" s="38">
        <v>6.1980446687785076</v>
      </c>
      <c r="GW104" s="34">
        <v>108.812</v>
      </c>
      <c r="GX104" s="38">
        <v>9.577329457589272</v>
      </c>
      <c r="GY104" s="34">
        <v>108.355</v>
      </c>
      <c r="GZ104" s="38">
        <v>6.1985127981365622</v>
      </c>
      <c r="HA104" s="9"/>
      <c r="HB104" s="6" t="s">
        <v>40</v>
      </c>
      <c r="HC104" s="34">
        <v>103.149</v>
      </c>
      <c r="HD104" s="38">
        <v>6.1976576975336855</v>
      </c>
      <c r="HE104" s="34">
        <v>112.30200000000001</v>
      </c>
      <c r="HF104" s="38">
        <v>6.1985276037758439</v>
      </c>
      <c r="HG104" s="34">
        <v>102.14400000000001</v>
      </c>
      <c r="HH104" s="38">
        <v>2.8801074252839527</v>
      </c>
      <c r="HI104" s="9"/>
      <c r="HJ104" s="6" t="s">
        <v>40</v>
      </c>
      <c r="HK104" s="34">
        <v>112.599</v>
      </c>
      <c r="HL104" s="38">
        <v>10.297309525180893</v>
      </c>
      <c r="HM104" s="34">
        <v>94.924000000000007</v>
      </c>
      <c r="HN104" s="38">
        <v>7.9093858702922688</v>
      </c>
      <c r="HO104" s="34">
        <v>96.582999999999998</v>
      </c>
      <c r="HP104" s="38">
        <v>6.1981028142499781</v>
      </c>
      <c r="HQ104" s="9"/>
      <c r="HR104" s="6" t="s">
        <v>40</v>
      </c>
      <c r="HS104" s="34">
        <v>91.085999999999999</v>
      </c>
      <c r="HT104" s="38">
        <v>4.157045009070572</v>
      </c>
      <c r="HU104" s="34">
        <v>94.802000000000007</v>
      </c>
      <c r="HV104" s="38">
        <v>4.1571304724971299</v>
      </c>
      <c r="HW104" s="34">
        <v>109.176</v>
      </c>
      <c r="HX104" s="38">
        <v>4.1571048170466156</v>
      </c>
      <c r="HY104" s="9"/>
      <c r="HZ104" s="6" t="s">
        <v>40</v>
      </c>
      <c r="IA104" s="34">
        <v>96.741</v>
      </c>
      <c r="IB104" s="38">
        <v>4.1577069417953822</v>
      </c>
      <c r="IC104" s="34">
        <v>119.368480067818</v>
      </c>
      <c r="ID104" s="38">
        <v>-2.3702393562553823</v>
      </c>
      <c r="IE104" s="34">
        <v>102.871</v>
      </c>
      <c r="IF104" s="38">
        <v>1.4527168082195203</v>
      </c>
      <c r="IG104" s="9"/>
      <c r="IH104" s="6" t="s">
        <v>40</v>
      </c>
      <c r="II104" s="34">
        <v>99.757999999999996</v>
      </c>
      <c r="IJ104" s="38">
        <v>14.311476239638154</v>
      </c>
      <c r="IK104" s="34">
        <v>96.183999999999997</v>
      </c>
      <c r="IL104" s="38">
        <v>1.5182588002230659</v>
      </c>
      <c r="IM104" s="34">
        <v>115.059</v>
      </c>
      <c r="IN104" s="38">
        <v>4.2731022748107534</v>
      </c>
      <c r="IO104" s="34">
        <v>97.051000000000002</v>
      </c>
      <c r="IP104" s="38">
        <v>4.2728526292531654</v>
      </c>
      <c r="IQ104" s="9"/>
      <c r="IR104" s="6" t="s">
        <v>40</v>
      </c>
      <c r="IS104" s="34">
        <v>102.967</v>
      </c>
      <c r="IT104" s="38">
        <v>4.2728126345920003</v>
      </c>
      <c r="IU104" s="34">
        <v>93.792000000000002</v>
      </c>
      <c r="IV104" s="38">
        <v>4.2733426839586457</v>
      </c>
      <c r="IW104" s="34">
        <v>97.614999999999995</v>
      </c>
      <c r="IX104" s="38">
        <v>4.2726887454535927</v>
      </c>
      <c r="IY104" s="9"/>
      <c r="IZ104" s="6" t="s">
        <v>40</v>
      </c>
      <c r="JA104" s="34">
        <v>101.34099999999999</v>
      </c>
      <c r="JB104" s="38">
        <v>4.2727830308532617</v>
      </c>
      <c r="JC104" s="34">
        <v>108.709</v>
      </c>
      <c r="JD104" s="38">
        <v>10.832335439676072</v>
      </c>
      <c r="JE104" s="34">
        <v>114.587</v>
      </c>
      <c r="JF104" s="38">
        <v>15.075040777959998</v>
      </c>
      <c r="JG104" s="9"/>
      <c r="JH104" s="6" t="s">
        <v>40</v>
      </c>
      <c r="JI104" s="34">
        <v>131.49100000000001</v>
      </c>
      <c r="JJ104" s="38">
        <v>19.007994853573891</v>
      </c>
      <c r="JK104" s="34">
        <v>116.55800000000001</v>
      </c>
      <c r="JL104" s="38">
        <v>9.4976275779056607</v>
      </c>
      <c r="JM104" s="34">
        <v>93.918000000000006</v>
      </c>
      <c r="JN104" s="38">
        <v>14.119587573329895</v>
      </c>
      <c r="JO104" s="9"/>
      <c r="JP104" s="6" t="s">
        <v>40</v>
      </c>
      <c r="JQ104" s="34">
        <v>98.959000000000003</v>
      </c>
      <c r="JR104" s="38">
        <v>3.78375698382834</v>
      </c>
      <c r="JS104" s="34">
        <v>75.655000000000001</v>
      </c>
      <c r="JT104" s="38">
        <v>0.1164770395652539</v>
      </c>
      <c r="JU104" s="34">
        <v>116.86799999999999</v>
      </c>
      <c r="JV104" s="38">
        <v>0.11622820713755289</v>
      </c>
      <c r="JW104" s="9"/>
      <c r="JX104" s="6" t="s">
        <v>40</v>
      </c>
      <c r="JY104" s="34">
        <v>102.99</v>
      </c>
      <c r="JZ104" s="38">
        <v>15.127901897893764</v>
      </c>
      <c r="KA104" s="34">
        <v>115.328</v>
      </c>
      <c r="KB104" s="38">
        <v>0.29373808514341704</v>
      </c>
      <c r="KC104" s="34">
        <v>89.683000000000007</v>
      </c>
      <c r="KD104" s="38">
        <v>27.214209065009527</v>
      </c>
      <c r="KE104" s="9"/>
      <c r="KF104" s="6" t="s">
        <v>40</v>
      </c>
      <c r="KG104" s="34">
        <v>77.427999999999997</v>
      </c>
      <c r="KH104" s="38">
        <v>7.030949291715956</v>
      </c>
      <c r="KI104" s="34">
        <v>154.64599999999999</v>
      </c>
      <c r="KJ104" s="38">
        <v>11.804189872147816</v>
      </c>
      <c r="KK104" s="34">
        <v>120.107</v>
      </c>
      <c r="KL104" s="38">
        <v>5.1694611989953074</v>
      </c>
      <c r="KM104" s="9"/>
      <c r="KN104" s="6" t="s">
        <v>40</v>
      </c>
      <c r="KO104" s="34">
        <v>119.604</v>
      </c>
      <c r="KP104" s="38">
        <v>23.061397907682874</v>
      </c>
      <c r="KQ104" s="34">
        <v>111.607</v>
      </c>
      <c r="KR104" s="38">
        <v>10.796418579272668</v>
      </c>
      <c r="KS104" s="34">
        <v>95.986999999999995</v>
      </c>
      <c r="KT104" s="38">
        <v>3.7143996511681792</v>
      </c>
      <c r="KU104" s="9"/>
      <c r="KV104" s="6" t="s">
        <v>40</v>
      </c>
      <c r="KW104" s="34">
        <v>105.914</v>
      </c>
      <c r="KX104" s="38">
        <v>0.96133375332448168</v>
      </c>
      <c r="KY104" s="34">
        <v>114.777</v>
      </c>
      <c r="KZ104" s="38">
        <v>14.995577470265758</v>
      </c>
      <c r="LA104" s="34">
        <v>105.304</v>
      </c>
      <c r="LB104" s="38">
        <v>2.7760751291684898</v>
      </c>
      <c r="LC104" s="9"/>
      <c r="LD104" s="6" t="s">
        <v>40</v>
      </c>
      <c r="LE104" s="34">
        <v>101.72199999999999</v>
      </c>
      <c r="LF104" s="38">
        <v>12.901501118722749</v>
      </c>
      <c r="LG104" s="34">
        <v>97.284000000000006</v>
      </c>
      <c r="LH104" s="38">
        <v>10.813124602707092</v>
      </c>
      <c r="LI104" s="34">
        <v>94.308999999999997</v>
      </c>
      <c r="LJ104" s="38">
        <v>9.3344538540987685</v>
      </c>
      <c r="LK104" s="9"/>
      <c r="LL104" s="6" t="s">
        <v>40</v>
      </c>
      <c r="LM104" s="34">
        <v>109.259</v>
      </c>
      <c r="LN104" s="38">
        <v>10.813127982877148</v>
      </c>
      <c r="LO104" s="34">
        <v>117.8</v>
      </c>
      <c r="LP104" s="38">
        <v>10.812704194104711</v>
      </c>
      <c r="LQ104" s="34">
        <v>111.55</v>
      </c>
      <c r="LR104" s="38">
        <v>10.812425143503404</v>
      </c>
      <c r="LS104" s="9"/>
      <c r="LT104" s="6" t="s">
        <v>40</v>
      </c>
      <c r="LU104" s="34">
        <v>126.361</v>
      </c>
      <c r="LV104" s="38">
        <v>1.2502250173131841</v>
      </c>
      <c r="LW104" s="34">
        <v>136.066</v>
      </c>
      <c r="LX104" s="38">
        <v>9.3523818967045997</v>
      </c>
      <c r="LY104" s="34">
        <v>72.593999999999994</v>
      </c>
      <c r="LZ104" s="38">
        <v>-22.711533926150167</v>
      </c>
      <c r="MA104" s="9"/>
      <c r="MB104" s="6" t="s">
        <v>40</v>
      </c>
      <c r="MC104" s="34">
        <v>118.71</v>
      </c>
      <c r="MD104" s="38">
        <v>13.601953978668035</v>
      </c>
      <c r="ME104" s="34">
        <v>138.91399999999999</v>
      </c>
      <c r="MF104" s="38">
        <v>12.014801152547491</v>
      </c>
      <c r="MG104" s="34">
        <v>93.322999999999993</v>
      </c>
      <c r="MH104" s="38">
        <v>-4.7951744737185606</v>
      </c>
      <c r="MI104" s="9"/>
      <c r="MJ104" s="6" t="s">
        <v>40</v>
      </c>
      <c r="MK104" s="34">
        <v>96.370999999999995</v>
      </c>
      <c r="ML104" s="38">
        <v>-3.8567000940510638</v>
      </c>
      <c r="MM104" s="34">
        <v>111.648097921049</v>
      </c>
      <c r="MN104" s="38">
        <v>12.832874638866684</v>
      </c>
      <c r="MO104" s="34">
        <v>88.688999999999993</v>
      </c>
      <c r="MP104" s="38">
        <v>22.460143066636064</v>
      </c>
    </row>
    <row r="105" spans="1:379" ht="15" hidden="1" customHeight="1">
      <c r="A105" s="9"/>
      <c r="B105" s="6" t="s">
        <v>41</v>
      </c>
      <c r="C105" s="34">
        <v>96.483383535713799</v>
      </c>
      <c r="D105" s="38">
        <v>-0.35497852405676156</v>
      </c>
      <c r="E105" s="374">
        <v>95.483000000000004</v>
      </c>
      <c r="F105" s="38">
        <v>-1.2865060117208174</v>
      </c>
      <c r="G105" s="374">
        <v>97.429000000000002</v>
      </c>
      <c r="H105" s="38">
        <v>0.52375775810409664</v>
      </c>
      <c r="I105" s="9"/>
      <c r="J105" s="6" t="s">
        <v>41</v>
      </c>
      <c r="K105" s="34">
        <v>103.108</v>
      </c>
      <c r="L105" s="38">
        <v>-12.451667848523201</v>
      </c>
      <c r="M105" s="34">
        <v>116.408</v>
      </c>
      <c r="N105" s="38">
        <v>6.6956030934072714</v>
      </c>
      <c r="O105" s="34">
        <v>94.924000000000007</v>
      </c>
      <c r="P105" s="38">
        <v>-16.797904043694373</v>
      </c>
      <c r="Q105" s="9"/>
      <c r="R105" s="6" t="s">
        <v>41</v>
      </c>
      <c r="S105" s="34">
        <v>100.307</v>
      </c>
      <c r="T105" s="38">
        <v>-0.19558225295067189</v>
      </c>
      <c r="U105" s="34">
        <v>100.75700000000001</v>
      </c>
      <c r="V105" s="38">
        <v>-3.5771856999083127</v>
      </c>
      <c r="W105" s="34">
        <v>98.325999999999993</v>
      </c>
      <c r="X105" s="38">
        <v>-7.4753367472398651</v>
      </c>
      <c r="Y105" s="9"/>
      <c r="Z105" s="6" t="s">
        <v>41</v>
      </c>
      <c r="AA105" s="34">
        <v>110.027</v>
      </c>
      <c r="AB105" s="38">
        <v>5.1464463924494765</v>
      </c>
      <c r="AC105" s="34">
        <v>132.39400000000001</v>
      </c>
      <c r="AD105" s="38">
        <v>19.155989385694113</v>
      </c>
      <c r="AE105" s="34">
        <v>96.539000000000001</v>
      </c>
      <c r="AF105" s="38">
        <v>-5.9598433700662525</v>
      </c>
      <c r="AG105" s="9"/>
      <c r="AH105" s="6" t="s">
        <v>41</v>
      </c>
      <c r="AI105" s="34">
        <v>120.33499999999999</v>
      </c>
      <c r="AJ105" s="38">
        <v>17.629140880654177</v>
      </c>
      <c r="AK105" s="34">
        <v>115.636</v>
      </c>
      <c r="AL105" s="38">
        <v>1.9289811847075953</v>
      </c>
      <c r="AM105" s="34">
        <v>89.977999999999994</v>
      </c>
      <c r="AN105" s="38">
        <v>-11.390280891549835</v>
      </c>
      <c r="AO105" s="9"/>
      <c r="AP105" s="6" t="s">
        <v>41</v>
      </c>
      <c r="AQ105" s="34">
        <v>107.121</v>
      </c>
      <c r="AR105" s="38">
        <v>7.8531041671923134</v>
      </c>
      <c r="AS105" s="34">
        <v>98.754000000000005</v>
      </c>
      <c r="AT105" s="38">
        <v>-9.0956581397152405</v>
      </c>
      <c r="AU105" s="34">
        <v>96.224999999999994</v>
      </c>
      <c r="AV105" s="38">
        <v>-8.4101924783055466</v>
      </c>
      <c r="AW105" s="9"/>
      <c r="AX105" s="6" t="s">
        <v>41</v>
      </c>
      <c r="AY105" s="34">
        <v>115.46299999999999</v>
      </c>
      <c r="AZ105" s="38">
        <v>22.742867410404216</v>
      </c>
      <c r="BA105" s="34">
        <v>110.477</v>
      </c>
      <c r="BB105" s="38">
        <v>14.343179621271958</v>
      </c>
      <c r="BC105" s="34">
        <v>132.27699999999999</v>
      </c>
      <c r="BD105" s="38">
        <v>29.652579084670577</v>
      </c>
      <c r="BE105" s="9"/>
      <c r="BF105" s="6" t="s">
        <v>41</v>
      </c>
      <c r="BG105" s="34">
        <v>80.174000000000007</v>
      </c>
      <c r="BH105" s="38">
        <v>-12.778128470427291</v>
      </c>
      <c r="BI105" s="34">
        <v>108.238</v>
      </c>
      <c r="BJ105" s="38">
        <v>1.8904770421871149</v>
      </c>
      <c r="BK105" s="34">
        <v>112.946</v>
      </c>
      <c r="BL105" s="38">
        <v>18.966531197582384</v>
      </c>
      <c r="BM105" s="9"/>
      <c r="BN105" s="6" t="s">
        <v>41</v>
      </c>
      <c r="BO105" s="34">
        <v>103.399</v>
      </c>
      <c r="BP105" s="38">
        <v>1.6210454349054828</v>
      </c>
      <c r="BQ105" s="356">
        <v>117.9080461872458</v>
      </c>
      <c r="BR105" s="38">
        <v>13.589903838730095</v>
      </c>
      <c r="BS105" s="34">
        <v>112.607</v>
      </c>
      <c r="BT105" s="38">
        <v>13.589690365081594</v>
      </c>
      <c r="BU105" s="9"/>
      <c r="BV105" s="6" t="s">
        <v>41</v>
      </c>
      <c r="BW105" s="34">
        <v>114.04300000000001</v>
      </c>
      <c r="BX105" s="38">
        <v>13.589857756228312</v>
      </c>
      <c r="BY105" s="34">
        <v>103.809</v>
      </c>
      <c r="BZ105" s="38">
        <v>2.508018866921006</v>
      </c>
      <c r="CA105" s="34">
        <v>114.782</v>
      </c>
      <c r="CB105" s="38">
        <v>5.8521245484743218</v>
      </c>
      <c r="CC105" s="9"/>
      <c r="CD105" s="6" t="s">
        <v>41</v>
      </c>
      <c r="CE105" s="34">
        <v>105.333</v>
      </c>
      <c r="CF105" s="38">
        <v>5.8521238838836069</v>
      </c>
      <c r="CG105" s="34">
        <v>104.94</v>
      </c>
      <c r="CH105" s="38">
        <v>5.8519680098838194</v>
      </c>
      <c r="CI105" s="34">
        <v>109.97199999999999</v>
      </c>
      <c r="CJ105" s="38">
        <v>7.1243222485317403</v>
      </c>
      <c r="CK105" s="9"/>
      <c r="CL105" s="6" t="s">
        <v>41</v>
      </c>
      <c r="CM105" s="34">
        <v>110.172</v>
      </c>
      <c r="CN105" s="38">
        <v>1.3477858773813125</v>
      </c>
      <c r="CO105" s="34">
        <v>92.322000000000003</v>
      </c>
      <c r="CP105" s="38">
        <v>5.7107703516762882</v>
      </c>
      <c r="CQ105" s="34">
        <v>90.61</v>
      </c>
      <c r="CR105" s="38">
        <v>5.7103978845530605</v>
      </c>
      <c r="CS105" s="9"/>
      <c r="CT105" s="6" t="s">
        <v>41</v>
      </c>
      <c r="CU105" s="34">
        <v>125.16500000000001</v>
      </c>
      <c r="CV105" s="38">
        <v>13.25470705890568</v>
      </c>
      <c r="CW105" s="34">
        <v>76.819999999999993</v>
      </c>
      <c r="CX105" s="38">
        <v>-23.947315148239056</v>
      </c>
      <c r="CY105" s="34">
        <v>115.19199999999999</v>
      </c>
      <c r="CZ105" s="38">
        <v>16.847715217314828</v>
      </c>
      <c r="DA105" s="9"/>
      <c r="DB105" s="6" t="s">
        <v>41</v>
      </c>
      <c r="DC105" s="34">
        <v>99.486999999999995</v>
      </c>
      <c r="DD105" s="38">
        <v>4.7328675203629729</v>
      </c>
      <c r="DE105" s="34">
        <v>129.416</v>
      </c>
      <c r="DF105" s="38">
        <v>35.255934870572787</v>
      </c>
      <c r="DG105" s="34">
        <v>102.40900000000001</v>
      </c>
      <c r="DH105" s="38">
        <v>0.95231985598915969</v>
      </c>
      <c r="DI105" s="9"/>
      <c r="DJ105" s="6" t="s">
        <v>41</v>
      </c>
      <c r="DK105" s="34">
        <v>106.63200000000001</v>
      </c>
      <c r="DL105" s="38">
        <v>0.95215676436917818</v>
      </c>
      <c r="DM105" s="34">
        <v>97.218999999999994</v>
      </c>
      <c r="DN105" s="38">
        <v>-11.148626256390017</v>
      </c>
      <c r="DO105" s="34">
        <v>166.05</v>
      </c>
      <c r="DP105" s="38">
        <v>4.3610437518698575</v>
      </c>
      <c r="DQ105" s="9"/>
      <c r="DR105" s="6" t="s">
        <v>41</v>
      </c>
      <c r="DS105" s="34">
        <v>108.33199999999999</v>
      </c>
      <c r="DT105" s="38">
        <v>0.95143841198918722</v>
      </c>
      <c r="DU105" s="34">
        <v>102.245</v>
      </c>
      <c r="DV105" s="38">
        <v>-3.5057617373688572</v>
      </c>
      <c r="DW105" s="34">
        <v>123.479</v>
      </c>
      <c r="DX105" s="38">
        <v>30.817523432721117</v>
      </c>
      <c r="DY105" s="9"/>
      <c r="DZ105" s="6" t="s">
        <v>41</v>
      </c>
      <c r="EA105" s="34">
        <v>98.055000000000007</v>
      </c>
      <c r="EB105" s="38">
        <v>3.616302653547308</v>
      </c>
      <c r="EC105" s="34">
        <v>92.459000000000003</v>
      </c>
      <c r="ED105" s="38">
        <v>8.7596781345812218</v>
      </c>
      <c r="EE105" s="34">
        <v>112.776</v>
      </c>
      <c r="EF105" s="38">
        <v>8.7596374586590571</v>
      </c>
      <c r="EG105" s="9"/>
      <c r="EH105" s="6" t="s">
        <v>41</v>
      </c>
      <c r="EI105" s="34">
        <v>109.485</v>
      </c>
      <c r="EJ105" s="38">
        <v>8.7595252464359277</v>
      </c>
      <c r="EK105" s="34">
        <v>122.163</v>
      </c>
      <c r="EL105" s="38">
        <v>8.7602505674126263</v>
      </c>
      <c r="EM105" s="34">
        <v>110.48</v>
      </c>
      <c r="EN105" s="38">
        <v>8.760400716963872</v>
      </c>
      <c r="EO105" s="9"/>
      <c r="EP105" s="6" t="s">
        <v>41</v>
      </c>
      <c r="EQ105" s="34">
        <v>119.142</v>
      </c>
      <c r="ER105" s="38">
        <v>3.4882618320899041</v>
      </c>
      <c r="ES105" s="34">
        <v>91.988</v>
      </c>
      <c r="ET105" s="38">
        <v>3.4879604247976204</v>
      </c>
      <c r="EU105" s="34">
        <v>102.313</v>
      </c>
      <c r="EV105" s="38">
        <v>3.488185218345464</v>
      </c>
      <c r="EW105" s="9"/>
      <c r="EX105" s="6" t="s">
        <v>41</v>
      </c>
      <c r="EY105" s="34">
        <v>134.459</v>
      </c>
      <c r="EZ105" s="38">
        <v>3.4880979838641366</v>
      </c>
      <c r="FA105" s="34">
        <v>109.77500000000001</v>
      </c>
      <c r="FB105" s="38">
        <v>3.4881418038193743</v>
      </c>
      <c r="FC105" s="34">
        <v>175.976</v>
      </c>
      <c r="FD105" s="38">
        <v>3.4876436169669773</v>
      </c>
      <c r="FE105" s="9"/>
      <c r="FF105" s="6" t="s">
        <v>41</v>
      </c>
      <c r="FG105" s="34">
        <v>105.233</v>
      </c>
      <c r="FH105" s="38">
        <v>3.4879432823851459</v>
      </c>
      <c r="FI105" s="34">
        <v>125.11499999999999</v>
      </c>
      <c r="FJ105" s="38">
        <v>3.2794913249639279</v>
      </c>
      <c r="FK105" s="34">
        <v>111.583</v>
      </c>
      <c r="FL105" s="38">
        <v>3.5788220907552386</v>
      </c>
      <c r="FM105" s="9"/>
      <c r="FN105" s="6" t="s">
        <v>41</v>
      </c>
      <c r="FO105" s="34">
        <v>98.98</v>
      </c>
      <c r="FP105" s="38">
        <v>-9.4111722904915496</v>
      </c>
      <c r="FQ105" s="34">
        <v>104.167</v>
      </c>
      <c r="FR105" s="38">
        <v>2.2937078732386595</v>
      </c>
      <c r="FS105" s="34">
        <v>113.389</v>
      </c>
      <c r="FT105" s="38">
        <v>-6.8238862755378022</v>
      </c>
      <c r="FU105" s="9"/>
      <c r="FV105" s="6" t="s">
        <v>41</v>
      </c>
      <c r="FW105" s="34">
        <v>117.753</v>
      </c>
      <c r="FX105" s="38">
        <v>8.7797154207925843</v>
      </c>
      <c r="FY105" s="34">
        <v>108.548</v>
      </c>
      <c r="FZ105" s="38">
        <v>2.3595425892413999</v>
      </c>
      <c r="GA105" s="34">
        <v>109.23099999999999</v>
      </c>
      <c r="GB105" s="38">
        <v>2.3587190644715577</v>
      </c>
      <c r="GC105" s="9"/>
      <c r="GD105" s="6" t="s">
        <v>41</v>
      </c>
      <c r="GE105" s="34">
        <v>107.595</v>
      </c>
      <c r="GF105" s="38">
        <v>2.3587526569840662</v>
      </c>
      <c r="GG105" s="34">
        <v>111.026</v>
      </c>
      <c r="GH105" s="38">
        <v>2.3594231385047522</v>
      </c>
      <c r="GI105" s="34">
        <v>100.82299999999999</v>
      </c>
      <c r="GJ105" s="38">
        <v>0.53971307157145532</v>
      </c>
      <c r="GK105" s="9"/>
      <c r="GL105" s="6" t="s">
        <v>41</v>
      </c>
      <c r="GM105" s="34">
        <v>106.75700000000001</v>
      </c>
      <c r="GN105" s="38">
        <v>2.3587810648267151</v>
      </c>
      <c r="GO105" s="34">
        <v>124.959</v>
      </c>
      <c r="GP105" s="38">
        <v>5.3421532855055318</v>
      </c>
      <c r="GQ105" s="34">
        <v>114.39</v>
      </c>
      <c r="GR105" s="38">
        <v>5.3418846184763709</v>
      </c>
      <c r="GS105" s="9"/>
      <c r="GT105" s="6" t="s">
        <v>41</v>
      </c>
      <c r="GU105" s="34">
        <v>97.349000000000004</v>
      </c>
      <c r="GV105" s="38">
        <v>4.1723907545881787</v>
      </c>
      <c r="GW105" s="34">
        <v>98.206999999999994</v>
      </c>
      <c r="GX105" s="38">
        <v>5.9079454879965851</v>
      </c>
      <c r="GY105" s="34">
        <v>103.777</v>
      </c>
      <c r="GZ105" s="38">
        <v>4.1723572780022096</v>
      </c>
      <c r="HA105" s="9"/>
      <c r="HB105" s="6" t="s">
        <v>41</v>
      </c>
      <c r="HC105" s="34">
        <v>120.444</v>
      </c>
      <c r="HD105" s="38">
        <v>4.1727394095698571</v>
      </c>
      <c r="HE105" s="34">
        <v>103.961</v>
      </c>
      <c r="HF105" s="38">
        <v>4.1720652751770899</v>
      </c>
      <c r="HG105" s="34">
        <v>100.279</v>
      </c>
      <c r="HH105" s="38">
        <v>2.3864831778163165</v>
      </c>
      <c r="HI105" s="9"/>
      <c r="HJ105" s="6" t="s">
        <v>41</v>
      </c>
      <c r="HK105" s="34">
        <v>114.56100000000001</v>
      </c>
      <c r="HL105" s="38">
        <v>6.1751197768906678</v>
      </c>
      <c r="HM105" s="34">
        <v>92.757999999999996</v>
      </c>
      <c r="HN105" s="38">
        <v>3.0648832003906392</v>
      </c>
      <c r="HO105" s="34">
        <v>109.306</v>
      </c>
      <c r="HP105" s="38">
        <v>4.172201939518061</v>
      </c>
      <c r="HQ105" s="9"/>
      <c r="HR105" s="6" t="s">
        <v>41</v>
      </c>
      <c r="HS105" s="34">
        <v>91.284999999999997</v>
      </c>
      <c r="HT105" s="38">
        <v>2.604121051558721</v>
      </c>
      <c r="HU105" s="34">
        <v>103.081</v>
      </c>
      <c r="HV105" s="38">
        <v>2.6042964284736172</v>
      </c>
      <c r="HW105" s="34">
        <v>102.45699999999999</v>
      </c>
      <c r="HX105" s="38">
        <v>2.6044370204177767</v>
      </c>
      <c r="HY105" s="9"/>
      <c r="HZ105" s="6" t="s">
        <v>41</v>
      </c>
      <c r="IA105" s="34">
        <v>107.456</v>
      </c>
      <c r="IB105" s="38">
        <v>2.6038816808420933</v>
      </c>
      <c r="IC105" s="34">
        <v>112.558477667207</v>
      </c>
      <c r="ID105" s="38">
        <v>-2.4331964676514701</v>
      </c>
      <c r="IE105" s="34">
        <v>106.498</v>
      </c>
      <c r="IF105" s="38">
        <v>-10.789573711252771</v>
      </c>
      <c r="IG105" s="9"/>
      <c r="IH105" s="6" t="s">
        <v>41</v>
      </c>
      <c r="II105" s="34">
        <v>107.33799999999999</v>
      </c>
      <c r="IJ105" s="38">
        <v>6.5855514539455982</v>
      </c>
      <c r="IK105" s="34">
        <v>105.735</v>
      </c>
      <c r="IL105" s="38">
        <v>9.3135061038874625</v>
      </c>
      <c r="IM105" s="34">
        <v>116.72199999999999</v>
      </c>
      <c r="IN105" s="38">
        <v>5.1263829103784531</v>
      </c>
      <c r="IO105" s="34">
        <v>92.795000000000002</v>
      </c>
      <c r="IP105" s="38">
        <v>5.1262261140973635</v>
      </c>
      <c r="IQ105" s="9"/>
      <c r="IR105" s="6" t="s">
        <v>41</v>
      </c>
      <c r="IS105" s="34">
        <v>109.688</v>
      </c>
      <c r="IT105" s="38">
        <v>5.1267080289261031</v>
      </c>
      <c r="IU105" s="34">
        <v>89.984999999999999</v>
      </c>
      <c r="IV105" s="38">
        <v>5.1264519459806195</v>
      </c>
      <c r="IW105" s="34">
        <v>104.876</v>
      </c>
      <c r="IX105" s="38">
        <v>5.1267957295581681</v>
      </c>
      <c r="IY105" s="9"/>
      <c r="IZ105" s="6" t="s">
        <v>41</v>
      </c>
      <c r="JA105" s="34">
        <v>101.43</v>
      </c>
      <c r="JB105" s="38">
        <v>5.1262328004710866</v>
      </c>
      <c r="JC105" s="34">
        <v>105.464</v>
      </c>
      <c r="JD105" s="38">
        <v>9.1167529322943892</v>
      </c>
      <c r="JE105" s="34">
        <v>136.529</v>
      </c>
      <c r="JF105" s="38">
        <v>26.84650401524236</v>
      </c>
      <c r="JG105" s="9"/>
      <c r="JH105" s="6" t="s">
        <v>41</v>
      </c>
      <c r="JI105" s="34">
        <v>129.99</v>
      </c>
      <c r="JJ105" s="38">
        <v>16.088608811253422</v>
      </c>
      <c r="JK105" s="34">
        <v>124.788</v>
      </c>
      <c r="JL105" s="38">
        <v>2.7072491639700331</v>
      </c>
      <c r="JM105" s="34">
        <v>90.747</v>
      </c>
      <c r="JN105" s="38">
        <v>9.3892471399886972</v>
      </c>
      <c r="JO105" s="9"/>
      <c r="JP105" s="6" t="s">
        <v>41</v>
      </c>
      <c r="JQ105" s="34">
        <v>112.46</v>
      </c>
      <c r="JR105" s="38">
        <v>9.4317253340502987</v>
      </c>
      <c r="JS105" s="34">
        <v>92.225999999999999</v>
      </c>
      <c r="JT105" s="38">
        <v>1.8936563614252293</v>
      </c>
      <c r="JU105" s="34">
        <v>111.04</v>
      </c>
      <c r="JV105" s="38">
        <v>1.8940272817058457</v>
      </c>
      <c r="JW105" s="9"/>
      <c r="JX105" s="6" t="s">
        <v>41</v>
      </c>
      <c r="JY105" s="34">
        <v>118.871</v>
      </c>
      <c r="JZ105" s="38">
        <v>2.2399403877858788</v>
      </c>
      <c r="KA105" s="34">
        <v>133.00399999999999</v>
      </c>
      <c r="KB105" s="38">
        <v>-0.22407463331657596</v>
      </c>
      <c r="KC105" s="34">
        <v>133.36500000000001</v>
      </c>
      <c r="KD105" s="38">
        <v>13.349246924583099</v>
      </c>
      <c r="KE105" s="9"/>
      <c r="KF105" s="6" t="s">
        <v>41</v>
      </c>
      <c r="KG105" s="34">
        <v>87.248999999999995</v>
      </c>
      <c r="KH105" s="38">
        <v>2.2170619919549068</v>
      </c>
      <c r="KI105" s="34">
        <v>85.662000000000006</v>
      </c>
      <c r="KJ105" s="38">
        <v>0.10250033630696009</v>
      </c>
      <c r="KK105" s="34">
        <v>123.886</v>
      </c>
      <c r="KL105" s="38">
        <v>2.3406366435051211</v>
      </c>
      <c r="KM105" s="9"/>
      <c r="KN105" s="6" t="s">
        <v>41</v>
      </c>
      <c r="KO105" s="34">
        <v>121.87</v>
      </c>
      <c r="KP105" s="38">
        <v>-15.304015954432373</v>
      </c>
      <c r="KQ105" s="34">
        <v>112.91200000000001</v>
      </c>
      <c r="KR105" s="38">
        <v>12.751498158807422</v>
      </c>
      <c r="KS105" s="34">
        <v>109.898</v>
      </c>
      <c r="KT105" s="38">
        <v>4.143457534574452</v>
      </c>
      <c r="KU105" s="9"/>
      <c r="KV105" s="6" t="s">
        <v>41</v>
      </c>
      <c r="KW105" s="34">
        <v>85.081000000000003</v>
      </c>
      <c r="KX105" s="38">
        <v>-4.9689965760849475</v>
      </c>
      <c r="KY105" s="34">
        <v>120.143</v>
      </c>
      <c r="KZ105" s="38">
        <v>16.57538526083988</v>
      </c>
      <c r="LA105" s="34">
        <v>106.053</v>
      </c>
      <c r="LB105" s="38">
        <v>-8.4525444768715801</v>
      </c>
      <c r="LC105" s="9"/>
      <c r="LD105" s="6" t="s">
        <v>41</v>
      </c>
      <c r="LE105" s="34">
        <v>108.61199999999999</v>
      </c>
      <c r="LF105" s="38">
        <v>13.166528187645781</v>
      </c>
      <c r="LG105" s="34">
        <v>110.76600000000001</v>
      </c>
      <c r="LH105" s="38">
        <v>7.8891939738339687</v>
      </c>
      <c r="LI105" s="34">
        <v>93.379000000000005</v>
      </c>
      <c r="LJ105" s="38">
        <v>1.577221206825925</v>
      </c>
      <c r="LK105" s="9"/>
      <c r="LL105" s="6" t="s">
        <v>41</v>
      </c>
      <c r="LM105" s="34">
        <v>89.213999999999999</v>
      </c>
      <c r="LN105" s="38">
        <v>7.8895726262022947</v>
      </c>
      <c r="LO105" s="34">
        <v>97.051000000000002</v>
      </c>
      <c r="LP105" s="38">
        <v>7.8888619545094372</v>
      </c>
      <c r="LQ105" s="34">
        <v>89.867999999999995</v>
      </c>
      <c r="LR105" s="38">
        <v>7.8894797250872841</v>
      </c>
      <c r="LS105" s="9"/>
      <c r="LT105" s="6" t="s">
        <v>41</v>
      </c>
      <c r="LU105" s="34">
        <v>112.5</v>
      </c>
      <c r="LV105" s="38">
        <v>0.74773224753559475</v>
      </c>
      <c r="LW105" s="34">
        <v>114.759</v>
      </c>
      <c r="LX105" s="38">
        <v>22.143291471065936</v>
      </c>
      <c r="LY105" s="34">
        <v>72.510999999999996</v>
      </c>
      <c r="LZ105" s="38">
        <v>-17.747393166438201</v>
      </c>
      <c r="MA105" s="9"/>
      <c r="MB105" s="6" t="s">
        <v>41</v>
      </c>
      <c r="MC105" s="34">
        <v>111.098</v>
      </c>
      <c r="MD105" s="38">
        <v>12.777952686609922</v>
      </c>
      <c r="ME105" s="34">
        <v>127.687</v>
      </c>
      <c r="MF105" s="38">
        <v>2.6541391675080916</v>
      </c>
      <c r="MG105" s="34">
        <v>113.07599999999999</v>
      </c>
      <c r="MH105" s="38">
        <v>-2.7688370978768972</v>
      </c>
      <c r="MI105" s="9"/>
      <c r="MJ105" s="6" t="s">
        <v>41</v>
      </c>
      <c r="MK105" s="34">
        <v>80.980999999999995</v>
      </c>
      <c r="ML105" s="38">
        <v>-0.92116544088297303</v>
      </c>
      <c r="MM105" s="34">
        <v>109.344045073603</v>
      </c>
      <c r="MN105" s="38">
        <v>8.9468269898629131</v>
      </c>
      <c r="MO105" s="34">
        <v>93.191000000000003</v>
      </c>
      <c r="MP105" s="38">
        <v>14.874611829857116</v>
      </c>
    </row>
    <row r="106" spans="1:379" ht="15" hidden="1" customHeight="1">
      <c r="A106" s="9"/>
      <c r="B106" s="6" t="s">
        <v>42</v>
      </c>
      <c r="C106" s="34">
        <v>104.347295310335</v>
      </c>
      <c r="D106" s="38">
        <v>4.226763624478977</v>
      </c>
      <c r="E106" s="374">
        <v>101.706</v>
      </c>
      <c r="F106" s="38">
        <v>5.0343491234263951</v>
      </c>
      <c r="G106" s="374">
        <v>106.845</v>
      </c>
      <c r="H106" s="38">
        <v>3.5106050396819484</v>
      </c>
      <c r="I106" s="9"/>
      <c r="J106" s="6" t="s">
        <v>42</v>
      </c>
      <c r="K106" s="34">
        <v>100.86799999999999</v>
      </c>
      <c r="L106" s="38">
        <v>-17.649322276789007</v>
      </c>
      <c r="M106" s="34">
        <v>153.55199999999999</v>
      </c>
      <c r="N106" s="38">
        <v>38.075381622317508</v>
      </c>
      <c r="O106" s="34">
        <v>108.34399999999999</v>
      </c>
      <c r="P106" s="38">
        <v>-8.4180462645660583</v>
      </c>
      <c r="Q106" s="9"/>
      <c r="R106" s="6" t="s">
        <v>42</v>
      </c>
      <c r="S106" s="34">
        <v>109.012</v>
      </c>
      <c r="T106" s="38">
        <v>2.5484957486376913</v>
      </c>
      <c r="U106" s="34">
        <v>108.31</v>
      </c>
      <c r="V106" s="38">
        <v>-1.8452962194812983</v>
      </c>
      <c r="W106" s="34">
        <v>105.584</v>
      </c>
      <c r="X106" s="38">
        <v>4.204126575968175</v>
      </c>
      <c r="Y106" s="9"/>
      <c r="Z106" s="6" t="s">
        <v>42</v>
      </c>
      <c r="AA106" s="34">
        <v>105.56100000000001</v>
      </c>
      <c r="AB106" s="38">
        <v>0.37904978439502202</v>
      </c>
      <c r="AC106" s="34">
        <v>123.852</v>
      </c>
      <c r="AD106" s="38">
        <v>12.865793536435049</v>
      </c>
      <c r="AE106" s="34">
        <v>100.04300000000001</v>
      </c>
      <c r="AF106" s="38">
        <v>-15.699163492278416</v>
      </c>
      <c r="AG106" s="9"/>
      <c r="AH106" s="6" t="s">
        <v>42</v>
      </c>
      <c r="AI106" s="34">
        <v>130.88800000000001</v>
      </c>
      <c r="AJ106" s="38">
        <v>18.503523036323656</v>
      </c>
      <c r="AK106" s="34">
        <v>120.58799999999999</v>
      </c>
      <c r="AL106" s="38">
        <v>4.661276171361834</v>
      </c>
      <c r="AM106" s="34">
        <v>95.186999999999998</v>
      </c>
      <c r="AN106" s="38">
        <v>-21.279324781386478</v>
      </c>
      <c r="AO106" s="9"/>
      <c r="AP106" s="6" t="s">
        <v>42</v>
      </c>
      <c r="AQ106" s="34">
        <v>110.20699999999999</v>
      </c>
      <c r="AR106" s="38">
        <v>3.476604800105406</v>
      </c>
      <c r="AS106" s="34">
        <v>101.762</v>
      </c>
      <c r="AT106" s="38">
        <v>2.8564260413745046</v>
      </c>
      <c r="AU106" s="34">
        <v>95.259</v>
      </c>
      <c r="AV106" s="38">
        <v>-6.4805542759245327</v>
      </c>
      <c r="AW106" s="9"/>
      <c r="AX106" s="6" t="s">
        <v>42</v>
      </c>
      <c r="AY106" s="34">
        <v>112.47199999999999</v>
      </c>
      <c r="AZ106" s="38">
        <v>-0.33457988033694619</v>
      </c>
      <c r="BA106" s="34">
        <v>127.238</v>
      </c>
      <c r="BB106" s="38">
        <v>21.905160702175181</v>
      </c>
      <c r="BC106" s="34">
        <v>139.66399999999999</v>
      </c>
      <c r="BD106" s="38">
        <v>30.4619537897768</v>
      </c>
      <c r="BE106" s="9"/>
      <c r="BF106" s="6" t="s">
        <v>42</v>
      </c>
      <c r="BG106" s="34">
        <v>88.855000000000004</v>
      </c>
      <c r="BH106" s="38">
        <v>-5.6635381310968569</v>
      </c>
      <c r="BI106" s="34">
        <v>107.58799999999999</v>
      </c>
      <c r="BJ106" s="38">
        <v>2.3704820455205891</v>
      </c>
      <c r="BK106" s="34">
        <v>130.148</v>
      </c>
      <c r="BL106" s="38">
        <v>11.591446996725693</v>
      </c>
      <c r="BM106" s="9"/>
      <c r="BN106" s="6" t="s">
        <v>42</v>
      </c>
      <c r="BO106" s="34">
        <v>90.427000000000007</v>
      </c>
      <c r="BP106" s="38">
        <v>-5.2994206902845349</v>
      </c>
      <c r="BQ106" s="356">
        <v>119.2066651053601</v>
      </c>
      <c r="BR106" s="38">
        <v>12.515528155762112</v>
      </c>
      <c r="BS106" s="34">
        <v>119.071</v>
      </c>
      <c r="BT106" s="38">
        <v>12.515538820697671</v>
      </c>
      <c r="BU106" s="9"/>
      <c r="BV106" s="6" t="s">
        <v>42</v>
      </c>
      <c r="BW106" s="34">
        <v>123.17400000000001</v>
      </c>
      <c r="BX106" s="38">
        <v>12.515347680564304</v>
      </c>
      <c r="BY106" s="34">
        <v>95.165000000000006</v>
      </c>
      <c r="BZ106" s="38">
        <v>-7.89000571316123</v>
      </c>
      <c r="CA106" s="34">
        <v>111.227</v>
      </c>
      <c r="CB106" s="38">
        <v>6.2975818057313404</v>
      </c>
      <c r="CC106" s="9"/>
      <c r="CD106" s="6" t="s">
        <v>42</v>
      </c>
      <c r="CE106" s="34">
        <v>105.381</v>
      </c>
      <c r="CF106" s="38">
        <v>6.2983019736672361</v>
      </c>
      <c r="CG106" s="34">
        <v>112.785</v>
      </c>
      <c r="CH106" s="38">
        <v>6.2978348881135133</v>
      </c>
      <c r="CI106" s="34">
        <v>120.36199999999999</v>
      </c>
      <c r="CJ106" s="38">
        <v>4.6638112019186337</v>
      </c>
      <c r="CK106" s="9"/>
      <c r="CL106" s="6" t="s">
        <v>42</v>
      </c>
      <c r="CM106" s="34">
        <v>120.746</v>
      </c>
      <c r="CN106" s="38">
        <v>8.5578268645351017</v>
      </c>
      <c r="CO106" s="34">
        <v>87.138999999999996</v>
      </c>
      <c r="CP106" s="38">
        <v>1.2820234815335851</v>
      </c>
      <c r="CQ106" s="34">
        <v>81.656000000000006</v>
      </c>
      <c r="CR106" s="38">
        <v>1.28239920004998</v>
      </c>
      <c r="CS106" s="9"/>
      <c r="CT106" s="6" t="s">
        <v>42</v>
      </c>
      <c r="CU106" s="34">
        <v>120.64100000000001</v>
      </c>
      <c r="CV106" s="38">
        <v>5.1782267672201101</v>
      </c>
      <c r="CW106" s="34">
        <v>84.085999999999999</v>
      </c>
      <c r="CX106" s="38">
        <v>-18.647188060302966</v>
      </c>
      <c r="CY106" s="34">
        <v>109.96</v>
      </c>
      <c r="CZ106" s="38">
        <v>5.5867934003958055</v>
      </c>
      <c r="DA106" s="9"/>
      <c r="DB106" s="6" t="s">
        <v>42</v>
      </c>
      <c r="DC106" s="34">
        <v>127.13500000000001</v>
      </c>
      <c r="DD106" s="38">
        <v>17.77257356259085</v>
      </c>
      <c r="DE106" s="34">
        <v>173.02</v>
      </c>
      <c r="DF106" s="38">
        <v>78.005231422880001</v>
      </c>
      <c r="DG106" s="34">
        <v>98.962999999999994</v>
      </c>
      <c r="DH106" s="38">
        <v>0.15263185263142987</v>
      </c>
      <c r="DI106" s="9"/>
      <c r="DJ106" s="6" t="s">
        <v>42</v>
      </c>
      <c r="DK106" s="34">
        <v>107.21299999999999</v>
      </c>
      <c r="DL106" s="38">
        <v>0.15290227802660183</v>
      </c>
      <c r="DM106" s="34">
        <v>91.53</v>
      </c>
      <c r="DN106" s="38">
        <v>-10.80820632228253</v>
      </c>
      <c r="DO106" s="34">
        <v>88.076999999999998</v>
      </c>
      <c r="DP106" s="38">
        <v>6.1068909546822852</v>
      </c>
      <c r="DQ106" s="9"/>
      <c r="DR106" s="6" t="s">
        <v>42</v>
      </c>
      <c r="DS106" s="34">
        <v>110.586</v>
      </c>
      <c r="DT106" s="38">
        <v>0.15308618296916165</v>
      </c>
      <c r="DU106" s="34">
        <v>111.04300000000001</v>
      </c>
      <c r="DV106" s="38">
        <v>-1.5523697117663602</v>
      </c>
      <c r="DW106" s="34">
        <v>119.749</v>
      </c>
      <c r="DX106" s="38">
        <v>15.746745843342921</v>
      </c>
      <c r="DY106" s="9"/>
      <c r="DZ106" s="6" t="s">
        <v>42</v>
      </c>
      <c r="EA106" s="34">
        <v>108.71899999999999</v>
      </c>
      <c r="EB106" s="38">
        <v>2.1010901414412189</v>
      </c>
      <c r="EC106" s="34">
        <v>128.88200000000001</v>
      </c>
      <c r="ED106" s="38">
        <v>8.9895671037022709</v>
      </c>
      <c r="EE106" s="34">
        <v>118.26600000000001</v>
      </c>
      <c r="EF106" s="38">
        <v>8.989166394516829</v>
      </c>
      <c r="EG106" s="9"/>
      <c r="EH106" s="6" t="s">
        <v>42</v>
      </c>
      <c r="EI106" s="34">
        <v>132.78899999999999</v>
      </c>
      <c r="EJ106" s="38">
        <v>8.9897449110684988</v>
      </c>
      <c r="EK106" s="34">
        <v>126.58199999999999</v>
      </c>
      <c r="EL106" s="38">
        <v>8.9893920356860946</v>
      </c>
      <c r="EM106" s="34">
        <v>110.43600000000001</v>
      </c>
      <c r="EN106" s="38">
        <v>8.9899584473220671</v>
      </c>
      <c r="EO106" s="9"/>
      <c r="EP106" s="6" t="s">
        <v>42</v>
      </c>
      <c r="EQ106" s="34">
        <v>119.983</v>
      </c>
      <c r="ER106" s="38">
        <v>1.1030251338824115</v>
      </c>
      <c r="ES106" s="34">
        <v>101.818</v>
      </c>
      <c r="ET106" s="38">
        <v>1.103324666448799</v>
      </c>
      <c r="EU106" s="34">
        <v>108.583</v>
      </c>
      <c r="EV106" s="38">
        <v>1.1029685936021281</v>
      </c>
      <c r="EW106" s="9"/>
      <c r="EX106" s="6" t="s">
        <v>42</v>
      </c>
      <c r="EY106" s="34">
        <v>103.586</v>
      </c>
      <c r="EZ106" s="38">
        <v>1.1027319573191363</v>
      </c>
      <c r="FA106" s="34">
        <v>118.093</v>
      </c>
      <c r="FB106" s="38">
        <v>1.1032690176433704</v>
      </c>
      <c r="FC106" s="34">
        <v>99.352000000000004</v>
      </c>
      <c r="FD106" s="38">
        <v>1.102933544591437</v>
      </c>
      <c r="FE106" s="9"/>
      <c r="FF106" s="6" t="s">
        <v>42</v>
      </c>
      <c r="FG106" s="34">
        <v>105.452</v>
      </c>
      <c r="FH106" s="38">
        <v>1.1027949609275538</v>
      </c>
      <c r="FI106" s="34">
        <v>110.09699999999999</v>
      </c>
      <c r="FJ106" s="38">
        <v>5.1220660675145524</v>
      </c>
      <c r="FK106" s="34">
        <v>115.096</v>
      </c>
      <c r="FL106" s="38">
        <v>5.5382176508024514</v>
      </c>
      <c r="FM106" s="9"/>
      <c r="FN106" s="6" t="s">
        <v>42</v>
      </c>
      <c r="FO106" s="34">
        <v>96.477000000000004</v>
      </c>
      <c r="FP106" s="38">
        <v>-5.333092384324928</v>
      </c>
      <c r="FQ106" s="34">
        <v>97.468000000000004</v>
      </c>
      <c r="FR106" s="38">
        <v>-6.0374733123165925</v>
      </c>
      <c r="FS106" s="34">
        <v>102.78400000000001</v>
      </c>
      <c r="FT106" s="38">
        <v>-1.4154236788580477</v>
      </c>
      <c r="FU106" s="9"/>
      <c r="FV106" s="6" t="s">
        <v>42</v>
      </c>
      <c r="FW106" s="34">
        <v>111.309</v>
      </c>
      <c r="FX106" s="38">
        <v>6.8235656672620308</v>
      </c>
      <c r="FY106" s="34">
        <v>120.41500000000001</v>
      </c>
      <c r="FZ106" s="38">
        <v>7.3653741890564675</v>
      </c>
      <c r="GA106" s="34">
        <v>110.64700000000001</v>
      </c>
      <c r="GB106" s="38">
        <v>7.3657639621625037</v>
      </c>
      <c r="GC106" s="9"/>
      <c r="GD106" s="6" t="s">
        <v>42</v>
      </c>
      <c r="GE106" s="34">
        <v>107.074</v>
      </c>
      <c r="GF106" s="38">
        <v>7.3652877829958072</v>
      </c>
      <c r="GG106" s="34">
        <v>110.21899999999999</v>
      </c>
      <c r="GH106" s="38">
        <v>7.365584856371953</v>
      </c>
      <c r="GI106" s="34">
        <v>90.966999999999999</v>
      </c>
      <c r="GJ106" s="38">
        <v>10.826485141661408</v>
      </c>
      <c r="GK106" s="9"/>
      <c r="GL106" s="6" t="s">
        <v>42</v>
      </c>
      <c r="GM106" s="34">
        <v>113.65300000000001</v>
      </c>
      <c r="GN106" s="38">
        <v>7.3649509664756181</v>
      </c>
      <c r="GO106" s="34">
        <v>120.35899999999999</v>
      </c>
      <c r="GP106" s="38">
        <v>14.157764552954816</v>
      </c>
      <c r="GQ106" s="34">
        <v>124.682</v>
      </c>
      <c r="GR106" s="38">
        <v>14.157198435874278</v>
      </c>
      <c r="GS106" s="9"/>
      <c r="GT106" s="6" t="s">
        <v>42</v>
      </c>
      <c r="GU106" s="34">
        <v>94.477999999999994</v>
      </c>
      <c r="GV106" s="38">
        <v>2.4813400259893825</v>
      </c>
      <c r="GW106" s="34">
        <v>99.209000000000003</v>
      </c>
      <c r="GX106" s="38">
        <v>1.0242957665698214</v>
      </c>
      <c r="GY106" s="34">
        <v>113.20399999999999</v>
      </c>
      <c r="GZ106" s="38">
        <v>2.4816452121532109</v>
      </c>
      <c r="HA106" s="9"/>
      <c r="HB106" s="6" t="s">
        <v>42</v>
      </c>
      <c r="HC106" s="34">
        <v>115.173</v>
      </c>
      <c r="HD106" s="38">
        <v>2.4817395309312644</v>
      </c>
      <c r="HE106" s="34">
        <v>113.973</v>
      </c>
      <c r="HF106" s="38">
        <v>2.4814762793123037</v>
      </c>
      <c r="HG106" s="34">
        <v>104.486</v>
      </c>
      <c r="HH106" s="38">
        <v>3.8963809027619618</v>
      </c>
      <c r="HI106" s="9"/>
      <c r="HJ106" s="6" t="s">
        <v>42</v>
      </c>
      <c r="HK106" s="34">
        <v>113.83499999999999</v>
      </c>
      <c r="HL106" s="38">
        <v>3.5316073911191666</v>
      </c>
      <c r="HM106" s="34">
        <v>102.541</v>
      </c>
      <c r="HN106" s="38">
        <v>8.2562334455477355</v>
      </c>
      <c r="HO106" s="34">
        <v>109.44499999999999</v>
      </c>
      <c r="HP106" s="38">
        <v>2.4820545229883066</v>
      </c>
      <c r="HQ106" s="9"/>
      <c r="HR106" s="6" t="s">
        <v>42</v>
      </c>
      <c r="HS106" s="34">
        <v>102.839</v>
      </c>
      <c r="HT106" s="38">
        <v>-0.28606782957061228</v>
      </c>
      <c r="HU106" s="34">
        <v>93.918999999999997</v>
      </c>
      <c r="HV106" s="38">
        <v>-0.28637338440604765</v>
      </c>
      <c r="HW106" s="34">
        <v>96.311999999999998</v>
      </c>
      <c r="HX106" s="38">
        <v>-0.28582600440620354</v>
      </c>
      <c r="HY106" s="9"/>
      <c r="HZ106" s="6" t="s">
        <v>42</v>
      </c>
      <c r="IA106" s="34">
        <v>91.629000000000005</v>
      </c>
      <c r="IB106" s="38">
        <v>-0.28638253872890118</v>
      </c>
      <c r="IC106" s="34">
        <v>115.90323103820199</v>
      </c>
      <c r="ID106" s="38">
        <v>3.6580539362078213</v>
      </c>
      <c r="IE106" s="34">
        <v>100.157</v>
      </c>
      <c r="IF106" s="38">
        <v>9.622663266594671</v>
      </c>
      <c r="IG106" s="9"/>
      <c r="IH106" s="6" t="s">
        <v>42</v>
      </c>
      <c r="II106" s="34">
        <v>101.40600000000001</v>
      </c>
      <c r="IJ106" s="38">
        <v>-4.1956745401641768</v>
      </c>
      <c r="IK106" s="34">
        <v>89.846999999999994</v>
      </c>
      <c r="IL106" s="38">
        <v>4.4435551352077738</v>
      </c>
      <c r="IM106" s="34">
        <v>120.268</v>
      </c>
      <c r="IN106" s="38">
        <v>8.2514249887305908</v>
      </c>
      <c r="IO106" s="34">
        <v>92.635000000000005</v>
      </c>
      <c r="IP106" s="38">
        <v>8.2513048366044188</v>
      </c>
      <c r="IQ106" s="9"/>
      <c r="IR106" s="6" t="s">
        <v>42</v>
      </c>
      <c r="IS106" s="34">
        <v>111.55800000000001</v>
      </c>
      <c r="IT106" s="38">
        <v>8.2512894586964194</v>
      </c>
      <c r="IU106" s="34">
        <v>87.950999999999993</v>
      </c>
      <c r="IV106" s="38">
        <v>8.2516191776851713</v>
      </c>
      <c r="IW106" s="34">
        <v>107.02800000000001</v>
      </c>
      <c r="IX106" s="38">
        <v>8.2516574413924246</v>
      </c>
      <c r="IY106" s="9"/>
      <c r="IZ106" s="6" t="s">
        <v>42</v>
      </c>
      <c r="JA106" s="34">
        <v>107.441</v>
      </c>
      <c r="JB106" s="38">
        <v>8.25210806488505</v>
      </c>
      <c r="JC106" s="34">
        <v>109.65</v>
      </c>
      <c r="JD106" s="38">
        <v>7.8505674797970215</v>
      </c>
      <c r="JE106" s="34">
        <v>134.13200000000001</v>
      </c>
      <c r="JF106" s="38">
        <v>21.878086324595387</v>
      </c>
      <c r="JG106" s="9"/>
      <c r="JH106" s="6" t="s">
        <v>42</v>
      </c>
      <c r="JI106" s="34">
        <v>112.905</v>
      </c>
      <c r="JJ106" s="38">
        <v>0.62696264849913064</v>
      </c>
      <c r="JK106" s="34">
        <v>130.078</v>
      </c>
      <c r="JL106" s="38">
        <v>26.686633225097395</v>
      </c>
      <c r="JM106" s="34">
        <v>118.717</v>
      </c>
      <c r="JN106" s="38">
        <v>13.672035376901206</v>
      </c>
      <c r="JO106" s="9"/>
      <c r="JP106" s="6" t="s">
        <v>42</v>
      </c>
      <c r="JQ106" s="34">
        <v>126.44799999999999</v>
      </c>
      <c r="JR106" s="38">
        <v>15.156776266465968</v>
      </c>
      <c r="JS106" s="34">
        <v>121.499</v>
      </c>
      <c r="JT106" s="38">
        <v>8.0645749860552343</v>
      </c>
      <c r="JU106" s="34">
        <v>114.57599999999999</v>
      </c>
      <c r="JV106" s="38">
        <v>8.0648837122540442</v>
      </c>
      <c r="JW106" s="9"/>
      <c r="JX106" s="6" t="s">
        <v>42</v>
      </c>
      <c r="JY106" s="34">
        <v>117.258</v>
      </c>
      <c r="JZ106" s="38">
        <v>9.7169613562333268</v>
      </c>
      <c r="KA106" s="34">
        <v>126.46899999999999</v>
      </c>
      <c r="KB106" s="38">
        <v>-9.2886422328789564</v>
      </c>
      <c r="KC106" s="34">
        <v>126.744</v>
      </c>
      <c r="KD106" s="38">
        <v>6.0210362819102414</v>
      </c>
      <c r="KE106" s="9"/>
      <c r="KF106" s="6" t="s">
        <v>42</v>
      </c>
      <c r="KG106" s="34">
        <v>73.221000000000004</v>
      </c>
      <c r="KH106" s="38">
        <v>-4.2355923979578165</v>
      </c>
      <c r="KI106" s="34">
        <v>98.12</v>
      </c>
      <c r="KJ106" s="38">
        <v>-5.9126234601359897</v>
      </c>
      <c r="KK106" s="34">
        <v>123.41500000000001</v>
      </c>
      <c r="KL106" s="38">
        <v>4.6002579417883709</v>
      </c>
      <c r="KM106" s="9"/>
      <c r="KN106" s="6" t="s">
        <v>42</v>
      </c>
      <c r="KO106" s="34">
        <v>119.346</v>
      </c>
      <c r="KP106" s="38">
        <v>3.9880232371043434</v>
      </c>
      <c r="KQ106" s="34">
        <v>101.42</v>
      </c>
      <c r="KR106" s="38">
        <v>-2.0860661658276314</v>
      </c>
      <c r="KS106" s="34">
        <v>105.875</v>
      </c>
      <c r="KT106" s="38">
        <v>7.5705126169435317</v>
      </c>
      <c r="KU106" s="9"/>
      <c r="KV106" s="6" t="s">
        <v>42</v>
      </c>
      <c r="KW106" s="34">
        <v>87.316999999999993</v>
      </c>
      <c r="KX106" s="38">
        <v>-6.88193381572259</v>
      </c>
      <c r="KY106" s="34">
        <v>117.88</v>
      </c>
      <c r="KZ106" s="38">
        <v>17.453378254080931</v>
      </c>
      <c r="LA106" s="34">
        <v>111.215</v>
      </c>
      <c r="LB106" s="38">
        <v>-5.1776946256311192</v>
      </c>
      <c r="LC106" s="9"/>
      <c r="LD106" s="6" t="s">
        <v>42</v>
      </c>
      <c r="LE106" s="34">
        <v>109.636</v>
      </c>
      <c r="LF106" s="38">
        <v>21.755343362420348</v>
      </c>
      <c r="LG106" s="34">
        <v>95.415999999999997</v>
      </c>
      <c r="LH106" s="38">
        <v>11.075202062252515</v>
      </c>
      <c r="LI106" s="34">
        <v>94.754999999999995</v>
      </c>
      <c r="LJ106" s="38">
        <v>2.7753809424122551</v>
      </c>
      <c r="LK106" s="9"/>
      <c r="LL106" s="6" t="s">
        <v>42</v>
      </c>
      <c r="LM106" s="34">
        <v>81.320999999999998</v>
      </c>
      <c r="LN106" s="38">
        <v>11.075400591505982</v>
      </c>
      <c r="LO106" s="34">
        <v>93.736999999999995</v>
      </c>
      <c r="LP106" s="38">
        <v>11.075791824125076</v>
      </c>
      <c r="LQ106" s="34">
        <v>77.239999999999995</v>
      </c>
      <c r="LR106" s="38">
        <v>11.076187599772965</v>
      </c>
      <c r="LS106" s="9"/>
      <c r="LT106" s="6" t="s">
        <v>42</v>
      </c>
      <c r="LU106" s="34">
        <v>103.988</v>
      </c>
      <c r="LV106" s="38">
        <v>0.30079745597662111</v>
      </c>
      <c r="LW106" s="34">
        <v>111.336</v>
      </c>
      <c r="LX106" s="38">
        <v>18.168649558694966</v>
      </c>
      <c r="LY106" s="34">
        <v>85.168999999999997</v>
      </c>
      <c r="LZ106" s="38">
        <v>-20.889427844176367</v>
      </c>
      <c r="MA106" s="9"/>
      <c r="MB106" s="6" t="s">
        <v>42</v>
      </c>
      <c r="MC106" s="34">
        <v>118.788</v>
      </c>
      <c r="MD106" s="38">
        <v>21.523501913345171</v>
      </c>
      <c r="ME106" s="34">
        <v>69.042000000000002</v>
      </c>
      <c r="MF106" s="38">
        <v>-22.466770888623969</v>
      </c>
      <c r="MG106" s="34">
        <v>107.422</v>
      </c>
      <c r="MH106" s="38">
        <v>3.5333887701027606</v>
      </c>
      <c r="MI106" s="9"/>
      <c r="MJ106" s="6" t="s">
        <v>42</v>
      </c>
      <c r="MK106" s="34">
        <v>93.768000000000001</v>
      </c>
      <c r="ML106" s="38">
        <v>-4.1882188395353381</v>
      </c>
      <c r="MM106" s="34">
        <v>113.804042371314</v>
      </c>
      <c r="MN106" s="38">
        <v>5.3266500039459714</v>
      </c>
      <c r="MO106" s="34">
        <v>116.85299999999999</v>
      </c>
      <c r="MP106" s="38">
        <v>4.4444718668791552</v>
      </c>
    </row>
    <row r="107" spans="1:379" ht="15" hidden="1" customHeight="1">
      <c r="A107" s="9"/>
      <c r="B107" s="6" t="s">
        <v>43</v>
      </c>
      <c r="C107" s="34">
        <v>104.53285075740099</v>
      </c>
      <c r="D107" s="38">
        <v>5.8602597409896902</v>
      </c>
      <c r="E107" s="374">
        <v>100.685</v>
      </c>
      <c r="F107" s="38">
        <v>0.83925930120270209</v>
      </c>
      <c r="G107" s="374">
        <v>108.17100000000001</v>
      </c>
      <c r="H107" s="38">
        <v>10.71177141920397</v>
      </c>
      <c r="I107" s="9"/>
      <c r="J107" s="6" t="s">
        <v>43</v>
      </c>
      <c r="K107" s="34">
        <v>94.68</v>
      </c>
      <c r="L107" s="38">
        <v>-4.7265990388780068</v>
      </c>
      <c r="M107" s="34">
        <v>161.446</v>
      </c>
      <c r="N107" s="38">
        <v>61.213659800464455</v>
      </c>
      <c r="O107" s="34">
        <v>94.76</v>
      </c>
      <c r="P107" s="38">
        <v>-11.376336178206756</v>
      </c>
      <c r="Q107" s="9"/>
      <c r="R107" s="6" t="s">
        <v>43</v>
      </c>
      <c r="S107" s="34">
        <v>102.85</v>
      </c>
      <c r="T107" s="38">
        <v>8.3059665574662063</v>
      </c>
      <c r="U107" s="34">
        <v>109.75700000000001</v>
      </c>
      <c r="V107" s="38">
        <v>-1.7583061475491917</v>
      </c>
      <c r="W107" s="34">
        <v>101.807</v>
      </c>
      <c r="X107" s="38">
        <v>6.1875840776862105</v>
      </c>
      <c r="Y107" s="9"/>
      <c r="Z107" s="6" t="s">
        <v>43</v>
      </c>
      <c r="AA107" s="34">
        <v>109.816</v>
      </c>
      <c r="AB107" s="38">
        <v>5.7936542878552046</v>
      </c>
      <c r="AC107" s="34">
        <v>121.331</v>
      </c>
      <c r="AD107" s="38">
        <v>15.060838589954059</v>
      </c>
      <c r="AE107" s="34">
        <v>104.709</v>
      </c>
      <c r="AF107" s="38">
        <v>-9.6799356995043979</v>
      </c>
      <c r="AG107" s="9"/>
      <c r="AH107" s="6" t="s">
        <v>43</v>
      </c>
      <c r="AI107" s="34">
        <v>136.49600000000001</v>
      </c>
      <c r="AJ107" s="38">
        <v>19.707551288411551</v>
      </c>
      <c r="AK107" s="34">
        <v>115.749</v>
      </c>
      <c r="AL107" s="38">
        <v>1.7701789849686804</v>
      </c>
      <c r="AM107" s="34">
        <v>98.168999999999997</v>
      </c>
      <c r="AN107" s="38">
        <v>-13.217756197833637</v>
      </c>
      <c r="AO107" s="9"/>
      <c r="AP107" s="6" t="s">
        <v>43</v>
      </c>
      <c r="AQ107" s="34">
        <v>109.057</v>
      </c>
      <c r="AR107" s="38">
        <v>-1.8942123857528514</v>
      </c>
      <c r="AS107" s="34">
        <v>88.126000000000005</v>
      </c>
      <c r="AT107" s="38">
        <v>5.3590902823531081</v>
      </c>
      <c r="AU107" s="34">
        <v>99.323999999999998</v>
      </c>
      <c r="AV107" s="38">
        <v>-5.1272472821940198</v>
      </c>
      <c r="AW107" s="9"/>
      <c r="AX107" s="6" t="s">
        <v>43</v>
      </c>
      <c r="AY107" s="34">
        <v>106.623</v>
      </c>
      <c r="AZ107" s="38">
        <v>-5.5432863128093857</v>
      </c>
      <c r="BA107" s="34">
        <v>106.40900000000001</v>
      </c>
      <c r="BB107" s="38">
        <v>10.658808614184807</v>
      </c>
      <c r="BC107" s="34">
        <v>134.386</v>
      </c>
      <c r="BD107" s="38">
        <v>17.505879147443196</v>
      </c>
      <c r="BE107" s="9"/>
      <c r="BF107" s="6" t="s">
        <v>43</v>
      </c>
      <c r="BG107" s="34">
        <v>98.831999999999994</v>
      </c>
      <c r="BH107" s="38">
        <v>-3.3832198328935874</v>
      </c>
      <c r="BI107" s="34">
        <v>108.036</v>
      </c>
      <c r="BJ107" s="38">
        <v>4.9768648471386001</v>
      </c>
      <c r="BK107" s="34">
        <v>127.85</v>
      </c>
      <c r="BL107" s="38">
        <v>5.9086394472711561</v>
      </c>
      <c r="BM107" s="9"/>
      <c r="BN107" s="6" t="s">
        <v>43</v>
      </c>
      <c r="BO107" s="34">
        <v>98.771000000000001</v>
      </c>
      <c r="BP107" s="38">
        <v>-7.3275352400981149</v>
      </c>
      <c r="BQ107" s="356">
        <v>120.5320080115291</v>
      </c>
      <c r="BR107" s="38">
        <v>9.9015260230426776</v>
      </c>
      <c r="BS107" s="34">
        <v>118.15300000000001</v>
      </c>
      <c r="BT107" s="38">
        <v>9.901766683650564</v>
      </c>
      <c r="BU107" s="9"/>
      <c r="BV107" s="6" t="s">
        <v>43</v>
      </c>
      <c r="BW107" s="34">
        <v>115.724</v>
      </c>
      <c r="BX107" s="38">
        <v>9.9014466303580946</v>
      </c>
      <c r="BY107" s="34">
        <v>93.117000000000004</v>
      </c>
      <c r="BZ107" s="38">
        <v>3.4261562651380757</v>
      </c>
      <c r="CA107" s="34">
        <v>103.824</v>
      </c>
      <c r="CB107" s="38">
        <v>6.6117915507428222</v>
      </c>
      <c r="CC107" s="9"/>
      <c r="CD107" s="6" t="s">
        <v>43</v>
      </c>
      <c r="CE107" s="34">
        <v>126.367</v>
      </c>
      <c r="CF107" s="38">
        <v>6.6118213796883225</v>
      </c>
      <c r="CG107" s="34">
        <v>110.666</v>
      </c>
      <c r="CH107" s="38">
        <v>6.6116547343432615</v>
      </c>
      <c r="CI107" s="34">
        <v>116.386</v>
      </c>
      <c r="CJ107" s="38">
        <v>7.3781649793883872</v>
      </c>
      <c r="CK107" s="9"/>
      <c r="CL107" s="6" t="s">
        <v>43</v>
      </c>
      <c r="CM107" s="34">
        <v>130.52099999999999</v>
      </c>
      <c r="CN107" s="38">
        <v>5.832299533238583</v>
      </c>
      <c r="CO107" s="34">
        <v>105.95699999999999</v>
      </c>
      <c r="CP107" s="38">
        <v>2.9137584135098678</v>
      </c>
      <c r="CQ107" s="34">
        <v>91.730999999999995</v>
      </c>
      <c r="CR107" s="38">
        <v>2.9131250826281132</v>
      </c>
      <c r="CS107" s="9"/>
      <c r="CT107" s="6" t="s">
        <v>43</v>
      </c>
      <c r="CU107" s="34">
        <v>117.39700000000001</v>
      </c>
      <c r="CV107" s="38">
        <v>1.9955365074035853</v>
      </c>
      <c r="CW107" s="34">
        <v>91.152000000000001</v>
      </c>
      <c r="CX107" s="38">
        <v>-12.35794834066607</v>
      </c>
      <c r="CY107" s="34">
        <v>124.01900000000001</v>
      </c>
      <c r="CZ107" s="38">
        <v>26.293803132659349</v>
      </c>
      <c r="DA107" s="9"/>
      <c r="DB107" s="6" t="s">
        <v>43</v>
      </c>
      <c r="DC107" s="34">
        <v>107.002</v>
      </c>
      <c r="DD107" s="38">
        <v>6.2981706587322321</v>
      </c>
      <c r="DE107" s="34">
        <v>173.43</v>
      </c>
      <c r="DF107" s="38">
        <v>77.376973661230409</v>
      </c>
      <c r="DG107" s="34">
        <v>99.320999999999998</v>
      </c>
      <c r="DH107" s="38">
        <v>2.8219488253166105</v>
      </c>
      <c r="DI107" s="9"/>
      <c r="DJ107" s="6" t="s">
        <v>43</v>
      </c>
      <c r="DK107" s="34">
        <v>111.39</v>
      </c>
      <c r="DL107" s="38">
        <v>2.8218821040046862</v>
      </c>
      <c r="DM107" s="34">
        <v>87.426000000000002</v>
      </c>
      <c r="DN107" s="38">
        <v>-12.755401665389797</v>
      </c>
      <c r="DO107" s="34">
        <v>126.232</v>
      </c>
      <c r="DP107" s="38">
        <v>11.813434551825438</v>
      </c>
      <c r="DQ107" s="9"/>
      <c r="DR107" s="6" t="s">
        <v>43</v>
      </c>
      <c r="DS107" s="34">
        <v>114.152</v>
      </c>
      <c r="DT107" s="38">
        <v>2.8224130054973102</v>
      </c>
      <c r="DU107" s="34">
        <v>107.47799999999999</v>
      </c>
      <c r="DV107" s="38">
        <v>2.6517971810413314</v>
      </c>
      <c r="DW107" s="34">
        <v>122.521</v>
      </c>
      <c r="DX107" s="38">
        <v>30.668871093327681</v>
      </c>
      <c r="DY107" s="9"/>
      <c r="DZ107" s="6" t="s">
        <v>43</v>
      </c>
      <c r="EA107" s="34">
        <v>100.93899999999999</v>
      </c>
      <c r="EB107" s="38">
        <v>5.262403517913512</v>
      </c>
      <c r="EC107" s="34">
        <v>125.69199999999999</v>
      </c>
      <c r="ED107" s="38">
        <v>10.255756705549658</v>
      </c>
      <c r="EE107" s="34">
        <v>93.616</v>
      </c>
      <c r="EF107" s="38">
        <v>10.256181901204855</v>
      </c>
      <c r="EG107" s="9"/>
      <c r="EH107" s="6" t="s">
        <v>43</v>
      </c>
      <c r="EI107" s="34">
        <v>106.02500000000001</v>
      </c>
      <c r="EJ107" s="38">
        <v>10.256288073710593</v>
      </c>
      <c r="EK107" s="34">
        <v>89.79</v>
      </c>
      <c r="EL107" s="38">
        <v>10.255823696436721</v>
      </c>
      <c r="EM107" s="34">
        <v>103.626</v>
      </c>
      <c r="EN107" s="38">
        <v>10.256418334117171</v>
      </c>
      <c r="EO107" s="9"/>
      <c r="EP107" s="6" t="s">
        <v>43</v>
      </c>
      <c r="EQ107" s="34">
        <v>95.694999999999993</v>
      </c>
      <c r="ER107" s="38">
        <v>6.863754635567048</v>
      </c>
      <c r="ES107" s="34">
        <v>101.968</v>
      </c>
      <c r="ET107" s="38">
        <v>6.8630364794551895</v>
      </c>
      <c r="EU107" s="34">
        <v>105.694</v>
      </c>
      <c r="EV107" s="38">
        <v>6.8636541450042756</v>
      </c>
      <c r="EW107" s="9"/>
      <c r="EX107" s="6" t="s">
        <v>43</v>
      </c>
      <c r="EY107" s="34">
        <v>89.742000000000004</v>
      </c>
      <c r="EZ107" s="38">
        <v>6.8631531416702813</v>
      </c>
      <c r="FA107" s="34">
        <v>81.063000000000002</v>
      </c>
      <c r="FB107" s="38">
        <v>6.8628262055908493</v>
      </c>
      <c r="FC107" s="34">
        <v>112.58</v>
      </c>
      <c r="FD107" s="38">
        <v>6.8629005884597234</v>
      </c>
      <c r="FE107" s="9"/>
      <c r="FF107" s="6" t="s">
        <v>43</v>
      </c>
      <c r="FG107" s="34">
        <v>107.238</v>
      </c>
      <c r="FH107" s="38">
        <v>6.863297849363704</v>
      </c>
      <c r="FI107" s="34">
        <v>100.047</v>
      </c>
      <c r="FJ107" s="38">
        <v>9.5310822532278934</v>
      </c>
      <c r="FK107" s="34">
        <v>111.42</v>
      </c>
      <c r="FL107" s="38">
        <v>5.8876700965145403</v>
      </c>
      <c r="FM107" s="9"/>
      <c r="FN107" s="6" t="s">
        <v>43</v>
      </c>
      <c r="FO107" s="34">
        <v>97.013000000000005</v>
      </c>
      <c r="FP107" s="38">
        <v>0.11446535917937695</v>
      </c>
      <c r="FQ107" s="34">
        <v>102.473</v>
      </c>
      <c r="FR107" s="38">
        <v>-2.1208858523373095</v>
      </c>
      <c r="FS107" s="34">
        <v>105.15900000000001</v>
      </c>
      <c r="FT107" s="38">
        <v>-2.0784957444948731</v>
      </c>
      <c r="FU107" s="9"/>
      <c r="FV107" s="6" t="s">
        <v>43</v>
      </c>
      <c r="FW107" s="34">
        <v>108.54</v>
      </c>
      <c r="FX107" s="38">
        <v>10.53709225253769</v>
      </c>
      <c r="FY107" s="34">
        <v>110.961</v>
      </c>
      <c r="FZ107" s="38">
        <v>6.603875604875924</v>
      </c>
      <c r="GA107" s="34">
        <v>111.74299999999999</v>
      </c>
      <c r="GB107" s="38">
        <v>6.6037299837348655</v>
      </c>
      <c r="GC107" s="9"/>
      <c r="GD107" s="6" t="s">
        <v>43</v>
      </c>
      <c r="GE107" s="34">
        <v>96.325999999999993</v>
      </c>
      <c r="GF107" s="38">
        <v>6.6043968672172042</v>
      </c>
      <c r="GG107" s="34">
        <v>117.739</v>
      </c>
      <c r="GH107" s="38">
        <v>6.6038418213931038</v>
      </c>
      <c r="GI107" s="34">
        <v>106.852</v>
      </c>
      <c r="GJ107" s="38">
        <v>1.561569239519045</v>
      </c>
      <c r="GK107" s="9"/>
      <c r="GL107" s="6" t="s">
        <v>43</v>
      </c>
      <c r="GM107" s="34">
        <v>116.107</v>
      </c>
      <c r="GN107" s="38">
        <v>6.6036427621962446</v>
      </c>
      <c r="GO107" s="34">
        <v>125.916</v>
      </c>
      <c r="GP107" s="38">
        <v>7.0693438271856905</v>
      </c>
      <c r="GQ107" s="34">
        <v>117.093</v>
      </c>
      <c r="GR107" s="38">
        <v>7.0690623884951123</v>
      </c>
      <c r="GS107" s="9"/>
      <c r="GT107" s="6" t="s">
        <v>43</v>
      </c>
      <c r="GU107" s="34">
        <v>95.084000000000003</v>
      </c>
      <c r="GV107" s="38">
        <v>4.2923566788277441</v>
      </c>
      <c r="GW107" s="34">
        <v>97.367999999999995</v>
      </c>
      <c r="GX107" s="38">
        <v>2.3300710213058409</v>
      </c>
      <c r="GY107" s="34">
        <v>111.592</v>
      </c>
      <c r="GZ107" s="38">
        <v>4.2927784039297592</v>
      </c>
      <c r="HA107" s="9"/>
      <c r="HB107" s="6" t="s">
        <v>43</v>
      </c>
      <c r="HC107" s="34">
        <v>109.794</v>
      </c>
      <c r="HD107" s="38">
        <v>4.2920346616204057</v>
      </c>
      <c r="HE107" s="34">
        <v>105.845</v>
      </c>
      <c r="HF107" s="38">
        <v>4.2927121974151561</v>
      </c>
      <c r="HG107" s="34">
        <v>102.193</v>
      </c>
      <c r="HH107" s="38">
        <v>2.5837458776382078</v>
      </c>
      <c r="HI107" s="9"/>
      <c r="HJ107" s="6" t="s">
        <v>43</v>
      </c>
      <c r="HK107" s="34">
        <v>117.979</v>
      </c>
      <c r="HL107" s="38">
        <v>4.2017193740415166</v>
      </c>
      <c r="HM107" s="34">
        <v>106.744</v>
      </c>
      <c r="HN107" s="38">
        <v>12.360539933323778</v>
      </c>
      <c r="HO107" s="34">
        <v>115.91500000000001</v>
      </c>
      <c r="HP107" s="38">
        <v>4.2926667227031174</v>
      </c>
      <c r="HQ107" s="9"/>
      <c r="HR107" s="6" t="s">
        <v>43</v>
      </c>
      <c r="HS107" s="34">
        <v>130.44399999999999</v>
      </c>
      <c r="HT107" s="38">
        <v>12.314591273782654</v>
      </c>
      <c r="HU107" s="34">
        <v>87.415999999999997</v>
      </c>
      <c r="HV107" s="38">
        <v>12.314729753694806</v>
      </c>
      <c r="HW107" s="34">
        <v>112.402</v>
      </c>
      <c r="HX107" s="38">
        <v>12.3138182073222</v>
      </c>
      <c r="HY107" s="9"/>
      <c r="HZ107" s="6" t="s">
        <v>43</v>
      </c>
      <c r="IA107" s="34">
        <v>111.232</v>
      </c>
      <c r="IB107" s="38">
        <v>12.314113789574208</v>
      </c>
      <c r="IC107" s="34">
        <v>103.462266480168</v>
      </c>
      <c r="ID107" s="38">
        <v>1.6629662033096793</v>
      </c>
      <c r="IE107" s="34">
        <v>108.15</v>
      </c>
      <c r="IF107" s="38">
        <v>7.2436242476950241</v>
      </c>
      <c r="IG107" s="9"/>
      <c r="IH107" s="6" t="s">
        <v>43</v>
      </c>
      <c r="II107" s="34">
        <v>98.953000000000003</v>
      </c>
      <c r="IJ107" s="38">
        <v>-3.6635988624617966</v>
      </c>
      <c r="IK107" s="34">
        <v>97.641000000000005</v>
      </c>
      <c r="IL107" s="38">
        <v>8.9240619000628243</v>
      </c>
      <c r="IM107" s="34">
        <v>114.649</v>
      </c>
      <c r="IN107" s="38">
        <v>9.0012435852083712</v>
      </c>
      <c r="IO107" s="34">
        <v>94.662999999999997</v>
      </c>
      <c r="IP107" s="38">
        <v>9.001372224567092</v>
      </c>
      <c r="IQ107" s="9"/>
      <c r="IR107" s="6" t="s">
        <v>43</v>
      </c>
      <c r="IS107" s="34">
        <v>112.059</v>
      </c>
      <c r="IT107" s="38">
        <v>9.0016659509507093</v>
      </c>
      <c r="IU107" s="34">
        <v>93.429000000000002</v>
      </c>
      <c r="IV107" s="38">
        <v>9.0016095270119507</v>
      </c>
      <c r="IW107" s="34">
        <v>109.64100000000001</v>
      </c>
      <c r="IX107" s="38">
        <v>9.0014706739084573</v>
      </c>
      <c r="IY107" s="9"/>
      <c r="IZ107" s="6" t="s">
        <v>43</v>
      </c>
      <c r="JA107" s="34">
        <v>111.69199999999999</v>
      </c>
      <c r="JB107" s="38">
        <v>9.0010978630715073</v>
      </c>
      <c r="JC107" s="34">
        <v>112.86</v>
      </c>
      <c r="JD107" s="38">
        <v>11.690212437423142</v>
      </c>
      <c r="JE107" s="34">
        <v>109.81399999999999</v>
      </c>
      <c r="JF107" s="38">
        <v>10.177114024546157</v>
      </c>
      <c r="JG107" s="9"/>
      <c r="JH107" s="6" t="s">
        <v>43</v>
      </c>
      <c r="JI107" s="34">
        <v>119.965</v>
      </c>
      <c r="JJ107" s="38">
        <v>6.6793803245952006</v>
      </c>
      <c r="JK107" s="34">
        <v>126.676</v>
      </c>
      <c r="JL107" s="38">
        <v>9.3369438101782833</v>
      </c>
      <c r="JM107" s="34">
        <v>109.157</v>
      </c>
      <c r="JN107" s="38">
        <v>8.6535951239066691</v>
      </c>
      <c r="JO107" s="9"/>
      <c r="JP107" s="6" t="s">
        <v>43</v>
      </c>
      <c r="JQ107" s="34">
        <v>116.05200000000001</v>
      </c>
      <c r="JR107" s="38">
        <v>5.629374017141771</v>
      </c>
      <c r="JS107" s="34">
        <v>94.26</v>
      </c>
      <c r="JT107" s="38">
        <v>14.109853435267624</v>
      </c>
      <c r="JU107" s="34">
        <v>107.002</v>
      </c>
      <c r="JV107" s="38">
        <v>14.110057305412596</v>
      </c>
      <c r="JW107" s="9"/>
      <c r="JX107" s="6" t="s">
        <v>43</v>
      </c>
      <c r="JY107" s="34">
        <v>92.302000000000007</v>
      </c>
      <c r="JZ107" s="38">
        <v>6.5369500291040765</v>
      </c>
      <c r="KA107" s="34">
        <v>126.893</v>
      </c>
      <c r="KB107" s="38">
        <v>4.2116059386534204</v>
      </c>
      <c r="KC107" s="34">
        <v>130.625</v>
      </c>
      <c r="KD107" s="38">
        <v>19.636854781602196</v>
      </c>
      <c r="KE107" s="9"/>
      <c r="KF107" s="6" t="s">
        <v>43</v>
      </c>
      <c r="KG107" s="34">
        <v>127.327</v>
      </c>
      <c r="KH107" s="38">
        <v>6.0789157249910915</v>
      </c>
      <c r="KI107" s="34">
        <v>78.447999999999993</v>
      </c>
      <c r="KJ107" s="38">
        <v>-1.5492307001300958</v>
      </c>
      <c r="KK107" s="34">
        <v>110.20399999999999</v>
      </c>
      <c r="KL107" s="38">
        <v>-9.7431988271356147</v>
      </c>
      <c r="KM107" s="9"/>
      <c r="KN107" s="6" t="s">
        <v>43</v>
      </c>
      <c r="KO107" s="34">
        <v>108.348</v>
      </c>
      <c r="KP107" s="38">
        <v>-28.269843935837542</v>
      </c>
      <c r="KQ107" s="34">
        <v>108.176</v>
      </c>
      <c r="KR107" s="38">
        <v>6.6253005691460061</v>
      </c>
      <c r="KS107" s="34">
        <v>95.334999999999994</v>
      </c>
      <c r="KT107" s="38">
        <v>-3.5350778659804973</v>
      </c>
      <c r="KU107" s="9"/>
      <c r="KV107" s="6" t="s">
        <v>43</v>
      </c>
      <c r="KW107" s="34">
        <v>110.71599999999999</v>
      </c>
      <c r="KX107" s="38">
        <v>4.6323056244905985</v>
      </c>
      <c r="KY107" s="34">
        <v>107.402</v>
      </c>
      <c r="KZ107" s="38">
        <v>16.015691063478215</v>
      </c>
      <c r="LA107" s="34">
        <v>98.266000000000005</v>
      </c>
      <c r="LB107" s="38">
        <v>12.500057514620934</v>
      </c>
      <c r="LC107" s="9"/>
      <c r="LD107" s="6" t="s">
        <v>43</v>
      </c>
      <c r="LE107" s="34">
        <v>186.47</v>
      </c>
      <c r="LF107" s="38">
        <v>34.41042896484069</v>
      </c>
      <c r="LG107" s="34">
        <v>98.736999999999995</v>
      </c>
      <c r="LH107" s="38">
        <v>11.624849655536053</v>
      </c>
      <c r="LI107" s="34">
        <v>98.069000000000003</v>
      </c>
      <c r="LJ107" s="38">
        <v>6.2479470717214696</v>
      </c>
      <c r="LK107" s="9"/>
      <c r="LL107" s="6" t="s">
        <v>43</v>
      </c>
      <c r="LM107" s="34">
        <v>87.290999999999997</v>
      </c>
      <c r="LN107" s="38">
        <v>11.625295843241062</v>
      </c>
      <c r="LO107" s="34">
        <v>85.718999999999994</v>
      </c>
      <c r="LP107" s="38">
        <v>11.625898157761455</v>
      </c>
      <c r="LQ107" s="34">
        <v>75.361999999999995</v>
      </c>
      <c r="LR107" s="38">
        <v>11.625103594687204</v>
      </c>
      <c r="LS107" s="9"/>
      <c r="LT107" s="6" t="s">
        <v>43</v>
      </c>
      <c r="LU107" s="34">
        <v>98.784999999999997</v>
      </c>
      <c r="LV107" s="38">
        <v>1.894202932403303</v>
      </c>
      <c r="LW107" s="34">
        <v>106.76900000000001</v>
      </c>
      <c r="LX107" s="38">
        <v>11.558226620655418</v>
      </c>
      <c r="LY107" s="34">
        <v>73.962000000000003</v>
      </c>
      <c r="LZ107" s="38">
        <v>-24.387435409963075</v>
      </c>
      <c r="MA107" s="9"/>
      <c r="MB107" s="6" t="s">
        <v>43</v>
      </c>
      <c r="MC107" s="34">
        <v>118.39400000000001</v>
      </c>
      <c r="MD107" s="38">
        <v>31.06703943132004</v>
      </c>
      <c r="ME107" s="34">
        <v>82.043999999999997</v>
      </c>
      <c r="MF107" s="38">
        <v>-26.584653379609421</v>
      </c>
      <c r="MG107" s="34">
        <v>121.251</v>
      </c>
      <c r="MH107" s="38">
        <v>17.209678266295739</v>
      </c>
      <c r="MI107" s="9"/>
      <c r="MJ107" s="6" t="s">
        <v>43</v>
      </c>
      <c r="MK107" s="34">
        <v>90.370999999999995</v>
      </c>
      <c r="ML107" s="38">
        <v>-3.2927229173996579</v>
      </c>
      <c r="MM107" s="34">
        <v>119.367984448627</v>
      </c>
      <c r="MN107" s="38">
        <v>12.333234964369893</v>
      </c>
      <c r="MO107" s="34">
        <v>112.426</v>
      </c>
      <c r="MP107" s="38">
        <v>5.8495109724574945</v>
      </c>
    </row>
    <row r="108" spans="1:379" ht="15" hidden="1" customHeight="1">
      <c r="A108" s="9"/>
      <c r="B108" s="6" t="s">
        <v>44</v>
      </c>
      <c r="C108" s="34">
        <v>111.82475347382</v>
      </c>
      <c r="D108" s="38">
        <v>6.2064736313209892</v>
      </c>
      <c r="E108" s="374">
        <v>103.63800000000001</v>
      </c>
      <c r="F108" s="38">
        <v>-0.79036008330231766</v>
      </c>
      <c r="G108" s="374">
        <v>119.565</v>
      </c>
      <c r="H108" s="38">
        <v>12.721351283239883</v>
      </c>
      <c r="I108" s="9"/>
      <c r="J108" s="6" t="s">
        <v>44</v>
      </c>
      <c r="K108" s="34">
        <v>88.594999999999999</v>
      </c>
      <c r="L108" s="38">
        <v>5.3117323545447874</v>
      </c>
      <c r="M108" s="34">
        <v>121.575</v>
      </c>
      <c r="N108" s="38">
        <v>46.974259537587614</v>
      </c>
      <c r="O108" s="34">
        <v>84.284999999999997</v>
      </c>
      <c r="P108" s="38">
        <v>-9.8788138024723366</v>
      </c>
      <c r="Q108" s="9"/>
      <c r="R108" s="6" t="s">
        <v>44</v>
      </c>
      <c r="S108" s="34">
        <v>109.627</v>
      </c>
      <c r="T108" s="38">
        <v>5.6427004450491722</v>
      </c>
      <c r="U108" s="34">
        <v>107.358</v>
      </c>
      <c r="V108" s="38">
        <v>-1.1021514760074638</v>
      </c>
      <c r="W108" s="34">
        <v>102.929</v>
      </c>
      <c r="X108" s="38">
        <v>5.5784652568269735</v>
      </c>
      <c r="Y108" s="9"/>
      <c r="Z108" s="6" t="s">
        <v>44</v>
      </c>
      <c r="AA108" s="34">
        <v>105.61799999999999</v>
      </c>
      <c r="AB108" s="38">
        <v>0.2436755153529333</v>
      </c>
      <c r="AC108" s="34">
        <v>119.821</v>
      </c>
      <c r="AD108" s="38">
        <v>9.9448558609095699</v>
      </c>
      <c r="AE108" s="34">
        <v>107.71599999999999</v>
      </c>
      <c r="AF108" s="38">
        <v>-12.630683898922271</v>
      </c>
      <c r="AG108" s="9"/>
      <c r="AH108" s="6" t="s">
        <v>44</v>
      </c>
      <c r="AI108" s="34">
        <v>136.892</v>
      </c>
      <c r="AJ108" s="38">
        <v>16.475213263506291</v>
      </c>
      <c r="AK108" s="34">
        <v>117.26</v>
      </c>
      <c r="AL108" s="38">
        <v>1.1744459979800439</v>
      </c>
      <c r="AM108" s="34">
        <v>105.655</v>
      </c>
      <c r="AN108" s="38">
        <v>-17.274845902109718</v>
      </c>
      <c r="AO108" s="9"/>
      <c r="AP108" s="6" t="s">
        <v>44</v>
      </c>
      <c r="AQ108" s="34">
        <v>114.08199999999999</v>
      </c>
      <c r="AR108" s="38">
        <v>5.5716112127201143</v>
      </c>
      <c r="AS108" s="34">
        <v>105.541</v>
      </c>
      <c r="AT108" s="38">
        <v>3.725396197595245</v>
      </c>
      <c r="AU108" s="34">
        <v>105.855</v>
      </c>
      <c r="AV108" s="38">
        <v>-6.2198330977080616</v>
      </c>
      <c r="AW108" s="9"/>
      <c r="AX108" s="6" t="s">
        <v>44</v>
      </c>
      <c r="AY108" s="34">
        <v>119.83</v>
      </c>
      <c r="AZ108" s="38">
        <v>0.2132711024550531</v>
      </c>
      <c r="BA108" s="34">
        <v>121.916</v>
      </c>
      <c r="BB108" s="38">
        <v>10.13208210061471</v>
      </c>
      <c r="BC108" s="34">
        <v>137.29599999999999</v>
      </c>
      <c r="BD108" s="38">
        <v>15.050375488865058</v>
      </c>
      <c r="BE108" s="9"/>
      <c r="BF108" s="6" t="s">
        <v>44</v>
      </c>
      <c r="BG108" s="34">
        <v>109.708</v>
      </c>
      <c r="BH108" s="38">
        <v>-10.05565249043066</v>
      </c>
      <c r="BI108" s="34">
        <v>112.312</v>
      </c>
      <c r="BJ108" s="38">
        <v>5.5028468996870998</v>
      </c>
      <c r="BK108" s="34">
        <v>126.46299999999999</v>
      </c>
      <c r="BL108" s="38">
        <v>2.8253548695813606</v>
      </c>
      <c r="BM108" s="9"/>
      <c r="BN108" s="6" t="s">
        <v>44</v>
      </c>
      <c r="BO108" s="34">
        <v>98.325000000000003</v>
      </c>
      <c r="BP108" s="38">
        <v>-4.0113403050626317</v>
      </c>
      <c r="BQ108" s="356">
        <v>125.22215394509841</v>
      </c>
      <c r="BR108" s="38">
        <v>9.5017073063995667</v>
      </c>
      <c r="BS108" s="34">
        <v>122.893</v>
      </c>
      <c r="BT108" s="38">
        <v>9.5010339527277239</v>
      </c>
      <c r="BU108" s="9"/>
      <c r="BV108" s="6" t="s">
        <v>44</v>
      </c>
      <c r="BW108" s="34">
        <v>119.378</v>
      </c>
      <c r="BX108" s="38">
        <v>9.5013501129548956</v>
      </c>
      <c r="BY108" s="34">
        <v>96.947000000000003</v>
      </c>
      <c r="BZ108" s="38">
        <v>0.75443713056124295</v>
      </c>
      <c r="CA108" s="34">
        <v>93.165000000000006</v>
      </c>
      <c r="CB108" s="38">
        <v>4.7014690151068237</v>
      </c>
      <c r="CC108" s="9"/>
      <c r="CD108" s="6" t="s">
        <v>44</v>
      </c>
      <c r="CE108" s="34">
        <v>99.968000000000004</v>
      </c>
      <c r="CF108" s="38">
        <v>4.701965585939007</v>
      </c>
      <c r="CG108" s="34">
        <v>107.991</v>
      </c>
      <c r="CH108" s="38">
        <v>4.7017167195788829</v>
      </c>
      <c r="CI108" s="34">
        <v>126.788</v>
      </c>
      <c r="CJ108" s="38">
        <v>7.2798615373492765</v>
      </c>
      <c r="CK108" s="9"/>
      <c r="CL108" s="6" t="s">
        <v>44</v>
      </c>
      <c r="CM108" s="34">
        <v>133.446</v>
      </c>
      <c r="CN108" s="38">
        <v>-0.97003185333173292</v>
      </c>
      <c r="CO108" s="34">
        <v>112.55200000000001</v>
      </c>
      <c r="CP108" s="38">
        <v>0.91090883210934237</v>
      </c>
      <c r="CQ108" s="34">
        <v>104.184</v>
      </c>
      <c r="CR108" s="38">
        <v>0.91063277031339851</v>
      </c>
      <c r="CS108" s="9"/>
      <c r="CT108" s="6" t="s">
        <v>44</v>
      </c>
      <c r="CU108" s="34">
        <v>118.54600000000001</v>
      </c>
      <c r="CV108" s="38">
        <v>1.5563193422774617</v>
      </c>
      <c r="CW108" s="34">
        <v>90.704999999999998</v>
      </c>
      <c r="CX108" s="38">
        <v>-5.6691481398539594</v>
      </c>
      <c r="CY108" s="34">
        <v>135.18100000000001</v>
      </c>
      <c r="CZ108" s="38">
        <v>16.480787135266084</v>
      </c>
      <c r="DA108" s="9"/>
      <c r="DB108" s="6" t="s">
        <v>44</v>
      </c>
      <c r="DC108" s="34">
        <v>108.979</v>
      </c>
      <c r="DD108" s="38">
        <v>2.3295941111178564</v>
      </c>
      <c r="DE108" s="34">
        <v>178.941</v>
      </c>
      <c r="DF108" s="38">
        <v>104.95778494728083</v>
      </c>
      <c r="DG108" s="34">
        <v>106.58499999999999</v>
      </c>
      <c r="DH108" s="38">
        <v>-0.27952531541416192</v>
      </c>
      <c r="DI108" s="9"/>
      <c r="DJ108" s="6" t="s">
        <v>44</v>
      </c>
      <c r="DK108" s="34">
        <v>109.73399999999999</v>
      </c>
      <c r="DL108" s="38">
        <v>-0.27886965745078385</v>
      </c>
      <c r="DM108" s="34">
        <v>82.192999999999998</v>
      </c>
      <c r="DN108" s="38">
        <v>-6.9066702713044776</v>
      </c>
      <c r="DO108" s="34">
        <v>130.536</v>
      </c>
      <c r="DP108" s="38">
        <v>12.005103921890566</v>
      </c>
      <c r="DQ108" s="9"/>
      <c r="DR108" s="6" t="s">
        <v>44</v>
      </c>
      <c r="DS108" s="34">
        <v>103.039</v>
      </c>
      <c r="DT108" s="38">
        <v>-0.2793401161022615</v>
      </c>
      <c r="DU108" s="34">
        <v>123.99</v>
      </c>
      <c r="DV108" s="38">
        <v>17.416226736289374</v>
      </c>
      <c r="DW108" s="34">
        <v>117.057</v>
      </c>
      <c r="DX108" s="38">
        <v>-13.386843301101337</v>
      </c>
      <c r="DY108" s="9"/>
      <c r="DZ108" s="6" t="s">
        <v>44</v>
      </c>
      <c r="EA108" s="34">
        <v>108.919</v>
      </c>
      <c r="EB108" s="38">
        <v>2.2575017727884727</v>
      </c>
      <c r="EC108" s="34">
        <v>97.816999999999993</v>
      </c>
      <c r="ED108" s="38">
        <v>6.0180139862776798</v>
      </c>
      <c r="EE108" s="34">
        <v>116.33799999999999</v>
      </c>
      <c r="EF108" s="38">
        <v>6.0174211160934732</v>
      </c>
      <c r="EG108" s="9"/>
      <c r="EH108" s="6" t="s">
        <v>44</v>
      </c>
      <c r="EI108" s="34">
        <v>103.46</v>
      </c>
      <c r="EJ108" s="38">
        <v>6.017983713914262</v>
      </c>
      <c r="EK108" s="34">
        <v>91.180999999999997</v>
      </c>
      <c r="EL108" s="38">
        <v>6.017822803306828</v>
      </c>
      <c r="EM108" s="34">
        <v>97.707999999999998</v>
      </c>
      <c r="EN108" s="38">
        <v>6.0173340440026237</v>
      </c>
      <c r="EO108" s="9"/>
      <c r="EP108" s="6" t="s">
        <v>44</v>
      </c>
      <c r="EQ108" s="34">
        <v>95.509</v>
      </c>
      <c r="ER108" s="38">
        <v>6.2788114890214359</v>
      </c>
      <c r="ES108" s="34">
        <v>96.603999999999999</v>
      </c>
      <c r="ET108" s="38">
        <v>6.2787397992430698</v>
      </c>
      <c r="EU108" s="34">
        <v>108.92400000000001</v>
      </c>
      <c r="EV108" s="38">
        <v>6.2785221494333001</v>
      </c>
      <c r="EW108" s="9"/>
      <c r="EX108" s="6" t="s">
        <v>44</v>
      </c>
      <c r="EY108" s="34">
        <v>88.3</v>
      </c>
      <c r="EZ108" s="38">
        <v>6.2789727187015103</v>
      </c>
      <c r="FA108" s="34">
        <v>99.528999999999996</v>
      </c>
      <c r="FB108" s="38">
        <v>6.2786130899242494</v>
      </c>
      <c r="FC108" s="34">
        <v>98.453999999999994</v>
      </c>
      <c r="FD108" s="38">
        <v>6.2786375113411452</v>
      </c>
      <c r="FE108" s="9"/>
      <c r="FF108" s="6" t="s">
        <v>44</v>
      </c>
      <c r="FG108" s="34">
        <v>105.399</v>
      </c>
      <c r="FH108" s="38">
        <v>6.2787777404156913</v>
      </c>
      <c r="FI108" s="34">
        <v>107.245</v>
      </c>
      <c r="FJ108" s="38">
        <v>3.9140089396107811</v>
      </c>
      <c r="FK108" s="34">
        <v>104.15600000000001</v>
      </c>
      <c r="FL108" s="38">
        <v>4.4904901722529189</v>
      </c>
      <c r="FM108" s="9"/>
      <c r="FN108" s="6" t="s">
        <v>44</v>
      </c>
      <c r="FO108" s="34">
        <v>98.29</v>
      </c>
      <c r="FP108" s="38">
        <v>11.760907637133329</v>
      </c>
      <c r="FQ108" s="34">
        <v>115.178</v>
      </c>
      <c r="FR108" s="38">
        <v>7.1717376139976068</v>
      </c>
      <c r="FS108" s="34">
        <v>95.046999999999997</v>
      </c>
      <c r="FT108" s="38">
        <v>-6.2567774416961868</v>
      </c>
      <c r="FU108" s="9"/>
      <c r="FV108" s="6" t="s">
        <v>44</v>
      </c>
      <c r="FW108" s="34">
        <v>101.151</v>
      </c>
      <c r="FX108" s="38">
        <v>4.6082381666121393</v>
      </c>
      <c r="FY108" s="34">
        <v>107.688</v>
      </c>
      <c r="FZ108" s="38">
        <v>3.5549689092258348</v>
      </c>
      <c r="GA108" s="34">
        <v>101.67700000000001</v>
      </c>
      <c r="GB108" s="38">
        <v>3.5547481833000347</v>
      </c>
      <c r="GC108" s="9"/>
      <c r="GD108" s="6" t="s">
        <v>44</v>
      </c>
      <c r="GE108" s="34">
        <v>96.831000000000003</v>
      </c>
      <c r="GF108" s="38">
        <v>3.555318761899116</v>
      </c>
      <c r="GG108" s="34">
        <v>109.905</v>
      </c>
      <c r="GH108" s="38">
        <v>3.5547814621242395</v>
      </c>
      <c r="GI108" s="34">
        <v>88.406000000000006</v>
      </c>
      <c r="GJ108" s="38">
        <v>2.9443243529317726</v>
      </c>
      <c r="GK108" s="9"/>
      <c r="GL108" s="6" t="s">
        <v>44</v>
      </c>
      <c r="GM108" s="34">
        <v>114.023</v>
      </c>
      <c r="GN108" s="38">
        <v>3.5550955960919453</v>
      </c>
      <c r="GO108" s="34">
        <v>129.429</v>
      </c>
      <c r="GP108" s="38">
        <v>7.0760887364256746</v>
      </c>
      <c r="GQ108" s="34">
        <v>120.669</v>
      </c>
      <c r="GR108" s="38">
        <v>7.0755670035719049</v>
      </c>
      <c r="GS108" s="9"/>
      <c r="GT108" s="6" t="s">
        <v>44</v>
      </c>
      <c r="GU108" s="34">
        <v>95.504999999999995</v>
      </c>
      <c r="GV108" s="38">
        <v>1.5276718972955621</v>
      </c>
      <c r="GW108" s="34">
        <v>103.986</v>
      </c>
      <c r="GX108" s="38">
        <v>0.63505998597084101</v>
      </c>
      <c r="GY108" s="34">
        <v>112.541</v>
      </c>
      <c r="GZ108" s="38">
        <v>1.5275461939835253</v>
      </c>
      <c r="HA108" s="9"/>
      <c r="HB108" s="6" t="s">
        <v>44</v>
      </c>
      <c r="HC108" s="34">
        <v>124.07899999999999</v>
      </c>
      <c r="HD108" s="38">
        <v>1.5273860942075288</v>
      </c>
      <c r="HE108" s="34">
        <v>110.76300000000001</v>
      </c>
      <c r="HF108" s="38">
        <v>1.5273561951222518</v>
      </c>
      <c r="HG108" s="34">
        <v>101.26900000000001</v>
      </c>
      <c r="HH108" s="38">
        <v>-1.5414271986912809</v>
      </c>
      <c r="HI108" s="9"/>
      <c r="HJ108" s="6" t="s">
        <v>44</v>
      </c>
      <c r="HK108" s="34">
        <v>116.846</v>
      </c>
      <c r="HL108" s="38">
        <v>2.3226449456256688</v>
      </c>
      <c r="HM108" s="34">
        <v>105.39400000000001</v>
      </c>
      <c r="HN108" s="38">
        <v>5.2557281125965574</v>
      </c>
      <c r="HO108" s="34">
        <v>114.351</v>
      </c>
      <c r="HP108" s="38">
        <v>1.5273342107816603</v>
      </c>
      <c r="HQ108" s="9"/>
      <c r="HR108" s="6" t="s">
        <v>44</v>
      </c>
      <c r="HS108" s="34">
        <v>128.149</v>
      </c>
      <c r="HT108" s="38">
        <v>9.5563381721029543</v>
      </c>
      <c r="HU108" s="34">
        <v>85.534000000000006</v>
      </c>
      <c r="HV108" s="38">
        <v>9.5567363264291885</v>
      </c>
      <c r="HW108" s="34">
        <v>97.331000000000003</v>
      </c>
      <c r="HX108" s="38">
        <v>9.5570891619300795</v>
      </c>
      <c r="HY108" s="9"/>
      <c r="HZ108" s="6" t="s">
        <v>44</v>
      </c>
      <c r="IA108" s="34">
        <v>111.544</v>
      </c>
      <c r="IB108" s="38">
        <v>9.5567348883587471</v>
      </c>
      <c r="IC108" s="34">
        <v>100.94632658540699</v>
      </c>
      <c r="ID108" s="38">
        <v>-1.9979635491901746</v>
      </c>
      <c r="IE108" s="34">
        <v>99.715000000000003</v>
      </c>
      <c r="IF108" s="38">
        <v>-5.927035186301282</v>
      </c>
      <c r="IG108" s="9"/>
      <c r="IH108" s="6" t="s">
        <v>44</v>
      </c>
      <c r="II108" s="34">
        <v>101.931</v>
      </c>
      <c r="IJ108" s="38">
        <v>-9.5149413941113608</v>
      </c>
      <c r="IK108" s="34">
        <v>129.49199999999999</v>
      </c>
      <c r="IL108" s="38">
        <v>1.5008383457370229</v>
      </c>
      <c r="IM108" s="34">
        <v>113.93899999999999</v>
      </c>
      <c r="IN108" s="38">
        <v>4.7483510511108875</v>
      </c>
      <c r="IO108" s="34">
        <v>99.444000000000003</v>
      </c>
      <c r="IP108" s="38">
        <v>4.74815403488995</v>
      </c>
      <c r="IQ108" s="9"/>
      <c r="IR108" s="6" t="s">
        <v>44</v>
      </c>
      <c r="IS108" s="34">
        <v>106.054</v>
      </c>
      <c r="IT108" s="38">
        <v>4.7481678017123841</v>
      </c>
      <c r="IU108" s="34">
        <v>82.064999999999998</v>
      </c>
      <c r="IV108" s="38">
        <v>4.7481280622710358</v>
      </c>
      <c r="IW108" s="34">
        <v>113.276</v>
      </c>
      <c r="IX108" s="38">
        <v>4.7486672547101421</v>
      </c>
      <c r="IY108" s="9"/>
      <c r="IZ108" s="6" t="s">
        <v>44</v>
      </c>
      <c r="JA108" s="34">
        <v>105.601</v>
      </c>
      <c r="JB108" s="38">
        <v>4.7481655265584806</v>
      </c>
      <c r="JC108" s="34">
        <v>114.919</v>
      </c>
      <c r="JD108" s="38">
        <v>8.4038855256203959</v>
      </c>
      <c r="JE108" s="34">
        <v>127.895</v>
      </c>
      <c r="JF108" s="38">
        <v>13.079609276678198</v>
      </c>
      <c r="JG108" s="9"/>
      <c r="JH108" s="6" t="s">
        <v>44</v>
      </c>
      <c r="JI108" s="34">
        <v>126.268</v>
      </c>
      <c r="JJ108" s="38">
        <v>33.760040783584401</v>
      </c>
      <c r="JK108" s="34">
        <v>137.429</v>
      </c>
      <c r="JL108" s="38">
        <v>0.44800739686250779</v>
      </c>
      <c r="JM108" s="34">
        <v>108.03400000000001</v>
      </c>
      <c r="JN108" s="38">
        <v>10.472543319174662</v>
      </c>
      <c r="JO108" s="9"/>
      <c r="JP108" s="6" t="s">
        <v>44</v>
      </c>
      <c r="JQ108" s="34">
        <v>158.17099999999999</v>
      </c>
      <c r="JR108" s="38">
        <v>37.81582584001481</v>
      </c>
      <c r="JS108" s="34">
        <v>86.058999999999997</v>
      </c>
      <c r="JT108" s="38">
        <v>3.2728862164768486</v>
      </c>
      <c r="JU108" s="34">
        <v>104.08199999999999</v>
      </c>
      <c r="JV108" s="38">
        <v>3.272189883826826</v>
      </c>
      <c r="JW108" s="9"/>
      <c r="JX108" s="6" t="s">
        <v>44</v>
      </c>
      <c r="JY108" s="34">
        <v>107.80200000000001</v>
      </c>
      <c r="JZ108" s="38">
        <v>5.8636567411690237</v>
      </c>
      <c r="KA108" s="34">
        <v>97.918999999999997</v>
      </c>
      <c r="KB108" s="38">
        <v>-1.2803681202114774</v>
      </c>
      <c r="KC108" s="34">
        <v>118.273</v>
      </c>
      <c r="KD108" s="38">
        <v>23.587352127813602</v>
      </c>
      <c r="KE108" s="9"/>
      <c r="KF108" s="6" t="s">
        <v>44</v>
      </c>
      <c r="KG108" s="34">
        <v>104.727</v>
      </c>
      <c r="KH108" s="38">
        <v>7.1738319415080696</v>
      </c>
      <c r="KI108" s="34">
        <v>92.013999999999996</v>
      </c>
      <c r="KJ108" s="38">
        <v>-0.52289567930263559</v>
      </c>
      <c r="KK108" s="34">
        <v>86.701999999999998</v>
      </c>
      <c r="KL108" s="38">
        <v>-14.075780737000414</v>
      </c>
      <c r="KM108" s="9"/>
      <c r="KN108" s="6" t="s">
        <v>44</v>
      </c>
      <c r="KO108" s="34">
        <v>97.98</v>
      </c>
      <c r="KP108" s="38">
        <v>-0.17609362782874882</v>
      </c>
      <c r="KQ108" s="34">
        <v>111.873</v>
      </c>
      <c r="KR108" s="38">
        <v>6.2536485135697149</v>
      </c>
      <c r="KS108" s="34">
        <v>108.09699999999999</v>
      </c>
      <c r="KT108" s="38">
        <v>-2.6350981600369039</v>
      </c>
      <c r="KU108" s="9"/>
      <c r="KV108" s="6" t="s">
        <v>44</v>
      </c>
      <c r="KW108" s="34">
        <v>107.80800000000001</v>
      </c>
      <c r="KX108" s="38">
        <v>4.2531536351220609</v>
      </c>
      <c r="KY108" s="34">
        <v>112.527</v>
      </c>
      <c r="KZ108" s="38">
        <v>7.577679438428973</v>
      </c>
      <c r="LA108" s="34">
        <v>122.254</v>
      </c>
      <c r="LB108" s="38">
        <v>14.83845327575861</v>
      </c>
      <c r="LC108" s="9"/>
      <c r="LD108" s="6" t="s">
        <v>44</v>
      </c>
      <c r="LE108" s="34">
        <v>132.52600000000001</v>
      </c>
      <c r="LF108" s="38">
        <v>29.975586199258203</v>
      </c>
      <c r="LG108" s="34">
        <v>102.77</v>
      </c>
      <c r="LH108" s="38">
        <v>9.9051950660570895</v>
      </c>
      <c r="LI108" s="34">
        <v>97.847999999999999</v>
      </c>
      <c r="LJ108" s="38">
        <v>4.824428002359312</v>
      </c>
      <c r="LK108" s="9"/>
      <c r="LL108" s="6" t="s">
        <v>44</v>
      </c>
      <c r="LM108" s="34">
        <v>107.01600000000001</v>
      </c>
      <c r="LN108" s="38">
        <v>9.9057615162865744</v>
      </c>
      <c r="LO108" s="34">
        <v>84.397999999999996</v>
      </c>
      <c r="LP108" s="38">
        <v>9.9056516375453754</v>
      </c>
      <c r="LQ108" s="34">
        <v>88.864000000000004</v>
      </c>
      <c r="LR108" s="38">
        <v>9.9052366020732308</v>
      </c>
      <c r="LS108" s="9"/>
      <c r="LT108" s="6" t="s">
        <v>44</v>
      </c>
      <c r="LU108" s="34">
        <v>103.105</v>
      </c>
      <c r="LV108" s="38">
        <v>0.18250627278438003</v>
      </c>
      <c r="LW108" s="34">
        <v>110.887</v>
      </c>
      <c r="LX108" s="38">
        <v>4.0655569064935122</v>
      </c>
      <c r="LY108" s="34">
        <v>82.105999999999995</v>
      </c>
      <c r="LZ108" s="38">
        <v>-14.432333649867985</v>
      </c>
      <c r="MA108" s="9"/>
      <c r="MB108" s="6" t="s">
        <v>44</v>
      </c>
      <c r="MC108" s="34">
        <v>118.53400000000001</v>
      </c>
      <c r="MD108" s="38">
        <v>21.364515214237215</v>
      </c>
      <c r="ME108" s="34">
        <v>105.13800000000001</v>
      </c>
      <c r="MF108" s="38">
        <v>-4.6221245913839226</v>
      </c>
      <c r="MG108" s="34">
        <v>113.102</v>
      </c>
      <c r="MH108" s="38">
        <v>-1.9239715546166849</v>
      </c>
      <c r="MI108" s="9"/>
      <c r="MJ108" s="6" t="s">
        <v>44</v>
      </c>
      <c r="MK108" s="34">
        <v>85.379000000000005</v>
      </c>
      <c r="ML108" s="38">
        <v>-10.843354786691251</v>
      </c>
      <c r="MM108" s="34">
        <v>125.408416246961</v>
      </c>
      <c r="MN108" s="38">
        <v>10.839372481761828</v>
      </c>
      <c r="MO108" s="34">
        <v>107.438</v>
      </c>
      <c r="MP108" s="38">
        <v>-14.959253405220224</v>
      </c>
    </row>
    <row r="109" spans="1:379" s="369" customFormat="1" ht="15" hidden="1" customHeight="1">
      <c r="A109" s="364"/>
      <c r="B109" s="364"/>
      <c r="C109" s="34"/>
      <c r="D109" s="364"/>
      <c r="E109" s="344"/>
      <c r="F109" s="375"/>
      <c r="G109" s="344"/>
      <c r="H109" s="364"/>
      <c r="I109" s="364"/>
      <c r="J109" s="364"/>
      <c r="K109" s="34"/>
      <c r="L109" s="364"/>
      <c r="M109" s="34"/>
      <c r="N109" s="364"/>
      <c r="O109" s="34"/>
      <c r="P109" s="364"/>
      <c r="Q109" s="364"/>
      <c r="R109" s="364"/>
      <c r="S109" s="34"/>
      <c r="T109" s="364"/>
      <c r="U109" s="34"/>
      <c r="V109" s="364"/>
      <c r="W109" s="34"/>
      <c r="X109" s="364"/>
      <c r="Y109" s="364"/>
      <c r="Z109" s="364"/>
      <c r="AA109" s="34"/>
      <c r="AB109" s="364"/>
      <c r="AC109" s="34"/>
      <c r="AD109" s="364"/>
      <c r="AE109" s="34"/>
      <c r="AF109" s="364"/>
      <c r="AG109" s="364"/>
      <c r="AH109" s="364"/>
      <c r="AI109" s="34"/>
      <c r="AJ109" s="377"/>
      <c r="AK109" s="34"/>
      <c r="AL109" s="377"/>
      <c r="AM109" s="34"/>
      <c r="AN109" s="377"/>
      <c r="AO109" s="364"/>
      <c r="AP109" s="364"/>
      <c r="AQ109" s="34"/>
      <c r="AR109" s="377"/>
      <c r="AS109" s="34"/>
      <c r="AT109" s="377"/>
      <c r="AU109" s="34"/>
      <c r="AV109" s="377"/>
      <c r="AW109" s="364"/>
      <c r="AX109" s="364"/>
      <c r="AY109" s="34"/>
      <c r="AZ109" s="377"/>
      <c r="BA109" s="34"/>
      <c r="BB109" s="377"/>
      <c r="BC109" s="34"/>
      <c r="BD109" s="377"/>
      <c r="BE109" s="364"/>
      <c r="BF109" s="364"/>
      <c r="BG109" s="34"/>
      <c r="BH109" s="377"/>
      <c r="BI109" s="34"/>
      <c r="BJ109" s="377"/>
      <c r="BK109" s="34"/>
      <c r="BL109" s="377"/>
      <c r="BM109" s="364"/>
      <c r="BN109" s="364"/>
      <c r="BO109" s="34"/>
      <c r="BP109" s="377"/>
      <c r="BQ109" s="356"/>
      <c r="BR109" s="377"/>
      <c r="BS109" s="34"/>
      <c r="BT109" s="377"/>
      <c r="BU109" s="364"/>
      <c r="BV109" s="364"/>
      <c r="BW109" s="34"/>
      <c r="BX109" s="377"/>
      <c r="BY109" s="34"/>
      <c r="BZ109" s="377"/>
      <c r="CA109" s="34"/>
      <c r="CB109" s="377"/>
      <c r="CC109" s="364"/>
      <c r="CD109" s="364"/>
      <c r="CE109" s="34"/>
      <c r="CF109" s="377"/>
      <c r="CG109" s="34"/>
      <c r="CH109" s="377"/>
      <c r="CI109" s="34"/>
      <c r="CJ109" s="377"/>
      <c r="CK109" s="364"/>
      <c r="CL109" s="364"/>
      <c r="CM109" s="34"/>
      <c r="CN109" s="377"/>
      <c r="CO109" s="34"/>
      <c r="CP109" s="377"/>
      <c r="CQ109" s="34"/>
      <c r="CR109" s="377"/>
      <c r="CS109" s="364"/>
      <c r="CT109" s="364"/>
      <c r="CU109" s="34"/>
      <c r="CV109" s="377"/>
      <c r="CW109" s="34"/>
      <c r="CX109" s="377"/>
      <c r="CY109" s="34"/>
      <c r="CZ109" s="377"/>
      <c r="DA109" s="364"/>
      <c r="DB109" s="364"/>
      <c r="DC109" s="34"/>
      <c r="DD109" s="377"/>
      <c r="DE109" s="34"/>
      <c r="DF109" s="377"/>
      <c r="DG109" s="34"/>
      <c r="DH109" s="377"/>
      <c r="DI109" s="364"/>
      <c r="DJ109" s="364"/>
      <c r="DK109" s="34"/>
      <c r="DL109" s="377"/>
      <c r="DM109" s="34"/>
      <c r="DN109" s="377"/>
      <c r="DO109" s="34"/>
      <c r="DP109" s="377"/>
      <c r="DQ109" s="364"/>
      <c r="DR109" s="364"/>
      <c r="DS109" s="34"/>
      <c r="DT109" s="377"/>
      <c r="DU109" s="34"/>
      <c r="DV109" s="377"/>
      <c r="DW109" s="34"/>
      <c r="DX109" s="377"/>
      <c r="DY109" s="364"/>
      <c r="DZ109" s="364"/>
      <c r="EA109" s="34"/>
      <c r="EB109" s="377"/>
      <c r="EC109" s="34"/>
      <c r="ED109" s="377"/>
      <c r="EE109" s="34"/>
      <c r="EF109" s="377"/>
      <c r="EG109" s="364"/>
      <c r="EH109" s="364"/>
      <c r="EI109" s="34"/>
      <c r="EJ109" s="377"/>
      <c r="EK109" s="34"/>
      <c r="EL109" s="377"/>
      <c r="EM109" s="34"/>
      <c r="EN109" s="377"/>
      <c r="EO109" s="364"/>
      <c r="EP109" s="364"/>
      <c r="EQ109" s="34"/>
      <c r="ER109" s="377"/>
      <c r="ES109" s="34"/>
      <c r="ET109" s="377"/>
      <c r="EU109" s="34"/>
      <c r="EV109" s="377"/>
      <c r="EW109" s="364"/>
      <c r="EX109" s="364"/>
      <c r="EY109" s="34"/>
      <c r="EZ109" s="377"/>
      <c r="FA109" s="34"/>
      <c r="FB109" s="377"/>
      <c r="FC109" s="34"/>
      <c r="FD109" s="377"/>
      <c r="FE109" s="364"/>
      <c r="FF109" s="364"/>
      <c r="FG109" s="34"/>
      <c r="FH109" s="377"/>
      <c r="FI109" s="34"/>
      <c r="FJ109" s="377"/>
      <c r="FK109" s="34"/>
      <c r="FL109" s="377"/>
      <c r="FM109" s="364"/>
      <c r="FN109" s="364"/>
      <c r="FO109" s="34"/>
      <c r="FP109" s="377"/>
      <c r="FQ109" s="34"/>
      <c r="FR109" s="377"/>
      <c r="FS109" s="34"/>
      <c r="FT109" s="377"/>
      <c r="FU109" s="364"/>
      <c r="FV109" s="364"/>
      <c r="FW109" s="34"/>
      <c r="FX109" s="377"/>
      <c r="FY109" s="34"/>
      <c r="FZ109" s="377"/>
      <c r="GA109" s="34"/>
      <c r="GB109" s="377"/>
      <c r="GC109" s="364"/>
      <c r="GD109" s="364"/>
      <c r="GE109" s="34"/>
      <c r="GF109" s="377"/>
      <c r="GG109" s="34"/>
      <c r="GH109" s="377"/>
      <c r="GI109" s="34"/>
      <c r="GJ109" s="377"/>
      <c r="GK109" s="364"/>
      <c r="GL109" s="364"/>
      <c r="GM109" s="34"/>
      <c r="GN109" s="377"/>
      <c r="GO109" s="34"/>
      <c r="GP109" s="377"/>
      <c r="GQ109" s="34"/>
      <c r="GR109" s="377"/>
      <c r="GS109" s="364"/>
      <c r="GT109" s="364"/>
      <c r="GU109" s="34"/>
      <c r="GV109" s="377"/>
      <c r="GW109" s="34"/>
      <c r="GX109" s="377"/>
      <c r="GY109" s="34"/>
      <c r="GZ109" s="377"/>
      <c r="HA109" s="364"/>
      <c r="HB109" s="364"/>
      <c r="HC109" s="34"/>
      <c r="HD109" s="377"/>
      <c r="HE109" s="34"/>
      <c r="HF109" s="377"/>
      <c r="HG109" s="34"/>
      <c r="HH109" s="377"/>
      <c r="HI109" s="364"/>
      <c r="HJ109" s="364"/>
      <c r="HK109" s="34"/>
      <c r="HL109" s="377"/>
      <c r="HM109" s="34"/>
      <c r="HN109" s="377"/>
      <c r="HO109" s="34"/>
      <c r="HP109" s="377"/>
      <c r="HQ109" s="364"/>
      <c r="HR109" s="364"/>
      <c r="HS109" s="34"/>
      <c r="HT109" s="377"/>
      <c r="HU109" s="34"/>
      <c r="HV109" s="377"/>
      <c r="HW109" s="34"/>
      <c r="HX109" s="377"/>
      <c r="HY109" s="364"/>
      <c r="HZ109" s="364"/>
      <c r="IA109" s="34"/>
      <c r="IB109" s="377"/>
      <c r="IC109" s="34"/>
      <c r="ID109" s="377"/>
      <c r="IE109" s="34"/>
      <c r="IF109" s="377"/>
      <c r="IG109" s="377"/>
      <c r="IH109" s="377"/>
      <c r="II109" s="34"/>
      <c r="IJ109" s="377"/>
      <c r="IK109" s="34"/>
      <c r="IL109" s="377"/>
      <c r="IM109" s="34"/>
      <c r="IN109" s="377"/>
      <c r="IO109" s="34"/>
      <c r="IP109" s="364"/>
      <c r="IQ109" s="364"/>
      <c r="IR109" s="364"/>
      <c r="IS109" s="34"/>
      <c r="IT109" s="377"/>
      <c r="IU109" s="34"/>
      <c r="IV109" s="377"/>
      <c r="IW109" s="34"/>
      <c r="IX109" s="377"/>
      <c r="IY109" s="364"/>
      <c r="IZ109" s="364"/>
      <c r="JA109" s="34"/>
      <c r="JB109" s="377"/>
      <c r="JC109" s="34"/>
      <c r="JD109" s="377"/>
      <c r="JE109" s="34"/>
      <c r="JF109" s="377"/>
      <c r="JG109" s="364"/>
      <c r="JH109" s="364"/>
      <c r="JI109" s="34"/>
      <c r="JJ109" s="377"/>
      <c r="JK109" s="34"/>
      <c r="JL109" s="377"/>
      <c r="JM109" s="34"/>
      <c r="JN109" s="377"/>
      <c r="JO109" s="364"/>
      <c r="JP109" s="364"/>
      <c r="JQ109" s="34"/>
      <c r="JR109" s="377"/>
      <c r="JS109" s="34"/>
      <c r="JT109" s="377"/>
      <c r="JU109" s="34"/>
      <c r="JV109" s="377"/>
      <c r="JW109" s="364"/>
      <c r="JX109" s="364"/>
      <c r="JY109" s="34"/>
      <c r="JZ109" s="377"/>
      <c r="KA109" s="34"/>
      <c r="KB109" s="377"/>
      <c r="KC109" s="34"/>
      <c r="KD109" s="377"/>
      <c r="KE109" s="364"/>
      <c r="KF109" s="364"/>
      <c r="KG109" s="34"/>
      <c r="KH109" s="377"/>
      <c r="KI109" s="34"/>
      <c r="KJ109" s="377"/>
      <c r="KK109" s="34"/>
      <c r="KL109" s="377"/>
      <c r="KM109" s="364"/>
      <c r="KN109" s="364"/>
      <c r="KO109" s="34"/>
      <c r="KP109" s="377"/>
      <c r="KQ109" s="34"/>
      <c r="KR109" s="377"/>
      <c r="KS109" s="34"/>
      <c r="KT109" s="377"/>
      <c r="KU109" s="364"/>
      <c r="KV109" s="364"/>
      <c r="KW109" s="34"/>
      <c r="KX109" s="377"/>
      <c r="KY109" s="34"/>
      <c r="KZ109" s="377"/>
      <c r="LA109" s="34"/>
      <c r="LB109" s="377"/>
      <c r="LC109" s="364"/>
      <c r="LD109" s="364"/>
      <c r="LE109" s="34"/>
      <c r="LF109" s="377"/>
      <c r="LG109" s="34"/>
      <c r="LH109" s="377"/>
      <c r="LI109" s="34"/>
      <c r="LJ109" s="377"/>
      <c r="LK109" s="364"/>
      <c r="LL109" s="364"/>
      <c r="LM109" s="34"/>
      <c r="LN109" s="377"/>
      <c r="LO109" s="34"/>
      <c r="LP109" s="377"/>
      <c r="LQ109" s="34"/>
      <c r="LR109" s="377"/>
      <c r="LS109" s="364"/>
      <c r="LT109" s="364"/>
      <c r="LU109" s="34"/>
      <c r="LV109" s="377"/>
      <c r="LW109" s="34"/>
      <c r="LX109" s="377"/>
      <c r="LY109" s="34"/>
      <c r="LZ109" s="377"/>
      <c r="MA109" s="364"/>
      <c r="MB109" s="364"/>
      <c r="MC109" s="34"/>
      <c r="MD109" s="377"/>
      <c r="ME109" s="34"/>
      <c r="MF109" s="377"/>
      <c r="MG109" s="34"/>
      <c r="MH109" s="377"/>
      <c r="MI109" s="364"/>
      <c r="MJ109" s="364"/>
      <c r="MK109" s="34"/>
      <c r="ML109" s="377"/>
      <c r="MM109" s="34"/>
      <c r="MN109" s="377"/>
      <c r="MO109" s="34"/>
      <c r="MP109" s="377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</row>
    <row r="110" spans="1:379" ht="15" hidden="1" customHeight="1">
      <c r="A110" s="9">
        <v>2017</v>
      </c>
      <c r="B110" s="6" t="s">
        <v>33</v>
      </c>
      <c r="C110" s="34">
        <v>108.584123747324</v>
      </c>
      <c r="D110" s="38">
        <v>1.5497154225673597</v>
      </c>
      <c r="E110" s="374">
        <v>106.848</v>
      </c>
      <c r="F110" s="38">
        <v>1.5520600674808804</v>
      </c>
      <c r="G110" s="374">
        <v>110.22499999999999</v>
      </c>
      <c r="H110" s="38">
        <v>1.5468096475226929</v>
      </c>
      <c r="I110" s="9">
        <v>2017</v>
      </c>
      <c r="J110" s="6" t="s">
        <v>33</v>
      </c>
      <c r="K110" s="34">
        <v>76.760000000000005</v>
      </c>
      <c r="L110" s="38">
        <v>13.011774859360159</v>
      </c>
      <c r="M110" s="34">
        <v>95.626000000000005</v>
      </c>
      <c r="N110" s="38">
        <v>25.072894686093989</v>
      </c>
      <c r="O110" s="34">
        <v>76.242000000000004</v>
      </c>
      <c r="P110" s="38">
        <v>-1.2521508040011895</v>
      </c>
      <c r="Q110" s="9">
        <v>2017</v>
      </c>
      <c r="R110" s="6" t="s">
        <v>33</v>
      </c>
      <c r="S110" s="34">
        <v>113.43</v>
      </c>
      <c r="T110" s="38">
        <v>-10.869771165706908</v>
      </c>
      <c r="U110" s="34">
        <v>117.636</v>
      </c>
      <c r="V110" s="38">
        <v>3.0777931738136317</v>
      </c>
      <c r="W110" s="34">
        <v>98.93</v>
      </c>
      <c r="X110" s="38">
        <v>0.15193322139708698</v>
      </c>
      <c r="Y110" s="9">
        <v>2017</v>
      </c>
      <c r="Z110" s="6" t="s">
        <v>33</v>
      </c>
      <c r="AA110" s="34">
        <v>92.540999999999997</v>
      </c>
      <c r="AB110" s="38">
        <v>-14.981159769204652</v>
      </c>
      <c r="AC110" s="34">
        <v>131.33699999999999</v>
      </c>
      <c r="AD110" s="38">
        <v>23.04579209578344</v>
      </c>
      <c r="AE110" s="34">
        <v>102.893</v>
      </c>
      <c r="AF110" s="38">
        <v>-7.7513382660373082</v>
      </c>
      <c r="AG110" s="9">
        <v>2017</v>
      </c>
      <c r="AH110" s="6" t="s">
        <v>33</v>
      </c>
      <c r="AI110" s="34">
        <v>127.121</v>
      </c>
      <c r="AJ110" s="38">
        <v>19.976016891374158</v>
      </c>
      <c r="AK110" s="34">
        <v>122.194</v>
      </c>
      <c r="AL110" s="38">
        <v>6.8056816994419336</v>
      </c>
      <c r="AM110" s="34">
        <v>123.88</v>
      </c>
      <c r="AN110" s="38">
        <v>-10.028857631230707</v>
      </c>
      <c r="AO110" s="9">
        <v>2017</v>
      </c>
      <c r="AP110" s="6" t="s">
        <v>33</v>
      </c>
      <c r="AQ110" s="34">
        <v>111.652</v>
      </c>
      <c r="AR110" s="38">
        <v>5.342118351402263</v>
      </c>
      <c r="AS110" s="34">
        <v>97.778000000000006</v>
      </c>
      <c r="AT110" s="38">
        <v>3.5793215573120705</v>
      </c>
      <c r="AU110" s="34">
        <v>106.827</v>
      </c>
      <c r="AV110" s="38">
        <v>1.8114865147322234</v>
      </c>
      <c r="AW110" s="9">
        <v>2017</v>
      </c>
      <c r="AX110" s="6" t="s">
        <v>33</v>
      </c>
      <c r="AY110" s="34">
        <v>98.926000000000002</v>
      </c>
      <c r="AZ110" s="38">
        <v>-16.39609487702819</v>
      </c>
      <c r="BA110" s="34">
        <v>119.898</v>
      </c>
      <c r="BB110" s="38">
        <v>11.12314538983567</v>
      </c>
      <c r="BC110" s="34">
        <v>128.50200000000001</v>
      </c>
      <c r="BD110" s="38">
        <v>23.222925828387346</v>
      </c>
      <c r="BE110" s="9">
        <v>2017</v>
      </c>
      <c r="BF110" s="6" t="s">
        <v>33</v>
      </c>
      <c r="BG110" s="34">
        <v>109.682</v>
      </c>
      <c r="BH110" s="38">
        <v>-12.954432299360803</v>
      </c>
      <c r="BI110" s="34">
        <v>102.084</v>
      </c>
      <c r="BJ110" s="38">
        <v>1.2054466738040901</v>
      </c>
      <c r="BK110" s="34">
        <v>136.58799999999999</v>
      </c>
      <c r="BL110" s="38">
        <v>6.242834908236091</v>
      </c>
      <c r="BM110" s="9">
        <v>2017</v>
      </c>
      <c r="BN110" s="6" t="s">
        <v>33</v>
      </c>
      <c r="BO110" s="34">
        <v>116.023</v>
      </c>
      <c r="BP110" s="38">
        <v>3.8294892418875719</v>
      </c>
      <c r="BQ110" s="356">
        <v>115.95375154010745</v>
      </c>
      <c r="BR110" s="38">
        <v>5.2869727886678106</v>
      </c>
      <c r="BS110" s="34">
        <v>115.21599999999999</v>
      </c>
      <c r="BT110" s="38">
        <v>5.2865804439060611</v>
      </c>
      <c r="BU110" s="9">
        <v>2017</v>
      </c>
      <c r="BV110" s="6" t="s">
        <v>33</v>
      </c>
      <c r="BW110" s="34">
        <v>116.556</v>
      </c>
      <c r="BX110" s="38">
        <v>5.2865333679981319</v>
      </c>
      <c r="BY110" s="34">
        <v>109.702</v>
      </c>
      <c r="BZ110" s="38">
        <v>2.6537106126831844</v>
      </c>
      <c r="CA110" s="34">
        <v>79.98</v>
      </c>
      <c r="CB110" s="38">
        <v>4.6228122464078609</v>
      </c>
      <c r="CC110" s="9">
        <v>2017</v>
      </c>
      <c r="CD110" s="6" t="s">
        <v>33</v>
      </c>
      <c r="CE110" s="34">
        <v>104.95699999999999</v>
      </c>
      <c r="CF110" s="38">
        <v>4.6228941278393165</v>
      </c>
      <c r="CG110" s="34">
        <v>93.602000000000004</v>
      </c>
      <c r="CH110" s="38">
        <v>4.6223862890688139</v>
      </c>
      <c r="CI110" s="34">
        <v>107.803</v>
      </c>
      <c r="CJ110" s="38">
        <v>8.1205152396130842</v>
      </c>
      <c r="CK110" s="9">
        <v>2017</v>
      </c>
      <c r="CL110" s="6" t="s">
        <v>33</v>
      </c>
      <c r="CM110" s="34">
        <v>133.23099999999999</v>
      </c>
      <c r="CN110" s="38">
        <v>31.480017729630703</v>
      </c>
      <c r="CO110" s="34">
        <v>139.417</v>
      </c>
      <c r="CP110" s="38">
        <v>-0.6750821116380763</v>
      </c>
      <c r="CQ110" s="34">
        <v>112.31</v>
      </c>
      <c r="CR110" s="38">
        <v>-0.67510554212823592</v>
      </c>
      <c r="CS110" s="9">
        <v>2017</v>
      </c>
      <c r="CT110" s="6" t="s">
        <v>33</v>
      </c>
      <c r="CU110" s="34">
        <v>136.327</v>
      </c>
      <c r="CV110" s="38">
        <v>33.243588243704693</v>
      </c>
      <c r="CW110" s="34">
        <v>80.542000000000002</v>
      </c>
      <c r="CX110" s="38">
        <v>-13.416403520415315</v>
      </c>
      <c r="CY110" s="34">
        <v>108.145</v>
      </c>
      <c r="CZ110" s="38">
        <v>6.3797117524028835</v>
      </c>
      <c r="DA110" s="9">
        <v>2017</v>
      </c>
      <c r="DB110" s="6" t="s">
        <v>33</v>
      </c>
      <c r="DC110" s="34">
        <v>81.292000000000002</v>
      </c>
      <c r="DD110" s="38">
        <v>-33.197677237981594</v>
      </c>
      <c r="DE110" s="34">
        <v>184.31700000000001</v>
      </c>
      <c r="DF110" s="38">
        <v>97.202740990298452</v>
      </c>
      <c r="DG110" s="34">
        <v>117.714</v>
      </c>
      <c r="DH110" s="38">
        <v>3.8861499923304592</v>
      </c>
      <c r="DI110" s="9">
        <v>2017</v>
      </c>
      <c r="DJ110" s="6" t="s">
        <v>33</v>
      </c>
      <c r="DK110" s="34">
        <v>105.5</v>
      </c>
      <c r="DL110" s="38">
        <v>5.0361095108624028</v>
      </c>
      <c r="DM110" s="34">
        <v>88.707999999999998</v>
      </c>
      <c r="DN110" s="38">
        <v>-11.813284230899512</v>
      </c>
      <c r="DO110" s="34">
        <v>122.533</v>
      </c>
      <c r="DP110" s="38">
        <v>4.6009475099102275</v>
      </c>
      <c r="DQ110" s="9">
        <v>2017</v>
      </c>
      <c r="DR110" s="6" t="s">
        <v>33</v>
      </c>
      <c r="DS110" s="34">
        <v>108.413</v>
      </c>
      <c r="DT110" s="38">
        <v>3.8862679211800781</v>
      </c>
      <c r="DU110" s="34">
        <v>107.369</v>
      </c>
      <c r="DV110" s="38">
        <v>9.0242113337775578</v>
      </c>
      <c r="DW110" s="34">
        <v>121.33799999999999</v>
      </c>
      <c r="DX110" s="38">
        <v>23.589057286096818</v>
      </c>
      <c r="DY110" s="9">
        <v>2017</v>
      </c>
      <c r="DZ110" s="6" t="s">
        <v>33</v>
      </c>
      <c r="EA110" s="34">
        <v>109.066</v>
      </c>
      <c r="EB110" s="38">
        <v>1.7604284586852259</v>
      </c>
      <c r="EC110" s="34">
        <v>87.629000000000005</v>
      </c>
      <c r="ED110" s="38">
        <v>1.8308490766004297</v>
      </c>
      <c r="EE110" s="34">
        <v>105.395</v>
      </c>
      <c r="EF110" s="38">
        <v>1.8300119667348298</v>
      </c>
      <c r="EG110" s="9">
        <v>2017</v>
      </c>
      <c r="EH110" s="6" t="s">
        <v>33</v>
      </c>
      <c r="EI110" s="34">
        <v>93.186999999999998</v>
      </c>
      <c r="EJ110" s="38">
        <v>1.8303952644535002</v>
      </c>
      <c r="EK110" s="34">
        <v>93.156999999999996</v>
      </c>
      <c r="EL110" s="38">
        <v>1.8306356149797125</v>
      </c>
      <c r="EM110" s="34">
        <v>109.715</v>
      </c>
      <c r="EN110" s="38">
        <v>1.8305934543623579</v>
      </c>
      <c r="EO110" s="9">
        <v>2017</v>
      </c>
      <c r="EP110" s="6" t="s">
        <v>33</v>
      </c>
      <c r="EQ110" s="34">
        <v>107.946</v>
      </c>
      <c r="ER110" s="38">
        <v>4.7315028480343244</v>
      </c>
      <c r="ES110" s="34">
        <v>107.35599999999999</v>
      </c>
      <c r="ET110" s="38">
        <v>4.7314269616490066</v>
      </c>
      <c r="EU110" s="34">
        <v>112.581</v>
      </c>
      <c r="EV110" s="38">
        <v>4.7311624708988234</v>
      </c>
      <c r="EW110" s="9">
        <v>2017</v>
      </c>
      <c r="EX110" s="6" t="s">
        <v>33</v>
      </c>
      <c r="EY110" s="34">
        <v>124.181</v>
      </c>
      <c r="EZ110" s="38">
        <v>4.7311888854676027</v>
      </c>
      <c r="FA110" s="34">
        <v>108.54300000000001</v>
      </c>
      <c r="FB110" s="38">
        <v>4.7312704237679242</v>
      </c>
      <c r="FC110" s="34">
        <v>95.745000000000005</v>
      </c>
      <c r="FD110" s="38">
        <v>4.7316878812429906</v>
      </c>
      <c r="FE110" s="9">
        <v>2017</v>
      </c>
      <c r="FF110" s="6" t="s">
        <v>33</v>
      </c>
      <c r="FG110" s="34">
        <v>92.686999999999998</v>
      </c>
      <c r="FH110" s="38">
        <v>4.7319729400855124</v>
      </c>
      <c r="FI110" s="34">
        <v>82.44</v>
      </c>
      <c r="FJ110" s="38">
        <v>2.6161663853920203</v>
      </c>
      <c r="FK110" s="34">
        <v>97.352000000000004</v>
      </c>
      <c r="FL110" s="38">
        <v>2.7802233802840277</v>
      </c>
      <c r="FM110" s="9">
        <v>2017</v>
      </c>
      <c r="FN110" s="6" t="s">
        <v>33</v>
      </c>
      <c r="FO110" s="34">
        <v>100.401</v>
      </c>
      <c r="FP110" s="38">
        <v>2.9887773282509187</v>
      </c>
      <c r="FQ110" s="34">
        <v>111.134</v>
      </c>
      <c r="FR110" s="38">
        <v>6.6036810583338905</v>
      </c>
      <c r="FS110" s="34">
        <v>95.561999999999998</v>
      </c>
      <c r="FT110" s="38">
        <v>4.808949409529248</v>
      </c>
      <c r="FU110" s="9">
        <v>2017</v>
      </c>
      <c r="FV110" s="6" t="s">
        <v>33</v>
      </c>
      <c r="FW110" s="34">
        <v>106.251</v>
      </c>
      <c r="FX110" s="38">
        <v>3.0038402515977509</v>
      </c>
      <c r="FY110" s="34">
        <v>103.752</v>
      </c>
      <c r="FZ110" s="38">
        <v>1.5414565133697238</v>
      </c>
      <c r="GA110" s="34">
        <v>103.881</v>
      </c>
      <c r="GB110" s="38">
        <v>1.5406828097226821</v>
      </c>
      <c r="GC110" s="9">
        <v>2017</v>
      </c>
      <c r="GD110" s="6" t="s">
        <v>33</v>
      </c>
      <c r="GE110" s="34">
        <v>109.346</v>
      </c>
      <c r="GF110" s="38">
        <v>1.5414375115557988</v>
      </c>
      <c r="GG110" s="34">
        <v>104.026</v>
      </c>
      <c r="GH110" s="38">
        <v>1.5407649916595147</v>
      </c>
      <c r="GI110" s="34">
        <v>92.153999999999996</v>
      </c>
      <c r="GJ110" s="38">
        <v>0.30424119144608142</v>
      </c>
      <c r="GK110" s="9">
        <v>2017</v>
      </c>
      <c r="GL110" s="6" t="s">
        <v>33</v>
      </c>
      <c r="GM110" s="34">
        <v>94.32</v>
      </c>
      <c r="GN110" s="38">
        <v>1.5408038092217851</v>
      </c>
      <c r="GO110" s="34">
        <v>108.45399999999999</v>
      </c>
      <c r="GP110" s="38">
        <v>1.8071787812879734</v>
      </c>
      <c r="GQ110" s="34">
        <v>109.646</v>
      </c>
      <c r="GR110" s="38">
        <v>1.80723434063583</v>
      </c>
      <c r="GS110" s="9">
        <v>2017</v>
      </c>
      <c r="GT110" s="6" t="s">
        <v>33</v>
      </c>
      <c r="GU110" s="34">
        <v>124.568</v>
      </c>
      <c r="GV110" s="38">
        <v>2.3928930061579763</v>
      </c>
      <c r="GW110" s="34">
        <v>103.61199999999999</v>
      </c>
      <c r="GX110" s="38">
        <v>-0.73425980470511831</v>
      </c>
      <c r="GY110" s="34">
        <v>98.632000000000005</v>
      </c>
      <c r="GZ110" s="38">
        <v>2.3929131032594029</v>
      </c>
      <c r="HA110" s="9">
        <v>2017</v>
      </c>
      <c r="HB110" s="6" t="s">
        <v>33</v>
      </c>
      <c r="HC110" s="34">
        <v>98.545000000000002</v>
      </c>
      <c r="HD110" s="38">
        <v>2.3929210566558226</v>
      </c>
      <c r="HE110" s="34">
        <v>106.95</v>
      </c>
      <c r="HF110" s="38">
        <v>2.3929053133595772</v>
      </c>
      <c r="HG110" s="34">
        <v>96.528000000000006</v>
      </c>
      <c r="HH110" s="38">
        <v>0.24745845569707114</v>
      </c>
      <c r="HI110" s="9">
        <v>2017</v>
      </c>
      <c r="HJ110" s="6" t="s">
        <v>33</v>
      </c>
      <c r="HK110" s="34">
        <v>88.153999999999996</v>
      </c>
      <c r="HL110" s="38">
        <v>-0.12381899030269494</v>
      </c>
      <c r="HM110" s="34">
        <v>124.571</v>
      </c>
      <c r="HN110" s="38">
        <v>7.6697226042557531</v>
      </c>
      <c r="HO110" s="34">
        <v>93.319000000000003</v>
      </c>
      <c r="HP110" s="38">
        <v>2.3929196160019046</v>
      </c>
      <c r="HQ110" s="9">
        <v>2017</v>
      </c>
      <c r="HR110" s="6" t="s">
        <v>33</v>
      </c>
      <c r="HS110" s="34">
        <v>105.10899999999999</v>
      </c>
      <c r="HT110" s="38">
        <v>7.6982801972450545</v>
      </c>
      <c r="HU110" s="34">
        <v>98.652000000000001</v>
      </c>
      <c r="HV110" s="38">
        <v>7.6982050581516006</v>
      </c>
      <c r="HW110" s="34">
        <v>90.153999999999996</v>
      </c>
      <c r="HX110" s="38">
        <v>7.6982514693366966</v>
      </c>
      <c r="HY110" s="9">
        <v>2017</v>
      </c>
      <c r="HZ110" s="6" t="s">
        <v>33</v>
      </c>
      <c r="IA110" s="34">
        <v>104.11799999999999</v>
      </c>
      <c r="IB110" s="38">
        <v>7.6987343202339957</v>
      </c>
      <c r="IC110" s="34">
        <v>94.059170107125695</v>
      </c>
      <c r="ID110" s="38">
        <v>-1.2428394334335024</v>
      </c>
      <c r="IE110" s="34">
        <v>95.376999999999995</v>
      </c>
      <c r="IF110" s="38">
        <v>4.371144364131041</v>
      </c>
      <c r="IG110" s="9">
        <v>2017</v>
      </c>
      <c r="IH110" s="6" t="s">
        <v>33</v>
      </c>
      <c r="II110" s="34">
        <v>94.49</v>
      </c>
      <c r="IJ110" s="38">
        <v>-2.1502301546767768</v>
      </c>
      <c r="IK110" s="34">
        <v>88.134</v>
      </c>
      <c r="IL110" s="38">
        <v>-1.9524640953726617</v>
      </c>
      <c r="IM110" s="34">
        <v>88.753</v>
      </c>
      <c r="IN110" s="38">
        <v>4.7996872660353063</v>
      </c>
      <c r="IO110" s="34">
        <v>115.283</v>
      </c>
      <c r="IP110" s="38">
        <v>4.7994284986707925</v>
      </c>
      <c r="IQ110" s="9">
        <v>2017</v>
      </c>
      <c r="IR110" s="6" t="s">
        <v>33</v>
      </c>
      <c r="IS110" s="34">
        <v>107.14</v>
      </c>
      <c r="IT110" s="38">
        <v>4.7992487152469749</v>
      </c>
      <c r="IU110" s="34">
        <v>273.61500000000001</v>
      </c>
      <c r="IV110" s="38">
        <v>4.7996687502768651</v>
      </c>
      <c r="IW110" s="34">
        <v>122.833</v>
      </c>
      <c r="IX110" s="38">
        <v>4.7997289433460537</v>
      </c>
      <c r="IY110" s="9">
        <v>2017</v>
      </c>
      <c r="IZ110" s="6" t="s">
        <v>33</v>
      </c>
      <c r="JA110" s="34">
        <v>108.566</v>
      </c>
      <c r="JB110" s="38">
        <v>4.7994473807865745</v>
      </c>
      <c r="JC110" s="34">
        <v>109.128</v>
      </c>
      <c r="JD110" s="38">
        <v>9.058405375990958</v>
      </c>
      <c r="JE110" s="34">
        <v>132.233</v>
      </c>
      <c r="JF110" s="38">
        <v>21.117735468214576</v>
      </c>
      <c r="JG110" s="9">
        <v>2017</v>
      </c>
      <c r="JH110" s="6" t="s">
        <v>33</v>
      </c>
      <c r="JI110" s="34">
        <v>87.738</v>
      </c>
      <c r="JJ110" s="38">
        <v>7.9836503338567724</v>
      </c>
      <c r="JK110" s="34">
        <v>115.077</v>
      </c>
      <c r="JL110" s="38">
        <v>8.4877968015793357</v>
      </c>
      <c r="JM110" s="34">
        <v>78.2</v>
      </c>
      <c r="JN110" s="38">
        <v>-0.16630678000876742</v>
      </c>
      <c r="JO110" s="9">
        <v>2017</v>
      </c>
      <c r="JP110" s="6" t="s">
        <v>33</v>
      </c>
      <c r="JQ110" s="34">
        <v>119.605</v>
      </c>
      <c r="JR110" s="38">
        <v>3.8952012543742853</v>
      </c>
      <c r="JS110" s="34">
        <v>107.994</v>
      </c>
      <c r="JT110" s="38">
        <v>-7.0611414189912409</v>
      </c>
      <c r="JU110" s="34">
        <v>88.573999999999998</v>
      </c>
      <c r="JV110" s="38">
        <v>-7.0610850704431698</v>
      </c>
      <c r="JW110" s="9">
        <v>2017</v>
      </c>
      <c r="JX110" s="6" t="s">
        <v>33</v>
      </c>
      <c r="JY110" s="34">
        <v>93.155000000000001</v>
      </c>
      <c r="JZ110" s="38">
        <v>5.5785668067435097</v>
      </c>
      <c r="KA110" s="34">
        <v>144.65700000000001</v>
      </c>
      <c r="KB110" s="38">
        <v>2.3420034156227842</v>
      </c>
      <c r="KC110" s="34">
        <v>84.025000000000006</v>
      </c>
      <c r="KD110" s="38">
        <v>-1.6111342496972014</v>
      </c>
      <c r="KE110" s="9">
        <v>2017</v>
      </c>
      <c r="KF110" s="6" t="s">
        <v>33</v>
      </c>
      <c r="KG110" s="34">
        <v>92.867999999999995</v>
      </c>
      <c r="KH110" s="38">
        <v>-4.6659795922449092</v>
      </c>
      <c r="KI110" s="34">
        <v>101.55</v>
      </c>
      <c r="KJ110" s="38">
        <v>-0.41910762919091837</v>
      </c>
      <c r="KK110" s="34">
        <v>94.296999999999997</v>
      </c>
      <c r="KL110" s="38">
        <v>7.0422856190106842</v>
      </c>
      <c r="KM110" s="9">
        <v>2017</v>
      </c>
      <c r="KN110" s="6" t="s">
        <v>33</v>
      </c>
      <c r="KO110" s="34">
        <v>91.724999999999994</v>
      </c>
      <c r="KP110" s="38">
        <v>7.0424066663455847</v>
      </c>
      <c r="KQ110" s="34">
        <v>110.756</v>
      </c>
      <c r="KR110" s="38">
        <v>-3.8911109719195593</v>
      </c>
      <c r="KS110" s="34">
        <v>98.733000000000004</v>
      </c>
      <c r="KT110" s="38">
        <v>4.9437167268893631</v>
      </c>
      <c r="KU110" s="9">
        <v>2017</v>
      </c>
      <c r="KV110" s="6" t="s">
        <v>33</v>
      </c>
      <c r="KW110" s="34">
        <v>84.59</v>
      </c>
      <c r="KX110" s="38">
        <v>0.76165320221461741</v>
      </c>
      <c r="KY110" s="34">
        <v>111.634</v>
      </c>
      <c r="KZ110" s="38">
        <v>15.596403339451953</v>
      </c>
      <c r="LA110" s="34">
        <v>116.977</v>
      </c>
      <c r="LB110" s="38">
        <v>9.2497905648165215</v>
      </c>
      <c r="LC110" s="9">
        <v>2017</v>
      </c>
      <c r="LD110" s="6" t="s">
        <v>33</v>
      </c>
      <c r="LE110" s="34">
        <v>140.82499999999999</v>
      </c>
      <c r="LF110" s="38">
        <v>8.9505480867782268</v>
      </c>
      <c r="LG110" s="34">
        <v>121.65900000000001</v>
      </c>
      <c r="LH110" s="38">
        <v>2.1358528980194791</v>
      </c>
      <c r="LI110" s="34">
        <v>105.958</v>
      </c>
      <c r="LJ110" s="38">
        <v>1.5802844975397932</v>
      </c>
      <c r="LK110" s="9">
        <v>2017</v>
      </c>
      <c r="LL110" s="6" t="s">
        <v>33</v>
      </c>
      <c r="LM110" s="34">
        <v>91.227999999999994</v>
      </c>
      <c r="LN110" s="38">
        <v>2.1367065502147113</v>
      </c>
      <c r="LO110" s="34">
        <v>122.34099999999999</v>
      </c>
      <c r="LP110" s="38">
        <v>2.136084401073731</v>
      </c>
      <c r="LQ110" s="34">
        <v>114.866</v>
      </c>
      <c r="LR110" s="38">
        <v>2.1364048543204035</v>
      </c>
      <c r="LS110" s="9">
        <v>2017</v>
      </c>
      <c r="LT110" s="6" t="s">
        <v>33</v>
      </c>
      <c r="LU110" s="34">
        <v>109.349</v>
      </c>
      <c r="LV110" s="38">
        <v>8.9375671890492754</v>
      </c>
      <c r="LW110" s="34">
        <v>79.649000000000001</v>
      </c>
      <c r="LX110" s="38">
        <v>23.640676527331948</v>
      </c>
      <c r="LY110" s="34">
        <v>87.581000000000003</v>
      </c>
      <c r="LZ110" s="38">
        <v>2.0129067904564977</v>
      </c>
      <c r="MA110" s="9">
        <v>2017</v>
      </c>
      <c r="MB110" s="6" t="s">
        <v>33</v>
      </c>
      <c r="MC110" s="34">
        <v>159.97800000000001</v>
      </c>
      <c r="MD110" s="38">
        <v>24.133820509969951</v>
      </c>
      <c r="ME110" s="34">
        <v>85.899000000000001</v>
      </c>
      <c r="MF110" s="38">
        <v>-15.366104556934701</v>
      </c>
      <c r="MG110" s="34">
        <v>108.083</v>
      </c>
      <c r="MH110" s="38">
        <v>12.259688451272453</v>
      </c>
      <c r="MI110" s="9">
        <v>2017</v>
      </c>
      <c r="MJ110" s="6" t="s">
        <v>33</v>
      </c>
      <c r="MK110" s="34">
        <v>83.793000000000006</v>
      </c>
      <c r="ML110" s="38">
        <v>-17.734385538748143</v>
      </c>
      <c r="MM110" s="34">
        <v>126.33773442778499</v>
      </c>
      <c r="MN110" s="38">
        <v>13.673596752717728</v>
      </c>
      <c r="MO110" s="34">
        <v>116.471</v>
      </c>
      <c r="MP110" s="38">
        <v>-13.296066707701158</v>
      </c>
    </row>
    <row r="111" spans="1:379" ht="15" hidden="1" customHeight="1">
      <c r="A111" s="9"/>
      <c r="B111" s="6" t="s">
        <v>34</v>
      </c>
      <c r="C111" s="34">
        <v>98.906937311648804</v>
      </c>
      <c r="D111" s="38">
        <v>0.46612189733914988</v>
      </c>
      <c r="E111" s="374">
        <v>96.486367239133799</v>
      </c>
      <c r="F111" s="38">
        <v>-1.5806772622977263</v>
      </c>
      <c r="G111" s="374">
        <v>101.195736474464</v>
      </c>
      <c r="H111" s="38">
        <v>2.3854554669904218</v>
      </c>
      <c r="I111" s="9"/>
      <c r="J111" s="6" t="s">
        <v>34</v>
      </c>
      <c r="K111" s="34">
        <v>75.659000000000006</v>
      </c>
      <c r="L111" s="38">
        <v>20.68173480292856</v>
      </c>
      <c r="M111" s="34">
        <v>95.543999999999997</v>
      </c>
      <c r="N111" s="38">
        <v>35.498418731297761</v>
      </c>
      <c r="O111" s="34">
        <v>77.941000000000003</v>
      </c>
      <c r="P111" s="38">
        <v>26.390127620931779</v>
      </c>
      <c r="Q111" s="9"/>
      <c r="R111" s="6" t="s">
        <v>34</v>
      </c>
      <c r="S111" s="34">
        <v>102.679</v>
      </c>
      <c r="T111" s="38">
        <v>1.1914851680299563</v>
      </c>
      <c r="U111" s="34">
        <v>108.205</v>
      </c>
      <c r="V111" s="38">
        <v>6.1718098415346105</v>
      </c>
      <c r="W111" s="34">
        <v>114.032</v>
      </c>
      <c r="X111" s="38">
        <v>3.2187986531011319</v>
      </c>
      <c r="Y111" s="9"/>
      <c r="Z111" s="6" t="s">
        <v>34</v>
      </c>
      <c r="AA111" s="34">
        <v>97.814999999999998</v>
      </c>
      <c r="AB111" s="38">
        <v>0.98283142169867688</v>
      </c>
      <c r="AC111" s="34">
        <v>119.55800000000001</v>
      </c>
      <c r="AD111" s="38">
        <v>14.641045556098931</v>
      </c>
      <c r="AE111" s="34">
        <v>92.24</v>
      </c>
      <c r="AF111" s="38">
        <v>6.0595607680809422</v>
      </c>
      <c r="AG111" s="9"/>
      <c r="AH111" s="6" t="s">
        <v>34</v>
      </c>
      <c r="AI111" s="34">
        <v>104.349</v>
      </c>
      <c r="AJ111" s="38">
        <v>20.36611952522118</v>
      </c>
      <c r="AK111" s="34">
        <v>109.532</v>
      </c>
      <c r="AL111" s="38">
        <v>14.973705480386698</v>
      </c>
      <c r="AM111" s="34">
        <v>114.869</v>
      </c>
      <c r="AN111" s="38">
        <v>2.1848006903116186</v>
      </c>
      <c r="AO111" s="9"/>
      <c r="AP111" s="6" t="s">
        <v>34</v>
      </c>
      <c r="AQ111" s="34">
        <v>105.027</v>
      </c>
      <c r="AR111" s="38">
        <v>8.460871181609761</v>
      </c>
      <c r="AS111" s="34">
        <v>99.491</v>
      </c>
      <c r="AT111" s="38">
        <v>6.0230820874050295</v>
      </c>
      <c r="AU111" s="34">
        <v>99.664000000000001</v>
      </c>
      <c r="AV111" s="38">
        <v>7.1736582323400881</v>
      </c>
      <c r="AW111" s="9"/>
      <c r="AX111" s="6" t="s">
        <v>34</v>
      </c>
      <c r="AY111" s="34">
        <v>105.749</v>
      </c>
      <c r="AZ111" s="38">
        <v>3.8934627551922745</v>
      </c>
      <c r="BA111" s="34">
        <v>114.53100000000001</v>
      </c>
      <c r="BB111" s="38">
        <v>12.582202081961256</v>
      </c>
      <c r="BC111" s="34">
        <v>104.21299999999999</v>
      </c>
      <c r="BD111" s="38">
        <v>14.197267058965338</v>
      </c>
      <c r="BE111" s="9"/>
      <c r="BF111" s="6" t="s">
        <v>34</v>
      </c>
      <c r="BG111" s="34">
        <v>98.795000000000002</v>
      </c>
      <c r="BH111" s="38">
        <v>0.27200665807343682</v>
      </c>
      <c r="BI111" s="34">
        <v>104.28400000000001</v>
      </c>
      <c r="BJ111" s="38">
        <v>3.2903468631762394</v>
      </c>
      <c r="BK111" s="34">
        <v>102.77500000000001</v>
      </c>
      <c r="BL111" s="38">
        <v>8.451343308781631</v>
      </c>
      <c r="BM111" s="9"/>
      <c r="BN111" s="6" t="s">
        <v>34</v>
      </c>
      <c r="BO111" s="34">
        <v>97.328999999999994</v>
      </c>
      <c r="BP111" s="38">
        <v>3.2285093068886965</v>
      </c>
      <c r="BQ111" s="356">
        <v>103.10051426620917</v>
      </c>
      <c r="BR111" s="38">
        <v>17.106000195055458</v>
      </c>
      <c r="BS111" s="34">
        <v>103.57</v>
      </c>
      <c r="BT111" s="38">
        <v>17.104995364193471</v>
      </c>
      <c r="BU111" s="9"/>
      <c r="BV111" s="6" t="s">
        <v>34</v>
      </c>
      <c r="BW111" s="34">
        <v>92.228999999999999</v>
      </c>
      <c r="BX111" s="38">
        <v>17.105781073428389</v>
      </c>
      <c r="BY111" s="34">
        <v>109.32</v>
      </c>
      <c r="BZ111" s="38">
        <v>2.3844756214059544</v>
      </c>
      <c r="CA111" s="34">
        <v>93.953000000000003</v>
      </c>
      <c r="CB111" s="38">
        <v>6.1244083993177583</v>
      </c>
      <c r="CC111" s="9"/>
      <c r="CD111" s="6" t="s">
        <v>34</v>
      </c>
      <c r="CE111" s="34">
        <v>104.44</v>
      </c>
      <c r="CF111" s="38">
        <v>6.1252692761045324</v>
      </c>
      <c r="CG111" s="34">
        <v>100.35</v>
      </c>
      <c r="CH111" s="38">
        <v>6.125341060513108</v>
      </c>
      <c r="CI111" s="34">
        <v>104.03700000000001</v>
      </c>
      <c r="CJ111" s="38">
        <v>9.7807276717879432</v>
      </c>
      <c r="CK111" s="9"/>
      <c r="CL111" s="6" t="s">
        <v>34</v>
      </c>
      <c r="CM111" s="34">
        <v>117.73399999999999</v>
      </c>
      <c r="CN111" s="38">
        <v>14.5394935255718</v>
      </c>
      <c r="CO111" s="34">
        <v>105.27200000000001</v>
      </c>
      <c r="CP111" s="38">
        <v>4.1894713922346938</v>
      </c>
      <c r="CQ111" s="34">
        <v>118.26</v>
      </c>
      <c r="CR111" s="38">
        <v>4.1892427646359209</v>
      </c>
      <c r="CS111" s="9"/>
      <c r="CT111" s="6" t="s">
        <v>34</v>
      </c>
      <c r="CU111" s="34">
        <v>129.12</v>
      </c>
      <c r="CV111" s="38">
        <v>22.713146615219387</v>
      </c>
      <c r="CW111" s="34">
        <v>82.373999999999995</v>
      </c>
      <c r="CX111" s="38">
        <v>-5.7268419968413156</v>
      </c>
      <c r="CY111" s="34">
        <v>110.56699999999999</v>
      </c>
      <c r="CZ111" s="38">
        <v>8.1837128068647615</v>
      </c>
      <c r="DA111" s="9"/>
      <c r="DB111" s="6" t="s">
        <v>34</v>
      </c>
      <c r="DC111" s="34">
        <v>75.703000000000003</v>
      </c>
      <c r="DD111" s="38">
        <v>-18.231405672808961</v>
      </c>
      <c r="DE111" s="34">
        <v>186.375</v>
      </c>
      <c r="DF111" s="38">
        <v>79.417200947265059</v>
      </c>
      <c r="DG111" s="34">
        <v>111.117</v>
      </c>
      <c r="DH111" s="38">
        <v>10.514694912725659</v>
      </c>
      <c r="DI111" s="9"/>
      <c r="DJ111" s="6" t="s">
        <v>34</v>
      </c>
      <c r="DK111" s="34">
        <v>113.485</v>
      </c>
      <c r="DL111" s="38">
        <v>16.832243784423738</v>
      </c>
      <c r="DM111" s="34">
        <v>89.994</v>
      </c>
      <c r="DN111" s="38">
        <v>-12.270303467503723</v>
      </c>
      <c r="DO111" s="34">
        <v>106.42700000000001</v>
      </c>
      <c r="DP111" s="38">
        <v>13.048235131661428</v>
      </c>
      <c r="DQ111" s="9"/>
      <c r="DR111" s="6" t="s">
        <v>34</v>
      </c>
      <c r="DS111" s="34">
        <v>98.954999999999998</v>
      </c>
      <c r="DT111" s="38">
        <v>10.514853696671864</v>
      </c>
      <c r="DU111" s="34">
        <v>100.562</v>
      </c>
      <c r="DV111" s="38">
        <v>17.447414830127414</v>
      </c>
      <c r="DW111" s="34">
        <v>108.77</v>
      </c>
      <c r="DX111" s="38">
        <v>22.198379975508644</v>
      </c>
      <c r="DY111" s="9"/>
      <c r="DZ111" s="6" t="s">
        <v>34</v>
      </c>
      <c r="EA111" s="34">
        <v>104.084</v>
      </c>
      <c r="EB111" s="38">
        <v>2.2034564021995209</v>
      </c>
      <c r="EC111" s="34">
        <v>103.218</v>
      </c>
      <c r="ED111" s="38">
        <v>3.7951007602268589</v>
      </c>
      <c r="EE111" s="34">
        <v>98.616</v>
      </c>
      <c r="EF111" s="38">
        <v>3.7953899589516737</v>
      </c>
      <c r="EG111" s="9"/>
      <c r="EH111" s="6" t="s">
        <v>34</v>
      </c>
      <c r="EI111" s="34">
        <v>95.064999999999998</v>
      </c>
      <c r="EJ111" s="38">
        <v>3.796348866663763</v>
      </c>
      <c r="EK111" s="34">
        <v>91.513000000000005</v>
      </c>
      <c r="EL111" s="38">
        <v>3.7962479867522632</v>
      </c>
      <c r="EM111" s="34">
        <v>105.30200000000001</v>
      </c>
      <c r="EN111" s="38">
        <v>3.795921183625623</v>
      </c>
      <c r="EO111" s="9"/>
      <c r="EP111" s="6" t="s">
        <v>34</v>
      </c>
      <c r="EQ111" s="34">
        <v>111.801</v>
      </c>
      <c r="ER111" s="38">
        <v>8.2168576738423553</v>
      </c>
      <c r="ES111" s="34">
        <v>100.09399999999999</v>
      </c>
      <c r="ET111" s="38">
        <v>8.216749194542345</v>
      </c>
      <c r="EU111" s="34">
        <v>105.26</v>
      </c>
      <c r="EV111" s="38">
        <v>8.2164740716371227</v>
      </c>
      <c r="EW111" s="9"/>
      <c r="EX111" s="6" t="s">
        <v>34</v>
      </c>
      <c r="EY111" s="34">
        <v>112.22499999999999</v>
      </c>
      <c r="EZ111" s="38">
        <v>8.2166550952711646</v>
      </c>
      <c r="FA111" s="34">
        <v>107.49</v>
      </c>
      <c r="FB111" s="38">
        <v>8.2172197164948244</v>
      </c>
      <c r="FC111" s="34">
        <v>113.172</v>
      </c>
      <c r="FD111" s="38">
        <v>8.2167547978083633</v>
      </c>
      <c r="FE111" s="9"/>
      <c r="FF111" s="6" t="s">
        <v>34</v>
      </c>
      <c r="FG111" s="34">
        <v>100.072</v>
      </c>
      <c r="FH111" s="38">
        <v>8.2163635183943597</v>
      </c>
      <c r="FI111" s="34">
        <v>94.019000000000005</v>
      </c>
      <c r="FJ111" s="38">
        <v>3.8688865075069003</v>
      </c>
      <c r="FK111" s="34">
        <v>79.492000000000004</v>
      </c>
      <c r="FL111" s="38">
        <v>-5.9689133880621625</v>
      </c>
      <c r="FM111" s="9"/>
      <c r="FN111" s="6" t="s">
        <v>34</v>
      </c>
      <c r="FO111" s="34">
        <v>91.991</v>
      </c>
      <c r="FP111" s="38">
        <v>-3.3921088835445943</v>
      </c>
      <c r="FQ111" s="34">
        <v>104.76900000000001</v>
      </c>
      <c r="FR111" s="38">
        <v>13.619997831037864</v>
      </c>
      <c r="FS111" s="34">
        <v>107.554</v>
      </c>
      <c r="FT111" s="38">
        <v>14.941275795368327</v>
      </c>
      <c r="FU111" s="9"/>
      <c r="FV111" s="6" t="s">
        <v>34</v>
      </c>
      <c r="FW111" s="34">
        <v>102.324</v>
      </c>
      <c r="FX111" s="38">
        <v>9.8568867225663723</v>
      </c>
      <c r="FY111" s="34">
        <v>102.426</v>
      </c>
      <c r="FZ111" s="38">
        <v>2.398352444839901</v>
      </c>
      <c r="GA111" s="34">
        <v>110.61199999999999</v>
      </c>
      <c r="GB111" s="38">
        <v>2.3986076781366421</v>
      </c>
      <c r="GC111" s="9"/>
      <c r="GD111" s="6" t="s">
        <v>34</v>
      </c>
      <c r="GE111" s="34">
        <v>102.607</v>
      </c>
      <c r="GF111" s="38">
        <v>2.3981078599656769</v>
      </c>
      <c r="GG111" s="34">
        <v>100.32299999999999</v>
      </c>
      <c r="GH111" s="38">
        <v>2.3975748668013921</v>
      </c>
      <c r="GI111" s="34">
        <v>84.203999999999994</v>
      </c>
      <c r="GJ111" s="38">
        <v>2.6214763628386493</v>
      </c>
      <c r="GK111" s="9"/>
      <c r="GL111" s="6" t="s">
        <v>34</v>
      </c>
      <c r="GM111" s="34">
        <v>99.375</v>
      </c>
      <c r="GN111" s="38">
        <v>2.3977825405984561</v>
      </c>
      <c r="GO111" s="34">
        <v>107.592</v>
      </c>
      <c r="GP111" s="38">
        <v>3.8131995368583489</v>
      </c>
      <c r="GQ111" s="34">
        <v>112.11199999999999</v>
      </c>
      <c r="GR111" s="38">
        <v>3.8131748060077371</v>
      </c>
      <c r="GS111" s="9"/>
      <c r="GT111" s="6" t="s">
        <v>34</v>
      </c>
      <c r="GU111" s="34">
        <v>118.271</v>
      </c>
      <c r="GV111" s="38">
        <v>6.706183799779879</v>
      </c>
      <c r="GW111" s="34">
        <v>95.061999999999998</v>
      </c>
      <c r="GX111" s="38">
        <v>4.3800028548527195</v>
      </c>
      <c r="GY111" s="34">
        <v>86.004999999999995</v>
      </c>
      <c r="GZ111" s="38">
        <v>6.7072792466407662</v>
      </c>
      <c r="HA111" s="9"/>
      <c r="HB111" s="6" t="s">
        <v>34</v>
      </c>
      <c r="HC111" s="34">
        <v>93.641000000000005</v>
      </c>
      <c r="HD111" s="38">
        <v>6.7073101247792266</v>
      </c>
      <c r="HE111" s="34">
        <v>88.734999999999999</v>
      </c>
      <c r="HF111" s="38">
        <v>6.7077936914511156</v>
      </c>
      <c r="HG111" s="34">
        <v>94.727000000000004</v>
      </c>
      <c r="HH111" s="38">
        <v>4.7714377357238646</v>
      </c>
      <c r="HI111" s="9"/>
      <c r="HJ111" s="6" t="s">
        <v>34</v>
      </c>
      <c r="HK111" s="34">
        <v>81.447000000000003</v>
      </c>
      <c r="HL111" s="38">
        <v>5.1892701700913193</v>
      </c>
      <c r="HM111" s="34">
        <v>120.624</v>
      </c>
      <c r="HN111" s="38">
        <v>9.2272307441548804</v>
      </c>
      <c r="HO111" s="34">
        <v>90.947000000000003</v>
      </c>
      <c r="HP111" s="38">
        <v>6.7077320192420444</v>
      </c>
      <c r="HQ111" s="9"/>
      <c r="HR111" s="6" t="s">
        <v>34</v>
      </c>
      <c r="HS111" s="34">
        <v>95.575999999999993</v>
      </c>
      <c r="HT111" s="38">
        <v>8.3001892329831861</v>
      </c>
      <c r="HU111" s="34">
        <v>95.793999999999997</v>
      </c>
      <c r="HV111" s="38">
        <v>8.3005471894360738</v>
      </c>
      <c r="HW111" s="34">
        <v>75.021000000000001</v>
      </c>
      <c r="HX111" s="38">
        <v>8.3007319080134607</v>
      </c>
      <c r="HY111" s="9"/>
      <c r="HZ111" s="6" t="s">
        <v>34</v>
      </c>
      <c r="IA111" s="34">
        <v>108.809</v>
      </c>
      <c r="IB111" s="38">
        <v>8.3010679911216414</v>
      </c>
      <c r="IC111" s="34">
        <v>94.766816782480007</v>
      </c>
      <c r="ID111" s="38">
        <v>-4.566967217948573</v>
      </c>
      <c r="IE111" s="34">
        <v>87.554000000000002</v>
      </c>
      <c r="IF111" s="38">
        <v>4.6220395287144669</v>
      </c>
      <c r="IG111" s="9"/>
      <c r="IH111" s="6" t="s">
        <v>34</v>
      </c>
      <c r="II111" s="34">
        <v>99.165999999999997</v>
      </c>
      <c r="IJ111" s="38">
        <v>-0.71386377516796529</v>
      </c>
      <c r="IK111" s="34">
        <v>76.664000000000001</v>
      </c>
      <c r="IL111" s="38">
        <v>-5.1821802260865155</v>
      </c>
      <c r="IM111" s="34">
        <v>105.066</v>
      </c>
      <c r="IN111" s="38">
        <v>5.1911775012264627</v>
      </c>
      <c r="IO111" s="34">
        <v>113.32299999999999</v>
      </c>
      <c r="IP111" s="38">
        <v>5.1907064818854423</v>
      </c>
      <c r="IQ111" s="9"/>
      <c r="IR111" s="6" t="s">
        <v>34</v>
      </c>
      <c r="IS111" s="34">
        <v>98.126999999999995</v>
      </c>
      <c r="IT111" s="38">
        <v>5.1916727413060926</v>
      </c>
      <c r="IU111" s="34">
        <v>99.009</v>
      </c>
      <c r="IV111" s="38">
        <v>5.1910797573387839</v>
      </c>
      <c r="IW111" s="34">
        <v>89.224999999999994</v>
      </c>
      <c r="IX111" s="38">
        <v>5.1908702930843447</v>
      </c>
      <c r="IY111" s="9"/>
      <c r="IZ111" s="6" t="s">
        <v>34</v>
      </c>
      <c r="JA111" s="34">
        <v>90.971999999999994</v>
      </c>
      <c r="JB111" s="38">
        <v>5.1906154966872009</v>
      </c>
      <c r="JC111" s="34">
        <v>103.71</v>
      </c>
      <c r="JD111" s="38">
        <v>14.19793868921775</v>
      </c>
      <c r="JE111" s="34">
        <v>80.739000000000004</v>
      </c>
      <c r="JF111" s="38">
        <v>20.877623738659182</v>
      </c>
      <c r="JG111" s="9"/>
      <c r="JH111" s="6" t="s">
        <v>34</v>
      </c>
      <c r="JI111" s="34">
        <v>83.96</v>
      </c>
      <c r="JJ111" s="38">
        <v>15.277415457278963</v>
      </c>
      <c r="JK111" s="34">
        <v>99.715000000000003</v>
      </c>
      <c r="JL111" s="38">
        <v>20.166062110603633</v>
      </c>
      <c r="JM111" s="34">
        <v>118.432</v>
      </c>
      <c r="JN111" s="38">
        <v>-8.2384844845620364</v>
      </c>
      <c r="JO111" s="9"/>
      <c r="JP111" s="6" t="s">
        <v>34</v>
      </c>
      <c r="JQ111" s="34">
        <v>116.691</v>
      </c>
      <c r="JR111" s="38">
        <v>2.7146214581847943</v>
      </c>
      <c r="JS111" s="34">
        <v>103.785</v>
      </c>
      <c r="JT111" s="38">
        <v>4.108778300514615</v>
      </c>
      <c r="JU111" s="34">
        <v>94.117000000000004</v>
      </c>
      <c r="JV111" s="38">
        <v>4.1082707432275498</v>
      </c>
      <c r="JW111" s="9"/>
      <c r="JX111" s="6" t="s">
        <v>34</v>
      </c>
      <c r="JY111" s="34">
        <v>79.441999999999993</v>
      </c>
      <c r="JZ111" s="38">
        <v>1.4779331928210979</v>
      </c>
      <c r="KA111" s="34">
        <v>68.326999999999998</v>
      </c>
      <c r="KB111" s="38">
        <v>-8.8243928476114206</v>
      </c>
      <c r="KC111" s="34">
        <v>83.894000000000005</v>
      </c>
      <c r="KD111" s="38">
        <v>0.45621639744710762</v>
      </c>
      <c r="KE111" s="9"/>
      <c r="KF111" s="6" t="s">
        <v>34</v>
      </c>
      <c r="KG111" s="34">
        <v>169.78100000000001</v>
      </c>
      <c r="KH111" s="38">
        <v>4.2528629762672381</v>
      </c>
      <c r="KI111" s="34">
        <v>129.946</v>
      </c>
      <c r="KJ111" s="38">
        <v>7.1392647192196819</v>
      </c>
      <c r="KK111" s="34">
        <v>97.024000000000001</v>
      </c>
      <c r="KL111" s="38">
        <v>16.06991183261357</v>
      </c>
      <c r="KM111" s="9"/>
      <c r="KN111" s="6" t="s">
        <v>34</v>
      </c>
      <c r="KO111" s="34">
        <v>95.537999999999997</v>
      </c>
      <c r="KP111" s="38">
        <v>10.870246370588717</v>
      </c>
      <c r="KQ111" s="34">
        <v>120.741</v>
      </c>
      <c r="KR111" s="38">
        <v>3.9660739656434316</v>
      </c>
      <c r="KS111" s="34">
        <v>98.015000000000001</v>
      </c>
      <c r="KT111" s="38">
        <v>7.6260019765016125</v>
      </c>
      <c r="KU111" s="9"/>
      <c r="KV111" s="6" t="s">
        <v>34</v>
      </c>
      <c r="KW111" s="34">
        <v>78.67</v>
      </c>
      <c r="KX111" s="38">
        <v>-1.7901727753919801</v>
      </c>
      <c r="KY111" s="34">
        <v>110.00700000000001</v>
      </c>
      <c r="KZ111" s="38">
        <v>16.878273711499034</v>
      </c>
      <c r="LA111" s="34">
        <v>76.287000000000006</v>
      </c>
      <c r="LB111" s="38">
        <v>10.885490857292382</v>
      </c>
      <c r="LC111" s="9"/>
      <c r="LD111" s="6" t="s">
        <v>34</v>
      </c>
      <c r="LE111" s="34">
        <v>86.251999999999995</v>
      </c>
      <c r="LF111" s="38">
        <v>8.6543548915371247</v>
      </c>
      <c r="LG111" s="34">
        <v>114.014</v>
      </c>
      <c r="LH111" s="38">
        <v>2.7014367427824908</v>
      </c>
      <c r="LI111" s="34">
        <v>111.59399999999999</v>
      </c>
      <c r="LJ111" s="38">
        <v>2.6500970445116963</v>
      </c>
      <c r="LK111" s="9"/>
      <c r="LL111" s="6" t="s">
        <v>34</v>
      </c>
      <c r="LM111" s="34">
        <v>140.21799999999999</v>
      </c>
      <c r="LN111" s="38">
        <v>2.7019900533952352</v>
      </c>
      <c r="LO111" s="34">
        <v>115.431</v>
      </c>
      <c r="LP111" s="38">
        <v>2.7011877752568978</v>
      </c>
      <c r="LQ111" s="34">
        <v>93.903999999999996</v>
      </c>
      <c r="LR111" s="38">
        <v>2.7014021042500502</v>
      </c>
      <c r="LS111" s="9"/>
      <c r="LT111" s="6" t="s">
        <v>34</v>
      </c>
      <c r="LU111" s="34">
        <v>83.649000000000001</v>
      </c>
      <c r="LV111" s="38">
        <v>14.224655888136326</v>
      </c>
      <c r="LW111" s="34">
        <v>139.93700000000001</v>
      </c>
      <c r="LX111" s="38">
        <v>32.843174482627688</v>
      </c>
      <c r="LY111" s="34">
        <v>91.421999999999997</v>
      </c>
      <c r="LZ111" s="38">
        <v>13.532443340577444</v>
      </c>
      <c r="MA111" s="9"/>
      <c r="MB111" s="6" t="s">
        <v>34</v>
      </c>
      <c r="MC111" s="34">
        <v>135.506</v>
      </c>
      <c r="MD111" s="38">
        <v>17.793405599937401</v>
      </c>
      <c r="ME111" s="34">
        <v>80.912000000000006</v>
      </c>
      <c r="MF111" s="38">
        <v>-14.83664533512966</v>
      </c>
      <c r="MG111" s="34">
        <v>91.025000000000006</v>
      </c>
      <c r="MH111" s="38">
        <v>-3.7526169983293443</v>
      </c>
      <c r="MI111" s="9"/>
      <c r="MJ111" s="6" t="s">
        <v>34</v>
      </c>
      <c r="MK111" s="34">
        <v>81.614000000000004</v>
      </c>
      <c r="ML111" s="38">
        <v>-17.713721101398434</v>
      </c>
      <c r="MM111" s="34">
        <v>118.696401309686</v>
      </c>
      <c r="MN111" s="38">
        <v>9.4918054566297059</v>
      </c>
      <c r="MO111" s="34">
        <v>112.057</v>
      </c>
      <c r="MP111" s="38">
        <v>-9.2163359879448734</v>
      </c>
    </row>
    <row r="112" spans="1:379" ht="15" hidden="1" customHeight="1">
      <c r="A112" s="9"/>
      <c r="B112" s="6" t="s">
        <v>35</v>
      </c>
      <c r="C112" s="34">
        <v>107.309416700772</v>
      </c>
      <c r="D112" s="38">
        <v>3.1555661918646791</v>
      </c>
      <c r="E112" s="374">
        <v>104.746</v>
      </c>
      <c r="F112" s="38">
        <v>0.75896765008609179</v>
      </c>
      <c r="G112" s="374">
        <v>109.733</v>
      </c>
      <c r="H112" s="38">
        <v>5.4182317735102146</v>
      </c>
      <c r="I112" s="9"/>
      <c r="J112" s="6" t="s">
        <v>35</v>
      </c>
      <c r="K112" s="34">
        <v>88.012</v>
      </c>
      <c r="L112" s="38">
        <v>20.052925209040922</v>
      </c>
      <c r="M112" s="34">
        <v>110.89</v>
      </c>
      <c r="N112" s="38">
        <v>-19.12981964833979</v>
      </c>
      <c r="O112" s="34">
        <v>89.832999999999998</v>
      </c>
      <c r="P112" s="38">
        <v>17.038629405250475</v>
      </c>
      <c r="Q112" s="9"/>
      <c r="R112" s="6" t="s">
        <v>35</v>
      </c>
      <c r="S112" s="34">
        <v>107.06699999999999</v>
      </c>
      <c r="T112" s="38">
        <v>16.199086183132351</v>
      </c>
      <c r="U112" s="34">
        <v>107.435</v>
      </c>
      <c r="V112" s="38">
        <v>3.2066245905261468</v>
      </c>
      <c r="W112" s="34">
        <v>121.327</v>
      </c>
      <c r="X112" s="38">
        <v>5.7527870509993306</v>
      </c>
      <c r="Y112" s="9"/>
      <c r="Z112" s="6" t="s">
        <v>35</v>
      </c>
      <c r="AA112" s="34">
        <v>109.27500000000001</v>
      </c>
      <c r="AB112" s="38">
        <v>3.3440830724708945</v>
      </c>
      <c r="AC112" s="34">
        <v>118.94799999999999</v>
      </c>
      <c r="AD112" s="38">
        <v>2.9612125304041399</v>
      </c>
      <c r="AE112" s="34">
        <v>107.45099999999999</v>
      </c>
      <c r="AF112" s="38">
        <v>8.4706238643246508</v>
      </c>
      <c r="AG112" s="9"/>
      <c r="AH112" s="6" t="s">
        <v>35</v>
      </c>
      <c r="AI112" s="34">
        <v>124.75700000000001</v>
      </c>
      <c r="AJ112" s="38">
        <v>6.1003197713974657</v>
      </c>
      <c r="AK112" s="34">
        <v>125.76300000000001</v>
      </c>
      <c r="AL112" s="38">
        <v>14.76611122264606</v>
      </c>
      <c r="AM112" s="34">
        <v>96.900999999999996</v>
      </c>
      <c r="AN112" s="38">
        <v>9.4518428156732455</v>
      </c>
      <c r="AO112" s="9"/>
      <c r="AP112" s="6" t="s">
        <v>35</v>
      </c>
      <c r="AQ112" s="34">
        <v>106.831</v>
      </c>
      <c r="AR112" s="38">
        <v>-6.4911988936252101</v>
      </c>
      <c r="AS112" s="34">
        <v>106.95</v>
      </c>
      <c r="AT112" s="38">
        <v>7.6128954358850649</v>
      </c>
      <c r="AU112" s="34">
        <v>97.501999999999995</v>
      </c>
      <c r="AV112" s="38">
        <v>-2.9328607836890797</v>
      </c>
      <c r="AW112" s="9"/>
      <c r="AX112" s="6" t="s">
        <v>35</v>
      </c>
      <c r="AY112" s="34">
        <v>119.267</v>
      </c>
      <c r="AZ112" s="38">
        <v>11.078307193681766</v>
      </c>
      <c r="BA112" s="34">
        <v>113.845</v>
      </c>
      <c r="BB112" s="38">
        <v>3.6943591798814168</v>
      </c>
      <c r="BC112" s="34">
        <v>118.72499999999999</v>
      </c>
      <c r="BD112" s="38">
        <v>21.743009198018882</v>
      </c>
      <c r="BE112" s="9"/>
      <c r="BF112" s="6" t="s">
        <v>35</v>
      </c>
      <c r="BG112" s="34">
        <v>96.786000000000001</v>
      </c>
      <c r="BH112" s="38">
        <v>3.7218822672082155</v>
      </c>
      <c r="BI112" s="34">
        <v>114.042</v>
      </c>
      <c r="BJ112" s="38">
        <v>14.078505121638926</v>
      </c>
      <c r="BK112" s="34">
        <v>118.461</v>
      </c>
      <c r="BL112" s="38">
        <v>16.758658755347028</v>
      </c>
      <c r="BM112" s="9"/>
      <c r="BN112" s="6" t="s">
        <v>35</v>
      </c>
      <c r="BO112" s="34">
        <v>122.747</v>
      </c>
      <c r="BP112" s="38">
        <v>15.850424244712286</v>
      </c>
      <c r="BQ112" s="356">
        <v>122.99593169878024</v>
      </c>
      <c r="BR112" s="38">
        <v>18.693400221945723</v>
      </c>
      <c r="BS112" s="34">
        <v>104.831</v>
      </c>
      <c r="BT112" s="38">
        <v>18.691832159597837</v>
      </c>
      <c r="BU112" s="9"/>
      <c r="BV112" s="6" t="s">
        <v>35</v>
      </c>
      <c r="BW112" s="34">
        <v>122.54600000000001</v>
      </c>
      <c r="BX112" s="38">
        <v>18.692068534678981</v>
      </c>
      <c r="BY112" s="34">
        <v>111.64400000000001</v>
      </c>
      <c r="BZ112" s="38">
        <v>3.3023363405042687</v>
      </c>
      <c r="CA112" s="34">
        <v>127.935</v>
      </c>
      <c r="CB112" s="38">
        <v>4.0409544101621719</v>
      </c>
      <c r="CC112" s="9"/>
      <c r="CD112" s="6" t="s">
        <v>35</v>
      </c>
      <c r="CE112" s="34">
        <v>107.5</v>
      </c>
      <c r="CF112" s="38">
        <v>4.0416553753242113</v>
      </c>
      <c r="CG112" s="34">
        <v>108.706</v>
      </c>
      <c r="CH112" s="38">
        <v>4.0418058440128988</v>
      </c>
      <c r="CI112" s="34">
        <v>117.613</v>
      </c>
      <c r="CJ112" s="38">
        <v>10.110097927238002</v>
      </c>
      <c r="CK112" s="9"/>
      <c r="CL112" s="6" t="s">
        <v>35</v>
      </c>
      <c r="CM112" s="34">
        <v>138.66900000000001</v>
      </c>
      <c r="CN112" s="38">
        <v>8.6109261797532923</v>
      </c>
      <c r="CO112" s="34">
        <v>90.768000000000001</v>
      </c>
      <c r="CP112" s="38">
        <v>3.3309806243027253</v>
      </c>
      <c r="CQ112" s="34">
        <v>103.256</v>
      </c>
      <c r="CR112" s="38">
        <v>3.3314319453200909</v>
      </c>
      <c r="CS112" s="9"/>
      <c r="CT112" s="6" t="s">
        <v>35</v>
      </c>
      <c r="CU112" s="34">
        <v>134.33500000000001</v>
      </c>
      <c r="CV112" s="38">
        <v>25.188712653532903</v>
      </c>
      <c r="CW112" s="34">
        <v>93.42</v>
      </c>
      <c r="CX112" s="38">
        <v>-4.964394710071204</v>
      </c>
      <c r="CY112" s="34">
        <v>115.509</v>
      </c>
      <c r="CZ112" s="38">
        <v>10.557145455067513</v>
      </c>
      <c r="DA112" s="9"/>
      <c r="DB112" s="6" t="s">
        <v>35</v>
      </c>
      <c r="DC112" s="34">
        <v>82.441999999999993</v>
      </c>
      <c r="DD112" s="38">
        <v>-18.112379192864324</v>
      </c>
      <c r="DE112" s="34">
        <v>184.55699999999999</v>
      </c>
      <c r="DF112" s="38">
        <v>77.339290861919864</v>
      </c>
      <c r="DG112" s="34">
        <v>118.56699999999999</v>
      </c>
      <c r="DH112" s="38">
        <v>4.8198735799849715</v>
      </c>
      <c r="DI112" s="9"/>
      <c r="DJ112" s="6" t="s">
        <v>35</v>
      </c>
      <c r="DK112" s="34">
        <v>107.794</v>
      </c>
      <c r="DL112" s="38">
        <v>4.8202495210867653</v>
      </c>
      <c r="DM112" s="34">
        <v>86.004000000000005</v>
      </c>
      <c r="DN112" s="38">
        <v>-19.807547064253541</v>
      </c>
      <c r="DO112" s="34">
        <v>113.944</v>
      </c>
      <c r="DP112" s="38">
        <v>5.5799558940716594</v>
      </c>
      <c r="DQ112" s="9"/>
      <c r="DR112" s="6" t="s">
        <v>35</v>
      </c>
      <c r="DS112" s="34">
        <v>108.15900000000001</v>
      </c>
      <c r="DT112" s="38">
        <v>4.820468091292355</v>
      </c>
      <c r="DU112" s="34">
        <v>93.507999999999996</v>
      </c>
      <c r="DV112" s="38">
        <v>14.588924426798044</v>
      </c>
      <c r="DW112" s="34">
        <v>109.52</v>
      </c>
      <c r="DX112" s="38">
        <v>9.9719848577654062</v>
      </c>
      <c r="DY112" s="9"/>
      <c r="DZ112" s="6" t="s">
        <v>35</v>
      </c>
      <c r="EA112" s="34">
        <v>113.139</v>
      </c>
      <c r="EB112" s="38">
        <v>3.3468828499657377</v>
      </c>
      <c r="EC112" s="34">
        <v>103.90600000000001</v>
      </c>
      <c r="ED112" s="38">
        <v>4.3054900268026444</v>
      </c>
      <c r="EE112" s="34">
        <v>112.961</v>
      </c>
      <c r="EF112" s="38">
        <v>4.3047488896480957</v>
      </c>
      <c r="EG112" s="9"/>
      <c r="EH112" s="6" t="s">
        <v>35</v>
      </c>
      <c r="EI112" s="34">
        <v>104.05200000000001</v>
      </c>
      <c r="EJ112" s="38">
        <v>4.3054622733241814</v>
      </c>
      <c r="EK112" s="34">
        <v>103.18899999999999</v>
      </c>
      <c r="EL112" s="38">
        <v>4.3050641867987167</v>
      </c>
      <c r="EM112" s="34">
        <v>115.276</v>
      </c>
      <c r="EN112" s="38">
        <v>4.3051810564794835</v>
      </c>
      <c r="EO112" s="9"/>
      <c r="EP112" s="6" t="s">
        <v>35</v>
      </c>
      <c r="EQ112" s="34">
        <v>113.203</v>
      </c>
      <c r="ER112" s="38">
        <v>3.033585146081748</v>
      </c>
      <c r="ES112" s="34">
        <v>113.90600000000001</v>
      </c>
      <c r="ET112" s="38">
        <v>3.0347984188293253</v>
      </c>
      <c r="EU112" s="34">
        <v>115.316</v>
      </c>
      <c r="EV112" s="38">
        <v>3.0343102215868498</v>
      </c>
      <c r="EW112" s="9"/>
      <c r="EX112" s="6" t="s">
        <v>35</v>
      </c>
      <c r="EY112" s="34">
        <v>98.394999999999996</v>
      </c>
      <c r="EZ112" s="38">
        <v>3.0346503031508831</v>
      </c>
      <c r="FA112" s="34">
        <v>96.478999999999999</v>
      </c>
      <c r="FB112" s="38">
        <v>3.0340246481129327</v>
      </c>
      <c r="FC112" s="34">
        <v>99.522999999999996</v>
      </c>
      <c r="FD112" s="38">
        <v>3.0344127878085203</v>
      </c>
      <c r="FE112" s="9"/>
      <c r="FF112" s="6" t="s">
        <v>35</v>
      </c>
      <c r="FG112" s="34">
        <v>121.42100000000001</v>
      </c>
      <c r="FH112" s="38">
        <v>3.0336201483291774</v>
      </c>
      <c r="FI112" s="34">
        <v>104.14100000000001</v>
      </c>
      <c r="FJ112" s="38">
        <v>7.5625651989795273</v>
      </c>
      <c r="FK112" s="34">
        <v>95.391000000000005</v>
      </c>
      <c r="FL112" s="38">
        <v>-7.0009359279335541</v>
      </c>
      <c r="FM112" s="9"/>
      <c r="FN112" s="6" t="s">
        <v>35</v>
      </c>
      <c r="FO112" s="34">
        <v>96.763999999999996</v>
      </c>
      <c r="FP112" s="38">
        <v>-1.1644059486844185</v>
      </c>
      <c r="FQ112" s="34">
        <v>120.229</v>
      </c>
      <c r="FR112" s="38">
        <v>3.9863345441964952</v>
      </c>
      <c r="FS112" s="34">
        <v>110.654</v>
      </c>
      <c r="FT112" s="38">
        <v>14.189300751258969</v>
      </c>
      <c r="FU112" s="9"/>
      <c r="FV112" s="6" t="s">
        <v>35</v>
      </c>
      <c r="FW112" s="34">
        <v>106.047</v>
      </c>
      <c r="FX112" s="38">
        <v>8.9046582320078755</v>
      </c>
      <c r="FY112" s="34">
        <v>80.772000000000006</v>
      </c>
      <c r="FZ112" s="38">
        <v>-1.0559325771124719</v>
      </c>
      <c r="GA112" s="34">
        <v>90.962999999999994</v>
      </c>
      <c r="GB112" s="38">
        <v>2.2090632268503327</v>
      </c>
      <c r="GC112" s="9"/>
      <c r="GD112" s="6" t="s">
        <v>35</v>
      </c>
      <c r="GE112" s="34">
        <v>108.91500000000001</v>
      </c>
      <c r="GF112" s="38">
        <v>4.080462516125948</v>
      </c>
      <c r="GG112" s="34">
        <v>98.260999999999996</v>
      </c>
      <c r="GH112" s="38">
        <v>2.2082839251908553</v>
      </c>
      <c r="GI112" s="34">
        <v>98.066000000000003</v>
      </c>
      <c r="GJ112" s="38">
        <v>-3.1140706198502244</v>
      </c>
      <c r="GK112" s="9"/>
      <c r="GL112" s="6" t="s">
        <v>35</v>
      </c>
      <c r="GM112" s="34">
        <v>99.585999999999999</v>
      </c>
      <c r="GN112" s="38">
        <v>1.9669277632724089</v>
      </c>
      <c r="GO112" s="34">
        <v>112.553</v>
      </c>
      <c r="GP112" s="38">
        <v>5.2940295994162341</v>
      </c>
      <c r="GQ112" s="34">
        <v>121.575</v>
      </c>
      <c r="GR112" s="38">
        <v>5.2943825674247762</v>
      </c>
      <c r="GS112" s="9"/>
      <c r="GT112" s="6" t="s">
        <v>35</v>
      </c>
      <c r="GU112" s="34">
        <v>129.392</v>
      </c>
      <c r="GV112" s="38">
        <v>5.2737775608168675</v>
      </c>
      <c r="GW112" s="34">
        <v>104.967</v>
      </c>
      <c r="GX112" s="38">
        <v>1.6048940556969882</v>
      </c>
      <c r="GY112" s="34">
        <v>110.369</v>
      </c>
      <c r="GZ112" s="38">
        <v>5.2747546237564222</v>
      </c>
      <c r="HA112" s="9"/>
      <c r="HB112" s="6" t="s">
        <v>35</v>
      </c>
      <c r="HC112" s="34">
        <v>106.355</v>
      </c>
      <c r="HD112" s="38">
        <v>5.2738376869549768</v>
      </c>
      <c r="HE112" s="34">
        <v>98.850999999999999</v>
      </c>
      <c r="HF112" s="38">
        <v>5.2737515841489397</v>
      </c>
      <c r="HG112" s="34">
        <v>94.290999999999997</v>
      </c>
      <c r="HH112" s="38">
        <v>-0.90486800067260731</v>
      </c>
      <c r="HI112" s="9"/>
      <c r="HJ112" s="6" t="s">
        <v>35</v>
      </c>
      <c r="HK112" s="34">
        <v>113.98399999999999</v>
      </c>
      <c r="HL112" s="38">
        <v>4.4249409091741967</v>
      </c>
      <c r="HM112" s="34">
        <v>117.111</v>
      </c>
      <c r="HN112" s="38">
        <v>10.019164646863203</v>
      </c>
      <c r="HO112" s="34">
        <v>100.652</v>
      </c>
      <c r="HP112" s="38">
        <v>5.2735069553393856</v>
      </c>
      <c r="HQ112" s="9"/>
      <c r="HR112" s="6" t="s">
        <v>35</v>
      </c>
      <c r="HS112" s="34">
        <v>96.966999999999999</v>
      </c>
      <c r="HT112" s="38">
        <v>6.553630100106588</v>
      </c>
      <c r="HU112" s="34">
        <v>120.736</v>
      </c>
      <c r="HV112" s="38">
        <v>6.5537022328126397</v>
      </c>
      <c r="HW112" s="34">
        <v>102.01600000000001</v>
      </c>
      <c r="HX112" s="38">
        <v>6.5530279292264737</v>
      </c>
      <c r="HY112" s="9"/>
      <c r="HZ112" s="6" t="s">
        <v>35</v>
      </c>
      <c r="IA112" s="34">
        <v>126.011</v>
      </c>
      <c r="IB112" s="38">
        <v>6.553301595623239</v>
      </c>
      <c r="IC112" s="34">
        <v>89.259872333482704</v>
      </c>
      <c r="ID112" s="38">
        <v>2.5323903616091314</v>
      </c>
      <c r="IE112" s="34">
        <v>91.784000000000006</v>
      </c>
      <c r="IF112" s="38">
        <v>2.8934004461733451</v>
      </c>
      <c r="IG112" s="9"/>
      <c r="IH112" s="6" t="s">
        <v>35</v>
      </c>
      <c r="II112" s="34">
        <v>121.99</v>
      </c>
      <c r="IJ112" s="38">
        <v>3.1244188209038413</v>
      </c>
      <c r="IK112" s="34">
        <v>76.021000000000001</v>
      </c>
      <c r="IL112" s="38">
        <v>1.9143887496145879</v>
      </c>
      <c r="IM112" s="34">
        <v>100.369</v>
      </c>
      <c r="IN112" s="38">
        <v>2.5334818008152098</v>
      </c>
      <c r="IO112" s="34">
        <v>118.289</v>
      </c>
      <c r="IP112" s="38">
        <v>2.5336754329698579</v>
      </c>
      <c r="IQ112" s="9"/>
      <c r="IR112" s="6" t="s">
        <v>35</v>
      </c>
      <c r="IS112" s="34">
        <v>113.626</v>
      </c>
      <c r="IT112" s="38">
        <v>2.5338843870129466</v>
      </c>
      <c r="IU112" s="34">
        <v>104.858</v>
      </c>
      <c r="IV112" s="38">
        <v>2.5335641018119333</v>
      </c>
      <c r="IW112" s="34">
        <v>106.063</v>
      </c>
      <c r="IX112" s="38">
        <v>2.5337870497476871</v>
      </c>
      <c r="IY112" s="9"/>
      <c r="IZ112" s="6" t="s">
        <v>35</v>
      </c>
      <c r="JA112" s="34">
        <v>119.003</v>
      </c>
      <c r="JB112" s="38">
        <v>2.5339904533783653</v>
      </c>
      <c r="JC112" s="34">
        <v>111.813</v>
      </c>
      <c r="JD112" s="38">
        <v>6.8355325390076445</v>
      </c>
      <c r="JE112" s="34">
        <v>129.91399999999999</v>
      </c>
      <c r="JF112" s="38">
        <v>5.9648779373740837</v>
      </c>
      <c r="JG112" s="9"/>
      <c r="JH112" s="6" t="s">
        <v>35</v>
      </c>
      <c r="JI112" s="34">
        <v>126.134</v>
      </c>
      <c r="JJ112" s="38">
        <v>0.84991724700370241</v>
      </c>
      <c r="JK112" s="34">
        <v>121.182</v>
      </c>
      <c r="JL112" s="38">
        <v>39.705560231032621</v>
      </c>
      <c r="JM112" s="34">
        <v>174.34100000000001</v>
      </c>
      <c r="JN112" s="38">
        <v>-2.0941202897736702</v>
      </c>
      <c r="JO112" s="9"/>
      <c r="JP112" s="6" t="s">
        <v>35</v>
      </c>
      <c r="JQ112" s="34">
        <v>110.017</v>
      </c>
      <c r="JR112" s="38">
        <v>1.8185688372265076</v>
      </c>
      <c r="JS112" s="34">
        <v>114.387</v>
      </c>
      <c r="JT112" s="38">
        <v>1.2166849538102156</v>
      </c>
      <c r="JU112" s="34">
        <v>91.281999999999996</v>
      </c>
      <c r="JV112" s="38">
        <v>1.216388534678714</v>
      </c>
      <c r="JW112" s="9"/>
      <c r="JX112" s="6" t="s">
        <v>35</v>
      </c>
      <c r="JY112" s="34">
        <v>111.069</v>
      </c>
      <c r="JZ112" s="38">
        <v>-1.1023355623425033</v>
      </c>
      <c r="KA112" s="34">
        <v>67.974000000000004</v>
      </c>
      <c r="KB112" s="38">
        <v>2.0829891720606213</v>
      </c>
      <c r="KC112" s="34">
        <v>127.511</v>
      </c>
      <c r="KD112" s="38">
        <v>1.7596922733149114</v>
      </c>
      <c r="KE112" s="9"/>
      <c r="KF112" s="6" t="s">
        <v>35</v>
      </c>
      <c r="KG112" s="34">
        <v>105.014</v>
      </c>
      <c r="KH112" s="38">
        <v>3.1977201257861623</v>
      </c>
      <c r="KI112" s="34">
        <v>155.273</v>
      </c>
      <c r="KJ112" s="38">
        <v>-12.445797738870567</v>
      </c>
      <c r="KK112" s="34">
        <v>93.941999999999993</v>
      </c>
      <c r="KL112" s="38">
        <v>5.3444873060016107</v>
      </c>
      <c r="KM112" s="9"/>
      <c r="KN112" s="6" t="s">
        <v>35</v>
      </c>
      <c r="KO112" s="34">
        <v>91.290999999999997</v>
      </c>
      <c r="KP112" s="38">
        <v>5.3438726055850481</v>
      </c>
      <c r="KQ112" s="34">
        <v>125.742</v>
      </c>
      <c r="KR112" s="38">
        <v>8.3161050237750658</v>
      </c>
      <c r="KS112" s="34">
        <v>110.974</v>
      </c>
      <c r="KT112" s="38">
        <v>8.485346159110037</v>
      </c>
      <c r="KU112" s="9"/>
      <c r="KV112" s="6" t="s">
        <v>35</v>
      </c>
      <c r="KW112" s="34">
        <v>116.342</v>
      </c>
      <c r="KX112" s="38">
        <v>-8.3964537108483057</v>
      </c>
      <c r="KY112" s="34">
        <v>121.937</v>
      </c>
      <c r="KZ112" s="38">
        <v>15.300313930178902</v>
      </c>
      <c r="LA112" s="34">
        <v>98.563999999999993</v>
      </c>
      <c r="LB112" s="38">
        <v>-2.5989683182797449</v>
      </c>
      <c r="LC112" s="9"/>
      <c r="LD112" s="6" t="s">
        <v>35</v>
      </c>
      <c r="LE112" s="34">
        <v>96.456000000000003</v>
      </c>
      <c r="LF112" s="38">
        <v>1.9296206277079193</v>
      </c>
      <c r="LG112" s="34">
        <v>135.21899999999999</v>
      </c>
      <c r="LH112" s="38">
        <v>1.6538990670505598</v>
      </c>
      <c r="LI112" s="34">
        <v>124.23099999999999</v>
      </c>
      <c r="LJ112" s="38">
        <v>0.94008482701464402</v>
      </c>
      <c r="LK112" s="9"/>
      <c r="LL112" s="6" t="s">
        <v>35</v>
      </c>
      <c r="LM112" s="34">
        <v>133.13300000000001</v>
      </c>
      <c r="LN112" s="38">
        <v>1.6538517336428242</v>
      </c>
      <c r="LO112" s="34">
        <v>129.97999999999999</v>
      </c>
      <c r="LP112" s="38">
        <v>1.6532932914144425</v>
      </c>
      <c r="LQ112" s="34">
        <v>129.55600000000001</v>
      </c>
      <c r="LR112" s="38">
        <v>1.6540079091080315</v>
      </c>
      <c r="LS112" s="9"/>
      <c r="LT112" s="6" t="s">
        <v>35</v>
      </c>
      <c r="LU112" s="34">
        <v>110.229</v>
      </c>
      <c r="LV112" s="38">
        <v>13.674473285276733</v>
      </c>
      <c r="LW112" s="34">
        <v>97.010999999999996</v>
      </c>
      <c r="LX112" s="38">
        <v>14.125217636817084</v>
      </c>
      <c r="LY112" s="34">
        <v>87.79</v>
      </c>
      <c r="LZ112" s="38">
        <v>0.70432229053869833</v>
      </c>
      <c r="MA112" s="9"/>
      <c r="MB112" s="6" t="s">
        <v>35</v>
      </c>
      <c r="MC112" s="34">
        <v>133.69200000000001</v>
      </c>
      <c r="MD112" s="38">
        <v>18.499215571569124</v>
      </c>
      <c r="ME112" s="34">
        <v>126.339</v>
      </c>
      <c r="MF112" s="38">
        <v>-0.86860317310861035</v>
      </c>
      <c r="MG112" s="34">
        <v>115.623</v>
      </c>
      <c r="MH112" s="38">
        <v>28.11270789243332</v>
      </c>
      <c r="MI112" s="9"/>
      <c r="MJ112" s="6" t="s">
        <v>35</v>
      </c>
      <c r="MK112" s="34">
        <v>77.263999999999996</v>
      </c>
      <c r="ML112" s="38">
        <v>-25.759089860865558</v>
      </c>
      <c r="MM112" s="34">
        <v>115.91804311624701</v>
      </c>
      <c r="MN112" s="38">
        <v>12.952168329243221</v>
      </c>
      <c r="MO112" s="34">
        <v>139.77799999999999</v>
      </c>
      <c r="MP112" s="38">
        <v>13.722012496745634</v>
      </c>
      <c r="MR112" s="334"/>
    </row>
    <row r="113" spans="1:355" ht="15" hidden="1" customHeight="1">
      <c r="A113" s="9"/>
      <c r="B113" s="6" t="s">
        <v>36</v>
      </c>
      <c r="C113" s="34">
        <v>96.864392549897801</v>
      </c>
      <c r="D113" s="38">
        <v>-0.84663823216976652</v>
      </c>
      <c r="E113" s="374">
        <v>95.314999999999998</v>
      </c>
      <c r="F113" s="38">
        <v>-3.3237990912041653</v>
      </c>
      <c r="G113" s="374">
        <v>98.328999999999994</v>
      </c>
      <c r="H113" s="38">
        <v>1.5375877736472603</v>
      </c>
      <c r="I113" s="9"/>
      <c r="J113" s="6" t="s">
        <v>36</v>
      </c>
      <c r="K113" s="34">
        <v>93.063999999999993</v>
      </c>
      <c r="L113" s="38">
        <v>18.963555714632662</v>
      </c>
      <c r="M113" s="34">
        <v>128.37100000000001</v>
      </c>
      <c r="N113" s="38">
        <v>55.740906995365549</v>
      </c>
      <c r="O113" s="34">
        <v>89.643000000000001</v>
      </c>
      <c r="P113" s="38">
        <v>14.177450580802926</v>
      </c>
      <c r="Q113" s="9"/>
      <c r="R113" s="6" t="s">
        <v>36</v>
      </c>
      <c r="S113" s="34">
        <v>110.20399999999999</v>
      </c>
      <c r="T113" s="38">
        <v>5.0522382368641843</v>
      </c>
      <c r="U113" s="34">
        <v>108.18899999999999</v>
      </c>
      <c r="V113" s="38">
        <v>0.84825548336580425</v>
      </c>
      <c r="W113" s="34">
        <v>115.34399999999999</v>
      </c>
      <c r="X113" s="38">
        <v>1.6927634363097752</v>
      </c>
      <c r="Y113" s="9"/>
      <c r="Z113" s="6" t="s">
        <v>36</v>
      </c>
      <c r="AA113" s="34">
        <v>109.387</v>
      </c>
      <c r="AB113" s="38">
        <v>-5.5820256529770234</v>
      </c>
      <c r="AC113" s="34">
        <v>123.34699999999999</v>
      </c>
      <c r="AD113" s="38">
        <v>3.4399765189316014</v>
      </c>
      <c r="AE113" s="34">
        <v>114.044</v>
      </c>
      <c r="AF113" s="38">
        <v>4.0148848069170526</v>
      </c>
      <c r="AG113" s="9"/>
      <c r="AH113" s="6" t="s">
        <v>36</v>
      </c>
      <c r="AI113" s="34">
        <v>129.65799999999999</v>
      </c>
      <c r="AJ113" s="38">
        <v>8.1646102893944317</v>
      </c>
      <c r="AK113" s="34">
        <v>132.298</v>
      </c>
      <c r="AL113" s="38">
        <v>13.595617529880471</v>
      </c>
      <c r="AM113" s="34">
        <v>89.466999999999999</v>
      </c>
      <c r="AN113" s="38">
        <v>1.9915640674874595</v>
      </c>
      <c r="AO113" s="9"/>
      <c r="AP113" s="6" t="s">
        <v>36</v>
      </c>
      <c r="AQ113" s="34">
        <v>109.538</v>
      </c>
      <c r="AR113" s="38">
        <v>-8.8891661468080656</v>
      </c>
      <c r="AS113" s="34">
        <v>113.663</v>
      </c>
      <c r="AT113" s="38">
        <v>0.77400478765848391</v>
      </c>
      <c r="AU113" s="34">
        <v>103.27200000000001</v>
      </c>
      <c r="AV113" s="38">
        <v>-0.61686218278751426</v>
      </c>
      <c r="AW113" s="9"/>
      <c r="AX113" s="6" t="s">
        <v>36</v>
      </c>
      <c r="AY113" s="34">
        <v>109.639</v>
      </c>
      <c r="AZ113" s="38">
        <v>-0.75942721627835397</v>
      </c>
      <c r="BA113" s="34">
        <v>108.17</v>
      </c>
      <c r="BB113" s="38">
        <v>-1.923983607151925</v>
      </c>
      <c r="BC113" s="34">
        <v>94.682000000000002</v>
      </c>
      <c r="BD113" s="38">
        <v>-5.2213257522673047</v>
      </c>
      <c r="BE113" s="9"/>
      <c r="BF113" s="6" t="s">
        <v>36</v>
      </c>
      <c r="BG113" s="34">
        <v>92.058999999999997</v>
      </c>
      <c r="BH113" s="38">
        <v>-12.693113815046999</v>
      </c>
      <c r="BI113" s="34">
        <v>104.78100000000001</v>
      </c>
      <c r="BJ113" s="38">
        <v>-0.96781815604177268</v>
      </c>
      <c r="BK113" s="34">
        <v>126.312</v>
      </c>
      <c r="BL113" s="38">
        <v>10.287260979655983</v>
      </c>
      <c r="BM113" s="9"/>
      <c r="BN113" s="6" t="s">
        <v>36</v>
      </c>
      <c r="BO113" s="34">
        <v>127.67100000000001</v>
      </c>
      <c r="BP113" s="38">
        <v>20.055856991057226</v>
      </c>
      <c r="BQ113" s="356">
        <v>117.15746885967501</v>
      </c>
      <c r="BR113" s="38">
        <v>9.5499512589061197</v>
      </c>
      <c r="BS113" s="34">
        <v>108.105</v>
      </c>
      <c r="BT113" s="38">
        <v>9.5499640254963083</v>
      </c>
      <c r="BU113" s="9"/>
      <c r="BV113" s="6" t="s">
        <v>36</v>
      </c>
      <c r="BW113" s="34">
        <v>116.746</v>
      </c>
      <c r="BX113" s="38">
        <v>9.5507094062007241</v>
      </c>
      <c r="BY113" s="34">
        <v>105.249</v>
      </c>
      <c r="BZ113" s="38">
        <v>2.0962672668011919</v>
      </c>
      <c r="CA113" s="34">
        <v>126.33799999999999</v>
      </c>
      <c r="CB113" s="38">
        <v>3.5795100514872189</v>
      </c>
      <c r="CC113" s="9"/>
      <c r="CD113" s="6" t="s">
        <v>36</v>
      </c>
      <c r="CE113" s="34">
        <v>100.74299999999999</v>
      </c>
      <c r="CF113" s="38">
        <v>3.5800577826672537</v>
      </c>
      <c r="CG113" s="34">
        <v>116.98</v>
      </c>
      <c r="CH113" s="38">
        <v>3.5798719640153536</v>
      </c>
      <c r="CI113" s="34">
        <v>115.71299999999999</v>
      </c>
      <c r="CJ113" s="38">
        <v>8.2431408499452914</v>
      </c>
      <c r="CK113" s="9"/>
      <c r="CL113" s="6" t="s">
        <v>36</v>
      </c>
      <c r="CM113" s="34">
        <v>127.944</v>
      </c>
      <c r="CN113" s="38">
        <v>15.628417275939668</v>
      </c>
      <c r="CO113" s="34">
        <v>99.405000000000001</v>
      </c>
      <c r="CP113" s="38">
        <v>4.9029643622241679</v>
      </c>
      <c r="CQ113" s="34">
        <v>120.43600000000001</v>
      </c>
      <c r="CR113" s="38">
        <v>4.9020974148142926</v>
      </c>
      <c r="CS113" s="9"/>
      <c r="CT113" s="6" t="s">
        <v>36</v>
      </c>
      <c r="CU113" s="34">
        <v>125.55500000000001</v>
      </c>
      <c r="CV113" s="38">
        <v>11.609404862438339</v>
      </c>
      <c r="CW113" s="34">
        <v>91.215000000000003</v>
      </c>
      <c r="CX113" s="38">
        <v>-6.1390601043413824</v>
      </c>
      <c r="CY113" s="34">
        <v>124.887</v>
      </c>
      <c r="CZ113" s="38">
        <v>16.626355257136979</v>
      </c>
      <c r="DA113" s="9"/>
      <c r="DB113" s="6" t="s">
        <v>36</v>
      </c>
      <c r="DC113" s="34">
        <v>91.483000000000004</v>
      </c>
      <c r="DD113" s="38">
        <v>-12.697064549375881</v>
      </c>
      <c r="DE113" s="34">
        <v>186.542</v>
      </c>
      <c r="DF113" s="38">
        <v>77.513655482176489</v>
      </c>
      <c r="DG113" s="34">
        <v>111.337</v>
      </c>
      <c r="DH113" s="38">
        <v>8.1382699741642313</v>
      </c>
      <c r="DI113" s="9"/>
      <c r="DJ113" s="6" t="s">
        <v>36</v>
      </c>
      <c r="DK113" s="34">
        <v>114.298</v>
      </c>
      <c r="DL113" s="38">
        <v>8.1384347562821802</v>
      </c>
      <c r="DM113" s="34">
        <v>95.575000000000003</v>
      </c>
      <c r="DN113" s="38">
        <v>-4.1287578617929483</v>
      </c>
      <c r="DO113" s="34">
        <v>125.17700000000001</v>
      </c>
      <c r="DP113" s="38">
        <v>10.364923603212816</v>
      </c>
      <c r="DQ113" s="9"/>
      <c r="DR113" s="6" t="s">
        <v>36</v>
      </c>
      <c r="DS113" s="34">
        <v>111.648</v>
      </c>
      <c r="DT113" s="38">
        <v>8.1378455339674076</v>
      </c>
      <c r="DU113" s="34">
        <v>104.845</v>
      </c>
      <c r="DV113" s="38">
        <v>4.3607660455486439</v>
      </c>
      <c r="DW113" s="34">
        <v>116.697</v>
      </c>
      <c r="DX113" s="38">
        <v>2.758796801803399</v>
      </c>
      <c r="DY113" s="9"/>
      <c r="DZ113" s="6" t="s">
        <v>36</v>
      </c>
      <c r="EA113" s="34">
        <v>97.284000000000006</v>
      </c>
      <c r="EB113" s="38">
        <v>1.5787495301340613</v>
      </c>
      <c r="EC113" s="34">
        <v>121.35</v>
      </c>
      <c r="ED113" s="38">
        <v>4.1782921112952067</v>
      </c>
      <c r="EE113" s="34">
        <v>100.476</v>
      </c>
      <c r="EF113" s="38">
        <v>4.178504033345078</v>
      </c>
      <c r="EG113" s="9"/>
      <c r="EH113" s="6" t="s">
        <v>36</v>
      </c>
      <c r="EI113" s="34">
        <v>107.21599999999999</v>
      </c>
      <c r="EJ113" s="38">
        <v>4.1781647168564575</v>
      </c>
      <c r="EK113" s="34">
        <v>122.65600000000001</v>
      </c>
      <c r="EL113" s="38">
        <v>4.1788407963579459</v>
      </c>
      <c r="EM113" s="34">
        <v>111.14</v>
      </c>
      <c r="EN113" s="38">
        <v>4.1787743011941956</v>
      </c>
      <c r="EO113" s="9"/>
      <c r="EP113" s="6" t="s">
        <v>36</v>
      </c>
      <c r="EQ113" s="34">
        <v>106.476</v>
      </c>
      <c r="ER113" s="38">
        <v>4.959337572083399</v>
      </c>
      <c r="ES113" s="34">
        <v>111.485</v>
      </c>
      <c r="ET113" s="38">
        <v>4.9586699052891277</v>
      </c>
      <c r="EU113" s="34">
        <v>100.858</v>
      </c>
      <c r="EV113" s="38">
        <v>4.9587378893363621</v>
      </c>
      <c r="EW113" s="9"/>
      <c r="EX113" s="6" t="s">
        <v>36</v>
      </c>
      <c r="EY113" s="34">
        <v>88.436000000000007</v>
      </c>
      <c r="EZ113" s="38">
        <v>4.9598252964145502</v>
      </c>
      <c r="FA113" s="34">
        <v>99.929000000000002</v>
      </c>
      <c r="FB113" s="38">
        <v>4.9586169229476553</v>
      </c>
      <c r="FC113" s="34">
        <v>85.043999999999997</v>
      </c>
      <c r="FD113" s="38">
        <v>4.9589020808135729</v>
      </c>
      <c r="FE113" s="9"/>
      <c r="FF113" s="6" t="s">
        <v>36</v>
      </c>
      <c r="FG113" s="34">
        <v>103.033</v>
      </c>
      <c r="FH113" s="38">
        <v>4.9589976060714207</v>
      </c>
      <c r="FI113" s="34">
        <v>114.063</v>
      </c>
      <c r="FJ113" s="38">
        <v>6.4795280147868795</v>
      </c>
      <c r="FK113" s="34">
        <v>101.242</v>
      </c>
      <c r="FL113" s="38">
        <v>-6.7547155909224728</v>
      </c>
      <c r="FM113" s="9"/>
      <c r="FN113" s="6" t="s">
        <v>36</v>
      </c>
      <c r="FO113" s="34">
        <v>95.31</v>
      </c>
      <c r="FP113" s="38">
        <v>-3.9155594088352075</v>
      </c>
      <c r="FQ113" s="34">
        <v>121.074</v>
      </c>
      <c r="FR113" s="38">
        <v>8.3756277021402212</v>
      </c>
      <c r="FS113" s="34">
        <v>105.08199999999999</v>
      </c>
      <c r="FT113" s="38">
        <v>10.696527894825564</v>
      </c>
      <c r="FU113" s="9"/>
      <c r="FV113" s="6" t="s">
        <v>36</v>
      </c>
      <c r="FW113" s="34">
        <v>111.3</v>
      </c>
      <c r="FX113" s="38">
        <v>8.757255369461987</v>
      </c>
      <c r="FY113" s="34">
        <v>81.734999999999999</v>
      </c>
      <c r="FZ113" s="38">
        <v>1.7705726345672588</v>
      </c>
      <c r="GA113" s="34">
        <v>85.061999999999998</v>
      </c>
      <c r="GB113" s="38">
        <v>1.7707161829102063</v>
      </c>
      <c r="GC113" s="9"/>
      <c r="GD113" s="6" t="s">
        <v>36</v>
      </c>
      <c r="GE113" s="34">
        <v>101.297</v>
      </c>
      <c r="GF113" s="38">
        <v>1.7712540438443085</v>
      </c>
      <c r="GG113" s="34">
        <v>101.816</v>
      </c>
      <c r="GH113" s="38">
        <v>1.771220662908334</v>
      </c>
      <c r="GI113" s="34">
        <v>91.596000000000004</v>
      </c>
      <c r="GJ113" s="38">
        <v>-3.2102626962825127</v>
      </c>
      <c r="GK113" s="9"/>
      <c r="GL113" s="6" t="s">
        <v>36</v>
      </c>
      <c r="GM113" s="34">
        <v>93.837000000000003</v>
      </c>
      <c r="GN113" s="38">
        <v>1.7699690906133156</v>
      </c>
      <c r="GO113" s="34">
        <v>109.68300000000001</v>
      </c>
      <c r="GP113" s="38">
        <v>8.5755295980993935</v>
      </c>
      <c r="GQ113" s="34">
        <v>123.301</v>
      </c>
      <c r="GR113" s="38">
        <v>8.5759320899596787</v>
      </c>
      <c r="GS113" s="9"/>
      <c r="GT113" s="6" t="s">
        <v>36</v>
      </c>
      <c r="GU113" s="34">
        <v>101.423</v>
      </c>
      <c r="GV113" s="38">
        <v>4.4005023263474357</v>
      </c>
      <c r="GW113" s="34">
        <v>116.274</v>
      </c>
      <c r="GX113" s="38">
        <v>3.3519106157169176</v>
      </c>
      <c r="GY113" s="34">
        <v>96.706999999999994</v>
      </c>
      <c r="GZ113" s="38">
        <v>4.4002547743196061</v>
      </c>
      <c r="HA113" s="9"/>
      <c r="HB113" s="6" t="s">
        <v>36</v>
      </c>
      <c r="HC113" s="34">
        <v>99.954999999999998</v>
      </c>
      <c r="HD113" s="38">
        <v>4.4003676547387727</v>
      </c>
      <c r="HE113" s="34">
        <v>109.72</v>
      </c>
      <c r="HF113" s="38">
        <v>4.3997868615361284</v>
      </c>
      <c r="HG113" s="34">
        <v>94.37</v>
      </c>
      <c r="HH113" s="38">
        <v>-0.5354244398069028</v>
      </c>
      <c r="HI113" s="9"/>
      <c r="HJ113" s="6" t="s">
        <v>36</v>
      </c>
      <c r="HK113" s="34">
        <v>119.242</v>
      </c>
      <c r="HL113" s="38">
        <v>2.4266215415274388</v>
      </c>
      <c r="HM113" s="34">
        <v>129.02099999999999</v>
      </c>
      <c r="HN113" s="38">
        <v>10.558787993041932</v>
      </c>
      <c r="HO113" s="34">
        <v>100.654</v>
      </c>
      <c r="HP113" s="38">
        <v>4.3998672364435834</v>
      </c>
      <c r="HQ113" s="9"/>
      <c r="HR113" s="6" t="s">
        <v>36</v>
      </c>
      <c r="HS113" s="34">
        <v>92.123999999999995</v>
      </c>
      <c r="HT113" s="38">
        <v>8.1686568741413907</v>
      </c>
      <c r="HU113" s="34">
        <v>124.089</v>
      </c>
      <c r="HV113" s="38">
        <v>8.1687267909133539</v>
      </c>
      <c r="HW113" s="34">
        <v>109.005</v>
      </c>
      <c r="HX113" s="38">
        <v>8.168854752761149</v>
      </c>
      <c r="HY113" s="9"/>
      <c r="HZ113" s="6" t="s">
        <v>36</v>
      </c>
      <c r="IA113" s="34">
        <v>79.846999999999994</v>
      </c>
      <c r="IB113" s="38">
        <v>8.1673846487306605</v>
      </c>
      <c r="IC113" s="34">
        <v>109.009729603835</v>
      </c>
      <c r="ID113" s="38">
        <v>-0.9296638951088454</v>
      </c>
      <c r="IE113" s="34">
        <v>98.061000000000007</v>
      </c>
      <c r="IF113" s="38">
        <v>2.6709245105224682</v>
      </c>
      <c r="IG113" s="9"/>
      <c r="IH113" s="6" t="s">
        <v>36</v>
      </c>
      <c r="II113" s="34">
        <v>109.64</v>
      </c>
      <c r="IJ113" s="38">
        <v>3.52967838190024</v>
      </c>
      <c r="IK113" s="34">
        <v>107.545</v>
      </c>
      <c r="IL113" s="38">
        <v>5.2247933075681345</v>
      </c>
      <c r="IM113" s="34">
        <v>96.120999999999995</v>
      </c>
      <c r="IN113" s="38">
        <v>3.624446145387509</v>
      </c>
      <c r="IO113" s="34">
        <v>134.19999999999999</v>
      </c>
      <c r="IP113" s="38">
        <v>3.6245424922397405</v>
      </c>
      <c r="IQ113" s="9"/>
      <c r="IR113" s="6" t="s">
        <v>36</v>
      </c>
      <c r="IS113" s="34">
        <v>115.197</v>
      </c>
      <c r="IT113" s="38">
        <v>3.6251765362022894</v>
      </c>
      <c r="IU113" s="34">
        <v>102.788</v>
      </c>
      <c r="IV113" s="38">
        <v>3.6242476787676594</v>
      </c>
      <c r="IW113" s="34">
        <v>104.152</v>
      </c>
      <c r="IX113" s="38">
        <v>3.6245510352306667</v>
      </c>
      <c r="IY113" s="9"/>
      <c r="IZ113" s="6" t="s">
        <v>36</v>
      </c>
      <c r="JA113" s="34">
        <v>119.15900000000001</v>
      </c>
      <c r="JB113" s="38">
        <v>3.6246314928994394</v>
      </c>
      <c r="JC113" s="34">
        <v>113.023</v>
      </c>
      <c r="JD113" s="38">
        <v>12.57383041663762</v>
      </c>
      <c r="JE113" s="34">
        <v>129.649</v>
      </c>
      <c r="JF113" s="38">
        <v>14.764096662830852</v>
      </c>
      <c r="JG113" s="9"/>
      <c r="JH113" s="6" t="s">
        <v>36</v>
      </c>
      <c r="JI113" s="34">
        <v>116.901</v>
      </c>
      <c r="JJ113" s="38">
        <v>-4.9376692444682959</v>
      </c>
      <c r="JK113" s="34">
        <v>122.414</v>
      </c>
      <c r="JL113" s="38">
        <v>33.157116129312953</v>
      </c>
      <c r="JM113" s="34">
        <v>90.406000000000006</v>
      </c>
      <c r="JN113" s="38">
        <v>11.471973564153785</v>
      </c>
      <c r="JO113" s="9"/>
      <c r="JP113" s="6" t="s">
        <v>36</v>
      </c>
      <c r="JQ113" s="34">
        <v>109.40600000000001</v>
      </c>
      <c r="JR113" s="38">
        <v>3.3887733887733873</v>
      </c>
      <c r="JS113" s="34">
        <v>117.881</v>
      </c>
      <c r="JT113" s="38">
        <v>-10.425452694128467</v>
      </c>
      <c r="JU113" s="34">
        <v>87.944000000000003</v>
      </c>
      <c r="JV113" s="38">
        <v>-10.425748624974545</v>
      </c>
      <c r="JW113" s="9"/>
      <c r="JX113" s="6" t="s">
        <v>36</v>
      </c>
      <c r="JY113" s="34">
        <v>102.224</v>
      </c>
      <c r="JZ113" s="38">
        <v>-14.529142732920292</v>
      </c>
      <c r="KA113" s="34">
        <v>71.846999999999994</v>
      </c>
      <c r="KB113" s="38">
        <v>8.5613695773711527</v>
      </c>
      <c r="KC113" s="34">
        <v>105.959</v>
      </c>
      <c r="KD113" s="38">
        <v>-3.9895978688316518</v>
      </c>
      <c r="KE113" s="9"/>
      <c r="KF113" s="6" t="s">
        <v>36</v>
      </c>
      <c r="KG113" s="34">
        <v>77.521000000000001</v>
      </c>
      <c r="KH113" s="38">
        <v>-5.3918158630200423</v>
      </c>
      <c r="KI113" s="34">
        <v>90.867000000000004</v>
      </c>
      <c r="KJ113" s="38">
        <v>-1.1294271258364574</v>
      </c>
      <c r="KK113" s="34">
        <v>100.75700000000001</v>
      </c>
      <c r="KL113" s="38">
        <v>8.1640759189282051</v>
      </c>
      <c r="KM113" s="9"/>
      <c r="KN113" s="6" t="s">
        <v>36</v>
      </c>
      <c r="KO113" s="34">
        <v>95.879000000000005</v>
      </c>
      <c r="KP113" s="38">
        <v>8.1655215983574152</v>
      </c>
      <c r="KQ113" s="34">
        <v>137.03200000000001</v>
      </c>
      <c r="KR113" s="38">
        <v>13.503797761929633</v>
      </c>
      <c r="KS113" s="34">
        <v>110.58199999999999</v>
      </c>
      <c r="KT113" s="38">
        <v>11.213693780674234</v>
      </c>
      <c r="KU113" s="9"/>
      <c r="KV113" s="6" t="s">
        <v>36</v>
      </c>
      <c r="KW113" s="34">
        <v>119.708</v>
      </c>
      <c r="KX113" s="38">
        <v>-4.6280583506616608</v>
      </c>
      <c r="KY113" s="34">
        <v>122.69199999999999</v>
      </c>
      <c r="KZ113" s="38">
        <v>12.088434131189473</v>
      </c>
      <c r="LA113" s="34">
        <v>89.808000000000007</v>
      </c>
      <c r="LB113" s="38">
        <v>-3.2585395279695746</v>
      </c>
      <c r="LC113" s="9"/>
      <c r="LD113" s="6" t="s">
        <v>36</v>
      </c>
      <c r="LE113" s="34">
        <v>91.816999999999993</v>
      </c>
      <c r="LF113" s="38">
        <v>1.4126665046720603</v>
      </c>
      <c r="LG113" s="34">
        <v>135.328</v>
      </c>
      <c r="LH113" s="38">
        <v>1.5556639525721323</v>
      </c>
      <c r="LI113" s="34">
        <v>113.508</v>
      </c>
      <c r="LJ113" s="38">
        <v>0.9085575093789231</v>
      </c>
      <c r="LK113" s="9"/>
      <c r="LL113" s="6" t="s">
        <v>36</v>
      </c>
      <c r="LM113" s="34">
        <v>116.027</v>
      </c>
      <c r="LN113" s="38">
        <v>1.5562499452949226</v>
      </c>
      <c r="LO113" s="34">
        <v>115.08</v>
      </c>
      <c r="LP113" s="38">
        <v>1.5567086730911655</v>
      </c>
      <c r="LQ113" s="34">
        <v>148.93700000000001</v>
      </c>
      <c r="LR113" s="38">
        <v>1.5560328662507175</v>
      </c>
      <c r="LS113" s="9"/>
      <c r="LT113" s="6" t="s">
        <v>36</v>
      </c>
      <c r="LU113" s="34">
        <v>115.072</v>
      </c>
      <c r="LV113" s="38">
        <v>14.551934218647361</v>
      </c>
      <c r="LW113" s="34">
        <v>83.644999999999996</v>
      </c>
      <c r="LX113" s="38">
        <v>8.4847541600197189</v>
      </c>
      <c r="LY113" s="34">
        <v>74.796000000000006</v>
      </c>
      <c r="LZ113" s="38">
        <v>-6.9944417502890985</v>
      </c>
      <c r="MA113" s="9"/>
      <c r="MB113" s="6" t="s">
        <v>36</v>
      </c>
      <c r="MC113" s="34">
        <v>128.786</v>
      </c>
      <c r="MD113" s="38">
        <v>10.800812168765916</v>
      </c>
      <c r="ME113" s="34">
        <v>76.256</v>
      </c>
      <c r="MF113" s="38">
        <v>9.7571858312822854</v>
      </c>
      <c r="MG113" s="34">
        <v>110.703</v>
      </c>
      <c r="MH113" s="38">
        <v>15.715808838901197</v>
      </c>
      <c r="MI113" s="9"/>
      <c r="MJ113" s="6" t="s">
        <v>36</v>
      </c>
      <c r="MK113" s="34">
        <v>91.414000000000001</v>
      </c>
      <c r="ML113" s="38">
        <v>-9.0661308292217058</v>
      </c>
      <c r="MM113" s="34">
        <v>109.31654430626099</v>
      </c>
      <c r="MN113" s="38">
        <v>8.9332978193952499</v>
      </c>
      <c r="MO113" s="34">
        <v>96.72</v>
      </c>
      <c r="MP113" s="38">
        <v>14.315431164901653</v>
      </c>
    </row>
    <row r="114" spans="1:355" ht="15" hidden="1" customHeight="1">
      <c r="A114" s="9"/>
      <c r="B114" s="6" t="s">
        <v>37</v>
      </c>
      <c r="C114" s="34">
        <v>98.634509335650705</v>
      </c>
      <c r="D114" s="38">
        <v>-3.7038614839703001</v>
      </c>
      <c r="E114" s="374">
        <v>95.772999999999996</v>
      </c>
      <c r="F114" s="38">
        <v>-4.5401084443026889</v>
      </c>
      <c r="G114" s="374">
        <v>101.34</v>
      </c>
      <c r="H114" s="38">
        <v>-2.9440496485145644</v>
      </c>
      <c r="I114" s="9"/>
      <c r="J114" s="6" t="s">
        <v>37</v>
      </c>
      <c r="K114" s="34">
        <v>99.462999999999994</v>
      </c>
      <c r="L114" s="38">
        <v>21.246068703220587</v>
      </c>
      <c r="M114" s="34">
        <v>112.596</v>
      </c>
      <c r="N114" s="38">
        <v>18.85364437641843</v>
      </c>
      <c r="O114" s="34">
        <v>102.392</v>
      </c>
      <c r="P114" s="38">
        <v>26.261791725753739</v>
      </c>
      <c r="Q114" s="9"/>
      <c r="R114" s="6" t="s">
        <v>37</v>
      </c>
      <c r="S114" s="34">
        <v>109.901</v>
      </c>
      <c r="T114" s="38">
        <v>-1.3261146725565283</v>
      </c>
      <c r="U114" s="34">
        <v>124.949</v>
      </c>
      <c r="V114" s="38">
        <v>10.339011488771746</v>
      </c>
      <c r="W114" s="34">
        <v>113.377</v>
      </c>
      <c r="X114" s="38">
        <v>7.8015061042863181</v>
      </c>
      <c r="Y114" s="9"/>
      <c r="Z114" s="6" t="s">
        <v>37</v>
      </c>
      <c r="AA114" s="34">
        <v>114.426</v>
      </c>
      <c r="AB114" s="38">
        <v>4.5158108182167069</v>
      </c>
      <c r="AC114" s="34">
        <v>105.31399999999999</v>
      </c>
      <c r="AD114" s="38">
        <v>4.5933518060562619</v>
      </c>
      <c r="AE114" s="34">
        <v>106.626</v>
      </c>
      <c r="AF114" s="38">
        <v>3.5043100100955229</v>
      </c>
      <c r="AG114" s="9"/>
      <c r="AH114" s="6" t="s">
        <v>37</v>
      </c>
      <c r="AI114" s="34">
        <v>144.346</v>
      </c>
      <c r="AJ114" s="38">
        <v>5.92569218689232</v>
      </c>
      <c r="AK114" s="34">
        <v>138.71899999999999</v>
      </c>
      <c r="AL114" s="38">
        <v>17.835087451050342</v>
      </c>
      <c r="AM114" s="34">
        <v>95.596999999999994</v>
      </c>
      <c r="AN114" s="38">
        <v>9.3024319410937437</v>
      </c>
      <c r="AO114" s="9"/>
      <c r="AP114" s="6" t="s">
        <v>37</v>
      </c>
      <c r="AQ114" s="34">
        <v>95.906000000000006</v>
      </c>
      <c r="AR114" s="38">
        <v>-13.546014260860161</v>
      </c>
      <c r="AS114" s="34">
        <v>109.65</v>
      </c>
      <c r="AT114" s="38">
        <v>4.5869459467193394</v>
      </c>
      <c r="AU114" s="34">
        <v>96.957999999999998</v>
      </c>
      <c r="AV114" s="38">
        <v>2.7184507161623941</v>
      </c>
      <c r="AW114" s="9"/>
      <c r="AX114" s="6" t="s">
        <v>37</v>
      </c>
      <c r="AY114" s="34">
        <v>126.444</v>
      </c>
      <c r="AZ114" s="38">
        <v>-3.2970058506366797</v>
      </c>
      <c r="BA114" s="34">
        <v>126.753</v>
      </c>
      <c r="BB114" s="38">
        <v>4.467045239135274</v>
      </c>
      <c r="BC114" s="34">
        <v>87.41</v>
      </c>
      <c r="BD114" s="38">
        <v>-17.126495629254606</v>
      </c>
      <c r="BE114" s="9"/>
      <c r="BF114" s="6" t="s">
        <v>37</v>
      </c>
      <c r="BG114" s="34">
        <v>96.856999999999999</v>
      </c>
      <c r="BH114" s="38">
        <v>5.7160008731717937</v>
      </c>
      <c r="BI114" s="34">
        <v>127.517</v>
      </c>
      <c r="BJ114" s="38">
        <v>18.892535476532331</v>
      </c>
      <c r="BK114" s="34">
        <v>122.586</v>
      </c>
      <c r="BL114" s="38">
        <v>4.1884104778255704</v>
      </c>
      <c r="BM114" s="9"/>
      <c r="BN114" s="6" t="s">
        <v>37</v>
      </c>
      <c r="BO114" s="34">
        <v>129.69900000000001</v>
      </c>
      <c r="BP114" s="38">
        <v>19.959489081475041</v>
      </c>
      <c r="BQ114" s="356">
        <v>119.67860811881579</v>
      </c>
      <c r="BR114" s="38">
        <v>11.779971366456451</v>
      </c>
      <c r="BS114" s="34">
        <v>125.026</v>
      </c>
      <c r="BT114" s="38">
        <v>11.78006258381761</v>
      </c>
      <c r="BU114" s="9"/>
      <c r="BV114" s="6" t="s">
        <v>37</v>
      </c>
      <c r="BW114" s="34">
        <v>122.102</v>
      </c>
      <c r="BX114" s="38">
        <v>11.780214951388771</v>
      </c>
      <c r="BY114" s="34">
        <v>107.72799999999999</v>
      </c>
      <c r="BZ114" s="38">
        <v>2.5375492566294184</v>
      </c>
      <c r="CA114" s="34">
        <v>115.255</v>
      </c>
      <c r="CB114" s="38">
        <v>5.7569668107284855</v>
      </c>
      <c r="CC114" s="9"/>
      <c r="CD114" s="6" t="s">
        <v>37</v>
      </c>
      <c r="CE114" s="34">
        <v>115.101</v>
      </c>
      <c r="CF114" s="38">
        <v>5.757339091284976</v>
      </c>
      <c r="CG114" s="34">
        <v>117.361</v>
      </c>
      <c r="CH114" s="38">
        <v>5.7573081498035492</v>
      </c>
      <c r="CI114" s="34">
        <v>139.28299999999999</v>
      </c>
      <c r="CJ114" s="38">
        <v>9.1790582646798242</v>
      </c>
      <c r="CK114" s="9"/>
      <c r="CL114" s="6" t="s">
        <v>37</v>
      </c>
      <c r="CM114" s="34">
        <v>122.477</v>
      </c>
      <c r="CN114" s="38">
        <v>14.891840678411299</v>
      </c>
      <c r="CO114" s="34">
        <v>124.645</v>
      </c>
      <c r="CP114" s="38">
        <v>5.7119837163938598</v>
      </c>
      <c r="CQ114" s="34">
        <v>135.226</v>
      </c>
      <c r="CR114" s="38">
        <v>5.7122085069457995</v>
      </c>
      <c r="CS114" s="9"/>
      <c r="CT114" s="6" t="s">
        <v>37</v>
      </c>
      <c r="CU114" s="34">
        <v>116.29600000000001</v>
      </c>
      <c r="CV114" s="38">
        <v>13.117401031028123</v>
      </c>
      <c r="CW114" s="34">
        <v>90</v>
      </c>
      <c r="CX114" s="38">
        <v>-5.7097957045573651</v>
      </c>
      <c r="CY114" s="34">
        <v>119.84099999999999</v>
      </c>
      <c r="CZ114" s="38">
        <v>15.391503620397472</v>
      </c>
      <c r="DA114" s="9"/>
      <c r="DB114" s="6" t="s">
        <v>37</v>
      </c>
      <c r="DC114" s="34">
        <v>96.798000000000002</v>
      </c>
      <c r="DD114" s="38">
        <v>-1.244669346446571</v>
      </c>
      <c r="DE114" s="34">
        <v>176.29499999999999</v>
      </c>
      <c r="DF114" s="38">
        <v>84.640762463343094</v>
      </c>
      <c r="DG114" s="34">
        <v>119.435</v>
      </c>
      <c r="DH114" s="38">
        <v>10.798274502527946</v>
      </c>
      <c r="DI114" s="9"/>
      <c r="DJ114" s="6" t="s">
        <v>37</v>
      </c>
      <c r="DK114" s="34">
        <v>108.283</v>
      </c>
      <c r="DL114" s="38">
        <v>10.799250989982511</v>
      </c>
      <c r="DM114" s="34">
        <v>106.499</v>
      </c>
      <c r="DN114" s="38">
        <v>5.8375155279503161</v>
      </c>
      <c r="DO114" s="34">
        <v>102.604</v>
      </c>
      <c r="DP114" s="38">
        <v>12.76651866180157</v>
      </c>
      <c r="DQ114" s="9"/>
      <c r="DR114" s="6" t="s">
        <v>37</v>
      </c>
      <c r="DS114" s="34">
        <v>109.596</v>
      </c>
      <c r="DT114" s="38">
        <v>10.79816003639489</v>
      </c>
      <c r="DU114" s="34">
        <v>102.137</v>
      </c>
      <c r="DV114" s="38">
        <v>3.3754377441752155</v>
      </c>
      <c r="DW114" s="34">
        <v>117.31</v>
      </c>
      <c r="DX114" s="38">
        <v>2.2478667491785131</v>
      </c>
      <c r="DY114" s="9"/>
      <c r="DZ114" s="6" t="s">
        <v>37</v>
      </c>
      <c r="EA114" s="34">
        <v>107.742</v>
      </c>
      <c r="EB114" s="38">
        <v>2.2841193893825533</v>
      </c>
      <c r="EC114" s="34">
        <v>115.65300000000001</v>
      </c>
      <c r="ED114" s="38">
        <v>4.0971728427286962</v>
      </c>
      <c r="EE114" s="34">
        <v>109.825</v>
      </c>
      <c r="EF114" s="38">
        <v>4.0975526530302915</v>
      </c>
      <c r="EG114" s="9"/>
      <c r="EH114" s="6" t="s">
        <v>37</v>
      </c>
      <c r="EI114" s="34">
        <v>110.07899999999999</v>
      </c>
      <c r="EJ114" s="38">
        <v>4.0965701154642744</v>
      </c>
      <c r="EK114" s="34">
        <v>108.01300000000001</v>
      </c>
      <c r="EL114" s="38">
        <v>4.0968755421059768</v>
      </c>
      <c r="EM114" s="34">
        <v>113.94</v>
      </c>
      <c r="EN114" s="38">
        <v>4.0975743456214815</v>
      </c>
      <c r="EO114" s="9"/>
      <c r="EP114" s="6" t="s">
        <v>37</v>
      </c>
      <c r="EQ114" s="34">
        <v>102.456</v>
      </c>
      <c r="ER114" s="38">
        <v>1.6781620602391598</v>
      </c>
      <c r="ES114" s="34">
        <v>119.73399999999999</v>
      </c>
      <c r="ET114" s="38">
        <v>1.6780176293754892</v>
      </c>
      <c r="EU114" s="34">
        <v>102.089</v>
      </c>
      <c r="EV114" s="38">
        <v>1.6792326922502383</v>
      </c>
      <c r="EW114" s="9"/>
      <c r="EX114" s="6" t="s">
        <v>37</v>
      </c>
      <c r="EY114" s="34">
        <v>106.05</v>
      </c>
      <c r="EZ114" s="38">
        <v>1.6788272179023522</v>
      </c>
      <c r="FA114" s="34">
        <v>118.015</v>
      </c>
      <c r="FB114" s="38">
        <v>1.6783409582396445</v>
      </c>
      <c r="FC114" s="34">
        <v>80.186999999999998</v>
      </c>
      <c r="FD114" s="38">
        <v>1.678860809251475</v>
      </c>
      <c r="FE114" s="9"/>
      <c r="FF114" s="6" t="s">
        <v>37</v>
      </c>
      <c r="FG114" s="34">
        <v>106.17100000000001</v>
      </c>
      <c r="FH114" s="38">
        <v>1.6778555626849538</v>
      </c>
      <c r="FI114" s="34">
        <v>131.84200000000001</v>
      </c>
      <c r="FJ114" s="38">
        <v>5.9125014058257506</v>
      </c>
      <c r="FK114" s="34">
        <v>105.152</v>
      </c>
      <c r="FL114" s="38">
        <v>-5.9581090024504988</v>
      </c>
      <c r="FM114" s="9"/>
      <c r="FN114" s="6" t="s">
        <v>37</v>
      </c>
      <c r="FO114" s="34">
        <v>92.475999999999999</v>
      </c>
      <c r="FP114" s="38">
        <v>-8.2861421586615194</v>
      </c>
      <c r="FQ114" s="34">
        <v>108.929</v>
      </c>
      <c r="FR114" s="38">
        <v>12.746599871654212</v>
      </c>
      <c r="FS114" s="34">
        <v>112.914</v>
      </c>
      <c r="FT114" s="38">
        <v>11.054940299388221</v>
      </c>
      <c r="FU114" s="9"/>
      <c r="FV114" s="6" t="s">
        <v>37</v>
      </c>
      <c r="FW114" s="34">
        <v>112.624</v>
      </c>
      <c r="FX114" s="38">
        <v>11.648194777643411</v>
      </c>
      <c r="FY114" s="34">
        <v>110.848</v>
      </c>
      <c r="FZ114" s="38">
        <v>-0.27080765458978817</v>
      </c>
      <c r="GA114" s="34">
        <v>110.89400000000001</v>
      </c>
      <c r="GB114" s="38">
        <v>-0.27069562480326681</v>
      </c>
      <c r="GC114" s="9"/>
      <c r="GD114" s="6" t="s">
        <v>37</v>
      </c>
      <c r="GE114" s="34">
        <v>108.568</v>
      </c>
      <c r="GF114" s="38">
        <v>-0.27098279488897958</v>
      </c>
      <c r="GG114" s="34">
        <v>110.66</v>
      </c>
      <c r="GH114" s="38">
        <v>-0.27036770007210009</v>
      </c>
      <c r="GI114" s="34">
        <v>157.03100000000001</v>
      </c>
      <c r="GJ114" s="38">
        <v>-6.2445519135470846</v>
      </c>
      <c r="GK114" s="9"/>
      <c r="GL114" s="6" t="s">
        <v>37</v>
      </c>
      <c r="GM114" s="34">
        <v>98.988</v>
      </c>
      <c r="GN114" s="38">
        <v>-0.2700088659627653</v>
      </c>
      <c r="GO114" s="34">
        <v>127.663</v>
      </c>
      <c r="GP114" s="38">
        <v>8.514526630739681</v>
      </c>
      <c r="GQ114" s="34">
        <v>120.238</v>
      </c>
      <c r="GR114" s="38">
        <v>8.5151124067037927</v>
      </c>
      <c r="GS114" s="9"/>
      <c r="GT114" s="6" t="s">
        <v>37</v>
      </c>
      <c r="GU114" s="34">
        <v>101.855</v>
      </c>
      <c r="GV114" s="38">
        <v>4.677094466825622</v>
      </c>
      <c r="GW114" s="34">
        <v>109.139</v>
      </c>
      <c r="GX114" s="38">
        <v>3.0021329205911655</v>
      </c>
      <c r="GY114" s="34">
        <v>103.251</v>
      </c>
      <c r="GZ114" s="38">
        <v>4.6766966077982204</v>
      </c>
      <c r="HA114" s="9"/>
      <c r="HB114" s="6" t="s">
        <v>37</v>
      </c>
      <c r="HC114" s="34">
        <v>99.225999999999999</v>
      </c>
      <c r="HD114" s="38">
        <v>4.6765056491512951</v>
      </c>
      <c r="HE114" s="34">
        <v>105.38</v>
      </c>
      <c r="HF114" s="38">
        <v>4.6776132153251666</v>
      </c>
      <c r="HG114" s="34">
        <v>100.48099999999999</v>
      </c>
      <c r="HH114" s="38">
        <v>1.0163868503066311</v>
      </c>
      <c r="HI114" s="9"/>
      <c r="HJ114" s="6" t="s">
        <v>37</v>
      </c>
      <c r="HK114" s="34">
        <v>94.766000000000005</v>
      </c>
      <c r="HL114" s="38">
        <v>3.3615461803586157</v>
      </c>
      <c r="HM114" s="34">
        <v>121.672</v>
      </c>
      <c r="HN114" s="38">
        <v>10.010849909584095</v>
      </c>
      <c r="HO114" s="34">
        <v>119.996</v>
      </c>
      <c r="HP114" s="38">
        <v>4.6765821956644942</v>
      </c>
      <c r="HQ114" s="9"/>
      <c r="HR114" s="6" t="s">
        <v>37</v>
      </c>
      <c r="HS114" s="34">
        <v>100.889</v>
      </c>
      <c r="HT114" s="38">
        <v>8.1757162463544262</v>
      </c>
      <c r="HU114" s="34">
        <v>122.613</v>
      </c>
      <c r="HV114" s="38">
        <v>8.1748965565917189</v>
      </c>
      <c r="HW114" s="34">
        <v>122.94</v>
      </c>
      <c r="HX114" s="38">
        <v>8.1751709209935797</v>
      </c>
      <c r="HY114" s="9"/>
      <c r="HZ114" s="6" t="s">
        <v>37</v>
      </c>
      <c r="IA114" s="34">
        <v>75.147000000000006</v>
      </c>
      <c r="IB114" s="38">
        <v>8.1765442584248689</v>
      </c>
      <c r="IC114" s="34">
        <v>104.986278867058</v>
      </c>
      <c r="ID114" s="38">
        <v>-0.16306879711348188</v>
      </c>
      <c r="IE114" s="34">
        <v>103.923</v>
      </c>
      <c r="IF114" s="38">
        <v>2.4315959627818842</v>
      </c>
      <c r="IG114" s="9"/>
      <c r="IH114" s="6" t="s">
        <v>37</v>
      </c>
      <c r="II114" s="34">
        <v>115.60899999999999</v>
      </c>
      <c r="IJ114" s="38">
        <v>3.6907815667210713</v>
      </c>
      <c r="IK114" s="34">
        <v>105.67100000000001</v>
      </c>
      <c r="IL114" s="38">
        <v>3.1490067841280904</v>
      </c>
      <c r="IM114" s="34">
        <v>104.56699999999999</v>
      </c>
      <c r="IN114" s="38">
        <v>3.6558649471148499</v>
      </c>
      <c r="IO114" s="34">
        <v>131.851</v>
      </c>
      <c r="IP114" s="38">
        <v>3.6548167481643503</v>
      </c>
      <c r="IQ114" s="9"/>
      <c r="IR114" s="6" t="s">
        <v>37</v>
      </c>
      <c r="IS114" s="34">
        <v>111.07899999999999</v>
      </c>
      <c r="IT114" s="38">
        <v>3.6552136018364507</v>
      </c>
      <c r="IU114" s="34">
        <v>100.184</v>
      </c>
      <c r="IV114" s="38">
        <v>3.6554200163474917</v>
      </c>
      <c r="IW114" s="34">
        <v>107.342</v>
      </c>
      <c r="IX114" s="38">
        <v>3.6559928927343748</v>
      </c>
      <c r="IY114" s="9"/>
      <c r="IZ114" s="6" t="s">
        <v>37</v>
      </c>
      <c r="JA114" s="34">
        <v>120.617</v>
      </c>
      <c r="JB114" s="38">
        <v>3.6558012426630455</v>
      </c>
      <c r="JC114" s="34">
        <v>121.57299999999999</v>
      </c>
      <c r="JD114" s="38">
        <v>16.049064528445967</v>
      </c>
      <c r="JE114" s="34">
        <v>134.44800000000001</v>
      </c>
      <c r="JF114" s="38">
        <v>20.513073330763802</v>
      </c>
      <c r="JG114" s="9"/>
      <c r="JH114" s="6" t="s">
        <v>37</v>
      </c>
      <c r="JI114" s="34">
        <v>125.014</v>
      </c>
      <c r="JJ114" s="38">
        <v>5.1872544152664233</v>
      </c>
      <c r="JK114" s="34">
        <v>129.06399999999999</v>
      </c>
      <c r="JL114" s="38">
        <v>29.104022246896534</v>
      </c>
      <c r="JM114" s="34">
        <v>72.424999999999997</v>
      </c>
      <c r="JN114" s="38">
        <v>21.80047761595641</v>
      </c>
      <c r="JO114" s="9"/>
      <c r="JP114" s="6" t="s">
        <v>37</v>
      </c>
      <c r="JQ114" s="34">
        <v>110.327</v>
      </c>
      <c r="JR114" s="38">
        <v>6.0245247842549219</v>
      </c>
      <c r="JS114" s="34">
        <v>83.537000000000006</v>
      </c>
      <c r="JT114" s="38">
        <v>-8.6408276646470767</v>
      </c>
      <c r="JU114" s="34">
        <v>97.632000000000005</v>
      </c>
      <c r="JV114" s="38">
        <v>-8.6407276402223374</v>
      </c>
      <c r="JW114" s="9"/>
      <c r="JX114" s="6" t="s">
        <v>37</v>
      </c>
      <c r="JY114" s="34">
        <v>87.86</v>
      </c>
      <c r="JZ114" s="38">
        <v>-4.1729380712431663</v>
      </c>
      <c r="KA114" s="34">
        <v>103.94199999999999</v>
      </c>
      <c r="KB114" s="38">
        <v>4.4958278878053619</v>
      </c>
      <c r="KC114" s="34">
        <v>119.55</v>
      </c>
      <c r="KD114" s="38">
        <v>-1.1681257905309792</v>
      </c>
      <c r="KE114" s="9"/>
      <c r="KF114" s="6" t="s">
        <v>37</v>
      </c>
      <c r="KG114" s="34">
        <v>97.736999999999995</v>
      </c>
      <c r="KH114" s="38">
        <v>-3.2536822933164444</v>
      </c>
      <c r="KI114" s="34">
        <v>102.49</v>
      </c>
      <c r="KJ114" s="38">
        <v>3.2832150919058307</v>
      </c>
      <c r="KK114" s="34">
        <v>102.876</v>
      </c>
      <c r="KL114" s="38">
        <v>19.784826044432037</v>
      </c>
      <c r="KM114" s="9"/>
      <c r="KN114" s="6" t="s">
        <v>37</v>
      </c>
      <c r="KO114" s="34">
        <v>99.078000000000003</v>
      </c>
      <c r="KP114" s="38">
        <v>19.785281636502134</v>
      </c>
      <c r="KQ114" s="34">
        <v>129.58000000000001</v>
      </c>
      <c r="KR114" s="38">
        <v>16.696685878962541</v>
      </c>
      <c r="KS114" s="34">
        <v>108.325</v>
      </c>
      <c r="KT114" s="38">
        <v>16.979114921923923</v>
      </c>
      <c r="KU114" s="9"/>
      <c r="KV114" s="6" t="s">
        <v>37</v>
      </c>
      <c r="KW114" s="34">
        <v>122.746</v>
      </c>
      <c r="KX114" s="38">
        <v>4.8806329784506914</v>
      </c>
      <c r="KY114" s="34">
        <v>123.995</v>
      </c>
      <c r="KZ114" s="38">
        <v>13.772537505161282</v>
      </c>
      <c r="LA114" s="34">
        <v>122.636</v>
      </c>
      <c r="LB114" s="38">
        <v>-1.0057958379748584</v>
      </c>
      <c r="LC114" s="9"/>
      <c r="LD114" s="6" t="s">
        <v>37</v>
      </c>
      <c r="LE114" s="34">
        <v>99.599000000000004</v>
      </c>
      <c r="LF114" s="38">
        <v>2.496578267625793</v>
      </c>
      <c r="LG114" s="34">
        <v>102.026</v>
      </c>
      <c r="LH114" s="38">
        <v>-1.3078217802627279</v>
      </c>
      <c r="LI114" s="34">
        <v>112.33</v>
      </c>
      <c r="LJ114" s="38">
        <v>-2.1805388647961479</v>
      </c>
      <c r="LK114" s="9"/>
      <c r="LL114" s="6" t="s">
        <v>37</v>
      </c>
      <c r="LM114" s="34">
        <v>128.19200000000001</v>
      </c>
      <c r="LN114" s="38">
        <v>-1.3072599892216346</v>
      </c>
      <c r="LO114" s="34">
        <v>108.794</v>
      </c>
      <c r="LP114" s="38">
        <v>-1.3081026162052467</v>
      </c>
      <c r="LQ114" s="34">
        <v>144.07</v>
      </c>
      <c r="LR114" s="38">
        <v>-1.3077223436247891</v>
      </c>
      <c r="LS114" s="9"/>
      <c r="LT114" s="6" t="s">
        <v>37</v>
      </c>
      <c r="LU114" s="34">
        <v>109.251</v>
      </c>
      <c r="LV114" s="38">
        <v>16.344525734002119</v>
      </c>
      <c r="LW114" s="34">
        <v>93.070999999999998</v>
      </c>
      <c r="LX114" s="38">
        <v>12.622216844143267</v>
      </c>
      <c r="LY114" s="34">
        <v>70.069999999999993</v>
      </c>
      <c r="LZ114" s="38">
        <v>-1.8998417965195387</v>
      </c>
      <c r="MA114" s="9"/>
      <c r="MB114" s="6" t="s">
        <v>37</v>
      </c>
      <c r="MC114" s="34">
        <v>122.869</v>
      </c>
      <c r="MD114" s="38">
        <v>13.56989684623062</v>
      </c>
      <c r="ME114" s="34">
        <v>98.555000000000007</v>
      </c>
      <c r="MF114" s="38">
        <v>7.0912429777570338</v>
      </c>
      <c r="MG114" s="34">
        <v>91.488</v>
      </c>
      <c r="MH114" s="38">
        <v>1.6578514600648901</v>
      </c>
      <c r="MI114" s="9"/>
      <c r="MJ114" s="6" t="s">
        <v>37</v>
      </c>
      <c r="MK114" s="34">
        <v>95.317999999999998</v>
      </c>
      <c r="ML114" s="38">
        <v>2.4726397041432904</v>
      </c>
      <c r="MM114" s="34">
        <v>112.321787796574</v>
      </c>
      <c r="MN114" s="38">
        <v>8.5086247925129044</v>
      </c>
      <c r="MO114" s="34">
        <v>85.355000000000004</v>
      </c>
      <c r="MP114" s="38">
        <v>36.850459348094489</v>
      </c>
    </row>
    <row r="115" spans="1:355" ht="15" hidden="1" customHeight="1">
      <c r="A115" s="9"/>
      <c r="B115" s="6" t="s">
        <v>38</v>
      </c>
      <c r="C115" s="34">
        <v>103.227217949826</v>
      </c>
      <c r="D115" s="38">
        <v>-0.47741273462284539</v>
      </c>
      <c r="E115" s="374">
        <v>100.583</v>
      </c>
      <c r="F115" s="38">
        <v>-2.4952257238965814</v>
      </c>
      <c r="G115" s="374">
        <v>105.727</v>
      </c>
      <c r="H115" s="38">
        <v>1.4099772677134297</v>
      </c>
      <c r="I115" s="9"/>
      <c r="J115" s="6" t="s">
        <v>38</v>
      </c>
      <c r="K115" s="34">
        <v>91.027000000000001</v>
      </c>
      <c r="L115" s="38">
        <v>-1.2036554658331085</v>
      </c>
      <c r="M115" s="34">
        <v>102.999</v>
      </c>
      <c r="N115" s="38">
        <v>33.010059790539401</v>
      </c>
      <c r="O115" s="34">
        <v>90.396000000000001</v>
      </c>
      <c r="P115" s="38">
        <v>4.2317182851739972</v>
      </c>
      <c r="Q115" s="9"/>
      <c r="R115" s="6" t="s">
        <v>38</v>
      </c>
      <c r="S115" s="34">
        <v>106.542</v>
      </c>
      <c r="T115" s="38">
        <v>-4.2499842726316786</v>
      </c>
      <c r="U115" s="34">
        <v>112.752</v>
      </c>
      <c r="V115" s="38">
        <v>5.6214930070912459</v>
      </c>
      <c r="W115" s="34">
        <v>105.819</v>
      </c>
      <c r="X115" s="38">
        <v>-1.2034581917317126</v>
      </c>
      <c r="Y115" s="9"/>
      <c r="Z115" s="6" t="s">
        <v>38</v>
      </c>
      <c r="AA115" s="34">
        <v>110.29</v>
      </c>
      <c r="AB115" s="38">
        <v>-3.9904591117224015</v>
      </c>
      <c r="AC115" s="34">
        <v>114.392</v>
      </c>
      <c r="AD115" s="38">
        <v>4.416087043832249</v>
      </c>
      <c r="AE115" s="34">
        <v>110.152</v>
      </c>
      <c r="AF115" s="38">
        <v>4.2987539294777122</v>
      </c>
      <c r="AG115" s="9"/>
      <c r="AH115" s="6" t="s">
        <v>38</v>
      </c>
      <c r="AI115" s="34">
        <v>131.47399999999999</v>
      </c>
      <c r="AJ115" s="38">
        <v>16.060063029104612</v>
      </c>
      <c r="AK115" s="34">
        <v>135.47200000000001</v>
      </c>
      <c r="AL115" s="38">
        <v>19.951478231611759</v>
      </c>
      <c r="AM115" s="34">
        <v>102.245</v>
      </c>
      <c r="AN115" s="38">
        <v>5.314930215790298</v>
      </c>
      <c r="AO115" s="9"/>
      <c r="AP115" s="6" t="s">
        <v>38</v>
      </c>
      <c r="AQ115" s="34">
        <v>97.18</v>
      </c>
      <c r="AR115" s="38">
        <v>-22.691402023801942</v>
      </c>
      <c r="AS115" s="34">
        <v>102.76900000000001</v>
      </c>
      <c r="AT115" s="38">
        <v>5.6261883961149124</v>
      </c>
      <c r="AU115" s="34">
        <v>102.24</v>
      </c>
      <c r="AV115" s="38">
        <v>2.1052211081372434</v>
      </c>
      <c r="AW115" s="9"/>
      <c r="AX115" s="6" t="s">
        <v>38</v>
      </c>
      <c r="AY115" s="34">
        <v>122.926</v>
      </c>
      <c r="AZ115" s="38">
        <v>2.5588399702984361</v>
      </c>
      <c r="BA115" s="34">
        <v>111.21299999999999</v>
      </c>
      <c r="BB115" s="38">
        <v>6.1425694570373253</v>
      </c>
      <c r="BC115" s="34">
        <v>86.055999999999997</v>
      </c>
      <c r="BD115" s="38">
        <v>-21.669715918917205</v>
      </c>
      <c r="BE115" s="9"/>
      <c r="BF115" s="6" t="s">
        <v>38</v>
      </c>
      <c r="BG115" s="34">
        <v>85.543000000000006</v>
      </c>
      <c r="BH115" s="38">
        <v>-8.8163813503314969</v>
      </c>
      <c r="BI115" s="34">
        <v>129.59</v>
      </c>
      <c r="BJ115" s="38">
        <v>9.0769826439742047</v>
      </c>
      <c r="BK115" s="34">
        <v>150.851</v>
      </c>
      <c r="BL115" s="38">
        <v>27.192013558064446</v>
      </c>
      <c r="BM115" s="9"/>
      <c r="BN115" s="6" t="s">
        <v>38</v>
      </c>
      <c r="BO115" s="34">
        <v>121.76</v>
      </c>
      <c r="BP115" s="38">
        <v>17.764258702233235</v>
      </c>
      <c r="BQ115" s="356">
        <v>118.33972771541281</v>
      </c>
      <c r="BR115" s="38">
        <v>7.7298730568802938</v>
      </c>
      <c r="BS115" s="34">
        <v>133.809</v>
      </c>
      <c r="BT115" s="38">
        <v>7.7306432004637458</v>
      </c>
      <c r="BU115" s="9"/>
      <c r="BV115" s="6" t="s">
        <v>38</v>
      </c>
      <c r="BW115" s="34">
        <v>118.932</v>
      </c>
      <c r="BX115" s="38">
        <v>7.7292366778684709</v>
      </c>
      <c r="BY115" s="34">
        <v>110.18300000000001</v>
      </c>
      <c r="BZ115" s="38">
        <v>2.0401926282644922</v>
      </c>
      <c r="CA115" s="34">
        <v>95.47</v>
      </c>
      <c r="CB115" s="38">
        <v>4.5124140648946849</v>
      </c>
      <c r="CC115" s="9"/>
      <c r="CD115" s="6" t="s">
        <v>38</v>
      </c>
      <c r="CE115" s="34">
        <v>114.47499999999999</v>
      </c>
      <c r="CF115" s="38">
        <v>4.5118822637926428</v>
      </c>
      <c r="CG115" s="34">
        <v>113.837</v>
      </c>
      <c r="CH115" s="38">
        <v>4.51240337121979</v>
      </c>
      <c r="CI115" s="34">
        <v>113.76300000000001</v>
      </c>
      <c r="CJ115" s="38">
        <v>13.813077754211861</v>
      </c>
      <c r="CK115" s="9"/>
      <c r="CL115" s="6" t="s">
        <v>38</v>
      </c>
      <c r="CM115" s="34">
        <v>94.674999999999997</v>
      </c>
      <c r="CN115" s="38">
        <v>-0.2780732891646096</v>
      </c>
      <c r="CO115" s="34">
        <v>125.727</v>
      </c>
      <c r="CP115" s="38">
        <v>3.9074703096719787</v>
      </c>
      <c r="CQ115" s="34">
        <v>128.94800000000001</v>
      </c>
      <c r="CR115" s="38">
        <v>3.9082015826201939</v>
      </c>
      <c r="CS115" s="9"/>
      <c r="CT115" s="6" t="s">
        <v>38</v>
      </c>
      <c r="CU115" s="34">
        <v>132.459</v>
      </c>
      <c r="CV115" s="38">
        <v>8.5507068223724616</v>
      </c>
      <c r="CW115" s="34">
        <v>71.66</v>
      </c>
      <c r="CX115" s="38">
        <v>-24.043119256330627</v>
      </c>
      <c r="CY115" s="34">
        <v>122.276</v>
      </c>
      <c r="CZ115" s="38">
        <v>11.587074165670444</v>
      </c>
      <c r="DA115" s="9"/>
      <c r="DB115" s="6" t="s">
        <v>38</v>
      </c>
      <c r="DC115" s="34">
        <v>105.682</v>
      </c>
      <c r="DD115" s="38">
        <v>-8.5107303939816319</v>
      </c>
      <c r="DE115" s="34">
        <v>234.03899999999999</v>
      </c>
      <c r="DF115" s="38">
        <v>83.562879417716346</v>
      </c>
      <c r="DG115" s="34">
        <v>104.581</v>
      </c>
      <c r="DH115" s="38">
        <v>0.66318869595349383</v>
      </c>
      <c r="DI115" s="9"/>
      <c r="DJ115" s="6" t="s">
        <v>38</v>
      </c>
      <c r="DK115" s="34">
        <v>105.824</v>
      </c>
      <c r="DL115" s="38">
        <v>0.66396514658599415</v>
      </c>
      <c r="DM115" s="34">
        <v>91.838999999999999</v>
      </c>
      <c r="DN115" s="38">
        <v>-1.8384121249692669</v>
      </c>
      <c r="DO115" s="34">
        <v>98.521000000000001</v>
      </c>
      <c r="DP115" s="38">
        <v>11.137307102247092</v>
      </c>
      <c r="DQ115" s="9"/>
      <c r="DR115" s="6" t="s">
        <v>38</v>
      </c>
      <c r="DS115" s="34">
        <v>105.374</v>
      </c>
      <c r="DT115" s="38">
        <v>0.6639345045329037</v>
      </c>
      <c r="DU115" s="34">
        <v>116.27200000000001</v>
      </c>
      <c r="DV115" s="38">
        <v>4.4174831392059559</v>
      </c>
      <c r="DW115" s="34">
        <v>117.236</v>
      </c>
      <c r="DX115" s="38">
        <v>-11.761075401544446</v>
      </c>
      <c r="DY115" s="9"/>
      <c r="DZ115" s="6" t="s">
        <v>38</v>
      </c>
      <c r="EA115" s="34">
        <v>109.407</v>
      </c>
      <c r="EB115" s="38">
        <v>1.4568418709892654</v>
      </c>
      <c r="EC115" s="34">
        <v>117.383</v>
      </c>
      <c r="ED115" s="38">
        <v>5.5099637762577203</v>
      </c>
      <c r="EE115" s="34">
        <v>108.212</v>
      </c>
      <c r="EF115" s="38">
        <v>5.5098916742231268</v>
      </c>
      <c r="EG115" s="9"/>
      <c r="EH115" s="6" t="s">
        <v>38</v>
      </c>
      <c r="EI115" s="34">
        <v>125.794</v>
      </c>
      <c r="EJ115" s="38">
        <v>5.5106354425283399</v>
      </c>
      <c r="EK115" s="34">
        <v>118.663</v>
      </c>
      <c r="EL115" s="38">
        <v>5.5101097220493216</v>
      </c>
      <c r="EM115" s="34">
        <v>114.979</v>
      </c>
      <c r="EN115" s="38">
        <v>5.5095205322321732</v>
      </c>
      <c r="EO115" s="9"/>
      <c r="EP115" s="6" t="s">
        <v>38</v>
      </c>
      <c r="EQ115" s="34">
        <v>96.191000000000003</v>
      </c>
      <c r="ER115" s="38">
        <v>-1.4628299818682819</v>
      </c>
      <c r="ES115" s="34">
        <v>118.608</v>
      </c>
      <c r="ET115" s="38">
        <v>-1.463001271091386</v>
      </c>
      <c r="EU115" s="34">
        <v>104.214</v>
      </c>
      <c r="EV115" s="38">
        <v>-1.4627320089636129</v>
      </c>
      <c r="EW115" s="9"/>
      <c r="EX115" s="6" t="s">
        <v>38</v>
      </c>
      <c r="EY115" s="34">
        <v>107.84399999999999</v>
      </c>
      <c r="EZ115" s="38">
        <v>-1.4628352140344418</v>
      </c>
      <c r="FA115" s="34">
        <v>112.04900000000001</v>
      </c>
      <c r="FB115" s="38">
        <v>-1.4633331281383732</v>
      </c>
      <c r="FC115" s="34">
        <v>108.84399999999999</v>
      </c>
      <c r="FD115" s="38">
        <v>-1.4629730219083825</v>
      </c>
      <c r="FE115" s="9"/>
      <c r="FF115" s="6" t="s">
        <v>38</v>
      </c>
      <c r="FG115" s="34">
        <v>107.14</v>
      </c>
      <c r="FH115" s="38">
        <v>-1.462337901223222</v>
      </c>
      <c r="FI115" s="34">
        <v>95.147999999999996</v>
      </c>
      <c r="FJ115" s="38">
        <v>1.5540280920462806</v>
      </c>
      <c r="FK115" s="34">
        <v>104.44199999999999</v>
      </c>
      <c r="FL115" s="38">
        <v>-1.7303186834900117</v>
      </c>
      <c r="FM115" s="9"/>
      <c r="FN115" s="6" t="s">
        <v>38</v>
      </c>
      <c r="FO115" s="34">
        <v>93.742000000000004</v>
      </c>
      <c r="FP115" s="38">
        <v>-1.3304422878555044</v>
      </c>
      <c r="FQ115" s="34">
        <v>101.462</v>
      </c>
      <c r="FR115" s="38">
        <v>7.0093655079311361</v>
      </c>
      <c r="FS115" s="34">
        <v>115.446</v>
      </c>
      <c r="FT115" s="38">
        <v>8.2404342893574807</v>
      </c>
      <c r="FU115" s="9"/>
      <c r="FV115" s="6" t="s">
        <v>38</v>
      </c>
      <c r="FW115" s="34">
        <v>104.861</v>
      </c>
      <c r="FX115" s="38">
        <v>2.835147592429152</v>
      </c>
      <c r="FY115" s="34">
        <v>115.30200000000001</v>
      </c>
      <c r="FZ115" s="38">
        <v>4.5178484018927065</v>
      </c>
      <c r="GA115" s="34">
        <v>107.164</v>
      </c>
      <c r="GB115" s="38">
        <v>4.5176140131861331</v>
      </c>
      <c r="GC115" s="9"/>
      <c r="GD115" s="6" t="s">
        <v>38</v>
      </c>
      <c r="GE115" s="34">
        <v>105.97</v>
      </c>
      <c r="GF115" s="38">
        <v>4.5172107702929196</v>
      </c>
      <c r="GG115" s="34">
        <v>89.588999999999999</v>
      </c>
      <c r="GH115" s="38">
        <v>4.5171902889741915</v>
      </c>
      <c r="GI115" s="34">
        <v>104.488</v>
      </c>
      <c r="GJ115" s="38">
        <v>3.1470878578479926</v>
      </c>
      <c r="GK115" s="9"/>
      <c r="GL115" s="6" t="s">
        <v>38</v>
      </c>
      <c r="GM115" s="34">
        <v>109.23399999999999</v>
      </c>
      <c r="GN115" s="38">
        <v>4.5171414082458625</v>
      </c>
      <c r="GO115" s="34">
        <v>124.911</v>
      </c>
      <c r="GP115" s="38">
        <v>8.033003814120022</v>
      </c>
      <c r="GQ115" s="34">
        <v>127.11</v>
      </c>
      <c r="GR115" s="38">
        <v>8.0325346977281811</v>
      </c>
      <c r="GS115" s="9"/>
      <c r="GT115" s="6" t="s">
        <v>38</v>
      </c>
      <c r="GU115" s="34">
        <v>102.959</v>
      </c>
      <c r="GV115" s="38">
        <v>4.426187940564958</v>
      </c>
      <c r="GW115" s="34">
        <v>116.129</v>
      </c>
      <c r="GX115" s="38">
        <v>3.9260081258613724</v>
      </c>
      <c r="GY115" s="34">
        <v>116.922</v>
      </c>
      <c r="GZ115" s="38">
        <v>4.4263437114838524</v>
      </c>
      <c r="HA115" s="9"/>
      <c r="HB115" s="6" t="s">
        <v>38</v>
      </c>
      <c r="HC115" s="34">
        <v>100.059</v>
      </c>
      <c r="HD115" s="38">
        <v>4.4271893296596687</v>
      </c>
      <c r="HE115" s="34">
        <v>106.584</v>
      </c>
      <c r="HF115" s="38">
        <v>4.4265475280700741</v>
      </c>
      <c r="HG115" s="34">
        <v>101.471</v>
      </c>
      <c r="HH115" s="38">
        <v>-1.8076428066847967</v>
      </c>
      <c r="HI115" s="9"/>
      <c r="HJ115" s="6" t="s">
        <v>38</v>
      </c>
      <c r="HK115" s="34">
        <v>107.023</v>
      </c>
      <c r="HL115" s="38">
        <v>1.0499381556212199</v>
      </c>
      <c r="HM115" s="34">
        <v>102.526</v>
      </c>
      <c r="HN115" s="38">
        <v>4.8365986338909437</v>
      </c>
      <c r="HO115" s="34">
        <v>116.227</v>
      </c>
      <c r="HP115" s="38">
        <v>4.4267744833782672</v>
      </c>
      <c r="HQ115" s="9"/>
      <c r="HR115" s="6" t="s">
        <v>38</v>
      </c>
      <c r="HS115" s="34">
        <v>103.871</v>
      </c>
      <c r="HT115" s="38">
        <v>5.5417255149008611</v>
      </c>
      <c r="HU115" s="34">
        <v>115.12</v>
      </c>
      <c r="HV115" s="38">
        <v>5.5430258356712159</v>
      </c>
      <c r="HW115" s="34">
        <v>131.345</v>
      </c>
      <c r="HX115" s="38">
        <v>5.5429218864255319</v>
      </c>
      <c r="HY115" s="9"/>
      <c r="HZ115" s="6" t="s">
        <v>38</v>
      </c>
      <c r="IA115" s="34">
        <v>128.65899999999999</v>
      </c>
      <c r="IB115" s="38">
        <v>5.5421113508281223</v>
      </c>
      <c r="IC115" s="34">
        <v>104.698399632567</v>
      </c>
      <c r="ID115" s="38">
        <v>0.69796025585773691</v>
      </c>
      <c r="IE115" s="34">
        <v>113.04900000000001</v>
      </c>
      <c r="IF115" s="38">
        <v>4.6905097051415083</v>
      </c>
      <c r="IG115" s="9"/>
      <c r="IH115" s="6" t="s">
        <v>38</v>
      </c>
      <c r="II115" s="34">
        <v>116.937</v>
      </c>
      <c r="IJ115" s="38">
        <v>5.8588693251256103</v>
      </c>
      <c r="IK115" s="34">
        <v>135.24199999999999</v>
      </c>
      <c r="IL115" s="38">
        <v>-7.8419080068143074</v>
      </c>
      <c r="IM115" s="34">
        <v>111.84099999999999</v>
      </c>
      <c r="IN115" s="38">
        <v>4.3546009293298624</v>
      </c>
      <c r="IO115" s="34">
        <v>114.34699999999999</v>
      </c>
      <c r="IP115" s="38">
        <v>4.3550079853981174</v>
      </c>
      <c r="IQ115" s="9"/>
      <c r="IR115" s="6" t="s">
        <v>38</v>
      </c>
      <c r="IS115" s="34">
        <v>108.819</v>
      </c>
      <c r="IT115" s="38">
        <v>4.3547056905579353</v>
      </c>
      <c r="IU115" s="34">
        <v>96.710999999999999</v>
      </c>
      <c r="IV115" s="38">
        <v>4.3550040463987045</v>
      </c>
      <c r="IW115" s="34">
        <v>122.18899999999999</v>
      </c>
      <c r="IX115" s="38">
        <v>4.3538786072371067</v>
      </c>
      <c r="IY115" s="9"/>
      <c r="IZ115" s="6" t="s">
        <v>38</v>
      </c>
      <c r="JA115" s="34">
        <v>109.361</v>
      </c>
      <c r="JB115" s="38">
        <v>4.3550865005677792</v>
      </c>
      <c r="JC115" s="34">
        <v>138.55000000000001</v>
      </c>
      <c r="JD115" s="38">
        <v>8.7818474463157088</v>
      </c>
      <c r="JE115" s="34">
        <v>142.88900000000001</v>
      </c>
      <c r="JF115" s="38">
        <v>16.667891406409467</v>
      </c>
      <c r="JG115" s="9"/>
      <c r="JH115" s="6" t="s">
        <v>38</v>
      </c>
      <c r="JI115" s="34">
        <v>128.56100000000001</v>
      </c>
      <c r="JJ115" s="38">
        <v>8.179905755637833</v>
      </c>
      <c r="JK115" s="34">
        <v>137.46899999999999</v>
      </c>
      <c r="JL115" s="38">
        <v>23.377998761454293</v>
      </c>
      <c r="JM115" s="34">
        <v>141.44800000000001</v>
      </c>
      <c r="JN115" s="38">
        <v>20.872998239647259</v>
      </c>
      <c r="JO115" s="9"/>
      <c r="JP115" s="6" t="s">
        <v>38</v>
      </c>
      <c r="JQ115" s="34">
        <v>110.88800000000001</v>
      </c>
      <c r="JR115" s="38">
        <v>4.822944434991399</v>
      </c>
      <c r="JS115" s="34">
        <v>106.131</v>
      </c>
      <c r="JT115" s="38">
        <v>-5.8095263452168666</v>
      </c>
      <c r="JU115" s="34">
        <v>102.373</v>
      </c>
      <c r="JV115" s="38">
        <v>-5.810209038716323</v>
      </c>
      <c r="JW115" s="9"/>
      <c r="JX115" s="6" t="s">
        <v>38</v>
      </c>
      <c r="JY115" s="34">
        <v>102.496</v>
      </c>
      <c r="JZ115" s="38">
        <v>0.77278537017009796</v>
      </c>
      <c r="KA115" s="34">
        <v>105.175</v>
      </c>
      <c r="KB115" s="38">
        <v>2.2735007827921834</v>
      </c>
      <c r="KC115" s="34">
        <v>118.61</v>
      </c>
      <c r="KD115" s="38">
        <v>-5.3625998356352369</v>
      </c>
      <c r="KE115" s="9"/>
      <c r="KF115" s="6" t="s">
        <v>38</v>
      </c>
      <c r="KG115" s="34">
        <v>97.932000000000002</v>
      </c>
      <c r="KH115" s="38">
        <v>-7.6505257202131247</v>
      </c>
      <c r="KI115" s="34">
        <v>102.756</v>
      </c>
      <c r="KJ115" s="38">
        <v>2.6297653885720536</v>
      </c>
      <c r="KK115" s="34">
        <v>116.869</v>
      </c>
      <c r="KL115" s="38">
        <v>19.657008293232309</v>
      </c>
      <c r="KM115" s="9"/>
      <c r="KN115" s="6" t="s">
        <v>38</v>
      </c>
      <c r="KO115" s="34">
        <v>112.313</v>
      </c>
      <c r="KP115" s="38">
        <v>19.656307597242801</v>
      </c>
      <c r="KQ115" s="34">
        <v>124.43300000000001</v>
      </c>
      <c r="KR115" s="38">
        <v>9.148882046963692</v>
      </c>
      <c r="KS115" s="34">
        <v>108.81100000000001</v>
      </c>
      <c r="KT115" s="38">
        <v>9.1997511139657178</v>
      </c>
      <c r="KU115" s="9"/>
      <c r="KV115" s="6" t="s">
        <v>38</v>
      </c>
      <c r="KW115" s="34">
        <v>107.58799999999999</v>
      </c>
      <c r="KX115" s="38">
        <v>7.4665627840540196</v>
      </c>
      <c r="KY115" s="34">
        <v>123.685</v>
      </c>
      <c r="KZ115" s="38">
        <v>13.128938727350885</v>
      </c>
      <c r="LA115" s="34">
        <v>123.553</v>
      </c>
      <c r="LB115" s="38">
        <v>-6.5450887251713254</v>
      </c>
      <c r="LC115" s="9"/>
      <c r="LD115" s="6" t="s">
        <v>38</v>
      </c>
      <c r="LE115" s="34">
        <v>88.74</v>
      </c>
      <c r="LF115" s="38">
        <v>-7.113548819293257</v>
      </c>
      <c r="LG115" s="34">
        <v>98.605999999999995</v>
      </c>
      <c r="LH115" s="38">
        <v>-4.4450689484751962</v>
      </c>
      <c r="LI115" s="34">
        <v>105.783</v>
      </c>
      <c r="LJ115" s="38">
        <v>-5.2845055289430007</v>
      </c>
      <c r="LK115" s="9"/>
      <c r="LL115" s="6" t="s">
        <v>38</v>
      </c>
      <c r="LM115" s="34">
        <v>121.931</v>
      </c>
      <c r="LN115" s="38">
        <v>-4.4450365587016023</v>
      </c>
      <c r="LO115" s="34">
        <v>112.735</v>
      </c>
      <c r="LP115" s="38">
        <v>-4.4448588308088688</v>
      </c>
      <c r="LQ115" s="34">
        <v>122.72199999999999</v>
      </c>
      <c r="LR115" s="38">
        <v>-4.4451884669589248</v>
      </c>
      <c r="LS115" s="9"/>
      <c r="LT115" s="6" t="s">
        <v>38</v>
      </c>
      <c r="LU115" s="34">
        <v>108.697</v>
      </c>
      <c r="LV115" s="38">
        <v>14.391404095893591</v>
      </c>
      <c r="LW115" s="34">
        <v>91.192999999999998</v>
      </c>
      <c r="LX115" s="38">
        <v>10.736967371373751</v>
      </c>
      <c r="LY115" s="34">
        <v>69.054000000000002</v>
      </c>
      <c r="LZ115" s="38">
        <v>-18.481879353086995</v>
      </c>
      <c r="MA115" s="9"/>
      <c r="MB115" s="6" t="s">
        <v>38</v>
      </c>
      <c r="MC115" s="34">
        <v>122.21</v>
      </c>
      <c r="MD115" s="38">
        <v>1.8535495807844029</v>
      </c>
      <c r="ME115" s="34">
        <v>101.172</v>
      </c>
      <c r="MF115" s="38">
        <v>10.126375600039168</v>
      </c>
      <c r="MG115" s="34">
        <v>101.05800000000001</v>
      </c>
      <c r="MH115" s="38">
        <v>-8.1449567801925156</v>
      </c>
      <c r="MI115" s="9"/>
      <c r="MJ115" s="6" t="s">
        <v>38</v>
      </c>
      <c r="MK115" s="34">
        <v>90.727000000000004</v>
      </c>
      <c r="ML115" s="38">
        <v>-1.1451546122164302</v>
      </c>
      <c r="MM115" s="34">
        <v>110.88911595995</v>
      </c>
      <c r="MN115" s="38">
        <v>5.5806431112811481</v>
      </c>
      <c r="MO115" s="34">
        <v>124.938</v>
      </c>
      <c r="MP115" s="38">
        <v>28.091615575468012</v>
      </c>
    </row>
    <row r="116" spans="1:355" ht="15" hidden="1" customHeight="1">
      <c r="A116" s="9"/>
      <c r="B116" s="6" t="s">
        <v>39</v>
      </c>
      <c r="C116" s="34">
        <v>101.30301910398801</v>
      </c>
      <c r="D116" s="38">
        <v>-1.9430199802207113</v>
      </c>
      <c r="E116" s="374">
        <v>99.01</v>
      </c>
      <c r="F116" s="38">
        <v>-6.8009601355485358</v>
      </c>
      <c r="G116" s="374">
        <v>103.471</v>
      </c>
      <c r="H116" s="38">
        <v>2.9101397384255705</v>
      </c>
      <c r="I116" s="9"/>
      <c r="J116" s="6" t="s">
        <v>39</v>
      </c>
      <c r="K116" s="34">
        <v>109.84</v>
      </c>
      <c r="L116" s="38">
        <v>15.249826873439247</v>
      </c>
      <c r="M116" s="34">
        <v>183.322</v>
      </c>
      <c r="N116" s="38">
        <v>61.522873052794836</v>
      </c>
      <c r="O116" s="34">
        <v>110.411</v>
      </c>
      <c r="P116" s="38">
        <v>26.958811489547642</v>
      </c>
      <c r="Q116" s="9"/>
      <c r="R116" s="6" t="s">
        <v>39</v>
      </c>
      <c r="S116" s="34">
        <v>101.583</v>
      </c>
      <c r="T116" s="38">
        <v>3.0588020452885161</v>
      </c>
      <c r="U116" s="34">
        <v>102.294</v>
      </c>
      <c r="V116" s="38">
        <v>9.8789434675660743</v>
      </c>
      <c r="W116" s="34">
        <v>101.955</v>
      </c>
      <c r="X116" s="38">
        <v>-2.494190105486652</v>
      </c>
      <c r="Y116" s="9"/>
      <c r="Z116" s="6" t="s">
        <v>39</v>
      </c>
      <c r="AA116" s="34">
        <v>105.886</v>
      </c>
      <c r="AB116" s="38">
        <v>3.4558227242083461</v>
      </c>
      <c r="AC116" s="34">
        <v>103.675</v>
      </c>
      <c r="AD116" s="38">
        <v>8.3254098446299736</v>
      </c>
      <c r="AE116" s="34">
        <v>96.933999999999997</v>
      </c>
      <c r="AF116" s="38">
        <v>13.039929097863606</v>
      </c>
      <c r="AG116" s="9"/>
      <c r="AH116" s="6" t="s">
        <v>39</v>
      </c>
      <c r="AI116" s="34">
        <v>122.337</v>
      </c>
      <c r="AJ116" s="38">
        <v>15.120119696242568</v>
      </c>
      <c r="AK116" s="34">
        <v>128.37299999999999</v>
      </c>
      <c r="AL116" s="38">
        <v>18.335760771372208</v>
      </c>
      <c r="AM116" s="34">
        <v>103.20099999999999</v>
      </c>
      <c r="AN116" s="38">
        <v>11.912249501171161</v>
      </c>
      <c r="AO116" s="9"/>
      <c r="AP116" s="6" t="s">
        <v>39</v>
      </c>
      <c r="AQ116" s="34">
        <v>90.611000000000004</v>
      </c>
      <c r="AR116" s="38">
        <v>-2.7100445589735358</v>
      </c>
      <c r="AS116" s="34">
        <v>114.30800000000001</v>
      </c>
      <c r="AT116" s="38">
        <v>7.452528670802792</v>
      </c>
      <c r="AU116" s="34">
        <v>107.83</v>
      </c>
      <c r="AV116" s="38">
        <v>5.8786563632257582</v>
      </c>
      <c r="AW116" s="9"/>
      <c r="AX116" s="6" t="s">
        <v>39</v>
      </c>
      <c r="AY116" s="34">
        <v>135.047</v>
      </c>
      <c r="AZ116" s="38">
        <v>12.915551839464882</v>
      </c>
      <c r="BA116" s="34">
        <v>130.82300000000001</v>
      </c>
      <c r="BB116" s="38">
        <v>10.26609239483156</v>
      </c>
      <c r="BC116" s="34">
        <v>86.781999999999996</v>
      </c>
      <c r="BD116" s="38">
        <v>-28.396508193204511</v>
      </c>
      <c r="BE116" s="9"/>
      <c r="BF116" s="6" t="s">
        <v>39</v>
      </c>
      <c r="BG116" s="34">
        <v>88.162999999999997</v>
      </c>
      <c r="BH116" s="38">
        <v>7.6813151916359317</v>
      </c>
      <c r="BI116" s="34">
        <v>116.30800000000001</v>
      </c>
      <c r="BJ116" s="38">
        <v>1.7808231165717245</v>
      </c>
      <c r="BK116" s="34">
        <v>137.773</v>
      </c>
      <c r="BL116" s="38">
        <v>28.328055141579711</v>
      </c>
      <c r="BM116" s="9"/>
      <c r="BN116" s="6" t="s">
        <v>39</v>
      </c>
      <c r="BO116" s="34">
        <v>121.014</v>
      </c>
      <c r="BP116" s="38">
        <v>25.013171351535618</v>
      </c>
      <c r="BQ116" s="356">
        <v>109.32210005826143</v>
      </c>
      <c r="BR116" s="38">
        <v>8.5738490858044969</v>
      </c>
      <c r="BS116" s="34">
        <v>127.961</v>
      </c>
      <c r="BT116" s="38">
        <v>8.5740225359760984</v>
      </c>
      <c r="BU116" s="9"/>
      <c r="BV116" s="6" t="s">
        <v>39</v>
      </c>
      <c r="BW116" s="34">
        <v>114.10899999999999</v>
      </c>
      <c r="BX116" s="38">
        <v>8.5739024529486727</v>
      </c>
      <c r="BY116" s="34">
        <v>104.583</v>
      </c>
      <c r="BZ116" s="38">
        <v>2.5715714832141572</v>
      </c>
      <c r="CA116" s="34">
        <v>117.664</v>
      </c>
      <c r="CB116" s="38">
        <v>4.9559353480572241</v>
      </c>
      <c r="CC116" s="9"/>
      <c r="CD116" s="6" t="s">
        <v>39</v>
      </c>
      <c r="CE116" s="34">
        <v>111.59399999999999</v>
      </c>
      <c r="CF116" s="38">
        <v>4.9555607806254187</v>
      </c>
      <c r="CG116" s="34">
        <v>103.685</v>
      </c>
      <c r="CH116" s="38">
        <v>4.9560173703549992</v>
      </c>
      <c r="CI116" s="34">
        <v>107.244</v>
      </c>
      <c r="CJ116" s="38">
        <v>14.616108071135429</v>
      </c>
      <c r="CK116" s="9"/>
      <c r="CL116" s="6" t="s">
        <v>39</v>
      </c>
      <c r="CM116" s="34">
        <v>100.90900000000001</v>
      </c>
      <c r="CN116" s="38">
        <v>1.0049547069716169</v>
      </c>
      <c r="CO116" s="34">
        <v>101.44499999999999</v>
      </c>
      <c r="CP116" s="38">
        <v>7.8846337909838127</v>
      </c>
      <c r="CQ116" s="34">
        <v>116.77500000000001</v>
      </c>
      <c r="CR116" s="38">
        <v>7.8842582755148243</v>
      </c>
      <c r="CS116" s="9"/>
      <c r="CT116" s="6" t="s">
        <v>39</v>
      </c>
      <c r="CU116" s="34">
        <v>112.96</v>
      </c>
      <c r="CV116" s="38">
        <v>9.7327595418734916</v>
      </c>
      <c r="CW116" s="34">
        <v>82.424999999999997</v>
      </c>
      <c r="CX116" s="38">
        <v>-4.537715854209381</v>
      </c>
      <c r="CY116" s="34">
        <v>126.093</v>
      </c>
      <c r="CZ116" s="38">
        <v>6.1067353327274532</v>
      </c>
      <c r="DA116" s="9"/>
      <c r="DB116" s="6" t="s">
        <v>39</v>
      </c>
      <c r="DC116" s="34">
        <v>96.126000000000005</v>
      </c>
      <c r="DD116" s="38">
        <v>-21.450284369484208</v>
      </c>
      <c r="DE116" s="34">
        <v>170.36</v>
      </c>
      <c r="DF116" s="38">
        <v>54.124522771274002</v>
      </c>
      <c r="DG116" s="34">
        <v>106.428</v>
      </c>
      <c r="DH116" s="38">
        <v>3.3522374145431968</v>
      </c>
      <c r="DI116" s="9"/>
      <c r="DJ116" s="6" t="s">
        <v>39</v>
      </c>
      <c r="DK116" s="34">
        <v>104.684</v>
      </c>
      <c r="DL116" s="38">
        <v>3.3528157333543902</v>
      </c>
      <c r="DM116" s="34">
        <v>92.643000000000001</v>
      </c>
      <c r="DN116" s="38">
        <v>-0.23046189301830111</v>
      </c>
      <c r="DO116" s="34">
        <v>98.406000000000006</v>
      </c>
      <c r="DP116" s="38">
        <v>14.826137689614939</v>
      </c>
      <c r="DQ116" s="9"/>
      <c r="DR116" s="6" t="s">
        <v>39</v>
      </c>
      <c r="DS116" s="34">
        <v>103.80800000000001</v>
      </c>
      <c r="DT116" s="38">
        <v>3.3522167242460768</v>
      </c>
      <c r="DU116" s="34">
        <v>113.274</v>
      </c>
      <c r="DV116" s="38">
        <v>4.4606545736233869</v>
      </c>
      <c r="DW116" s="34">
        <v>121.419</v>
      </c>
      <c r="DX116" s="38">
        <v>-3.7128968049420621</v>
      </c>
      <c r="DY116" s="9"/>
      <c r="DZ116" s="6" t="s">
        <v>39</v>
      </c>
      <c r="EA116" s="34">
        <v>105.78</v>
      </c>
      <c r="EB116" s="38">
        <v>3.1687977294671867</v>
      </c>
      <c r="EC116" s="34">
        <v>107.321</v>
      </c>
      <c r="ED116" s="38">
        <v>2.9872946414862582</v>
      </c>
      <c r="EE116" s="34">
        <v>114.959</v>
      </c>
      <c r="EF116" s="38">
        <v>2.9867861142217151</v>
      </c>
      <c r="EG116" s="9"/>
      <c r="EH116" s="6" t="s">
        <v>39</v>
      </c>
      <c r="EI116" s="34">
        <v>107.146</v>
      </c>
      <c r="EJ116" s="38">
        <v>2.9873699994232794</v>
      </c>
      <c r="EK116" s="34">
        <v>119.18</v>
      </c>
      <c r="EL116" s="38">
        <v>2.98730589424747</v>
      </c>
      <c r="EM116" s="34">
        <v>107.863</v>
      </c>
      <c r="EN116" s="38">
        <v>2.9865851911968377</v>
      </c>
      <c r="EO116" s="9"/>
      <c r="EP116" s="6" t="s">
        <v>39</v>
      </c>
      <c r="EQ116" s="34">
        <v>99.177999999999997</v>
      </c>
      <c r="ER116" s="38">
        <v>3.9361991993460634</v>
      </c>
      <c r="ES116" s="34">
        <v>108.54600000000001</v>
      </c>
      <c r="ET116" s="38">
        <v>3.9364197826399163</v>
      </c>
      <c r="EU116" s="34">
        <v>106.37</v>
      </c>
      <c r="EV116" s="38">
        <v>3.9368386081824553</v>
      </c>
      <c r="EW116" s="9"/>
      <c r="EX116" s="6" t="s">
        <v>39</v>
      </c>
      <c r="EY116" s="34">
        <v>107.973</v>
      </c>
      <c r="EZ116" s="38">
        <v>3.9371215694579575</v>
      </c>
      <c r="FA116" s="34">
        <v>104.849</v>
      </c>
      <c r="FB116" s="38">
        <v>3.9364380737127931</v>
      </c>
      <c r="FC116" s="34">
        <v>99.709000000000003</v>
      </c>
      <c r="FD116" s="38">
        <v>3.9371638243756166</v>
      </c>
      <c r="FE116" s="9"/>
      <c r="FF116" s="6" t="s">
        <v>39</v>
      </c>
      <c r="FG116" s="34">
        <v>106.13</v>
      </c>
      <c r="FH116" s="38">
        <v>3.9369307609440796</v>
      </c>
      <c r="FI116" s="34">
        <v>115.53100000000001</v>
      </c>
      <c r="FJ116" s="38">
        <v>3.7986397491532244</v>
      </c>
      <c r="FK116" s="34">
        <v>99.483999999999995</v>
      </c>
      <c r="FL116" s="38">
        <v>0.55287708339650976</v>
      </c>
      <c r="FM116" s="9"/>
      <c r="FN116" s="6" t="s">
        <v>39</v>
      </c>
      <c r="FO116" s="34">
        <v>96.179000000000002</v>
      </c>
      <c r="FP116" s="38">
        <v>-2.2342620734521148</v>
      </c>
      <c r="FQ116" s="34">
        <v>115.523</v>
      </c>
      <c r="FR116" s="38">
        <v>5.6200629022820294</v>
      </c>
      <c r="FS116" s="34">
        <v>112.443</v>
      </c>
      <c r="FT116" s="38">
        <v>11.587126737920144</v>
      </c>
      <c r="FU116" s="9"/>
      <c r="FV116" s="6" t="s">
        <v>39</v>
      </c>
      <c r="FW116" s="34">
        <v>111.134</v>
      </c>
      <c r="FX116" s="38">
        <v>6.19589106545628</v>
      </c>
      <c r="FY116" s="34">
        <v>113.27200000000001</v>
      </c>
      <c r="FZ116" s="38">
        <v>6.8029455858642081</v>
      </c>
      <c r="GA116" s="34">
        <v>106.423</v>
      </c>
      <c r="GB116" s="38">
        <v>6.8032194612821542</v>
      </c>
      <c r="GC116" s="9"/>
      <c r="GD116" s="6" t="s">
        <v>39</v>
      </c>
      <c r="GE116" s="34">
        <v>111.24</v>
      </c>
      <c r="GF116" s="38">
        <v>6.803387291894694</v>
      </c>
      <c r="GG116" s="34">
        <v>102.851</v>
      </c>
      <c r="GH116" s="38">
        <v>6.8026998961578471</v>
      </c>
      <c r="GI116" s="34">
        <v>107.395</v>
      </c>
      <c r="GJ116" s="38">
        <v>6.1183956997322042</v>
      </c>
      <c r="GK116" s="9"/>
      <c r="GL116" s="6" t="s">
        <v>39</v>
      </c>
      <c r="GM116" s="34">
        <v>112.52500000000001</v>
      </c>
      <c r="GN116" s="38">
        <v>6.8035346488605484</v>
      </c>
      <c r="GO116" s="34">
        <v>132.03800000000001</v>
      </c>
      <c r="GP116" s="38">
        <v>10.212599016719111</v>
      </c>
      <c r="GQ116" s="34">
        <v>134.75700000000001</v>
      </c>
      <c r="GR116" s="38">
        <v>10.212644148196631</v>
      </c>
      <c r="GS116" s="9"/>
      <c r="GT116" s="6" t="s">
        <v>39</v>
      </c>
      <c r="GU116" s="34">
        <v>113.60299999999999</v>
      </c>
      <c r="GV116" s="38">
        <v>6.6004185081965687</v>
      </c>
      <c r="GW116" s="34">
        <v>102.961</v>
      </c>
      <c r="GX116" s="38">
        <v>-6.3982399839998578</v>
      </c>
      <c r="GY116" s="34">
        <v>110.43600000000001</v>
      </c>
      <c r="GZ116" s="38">
        <v>6.6005135234270966</v>
      </c>
      <c r="HA116" s="9"/>
      <c r="HB116" s="6" t="s">
        <v>39</v>
      </c>
      <c r="HC116" s="34">
        <v>100.084</v>
      </c>
      <c r="HD116" s="38">
        <v>6.6004878204650339</v>
      </c>
      <c r="HE116" s="34">
        <v>108.879</v>
      </c>
      <c r="HF116" s="38">
        <v>6.5998942607061082</v>
      </c>
      <c r="HG116" s="34">
        <v>98.105999999999995</v>
      </c>
      <c r="HH116" s="38">
        <v>2.8742201017144708</v>
      </c>
      <c r="HI116" s="9"/>
      <c r="HJ116" s="6" t="s">
        <v>39</v>
      </c>
      <c r="HK116" s="34">
        <v>103.459</v>
      </c>
      <c r="HL116" s="38">
        <v>3.4610692213844345</v>
      </c>
      <c r="HM116" s="34">
        <v>102.997</v>
      </c>
      <c r="HN116" s="38">
        <v>8.2742888379622883</v>
      </c>
      <c r="HO116" s="34">
        <v>104.404</v>
      </c>
      <c r="HP116" s="38">
        <v>6.5999591586685824</v>
      </c>
      <c r="HQ116" s="9"/>
      <c r="HR116" s="6" t="s">
        <v>39</v>
      </c>
      <c r="HS116" s="34">
        <v>126.973</v>
      </c>
      <c r="HT116" s="38">
        <v>12.644606103619594</v>
      </c>
      <c r="HU116" s="34">
        <v>119.47799999999999</v>
      </c>
      <c r="HV116" s="38">
        <v>12.644956913619822</v>
      </c>
      <c r="HW116" s="34">
        <v>118.792</v>
      </c>
      <c r="HX116" s="38">
        <v>12.644964298244801</v>
      </c>
      <c r="HY116" s="9"/>
      <c r="HZ116" s="6" t="s">
        <v>39</v>
      </c>
      <c r="IA116" s="34">
        <v>120.88200000000001</v>
      </c>
      <c r="IB116" s="38">
        <v>12.645370508424051</v>
      </c>
      <c r="IC116" s="34">
        <v>114.20382217707601</v>
      </c>
      <c r="ID116" s="38">
        <v>0.51731545267470835</v>
      </c>
      <c r="IE116" s="34">
        <v>121.842</v>
      </c>
      <c r="IF116" s="38">
        <v>18.465726786582408</v>
      </c>
      <c r="IG116" s="9"/>
      <c r="IH116" s="6" t="s">
        <v>39</v>
      </c>
      <c r="II116" s="34">
        <v>109.46</v>
      </c>
      <c r="IJ116" s="38">
        <v>0.75014956969947377</v>
      </c>
      <c r="IK116" s="34">
        <v>144.58699999999999</v>
      </c>
      <c r="IL116" s="38">
        <v>23.108295656764312</v>
      </c>
      <c r="IM116" s="34">
        <v>117.619</v>
      </c>
      <c r="IN116" s="38">
        <v>8.5086165541163865</v>
      </c>
      <c r="IO116" s="34">
        <v>105.782</v>
      </c>
      <c r="IP116" s="38">
        <v>8.508826817934704</v>
      </c>
      <c r="IQ116" s="9"/>
      <c r="IR116" s="6" t="s">
        <v>39</v>
      </c>
      <c r="IS116" s="34">
        <v>110.694</v>
      </c>
      <c r="IT116" s="38">
        <v>8.5086360695590884</v>
      </c>
      <c r="IU116" s="34">
        <v>94.08</v>
      </c>
      <c r="IV116" s="38">
        <v>8.5083561122452522</v>
      </c>
      <c r="IW116" s="34">
        <v>122.708</v>
      </c>
      <c r="IX116" s="38">
        <v>8.5085686999274941</v>
      </c>
      <c r="IY116" s="9"/>
      <c r="IZ116" s="6" t="s">
        <v>39</v>
      </c>
      <c r="JA116" s="34">
        <v>111.946</v>
      </c>
      <c r="JB116" s="38">
        <v>8.5095040080645816</v>
      </c>
      <c r="JC116" s="34">
        <v>124.85</v>
      </c>
      <c r="JD116" s="38">
        <v>17.731927654036909</v>
      </c>
      <c r="JE116" s="34">
        <v>147.66499999999999</v>
      </c>
      <c r="JF116" s="38">
        <v>20.5694316298286</v>
      </c>
      <c r="JG116" s="9"/>
      <c r="JH116" s="6" t="s">
        <v>39</v>
      </c>
      <c r="JI116" s="34">
        <v>129.21</v>
      </c>
      <c r="JJ116" s="38">
        <v>6.0837438423645409</v>
      </c>
      <c r="JK116" s="34">
        <v>138.62700000000001</v>
      </c>
      <c r="JL116" s="38">
        <v>22.154469753711965</v>
      </c>
      <c r="JM116" s="34">
        <v>90.491</v>
      </c>
      <c r="JN116" s="38">
        <v>11.326952413759159</v>
      </c>
      <c r="JO116" s="9"/>
      <c r="JP116" s="6" t="s">
        <v>39</v>
      </c>
      <c r="JQ116" s="34">
        <v>109.607</v>
      </c>
      <c r="JR116" s="38">
        <v>6.2793922293006119</v>
      </c>
      <c r="JS116" s="34">
        <v>100.84</v>
      </c>
      <c r="JT116" s="38">
        <v>-14.248783972243956</v>
      </c>
      <c r="JU116" s="34">
        <v>90.921000000000006</v>
      </c>
      <c r="JV116" s="38">
        <v>-14.248931895990708</v>
      </c>
      <c r="JW116" s="9"/>
      <c r="JX116" s="6" t="s">
        <v>39</v>
      </c>
      <c r="JY116" s="34">
        <v>111.545</v>
      </c>
      <c r="JZ116" s="38">
        <v>6.1767057569296355</v>
      </c>
      <c r="KA116" s="34">
        <v>101.395</v>
      </c>
      <c r="KB116" s="38">
        <v>1.6124506443789528</v>
      </c>
      <c r="KC116" s="34">
        <v>115.989</v>
      </c>
      <c r="KD116" s="38">
        <v>0.70937380613345624</v>
      </c>
      <c r="KE116" s="9"/>
      <c r="KF116" s="6" t="s">
        <v>39</v>
      </c>
      <c r="KG116" s="34">
        <v>94.954999999999998</v>
      </c>
      <c r="KH116" s="38">
        <v>-3.5510050685112304</v>
      </c>
      <c r="KI116" s="34">
        <v>131.63499999999999</v>
      </c>
      <c r="KJ116" s="38">
        <v>8.4522475612971277</v>
      </c>
      <c r="KK116" s="34">
        <v>109.461</v>
      </c>
      <c r="KL116" s="38">
        <v>7.8072369846553755</v>
      </c>
      <c r="KM116" s="9"/>
      <c r="KN116" s="6" t="s">
        <v>39</v>
      </c>
      <c r="KO116" s="34">
        <v>105.068</v>
      </c>
      <c r="KP116" s="38">
        <v>7.8073856698714224</v>
      </c>
      <c r="KQ116" s="34">
        <v>113.779</v>
      </c>
      <c r="KR116" s="38">
        <v>7.0327272043122093</v>
      </c>
      <c r="KS116" s="34">
        <v>106.78400000000001</v>
      </c>
      <c r="KT116" s="38">
        <v>11.047098095901674</v>
      </c>
      <c r="KU116" s="9"/>
      <c r="KV116" s="6" t="s">
        <v>39</v>
      </c>
      <c r="KW116" s="34">
        <v>100.28</v>
      </c>
      <c r="KX116" s="38">
        <v>4.3746161932616445</v>
      </c>
      <c r="KY116" s="34">
        <v>119.517</v>
      </c>
      <c r="KZ116" s="38">
        <v>14.114805125365208</v>
      </c>
      <c r="LA116" s="34">
        <v>107.95399999999999</v>
      </c>
      <c r="LB116" s="38">
        <v>2.2398166475674515</v>
      </c>
      <c r="LC116" s="9"/>
      <c r="LD116" s="6" t="s">
        <v>39</v>
      </c>
      <c r="LE116" s="34">
        <v>103.02500000000001</v>
      </c>
      <c r="LF116" s="38">
        <v>-8.4124528838631676</v>
      </c>
      <c r="LG116" s="34">
        <v>93.120999999999995</v>
      </c>
      <c r="LH116" s="38">
        <v>16.974424680936579</v>
      </c>
      <c r="LI116" s="34">
        <v>105.139</v>
      </c>
      <c r="LJ116" s="38">
        <v>17.709161339438651</v>
      </c>
      <c r="LK116" s="9"/>
      <c r="LL116" s="6" t="s">
        <v>39</v>
      </c>
      <c r="LM116" s="34">
        <v>105.76</v>
      </c>
      <c r="LN116" s="38">
        <v>16.974328912877581</v>
      </c>
      <c r="LO116" s="34">
        <v>128.643</v>
      </c>
      <c r="LP116" s="38">
        <v>16.97370335345893</v>
      </c>
      <c r="LQ116" s="34">
        <v>104.76900000000001</v>
      </c>
      <c r="LR116" s="38">
        <v>16.974074983810823</v>
      </c>
      <c r="LS116" s="9"/>
      <c r="LT116" s="6" t="s">
        <v>39</v>
      </c>
      <c r="LU116" s="34">
        <v>117.857</v>
      </c>
      <c r="LV116" s="38">
        <v>1.7130972107152616</v>
      </c>
      <c r="LW116" s="34">
        <v>202.001</v>
      </c>
      <c r="LX116" s="38">
        <v>4.5110253412112797</v>
      </c>
      <c r="LY116" s="34">
        <v>65.093999999999994</v>
      </c>
      <c r="LZ116" s="38">
        <v>-3.408467005980043</v>
      </c>
      <c r="MA116" s="9"/>
      <c r="MB116" s="6" t="s">
        <v>39</v>
      </c>
      <c r="MC116" s="34">
        <v>115.36799999999999</v>
      </c>
      <c r="MD116" s="38">
        <v>11.878509295086246</v>
      </c>
      <c r="ME116" s="34">
        <v>73.17</v>
      </c>
      <c r="MF116" s="38">
        <v>10.330372894645578</v>
      </c>
      <c r="MG116" s="34">
        <v>84.094999999999999</v>
      </c>
      <c r="MH116" s="38">
        <v>1.5370312235879311</v>
      </c>
      <c r="MI116" s="9"/>
      <c r="MJ116" s="6" t="s">
        <v>39</v>
      </c>
      <c r="MK116" s="34">
        <v>94.486000000000004</v>
      </c>
      <c r="ML116" s="38">
        <v>6.3384878564836811</v>
      </c>
      <c r="MM116" s="34">
        <v>116.08048468789799</v>
      </c>
      <c r="MN116" s="38">
        <v>7.9976353228629478</v>
      </c>
      <c r="MO116" s="34">
        <v>134.792</v>
      </c>
      <c r="MP116" s="38">
        <v>9.396659470514706</v>
      </c>
    </row>
    <row r="117" spans="1:355" ht="15" hidden="1" customHeight="1">
      <c r="A117" s="9"/>
      <c r="B117" s="6" t="s">
        <v>40</v>
      </c>
      <c r="C117" s="34">
        <v>101.06570653147899</v>
      </c>
      <c r="D117" s="38">
        <v>6.5849477277414508</v>
      </c>
      <c r="E117" s="374">
        <v>97.285065091030205</v>
      </c>
      <c r="F117" s="38">
        <v>-0.16105468788590827</v>
      </c>
      <c r="G117" s="374">
        <v>104.640537544246</v>
      </c>
      <c r="H117" s="38">
        <v>13.31601137512564</v>
      </c>
      <c r="I117" s="9"/>
      <c r="J117" s="6" t="s">
        <v>40</v>
      </c>
      <c r="K117" s="34">
        <v>108.847119067637</v>
      </c>
      <c r="L117" s="38">
        <v>6.3905610138277069</v>
      </c>
      <c r="M117" s="34">
        <v>158.906087056096</v>
      </c>
      <c r="N117" s="38">
        <v>20.289536994690494</v>
      </c>
      <c r="O117" s="34">
        <v>108.114420070959</v>
      </c>
      <c r="P117" s="38">
        <v>6.2236392915690573</v>
      </c>
      <c r="Q117" s="9"/>
      <c r="R117" s="6" t="s">
        <v>40</v>
      </c>
      <c r="S117" s="34">
        <v>111.52237775566999</v>
      </c>
      <c r="T117" s="38">
        <v>1.929767350330394</v>
      </c>
      <c r="U117" s="34">
        <v>107.703834826261</v>
      </c>
      <c r="V117" s="38">
        <v>-0.1077399125755818</v>
      </c>
      <c r="W117" s="34">
        <v>110.009297284129</v>
      </c>
      <c r="X117" s="38">
        <v>-0.80047495953091641</v>
      </c>
      <c r="Y117" s="9"/>
      <c r="Z117" s="6" t="s">
        <v>40</v>
      </c>
      <c r="AA117" s="34">
        <v>114.595028592367</v>
      </c>
      <c r="AB117" s="38">
        <v>0.87768146654607904</v>
      </c>
      <c r="AC117" s="34">
        <v>143.68580445851299</v>
      </c>
      <c r="AD117" s="38">
        <v>19.661387658346726</v>
      </c>
      <c r="AE117" s="34">
        <v>106.06056936720501</v>
      </c>
      <c r="AF117" s="38">
        <v>10.295933202168257</v>
      </c>
      <c r="AG117" s="9"/>
      <c r="AH117" s="6" t="s">
        <v>40</v>
      </c>
      <c r="AI117" s="34">
        <v>123.81720496003901</v>
      </c>
      <c r="AJ117" s="38">
        <v>8.016544788392892</v>
      </c>
      <c r="AK117" s="34">
        <v>132.57534997166101</v>
      </c>
      <c r="AL117" s="38">
        <v>19.098197897571794</v>
      </c>
      <c r="AM117" s="34">
        <v>107.327154637883</v>
      </c>
      <c r="AN117" s="38">
        <v>8.2701879751465128</v>
      </c>
      <c r="AO117" s="9"/>
      <c r="AP117" s="6" t="s">
        <v>40</v>
      </c>
      <c r="AQ117" s="34">
        <v>106.445460755008</v>
      </c>
      <c r="AR117" s="38">
        <v>-1.9062418167167294</v>
      </c>
      <c r="AS117" s="34">
        <v>117.691365929933</v>
      </c>
      <c r="AT117" s="38">
        <v>1.627160646535188</v>
      </c>
      <c r="AU117" s="34">
        <v>112.251257772786</v>
      </c>
      <c r="AV117" s="38">
        <v>7.7215659256139446</v>
      </c>
      <c r="AW117" s="9"/>
      <c r="AX117" s="6" t="s">
        <v>40</v>
      </c>
      <c r="AY117" s="34">
        <v>141.33557936200901</v>
      </c>
      <c r="AZ117" s="38">
        <v>13.727171265577425</v>
      </c>
      <c r="BA117" s="34">
        <v>132.07847600165101</v>
      </c>
      <c r="BB117" s="38">
        <v>9.9591028686028693</v>
      </c>
      <c r="BC117" s="34">
        <v>81.853619675298503</v>
      </c>
      <c r="BD117" s="38">
        <v>-27.788748709519368</v>
      </c>
      <c r="BE117" s="9"/>
      <c r="BF117" s="6" t="s">
        <v>40</v>
      </c>
      <c r="BG117" s="34">
        <v>89.493047930820097</v>
      </c>
      <c r="BH117" s="38">
        <v>0.99427609219982571</v>
      </c>
      <c r="BI117" s="34">
        <v>116.474605314969</v>
      </c>
      <c r="BJ117" s="38">
        <v>9.3227134040744488</v>
      </c>
      <c r="BK117" s="34">
        <v>128.51690632356301</v>
      </c>
      <c r="BL117" s="38">
        <v>21.13836830981235</v>
      </c>
      <c r="BM117" s="9"/>
      <c r="BN117" s="6" t="s">
        <v>40</v>
      </c>
      <c r="BO117" s="34">
        <v>126.03619323374301</v>
      </c>
      <c r="BP117" s="38">
        <v>22.745389345393036</v>
      </c>
      <c r="BQ117" s="356">
        <v>121.36298380674947</v>
      </c>
      <c r="BR117" s="38">
        <v>11.160278499511421</v>
      </c>
      <c r="BS117" s="34">
        <v>120.556924729644</v>
      </c>
      <c r="BT117" s="38">
        <v>11.160525508417464</v>
      </c>
      <c r="BU117" s="9"/>
      <c r="BV117" s="6" t="s">
        <v>40</v>
      </c>
      <c r="BW117" s="34">
        <v>136.114372247826</v>
      </c>
      <c r="BX117" s="38">
        <v>11.16005214238254</v>
      </c>
      <c r="BY117" s="34">
        <v>107.456095054158</v>
      </c>
      <c r="BZ117" s="38">
        <v>-2.265550625157573</v>
      </c>
      <c r="CA117" s="34">
        <v>119.66145283542799</v>
      </c>
      <c r="CB117" s="38">
        <v>5.1294139457122014</v>
      </c>
      <c r="CC117" s="9"/>
      <c r="CD117" s="6" t="s">
        <v>40</v>
      </c>
      <c r="CE117" s="34">
        <v>104.33935611860799</v>
      </c>
      <c r="CF117" s="38">
        <v>5.1288739620630963</v>
      </c>
      <c r="CG117" s="34">
        <v>108.787431459057</v>
      </c>
      <c r="CH117" s="38">
        <v>5.128944200866826</v>
      </c>
      <c r="CI117" s="34">
        <v>108.83638351432801</v>
      </c>
      <c r="CJ117" s="38">
        <v>13.588944971954575</v>
      </c>
      <c r="CK117" s="9"/>
      <c r="CL117" s="6" t="s">
        <v>40</v>
      </c>
      <c r="CM117" s="34">
        <v>100.493894256103</v>
      </c>
      <c r="CN117" s="38">
        <v>-4.9073672822643886</v>
      </c>
      <c r="CO117" s="34">
        <v>123.443826162505</v>
      </c>
      <c r="CP117" s="38">
        <v>10.808350010776181</v>
      </c>
      <c r="CQ117" s="34">
        <v>109.114077918587</v>
      </c>
      <c r="CR117" s="38">
        <v>10.808337397393132</v>
      </c>
      <c r="CS117" s="9"/>
      <c r="CT117" s="6" t="s">
        <v>40</v>
      </c>
      <c r="CU117" s="34">
        <v>110.594920308968</v>
      </c>
      <c r="CV117" s="38">
        <v>-3.0744850626469002</v>
      </c>
      <c r="CW117" s="34">
        <v>82.587836606144407</v>
      </c>
      <c r="CX117" s="38">
        <v>-4.3092256640314162</v>
      </c>
      <c r="CY117" s="34">
        <v>129.27942563507301</v>
      </c>
      <c r="CZ117" s="38">
        <v>8.7926766879627536</v>
      </c>
      <c r="DA117" s="9"/>
      <c r="DB117" s="6" t="s">
        <v>40</v>
      </c>
      <c r="DC117" s="34">
        <v>86.673872160810404</v>
      </c>
      <c r="DD117" s="38">
        <v>-10.834853650175504</v>
      </c>
      <c r="DE117" s="34">
        <v>180.697549308188</v>
      </c>
      <c r="DF117" s="38">
        <v>44.714330923948268</v>
      </c>
      <c r="DG117" s="34">
        <v>101.163948261651</v>
      </c>
      <c r="DH117" s="38">
        <v>-0.3212648914661429</v>
      </c>
      <c r="DI117" s="9"/>
      <c r="DJ117" s="6" t="s">
        <v>40</v>
      </c>
      <c r="DK117" s="34">
        <v>102.950270194206</v>
      </c>
      <c r="DL117" s="38">
        <v>-0.32118840242635827</v>
      </c>
      <c r="DM117" s="34">
        <v>91.528234981849806</v>
      </c>
      <c r="DN117" s="38">
        <v>-5.8932397883510106</v>
      </c>
      <c r="DO117" s="34">
        <v>93.330795305399803</v>
      </c>
      <c r="DP117" s="38">
        <v>9.6409887991633525</v>
      </c>
      <c r="DQ117" s="9"/>
      <c r="DR117" s="6" t="s">
        <v>40</v>
      </c>
      <c r="DS117" s="34">
        <v>105.041276822333</v>
      </c>
      <c r="DT117" s="38">
        <v>-0.32143023122698366</v>
      </c>
      <c r="DU117" s="34">
        <v>106.714395589055</v>
      </c>
      <c r="DV117" s="38">
        <v>1.9229955674301209</v>
      </c>
      <c r="DW117" s="34">
        <v>119.71522595960001</v>
      </c>
      <c r="DX117" s="38">
        <v>-0.2954726746064722</v>
      </c>
      <c r="DY117" s="9"/>
      <c r="DZ117" s="6" t="s">
        <v>40</v>
      </c>
      <c r="EA117" s="34">
        <v>99.694535073441898</v>
      </c>
      <c r="EB117" s="38">
        <v>10.24985631725599</v>
      </c>
      <c r="EC117" s="34">
        <v>111.973459235026</v>
      </c>
      <c r="ED117" s="38">
        <v>2.8732881640354293</v>
      </c>
      <c r="EE117" s="34">
        <v>120.427756881626</v>
      </c>
      <c r="EF117" s="38">
        <v>2.8734340887258298</v>
      </c>
      <c r="EG117" s="9"/>
      <c r="EH117" s="6" t="s">
        <v>40</v>
      </c>
      <c r="EI117" s="34">
        <v>118.815667413783</v>
      </c>
      <c r="EJ117" s="38">
        <v>2.8733797533987797</v>
      </c>
      <c r="EK117" s="34">
        <v>127.44523218991201</v>
      </c>
      <c r="EL117" s="38">
        <v>2.8738202283666254</v>
      </c>
      <c r="EM117" s="34">
        <v>111.748945814862</v>
      </c>
      <c r="EN117" s="38">
        <v>2.8730583411845885</v>
      </c>
      <c r="EO117" s="9"/>
      <c r="EP117" s="6" t="s">
        <v>40</v>
      </c>
      <c r="EQ117" s="34">
        <v>103.088113370347</v>
      </c>
      <c r="ER117" s="38">
        <v>6.0173733973148131</v>
      </c>
      <c r="ES117" s="34">
        <v>98.908323364698603</v>
      </c>
      <c r="ET117" s="38">
        <v>6.0178825698315137</v>
      </c>
      <c r="EU117" s="34">
        <v>98.722273140381006</v>
      </c>
      <c r="EV117" s="38">
        <v>6.0173252938508881</v>
      </c>
      <c r="EW117" s="9"/>
      <c r="EX117" s="6" t="s">
        <v>40</v>
      </c>
      <c r="EY117" s="34">
        <v>109.74736625556601</v>
      </c>
      <c r="EZ117" s="38">
        <v>6.0176648076334658</v>
      </c>
      <c r="FA117" s="34">
        <v>115.055520091983</v>
      </c>
      <c r="FB117" s="38">
        <v>6.017526000445045</v>
      </c>
      <c r="FC117" s="34">
        <v>101.817266657125</v>
      </c>
      <c r="FD117" s="38">
        <v>6.0176874332295682</v>
      </c>
      <c r="FE117" s="9"/>
      <c r="FF117" s="6" t="s">
        <v>40</v>
      </c>
      <c r="FG117" s="34">
        <v>111.238232802838</v>
      </c>
      <c r="FH117" s="38">
        <v>6.0179108715241512</v>
      </c>
      <c r="FI117" s="34">
        <v>110.23263845502601</v>
      </c>
      <c r="FJ117" s="38">
        <v>3.6176854179444291</v>
      </c>
      <c r="FK117" s="34">
        <v>111.96570648219701</v>
      </c>
      <c r="FL117" s="38">
        <v>0.48706863232636977</v>
      </c>
      <c r="FM117" s="9"/>
      <c r="FN117" s="6" t="s">
        <v>40</v>
      </c>
      <c r="FO117" s="34">
        <v>101.579012342921</v>
      </c>
      <c r="FP117" s="38">
        <v>-0.94104741094456301</v>
      </c>
      <c r="FQ117" s="34">
        <v>111.55048521772</v>
      </c>
      <c r="FR117" s="38">
        <v>8.6104016451848508</v>
      </c>
      <c r="FS117" s="34">
        <v>113.955506093262</v>
      </c>
      <c r="FT117" s="38">
        <v>4.0100637933425958</v>
      </c>
      <c r="FU117" s="9"/>
      <c r="FV117" s="6" t="s">
        <v>40</v>
      </c>
      <c r="FW117" s="34">
        <v>120.647800665696</v>
      </c>
      <c r="FX117" s="38">
        <v>5.0572976886938363</v>
      </c>
      <c r="FY117" s="34">
        <v>112.248462362864</v>
      </c>
      <c r="FZ117" s="38">
        <v>2.6187215341037131</v>
      </c>
      <c r="GA117" s="34">
        <v>119.423836672232</v>
      </c>
      <c r="GB117" s="38">
        <v>2.6180745956950346</v>
      </c>
      <c r="GC117" s="9"/>
      <c r="GD117" s="6" t="s">
        <v>40</v>
      </c>
      <c r="GE117" s="34">
        <v>113.106550990936</v>
      </c>
      <c r="GF117" s="38">
        <v>2.6188994655561544</v>
      </c>
      <c r="GG117" s="34">
        <v>109.975335030254</v>
      </c>
      <c r="GH117" s="38">
        <v>2.6186070881075665</v>
      </c>
      <c r="GI117" s="34">
        <v>93.367987536945705</v>
      </c>
      <c r="GJ117" s="38">
        <v>4.9774429531326518</v>
      </c>
      <c r="GK117" s="9"/>
      <c r="GL117" s="6" t="s">
        <v>40</v>
      </c>
      <c r="GM117" s="34">
        <v>109.14451005497401</v>
      </c>
      <c r="GN117" s="38">
        <v>2.6180049407427646</v>
      </c>
      <c r="GO117" s="34">
        <v>124.581099445699</v>
      </c>
      <c r="GP117" s="38">
        <v>11.459028070910676</v>
      </c>
      <c r="GQ117" s="34">
        <v>128.53243740786101</v>
      </c>
      <c r="GR117" s="38">
        <v>11.458161628058704</v>
      </c>
      <c r="GS117" s="9"/>
      <c r="GT117" s="6" t="s">
        <v>40</v>
      </c>
      <c r="GU117" s="34">
        <v>105.67833895285101</v>
      </c>
      <c r="GV117" s="38">
        <v>5.5885886524963837</v>
      </c>
      <c r="GW117" s="34">
        <v>105.59260312892999</v>
      </c>
      <c r="GX117" s="38">
        <v>-2.9586781522901902</v>
      </c>
      <c r="GY117" s="34">
        <v>114.410010906059</v>
      </c>
      <c r="GZ117" s="38">
        <v>5.5881232117198039</v>
      </c>
      <c r="HA117" s="9"/>
      <c r="HB117" s="6" t="s">
        <v>40</v>
      </c>
      <c r="HC117" s="34">
        <v>108.913970176872</v>
      </c>
      <c r="HD117" s="38">
        <v>5.5889734043684314</v>
      </c>
      <c r="HE117" s="34">
        <v>118.57755759776499</v>
      </c>
      <c r="HF117" s="38">
        <v>5.5881084911800087</v>
      </c>
      <c r="HG117" s="34">
        <v>103.34998725483899</v>
      </c>
      <c r="HH117" s="38">
        <v>1.1806736125851529</v>
      </c>
      <c r="HI117" s="9"/>
      <c r="HJ117" s="6" t="s">
        <v>40</v>
      </c>
      <c r="HK117" s="34">
        <v>114.959896290788</v>
      </c>
      <c r="HL117" s="38">
        <v>2.0967293588646498</v>
      </c>
      <c r="HM117" s="34">
        <v>102.628720691909</v>
      </c>
      <c r="HN117" s="38">
        <v>8.1167256878228642</v>
      </c>
      <c r="HO117" s="34">
        <v>101.98057074191701</v>
      </c>
      <c r="HP117" s="38">
        <v>5.5885308407452641</v>
      </c>
      <c r="HQ117" s="9"/>
      <c r="HR117" s="6" t="s">
        <v>40</v>
      </c>
      <c r="HS117" s="34">
        <v>103.057948891329</v>
      </c>
      <c r="HT117" s="38">
        <v>13.143566400247025</v>
      </c>
      <c r="HU117" s="34">
        <v>107.262275807417</v>
      </c>
      <c r="HV117" s="38">
        <v>13.143473563233883</v>
      </c>
      <c r="HW117" s="34">
        <v>123.52554912357699</v>
      </c>
      <c r="HX117" s="38">
        <v>13.143501432161827</v>
      </c>
      <c r="HY117" s="9"/>
      <c r="HZ117" s="6" t="s">
        <v>40</v>
      </c>
      <c r="IA117" s="34">
        <v>109.45552196596999</v>
      </c>
      <c r="IB117" s="38">
        <v>13.142847361480662</v>
      </c>
      <c r="IC117" s="34">
        <v>118.239041936269</v>
      </c>
      <c r="ID117" s="38">
        <v>-0.9461778611131848</v>
      </c>
      <c r="IE117" s="34">
        <v>109.08510741139099</v>
      </c>
      <c r="IF117" s="38">
        <v>6.0406795028637816</v>
      </c>
      <c r="IG117" s="9"/>
      <c r="IH117" s="6" t="s">
        <v>40</v>
      </c>
      <c r="II117" s="34">
        <v>97.676958974723206</v>
      </c>
      <c r="IJ117" s="38">
        <v>-2.0860893615316911</v>
      </c>
      <c r="IK117" s="34">
        <v>115.148453473922</v>
      </c>
      <c r="IL117" s="38">
        <v>19.716848409217747</v>
      </c>
      <c r="IM117" s="34">
        <v>128.07449025015899</v>
      </c>
      <c r="IN117" s="38">
        <v>11.312014053797597</v>
      </c>
      <c r="IO117" s="34">
        <v>108.02968139872701</v>
      </c>
      <c r="IP117" s="38">
        <v>11.312280552211746</v>
      </c>
      <c r="IQ117" s="9"/>
      <c r="IR117" s="6" t="s">
        <v>40</v>
      </c>
      <c r="IS117" s="34">
        <v>114.614959877652</v>
      </c>
      <c r="IT117" s="38">
        <v>11.312323246915994</v>
      </c>
      <c r="IU117" s="34">
        <v>104.401523516106</v>
      </c>
      <c r="IV117" s="38">
        <v>11.31175741652379</v>
      </c>
      <c r="IW117" s="34">
        <v>108.65765343635501</v>
      </c>
      <c r="IX117" s="38">
        <v>11.312455500030751</v>
      </c>
      <c r="IY117" s="9"/>
      <c r="IZ117" s="6" t="s">
        <v>40</v>
      </c>
      <c r="JA117" s="34">
        <v>112.805053527756</v>
      </c>
      <c r="JB117" s="38">
        <v>11.312354849227859</v>
      </c>
      <c r="JC117" s="34">
        <v>120.36092316891801</v>
      </c>
      <c r="JD117" s="38">
        <v>10.718453089365184</v>
      </c>
      <c r="JE117" s="34">
        <v>136.93352602259199</v>
      </c>
      <c r="JF117" s="38">
        <v>19.501798653068846</v>
      </c>
      <c r="JG117" s="9"/>
      <c r="JH117" s="6" t="s">
        <v>40</v>
      </c>
      <c r="JI117" s="34">
        <v>122.283374490094</v>
      </c>
      <c r="JJ117" s="38">
        <v>-7.0024758423816138</v>
      </c>
      <c r="JK117" s="34">
        <v>143.251820504834</v>
      </c>
      <c r="JL117" s="38">
        <v>22.901748918850686</v>
      </c>
      <c r="JM117" s="34">
        <v>100.725595264915</v>
      </c>
      <c r="JN117" s="38">
        <v>7.2484457344864666</v>
      </c>
      <c r="JO117" s="9"/>
      <c r="JP117" s="6" t="s">
        <v>40</v>
      </c>
      <c r="JQ117" s="34">
        <v>104.33338637069301</v>
      </c>
      <c r="JR117" s="38">
        <v>5.4309222715397425</v>
      </c>
      <c r="JS117" s="34">
        <v>61.837504086178697</v>
      </c>
      <c r="JT117" s="38">
        <v>-18.263823823701415</v>
      </c>
      <c r="JU117" s="34">
        <v>95.523671791051498</v>
      </c>
      <c r="JV117" s="38">
        <v>-18.263620673707521</v>
      </c>
      <c r="JW117" s="9"/>
      <c r="JX117" s="6" t="s">
        <v>40</v>
      </c>
      <c r="JY117" s="34">
        <v>101.420644813175</v>
      </c>
      <c r="JZ117" s="38">
        <v>-1.523793753592571</v>
      </c>
      <c r="KA117" s="34">
        <v>125.967072188336</v>
      </c>
      <c r="KB117" s="38">
        <v>9.2250556572003291</v>
      </c>
      <c r="KC117" s="34">
        <v>91.953757145897995</v>
      </c>
      <c r="KD117" s="38">
        <v>2.5319816976439</v>
      </c>
      <c r="KE117" s="9"/>
      <c r="KF117" s="6" t="s">
        <v>40</v>
      </c>
      <c r="KG117" s="34">
        <v>79.953214504377797</v>
      </c>
      <c r="KH117" s="38">
        <v>3.261371215035652</v>
      </c>
      <c r="KI117" s="34">
        <v>149.00842358745999</v>
      </c>
      <c r="KJ117" s="38">
        <v>-3.6454718599511153</v>
      </c>
      <c r="KK117" s="34">
        <v>122.87800520437401</v>
      </c>
      <c r="KL117" s="38">
        <v>2.3071138271491236</v>
      </c>
      <c r="KM117" s="9"/>
      <c r="KN117" s="6" t="s">
        <v>40</v>
      </c>
      <c r="KO117" s="34">
        <v>122.363173265548</v>
      </c>
      <c r="KP117" s="38">
        <v>2.3069239035049094</v>
      </c>
      <c r="KQ117" s="34">
        <v>125.735525029361</v>
      </c>
      <c r="KR117" s="38">
        <v>12.65917463005097</v>
      </c>
      <c r="KS117" s="34">
        <v>106.452504871481</v>
      </c>
      <c r="KT117" s="38">
        <v>10.903044028338215</v>
      </c>
      <c r="KU117" s="9"/>
      <c r="KV117" s="6" t="s">
        <v>40</v>
      </c>
      <c r="KW117" s="34">
        <v>112.458085894085</v>
      </c>
      <c r="KX117" s="38">
        <v>6.1786788281860794</v>
      </c>
      <c r="KY117" s="34">
        <v>129.119807066444</v>
      </c>
      <c r="KZ117" s="38">
        <v>12.49623798012145</v>
      </c>
      <c r="LA117" s="34">
        <v>100.176803719379</v>
      </c>
      <c r="LB117" s="38">
        <v>-4.8689473150317184</v>
      </c>
      <c r="LC117" s="9"/>
      <c r="LD117" s="6" t="s">
        <v>40</v>
      </c>
      <c r="LE117" s="34">
        <v>107.132777319059</v>
      </c>
      <c r="LF117" s="38">
        <v>5.3191810218625335</v>
      </c>
      <c r="LG117" s="34">
        <v>102.72043151379501</v>
      </c>
      <c r="LH117" s="38">
        <v>5.5882072219429801</v>
      </c>
      <c r="LI117" s="34">
        <v>99.692166213312106</v>
      </c>
      <c r="LJ117" s="38">
        <v>5.7080090058341284</v>
      </c>
      <c r="LK117" s="9"/>
      <c r="LL117" s="6" t="s">
        <v>40</v>
      </c>
      <c r="LM117" s="34">
        <v>115.364615809616</v>
      </c>
      <c r="LN117" s="38">
        <v>5.5882040011495633</v>
      </c>
      <c r="LO117" s="34">
        <v>124.38337999959199</v>
      </c>
      <c r="LP117" s="38">
        <v>5.5886078095008571</v>
      </c>
      <c r="LQ117" s="34">
        <v>117.784388618325</v>
      </c>
      <c r="LR117" s="38">
        <v>5.5888737053563489</v>
      </c>
      <c r="LS117" s="9"/>
      <c r="LT117" s="6" t="s">
        <v>40</v>
      </c>
      <c r="LU117" s="34">
        <v>130.81298864123301</v>
      </c>
      <c r="LV117" s="38">
        <v>3.5232299849106994</v>
      </c>
      <c r="LW117" s="34">
        <v>164.393648236399</v>
      </c>
      <c r="LX117" s="38">
        <v>20.819049752619321</v>
      </c>
      <c r="LY117" s="34">
        <v>71.862595314358501</v>
      </c>
      <c r="LZ117" s="38">
        <v>-1.007527737335721</v>
      </c>
      <c r="MA117" s="9"/>
      <c r="MB117" s="6" t="s">
        <v>40</v>
      </c>
      <c r="MC117" s="34">
        <v>129.42016439082499</v>
      </c>
      <c r="MD117" s="38">
        <v>9.0221248343231366</v>
      </c>
      <c r="ME117" s="34">
        <v>171.68546386414599</v>
      </c>
      <c r="MF117" s="38">
        <v>23.591188695269011</v>
      </c>
      <c r="MG117" s="34">
        <v>89.920432318545906</v>
      </c>
      <c r="MH117" s="38">
        <v>-3.6460118957321299</v>
      </c>
      <c r="MI117" s="9"/>
      <c r="MJ117" s="6" t="s">
        <v>40</v>
      </c>
      <c r="MK117" s="34">
        <v>102.375210109516</v>
      </c>
      <c r="ML117" s="38">
        <v>6.230307986340307</v>
      </c>
      <c r="MM117" s="34">
        <v>120.62311802417599</v>
      </c>
      <c r="MN117" s="38">
        <v>8.0386681638531883</v>
      </c>
      <c r="MO117" s="34">
        <v>108.514634139687</v>
      </c>
      <c r="MP117" s="38">
        <v>22.354107205726763</v>
      </c>
    </row>
    <row r="118" spans="1:355" ht="15" hidden="1" customHeight="1">
      <c r="A118" s="9"/>
      <c r="B118" s="6" t="s">
        <v>41</v>
      </c>
      <c r="C118" s="34">
        <v>98.255076015064404</v>
      </c>
      <c r="D118" s="38">
        <v>1.8362669450691556</v>
      </c>
      <c r="E118" s="374">
        <v>96.335999999999999</v>
      </c>
      <c r="F118" s="38">
        <v>0.89335274342028015</v>
      </c>
      <c r="G118" s="374">
        <v>100.07</v>
      </c>
      <c r="H118" s="38">
        <v>2.7106918884521036</v>
      </c>
      <c r="I118" s="9"/>
      <c r="J118" s="6" t="s">
        <v>41</v>
      </c>
      <c r="K118" s="34">
        <v>107.003</v>
      </c>
      <c r="L118" s="38">
        <v>3.7775924273577175</v>
      </c>
      <c r="M118" s="34">
        <v>153.52099999999999</v>
      </c>
      <c r="N118" s="38">
        <v>31.881829427530761</v>
      </c>
      <c r="O118" s="34">
        <v>100.637</v>
      </c>
      <c r="P118" s="38">
        <v>6.0184990097341</v>
      </c>
      <c r="Q118" s="9"/>
      <c r="R118" s="6" t="s">
        <v>41</v>
      </c>
      <c r="S118" s="34">
        <v>105.943</v>
      </c>
      <c r="T118" s="38">
        <v>5.6187504361609797</v>
      </c>
      <c r="U118" s="34">
        <v>106.268</v>
      </c>
      <c r="V118" s="38">
        <v>5.4695951646039447</v>
      </c>
      <c r="W118" s="34">
        <v>95.427000000000007</v>
      </c>
      <c r="X118" s="38">
        <v>-2.9483554705774537</v>
      </c>
      <c r="Y118" s="9"/>
      <c r="Z118" s="6" t="s">
        <v>41</v>
      </c>
      <c r="AA118" s="34">
        <v>107.497</v>
      </c>
      <c r="AB118" s="38">
        <v>-2.2994355930816965</v>
      </c>
      <c r="AC118" s="34">
        <v>111.221</v>
      </c>
      <c r="AD118" s="38">
        <v>-15.992416574769251</v>
      </c>
      <c r="AE118" s="34">
        <v>104.27800000000001</v>
      </c>
      <c r="AF118" s="38">
        <v>8.016449310641292</v>
      </c>
      <c r="AG118" s="9"/>
      <c r="AH118" s="6" t="s">
        <v>41</v>
      </c>
      <c r="AI118" s="34">
        <v>125.503</v>
      </c>
      <c r="AJ118" s="38">
        <v>4.2946773590393406</v>
      </c>
      <c r="AK118" s="34">
        <v>125.027</v>
      </c>
      <c r="AL118" s="38">
        <v>8.1211733370230661</v>
      </c>
      <c r="AM118" s="34">
        <v>96.414000000000001</v>
      </c>
      <c r="AN118" s="38">
        <v>7.1528595878992576</v>
      </c>
      <c r="AO118" s="9"/>
      <c r="AP118" s="6" t="s">
        <v>41</v>
      </c>
      <c r="AQ118" s="34">
        <v>97.643000000000001</v>
      </c>
      <c r="AR118" s="38">
        <v>-8.8479383127491218</v>
      </c>
      <c r="AS118" s="34">
        <v>101.152</v>
      </c>
      <c r="AT118" s="38">
        <v>2.4282560706401739</v>
      </c>
      <c r="AU118" s="34">
        <v>111.928</v>
      </c>
      <c r="AV118" s="38">
        <v>16.319043907508444</v>
      </c>
      <c r="AW118" s="9"/>
      <c r="AX118" s="6" t="s">
        <v>41</v>
      </c>
      <c r="AY118" s="34">
        <v>123.367</v>
      </c>
      <c r="AZ118" s="38">
        <v>6.8454829685700389</v>
      </c>
      <c r="BA118" s="34">
        <v>121.864</v>
      </c>
      <c r="BB118" s="38">
        <v>10.307122749531587</v>
      </c>
      <c r="BC118" s="34">
        <v>92.188999999999993</v>
      </c>
      <c r="BD118" s="38">
        <v>-30.306100077866901</v>
      </c>
      <c r="BE118" s="9"/>
      <c r="BF118" s="6" t="s">
        <v>41</v>
      </c>
      <c r="BG118" s="34">
        <v>90.840999999999994</v>
      </c>
      <c r="BH118" s="38">
        <v>13.304812033826408</v>
      </c>
      <c r="BI118" s="34">
        <v>121.143</v>
      </c>
      <c r="BJ118" s="38">
        <v>11.922799756093056</v>
      </c>
      <c r="BK118" s="34">
        <v>118.108</v>
      </c>
      <c r="BL118" s="38">
        <v>4.5703256423423682</v>
      </c>
      <c r="BM118" s="9"/>
      <c r="BN118" s="6" t="s">
        <v>41</v>
      </c>
      <c r="BO118" s="34">
        <v>124.364</v>
      </c>
      <c r="BP118" s="38">
        <v>20.275824717840592</v>
      </c>
      <c r="BQ118" s="356">
        <v>124.65436621456249</v>
      </c>
      <c r="BR118" s="38">
        <v>5.7216790927084702</v>
      </c>
      <c r="BS118" s="34">
        <v>119.05</v>
      </c>
      <c r="BT118" s="38">
        <v>5.7216691679913225</v>
      </c>
      <c r="BU118" s="9"/>
      <c r="BV118" s="6" t="s">
        <v>41</v>
      </c>
      <c r="BW118" s="34">
        <v>120.568</v>
      </c>
      <c r="BX118" s="38">
        <v>5.7215260910358268</v>
      </c>
      <c r="BY118" s="34">
        <v>99.84</v>
      </c>
      <c r="BZ118" s="38">
        <v>-3.8233679160766343</v>
      </c>
      <c r="CA118" s="34">
        <v>120.10899999999999</v>
      </c>
      <c r="CB118" s="38">
        <v>4.6409715809099055</v>
      </c>
      <c r="CC118" s="9"/>
      <c r="CD118" s="6" t="s">
        <v>41</v>
      </c>
      <c r="CE118" s="34">
        <v>110.221</v>
      </c>
      <c r="CF118" s="38">
        <v>4.6405210143070121</v>
      </c>
      <c r="CG118" s="34">
        <v>109.81</v>
      </c>
      <c r="CH118" s="38">
        <v>4.6407470935772892</v>
      </c>
      <c r="CI118" s="34">
        <v>124.565</v>
      </c>
      <c r="CJ118" s="38">
        <v>13.269741388717122</v>
      </c>
      <c r="CK118" s="9"/>
      <c r="CL118" s="6" t="s">
        <v>41</v>
      </c>
      <c r="CM118" s="34">
        <v>122.752</v>
      </c>
      <c r="CN118" s="38">
        <v>11.418509240097308</v>
      </c>
      <c r="CO118" s="34">
        <v>94.802999999999997</v>
      </c>
      <c r="CP118" s="38">
        <v>2.6873334633131805</v>
      </c>
      <c r="CQ118" s="34">
        <v>93.046000000000006</v>
      </c>
      <c r="CR118" s="38">
        <v>2.688444983997357</v>
      </c>
      <c r="CS118" s="9"/>
      <c r="CT118" s="6" t="s">
        <v>41</v>
      </c>
      <c r="CU118" s="34">
        <v>110.76300000000001</v>
      </c>
      <c r="CV118" s="38">
        <v>-11.506411536771466</v>
      </c>
      <c r="CW118" s="34">
        <v>80.03</v>
      </c>
      <c r="CX118" s="38">
        <v>4.1785993230929535</v>
      </c>
      <c r="CY118" s="34">
        <v>129.50700000000001</v>
      </c>
      <c r="CZ118" s="38">
        <v>12.427078269324284</v>
      </c>
      <c r="DA118" s="9"/>
      <c r="DB118" s="6" t="s">
        <v>41</v>
      </c>
      <c r="DC118" s="34">
        <v>90.421999999999997</v>
      </c>
      <c r="DD118" s="38">
        <v>-9.1117432428357432</v>
      </c>
      <c r="DE118" s="34">
        <v>199.387</v>
      </c>
      <c r="DF118" s="38">
        <v>54.066730543364031</v>
      </c>
      <c r="DG118" s="34">
        <v>101.905</v>
      </c>
      <c r="DH118" s="38">
        <v>-0.49214424513471045</v>
      </c>
      <c r="DI118" s="9"/>
      <c r="DJ118" s="6" t="s">
        <v>41</v>
      </c>
      <c r="DK118" s="34">
        <v>104.749</v>
      </c>
      <c r="DL118" s="38">
        <v>-1.7658864130842602</v>
      </c>
      <c r="DM118" s="34">
        <v>92.040999999999997</v>
      </c>
      <c r="DN118" s="38">
        <v>-5.3261193799565945</v>
      </c>
      <c r="DO118" s="34">
        <v>173.203</v>
      </c>
      <c r="DP118" s="38">
        <v>4.3077386329418772</v>
      </c>
      <c r="DQ118" s="9"/>
      <c r="DR118" s="6" t="s">
        <v>41</v>
      </c>
      <c r="DS118" s="34">
        <v>107.8</v>
      </c>
      <c r="DT118" s="38">
        <v>-0.49108296717498945</v>
      </c>
      <c r="DU118" s="34">
        <v>104.503</v>
      </c>
      <c r="DV118" s="38">
        <v>2.2084209496796774</v>
      </c>
      <c r="DW118" s="34">
        <v>120.54900000000001</v>
      </c>
      <c r="DX118" s="38">
        <v>-2.3728731201256892</v>
      </c>
      <c r="DY118" s="9"/>
      <c r="DZ118" s="6" t="s">
        <v>41</v>
      </c>
      <c r="EA118" s="34">
        <v>103.03100000000001</v>
      </c>
      <c r="EB118" s="38">
        <v>5.0747029728213704</v>
      </c>
      <c r="EC118" s="34">
        <v>97.941999999999993</v>
      </c>
      <c r="ED118" s="38">
        <v>5.9301960869141794</v>
      </c>
      <c r="EE118" s="34">
        <v>119.464</v>
      </c>
      <c r="EF118" s="38">
        <v>5.9303397886075118</v>
      </c>
      <c r="EG118" s="9"/>
      <c r="EH118" s="6" t="s">
        <v>41</v>
      </c>
      <c r="EI118" s="34">
        <v>115.97799999999999</v>
      </c>
      <c r="EJ118" s="38">
        <v>5.9304927615655032</v>
      </c>
      <c r="EK118" s="34">
        <v>129.40700000000001</v>
      </c>
      <c r="EL118" s="38">
        <v>5.9297823399883924</v>
      </c>
      <c r="EM118" s="34">
        <v>117.03100000000001</v>
      </c>
      <c r="EN118" s="38">
        <v>5.929580014482255</v>
      </c>
      <c r="EO118" s="9"/>
      <c r="EP118" s="6" t="s">
        <v>41</v>
      </c>
      <c r="EQ118" s="34">
        <v>123.233</v>
      </c>
      <c r="ER118" s="38">
        <v>3.4337177485689381</v>
      </c>
      <c r="ES118" s="34">
        <v>95.147000000000006</v>
      </c>
      <c r="ET118" s="38">
        <v>3.4341435839457404</v>
      </c>
      <c r="EU118" s="34">
        <v>105.82599999999999</v>
      </c>
      <c r="EV118" s="38">
        <v>3.4335812653328475</v>
      </c>
      <c r="EW118" s="9"/>
      <c r="EX118" s="6" t="s">
        <v>41</v>
      </c>
      <c r="EY118" s="34">
        <v>139.07599999999999</v>
      </c>
      <c r="EZ118" s="38">
        <v>3.4337604771714751</v>
      </c>
      <c r="FA118" s="34">
        <v>113.544</v>
      </c>
      <c r="FB118" s="38">
        <v>3.433386472329758</v>
      </c>
      <c r="FC118" s="34">
        <v>182.01900000000001</v>
      </c>
      <c r="FD118" s="38">
        <v>3.4339909987725719</v>
      </c>
      <c r="FE118" s="9"/>
      <c r="FF118" s="6" t="s">
        <v>41</v>
      </c>
      <c r="FG118" s="34">
        <v>108.84699999999999</v>
      </c>
      <c r="FH118" s="38">
        <v>3.4342839223437522</v>
      </c>
      <c r="FI118" s="34">
        <v>128.69300000000001</v>
      </c>
      <c r="FJ118" s="38">
        <v>2.859769012508508</v>
      </c>
      <c r="FK118" s="34">
        <v>118.018</v>
      </c>
      <c r="FL118" s="38">
        <v>5.7670075190665386</v>
      </c>
      <c r="FM118" s="9"/>
      <c r="FN118" s="6" t="s">
        <v>41</v>
      </c>
      <c r="FO118" s="34">
        <v>96.307000000000002</v>
      </c>
      <c r="FP118" s="38">
        <v>-2.7005455647605601</v>
      </c>
      <c r="FQ118" s="34">
        <v>108.905</v>
      </c>
      <c r="FR118" s="38">
        <v>4.5484654449105619</v>
      </c>
      <c r="FS118" s="34">
        <v>117.676</v>
      </c>
      <c r="FT118" s="38">
        <v>3.7807900237236396</v>
      </c>
      <c r="FU118" s="9"/>
      <c r="FV118" s="6" t="s">
        <v>41</v>
      </c>
      <c r="FW118" s="34">
        <v>122.036</v>
      </c>
      <c r="FX118" s="38">
        <v>3.6372746341918969</v>
      </c>
      <c r="FY118" s="34">
        <v>112.955</v>
      </c>
      <c r="FZ118" s="38">
        <v>4.0599550429303122</v>
      </c>
      <c r="GA118" s="34">
        <v>113.667</v>
      </c>
      <c r="GB118" s="38">
        <v>4.0611181807362442</v>
      </c>
      <c r="GC118" s="9"/>
      <c r="GD118" s="6" t="s">
        <v>41</v>
      </c>
      <c r="GE118" s="34">
        <v>111.964</v>
      </c>
      <c r="GF118" s="38">
        <v>4.0605976114131721</v>
      </c>
      <c r="GG118" s="34">
        <v>115.53400000000001</v>
      </c>
      <c r="GH118" s="38">
        <v>4.060310197611372</v>
      </c>
      <c r="GI118" s="34">
        <v>102.07299999999999</v>
      </c>
      <c r="GJ118" s="38">
        <v>1.2397964750106638</v>
      </c>
      <c r="GK118" s="9"/>
      <c r="GL118" s="6" t="s">
        <v>41</v>
      </c>
      <c r="GM118" s="34">
        <v>111.092</v>
      </c>
      <c r="GN118" s="38">
        <v>4.0606236593385034</v>
      </c>
      <c r="GO118" s="34">
        <v>137.96199999999999</v>
      </c>
      <c r="GP118" s="38">
        <v>10.405813106698986</v>
      </c>
      <c r="GQ118" s="34">
        <v>126.294</v>
      </c>
      <c r="GR118" s="38">
        <v>10.40650406504065</v>
      </c>
      <c r="GS118" s="9"/>
      <c r="GT118" s="6" t="s">
        <v>41</v>
      </c>
      <c r="GU118" s="34">
        <v>100.476</v>
      </c>
      <c r="GV118" s="38">
        <v>3.2121542080555372</v>
      </c>
      <c r="GW118" s="34">
        <v>94.317999999999998</v>
      </c>
      <c r="GX118" s="38">
        <v>-3.960002851120592</v>
      </c>
      <c r="GY118" s="34">
        <v>107.11</v>
      </c>
      <c r="GZ118" s="38">
        <v>3.211694306060096</v>
      </c>
      <c r="HA118" s="9"/>
      <c r="HB118" s="6" t="s">
        <v>41</v>
      </c>
      <c r="HC118" s="34">
        <v>124.312</v>
      </c>
      <c r="HD118" s="38">
        <v>3.2114509647636993</v>
      </c>
      <c r="HE118" s="34">
        <v>107.3</v>
      </c>
      <c r="HF118" s="38">
        <v>3.2117813410798277</v>
      </c>
      <c r="HG118" s="34">
        <v>100.836</v>
      </c>
      <c r="HH118" s="38">
        <v>0.5554502936806216</v>
      </c>
      <c r="HI118" s="9"/>
      <c r="HJ118" s="6" t="s">
        <v>41</v>
      </c>
      <c r="HK118" s="34">
        <v>115.548</v>
      </c>
      <c r="HL118" s="38">
        <v>0.86154974205881274</v>
      </c>
      <c r="HM118" s="34">
        <v>99.111999999999995</v>
      </c>
      <c r="HN118" s="38">
        <v>6.8500830117078806</v>
      </c>
      <c r="HO118" s="34">
        <v>112.81699999999999</v>
      </c>
      <c r="HP118" s="38">
        <v>3.2120835086820563</v>
      </c>
      <c r="HQ118" s="9"/>
      <c r="HR118" s="6" t="s">
        <v>41</v>
      </c>
      <c r="HS118" s="34">
        <v>99.284000000000006</v>
      </c>
      <c r="HT118" s="38">
        <v>8.7626663745412827</v>
      </c>
      <c r="HU118" s="34">
        <v>112.114</v>
      </c>
      <c r="HV118" s="38">
        <v>8.7630116122272739</v>
      </c>
      <c r="HW118" s="34">
        <v>111.435</v>
      </c>
      <c r="HX118" s="38">
        <v>8.7627004499448731</v>
      </c>
      <c r="HY118" s="9"/>
      <c r="HZ118" s="6" t="s">
        <v>41</v>
      </c>
      <c r="IA118" s="34">
        <v>116.873</v>
      </c>
      <c r="IB118" s="38">
        <v>8.7635869565217348</v>
      </c>
      <c r="IC118" s="34">
        <v>110.73575725415</v>
      </c>
      <c r="ID118" s="38">
        <v>-1.6193541800077469</v>
      </c>
      <c r="IE118" s="34">
        <v>111.146</v>
      </c>
      <c r="IF118" s="38">
        <v>4.3644012094123781</v>
      </c>
      <c r="IG118" s="9"/>
      <c r="IH118" s="6" t="s">
        <v>41</v>
      </c>
      <c r="II118" s="34">
        <v>101.17400000000001</v>
      </c>
      <c r="IJ118" s="38">
        <v>-5.7426074642717282</v>
      </c>
      <c r="IK118" s="34">
        <v>120.828</v>
      </c>
      <c r="IL118" s="38">
        <v>14.274365158178455</v>
      </c>
      <c r="IM118" s="34">
        <v>125.709</v>
      </c>
      <c r="IN118" s="38">
        <v>7.6994910985075791</v>
      </c>
      <c r="IO118" s="34">
        <v>99.94</v>
      </c>
      <c r="IP118" s="38">
        <v>7.6997683064820279</v>
      </c>
      <c r="IQ118" s="9"/>
      <c r="IR118" s="6" t="s">
        <v>41</v>
      </c>
      <c r="IS118" s="34">
        <v>118.133</v>
      </c>
      <c r="IT118" s="38">
        <v>7.6991102034862422</v>
      </c>
      <c r="IU118" s="34">
        <v>96.912999999999997</v>
      </c>
      <c r="IV118" s="38">
        <v>7.6990609546035387</v>
      </c>
      <c r="IW118" s="34">
        <v>112.95</v>
      </c>
      <c r="IX118" s="38">
        <v>7.6986155078378431</v>
      </c>
      <c r="IY118" s="9"/>
      <c r="IZ118" s="6" t="s">
        <v>41</v>
      </c>
      <c r="JA118" s="34">
        <v>109.239</v>
      </c>
      <c r="JB118" s="38">
        <v>7.6989056492162007</v>
      </c>
      <c r="JC118" s="34">
        <v>118.581</v>
      </c>
      <c r="JD118" s="38">
        <v>12.437419403777611</v>
      </c>
      <c r="JE118" s="34">
        <v>159.11099999999999</v>
      </c>
      <c r="JF118" s="38">
        <v>16.540075734825564</v>
      </c>
      <c r="JG118" s="9"/>
      <c r="JH118" s="6" t="s">
        <v>41</v>
      </c>
      <c r="JI118" s="34">
        <v>141.286</v>
      </c>
      <c r="JJ118" s="38">
        <v>8.6898992230171501</v>
      </c>
      <c r="JK118" s="34">
        <v>144.17099999999999</v>
      </c>
      <c r="JL118" s="38">
        <v>15.532743533032018</v>
      </c>
      <c r="JM118" s="34">
        <v>92.903999999999996</v>
      </c>
      <c r="JN118" s="38">
        <v>2.3769380805977107</v>
      </c>
      <c r="JO118" s="9"/>
      <c r="JP118" s="6" t="s">
        <v>41</v>
      </c>
      <c r="JQ118" s="34">
        <v>112.64700000000001</v>
      </c>
      <c r="JR118" s="38">
        <v>0.1662813444780511</v>
      </c>
      <c r="JS118" s="34">
        <v>80.873999999999995</v>
      </c>
      <c r="JT118" s="38">
        <v>-12.308893370633015</v>
      </c>
      <c r="JU118" s="34">
        <v>97.372</v>
      </c>
      <c r="JV118" s="38">
        <v>-12.309077809798268</v>
      </c>
      <c r="JW118" s="9"/>
      <c r="JX118" s="6" t="s">
        <v>41</v>
      </c>
      <c r="JY118" s="34">
        <v>115.596</v>
      </c>
      <c r="JZ118" s="38">
        <v>-2.7550874477374521</v>
      </c>
      <c r="KA118" s="34">
        <v>133.21100000000001</v>
      </c>
      <c r="KB118" s="38">
        <v>0.15563441701003455</v>
      </c>
      <c r="KC118" s="34">
        <v>130.399</v>
      </c>
      <c r="KD118" s="38">
        <v>-2.2239718066959142</v>
      </c>
      <c r="KE118" s="9"/>
      <c r="KF118" s="6" t="s">
        <v>41</v>
      </c>
      <c r="KG118" s="34">
        <v>84.899000000000001</v>
      </c>
      <c r="KH118" s="38">
        <v>-2.693440612499856</v>
      </c>
      <c r="KI118" s="34">
        <v>91.551000000000002</v>
      </c>
      <c r="KJ118" s="38">
        <v>6.874693563073464</v>
      </c>
      <c r="KK118" s="34">
        <v>121.52200000000001</v>
      </c>
      <c r="KL118" s="38">
        <v>-1.9082059312593742</v>
      </c>
      <c r="KM118" s="9"/>
      <c r="KN118" s="6" t="s">
        <v>41</v>
      </c>
      <c r="KO118" s="34">
        <v>119.545</v>
      </c>
      <c r="KP118" s="38">
        <v>-1.907770575203088</v>
      </c>
      <c r="KQ118" s="34">
        <v>118.291</v>
      </c>
      <c r="KR118" s="38">
        <v>4.7638869207878685</v>
      </c>
      <c r="KS118" s="34">
        <v>116.053</v>
      </c>
      <c r="KT118" s="38">
        <v>5.6006478734826857</v>
      </c>
      <c r="KU118" s="9"/>
      <c r="KV118" s="6" t="s">
        <v>41</v>
      </c>
      <c r="KW118" s="34">
        <v>99.373000000000005</v>
      </c>
      <c r="KX118" s="38">
        <v>16.79811003631832</v>
      </c>
      <c r="KY118" s="34">
        <v>129.316</v>
      </c>
      <c r="KZ118" s="38">
        <v>7.6350682103826273</v>
      </c>
      <c r="LA118" s="34">
        <v>102.021</v>
      </c>
      <c r="LB118" s="38">
        <v>-3.8018726485813659</v>
      </c>
      <c r="LC118" s="9"/>
      <c r="LD118" s="6" t="s">
        <v>41</v>
      </c>
      <c r="LE118" s="34">
        <v>129.267</v>
      </c>
      <c r="LF118" s="38">
        <v>19.017235664567451</v>
      </c>
      <c r="LG118" s="34">
        <v>127.95399999999999</v>
      </c>
      <c r="LH118" s="38">
        <v>15.51739703519128</v>
      </c>
      <c r="LI118" s="34">
        <v>109.075</v>
      </c>
      <c r="LJ118" s="38">
        <v>16.808918493451415</v>
      </c>
      <c r="LK118" s="9"/>
      <c r="LL118" s="6" t="s">
        <v>41</v>
      </c>
      <c r="LM118" s="34">
        <v>103.057</v>
      </c>
      <c r="LN118" s="38">
        <v>15.516622951554695</v>
      </c>
      <c r="LO118" s="34">
        <v>112.111</v>
      </c>
      <c r="LP118" s="38">
        <v>15.51761445013446</v>
      </c>
      <c r="LQ118" s="34">
        <v>103.813</v>
      </c>
      <c r="LR118" s="38">
        <v>15.517203008857436</v>
      </c>
      <c r="LS118" s="9"/>
      <c r="LT118" s="6" t="s">
        <v>41</v>
      </c>
      <c r="LU118" s="34">
        <v>108.967</v>
      </c>
      <c r="LV118" s="38">
        <v>-3.1404444444444408</v>
      </c>
      <c r="LW118" s="34">
        <v>115.64100000000001</v>
      </c>
      <c r="LX118" s="38">
        <v>0.76856717120226392</v>
      </c>
      <c r="LY118" s="34">
        <v>68.108000000000004</v>
      </c>
      <c r="LZ118" s="38">
        <v>-6.0721821516735304</v>
      </c>
      <c r="MA118" s="9"/>
      <c r="MB118" s="6" t="s">
        <v>41</v>
      </c>
      <c r="MC118" s="34">
        <v>123.246</v>
      </c>
      <c r="MD118" s="38">
        <v>10.93449026985185</v>
      </c>
      <c r="ME118" s="34">
        <v>151.755</v>
      </c>
      <c r="MF118" s="38">
        <v>18.849217226499178</v>
      </c>
      <c r="MG118" s="34">
        <v>113.434</v>
      </c>
      <c r="MH118" s="38">
        <v>0.31660122395558687</v>
      </c>
      <c r="MI118" s="9"/>
      <c r="MJ118" s="6" t="s">
        <v>41</v>
      </c>
      <c r="MK118" s="34">
        <v>86.596999999999994</v>
      </c>
      <c r="ML118" s="38">
        <v>6.9349600523579653</v>
      </c>
      <c r="MM118" s="34">
        <v>115.437180529321</v>
      </c>
      <c r="MN118" s="38">
        <v>5.5724437957426147</v>
      </c>
      <c r="MO118" s="34">
        <v>113.221</v>
      </c>
      <c r="MP118" s="38">
        <v>21.49349186080201</v>
      </c>
    </row>
    <row r="119" spans="1:355" ht="15" hidden="1" customHeight="1">
      <c r="A119" s="9"/>
      <c r="B119" s="6" t="s">
        <v>42</v>
      </c>
      <c r="C119" s="34">
        <v>104.87360026951799</v>
      </c>
      <c r="D119" s="38">
        <v>0.50437815145829745</v>
      </c>
      <c r="E119" s="374">
        <v>100.232537510063</v>
      </c>
      <c r="F119" s="38">
        <v>-1.4487468683627327</v>
      </c>
      <c r="G119" s="374">
        <v>109.262013015354</v>
      </c>
      <c r="H119" s="38">
        <v>2.2621676403706346</v>
      </c>
      <c r="I119" s="9"/>
      <c r="J119" s="6" t="s">
        <v>42</v>
      </c>
      <c r="K119" s="34">
        <v>120.764914151705</v>
      </c>
      <c r="L119" s="38">
        <v>19.725695118080068</v>
      </c>
      <c r="M119" s="34">
        <v>156.35655977841299</v>
      </c>
      <c r="N119" s="38">
        <v>1.8264560399167635</v>
      </c>
      <c r="O119" s="34">
        <v>117.786669618899</v>
      </c>
      <c r="P119" s="38">
        <v>8.7154522806053052</v>
      </c>
      <c r="Q119" s="9"/>
      <c r="R119" s="6" t="s">
        <v>42</v>
      </c>
      <c r="S119" s="34">
        <v>107.832818165883</v>
      </c>
      <c r="T119" s="38">
        <v>-1.0816991102970235</v>
      </c>
      <c r="U119" s="34">
        <v>109.61322882377399</v>
      </c>
      <c r="V119" s="38">
        <v>1.2032396120154942</v>
      </c>
      <c r="W119" s="34">
        <v>100.608154578414</v>
      </c>
      <c r="X119" s="38">
        <v>-4.7126888748162656</v>
      </c>
      <c r="Y119" s="9"/>
      <c r="Z119" s="6" t="s">
        <v>42</v>
      </c>
      <c r="AA119" s="34">
        <v>109.20490679595</v>
      </c>
      <c r="AB119" s="38">
        <v>3.4519441800949124</v>
      </c>
      <c r="AC119" s="34">
        <v>117.86978169159499</v>
      </c>
      <c r="AD119" s="38">
        <v>-4.8301346029171981</v>
      </c>
      <c r="AE119" s="34">
        <v>109.195056245863</v>
      </c>
      <c r="AF119" s="38">
        <v>9.1481225531651233</v>
      </c>
      <c r="AG119" s="9"/>
      <c r="AH119" s="6" t="s">
        <v>42</v>
      </c>
      <c r="AI119" s="34">
        <v>128.576727551332</v>
      </c>
      <c r="AJ119" s="38">
        <v>-1.7658398391510417</v>
      </c>
      <c r="AK119" s="34">
        <v>125.94244487574301</v>
      </c>
      <c r="AL119" s="38">
        <v>4.4402800243332763</v>
      </c>
      <c r="AM119" s="34">
        <v>105.754037174502</v>
      </c>
      <c r="AN119" s="38">
        <v>11.10134490476851</v>
      </c>
      <c r="AO119" s="9"/>
      <c r="AP119" s="6" t="s">
        <v>42</v>
      </c>
      <c r="AQ119" s="34">
        <v>109.587643695821</v>
      </c>
      <c r="AR119" s="38">
        <v>-0.56199361581296614</v>
      </c>
      <c r="AS119" s="34">
        <v>100.61977963309</v>
      </c>
      <c r="AT119" s="38">
        <v>-1.1224429226135442</v>
      </c>
      <c r="AU119" s="34">
        <v>111.38216100864901</v>
      </c>
      <c r="AV119" s="38">
        <v>16.925603889027812</v>
      </c>
      <c r="AW119" s="9"/>
      <c r="AX119" s="6" t="s">
        <v>42</v>
      </c>
      <c r="AY119" s="34">
        <v>122.928970737814</v>
      </c>
      <c r="AZ119" s="38">
        <v>9.2973991196155623</v>
      </c>
      <c r="BA119" s="34">
        <v>126.10114080852</v>
      </c>
      <c r="BB119" s="38">
        <v>-0.89349030280261843</v>
      </c>
      <c r="BC119" s="34">
        <v>110.446645990787</v>
      </c>
      <c r="BD119" s="38">
        <v>-20.919745968333274</v>
      </c>
      <c r="BE119" s="9"/>
      <c r="BF119" s="6" t="s">
        <v>42</v>
      </c>
      <c r="BG119" s="34">
        <v>105.602386924502</v>
      </c>
      <c r="BH119" s="38">
        <v>18.84799608857351</v>
      </c>
      <c r="BI119" s="34">
        <v>112.72567703700101</v>
      </c>
      <c r="BJ119" s="38">
        <v>4.7753253494823014</v>
      </c>
      <c r="BK119" s="34">
        <v>128.38560126403399</v>
      </c>
      <c r="BL119" s="38">
        <v>-1.3541496880213373</v>
      </c>
      <c r="BM119" s="9"/>
      <c r="BN119" s="6" t="s">
        <v>42</v>
      </c>
      <c r="BO119" s="34">
        <v>98.574483106283097</v>
      </c>
      <c r="BP119" s="38">
        <v>9.010011507937989</v>
      </c>
      <c r="BQ119" s="356">
        <v>127.13616978113674</v>
      </c>
      <c r="BR119" s="38">
        <v>6.6518970803924446</v>
      </c>
      <c r="BS119" s="34">
        <v>126.99146833553699</v>
      </c>
      <c r="BT119" s="38">
        <v>6.6518869712499225</v>
      </c>
      <c r="BU119" s="9"/>
      <c r="BV119" s="6" t="s">
        <v>42</v>
      </c>
      <c r="BW119" s="34">
        <v>131.36761842380201</v>
      </c>
      <c r="BX119" s="38">
        <v>6.6520681505853645</v>
      </c>
      <c r="BY119" s="34">
        <v>95.616466518843197</v>
      </c>
      <c r="BZ119" s="38">
        <v>0.47440394981683198</v>
      </c>
      <c r="CA119" s="34">
        <v>116.80804554661</v>
      </c>
      <c r="CB119" s="38">
        <v>5.0177075230024997</v>
      </c>
      <c r="CC119" s="9"/>
      <c r="CD119" s="6" t="s">
        <v>42</v>
      </c>
      <c r="CE119" s="34">
        <v>110.667960587488</v>
      </c>
      <c r="CF119" s="38">
        <v>5.0169960310568342</v>
      </c>
      <c r="CG119" s="34">
        <v>118.44393942834699</v>
      </c>
      <c r="CH119" s="38">
        <v>5.0174574884488123</v>
      </c>
      <c r="CI119" s="34">
        <v>137.15075272541199</v>
      </c>
      <c r="CJ119" s="38">
        <v>13.948549147913795</v>
      </c>
      <c r="CK119" s="9"/>
      <c r="CL119" s="6" t="s">
        <v>42</v>
      </c>
      <c r="CM119" s="34">
        <v>128.572916366562</v>
      </c>
      <c r="CN119" s="38">
        <v>6.4821330450383527</v>
      </c>
      <c r="CO119" s="34">
        <v>91.601347042194604</v>
      </c>
      <c r="CP119" s="38">
        <v>5.1209527791168199</v>
      </c>
      <c r="CQ119" s="34">
        <v>85.837246777158001</v>
      </c>
      <c r="CR119" s="38">
        <v>5.1205628210517347</v>
      </c>
      <c r="CS119" s="9"/>
      <c r="CT119" s="6" t="s">
        <v>42</v>
      </c>
      <c r="CU119" s="34">
        <v>119.44073272449199</v>
      </c>
      <c r="CV119" s="38">
        <v>-0.99490826129425614</v>
      </c>
      <c r="CW119" s="34">
        <v>83.788537843107306</v>
      </c>
      <c r="CX119" s="38">
        <v>-0.35375943307172975</v>
      </c>
      <c r="CY119" s="34">
        <v>103.450038011299</v>
      </c>
      <c r="CZ119" s="38">
        <v>-5.9203000988550372</v>
      </c>
      <c r="DA119" s="9"/>
      <c r="DB119" s="6" t="s">
        <v>42</v>
      </c>
      <c r="DC119" s="34">
        <v>103.877034315307</v>
      </c>
      <c r="DD119" s="38">
        <v>-18.293912521880685</v>
      </c>
      <c r="DE119" s="34">
        <v>308.25836647735298</v>
      </c>
      <c r="DF119" s="38">
        <v>78.163429937205507</v>
      </c>
      <c r="DG119" s="34">
        <v>102.13349831965</v>
      </c>
      <c r="DH119" s="38">
        <v>3.2037209054394111</v>
      </c>
      <c r="DI119" s="9"/>
      <c r="DJ119" s="6" t="s">
        <v>42</v>
      </c>
      <c r="DK119" s="34">
        <v>110.6475065314</v>
      </c>
      <c r="DL119" s="38">
        <v>3.203442242451942</v>
      </c>
      <c r="DM119" s="34">
        <v>94.387987490186703</v>
      </c>
      <c r="DN119" s="38">
        <v>3.1224598385083624</v>
      </c>
      <c r="DO119" s="34">
        <v>99.055577634478894</v>
      </c>
      <c r="DP119" s="38">
        <v>12.464749746788485</v>
      </c>
      <c r="DQ119" s="9"/>
      <c r="DR119" s="6" t="s">
        <v>42</v>
      </c>
      <c r="DS119" s="34">
        <v>114.12834907099599</v>
      </c>
      <c r="DT119" s="38">
        <v>3.2032527363282952</v>
      </c>
      <c r="DU119" s="34">
        <v>105.376920368406</v>
      </c>
      <c r="DV119" s="38">
        <v>-5.1025995619660875</v>
      </c>
      <c r="DW119" s="34">
        <v>122.95717640619</v>
      </c>
      <c r="DX119" s="38">
        <v>2.6790840893786196</v>
      </c>
      <c r="DY119" s="9"/>
      <c r="DZ119" s="6" t="s">
        <v>42</v>
      </c>
      <c r="EA119" s="34">
        <v>109.454176761734</v>
      </c>
      <c r="EB119" s="38">
        <v>0.67621736930436782</v>
      </c>
      <c r="EC119" s="34">
        <v>131.72330159231899</v>
      </c>
      <c r="ED119" s="38">
        <v>2.2045759627558539</v>
      </c>
      <c r="EE119" s="34">
        <v>120.87370821032999</v>
      </c>
      <c r="EF119" s="38">
        <v>2.2049517277408484</v>
      </c>
      <c r="EG119" s="9"/>
      <c r="EH119" s="6" t="s">
        <v>42</v>
      </c>
      <c r="EI119" s="34">
        <v>135.716212965529</v>
      </c>
      <c r="EJ119" s="38">
        <v>2.2044092248070228</v>
      </c>
      <c r="EK119" s="34">
        <v>129.37280415442601</v>
      </c>
      <c r="EL119" s="38">
        <v>2.2047401324248455</v>
      </c>
      <c r="EM119" s="34">
        <v>112.870240232462</v>
      </c>
      <c r="EN119" s="38">
        <v>2.2042089829964766</v>
      </c>
      <c r="EO119" s="9"/>
      <c r="EP119" s="6" t="s">
        <v>42</v>
      </c>
      <c r="EQ119" s="34">
        <v>120.76945145960001</v>
      </c>
      <c r="ER119" s="38">
        <v>0.65546907445221336</v>
      </c>
      <c r="ES119" s="34">
        <v>102.485081875112</v>
      </c>
      <c r="ET119" s="38">
        <v>0.65517086871868457</v>
      </c>
      <c r="EU119" s="34">
        <v>109.29478910650801</v>
      </c>
      <c r="EV119" s="38">
        <v>0.65552536447511045</v>
      </c>
      <c r="EW119" s="9"/>
      <c r="EX119" s="6" t="s">
        <v>42</v>
      </c>
      <c r="EY119" s="34">
        <v>104.265276541859</v>
      </c>
      <c r="EZ119" s="38">
        <v>0.65576095404686896</v>
      </c>
      <c r="FA119" s="34">
        <v>118.866776360076</v>
      </c>
      <c r="FB119" s="38">
        <v>0.65522627088481045</v>
      </c>
      <c r="FC119" s="34">
        <v>100.00331222791</v>
      </c>
      <c r="FD119" s="38">
        <v>0.65556025838434095</v>
      </c>
      <c r="FE119" s="9"/>
      <c r="FF119" s="6" t="s">
        <v>42</v>
      </c>
      <c r="FG119" s="34">
        <v>106.143446896461</v>
      </c>
      <c r="FH119" s="38">
        <v>0.65569822901510122</v>
      </c>
      <c r="FI119" s="34">
        <v>120.288579920594</v>
      </c>
      <c r="FJ119" s="38">
        <v>9.2569097437659593</v>
      </c>
      <c r="FK119" s="34">
        <v>127.33783561583201</v>
      </c>
      <c r="FL119" s="38">
        <v>10.636195537492171</v>
      </c>
      <c r="FM119" s="9"/>
      <c r="FN119" s="6" t="s">
        <v>42</v>
      </c>
      <c r="FO119" s="34">
        <v>94.794263772245102</v>
      </c>
      <c r="FP119" s="38">
        <v>-1.7441838238698324</v>
      </c>
      <c r="FQ119" s="34">
        <v>108.810023109553</v>
      </c>
      <c r="FR119" s="38">
        <v>11.636663427538267</v>
      </c>
      <c r="FS119" s="34">
        <v>112.128714000439</v>
      </c>
      <c r="FT119" s="38">
        <v>9.0916037519837687</v>
      </c>
      <c r="FU119" s="9"/>
      <c r="FV119" s="6" t="s">
        <v>42</v>
      </c>
      <c r="FW119" s="34">
        <v>117.096687708907</v>
      </c>
      <c r="FX119" s="38">
        <v>5.199658346501181</v>
      </c>
      <c r="FY119" s="34">
        <v>123.73834567773299</v>
      </c>
      <c r="FZ119" s="38">
        <v>2.7599100425470056</v>
      </c>
      <c r="GA119" s="34">
        <v>113.70034489355599</v>
      </c>
      <c r="GB119" s="38">
        <v>2.7595369902085025</v>
      </c>
      <c r="GC119" s="9"/>
      <c r="GD119" s="6" t="s">
        <v>42</v>
      </c>
      <c r="GE119" s="34">
        <v>110.029234628853</v>
      </c>
      <c r="GF119" s="38">
        <v>2.7599927422651689</v>
      </c>
      <c r="GG119" s="34">
        <v>113.260723014902</v>
      </c>
      <c r="GH119" s="38">
        <v>2.7597084122537865</v>
      </c>
      <c r="GI119" s="34">
        <v>92.706668268146302</v>
      </c>
      <c r="GJ119" s="38">
        <v>1.9124168854049373</v>
      </c>
      <c r="GK119" s="9"/>
      <c r="GL119" s="6" t="s">
        <v>42</v>
      </c>
      <c r="GM119" s="34">
        <v>116.790180934796</v>
      </c>
      <c r="GN119" s="38">
        <v>2.7603151124880014</v>
      </c>
      <c r="GO119" s="34">
        <v>133.09729674713401</v>
      </c>
      <c r="GP119" s="38">
        <v>10.583584731622906</v>
      </c>
      <c r="GQ119" s="34">
        <v>137.87850886514599</v>
      </c>
      <c r="GR119" s="38">
        <v>10.584133126791343</v>
      </c>
      <c r="GS119" s="9"/>
      <c r="GT119" s="6" t="s">
        <v>42</v>
      </c>
      <c r="GU119" s="34">
        <v>97.655602201148099</v>
      </c>
      <c r="GV119" s="38">
        <v>3.3633250080951029</v>
      </c>
      <c r="GW119" s="34">
        <v>97.747141542543503</v>
      </c>
      <c r="GX119" s="38">
        <v>-1.473513952823339</v>
      </c>
      <c r="GY119" s="34">
        <v>117.011069986927</v>
      </c>
      <c r="GZ119" s="38">
        <v>3.3630171963243498</v>
      </c>
      <c r="HA119" s="9"/>
      <c r="HB119" s="6" t="s">
        <v>42</v>
      </c>
      <c r="HC119" s="34">
        <v>119.04617823161</v>
      </c>
      <c r="HD119" s="38">
        <v>3.3629220664652166</v>
      </c>
      <c r="HE119" s="34">
        <v>117.80612578319599</v>
      </c>
      <c r="HF119" s="38">
        <v>3.3631875823186164</v>
      </c>
      <c r="HG119" s="34">
        <v>104.495282669216</v>
      </c>
      <c r="HH119" s="38">
        <v>8.8841272668105375E-3</v>
      </c>
      <c r="HI119" s="9"/>
      <c r="HJ119" s="6" t="s">
        <v>42</v>
      </c>
      <c r="HK119" s="34">
        <v>115.485734488679</v>
      </c>
      <c r="HL119" s="38">
        <v>1.4501115550393138</v>
      </c>
      <c r="HM119" s="34">
        <v>108.186905693009</v>
      </c>
      <c r="HN119" s="38">
        <v>5.505998276795637</v>
      </c>
      <c r="HO119" s="34">
        <v>113.12520234940401</v>
      </c>
      <c r="HP119" s="38">
        <v>3.3626043669459733</v>
      </c>
      <c r="HQ119" s="9"/>
      <c r="HR119" s="6" t="s">
        <v>42</v>
      </c>
      <c r="HS119" s="34">
        <v>112.71713386289601</v>
      </c>
      <c r="HT119" s="38">
        <v>9.6054355476968851</v>
      </c>
      <c r="HU119" s="34">
        <v>102.940644454538</v>
      </c>
      <c r="HV119" s="38">
        <v>9.6057714142378217</v>
      </c>
      <c r="HW119" s="34">
        <v>105.56293107460399</v>
      </c>
      <c r="HX119" s="38">
        <v>9.6051697344089888</v>
      </c>
      <c r="HY119" s="9"/>
      <c r="HZ119" s="6" t="s">
        <v>42</v>
      </c>
      <c r="IA119" s="34">
        <v>100.430681509305</v>
      </c>
      <c r="IB119" s="38">
        <v>9.605781476721333</v>
      </c>
      <c r="IC119" s="34">
        <v>114.622629163593</v>
      </c>
      <c r="ID119" s="38">
        <v>-1.104888848341858</v>
      </c>
      <c r="IE119" s="34">
        <v>106.67083396280201</v>
      </c>
      <c r="IF119" s="38">
        <v>6.5036232742614146</v>
      </c>
      <c r="IG119" s="9"/>
      <c r="IH119" s="6" t="s">
        <v>42</v>
      </c>
      <c r="II119" s="34">
        <v>103.87388195779801</v>
      </c>
      <c r="IJ119" s="38">
        <v>2.4336646330572052</v>
      </c>
      <c r="IK119" s="34">
        <v>102.71772108578</v>
      </c>
      <c r="IL119" s="38">
        <v>14.325153968168109</v>
      </c>
      <c r="IM119" s="34">
        <v>126.617881293753</v>
      </c>
      <c r="IN119" s="38">
        <v>5.2797762445147498</v>
      </c>
      <c r="IO119" s="34">
        <v>97.526028971731606</v>
      </c>
      <c r="IP119" s="38">
        <v>5.2798930984310459</v>
      </c>
      <c r="IQ119" s="9"/>
      <c r="IR119" s="6" t="s">
        <v>42</v>
      </c>
      <c r="IS119" s="34">
        <v>117.448159827138</v>
      </c>
      <c r="IT119" s="38">
        <v>5.2799080542300914</v>
      </c>
      <c r="IU119" s="34">
        <v>92.594449902431904</v>
      </c>
      <c r="IV119" s="38">
        <v>5.2795873866492826</v>
      </c>
      <c r="IW119" s="34">
        <v>112.67859695967201</v>
      </c>
      <c r="IX119" s="38">
        <v>5.2795501734798336</v>
      </c>
      <c r="IY119" s="9"/>
      <c r="IZ119" s="6" t="s">
        <v>42</v>
      </c>
      <c r="JA119" s="34">
        <v>113.11293064218</v>
      </c>
      <c r="JB119" s="38">
        <v>5.279111923921036</v>
      </c>
      <c r="JC119" s="34">
        <v>123.99981070142</v>
      </c>
      <c r="JD119" s="38">
        <v>13.086922664313732</v>
      </c>
      <c r="JE119" s="34">
        <v>159.57130970061701</v>
      </c>
      <c r="JF119" s="38">
        <v>18.965876674184386</v>
      </c>
      <c r="JG119" s="9"/>
      <c r="JH119" s="6" t="s">
        <v>42</v>
      </c>
      <c r="JI119" s="34">
        <v>137.65846292483801</v>
      </c>
      <c r="JJ119" s="38">
        <v>21.924151211051779</v>
      </c>
      <c r="JK119" s="34">
        <v>138.42652604318999</v>
      </c>
      <c r="JL119" s="38">
        <v>6.4180922547932653</v>
      </c>
      <c r="JM119" s="34">
        <v>117.852533950318</v>
      </c>
      <c r="JN119" s="38">
        <v>-0.72817376591557093</v>
      </c>
      <c r="JO119" s="9"/>
      <c r="JP119" s="6" t="s">
        <v>42</v>
      </c>
      <c r="JQ119" s="34">
        <v>119.737025468776</v>
      </c>
      <c r="JR119" s="38">
        <v>-5.3072998633620188</v>
      </c>
      <c r="JS119" s="34">
        <v>106.43519979050799</v>
      </c>
      <c r="JT119" s="38">
        <v>-12.398291516384489</v>
      </c>
      <c r="JU119" s="34">
        <v>100.370246767666</v>
      </c>
      <c r="JV119" s="38">
        <v>-12.398541782165537</v>
      </c>
      <c r="JW119" s="9"/>
      <c r="JX119" s="6" t="s">
        <v>42</v>
      </c>
      <c r="JY119" s="34">
        <v>121.781086793043</v>
      </c>
      <c r="JZ119" s="38">
        <v>3.8573801301770487</v>
      </c>
      <c r="KA119" s="34">
        <v>126.500232500065</v>
      </c>
      <c r="KB119" s="38">
        <v>2.469577530067113E-2</v>
      </c>
      <c r="KC119" s="34">
        <v>129.00654014261499</v>
      </c>
      <c r="KD119" s="38">
        <v>1.785126035642719</v>
      </c>
      <c r="KE119" s="9"/>
      <c r="KF119" s="6" t="s">
        <v>42</v>
      </c>
      <c r="KG119" s="34">
        <v>74.371709928748601</v>
      </c>
      <c r="KH119" s="38">
        <v>1.5715572427972688</v>
      </c>
      <c r="KI119" s="34">
        <v>97.411493738226</v>
      </c>
      <c r="KJ119" s="38">
        <v>-0.72208139194252396</v>
      </c>
      <c r="KK119" s="34">
        <v>126.413939550115</v>
      </c>
      <c r="KL119" s="38">
        <v>2.4299635782643918</v>
      </c>
      <c r="KM119" s="9"/>
      <c r="KN119" s="6" t="s">
        <v>42</v>
      </c>
      <c r="KO119" s="34">
        <v>122.246069476594</v>
      </c>
      <c r="KP119" s="38">
        <v>2.4299678888224179</v>
      </c>
      <c r="KQ119" s="34">
        <v>112.210846281881</v>
      </c>
      <c r="KR119" s="38">
        <v>10.639761666220664</v>
      </c>
      <c r="KS119" s="34">
        <v>114.947011460865</v>
      </c>
      <c r="KT119" s="38">
        <v>8.568605866224317</v>
      </c>
      <c r="KU119" s="9"/>
      <c r="KV119" s="6" t="s">
        <v>42</v>
      </c>
      <c r="KW119" s="34">
        <v>103.373009820981</v>
      </c>
      <c r="KX119" s="38">
        <v>18.388183081165181</v>
      </c>
      <c r="KY119" s="34">
        <v>120.397364902058</v>
      </c>
      <c r="KZ119" s="38">
        <v>2.1355318137580781</v>
      </c>
      <c r="LA119" s="34">
        <v>108.16124710446</v>
      </c>
      <c r="LB119" s="38">
        <v>-2.7458102733803855</v>
      </c>
      <c r="LC119" s="9"/>
      <c r="LD119" s="6" t="s">
        <v>42</v>
      </c>
      <c r="LE119" s="34">
        <v>127.132348309433</v>
      </c>
      <c r="LF119" s="38">
        <v>15.958579581007143</v>
      </c>
      <c r="LG119" s="34">
        <v>114.545950499379</v>
      </c>
      <c r="LH119" s="38">
        <v>20.04899649888803</v>
      </c>
      <c r="LI119" s="34">
        <v>114.40375054196799</v>
      </c>
      <c r="LJ119" s="38">
        <v>20.736373322746033</v>
      </c>
      <c r="LK119" s="9"/>
      <c r="LL119" s="6" t="s">
        <v>42</v>
      </c>
      <c r="LM119" s="34">
        <v>97.624869953936596</v>
      </c>
      <c r="LN119" s="38">
        <v>20.048781930788607</v>
      </c>
      <c r="LO119" s="34">
        <v>112.52973036336699</v>
      </c>
      <c r="LP119" s="38">
        <v>20.048359093385756</v>
      </c>
      <c r="LQ119" s="34">
        <v>92.725022173957299</v>
      </c>
      <c r="LR119" s="38">
        <v>20.04793134898668</v>
      </c>
      <c r="LS119" s="9"/>
      <c r="LT119" s="6" t="s">
        <v>42</v>
      </c>
      <c r="LU119" s="34">
        <v>98.626411783985802</v>
      </c>
      <c r="LV119" s="38">
        <v>-5.1559682040371939</v>
      </c>
      <c r="LW119" s="34">
        <v>107.31001061004</v>
      </c>
      <c r="LX119" s="38">
        <v>-3.6160715222030717</v>
      </c>
      <c r="LY119" s="34">
        <v>76.912782322627706</v>
      </c>
      <c r="LZ119" s="38">
        <v>-9.6939234667217988</v>
      </c>
      <c r="MA119" s="9"/>
      <c r="MB119" s="6" t="s">
        <v>42</v>
      </c>
      <c r="MC119" s="34">
        <v>128.487768302673</v>
      </c>
      <c r="MD119" s="38">
        <v>8.1656129429512987</v>
      </c>
      <c r="ME119" s="34">
        <v>83.691567839670995</v>
      </c>
      <c r="MF119" s="38">
        <v>21.218342225994306</v>
      </c>
      <c r="MG119" s="34">
        <v>98.705214436564205</v>
      </c>
      <c r="MH119" s="38">
        <v>-8.114525482150583</v>
      </c>
      <c r="MI119" s="9"/>
      <c r="MJ119" s="6" t="s">
        <v>42</v>
      </c>
      <c r="MK119" s="34">
        <v>96.017421706686207</v>
      </c>
      <c r="ML119" s="38">
        <v>2.3989225606669891</v>
      </c>
      <c r="MM119" s="34">
        <v>113.461400436031</v>
      </c>
      <c r="MN119" s="38">
        <v>-0.30108063663067242</v>
      </c>
      <c r="MO119" s="34">
        <v>126.03497183026499</v>
      </c>
      <c r="MP119" s="38">
        <v>7.8577116807142318</v>
      </c>
    </row>
    <row r="120" spans="1:355" ht="15" hidden="1" customHeight="1">
      <c r="A120" s="9"/>
      <c r="B120" s="6" t="s">
        <v>43</v>
      </c>
      <c r="C120" s="34">
        <v>106.586976495372</v>
      </c>
      <c r="D120" s="38">
        <v>1.9650528260615374</v>
      </c>
      <c r="E120" s="374">
        <v>103.323982068379</v>
      </c>
      <c r="F120" s="38">
        <v>2.6210280263981645</v>
      </c>
      <c r="G120" s="374">
        <v>109.672340144858</v>
      </c>
      <c r="H120" s="38">
        <v>1.3879322044337243</v>
      </c>
      <c r="I120" s="9"/>
      <c r="J120" s="6" t="s">
        <v>43</v>
      </c>
      <c r="K120" s="34">
        <v>116.797746341367</v>
      </c>
      <c r="L120" s="38">
        <v>23.360526342804164</v>
      </c>
      <c r="M120" s="34">
        <v>164.89678832399699</v>
      </c>
      <c r="N120" s="38">
        <v>2.1374257175755389</v>
      </c>
      <c r="O120" s="34">
        <v>121.26977599941</v>
      </c>
      <c r="P120" s="38">
        <v>27.975702827574906</v>
      </c>
      <c r="Q120" s="9"/>
      <c r="R120" s="6" t="s">
        <v>43</v>
      </c>
      <c r="S120" s="34">
        <v>99.345640208548403</v>
      </c>
      <c r="T120" s="38">
        <v>-3.4072530787084077</v>
      </c>
      <c r="U120" s="34">
        <v>110.503216918888</v>
      </c>
      <c r="V120" s="38">
        <v>0.67988093596579802</v>
      </c>
      <c r="W120" s="34">
        <v>99.375611803655801</v>
      </c>
      <c r="X120" s="38">
        <v>-2.388232829121975</v>
      </c>
      <c r="Y120" s="9"/>
      <c r="Z120" s="6" t="s">
        <v>43</v>
      </c>
      <c r="AA120" s="34">
        <v>108.246334332852</v>
      </c>
      <c r="AB120" s="38">
        <v>-1.429359717298027</v>
      </c>
      <c r="AC120" s="34">
        <v>116.277036183988</v>
      </c>
      <c r="AD120" s="38">
        <v>-4.1654348979337499</v>
      </c>
      <c r="AE120" s="34">
        <v>106.706538088377</v>
      </c>
      <c r="AF120" s="38">
        <v>1.907704293209747</v>
      </c>
      <c r="AG120" s="9"/>
      <c r="AH120" s="6" t="s">
        <v>43</v>
      </c>
      <c r="AI120" s="34">
        <v>131.51772912097201</v>
      </c>
      <c r="AJ120" s="38">
        <v>-3.6471917704753167</v>
      </c>
      <c r="AK120" s="34">
        <v>113.480917027313</v>
      </c>
      <c r="AL120" s="38">
        <v>-1.9594838596333375</v>
      </c>
      <c r="AM120" s="34">
        <v>97.929697012922006</v>
      </c>
      <c r="AN120" s="38">
        <v>-0.24376634892684024</v>
      </c>
      <c r="AO120" s="9"/>
      <c r="AP120" s="6" t="s">
        <v>43</v>
      </c>
      <c r="AQ120" s="34">
        <v>110.103381658657</v>
      </c>
      <c r="AR120" s="38">
        <v>0.9594814259121307</v>
      </c>
      <c r="AS120" s="34">
        <v>89.498014518913493</v>
      </c>
      <c r="AT120" s="38">
        <v>1.5568782412834992</v>
      </c>
      <c r="AU120" s="34">
        <v>111.17034887787599</v>
      </c>
      <c r="AV120" s="38">
        <v>11.92697523043374</v>
      </c>
      <c r="AW120" s="9"/>
      <c r="AX120" s="6" t="s">
        <v>43</v>
      </c>
      <c r="AY120" s="34">
        <v>122.124978666234</v>
      </c>
      <c r="AZ120" s="38">
        <v>14.539056926023463</v>
      </c>
      <c r="BA120" s="34">
        <v>115.85195156847099</v>
      </c>
      <c r="BB120" s="38">
        <v>8.8742038441024675</v>
      </c>
      <c r="BC120" s="34">
        <v>108.048550955716</v>
      </c>
      <c r="BD120" s="38">
        <v>-19.598357748786327</v>
      </c>
      <c r="BE120" s="9"/>
      <c r="BF120" s="6" t="s">
        <v>43</v>
      </c>
      <c r="BG120" s="34">
        <v>102.627334435636</v>
      </c>
      <c r="BH120" s="38">
        <v>3.8401878294843925</v>
      </c>
      <c r="BI120" s="34">
        <v>110.852827728591</v>
      </c>
      <c r="BJ120" s="38">
        <v>2.6073047211957032</v>
      </c>
      <c r="BK120" s="34">
        <v>121.47033880815999</v>
      </c>
      <c r="BL120" s="38">
        <v>-4.9899579130543685</v>
      </c>
      <c r="BM120" s="9"/>
      <c r="BN120" s="6" t="s">
        <v>43</v>
      </c>
      <c r="BO120" s="34">
        <v>112.522865211499</v>
      </c>
      <c r="BP120" s="38">
        <v>13.922978618723093</v>
      </c>
      <c r="BQ120" s="356">
        <v>128.318417956818</v>
      </c>
      <c r="BR120" s="38">
        <v>6.4600350344649655</v>
      </c>
      <c r="BS120" s="34">
        <v>125.78544975130001</v>
      </c>
      <c r="BT120" s="38">
        <v>6.4598019104889346</v>
      </c>
      <c r="BU120" s="9"/>
      <c r="BV120" s="6" t="s">
        <v>43</v>
      </c>
      <c r="BW120" s="34">
        <v>123.19989994269299</v>
      </c>
      <c r="BX120" s="38">
        <v>6.4601119410778978</v>
      </c>
      <c r="BY120" s="34">
        <v>103.67388786087101</v>
      </c>
      <c r="BZ120" s="38">
        <v>11.337229357551266</v>
      </c>
      <c r="CA120" s="34">
        <v>107.50388163141</v>
      </c>
      <c r="CB120" s="38">
        <v>3.5443458462494277</v>
      </c>
      <c r="CC120" s="9"/>
      <c r="CD120" s="6" t="s">
        <v>43</v>
      </c>
      <c r="CE120" s="34">
        <v>130.84584690613201</v>
      </c>
      <c r="CF120" s="38">
        <v>3.5443168755545429</v>
      </c>
      <c r="CG120" s="34">
        <v>114.58853282727399</v>
      </c>
      <c r="CH120" s="38">
        <v>3.5444787263242574</v>
      </c>
      <c r="CI120" s="34">
        <v>131.381288314415</v>
      </c>
      <c r="CJ120" s="38">
        <v>12.884099732283104</v>
      </c>
      <c r="CK120" s="9"/>
      <c r="CL120" s="6" t="s">
        <v>43</v>
      </c>
      <c r="CM120" s="34">
        <v>139.41815162497599</v>
      </c>
      <c r="CN120" s="38">
        <v>6.8166437776112616</v>
      </c>
      <c r="CO120" s="34">
        <v>107.174843508046</v>
      </c>
      <c r="CP120" s="38">
        <v>1.1493752258425474</v>
      </c>
      <c r="CQ120" s="34">
        <v>92.785904392524202</v>
      </c>
      <c r="CR120" s="38">
        <v>1.1499977025478927</v>
      </c>
      <c r="CS120" s="9"/>
      <c r="CT120" s="6" t="s">
        <v>43</v>
      </c>
      <c r="CU120" s="34">
        <v>127.721469351452</v>
      </c>
      <c r="CV120" s="38">
        <v>8.7944916407165294</v>
      </c>
      <c r="CW120" s="34">
        <v>88.608373252011503</v>
      </c>
      <c r="CX120" s="38">
        <v>-2.790533118295258</v>
      </c>
      <c r="CY120" s="34">
        <v>103.80396894745</v>
      </c>
      <c r="CZ120" s="38">
        <v>-16.299946824720408</v>
      </c>
      <c r="DA120" s="9"/>
      <c r="DB120" s="6" t="s">
        <v>43</v>
      </c>
      <c r="DC120" s="34">
        <v>105.439294606178</v>
      </c>
      <c r="DD120" s="38">
        <v>-1.4604450326367697</v>
      </c>
      <c r="DE120" s="34">
        <v>308.133238233508</v>
      </c>
      <c r="DF120" s="38">
        <v>77.670090661078234</v>
      </c>
      <c r="DG120" s="34">
        <v>102.48084436788</v>
      </c>
      <c r="DH120" s="38">
        <v>3.1814463888603512</v>
      </c>
      <c r="DI120" s="9"/>
      <c r="DJ120" s="6" t="s">
        <v>43</v>
      </c>
      <c r="DK120" s="34">
        <v>113.57505186061501</v>
      </c>
      <c r="DL120" s="38">
        <v>1.961623000821433</v>
      </c>
      <c r="DM120" s="34">
        <v>96.023867240429098</v>
      </c>
      <c r="DN120" s="38">
        <v>9.8344511248702986</v>
      </c>
      <c r="DO120" s="34">
        <v>140.79132870442001</v>
      </c>
      <c r="DP120" s="38">
        <v>11.533785969025303</v>
      </c>
      <c r="DQ120" s="9"/>
      <c r="DR120" s="6" t="s">
        <v>43</v>
      </c>
      <c r="DS120" s="34">
        <v>117.783152960659</v>
      </c>
      <c r="DT120" s="38">
        <v>3.1809805878644255</v>
      </c>
      <c r="DU120" s="34">
        <v>109.803002592678</v>
      </c>
      <c r="DV120" s="38">
        <v>2.1632358181934848</v>
      </c>
      <c r="DW120" s="34">
        <v>129.25716806912399</v>
      </c>
      <c r="DX120" s="38">
        <v>5.4979702003117694</v>
      </c>
      <c r="DY120" s="9"/>
      <c r="DZ120" s="6" t="s">
        <v>43</v>
      </c>
      <c r="EA120" s="34">
        <v>110.43307016559901</v>
      </c>
      <c r="EB120" s="38">
        <v>9.4057501714887195</v>
      </c>
      <c r="EC120" s="34">
        <v>135.985502678534</v>
      </c>
      <c r="ED120" s="38">
        <v>8.1894652631305149</v>
      </c>
      <c r="EE120" s="34">
        <v>101.28225921090799</v>
      </c>
      <c r="EF120" s="38">
        <v>8.1890480376303145</v>
      </c>
      <c r="EG120" s="9"/>
      <c r="EH120" s="6" t="s">
        <v>43</v>
      </c>
      <c r="EI120" s="34">
        <v>114.70732772310799</v>
      </c>
      <c r="EJ120" s="38">
        <v>8.1889438557962677</v>
      </c>
      <c r="EK120" s="34">
        <v>97.143261835969</v>
      </c>
      <c r="EL120" s="38">
        <v>8.1893995277525278</v>
      </c>
      <c r="EM120" s="34">
        <v>112.11174250750599</v>
      </c>
      <c r="EN120" s="38">
        <v>8.1888160379692181</v>
      </c>
      <c r="EO120" s="9"/>
      <c r="EP120" s="6" t="s">
        <v>43</v>
      </c>
      <c r="EQ120" s="34">
        <v>100.726305276684</v>
      </c>
      <c r="ER120" s="38">
        <v>5.2576469791357994</v>
      </c>
      <c r="ES120" s="34">
        <v>107.329838760021</v>
      </c>
      <c r="ET120" s="38">
        <v>5.2583543464822355</v>
      </c>
      <c r="EU120" s="34">
        <v>111.251122014402</v>
      </c>
      <c r="EV120" s="38">
        <v>5.2577459594698013</v>
      </c>
      <c r="EW120" s="9"/>
      <c r="EX120" s="6" t="s">
        <v>43</v>
      </c>
      <c r="EY120" s="34">
        <v>94.460849234854095</v>
      </c>
      <c r="EZ120" s="38">
        <v>5.2582394362217286</v>
      </c>
      <c r="FA120" s="34">
        <v>85.325747678937205</v>
      </c>
      <c r="FB120" s="38">
        <v>5.258561463228844</v>
      </c>
      <c r="FC120" s="34">
        <v>118.500006012266</v>
      </c>
      <c r="FD120" s="38">
        <v>5.2584881970740867</v>
      </c>
      <c r="FE120" s="9"/>
      <c r="FF120" s="6" t="s">
        <v>43</v>
      </c>
      <c r="FG120" s="34">
        <v>112.876677955766</v>
      </c>
      <c r="FH120" s="38">
        <v>5.2580969019992949</v>
      </c>
      <c r="FI120" s="34">
        <v>111.56269001125899</v>
      </c>
      <c r="FJ120" s="38">
        <v>11.510280179574607</v>
      </c>
      <c r="FK120" s="34">
        <v>127.16745415971</v>
      </c>
      <c r="FL120" s="38">
        <v>14.13341784213786</v>
      </c>
      <c r="FM120" s="9"/>
      <c r="FN120" s="6" t="s">
        <v>43</v>
      </c>
      <c r="FO120" s="34">
        <v>93.628251341096103</v>
      </c>
      <c r="FP120" s="38">
        <v>-3.4889640140021498</v>
      </c>
      <c r="FQ120" s="34">
        <v>104.730576723407</v>
      </c>
      <c r="FR120" s="38">
        <v>2.2030942037483072</v>
      </c>
      <c r="FS120" s="34">
        <v>105.17110665208899</v>
      </c>
      <c r="FT120" s="38">
        <v>1.1512711312391843E-2</v>
      </c>
      <c r="FU120" s="9"/>
      <c r="FV120" s="6" t="s">
        <v>43</v>
      </c>
      <c r="FW120" s="34">
        <v>115.58071590322299</v>
      </c>
      <c r="FX120" s="38">
        <v>6.4867476536051072</v>
      </c>
      <c r="FY120" s="34">
        <v>114.087476064996</v>
      </c>
      <c r="FZ120" s="38">
        <v>2.8176350834941957</v>
      </c>
      <c r="GA120" s="34">
        <v>114.891666913633</v>
      </c>
      <c r="GB120" s="38">
        <v>2.8177755328145935</v>
      </c>
      <c r="GC120" s="9"/>
      <c r="GD120" s="6" t="s">
        <v>43</v>
      </c>
      <c r="GE120" s="34">
        <v>99.039630895170603</v>
      </c>
      <c r="GF120" s="38">
        <v>2.8171323372408352</v>
      </c>
      <c r="GG120" s="34">
        <v>121.05649373457101</v>
      </c>
      <c r="GH120" s="38">
        <v>2.817667667103521</v>
      </c>
      <c r="GI120" s="34">
        <v>107.359190318374</v>
      </c>
      <c r="GJ120" s="38">
        <v>0.47466619096880436</v>
      </c>
      <c r="GK120" s="9"/>
      <c r="GL120" s="6" t="s">
        <v>43</v>
      </c>
      <c r="GM120" s="34">
        <v>119.378732311734</v>
      </c>
      <c r="GN120" s="38">
        <v>2.817859656811379</v>
      </c>
      <c r="GO120" s="34">
        <v>137.852754634707</v>
      </c>
      <c r="GP120" s="38">
        <v>9.479934745947304</v>
      </c>
      <c r="GQ120" s="34">
        <v>128.19367695743901</v>
      </c>
      <c r="GR120" s="38">
        <v>9.4802225217895284</v>
      </c>
      <c r="GS120" s="9"/>
      <c r="GT120" s="6" t="s">
        <v>43</v>
      </c>
      <c r="GU120" s="34">
        <v>98.888010562350999</v>
      </c>
      <c r="GV120" s="38">
        <v>4.0006841975001066</v>
      </c>
      <c r="GW120" s="34">
        <v>97.617580364584995</v>
      </c>
      <c r="GX120" s="38">
        <v>0.25632688828464723</v>
      </c>
      <c r="GY120" s="34">
        <v>116.055974216246</v>
      </c>
      <c r="GZ120" s="38">
        <v>4.0002636535289184</v>
      </c>
      <c r="HA120" s="9"/>
      <c r="HB120" s="6" t="s">
        <v>43</v>
      </c>
      <c r="HC120" s="34">
        <v>114.186863775682</v>
      </c>
      <c r="HD120" s="38">
        <v>4.0010053151192153</v>
      </c>
      <c r="HE120" s="34">
        <v>110.07914894386199</v>
      </c>
      <c r="HF120" s="38">
        <v>4.0003296743936829</v>
      </c>
      <c r="HG120" s="34">
        <v>102.753434768858</v>
      </c>
      <c r="HH120" s="38">
        <v>0.54840817752489102</v>
      </c>
      <c r="HI120" s="9"/>
      <c r="HJ120" s="6" t="s">
        <v>43</v>
      </c>
      <c r="HK120" s="34">
        <v>122.071670794113</v>
      </c>
      <c r="HL120" s="38">
        <v>3.468982441038662</v>
      </c>
      <c r="HM120" s="34">
        <v>109.491962418531</v>
      </c>
      <c r="HN120" s="38">
        <v>2.5743483648083156</v>
      </c>
      <c r="HO120" s="34">
        <v>120.552034706331</v>
      </c>
      <c r="HP120" s="38">
        <v>4.0003750216373959</v>
      </c>
      <c r="HQ120" s="9"/>
      <c r="HR120" s="6" t="s">
        <v>43</v>
      </c>
      <c r="HS120" s="34">
        <v>139.91505009130699</v>
      </c>
      <c r="HT120" s="38">
        <v>7.2606253191461576</v>
      </c>
      <c r="HU120" s="34">
        <v>93.762832622733498</v>
      </c>
      <c r="HV120" s="38">
        <v>7.2604930707576472</v>
      </c>
      <c r="HW120" s="34">
        <v>120.563917918179</v>
      </c>
      <c r="HX120" s="38">
        <v>7.261363604009702</v>
      </c>
      <c r="HY120" s="9"/>
      <c r="HZ120" s="6" t="s">
        <v>43</v>
      </c>
      <c r="IA120" s="34">
        <v>119.308645973099</v>
      </c>
      <c r="IB120" s="38">
        <v>7.2610813193136892</v>
      </c>
      <c r="IC120" s="34">
        <v>104.196585531784</v>
      </c>
      <c r="ID120" s="38">
        <v>0.70974576200373463</v>
      </c>
      <c r="IE120" s="34">
        <v>112.787817102761</v>
      </c>
      <c r="IF120" s="38">
        <v>4.2883190964040523</v>
      </c>
      <c r="IG120" s="9"/>
      <c r="IH120" s="6" t="s">
        <v>43</v>
      </c>
      <c r="II120" s="34">
        <v>100.93652258587301</v>
      </c>
      <c r="IJ120" s="38">
        <v>2.004509803515802</v>
      </c>
      <c r="IK120" s="34">
        <v>109.700167305522</v>
      </c>
      <c r="IL120" s="38">
        <v>12.350515977429552</v>
      </c>
      <c r="IM120" s="34">
        <v>120.25494461928299</v>
      </c>
      <c r="IN120" s="38">
        <v>4.8896585397892665</v>
      </c>
      <c r="IO120" s="34">
        <v>99.291580283158595</v>
      </c>
      <c r="IP120" s="38">
        <v>4.8895347529220459</v>
      </c>
      <c r="IQ120" s="9"/>
      <c r="IR120" s="6" t="s">
        <v>43</v>
      </c>
      <c r="IS120" s="34">
        <v>117.537847019124</v>
      </c>
      <c r="IT120" s="38">
        <v>4.889252107482676</v>
      </c>
      <c r="IU120" s="34">
        <v>97.997030078967398</v>
      </c>
      <c r="IV120" s="38">
        <v>4.8893064026880353</v>
      </c>
      <c r="IW120" s="34">
        <v>115.00183092953399</v>
      </c>
      <c r="IX120" s="38">
        <v>4.8894400174514914</v>
      </c>
      <c r="IY120" s="9"/>
      <c r="IZ120" s="6" t="s">
        <v>43</v>
      </c>
      <c r="JA120" s="34">
        <v>117.153514037047</v>
      </c>
      <c r="JB120" s="38">
        <v>4.8897987653968187</v>
      </c>
      <c r="JC120" s="34">
        <v>121.999672168091</v>
      </c>
      <c r="JD120" s="38">
        <v>8.0982386745445609</v>
      </c>
      <c r="JE120" s="34">
        <v>131.801707576929</v>
      </c>
      <c r="JF120" s="38">
        <v>20.022681604284529</v>
      </c>
      <c r="JG120" s="9"/>
      <c r="JH120" s="6" t="s">
        <v>43</v>
      </c>
      <c r="JI120" s="34">
        <v>137.55084439213499</v>
      </c>
      <c r="JJ120" s="38">
        <v>14.659145911003193</v>
      </c>
      <c r="JK120" s="34">
        <v>135.633669130741</v>
      </c>
      <c r="JL120" s="38">
        <v>7.0713230057319407</v>
      </c>
      <c r="JM120" s="34">
        <v>120.455161464569</v>
      </c>
      <c r="JN120" s="38">
        <v>10.350377405543384</v>
      </c>
      <c r="JO120" s="9"/>
      <c r="JP120" s="6" t="s">
        <v>43</v>
      </c>
      <c r="JQ120" s="34">
        <v>120.646601324846</v>
      </c>
      <c r="JR120" s="38">
        <v>3.9590884472874279</v>
      </c>
      <c r="JS120" s="34">
        <v>95.242083955395103</v>
      </c>
      <c r="JT120" s="38">
        <v>1.0418883464832476</v>
      </c>
      <c r="JU120" s="34">
        <v>108.11664820589699</v>
      </c>
      <c r="JV120" s="38">
        <v>1.0417078240565445</v>
      </c>
      <c r="JW120" s="9"/>
      <c r="JX120" s="6" t="s">
        <v>43</v>
      </c>
      <c r="JY120" s="34">
        <v>110.602546986213</v>
      </c>
      <c r="JZ120" s="38">
        <v>19.826815222002764</v>
      </c>
      <c r="KA120" s="34">
        <v>125.99807474554299</v>
      </c>
      <c r="KB120" s="38">
        <v>-0.70525974991292628</v>
      </c>
      <c r="KC120" s="34">
        <v>132.38817887558901</v>
      </c>
      <c r="KD120" s="38">
        <v>1.3498020100202837</v>
      </c>
      <c r="KE120" s="9"/>
      <c r="KF120" s="6" t="s">
        <v>43</v>
      </c>
      <c r="KG120" s="34">
        <v>129.59833791035001</v>
      </c>
      <c r="KH120" s="38">
        <v>1.7838619541417131</v>
      </c>
      <c r="KI120" s="34">
        <v>88.001146859695496</v>
      </c>
      <c r="KJ120" s="38">
        <v>12.177680577829264</v>
      </c>
      <c r="KK120" s="34">
        <v>121.23529514692</v>
      </c>
      <c r="KL120" s="38">
        <v>10.009886344343215</v>
      </c>
      <c r="KM120" s="9"/>
      <c r="KN120" s="6" t="s">
        <v>43</v>
      </c>
      <c r="KO120" s="34">
        <v>134.19391807464899</v>
      </c>
      <c r="KP120" s="38">
        <v>23.854540992587772</v>
      </c>
      <c r="KQ120" s="34">
        <v>116.87810186859799</v>
      </c>
      <c r="KR120" s="38">
        <v>8.044392350057322</v>
      </c>
      <c r="KS120" s="34">
        <v>101.256241137912</v>
      </c>
      <c r="KT120" s="38">
        <v>6.2109835190769331</v>
      </c>
      <c r="KU120" s="9"/>
      <c r="KV120" s="6" t="s">
        <v>43</v>
      </c>
      <c r="KW120" s="34">
        <v>113.87169087428801</v>
      </c>
      <c r="KX120" s="38">
        <v>2.850257301824513</v>
      </c>
      <c r="KY120" s="34">
        <v>106.999671150377</v>
      </c>
      <c r="KZ120" s="38">
        <v>-0.37460089162493659</v>
      </c>
      <c r="LA120" s="34">
        <v>102.36149436589</v>
      </c>
      <c r="LB120" s="38">
        <v>4.1677633829503549</v>
      </c>
      <c r="LC120" s="9"/>
      <c r="LD120" s="6" t="s">
        <v>43</v>
      </c>
      <c r="LE120" s="34">
        <v>191.688321535847</v>
      </c>
      <c r="LF120" s="38">
        <v>2.7984777904472651</v>
      </c>
      <c r="LG120" s="34">
        <v>113.599627207304</v>
      </c>
      <c r="LH120" s="38">
        <v>15.052743355888893</v>
      </c>
      <c r="LI120" s="34">
        <v>111.233006994683</v>
      </c>
      <c r="LJ120" s="38">
        <v>13.423209163632734</v>
      </c>
      <c r="LK120" s="9"/>
      <c r="LL120" s="6" t="s">
        <v>43</v>
      </c>
      <c r="LM120" s="34">
        <v>100.430288762069</v>
      </c>
      <c r="LN120" s="38">
        <v>15.05228346801961</v>
      </c>
      <c r="LO120" s="34">
        <v>98.621134720069705</v>
      </c>
      <c r="LP120" s="38">
        <v>15.051662665301407</v>
      </c>
      <c r="LQ120" s="34">
        <v>86.705851197787098</v>
      </c>
      <c r="LR120" s="38">
        <v>15.052481619101272</v>
      </c>
      <c r="LS120" s="9"/>
      <c r="LT120" s="6" t="s">
        <v>43</v>
      </c>
      <c r="LU120" s="34">
        <v>95.332421960030203</v>
      </c>
      <c r="LV120" s="38">
        <v>-3.4950428101126647</v>
      </c>
      <c r="LW120" s="34">
        <v>106.691724591756</v>
      </c>
      <c r="LX120" s="38">
        <v>-7.2376259255037212E-2</v>
      </c>
      <c r="LY120" s="34">
        <v>68.307392331919701</v>
      </c>
      <c r="LZ120" s="38">
        <v>-7.6452876721563712</v>
      </c>
      <c r="MA120" s="9"/>
      <c r="MB120" s="6" t="s">
        <v>43</v>
      </c>
      <c r="MC120" s="34">
        <v>133.97626270863</v>
      </c>
      <c r="MD120" s="38">
        <v>13.161361816164671</v>
      </c>
      <c r="ME120" s="34">
        <v>91.6046833706678</v>
      </c>
      <c r="MF120" s="38">
        <v>11.653117072141541</v>
      </c>
      <c r="MG120" s="34">
        <v>134.36019684673701</v>
      </c>
      <c r="MH120" s="38">
        <v>10.811619571580451</v>
      </c>
      <c r="MI120" s="9"/>
      <c r="MJ120" s="6" t="s">
        <v>43</v>
      </c>
      <c r="MK120" s="34">
        <v>92.714835434420195</v>
      </c>
      <c r="ML120" s="38">
        <v>2.5935703205898051</v>
      </c>
      <c r="MM120" s="34">
        <v>113.330143638229</v>
      </c>
      <c r="MN120" s="38">
        <v>-5.0581743825929664</v>
      </c>
      <c r="MO120" s="34">
        <v>119.774753104211</v>
      </c>
      <c r="MP120" s="38">
        <v>6.5365245621217412</v>
      </c>
    </row>
    <row r="121" spans="1:355" ht="15" hidden="1" customHeight="1">
      <c r="A121" s="9"/>
      <c r="B121" s="6" t="s">
        <v>44</v>
      </c>
      <c r="C121" s="34">
        <v>107.253690930166</v>
      </c>
      <c r="D121" s="38">
        <v>-4.0877018742761351</v>
      </c>
      <c r="E121" s="374">
        <v>98.236000000000004</v>
      </c>
      <c r="F121" s="38">
        <v>-5.2123738397113044</v>
      </c>
      <c r="G121" s="374">
        <v>115.78</v>
      </c>
      <c r="H121" s="38">
        <v>-3.1656421193493145</v>
      </c>
      <c r="I121" s="9"/>
      <c r="J121" s="6" t="s">
        <v>44</v>
      </c>
      <c r="K121" s="34">
        <v>110.264</v>
      </c>
      <c r="L121" s="38">
        <v>24.45849088549015</v>
      </c>
      <c r="M121" s="34">
        <v>187.11</v>
      </c>
      <c r="N121" s="38">
        <v>53.904996915484276</v>
      </c>
      <c r="O121" s="34">
        <v>117.83799999999999</v>
      </c>
      <c r="P121" s="38">
        <v>39.808981432046039</v>
      </c>
      <c r="Q121" s="9"/>
      <c r="R121" s="6" t="s">
        <v>44</v>
      </c>
      <c r="S121" s="34">
        <v>100.991</v>
      </c>
      <c r="T121" s="38">
        <v>-7.877621388891427</v>
      </c>
      <c r="U121" s="34">
        <v>111.2</v>
      </c>
      <c r="V121" s="38">
        <v>3.5786806758695207</v>
      </c>
      <c r="W121" s="34">
        <v>100.307</v>
      </c>
      <c r="X121" s="38">
        <v>-2.5473870337805664</v>
      </c>
      <c r="Y121" s="9"/>
      <c r="Z121" s="6" t="s">
        <v>44</v>
      </c>
      <c r="AA121" s="34">
        <v>105.136</v>
      </c>
      <c r="AB121" s="38">
        <v>-0.45636160502944279</v>
      </c>
      <c r="AC121" s="34">
        <v>111.834</v>
      </c>
      <c r="AD121" s="38">
        <v>-6.6657764498710463</v>
      </c>
      <c r="AE121" s="34">
        <v>107.498</v>
      </c>
      <c r="AF121" s="38">
        <v>-0.20238404693823497</v>
      </c>
      <c r="AG121" s="9"/>
      <c r="AH121" s="6" t="s">
        <v>44</v>
      </c>
      <c r="AI121" s="34">
        <v>128.91800000000001</v>
      </c>
      <c r="AJ121" s="38">
        <v>-5.8250299506180028</v>
      </c>
      <c r="AK121" s="34">
        <v>114.111</v>
      </c>
      <c r="AL121" s="38">
        <v>-2.685485246460857</v>
      </c>
      <c r="AM121" s="34">
        <v>103.379</v>
      </c>
      <c r="AN121" s="38">
        <v>-2.1541810610004291</v>
      </c>
      <c r="AO121" s="9"/>
      <c r="AP121" s="6" t="s">
        <v>44</v>
      </c>
      <c r="AQ121" s="34">
        <v>108.645</v>
      </c>
      <c r="AR121" s="38">
        <v>-4.7658701635665608</v>
      </c>
      <c r="AS121" s="34">
        <v>104.476</v>
      </c>
      <c r="AT121" s="38">
        <v>-1.0090865161406413</v>
      </c>
      <c r="AU121" s="34">
        <v>108.92</v>
      </c>
      <c r="AV121" s="38">
        <v>2.8954702186953796</v>
      </c>
      <c r="AW121" s="9"/>
      <c r="AX121" s="6" t="s">
        <v>44</v>
      </c>
      <c r="AY121" s="34">
        <v>116.93600000000001</v>
      </c>
      <c r="AZ121" s="38">
        <v>-2.415088041391968</v>
      </c>
      <c r="BA121" s="34">
        <v>122.75700000000001</v>
      </c>
      <c r="BB121" s="38">
        <v>0.68981921979067806</v>
      </c>
      <c r="BC121" s="34">
        <v>105.309</v>
      </c>
      <c r="BD121" s="38">
        <v>-23.297838247290528</v>
      </c>
      <c r="BE121" s="9"/>
      <c r="BF121" s="6" t="s">
        <v>44</v>
      </c>
      <c r="BG121" s="34">
        <v>106.91200000000001</v>
      </c>
      <c r="BH121" s="38">
        <v>-2.5485835125970624</v>
      </c>
      <c r="BI121" s="34">
        <v>112.123</v>
      </c>
      <c r="BJ121" s="38">
        <v>-0.1682812166108647</v>
      </c>
      <c r="BK121" s="34">
        <v>115.16500000000001</v>
      </c>
      <c r="BL121" s="38">
        <v>-8.9338383558827417</v>
      </c>
      <c r="BM121" s="9"/>
      <c r="BN121" s="6" t="s">
        <v>44</v>
      </c>
      <c r="BO121" s="34">
        <v>102.613</v>
      </c>
      <c r="BP121" s="38">
        <v>4.3610475464022329</v>
      </c>
      <c r="BQ121" s="356">
        <v>131.07913486072414</v>
      </c>
      <c r="BR121" s="38">
        <v>4.6772721368405996</v>
      </c>
      <c r="BS121" s="34">
        <v>128.642</v>
      </c>
      <c r="BT121" s="38">
        <v>4.678053265849158</v>
      </c>
      <c r="BU121" s="9"/>
      <c r="BV121" s="6" t="s">
        <v>44</v>
      </c>
      <c r="BW121" s="34">
        <v>124.962</v>
      </c>
      <c r="BX121" s="38">
        <v>4.677578783360417</v>
      </c>
      <c r="BY121" s="34">
        <v>99.253</v>
      </c>
      <c r="BZ121" s="38">
        <v>2.3786192455671653</v>
      </c>
      <c r="CA121" s="34">
        <v>95.918000000000006</v>
      </c>
      <c r="CB121" s="38">
        <v>2.9549723608651277</v>
      </c>
      <c r="CC121" s="9"/>
      <c r="CD121" s="6" t="s">
        <v>44</v>
      </c>
      <c r="CE121" s="34">
        <v>102.922</v>
      </c>
      <c r="CF121" s="38">
        <v>2.9549455825864186</v>
      </c>
      <c r="CG121" s="34">
        <v>111.182</v>
      </c>
      <c r="CH121" s="38">
        <v>2.9548758692854022</v>
      </c>
      <c r="CI121" s="34">
        <v>142.36600000000001</v>
      </c>
      <c r="CJ121" s="38">
        <v>12.286651733602568</v>
      </c>
      <c r="CK121" s="9"/>
      <c r="CL121" s="6" t="s">
        <v>44</v>
      </c>
      <c r="CM121" s="34">
        <v>151.42599999999999</v>
      </c>
      <c r="CN121" s="38">
        <v>13.473614795497795</v>
      </c>
      <c r="CO121" s="34">
        <v>108.22499999999999</v>
      </c>
      <c r="CP121" s="38">
        <v>-3.8444452342028654</v>
      </c>
      <c r="CQ121" s="34">
        <v>100.179</v>
      </c>
      <c r="CR121" s="38">
        <v>-3.8441603317208006</v>
      </c>
      <c r="CS121" s="9"/>
      <c r="CT121" s="6" t="s">
        <v>44</v>
      </c>
      <c r="CU121" s="34">
        <v>131.61000000000001</v>
      </c>
      <c r="CV121" s="38">
        <v>11.020194692355716</v>
      </c>
      <c r="CW121" s="34">
        <v>90.768000000000001</v>
      </c>
      <c r="CX121" s="38">
        <v>6.9455928559619906E-2</v>
      </c>
      <c r="CY121" s="34">
        <v>105.488</v>
      </c>
      <c r="CZ121" s="38">
        <v>-21.965364955134234</v>
      </c>
      <c r="DA121" s="9"/>
      <c r="DB121" s="6" t="s">
        <v>44</v>
      </c>
      <c r="DC121" s="34">
        <v>105.999</v>
      </c>
      <c r="DD121" s="38">
        <v>-2.7344717789665935</v>
      </c>
      <c r="DE121" s="34">
        <v>309.61</v>
      </c>
      <c r="DF121" s="38">
        <v>73.023510542581079</v>
      </c>
      <c r="DG121" s="34">
        <v>113.05800000000001</v>
      </c>
      <c r="DH121" s="38">
        <v>6.0730872073931721</v>
      </c>
      <c r="DI121" s="9"/>
      <c r="DJ121" s="6" t="s">
        <v>44</v>
      </c>
      <c r="DK121" s="34">
        <v>116.39700000000001</v>
      </c>
      <c r="DL121" s="38">
        <v>6.0719558204385322</v>
      </c>
      <c r="DM121" s="34">
        <v>93.677000000000007</v>
      </c>
      <c r="DN121" s="38">
        <v>13.971992748774227</v>
      </c>
      <c r="DO121" s="34">
        <v>159.18299999999999</v>
      </c>
      <c r="DP121" s="38">
        <v>21.945670159955881</v>
      </c>
      <c r="DQ121" s="9"/>
      <c r="DR121" s="6" t="s">
        <v>44</v>
      </c>
      <c r="DS121" s="34">
        <v>109.29600000000001</v>
      </c>
      <c r="DT121" s="38">
        <v>6.0724580013393137</v>
      </c>
      <c r="DU121" s="34">
        <v>128.55699999999999</v>
      </c>
      <c r="DV121" s="38">
        <v>3.6833615614162483</v>
      </c>
      <c r="DW121" s="34">
        <v>127.304</v>
      </c>
      <c r="DX121" s="38">
        <v>8.7538549595496136</v>
      </c>
      <c r="DY121" s="9"/>
      <c r="DZ121" s="6" t="s">
        <v>44</v>
      </c>
      <c r="EA121" s="34">
        <v>110.718</v>
      </c>
      <c r="EB121" s="38">
        <v>1.6516861153701399</v>
      </c>
      <c r="EC121" s="34">
        <v>106.044</v>
      </c>
      <c r="ED121" s="38">
        <v>8.4106034738338025</v>
      </c>
      <c r="EE121" s="34">
        <v>126.123</v>
      </c>
      <c r="EF121" s="38">
        <v>8.4108373876119629</v>
      </c>
      <c r="EG121" s="9"/>
      <c r="EH121" s="6" t="s">
        <v>44</v>
      </c>
      <c r="EI121" s="34">
        <v>112.16200000000001</v>
      </c>
      <c r="EJ121" s="38">
        <v>8.4109800889232673</v>
      </c>
      <c r="EK121" s="34">
        <v>98.85</v>
      </c>
      <c r="EL121" s="38">
        <v>8.4107434662923168</v>
      </c>
      <c r="EM121" s="34">
        <v>105.926</v>
      </c>
      <c r="EN121" s="38">
        <v>8.4107749621320664</v>
      </c>
      <c r="EO121" s="9"/>
      <c r="EP121" s="6" t="s">
        <v>44</v>
      </c>
      <c r="EQ121" s="34">
        <v>99.418999999999997</v>
      </c>
      <c r="ER121" s="38">
        <v>4.0938550293689673</v>
      </c>
      <c r="ES121" s="34">
        <v>100.559</v>
      </c>
      <c r="ET121" s="38">
        <v>4.0940333733592809</v>
      </c>
      <c r="EU121" s="34">
        <v>113.383</v>
      </c>
      <c r="EV121" s="38">
        <v>4.0936799970621678</v>
      </c>
      <c r="EW121" s="9"/>
      <c r="EX121" s="6" t="s">
        <v>44</v>
      </c>
      <c r="EY121" s="34">
        <v>91.915000000000006</v>
      </c>
      <c r="EZ121" s="38">
        <v>4.0939977349943462</v>
      </c>
      <c r="FA121" s="34">
        <v>103.604</v>
      </c>
      <c r="FB121" s="38">
        <v>4.0942840780074334</v>
      </c>
      <c r="FC121" s="34">
        <v>102.485</v>
      </c>
      <c r="FD121" s="38">
        <v>4.094297844678735</v>
      </c>
      <c r="FE121" s="9"/>
      <c r="FF121" s="6" t="s">
        <v>44</v>
      </c>
      <c r="FG121" s="34">
        <v>109.714</v>
      </c>
      <c r="FH121" s="38">
        <v>4.0939667359272818</v>
      </c>
      <c r="FI121" s="34">
        <v>105.55</v>
      </c>
      <c r="FJ121" s="38">
        <v>-1.5804932630891955</v>
      </c>
      <c r="FK121" s="34">
        <v>106.709</v>
      </c>
      <c r="FL121" s="38">
        <v>2.4511309958139833</v>
      </c>
      <c r="FM121" s="9"/>
      <c r="FN121" s="6" t="s">
        <v>44</v>
      </c>
      <c r="FO121" s="34">
        <v>99.31</v>
      </c>
      <c r="FP121" s="38">
        <v>1.0377454471461931</v>
      </c>
      <c r="FQ121" s="34">
        <v>114.345</v>
      </c>
      <c r="FR121" s="38">
        <v>-0.72322839431141972</v>
      </c>
      <c r="FS121" s="34">
        <v>97.391999999999996</v>
      </c>
      <c r="FT121" s="38">
        <v>2.4672004376782013</v>
      </c>
      <c r="FU121" s="9"/>
      <c r="FV121" s="6" t="s">
        <v>44</v>
      </c>
      <c r="FW121" s="34">
        <v>119.922</v>
      </c>
      <c r="FX121" s="38">
        <v>18.557404276774321</v>
      </c>
      <c r="FY121" s="34">
        <v>112.666</v>
      </c>
      <c r="FZ121" s="38">
        <v>4.6226134759675972</v>
      </c>
      <c r="GA121" s="34">
        <v>106.377</v>
      </c>
      <c r="GB121" s="38">
        <v>4.6224809937350528</v>
      </c>
      <c r="GC121" s="9"/>
      <c r="GD121" s="6" t="s">
        <v>44</v>
      </c>
      <c r="GE121" s="34">
        <v>101.307</v>
      </c>
      <c r="GF121" s="38">
        <v>4.6224866003655904</v>
      </c>
      <c r="GG121" s="34">
        <v>114.986</v>
      </c>
      <c r="GH121" s="38">
        <v>4.6230835721759718</v>
      </c>
      <c r="GI121" s="34">
        <v>91.364999999999995</v>
      </c>
      <c r="GJ121" s="38">
        <v>3.3470578919982756</v>
      </c>
      <c r="GK121" s="9"/>
      <c r="GL121" s="6" t="s">
        <v>44</v>
      </c>
      <c r="GM121" s="34">
        <v>119.294</v>
      </c>
      <c r="GN121" s="38">
        <v>4.6227515501258551</v>
      </c>
      <c r="GO121" s="34">
        <v>145.05799999999999</v>
      </c>
      <c r="GP121" s="38">
        <v>12.075346328875284</v>
      </c>
      <c r="GQ121" s="34">
        <v>135.24100000000001</v>
      </c>
      <c r="GR121" s="38">
        <v>12.07600957992527</v>
      </c>
      <c r="GS121" s="9"/>
      <c r="GT121" s="6" t="s">
        <v>44</v>
      </c>
      <c r="GU121" s="34">
        <v>98.671999999999997</v>
      </c>
      <c r="GV121" s="38">
        <v>3.3160567509554539</v>
      </c>
      <c r="GW121" s="34">
        <v>104.47</v>
      </c>
      <c r="GX121" s="38">
        <v>0.46544727174810419</v>
      </c>
      <c r="GY121" s="34">
        <v>116.273</v>
      </c>
      <c r="GZ121" s="38">
        <v>3.3161247900765005</v>
      </c>
      <c r="HA121" s="9"/>
      <c r="HB121" s="6" t="s">
        <v>44</v>
      </c>
      <c r="HC121" s="34">
        <v>128.19399999999999</v>
      </c>
      <c r="HD121" s="38">
        <v>3.3164354967399703</v>
      </c>
      <c r="HE121" s="34">
        <v>114.437</v>
      </c>
      <c r="HF121" s="38">
        <v>3.3169921363632255</v>
      </c>
      <c r="HG121" s="34">
        <v>101.69199999999999</v>
      </c>
      <c r="HH121" s="38">
        <v>0.41769939468147754</v>
      </c>
      <c r="HI121" s="9"/>
      <c r="HJ121" s="6" t="s">
        <v>44</v>
      </c>
      <c r="HK121" s="34">
        <v>119.23399999999999</v>
      </c>
      <c r="HL121" s="38">
        <v>2.0437156599284521</v>
      </c>
      <c r="HM121" s="34">
        <v>110.459</v>
      </c>
      <c r="HN121" s="38">
        <v>4.8057764199100461</v>
      </c>
      <c r="HO121" s="34">
        <v>118.14400000000001</v>
      </c>
      <c r="HP121" s="38">
        <v>3.3169801750750025</v>
      </c>
      <c r="HQ121" s="9"/>
      <c r="HR121" s="6" t="s">
        <v>44</v>
      </c>
      <c r="HS121" s="34">
        <v>137.488</v>
      </c>
      <c r="HT121" s="38">
        <v>7.2876105158838413</v>
      </c>
      <c r="HU121" s="34">
        <v>91.766999999999996</v>
      </c>
      <c r="HV121" s="38">
        <v>7.2871606612575022</v>
      </c>
      <c r="HW121" s="34">
        <v>104.42400000000001</v>
      </c>
      <c r="HX121" s="38">
        <v>7.2875034675488735</v>
      </c>
      <c r="HY121" s="9"/>
      <c r="HZ121" s="6" t="s">
        <v>44</v>
      </c>
      <c r="IA121" s="34">
        <v>119.673</v>
      </c>
      <c r="IB121" s="38">
        <v>7.2877070931650394</v>
      </c>
      <c r="IC121" s="34">
        <v>102.98266315073</v>
      </c>
      <c r="ID121" s="38">
        <v>2.0172468223498328</v>
      </c>
      <c r="IE121" s="34">
        <v>103.508</v>
      </c>
      <c r="IF121" s="38">
        <v>3.8038409466980738</v>
      </c>
      <c r="IG121" s="9"/>
      <c r="IH121" s="6" t="s">
        <v>44</v>
      </c>
      <c r="II121" s="34">
        <v>106.018</v>
      </c>
      <c r="IJ121" s="38">
        <v>4.009575104727702</v>
      </c>
      <c r="IK121" s="34">
        <v>132.24600000000001</v>
      </c>
      <c r="IL121" s="38">
        <v>2.1267723102585734</v>
      </c>
      <c r="IM121" s="34">
        <v>120.047</v>
      </c>
      <c r="IN121" s="38">
        <v>5.3607632154047309</v>
      </c>
      <c r="IO121" s="34">
        <v>104.77500000000001</v>
      </c>
      <c r="IP121" s="38">
        <v>5.3608060818148857</v>
      </c>
      <c r="IQ121" s="9"/>
      <c r="IR121" s="6" t="s">
        <v>44</v>
      </c>
      <c r="IS121" s="34">
        <v>111.739</v>
      </c>
      <c r="IT121" s="38">
        <v>5.3604767382654046</v>
      </c>
      <c r="IU121" s="34">
        <v>86.463999999999999</v>
      </c>
      <c r="IV121" s="38">
        <v>5.3603850606226899</v>
      </c>
      <c r="IW121" s="34">
        <v>119.348</v>
      </c>
      <c r="IX121" s="38">
        <v>5.3603587697305812</v>
      </c>
      <c r="IY121" s="9"/>
      <c r="IZ121" s="6" t="s">
        <v>44</v>
      </c>
      <c r="JA121" s="34">
        <v>111.262</v>
      </c>
      <c r="JB121" s="38">
        <v>5.3607446899177233</v>
      </c>
      <c r="JC121" s="34">
        <v>119.423</v>
      </c>
      <c r="JD121" s="38">
        <v>3.9192822770821181</v>
      </c>
      <c r="JE121" s="34">
        <v>145.81</v>
      </c>
      <c r="JF121" s="38">
        <v>14.007584346534259</v>
      </c>
      <c r="JG121" s="9"/>
      <c r="JH121" s="6" t="s">
        <v>44</v>
      </c>
      <c r="JI121" s="34">
        <v>141.71100000000001</v>
      </c>
      <c r="JJ121" s="38">
        <v>12.230335476922122</v>
      </c>
      <c r="JK121" s="34">
        <v>140.79900000000001</v>
      </c>
      <c r="JL121" s="38">
        <v>2.4521753050666319</v>
      </c>
      <c r="JM121" s="34">
        <v>114.015</v>
      </c>
      <c r="JN121" s="38">
        <v>5.5362200788640479</v>
      </c>
      <c r="JO121" s="9"/>
      <c r="JP121" s="6" t="s">
        <v>44</v>
      </c>
      <c r="JQ121" s="34">
        <v>127.517</v>
      </c>
      <c r="JR121" s="38">
        <v>-19.38029095093286</v>
      </c>
      <c r="JS121" s="34">
        <v>87.506</v>
      </c>
      <c r="JT121" s="38">
        <v>1.6814046177622259</v>
      </c>
      <c r="JU121" s="34">
        <v>105.83199999999999</v>
      </c>
      <c r="JV121" s="38">
        <v>1.6813666147845083</v>
      </c>
      <c r="JW121" s="9"/>
      <c r="JX121" s="6" t="s">
        <v>44</v>
      </c>
      <c r="JY121" s="34">
        <v>109.13800000000001</v>
      </c>
      <c r="JZ121" s="38">
        <v>1.2393091037272086</v>
      </c>
      <c r="KA121" s="34">
        <v>104.395</v>
      </c>
      <c r="KB121" s="38">
        <v>6.6136296326555737</v>
      </c>
      <c r="KC121" s="34">
        <v>114.35</v>
      </c>
      <c r="KD121" s="38">
        <v>-3.3169024206708144</v>
      </c>
      <c r="KE121" s="9"/>
      <c r="KF121" s="6" t="s">
        <v>44</v>
      </c>
      <c r="KG121" s="34">
        <v>105.39</v>
      </c>
      <c r="KH121" s="38">
        <v>0.63307456529835804</v>
      </c>
      <c r="KI121" s="34">
        <v>80.334000000000003</v>
      </c>
      <c r="KJ121" s="38">
        <v>-12.693720520790308</v>
      </c>
      <c r="KK121" s="34">
        <v>114.40300000000001</v>
      </c>
      <c r="KL121" s="38">
        <v>31.949666674355854</v>
      </c>
      <c r="KM121" s="9"/>
      <c r="KN121" s="6" t="s">
        <v>44</v>
      </c>
      <c r="KO121" s="34">
        <v>114.003</v>
      </c>
      <c r="KP121" s="38">
        <v>16.353337415799146</v>
      </c>
      <c r="KQ121" s="34">
        <v>113.47</v>
      </c>
      <c r="KR121" s="38">
        <v>1.4275115532791602</v>
      </c>
      <c r="KS121" s="34">
        <v>113.97799999999999</v>
      </c>
      <c r="KT121" s="38">
        <v>5.4404840097320033</v>
      </c>
      <c r="KU121" s="9"/>
      <c r="KV121" s="6" t="s">
        <v>44</v>
      </c>
      <c r="KW121" s="34">
        <v>114.872</v>
      </c>
      <c r="KX121" s="38">
        <v>6.5523894330661676</v>
      </c>
      <c r="KY121" s="34">
        <v>116.292</v>
      </c>
      <c r="KZ121" s="38">
        <v>3.3458636593883995</v>
      </c>
      <c r="LA121" s="34">
        <v>111.72799999999999</v>
      </c>
      <c r="LB121" s="38">
        <v>-8.6099432329412622</v>
      </c>
      <c r="LC121" s="9"/>
      <c r="LD121" s="6" t="s">
        <v>44</v>
      </c>
      <c r="LE121" s="34">
        <v>136.393</v>
      </c>
      <c r="LF121" s="38">
        <v>2.917917993450331</v>
      </c>
      <c r="LG121" s="34">
        <v>110.85599999999999</v>
      </c>
      <c r="LH121" s="38">
        <v>7.8680548798287333</v>
      </c>
      <c r="LI121" s="34">
        <v>104.77</v>
      </c>
      <c r="LJ121" s="38">
        <v>7.074237593001385</v>
      </c>
      <c r="LK121" s="9"/>
      <c r="LL121" s="6" t="s">
        <v>44</v>
      </c>
      <c r="LM121" s="34">
        <v>115.435</v>
      </c>
      <c r="LN121" s="38">
        <v>7.8670479180683088</v>
      </c>
      <c r="LO121" s="34">
        <v>91.037999999999997</v>
      </c>
      <c r="LP121" s="38">
        <v>7.8674850114931729</v>
      </c>
      <c r="LQ121" s="34">
        <v>95.855999999999995</v>
      </c>
      <c r="LR121" s="38">
        <v>7.8682030968671057</v>
      </c>
      <c r="LS121" s="9"/>
      <c r="LT121" s="6" t="s">
        <v>44</v>
      </c>
      <c r="LU121" s="34">
        <v>102.854</v>
      </c>
      <c r="LV121" s="38">
        <v>-0.24344115222346829</v>
      </c>
      <c r="LW121" s="34">
        <v>110.358</v>
      </c>
      <c r="LX121" s="38">
        <v>-0.47706223452703966</v>
      </c>
      <c r="LY121" s="34">
        <v>71.951999999999998</v>
      </c>
      <c r="LZ121" s="38">
        <v>-12.366940296689648</v>
      </c>
      <c r="MA121" s="9"/>
      <c r="MB121" s="6" t="s">
        <v>44</v>
      </c>
      <c r="MC121" s="34">
        <v>129.982</v>
      </c>
      <c r="MD121" s="38">
        <v>9.6579884252619479</v>
      </c>
      <c r="ME121" s="34">
        <v>122.931</v>
      </c>
      <c r="MF121" s="38">
        <v>16.923472008217757</v>
      </c>
      <c r="MG121" s="34">
        <v>98.623999999999995</v>
      </c>
      <c r="MH121" s="38">
        <v>-12.80083464483387</v>
      </c>
      <c r="MI121" s="9"/>
      <c r="MJ121" s="6" t="s">
        <v>44</v>
      </c>
      <c r="MK121" s="34">
        <v>85.272000000000006</v>
      </c>
      <c r="ML121" s="38">
        <v>-0.12532355731502776</v>
      </c>
      <c r="MM121" s="34">
        <v>119.558670597816</v>
      </c>
      <c r="MN121" s="38">
        <v>-4.6645558760788077</v>
      </c>
      <c r="MO121" s="34">
        <v>118.04600000000001</v>
      </c>
      <c r="MP121" s="38">
        <v>9.8736015190156223</v>
      </c>
    </row>
    <row r="122" spans="1:355" ht="15" hidden="1" customHeight="1">
      <c r="A122" s="9"/>
      <c r="B122" s="6"/>
      <c r="C122" s="34"/>
      <c r="D122" s="38"/>
      <c r="E122" s="333"/>
      <c r="F122" s="38"/>
      <c r="G122" s="333"/>
      <c r="H122" s="38"/>
      <c r="I122" s="9"/>
      <c r="J122" s="6"/>
      <c r="K122" s="34"/>
      <c r="L122" s="38"/>
      <c r="M122" s="34"/>
      <c r="N122" s="38"/>
      <c r="O122" s="34"/>
      <c r="P122" s="38"/>
      <c r="Q122" s="9"/>
      <c r="R122" s="6"/>
      <c r="S122" s="34"/>
      <c r="T122" s="38"/>
      <c r="U122" s="34"/>
      <c r="V122" s="38"/>
      <c r="W122" s="34"/>
      <c r="X122" s="38"/>
      <c r="Y122" s="9"/>
      <c r="Z122" s="6"/>
      <c r="AA122" s="34"/>
      <c r="AB122" s="38"/>
      <c r="AC122" s="34"/>
      <c r="AD122" s="38"/>
      <c r="AE122" s="34"/>
      <c r="AF122" s="38"/>
      <c r="AG122" s="9"/>
      <c r="AH122" s="6"/>
      <c r="AI122" s="34"/>
      <c r="AJ122" s="38"/>
      <c r="AK122" s="34"/>
      <c r="AL122" s="38"/>
      <c r="AM122" s="34"/>
      <c r="AN122" s="38"/>
      <c r="AO122" s="9"/>
      <c r="AP122" s="6"/>
      <c r="AQ122" s="34"/>
      <c r="AR122" s="38"/>
      <c r="AS122" s="34"/>
      <c r="AT122" s="38"/>
      <c r="AU122" s="34"/>
      <c r="AV122" s="38"/>
      <c r="AW122" s="9"/>
      <c r="AX122" s="6"/>
      <c r="AY122" s="34"/>
      <c r="AZ122" s="38"/>
      <c r="BA122" s="34"/>
      <c r="BB122" s="38"/>
      <c r="BC122" s="34"/>
      <c r="BD122" s="38"/>
      <c r="BE122" s="9"/>
      <c r="BF122" s="6"/>
      <c r="BG122" s="34"/>
      <c r="BH122" s="38"/>
      <c r="BI122" s="34"/>
      <c r="BJ122" s="38"/>
      <c r="BK122" s="34"/>
      <c r="BL122" s="38"/>
      <c r="BM122" s="9"/>
      <c r="BN122" s="6"/>
      <c r="BO122" s="34"/>
      <c r="BP122" s="38"/>
      <c r="BQ122" s="356"/>
      <c r="BR122" s="38"/>
      <c r="BS122" s="34"/>
      <c r="BT122" s="38"/>
      <c r="BU122" s="9"/>
      <c r="BV122" s="6"/>
      <c r="BW122" s="34"/>
      <c r="BX122" s="38"/>
      <c r="BY122" s="34"/>
      <c r="BZ122" s="38"/>
      <c r="CA122" s="34"/>
      <c r="CB122" s="38"/>
      <c r="CC122" s="9"/>
      <c r="CD122" s="6"/>
      <c r="CE122" s="34"/>
      <c r="CF122" s="38"/>
      <c r="CG122" s="34"/>
      <c r="CH122" s="38"/>
      <c r="CI122" s="34"/>
      <c r="CJ122" s="38"/>
      <c r="CK122" s="9"/>
      <c r="CL122" s="6"/>
      <c r="CM122" s="34"/>
      <c r="CN122" s="38"/>
      <c r="CO122" s="34"/>
      <c r="CP122" s="38"/>
      <c r="CQ122" s="34"/>
      <c r="CR122" s="38"/>
      <c r="CS122" s="9"/>
      <c r="CT122" s="6"/>
      <c r="CU122" s="34"/>
      <c r="CV122" s="38"/>
      <c r="CW122" s="34"/>
      <c r="CX122" s="38"/>
      <c r="CY122" s="34"/>
      <c r="CZ122" s="38"/>
      <c r="DA122" s="9"/>
      <c r="DB122" s="6"/>
      <c r="DC122" s="34"/>
      <c r="DD122" s="38"/>
      <c r="DE122" s="34"/>
      <c r="DF122" s="38"/>
      <c r="DG122" s="34"/>
      <c r="DH122" s="38"/>
      <c r="DI122" s="9"/>
      <c r="DJ122" s="6"/>
      <c r="DK122" s="34"/>
      <c r="DL122" s="38"/>
      <c r="DM122" s="34"/>
      <c r="DN122" s="38"/>
      <c r="DO122" s="34"/>
      <c r="DP122" s="38"/>
      <c r="DQ122" s="9"/>
      <c r="DR122" s="6"/>
      <c r="DS122" s="34"/>
      <c r="DT122" s="38"/>
      <c r="DU122" s="34"/>
      <c r="DV122" s="38"/>
      <c r="DW122" s="34"/>
      <c r="DX122" s="38"/>
      <c r="DY122" s="9"/>
      <c r="DZ122" s="6"/>
      <c r="EA122" s="34"/>
      <c r="EB122" s="38"/>
      <c r="EC122" s="34"/>
      <c r="ED122" s="38"/>
      <c r="EE122" s="34"/>
      <c r="EF122" s="38"/>
      <c r="EG122" s="9"/>
      <c r="EH122" s="6"/>
      <c r="EI122" s="34"/>
      <c r="EJ122" s="38"/>
      <c r="EK122" s="34"/>
      <c r="EL122" s="38"/>
      <c r="EM122" s="34"/>
      <c r="EN122" s="38"/>
      <c r="EO122" s="9"/>
      <c r="EP122" s="6"/>
      <c r="EQ122" s="34"/>
      <c r="ER122" s="38"/>
      <c r="ES122" s="34"/>
      <c r="ET122" s="38"/>
      <c r="EU122" s="34"/>
      <c r="EV122" s="38"/>
      <c r="EW122" s="9"/>
      <c r="EX122" s="6"/>
      <c r="EY122" s="34"/>
      <c r="EZ122" s="38"/>
      <c r="FA122" s="34"/>
      <c r="FB122" s="38"/>
      <c r="FC122" s="34"/>
      <c r="FD122" s="38"/>
      <c r="FE122" s="9"/>
      <c r="FF122" s="6"/>
      <c r="FG122" s="34"/>
      <c r="FH122" s="38"/>
      <c r="FI122" s="34"/>
      <c r="FJ122" s="38"/>
      <c r="FK122" s="34"/>
      <c r="FL122" s="38"/>
      <c r="FM122" s="9"/>
      <c r="FN122" s="6"/>
      <c r="FO122" s="34"/>
      <c r="FP122" s="38"/>
      <c r="FQ122" s="34"/>
      <c r="FR122" s="38"/>
      <c r="FS122" s="34"/>
      <c r="FT122" s="38"/>
      <c r="FU122" s="9"/>
      <c r="FV122" s="6"/>
      <c r="FW122" s="34"/>
      <c r="FX122" s="38"/>
      <c r="FY122" s="34"/>
      <c r="FZ122" s="38"/>
      <c r="GA122" s="34"/>
      <c r="GB122" s="38"/>
      <c r="GC122" s="9"/>
      <c r="GD122" s="6"/>
      <c r="GE122" s="34"/>
      <c r="GF122" s="38"/>
      <c r="GG122" s="34"/>
      <c r="GH122" s="38"/>
      <c r="GI122" s="34"/>
      <c r="GJ122" s="38"/>
      <c r="GK122" s="9"/>
      <c r="GL122" s="6"/>
      <c r="GM122" s="34"/>
      <c r="GN122" s="38"/>
      <c r="GO122" s="34"/>
      <c r="GP122" s="38"/>
      <c r="GQ122" s="34"/>
      <c r="GR122" s="38"/>
      <c r="GS122" s="9"/>
      <c r="GT122" s="6"/>
      <c r="GU122" s="34"/>
      <c r="GV122" s="38"/>
      <c r="GW122" s="34"/>
      <c r="GX122" s="38"/>
      <c r="GY122" s="34"/>
      <c r="GZ122" s="38"/>
      <c r="HA122" s="9"/>
      <c r="HB122" s="6"/>
      <c r="HC122" s="34"/>
      <c r="HD122" s="38"/>
      <c r="HE122" s="34"/>
      <c r="HF122" s="38"/>
      <c r="HG122" s="34"/>
      <c r="HH122" s="38"/>
      <c r="HI122" s="9"/>
      <c r="HJ122" s="6"/>
      <c r="HK122" s="34"/>
      <c r="HL122" s="38"/>
      <c r="HM122" s="34"/>
      <c r="HN122" s="38"/>
      <c r="HO122" s="34"/>
      <c r="HP122" s="38"/>
      <c r="HQ122" s="9"/>
      <c r="HR122" s="6"/>
      <c r="HS122" s="34"/>
      <c r="HT122" s="38"/>
      <c r="HU122" s="34"/>
      <c r="HV122" s="38"/>
      <c r="HW122" s="34"/>
      <c r="HX122" s="38"/>
      <c r="HY122" s="9"/>
      <c r="HZ122" s="6"/>
      <c r="IA122" s="34"/>
      <c r="IB122" s="38"/>
      <c r="IC122" s="34"/>
      <c r="ID122" s="38"/>
      <c r="IE122" s="34"/>
      <c r="IF122" s="38"/>
      <c r="IG122" s="9"/>
      <c r="IH122" s="6"/>
      <c r="II122" s="34"/>
      <c r="IJ122" s="38"/>
      <c r="IK122" s="34"/>
      <c r="IL122" s="38"/>
      <c r="IM122" s="34"/>
      <c r="IN122" s="38"/>
      <c r="IO122" s="34"/>
      <c r="IP122" s="38"/>
      <c r="IQ122" s="9"/>
      <c r="IR122" s="6"/>
      <c r="IS122" s="34"/>
      <c r="IT122" s="38"/>
      <c r="IU122" s="34"/>
      <c r="IV122" s="38"/>
      <c r="IW122" s="34"/>
      <c r="IX122" s="38"/>
      <c r="IY122" s="9"/>
      <c r="IZ122" s="6"/>
      <c r="JA122" s="34"/>
      <c r="JB122" s="38"/>
      <c r="JC122" s="34"/>
      <c r="JD122" s="38"/>
      <c r="JE122" s="34"/>
      <c r="JF122" s="38"/>
      <c r="JG122" s="9"/>
      <c r="JH122" s="6"/>
      <c r="JI122" s="34"/>
      <c r="JJ122" s="38"/>
      <c r="JK122" s="34"/>
      <c r="JL122" s="38"/>
      <c r="JM122" s="34"/>
      <c r="JN122" s="38"/>
      <c r="JO122" s="9"/>
      <c r="JP122" s="6"/>
      <c r="JQ122" s="34"/>
      <c r="JR122" s="38"/>
      <c r="JS122" s="34"/>
      <c r="JT122" s="38"/>
      <c r="JU122" s="34"/>
      <c r="JV122" s="38"/>
      <c r="JW122" s="9"/>
      <c r="JX122" s="6"/>
      <c r="JY122" s="34"/>
      <c r="JZ122" s="38"/>
      <c r="KA122" s="34"/>
      <c r="KB122" s="38"/>
      <c r="KC122" s="34"/>
      <c r="KD122" s="38"/>
      <c r="KE122" s="9"/>
      <c r="KF122" s="6"/>
      <c r="KG122" s="34"/>
      <c r="KH122" s="38"/>
      <c r="KI122" s="34"/>
      <c r="KJ122" s="38"/>
      <c r="KK122" s="34"/>
      <c r="KL122" s="38"/>
      <c r="KM122" s="9"/>
      <c r="KN122" s="6"/>
      <c r="KO122" s="34"/>
      <c r="KP122" s="38"/>
      <c r="KQ122" s="34"/>
      <c r="KR122" s="38"/>
      <c r="KS122" s="34"/>
      <c r="KT122" s="38"/>
      <c r="KU122" s="9"/>
      <c r="KV122" s="6"/>
      <c r="KW122" s="34"/>
      <c r="KX122" s="38"/>
      <c r="KY122" s="34"/>
      <c r="KZ122" s="38"/>
      <c r="LA122" s="34"/>
      <c r="LB122" s="38"/>
      <c r="LC122" s="9"/>
      <c r="LD122" s="6"/>
      <c r="LE122" s="34"/>
      <c r="LF122" s="38"/>
      <c r="LG122" s="34"/>
      <c r="LH122" s="38"/>
      <c r="LI122" s="34"/>
      <c r="LJ122" s="38"/>
      <c r="LK122" s="9"/>
      <c r="LL122" s="6"/>
      <c r="LM122" s="34"/>
      <c r="LN122" s="38"/>
      <c r="LO122" s="34"/>
      <c r="LP122" s="38"/>
      <c r="LQ122" s="34"/>
      <c r="LR122" s="38"/>
      <c r="LS122" s="9"/>
      <c r="LT122" s="6"/>
      <c r="LU122" s="34"/>
      <c r="LV122" s="38"/>
      <c r="LW122" s="34"/>
      <c r="LX122" s="38"/>
      <c r="LY122" s="34"/>
      <c r="LZ122" s="38"/>
      <c r="MA122" s="9"/>
      <c r="MB122" s="6"/>
      <c r="MC122" s="34"/>
      <c r="MD122" s="38"/>
      <c r="ME122" s="34"/>
      <c r="MF122" s="38"/>
      <c r="MG122" s="34"/>
      <c r="MH122" s="38"/>
      <c r="MI122" s="9"/>
      <c r="MJ122" s="6"/>
      <c r="MK122" s="34"/>
      <c r="ML122" s="38"/>
      <c r="MM122" s="34"/>
      <c r="MN122" s="38"/>
      <c r="MO122" s="34"/>
      <c r="MP122" s="38"/>
    </row>
    <row r="123" spans="1:355" s="336" customFormat="1" ht="15" hidden="1" customHeight="1">
      <c r="A123" s="353">
        <v>2018</v>
      </c>
      <c r="B123" s="6" t="s">
        <v>33</v>
      </c>
      <c r="C123" s="34">
        <v>107.63355702922399</v>
      </c>
      <c r="D123" s="38">
        <v>-0.87541961503688981</v>
      </c>
      <c r="E123" s="374">
        <v>106.156918542124</v>
      </c>
      <c r="F123" s="38">
        <v>-0.64678932490640761</v>
      </c>
      <c r="G123" s="374">
        <v>109.02981032154899</v>
      </c>
      <c r="H123" s="38">
        <v>-1.0843181478348782</v>
      </c>
      <c r="I123" s="353">
        <v>2018</v>
      </c>
      <c r="J123" s="6" t="s">
        <v>33</v>
      </c>
      <c r="K123" s="34">
        <v>95.3850436012128</v>
      </c>
      <c r="L123" s="38">
        <v>24.263996353846792</v>
      </c>
      <c r="M123" s="34">
        <v>144.26221024493799</v>
      </c>
      <c r="N123" s="38">
        <v>50.860864456254546</v>
      </c>
      <c r="O123" s="34">
        <v>108.914685771824</v>
      </c>
      <c r="P123" s="38">
        <v>42.853920112043198</v>
      </c>
      <c r="Q123" s="353">
        <v>2018</v>
      </c>
      <c r="R123" s="6" t="s">
        <v>33</v>
      </c>
      <c r="S123" s="34">
        <v>120.57960543179399</v>
      </c>
      <c r="T123" s="38">
        <v>6.3030992081406936</v>
      </c>
      <c r="U123" s="34">
        <v>116.561052943327</v>
      </c>
      <c r="V123" s="38">
        <v>-0.91379089451612572</v>
      </c>
      <c r="W123" s="34">
        <v>116.850253113793</v>
      </c>
      <c r="X123" s="38">
        <v>18.11407370240876</v>
      </c>
      <c r="Y123" s="353">
        <v>2018</v>
      </c>
      <c r="Z123" s="6" t="s">
        <v>33</v>
      </c>
      <c r="AA123" s="34">
        <v>101.179428547143</v>
      </c>
      <c r="AB123" s="38">
        <v>9.3347041280545966</v>
      </c>
      <c r="AC123" s="34">
        <v>124.46520503929899</v>
      </c>
      <c r="AD123" s="38">
        <v>-5.2321851121169232</v>
      </c>
      <c r="AE123" s="34">
        <v>108.733292806574</v>
      </c>
      <c r="AF123" s="38">
        <v>5.6760837049886703</v>
      </c>
      <c r="AG123" s="353">
        <v>2018</v>
      </c>
      <c r="AH123" s="6" t="s">
        <v>33</v>
      </c>
      <c r="AI123" s="34">
        <v>127.10022443992</v>
      </c>
      <c r="AJ123" s="38">
        <v>-1.6343137703444199E-2</v>
      </c>
      <c r="AK123" s="34">
        <v>129.332308094816</v>
      </c>
      <c r="AL123" s="38">
        <v>5.8417828165179913</v>
      </c>
      <c r="AM123" s="34">
        <v>119.407150476965</v>
      </c>
      <c r="AN123" s="38">
        <v>-3.6106308710324555</v>
      </c>
      <c r="AO123" s="353">
        <v>2018</v>
      </c>
      <c r="AP123" s="6" t="s">
        <v>33</v>
      </c>
      <c r="AQ123" s="34">
        <v>145.05644620030901</v>
      </c>
      <c r="AR123" s="38">
        <v>29.918359008624122</v>
      </c>
      <c r="AS123" s="34">
        <v>102.96174739393</v>
      </c>
      <c r="AT123" s="38">
        <v>5.3015477857288857</v>
      </c>
      <c r="AU123" s="34">
        <v>107.142325775101</v>
      </c>
      <c r="AV123" s="38">
        <v>0.29517423039213497</v>
      </c>
      <c r="AW123" s="353">
        <v>2018</v>
      </c>
      <c r="AX123" s="6" t="s">
        <v>33</v>
      </c>
      <c r="AY123" s="34">
        <v>111.424990318205</v>
      </c>
      <c r="AZ123" s="38">
        <v>12.634686855027994</v>
      </c>
      <c r="BA123" s="34">
        <v>120.07552663847</v>
      </c>
      <c r="BB123" s="38">
        <v>0.1480647204040082</v>
      </c>
      <c r="BC123" s="34">
        <v>122.10124266460799</v>
      </c>
      <c r="BD123" s="38">
        <v>-4.9810565869729828</v>
      </c>
      <c r="BE123" s="353">
        <v>2018</v>
      </c>
      <c r="BF123" s="6" t="s">
        <v>33</v>
      </c>
      <c r="BG123" s="34">
        <v>107.171853670863</v>
      </c>
      <c r="BH123" s="38">
        <v>-2.2885672481692438</v>
      </c>
      <c r="BI123" s="34">
        <v>110.40296640571199</v>
      </c>
      <c r="BJ123" s="38">
        <v>8.1491383622428515</v>
      </c>
      <c r="BK123" s="34">
        <v>131.31672075546101</v>
      </c>
      <c r="BL123" s="38">
        <v>-3.8592550184049657</v>
      </c>
      <c r="BM123" s="353">
        <v>2018</v>
      </c>
      <c r="BN123" s="6" t="s">
        <v>33</v>
      </c>
      <c r="BO123" s="34">
        <v>137.64930899504699</v>
      </c>
      <c r="BP123" s="38">
        <v>18.639674025880197</v>
      </c>
      <c r="BQ123" s="356">
        <v>123.74366183117451</v>
      </c>
      <c r="BR123" s="38">
        <v>6.7181183770260304</v>
      </c>
      <c r="BS123" s="34">
        <v>116.186337294781</v>
      </c>
      <c r="BT123" s="38">
        <v>0.84218970870453802</v>
      </c>
      <c r="BU123" s="353">
        <v>2018</v>
      </c>
      <c r="BV123" s="6" t="s">
        <v>33</v>
      </c>
      <c r="BW123" s="34">
        <v>120.824486758982</v>
      </c>
      <c r="BX123" s="38">
        <v>3.6621767725230967</v>
      </c>
      <c r="BY123" s="34">
        <v>110.0744501913</v>
      </c>
      <c r="BZ123" s="38">
        <v>0.33951084875390336</v>
      </c>
      <c r="CA123" s="34">
        <v>105.24575125605401</v>
      </c>
      <c r="CB123" s="38">
        <v>31.590086591715419</v>
      </c>
      <c r="CC123" s="353">
        <v>2018</v>
      </c>
      <c r="CD123" s="6" t="s">
        <v>33</v>
      </c>
      <c r="CE123" s="34">
        <v>105.730249714914</v>
      </c>
      <c r="CF123" s="38">
        <v>0.7367300083977284</v>
      </c>
      <c r="CG123" s="34">
        <v>103.98985223435101</v>
      </c>
      <c r="CH123" s="38">
        <v>11.097895594486246</v>
      </c>
      <c r="CI123" s="34">
        <v>122.98203863633201</v>
      </c>
      <c r="CJ123" s="38">
        <v>14.080349003582455</v>
      </c>
      <c r="CK123" s="353">
        <v>2018</v>
      </c>
      <c r="CL123" s="6" t="s">
        <v>33</v>
      </c>
      <c r="CM123" s="34">
        <v>125.104936683817</v>
      </c>
      <c r="CN123" s="38">
        <v>-6.0992286451223805</v>
      </c>
      <c r="CO123" s="34">
        <v>121.21414446580199</v>
      </c>
      <c r="CP123" s="38">
        <v>-13.056410290135361</v>
      </c>
      <c r="CQ123" s="34">
        <v>135.57229372045401</v>
      </c>
      <c r="CR123" s="38">
        <v>20.71257565706884</v>
      </c>
      <c r="CS123" s="353">
        <v>2018</v>
      </c>
      <c r="CT123" s="6" t="s">
        <v>33</v>
      </c>
      <c r="CU123" s="34">
        <v>146.84448659083299</v>
      </c>
      <c r="CV123" s="38">
        <v>7.7148962353994222</v>
      </c>
      <c r="CW123" s="34">
        <v>85.445258933119703</v>
      </c>
      <c r="CX123" s="38">
        <v>6.0878286274486584</v>
      </c>
      <c r="CY123" s="34">
        <v>112.353199100347</v>
      </c>
      <c r="CZ123" s="38">
        <v>3.8912562766165735</v>
      </c>
      <c r="DA123" s="353">
        <v>2018</v>
      </c>
      <c r="DB123" s="6" t="s">
        <v>33</v>
      </c>
      <c r="DC123" s="34">
        <v>93.635469494373496</v>
      </c>
      <c r="DD123" s="38">
        <v>15.18411343597586</v>
      </c>
      <c r="DE123" s="34">
        <v>209.494522176234</v>
      </c>
      <c r="DF123" s="38">
        <v>13.659902329266416</v>
      </c>
      <c r="DG123" s="34">
        <v>121.438329596163</v>
      </c>
      <c r="DH123" s="38">
        <v>3.1638799090703031</v>
      </c>
      <c r="DI123" s="353">
        <v>2018</v>
      </c>
      <c r="DJ123" s="6" t="s">
        <v>33</v>
      </c>
      <c r="DK123" s="34">
        <v>114.732454798265</v>
      </c>
      <c r="DL123" s="38">
        <v>8.7511419888767676</v>
      </c>
      <c r="DM123" s="34">
        <v>90.348765920135605</v>
      </c>
      <c r="DN123" s="38">
        <v>1.8496256483469438</v>
      </c>
      <c r="DO123" s="34">
        <v>130.148171083357</v>
      </c>
      <c r="DP123" s="38">
        <v>6.2147920016297604</v>
      </c>
      <c r="DQ123" s="353">
        <v>2018</v>
      </c>
      <c r="DR123" s="6" t="s">
        <v>33</v>
      </c>
      <c r="DS123" s="34">
        <v>105.92047189555601</v>
      </c>
      <c r="DT123" s="38">
        <v>-2.2991044472932032</v>
      </c>
      <c r="DU123" s="34">
        <v>108.401593073529</v>
      </c>
      <c r="DV123" s="38">
        <v>0.96172365722789266</v>
      </c>
      <c r="DW123" s="34">
        <v>118.21679092372401</v>
      </c>
      <c r="DX123" s="38">
        <v>-2.5723261272445512</v>
      </c>
      <c r="DY123" s="353">
        <v>2018</v>
      </c>
      <c r="DZ123" s="6" t="s">
        <v>33</v>
      </c>
      <c r="EA123" s="34">
        <v>116.274006338939</v>
      </c>
      <c r="EB123" s="38">
        <v>6.6088481643582782</v>
      </c>
      <c r="EC123" s="34">
        <v>100.5272951508</v>
      </c>
      <c r="ED123" s="38">
        <v>14.71920842506475</v>
      </c>
      <c r="EE123" s="34">
        <v>110.363225728073</v>
      </c>
      <c r="EF123" s="38">
        <v>4.7139102690573651</v>
      </c>
      <c r="EG123" s="353">
        <v>2018</v>
      </c>
      <c r="EH123" s="6" t="s">
        <v>33</v>
      </c>
      <c r="EI123" s="34">
        <v>115.129752751219</v>
      </c>
      <c r="EJ123" s="38">
        <v>23.547010582183134</v>
      </c>
      <c r="EK123" s="34">
        <v>103.67242613349001</v>
      </c>
      <c r="EL123" s="38">
        <v>11.287853981439937</v>
      </c>
      <c r="EM123" s="34">
        <v>111.880521364491</v>
      </c>
      <c r="EN123" s="38">
        <v>1.9737696436139061</v>
      </c>
      <c r="EO123" s="353">
        <v>2018</v>
      </c>
      <c r="EP123" s="6" t="s">
        <v>33</v>
      </c>
      <c r="EQ123" s="34">
        <v>117.615167008833</v>
      </c>
      <c r="ER123" s="38">
        <v>8.9574111211466771</v>
      </c>
      <c r="ES123" s="34">
        <v>115.77050260500199</v>
      </c>
      <c r="ET123" s="38">
        <v>7.8379434824341416</v>
      </c>
      <c r="EU123" s="34">
        <v>115.896527123962</v>
      </c>
      <c r="EV123" s="38">
        <v>2.9450148106358967</v>
      </c>
      <c r="EW123" s="353">
        <v>2018</v>
      </c>
      <c r="EX123" s="6" t="s">
        <v>33</v>
      </c>
      <c r="EY123" s="34">
        <v>114.38366725838</v>
      </c>
      <c r="EZ123" s="38">
        <v>-7.8895585811194877</v>
      </c>
      <c r="FA123" s="34">
        <v>108.95021903001999</v>
      </c>
      <c r="FB123" s="38">
        <v>0.37516839411107128</v>
      </c>
      <c r="FC123" s="34">
        <v>105.25006194500099</v>
      </c>
      <c r="FD123" s="38">
        <v>9.9274760509697586</v>
      </c>
      <c r="FE123" s="353">
        <v>2018</v>
      </c>
      <c r="FF123" s="6" t="s">
        <v>33</v>
      </c>
      <c r="FG123" s="34">
        <v>110.836805616208</v>
      </c>
      <c r="FH123" s="38">
        <v>19.581824437308356</v>
      </c>
      <c r="FI123" s="34">
        <v>91.722426333609107</v>
      </c>
      <c r="FJ123" s="38">
        <v>11.259614669588942</v>
      </c>
      <c r="FK123" s="34">
        <v>102.013769617923</v>
      </c>
      <c r="FL123" s="38">
        <v>4.7885709774046887</v>
      </c>
      <c r="FM123" s="353">
        <v>2018</v>
      </c>
      <c r="FN123" s="6" t="s">
        <v>33</v>
      </c>
      <c r="FO123" s="34">
        <v>100.69283370513099</v>
      </c>
      <c r="FP123" s="38">
        <v>0.29066812594595604</v>
      </c>
      <c r="FQ123" s="34">
        <v>114.855625483034</v>
      </c>
      <c r="FR123" s="38">
        <v>3.3487730874745836</v>
      </c>
      <c r="FS123" s="34">
        <v>105.79992495595999</v>
      </c>
      <c r="FT123" s="38">
        <v>10.713384981436121</v>
      </c>
      <c r="FU123" s="353">
        <v>2018</v>
      </c>
      <c r="FV123" s="6" t="s">
        <v>33</v>
      </c>
      <c r="FW123" s="34">
        <v>109.509647449439</v>
      </c>
      <c r="FX123" s="38">
        <v>3.0669334400984525</v>
      </c>
      <c r="FY123" s="34">
        <v>107.148187085323</v>
      </c>
      <c r="FZ123" s="38">
        <v>3.2733702341381417</v>
      </c>
      <c r="GA123" s="34">
        <v>107.128720482216</v>
      </c>
      <c r="GB123" s="38">
        <v>3.1263854624195062</v>
      </c>
      <c r="GC123" s="353">
        <v>2018</v>
      </c>
      <c r="GD123" s="6" t="s">
        <v>33</v>
      </c>
      <c r="GE123" s="34">
        <v>109.61268289852801</v>
      </c>
      <c r="GF123" s="38">
        <v>0.24388902980265925</v>
      </c>
      <c r="GG123" s="34">
        <v>110.047703612086</v>
      </c>
      <c r="GH123" s="38">
        <v>5.7886524638898038</v>
      </c>
      <c r="GI123" s="34">
        <v>96.121972041285701</v>
      </c>
      <c r="GJ123" s="38">
        <v>4.305805544290763</v>
      </c>
      <c r="GK123" s="353">
        <v>2018</v>
      </c>
      <c r="GL123" s="6" t="s">
        <v>33</v>
      </c>
      <c r="GM123" s="34">
        <v>98.475625763400799</v>
      </c>
      <c r="GN123" s="38">
        <v>4.405879732189149</v>
      </c>
      <c r="GO123" s="34">
        <v>124.011112446502</v>
      </c>
      <c r="GP123" s="38">
        <v>14.344433996442746</v>
      </c>
      <c r="GQ123" s="34">
        <v>118.20340663891</v>
      </c>
      <c r="GR123" s="38">
        <v>7.8045771290425421</v>
      </c>
      <c r="GS123" s="353">
        <v>2018</v>
      </c>
      <c r="GT123" s="6" t="s">
        <v>33</v>
      </c>
      <c r="GU123" s="34">
        <v>125.662278594166</v>
      </c>
      <c r="GV123" s="38">
        <v>0.87845882904598227</v>
      </c>
      <c r="GW123" s="34">
        <v>106.447477271</v>
      </c>
      <c r="GX123" s="38">
        <v>2.7366301885882081</v>
      </c>
      <c r="GY123" s="34">
        <v>106.80045727936</v>
      </c>
      <c r="GZ123" s="38">
        <v>8.281751641820108</v>
      </c>
      <c r="HA123" s="353">
        <v>2018</v>
      </c>
      <c r="HB123" s="6" t="s">
        <v>33</v>
      </c>
      <c r="HC123" s="34">
        <v>113.951266001441</v>
      </c>
      <c r="HD123" s="38">
        <v>15.633736872942322</v>
      </c>
      <c r="HE123" s="34">
        <v>103.278788227098</v>
      </c>
      <c r="HF123" s="38">
        <v>-3.432643078917252</v>
      </c>
      <c r="HG123" s="34">
        <v>97.369520826812504</v>
      </c>
      <c r="HH123" s="38">
        <v>0.87178935315399997</v>
      </c>
      <c r="HI123" s="353">
        <v>2018</v>
      </c>
      <c r="HJ123" s="6" t="s">
        <v>33</v>
      </c>
      <c r="HK123" s="34">
        <v>108.921096781169</v>
      </c>
      <c r="HL123" s="38">
        <v>23.557747556740466</v>
      </c>
      <c r="HM123" s="34">
        <v>145.86680868090701</v>
      </c>
      <c r="HN123" s="38">
        <v>17.095318076363682</v>
      </c>
      <c r="HO123" s="34">
        <v>106.535715841735</v>
      </c>
      <c r="HP123" s="38">
        <v>14.162941996522676</v>
      </c>
      <c r="HQ123" s="353">
        <v>2018</v>
      </c>
      <c r="HR123" s="6" t="s">
        <v>33</v>
      </c>
      <c r="HS123" s="34">
        <v>99.527543912270303</v>
      </c>
      <c r="HT123" s="38">
        <v>-5.3101600126817772</v>
      </c>
      <c r="HU123" s="34">
        <v>108.83830475209299</v>
      </c>
      <c r="HV123" s="38">
        <v>10.325492389503509</v>
      </c>
      <c r="HW123" s="34">
        <v>102.93118960036099</v>
      </c>
      <c r="HX123" s="38">
        <v>14.172626395235937</v>
      </c>
      <c r="HY123" s="353">
        <v>2018</v>
      </c>
      <c r="HZ123" s="6" t="s">
        <v>33</v>
      </c>
      <c r="IA123" s="34">
        <v>123.848803134622</v>
      </c>
      <c r="IB123" s="38">
        <v>18.950424647632502</v>
      </c>
      <c r="IC123" s="34">
        <v>94.713032692486607</v>
      </c>
      <c r="ID123" s="38">
        <v>0.69516091266403635</v>
      </c>
      <c r="IE123" s="34">
        <v>111.571817054535</v>
      </c>
      <c r="IF123" s="38">
        <v>16.979792879347229</v>
      </c>
      <c r="IG123" s="353">
        <v>2018</v>
      </c>
      <c r="IH123" s="6" t="s">
        <v>33</v>
      </c>
      <c r="II123" s="34">
        <v>108.24498924184</v>
      </c>
      <c r="IJ123" s="38">
        <v>14.557084603492427</v>
      </c>
      <c r="IK123" s="34">
        <v>95.160388032384404</v>
      </c>
      <c r="IL123" s="38">
        <v>7.972392076139073</v>
      </c>
      <c r="IM123" s="34">
        <v>103.353757291424</v>
      </c>
      <c r="IN123" s="38">
        <v>16.451001421274782</v>
      </c>
      <c r="IO123" s="34">
        <v>119.137217972302</v>
      </c>
      <c r="IP123" s="38">
        <v>3.34326654606663</v>
      </c>
      <c r="IQ123" s="353">
        <v>2018</v>
      </c>
      <c r="IR123" s="6" t="s">
        <v>33</v>
      </c>
      <c r="IS123" s="34">
        <v>111.91389532969001</v>
      </c>
      <c r="IT123" s="38">
        <v>4.455754461162968</v>
      </c>
      <c r="IU123" s="34">
        <v>262.67553420629798</v>
      </c>
      <c r="IV123" s="38">
        <v>-3.9981235654850877</v>
      </c>
      <c r="IW123" s="34">
        <v>116.803959333948</v>
      </c>
      <c r="IX123" s="38">
        <v>-4.9083232242573303</v>
      </c>
      <c r="IY123" s="353">
        <v>2018</v>
      </c>
      <c r="IZ123" s="6" t="s">
        <v>33</v>
      </c>
      <c r="JA123" s="34">
        <v>112.980404371189</v>
      </c>
      <c r="JB123" s="38">
        <v>4.0661020680406352</v>
      </c>
      <c r="JC123" s="34">
        <v>111.62368650130701</v>
      </c>
      <c r="JD123" s="38">
        <v>2.2869350682748575</v>
      </c>
      <c r="JE123" s="34">
        <v>136.38897463589799</v>
      </c>
      <c r="JF123" s="38">
        <v>3.1429179069506006</v>
      </c>
      <c r="JG123" s="353">
        <v>2018</v>
      </c>
      <c r="JH123" s="6" t="s">
        <v>33</v>
      </c>
      <c r="JI123" s="34">
        <v>99.391670008435995</v>
      </c>
      <c r="JJ123" s="38">
        <v>13.282352012168033</v>
      </c>
      <c r="JK123" s="34">
        <v>133.36025173603099</v>
      </c>
      <c r="JL123" s="38">
        <v>15.887841824196826</v>
      </c>
      <c r="JM123" s="34">
        <v>97.359315848567505</v>
      </c>
      <c r="JN123" s="38">
        <v>24.500403898423912</v>
      </c>
      <c r="JO123" s="353">
        <v>2018</v>
      </c>
      <c r="JP123" s="6" t="s">
        <v>33</v>
      </c>
      <c r="JQ123" s="34">
        <v>117.909529166947</v>
      </c>
      <c r="JR123" s="38">
        <v>-1.417558490910082</v>
      </c>
      <c r="JS123" s="34">
        <v>116.691627111318</v>
      </c>
      <c r="JT123" s="38">
        <v>8.0538058700650055</v>
      </c>
      <c r="JU123" s="34">
        <v>103.52804181379</v>
      </c>
      <c r="JV123" s="38">
        <v>16.883105441540408</v>
      </c>
      <c r="JW123" s="353">
        <v>2018</v>
      </c>
      <c r="JX123" s="6" t="s">
        <v>33</v>
      </c>
      <c r="JY123" s="34">
        <v>105.466221339707</v>
      </c>
      <c r="JZ123" s="38">
        <v>13.21584599828995</v>
      </c>
      <c r="KA123" s="34">
        <v>136.58480927412299</v>
      </c>
      <c r="KB123" s="38">
        <v>-5.5802282128600922</v>
      </c>
      <c r="KC123" s="34">
        <v>101.60349359000099</v>
      </c>
      <c r="KD123" s="38">
        <v>20.920551728653365</v>
      </c>
      <c r="KE123" s="353">
        <v>2018</v>
      </c>
      <c r="KF123" s="6" t="s">
        <v>33</v>
      </c>
      <c r="KG123" s="34">
        <v>124.42289846448</v>
      </c>
      <c r="KH123" s="38">
        <v>33.978225507688336</v>
      </c>
      <c r="KI123" s="34">
        <v>129.144591357107</v>
      </c>
      <c r="KJ123" s="38">
        <v>27.173403601287063</v>
      </c>
      <c r="KK123" s="34">
        <v>115.358699911504</v>
      </c>
      <c r="KL123" s="38">
        <v>22.335493081968679</v>
      </c>
      <c r="KM123" s="353">
        <v>2018</v>
      </c>
      <c r="KN123" s="6" t="s">
        <v>33</v>
      </c>
      <c r="KO123" s="34">
        <v>93.434434609331802</v>
      </c>
      <c r="KP123" s="38">
        <v>1.8636517954012675</v>
      </c>
      <c r="KQ123" s="34">
        <v>120.883128615564</v>
      </c>
      <c r="KR123" s="38">
        <v>9.1436388236881214</v>
      </c>
      <c r="KS123" s="34">
        <v>101.889732782355</v>
      </c>
      <c r="KT123" s="38">
        <v>3.1972418364224779</v>
      </c>
      <c r="KU123" s="353">
        <v>2018</v>
      </c>
      <c r="KV123" s="6" t="s">
        <v>33</v>
      </c>
      <c r="KW123" s="34">
        <v>119.400366574475</v>
      </c>
      <c r="KX123" s="38">
        <v>41.151869694378775</v>
      </c>
      <c r="KY123" s="34">
        <v>125.371072060635</v>
      </c>
      <c r="KZ123" s="38">
        <v>12.305455381545954</v>
      </c>
      <c r="LA123" s="34">
        <v>107.501410290026</v>
      </c>
      <c r="LB123" s="38">
        <v>-8.1003870076801405</v>
      </c>
      <c r="LC123" s="353">
        <v>2018</v>
      </c>
      <c r="LD123" s="6" t="s">
        <v>33</v>
      </c>
      <c r="LE123" s="34">
        <v>121.52943072774799</v>
      </c>
      <c r="LF123" s="38">
        <v>-13.701806690752349</v>
      </c>
      <c r="LG123" s="34">
        <v>156.46087577357301</v>
      </c>
      <c r="LH123" s="38">
        <v>28.60608403288947</v>
      </c>
      <c r="LI123" s="34">
        <v>114.042481121637</v>
      </c>
      <c r="LJ123" s="38">
        <v>7.6298921474895707</v>
      </c>
      <c r="LK123" s="353">
        <v>2018</v>
      </c>
      <c r="LL123" s="6" t="s">
        <v>33</v>
      </c>
      <c r="LM123" s="34">
        <v>128.723807850687</v>
      </c>
      <c r="LN123" s="38">
        <v>41.101205606488122</v>
      </c>
      <c r="LO123" s="34">
        <v>130.21281523843399</v>
      </c>
      <c r="LP123" s="38">
        <v>6.4343231119853499</v>
      </c>
      <c r="LQ123" s="34">
        <v>114.67914237401899</v>
      </c>
      <c r="LR123" s="38">
        <v>-0.1626744432477949</v>
      </c>
      <c r="LS123" s="353">
        <v>2018</v>
      </c>
      <c r="LT123" s="6" t="s">
        <v>33</v>
      </c>
      <c r="LU123" s="34">
        <v>109.067141039204</v>
      </c>
      <c r="LV123" s="38">
        <v>-0.25776089474618402</v>
      </c>
      <c r="LW123" s="34">
        <v>90.310175695721298</v>
      </c>
      <c r="LX123" s="38">
        <v>13.385197172244844</v>
      </c>
      <c r="LY123" s="34">
        <v>95.814984444108006</v>
      </c>
      <c r="LZ123" s="38">
        <v>9.4015647733047132</v>
      </c>
      <c r="MA123" s="353">
        <v>2018</v>
      </c>
      <c r="MB123" s="6" t="s">
        <v>33</v>
      </c>
      <c r="MC123" s="34">
        <v>154.96091201055299</v>
      </c>
      <c r="MD123" s="38">
        <v>-3.1361112086955814</v>
      </c>
      <c r="ME123" s="34">
        <v>98.824681512340106</v>
      </c>
      <c r="MF123" s="38">
        <v>15.047534327920118</v>
      </c>
      <c r="MG123" s="34">
        <v>105.073396948612</v>
      </c>
      <c r="MH123" s="38">
        <v>-2.7845295295171297</v>
      </c>
      <c r="MI123" s="353">
        <v>2018</v>
      </c>
      <c r="MJ123" s="6" t="s">
        <v>33</v>
      </c>
      <c r="MK123" s="34">
        <v>82.7899774909922</v>
      </c>
      <c r="ML123" s="38">
        <v>-1.1970242251832559</v>
      </c>
      <c r="MM123" s="34">
        <v>122.090384299177</v>
      </c>
      <c r="MN123" s="38">
        <v>-3.3619014523612378</v>
      </c>
      <c r="MO123" s="34">
        <v>122.510970863704</v>
      </c>
      <c r="MP123" s="38">
        <v>5.1858152361566425</v>
      </c>
      <c r="MQ123"/>
    </row>
    <row r="124" spans="1:355" s="336" customFormat="1" ht="15" hidden="1" customHeight="1">
      <c r="A124" s="353"/>
      <c r="B124" s="6" t="s">
        <v>34</v>
      </c>
      <c r="C124" s="34">
        <v>94.426955592035199</v>
      </c>
      <c r="D124" s="38">
        <v>-4.5294919056056671</v>
      </c>
      <c r="E124" s="374">
        <v>94.386176843104394</v>
      </c>
      <c r="F124" s="38">
        <v>-2.1766706075939624</v>
      </c>
      <c r="G124" s="374">
        <v>94.465514428845296</v>
      </c>
      <c r="H124" s="38">
        <v>-6.6506972329975866</v>
      </c>
      <c r="I124" s="6"/>
      <c r="J124" s="6" t="s">
        <v>34</v>
      </c>
      <c r="K124" s="34">
        <v>80.7251408762084</v>
      </c>
      <c r="L124" s="38">
        <v>6.6960188162788086</v>
      </c>
      <c r="M124" s="34">
        <v>89.029095157529696</v>
      </c>
      <c r="N124" s="38">
        <v>-6.8187482651661071</v>
      </c>
      <c r="O124" s="34">
        <v>84.942036091034197</v>
      </c>
      <c r="P124" s="38">
        <v>8.9824817375119466</v>
      </c>
      <c r="Q124" s="6"/>
      <c r="R124" s="6" t="s">
        <v>34</v>
      </c>
      <c r="S124" s="34">
        <v>106.880210885861</v>
      </c>
      <c r="T124" s="38">
        <v>4.0915970021727901</v>
      </c>
      <c r="U124" s="34">
        <v>113.72004434231199</v>
      </c>
      <c r="V124" s="38">
        <v>5.0968479666484825</v>
      </c>
      <c r="W124" s="34">
        <v>104.285324292813</v>
      </c>
      <c r="X124" s="38">
        <v>-8.547316285943424</v>
      </c>
      <c r="Y124" s="6"/>
      <c r="Z124" s="6" t="s">
        <v>34</v>
      </c>
      <c r="AA124" s="34">
        <v>105.410280125098</v>
      </c>
      <c r="AB124" s="38">
        <v>7.7649441548821869</v>
      </c>
      <c r="AC124" s="34">
        <v>117.455725835593</v>
      </c>
      <c r="AD124" s="38">
        <v>-1.7583718064930878</v>
      </c>
      <c r="AE124" s="34">
        <v>106.295973446755</v>
      </c>
      <c r="AF124" s="38">
        <v>15.238479452249564</v>
      </c>
      <c r="AG124" s="6"/>
      <c r="AH124" s="6" t="s">
        <v>34</v>
      </c>
      <c r="AI124" s="34">
        <v>128.06541619604499</v>
      </c>
      <c r="AJ124" s="38">
        <v>22.727976498140848</v>
      </c>
      <c r="AK124" s="34">
        <v>119.199103452732</v>
      </c>
      <c r="AL124" s="38">
        <v>8.8258257429171465</v>
      </c>
      <c r="AM124" s="34">
        <v>106.61749525466</v>
      </c>
      <c r="AN124" s="38">
        <v>-7.1834043522099051</v>
      </c>
      <c r="AO124" s="6"/>
      <c r="AP124" s="6" t="s">
        <v>34</v>
      </c>
      <c r="AQ124" s="34">
        <v>120.767306824945</v>
      </c>
      <c r="AR124" s="38">
        <v>14.986914626662667</v>
      </c>
      <c r="AS124" s="34">
        <v>102.292408023611</v>
      </c>
      <c r="AT124" s="38">
        <v>2.8157401409283409</v>
      </c>
      <c r="AU124" s="34">
        <v>109.431519961681</v>
      </c>
      <c r="AV124" s="38">
        <v>9.8004494719066173</v>
      </c>
      <c r="AW124" s="6"/>
      <c r="AX124" s="6" t="s">
        <v>34</v>
      </c>
      <c r="AY124" s="34">
        <v>118.353766321097</v>
      </c>
      <c r="AZ124" s="38">
        <v>11.919513490526626</v>
      </c>
      <c r="BA124" s="34">
        <v>119.708877319476</v>
      </c>
      <c r="BB124" s="38">
        <v>4.5209395879508634</v>
      </c>
      <c r="BC124" s="34">
        <v>111.476263074627</v>
      </c>
      <c r="BD124" s="38">
        <v>6.9696324591240995</v>
      </c>
      <c r="BE124" s="6"/>
      <c r="BF124" s="6" t="s">
        <v>34</v>
      </c>
      <c r="BG124" s="34">
        <v>105.578465414139</v>
      </c>
      <c r="BH124" s="38">
        <v>6.866203162244048</v>
      </c>
      <c r="BI124" s="34">
        <v>111.52621654855901</v>
      </c>
      <c r="BJ124" s="38">
        <v>6.9447053704873269</v>
      </c>
      <c r="BK124" s="34">
        <v>124.08449622357701</v>
      </c>
      <c r="BL124" s="38">
        <v>20.734124274947206</v>
      </c>
      <c r="BM124" s="6"/>
      <c r="BN124" s="6" t="s">
        <v>34</v>
      </c>
      <c r="BO124" s="34">
        <v>112.752234294053</v>
      </c>
      <c r="BP124" s="38">
        <v>15.846494152876332</v>
      </c>
      <c r="BQ124" s="356">
        <v>99.27909616568688</v>
      </c>
      <c r="BR124" s="38">
        <v>-3.7064976132468672</v>
      </c>
      <c r="BS124" s="34">
        <v>108.397701091516</v>
      </c>
      <c r="BT124" s="38">
        <v>4.6612929337800608</v>
      </c>
      <c r="BU124" s="6"/>
      <c r="BV124" s="6" t="s">
        <v>34</v>
      </c>
      <c r="BW124" s="34">
        <v>95.809622604596299</v>
      </c>
      <c r="BX124" s="38">
        <v>3.8823174973124424</v>
      </c>
      <c r="BY124" s="34">
        <v>109.52753981635399</v>
      </c>
      <c r="BZ124" s="38">
        <v>0.18984615473289068</v>
      </c>
      <c r="CA124" s="34">
        <v>110.32034438629699</v>
      </c>
      <c r="CB124" s="38">
        <v>17.420778885503381</v>
      </c>
      <c r="CC124" s="6"/>
      <c r="CD124" s="6" t="s">
        <v>34</v>
      </c>
      <c r="CE124" s="34">
        <v>110.74097487461199</v>
      </c>
      <c r="CF124" s="38">
        <v>6.0331050120758363</v>
      </c>
      <c r="CG124" s="34">
        <v>109.901146676742</v>
      </c>
      <c r="CH124" s="38">
        <v>9.5178342568430452</v>
      </c>
      <c r="CI124" s="34">
        <v>116.59634149811301</v>
      </c>
      <c r="CJ124" s="38">
        <v>12.071995057636229</v>
      </c>
      <c r="CK124" s="6"/>
      <c r="CL124" s="6" t="s">
        <v>34</v>
      </c>
      <c r="CM124" s="34">
        <v>137.56243457031499</v>
      </c>
      <c r="CN124" s="38">
        <v>16.841723351211215</v>
      </c>
      <c r="CO124" s="34">
        <v>107.053922514593</v>
      </c>
      <c r="CP124" s="38">
        <v>1.6926842033902574</v>
      </c>
      <c r="CQ124" s="34">
        <v>103.659641812796</v>
      </c>
      <c r="CR124" s="38">
        <v>-12.345981893458486</v>
      </c>
      <c r="CS124" s="6"/>
      <c r="CT124" s="6" t="s">
        <v>34</v>
      </c>
      <c r="CU124" s="34">
        <v>131.40420606740199</v>
      </c>
      <c r="CV124" s="38">
        <v>1.7690567436508502</v>
      </c>
      <c r="CW124" s="34">
        <v>83.3687546831719</v>
      </c>
      <c r="CX124" s="38">
        <v>1.2076075984799957</v>
      </c>
      <c r="CY124" s="34">
        <v>113.37129941863201</v>
      </c>
      <c r="CZ124" s="38">
        <v>2.5362896873678551</v>
      </c>
      <c r="DA124" s="6"/>
      <c r="DB124" s="6" t="s">
        <v>34</v>
      </c>
      <c r="DC124" s="34">
        <v>102.237591896594</v>
      </c>
      <c r="DD124" s="38">
        <v>35.050911980494817</v>
      </c>
      <c r="DE124" s="34">
        <v>283.87401895102801</v>
      </c>
      <c r="DF124" s="38">
        <v>52.313356915373845</v>
      </c>
      <c r="DG124" s="34">
        <v>108.506720547971</v>
      </c>
      <c r="DH124" s="38">
        <v>-2.3491270030949352</v>
      </c>
      <c r="DI124" s="6"/>
      <c r="DJ124" s="6" t="s">
        <v>34</v>
      </c>
      <c r="DK124" s="34">
        <v>113.79712100597401</v>
      </c>
      <c r="DL124" s="38">
        <v>0.27503282898533143</v>
      </c>
      <c r="DM124" s="34">
        <v>92.889129972171602</v>
      </c>
      <c r="DN124" s="38">
        <v>3.217025548560585</v>
      </c>
      <c r="DO124" s="34">
        <v>116.051260112569</v>
      </c>
      <c r="DP124" s="38">
        <v>9.0430624865579006</v>
      </c>
      <c r="DQ124" s="6"/>
      <c r="DR124" s="6" t="s">
        <v>34</v>
      </c>
      <c r="DS124" s="34">
        <v>111.6982135761</v>
      </c>
      <c r="DT124" s="38">
        <v>12.877786444444439</v>
      </c>
      <c r="DU124" s="34">
        <v>102.64963442049201</v>
      </c>
      <c r="DV124" s="38">
        <v>2.0759674832362123</v>
      </c>
      <c r="DW124" s="34">
        <v>118.27734047459001</v>
      </c>
      <c r="DX124" s="38">
        <v>8.7407745468327676</v>
      </c>
      <c r="DY124" s="6"/>
      <c r="DZ124" s="6" t="s">
        <v>34</v>
      </c>
      <c r="EA124" s="34">
        <v>112.226400117643</v>
      </c>
      <c r="EB124" s="38">
        <v>7.822912376199028</v>
      </c>
      <c r="EC124" s="34">
        <v>105.5113669932</v>
      </c>
      <c r="ED124" s="38">
        <v>2.2218673033773229</v>
      </c>
      <c r="EE124" s="34">
        <v>114.63636559747501</v>
      </c>
      <c r="EF124" s="38">
        <v>16.245199153763082</v>
      </c>
      <c r="EG124" s="6"/>
      <c r="EH124" s="6" t="s">
        <v>34</v>
      </c>
      <c r="EI124" s="34">
        <v>110.415973774261</v>
      </c>
      <c r="EJ124" s="38">
        <v>16.147871218914432</v>
      </c>
      <c r="EK124" s="34">
        <v>107.259612531587</v>
      </c>
      <c r="EL124" s="38">
        <v>17.206967897005882</v>
      </c>
      <c r="EM124" s="34">
        <v>110.66506430138099</v>
      </c>
      <c r="EN124" s="38">
        <v>5.0930317575933941</v>
      </c>
      <c r="EO124" s="6"/>
      <c r="EP124" s="6" t="s">
        <v>34</v>
      </c>
      <c r="EQ124" s="34">
        <v>108.846737937002</v>
      </c>
      <c r="ER124" s="38">
        <v>-2.6424290149443976</v>
      </c>
      <c r="ES124" s="34">
        <v>106.23060492618499</v>
      </c>
      <c r="ET124" s="38">
        <v>6.1308419347663232</v>
      </c>
      <c r="EU124" s="34">
        <v>112.456428560622</v>
      </c>
      <c r="EV124" s="38">
        <v>6.8368122369579964</v>
      </c>
      <c r="EW124" s="6"/>
      <c r="EX124" s="6" t="s">
        <v>34</v>
      </c>
      <c r="EY124" s="34">
        <v>100.88328071926</v>
      </c>
      <c r="EZ124" s="38">
        <v>-10.106232373125408</v>
      </c>
      <c r="FA124" s="34">
        <v>104.08406389313301</v>
      </c>
      <c r="FB124" s="38">
        <v>-3.1686074117285159</v>
      </c>
      <c r="FC124" s="34">
        <v>107.85522642305</v>
      </c>
      <c r="FD124" s="38">
        <v>-4.6979584852702061</v>
      </c>
      <c r="FE124" s="6"/>
      <c r="FF124" s="6" t="s">
        <v>34</v>
      </c>
      <c r="FG124" s="34">
        <v>109.454364910199</v>
      </c>
      <c r="FH124" s="38">
        <v>9.3756144677821851</v>
      </c>
      <c r="FI124" s="34">
        <v>107.62921337172401</v>
      </c>
      <c r="FJ124" s="38">
        <v>14.476024390521076</v>
      </c>
      <c r="FK124" s="34">
        <v>104.248294075831</v>
      </c>
      <c r="FL124" s="38">
        <v>31.143126447731817</v>
      </c>
      <c r="FM124" s="6"/>
      <c r="FN124" s="6" t="s">
        <v>34</v>
      </c>
      <c r="FO124" s="34">
        <v>97.106303290892001</v>
      </c>
      <c r="FP124" s="38">
        <v>5.5606562499505401</v>
      </c>
      <c r="FQ124" s="34">
        <v>102.961420086502</v>
      </c>
      <c r="FR124" s="38">
        <v>-1.7253003402705076</v>
      </c>
      <c r="FS124" s="34">
        <v>104.530608356195</v>
      </c>
      <c r="FT124" s="38">
        <v>-2.8110452831182471</v>
      </c>
      <c r="FU124" s="6"/>
      <c r="FV124" s="6" t="s">
        <v>34</v>
      </c>
      <c r="FW124" s="34">
        <v>110.181181434995</v>
      </c>
      <c r="FX124" s="38">
        <v>7.6787278009020383</v>
      </c>
      <c r="FY124" s="34">
        <v>105.928855439667</v>
      </c>
      <c r="FZ124" s="38">
        <v>3.419888934125126</v>
      </c>
      <c r="GA124" s="34">
        <v>110.295232811554</v>
      </c>
      <c r="GB124" s="38">
        <v>-0.28637687452174987</v>
      </c>
      <c r="GC124" s="6"/>
      <c r="GD124" s="6" t="s">
        <v>34</v>
      </c>
      <c r="GE124" s="34">
        <v>104.56488640591201</v>
      </c>
      <c r="GF124" s="38">
        <v>1.9081411657216449</v>
      </c>
      <c r="GG124" s="34">
        <v>111.208245002578</v>
      </c>
      <c r="GH124" s="38">
        <v>10.850198860259368</v>
      </c>
      <c r="GI124" s="34">
        <v>96.2945518926945</v>
      </c>
      <c r="GJ124" s="38">
        <v>14.358643167420198</v>
      </c>
      <c r="GK124" s="6"/>
      <c r="GL124" s="6" t="s">
        <v>34</v>
      </c>
      <c r="GM124" s="34">
        <v>103.54633569140999</v>
      </c>
      <c r="GN124" s="38">
        <v>4.1975705070792344</v>
      </c>
      <c r="GO124" s="34">
        <v>115.825347267189</v>
      </c>
      <c r="GP124" s="38">
        <v>7.65237867795841</v>
      </c>
      <c r="GQ124" s="34">
        <v>122.962957794172</v>
      </c>
      <c r="GR124" s="38">
        <v>9.6786764968709917</v>
      </c>
      <c r="GS124" s="6"/>
      <c r="GT124" s="6" t="s">
        <v>34</v>
      </c>
      <c r="GU124" s="34">
        <v>104.517910473939</v>
      </c>
      <c r="GV124" s="38">
        <v>-11.628454588243102</v>
      </c>
      <c r="GW124" s="34">
        <v>101.570637542067</v>
      </c>
      <c r="GX124" s="38">
        <v>6.846729021130443</v>
      </c>
      <c r="GY124" s="34">
        <v>103.158405858584</v>
      </c>
      <c r="GZ124" s="38">
        <v>19.944661192470221</v>
      </c>
      <c r="HA124" s="6"/>
      <c r="HB124" s="6" t="s">
        <v>34</v>
      </c>
      <c r="HC124" s="34">
        <v>113.538639682829</v>
      </c>
      <c r="HD124" s="38">
        <v>21.248854329651536</v>
      </c>
      <c r="HE124" s="34">
        <v>88.959508464357597</v>
      </c>
      <c r="HF124" s="38">
        <v>0.2530100460445226</v>
      </c>
      <c r="HG124" s="34">
        <v>95.578862805859899</v>
      </c>
      <c r="HH124" s="38">
        <v>0.89928194269836581</v>
      </c>
      <c r="HI124" s="6"/>
      <c r="HJ124" s="6" t="s">
        <v>34</v>
      </c>
      <c r="HK124" s="34">
        <v>89.896596582821999</v>
      </c>
      <c r="HL124" s="38">
        <v>10.374349678713756</v>
      </c>
      <c r="HM124" s="34">
        <v>113.734399410601</v>
      </c>
      <c r="HN124" s="38">
        <v>-5.7116333311770404</v>
      </c>
      <c r="HO124" s="34">
        <v>91.924756909696697</v>
      </c>
      <c r="HP124" s="38">
        <v>1.0750842905172107</v>
      </c>
      <c r="HQ124" s="6"/>
      <c r="HR124" s="6" t="s">
        <v>34</v>
      </c>
      <c r="HS124" s="34">
        <v>122.412055518776</v>
      </c>
      <c r="HT124" s="38">
        <v>28.078236710864672</v>
      </c>
      <c r="HU124" s="34">
        <v>94.203623481007796</v>
      </c>
      <c r="HV124" s="38">
        <v>-1.6602047299331844</v>
      </c>
      <c r="HW124" s="34">
        <v>108.370450583994</v>
      </c>
      <c r="HX124" s="38">
        <v>44.453487135594031</v>
      </c>
      <c r="HY124" s="6"/>
      <c r="HZ124" s="6" t="s">
        <v>34</v>
      </c>
      <c r="IA124" s="34">
        <v>106.68520603130899</v>
      </c>
      <c r="IB124" s="38">
        <v>-1.9518550567425592</v>
      </c>
      <c r="IC124" s="34">
        <v>104.12874378894701</v>
      </c>
      <c r="ID124" s="38">
        <v>9.8789083819873298</v>
      </c>
      <c r="IE124" s="34">
        <v>101.810165636536</v>
      </c>
      <c r="IF124" s="38">
        <v>16.282711968083689</v>
      </c>
      <c r="IG124" s="6"/>
      <c r="IH124" s="6" t="s">
        <v>34</v>
      </c>
      <c r="II124" s="34">
        <v>104.388723946525</v>
      </c>
      <c r="IJ124" s="38">
        <v>5.2666477890859937</v>
      </c>
      <c r="IK124" s="34">
        <v>86.999256793945705</v>
      </c>
      <c r="IL124" s="38">
        <v>13.481238643881994</v>
      </c>
      <c r="IM124" s="34">
        <v>103.674468733588</v>
      </c>
      <c r="IN124" s="38">
        <v>-1.3244353705404279</v>
      </c>
      <c r="IO124" s="34">
        <v>98.086373160716406</v>
      </c>
      <c r="IP124" s="38">
        <v>-13.445308401016192</v>
      </c>
      <c r="IQ124" s="6"/>
      <c r="IR124" s="6" t="s">
        <v>34</v>
      </c>
      <c r="IS124" s="34">
        <v>98.3822275141506</v>
      </c>
      <c r="IT124" s="38">
        <v>0.26009917163534624</v>
      </c>
      <c r="IU124" s="34">
        <v>100.436831059825</v>
      </c>
      <c r="IV124" s="38">
        <v>1.4421224937379407</v>
      </c>
      <c r="IW124" s="34">
        <v>94.168747151496007</v>
      </c>
      <c r="IX124" s="38">
        <v>5.5407645295556307</v>
      </c>
      <c r="IY124" s="6"/>
      <c r="IZ124" s="6" t="s">
        <v>34</v>
      </c>
      <c r="JA124" s="34">
        <v>102.918106755547</v>
      </c>
      <c r="JB124" s="38">
        <v>13.131630342904415</v>
      </c>
      <c r="JC124" s="34">
        <v>109.686089475221</v>
      </c>
      <c r="JD124" s="38">
        <v>5.7623078538434243</v>
      </c>
      <c r="JE124" s="34">
        <v>84.565433251459893</v>
      </c>
      <c r="JF124" s="38">
        <v>4.7392626258188528</v>
      </c>
      <c r="JG124" s="6"/>
      <c r="JH124" s="6" t="s">
        <v>34</v>
      </c>
      <c r="JI124" s="34">
        <v>121.537619068038</v>
      </c>
      <c r="JJ124" s="38">
        <v>44.756573449306813</v>
      </c>
      <c r="JK124" s="34">
        <v>99.987321522370706</v>
      </c>
      <c r="JL124" s="38">
        <v>0.27309985696304295</v>
      </c>
      <c r="JM124" s="34">
        <v>108.280572577927</v>
      </c>
      <c r="JN124" s="38">
        <v>-8.5715240999670641</v>
      </c>
      <c r="JO124" s="6"/>
      <c r="JP124" s="6" t="s">
        <v>34</v>
      </c>
      <c r="JQ124" s="34">
        <v>120.72721982087</v>
      </c>
      <c r="JR124" s="38">
        <v>3.458895562528383</v>
      </c>
      <c r="JS124" s="34">
        <v>87.854688747288805</v>
      </c>
      <c r="JT124" s="38">
        <v>-15.349338779892278</v>
      </c>
      <c r="JU124" s="34">
        <v>93.3836184461274</v>
      </c>
      <c r="JV124" s="38">
        <v>-0.77922325814954263</v>
      </c>
      <c r="JW124" s="6"/>
      <c r="JX124" s="6" t="s">
        <v>34</v>
      </c>
      <c r="JY124" s="34">
        <v>94.461395705506504</v>
      </c>
      <c r="JZ124" s="38">
        <v>18.906114782491017</v>
      </c>
      <c r="KA124" s="34">
        <v>80.751724806373502</v>
      </c>
      <c r="KB124" s="38">
        <v>18.184209472644056</v>
      </c>
      <c r="KC124" s="34">
        <v>117.449034976043</v>
      </c>
      <c r="KD124" s="38">
        <v>39.996942541830151</v>
      </c>
      <c r="KE124" s="6"/>
      <c r="KF124" s="6" t="s">
        <v>34</v>
      </c>
      <c r="KG124" s="34">
        <v>119.517322375977</v>
      </c>
      <c r="KH124" s="38">
        <v>-29.605007406024825</v>
      </c>
      <c r="KI124" s="34">
        <v>122.335579073584</v>
      </c>
      <c r="KJ124" s="38">
        <v>-5.8566026860511329</v>
      </c>
      <c r="KK124" s="34">
        <v>121.642064627672</v>
      </c>
      <c r="KL124" s="38">
        <v>25.373170171990438</v>
      </c>
      <c r="KM124" s="6"/>
      <c r="KN124" s="6" t="s">
        <v>34</v>
      </c>
      <c r="KO124" s="34">
        <v>115.660494795738</v>
      </c>
      <c r="KP124" s="38">
        <v>21.062294370552053</v>
      </c>
      <c r="KQ124" s="34">
        <v>112.896968674034</v>
      </c>
      <c r="KR124" s="38">
        <v>-6.496576412292427</v>
      </c>
      <c r="KS124" s="34">
        <v>101.917302613514</v>
      </c>
      <c r="KT124" s="38">
        <v>3.9813320548018254</v>
      </c>
      <c r="KU124" s="6"/>
      <c r="KV124" s="6" t="s">
        <v>34</v>
      </c>
      <c r="KW124" s="34">
        <v>112.879152140676</v>
      </c>
      <c r="KX124" s="38">
        <v>43.484367790359727</v>
      </c>
      <c r="KY124" s="34">
        <v>115.208404435495</v>
      </c>
      <c r="KZ124" s="38">
        <v>4.728248598266461</v>
      </c>
      <c r="LA124" s="34">
        <v>86.500526489442393</v>
      </c>
      <c r="LB124" s="38">
        <v>13.388292224680981</v>
      </c>
      <c r="LC124" s="6"/>
      <c r="LD124" s="6" t="s">
        <v>34</v>
      </c>
      <c r="LE124" s="34">
        <v>144.18576262641801</v>
      </c>
      <c r="LF124" s="38">
        <v>67.168022337357996</v>
      </c>
      <c r="LG124" s="34">
        <v>123.865538764284</v>
      </c>
      <c r="LH124" s="38">
        <v>8.6406395392530726</v>
      </c>
      <c r="LI124" s="34">
        <v>111.051468235987</v>
      </c>
      <c r="LJ124" s="38">
        <v>-0.48616571142981968</v>
      </c>
      <c r="LK124" s="6"/>
      <c r="LL124" s="6" t="s">
        <v>34</v>
      </c>
      <c r="LM124" s="34">
        <v>197.245826939962</v>
      </c>
      <c r="LN124" s="38">
        <v>40.670831804734064</v>
      </c>
      <c r="LO124" s="34">
        <v>108.100384503136</v>
      </c>
      <c r="LP124" s="38">
        <v>-6.3506471371330093</v>
      </c>
      <c r="LQ124" s="34">
        <v>83.1002871090095</v>
      </c>
      <c r="LR124" s="38">
        <v>-11.505061436137424</v>
      </c>
      <c r="LS124" s="6"/>
      <c r="LT124" s="6" t="s">
        <v>34</v>
      </c>
      <c r="LU124" s="34">
        <v>89.611149987060401</v>
      </c>
      <c r="LV124" s="38">
        <v>7.1275807087477432</v>
      </c>
      <c r="LW124" s="34">
        <v>212.89084956058099</v>
      </c>
      <c r="LX124" s="38">
        <v>52.133352551920495</v>
      </c>
      <c r="LY124" s="34">
        <v>75.441150958180103</v>
      </c>
      <c r="LZ124" s="38">
        <v>-17.480310036774398</v>
      </c>
      <c r="MA124" s="6"/>
      <c r="MB124" s="6" t="s">
        <v>34</v>
      </c>
      <c r="MC124" s="34">
        <v>136.78735194041201</v>
      </c>
      <c r="MD124" s="38">
        <v>0.94560531667380587</v>
      </c>
      <c r="ME124" s="34">
        <v>82.862236696983999</v>
      </c>
      <c r="MF124" s="38">
        <v>2.4103182432568531</v>
      </c>
      <c r="MG124" s="34">
        <v>95.586797341076306</v>
      </c>
      <c r="MH124" s="38">
        <v>5.011587301374675</v>
      </c>
      <c r="MI124" s="6"/>
      <c r="MJ124" s="6" t="s">
        <v>34</v>
      </c>
      <c r="MK124" s="34">
        <v>82.413221116918194</v>
      </c>
      <c r="ML124" s="38">
        <v>0.97926963133554068</v>
      </c>
      <c r="MM124" s="34">
        <v>118.971358064459</v>
      </c>
      <c r="MN124" s="38">
        <v>0.23164708595977856</v>
      </c>
      <c r="MO124" s="34">
        <v>119.304844560482</v>
      </c>
      <c r="MP124" s="38">
        <v>6.4679980371436017</v>
      </c>
      <c r="MQ124"/>
    </row>
    <row r="125" spans="1:355" s="336" customFormat="1" ht="15" hidden="1" customHeight="1">
      <c r="A125" s="353"/>
      <c r="B125" s="6" t="s">
        <v>35</v>
      </c>
      <c r="C125" s="34">
        <v>105.61364778079501</v>
      </c>
      <c r="D125" s="38">
        <v>-1.5802610545406139</v>
      </c>
      <c r="E125" s="374">
        <v>105.63336209587099</v>
      </c>
      <c r="F125" s="38">
        <v>0.84715606884367389</v>
      </c>
      <c r="G125" s="374">
        <v>105.59500667291999</v>
      </c>
      <c r="H125" s="38">
        <v>-3.7709652766989024</v>
      </c>
      <c r="I125" s="6"/>
      <c r="J125" s="6" t="s">
        <v>35</v>
      </c>
      <c r="K125" s="34">
        <v>94.621259645365001</v>
      </c>
      <c r="L125" s="38">
        <v>7.5094983017827133</v>
      </c>
      <c r="M125" s="34">
        <v>130.983874089003</v>
      </c>
      <c r="N125" s="38">
        <v>18.12054656777255</v>
      </c>
      <c r="O125" s="34">
        <v>102.955922124342</v>
      </c>
      <c r="P125" s="38">
        <v>14.608130780828873</v>
      </c>
      <c r="Q125" s="6"/>
      <c r="R125" s="6" t="s">
        <v>35</v>
      </c>
      <c r="S125" s="34">
        <v>103.715315421802</v>
      </c>
      <c r="T125" s="38">
        <v>-3.1304553020052737</v>
      </c>
      <c r="U125" s="34">
        <v>112.706062726277</v>
      </c>
      <c r="V125" s="38">
        <v>4.9062807523404786</v>
      </c>
      <c r="W125" s="34">
        <v>111.875543356119</v>
      </c>
      <c r="X125" s="38">
        <v>-7.7900686935974761</v>
      </c>
      <c r="Y125" s="6"/>
      <c r="Z125" s="6" t="s">
        <v>35</v>
      </c>
      <c r="AA125" s="34">
        <v>95.335810297111905</v>
      </c>
      <c r="AB125" s="38">
        <v>-12.756064701796475</v>
      </c>
      <c r="AC125" s="34">
        <v>144.39091388080399</v>
      </c>
      <c r="AD125" s="38">
        <v>21.389946767330258</v>
      </c>
      <c r="AE125" s="34">
        <v>106.47192474574599</v>
      </c>
      <c r="AF125" s="38">
        <v>-0.91118300830518706</v>
      </c>
      <c r="AG125" s="6"/>
      <c r="AH125" s="6" t="s">
        <v>35</v>
      </c>
      <c r="AI125" s="34">
        <v>129.04901199924501</v>
      </c>
      <c r="AJ125" s="38">
        <v>3.4402975378094993</v>
      </c>
      <c r="AK125" s="34">
        <v>111.142269032927</v>
      </c>
      <c r="AL125" s="38">
        <v>-11.625621977110129</v>
      </c>
      <c r="AM125" s="34">
        <v>105.65119058926599</v>
      </c>
      <c r="AN125" s="38">
        <v>9.0300312579498581</v>
      </c>
      <c r="AO125" s="6"/>
      <c r="AP125" s="6" t="s">
        <v>35</v>
      </c>
      <c r="AQ125" s="34">
        <v>123.30155128825299</v>
      </c>
      <c r="AR125" s="38">
        <v>15.417389417166348</v>
      </c>
      <c r="AS125" s="34">
        <v>102.571470998376</v>
      </c>
      <c r="AT125" s="38">
        <v>-4.0939962614530145</v>
      </c>
      <c r="AU125" s="34">
        <v>110.464953962397</v>
      </c>
      <c r="AV125" s="38">
        <v>13.295064678054814</v>
      </c>
      <c r="AW125" s="6"/>
      <c r="AX125" s="6" t="s">
        <v>35</v>
      </c>
      <c r="AY125" s="34">
        <v>125.292826714149</v>
      </c>
      <c r="AZ125" s="38">
        <v>5.0523839068216745</v>
      </c>
      <c r="BA125" s="34">
        <v>121.557884436406</v>
      </c>
      <c r="BB125" s="38">
        <v>6.7748995883929979</v>
      </c>
      <c r="BC125" s="34">
        <v>107.79807828165799</v>
      </c>
      <c r="BD125" s="38">
        <v>-9.2035558798416446</v>
      </c>
      <c r="BE125" s="6"/>
      <c r="BF125" s="6" t="s">
        <v>35</v>
      </c>
      <c r="BG125" s="34">
        <v>109.253789528379</v>
      </c>
      <c r="BH125" s="38">
        <v>12.88181093172463</v>
      </c>
      <c r="BI125" s="34">
        <v>104.172609019042</v>
      </c>
      <c r="BJ125" s="38">
        <v>-8.6541721304063515</v>
      </c>
      <c r="BK125" s="34">
        <v>116.771342986287</v>
      </c>
      <c r="BL125" s="38">
        <v>-1.4263403261098659</v>
      </c>
      <c r="BM125" s="6"/>
      <c r="BN125" s="6" t="s">
        <v>35</v>
      </c>
      <c r="BO125" s="34">
        <v>106.189013989822</v>
      </c>
      <c r="BP125" s="38">
        <v>-13.489523988511337</v>
      </c>
      <c r="BQ125" s="356">
        <v>125.03057260587705</v>
      </c>
      <c r="BR125" s="38">
        <v>1.6542343140907292</v>
      </c>
      <c r="BS125" s="34">
        <v>107.942272395324</v>
      </c>
      <c r="BT125" s="38">
        <v>2.9678934621667281</v>
      </c>
      <c r="BU125" s="6"/>
      <c r="BV125" s="6" t="s">
        <v>35</v>
      </c>
      <c r="BW125" s="34">
        <v>124.29580120391</v>
      </c>
      <c r="BX125" s="38">
        <v>1.4278729651804127</v>
      </c>
      <c r="BY125" s="34">
        <v>110.305605732346</v>
      </c>
      <c r="BZ125" s="38">
        <v>-1.1988053703324937</v>
      </c>
      <c r="CA125" s="34">
        <v>115.20682703268599</v>
      </c>
      <c r="CB125" s="38">
        <v>-9.9489373254496485</v>
      </c>
      <c r="CC125" s="6"/>
      <c r="CD125" s="6" t="s">
        <v>35</v>
      </c>
      <c r="CE125" s="34">
        <v>106.424031296382</v>
      </c>
      <c r="CF125" s="38">
        <v>-1.0009011196446522</v>
      </c>
      <c r="CG125" s="34">
        <v>114.267332273663</v>
      </c>
      <c r="CH125" s="38">
        <v>5.1159386544100727</v>
      </c>
      <c r="CI125" s="34">
        <v>121.419160176448</v>
      </c>
      <c r="CJ125" s="38">
        <v>3.2361730220706875</v>
      </c>
      <c r="CK125" s="6"/>
      <c r="CL125" s="6" t="s">
        <v>35</v>
      </c>
      <c r="CM125" s="34">
        <v>151.532159308872</v>
      </c>
      <c r="CN125" s="38">
        <v>9.2761607200398117</v>
      </c>
      <c r="CO125" s="34">
        <v>103.86371307599801</v>
      </c>
      <c r="CP125" s="38">
        <v>14.427676136962361</v>
      </c>
      <c r="CQ125" s="34">
        <v>112.25171193334801</v>
      </c>
      <c r="CR125" s="38">
        <v>8.7120476614898905</v>
      </c>
      <c r="CS125" s="6"/>
      <c r="CT125" s="6" t="s">
        <v>35</v>
      </c>
      <c r="CU125" s="34">
        <v>145.77553896862801</v>
      </c>
      <c r="CV125" s="38">
        <v>8.5164245867629376</v>
      </c>
      <c r="CW125" s="34">
        <v>91.803625144201504</v>
      </c>
      <c r="CX125" s="38">
        <v>-1.7302235664723753</v>
      </c>
      <c r="CY125" s="34">
        <v>116.472614514954</v>
      </c>
      <c r="CZ125" s="38">
        <v>0.83423327615510345</v>
      </c>
      <c r="DA125" s="6"/>
      <c r="DB125" s="6" t="s">
        <v>35</v>
      </c>
      <c r="DC125" s="34">
        <v>85.499387126781002</v>
      </c>
      <c r="DD125" s="38">
        <v>3.7085309997101206</v>
      </c>
      <c r="DE125" s="34">
        <v>193.954409377361</v>
      </c>
      <c r="DF125" s="38">
        <v>5.0918737178004676</v>
      </c>
      <c r="DG125" s="34">
        <v>120.774503220269</v>
      </c>
      <c r="DH125" s="38">
        <v>1.8618192416684138</v>
      </c>
      <c r="DI125" s="6"/>
      <c r="DJ125" s="6" t="s">
        <v>35</v>
      </c>
      <c r="DK125" s="34">
        <v>115.344949468129</v>
      </c>
      <c r="DL125" s="38">
        <v>7.0049812309859618</v>
      </c>
      <c r="DM125" s="34">
        <v>92.8099168952658</v>
      </c>
      <c r="DN125" s="38">
        <v>7.9134887857143781</v>
      </c>
      <c r="DO125" s="34">
        <v>118.116315605314</v>
      </c>
      <c r="DP125" s="38">
        <v>3.6617247115372464</v>
      </c>
      <c r="DQ125" s="6"/>
      <c r="DR125" s="6" t="s">
        <v>35</v>
      </c>
      <c r="DS125" s="34">
        <v>109.555607581128</v>
      </c>
      <c r="DT125" s="38">
        <v>1.2912541546501046</v>
      </c>
      <c r="DU125" s="34">
        <v>100.58728413276199</v>
      </c>
      <c r="DV125" s="38">
        <v>7.570779112762537</v>
      </c>
      <c r="DW125" s="34">
        <v>120.719954234909</v>
      </c>
      <c r="DX125" s="38">
        <v>10.226400871903763</v>
      </c>
      <c r="DY125" s="6"/>
      <c r="DZ125" s="6" t="s">
        <v>35</v>
      </c>
      <c r="EA125" s="34">
        <v>111.835383236574</v>
      </c>
      <c r="EB125" s="38">
        <v>-1.1522258137565302</v>
      </c>
      <c r="EC125" s="34">
        <v>107.97446618412</v>
      </c>
      <c r="ED125" s="38">
        <v>3.9155257483879637</v>
      </c>
      <c r="EE125" s="34">
        <v>118.450127489788</v>
      </c>
      <c r="EF125" s="38">
        <v>4.8593120544152555</v>
      </c>
      <c r="EG125" s="6"/>
      <c r="EH125" s="6" t="s">
        <v>35</v>
      </c>
      <c r="EI125" s="34">
        <v>120.666797181531</v>
      </c>
      <c r="EJ125" s="38">
        <v>15.967782629388182</v>
      </c>
      <c r="EK125" s="34">
        <v>114.5034871126</v>
      </c>
      <c r="EL125" s="38">
        <v>10.964819033617928</v>
      </c>
      <c r="EM125" s="34">
        <v>114.76470096666201</v>
      </c>
      <c r="EN125" s="38">
        <v>-0.44354335103403741</v>
      </c>
      <c r="EO125" s="6"/>
      <c r="EP125" s="6" t="s">
        <v>35</v>
      </c>
      <c r="EQ125" s="34">
        <v>112.25175345635201</v>
      </c>
      <c r="ER125" s="38">
        <v>-0.84030153233393889</v>
      </c>
      <c r="ES125" s="34">
        <v>118.50965468013899</v>
      </c>
      <c r="ET125" s="38">
        <v>4.0416261479983433</v>
      </c>
      <c r="EU125" s="34">
        <v>114.070551237334</v>
      </c>
      <c r="EV125" s="38">
        <v>-1.0800311861892595</v>
      </c>
      <c r="EW125" s="6"/>
      <c r="EX125" s="6" t="s">
        <v>35</v>
      </c>
      <c r="EY125" s="34">
        <v>106.84624687812</v>
      </c>
      <c r="EZ125" s="38">
        <v>8.5891019646526843</v>
      </c>
      <c r="FA125" s="34">
        <v>108.087507441604</v>
      </c>
      <c r="FB125" s="38">
        <v>12.032159787729981</v>
      </c>
      <c r="FC125" s="34">
        <v>112.793053012838</v>
      </c>
      <c r="FD125" s="38">
        <v>13.333654545017737</v>
      </c>
      <c r="FE125" s="6"/>
      <c r="FF125" s="6" t="s">
        <v>35</v>
      </c>
      <c r="FG125" s="34">
        <v>116.218684589793</v>
      </c>
      <c r="FH125" s="38">
        <v>-4.2845269024361556</v>
      </c>
      <c r="FI125" s="34">
        <v>109.444599037343</v>
      </c>
      <c r="FJ125" s="38">
        <v>5.0927099195734513</v>
      </c>
      <c r="FK125" s="34">
        <v>101.423910343584</v>
      </c>
      <c r="FL125" s="38">
        <v>6.324402033298739</v>
      </c>
      <c r="FM125" s="6"/>
      <c r="FN125" s="6" t="s">
        <v>35</v>
      </c>
      <c r="FO125" s="34">
        <v>102.97393013272401</v>
      </c>
      <c r="FP125" s="38">
        <v>6.4176037914141801</v>
      </c>
      <c r="FQ125" s="34">
        <v>117.664947621427</v>
      </c>
      <c r="FR125" s="38">
        <v>-2.1326405264728123</v>
      </c>
      <c r="FS125" s="34">
        <v>121.69256520123599</v>
      </c>
      <c r="FT125" s="38">
        <v>9.9757489121369218</v>
      </c>
      <c r="FU125" s="6"/>
      <c r="FV125" s="6" t="s">
        <v>35</v>
      </c>
      <c r="FW125" s="34">
        <v>112.31485461928401</v>
      </c>
      <c r="FX125" s="38">
        <v>5.9104497244467211</v>
      </c>
      <c r="FY125" s="34">
        <v>90.884075623073102</v>
      </c>
      <c r="FZ125" s="38">
        <v>12.519283443610533</v>
      </c>
      <c r="GA125" s="34">
        <v>89.661343970842196</v>
      </c>
      <c r="GB125" s="38">
        <v>-1.430973065046004</v>
      </c>
      <c r="GC125" s="6"/>
      <c r="GD125" s="6" t="s">
        <v>35</v>
      </c>
      <c r="GE125" s="34">
        <v>114.063074522481</v>
      </c>
      <c r="GF125" s="38">
        <v>4.7266901000605941</v>
      </c>
      <c r="GG125" s="34">
        <v>111.827017390477</v>
      </c>
      <c r="GH125" s="38">
        <v>13.80610556627451</v>
      </c>
      <c r="GI125" s="34">
        <v>103.583761792457</v>
      </c>
      <c r="GJ125" s="38">
        <v>5.6265798466920103</v>
      </c>
      <c r="GK125" s="6"/>
      <c r="GL125" s="6" t="s">
        <v>35</v>
      </c>
      <c r="GM125" s="34">
        <v>101.911367548809</v>
      </c>
      <c r="GN125" s="38">
        <v>2.3350345920199516</v>
      </c>
      <c r="GO125" s="34">
        <v>111.699317721827</v>
      </c>
      <c r="GP125" s="38">
        <v>-0.75847136742068244</v>
      </c>
      <c r="GQ125" s="34">
        <v>131.48720602588099</v>
      </c>
      <c r="GR125" s="38">
        <v>8.1531614442779983</v>
      </c>
      <c r="GS125" s="6"/>
      <c r="GT125" s="6" t="s">
        <v>35</v>
      </c>
      <c r="GU125" s="34">
        <v>130.195412604918</v>
      </c>
      <c r="GV125" s="38">
        <v>0.62091366152313299</v>
      </c>
      <c r="GW125" s="34">
        <v>107.56015780723401</v>
      </c>
      <c r="GX125" s="38">
        <v>2.4704505294368886</v>
      </c>
      <c r="GY125" s="34">
        <v>116.505346964127</v>
      </c>
      <c r="GZ125" s="38">
        <v>5.5598464823700482</v>
      </c>
      <c r="HA125" s="6"/>
      <c r="HB125" s="6" t="s">
        <v>35</v>
      </c>
      <c r="HC125" s="34">
        <v>116.509226080517</v>
      </c>
      <c r="HD125" s="38">
        <v>9.5474835038474879</v>
      </c>
      <c r="HE125" s="34">
        <v>107.537077277891</v>
      </c>
      <c r="HF125" s="38">
        <v>8.7870403717625436</v>
      </c>
      <c r="HG125" s="34">
        <v>113.06581215548999</v>
      </c>
      <c r="HH125" s="38">
        <v>19.911563304546547</v>
      </c>
      <c r="HI125" s="6"/>
      <c r="HJ125" s="6" t="s">
        <v>35</v>
      </c>
      <c r="HK125" s="34">
        <v>89.193605449024403</v>
      </c>
      <c r="HL125" s="38">
        <v>-21.749012625434787</v>
      </c>
      <c r="HM125" s="34">
        <v>141.44969128288801</v>
      </c>
      <c r="HN125" s="38">
        <v>20.782583431862079</v>
      </c>
      <c r="HO125" s="34">
        <v>91.890022799012897</v>
      </c>
      <c r="HP125" s="38">
        <v>-8.7052191719857603</v>
      </c>
      <c r="HQ125" s="6"/>
      <c r="HR125" s="6" t="s">
        <v>35</v>
      </c>
      <c r="HS125" s="34">
        <v>107.24548021780301</v>
      </c>
      <c r="HT125" s="38">
        <v>10.599977536484587</v>
      </c>
      <c r="HU125" s="34">
        <v>116.832796748988</v>
      </c>
      <c r="HV125" s="38">
        <v>-3.2328412826431219</v>
      </c>
      <c r="HW125" s="34">
        <v>111.774310751222</v>
      </c>
      <c r="HX125" s="38">
        <v>9.5654708587103983</v>
      </c>
      <c r="HY125" s="6"/>
      <c r="HZ125" s="6" t="s">
        <v>35</v>
      </c>
      <c r="IA125" s="34">
        <v>126.84208178775199</v>
      </c>
      <c r="IB125" s="38">
        <v>0.65953114232249277</v>
      </c>
      <c r="IC125" s="34">
        <v>101.17097780223899</v>
      </c>
      <c r="ID125" s="38">
        <v>13.344300364059848</v>
      </c>
      <c r="IE125" s="34">
        <v>101.351815085003</v>
      </c>
      <c r="IF125" s="38">
        <v>10.424273386432262</v>
      </c>
      <c r="IG125" s="6"/>
      <c r="IH125" s="6" t="s">
        <v>35</v>
      </c>
      <c r="II125" s="34">
        <v>129.388990969395</v>
      </c>
      <c r="IJ125" s="38">
        <v>6.0652438473604491</v>
      </c>
      <c r="IK125" s="34">
        <v>98.056630936391002</v>
      </c>
      <c r="IL125" s="38">
        <v>28.986241875785652</v>
      </c>
      <c r="IM125" s="34">
        <v>116.316303875423</v>
      </c>
      <c r="IN125" s="38">
        <v>15.888674665905796</v>
      </c>
      <c r="IO125" s="34">
        <v>137.627686058384</v>
      </c>
      <c r="IP125" s="38">
        <v>16.348676595781512</v>
      </c>
      <c r="IQ125" s="6"/>
      <c r="IR125" s="6" t="s">
        <v>35</v>
      </c>
      <c r="IS125" s="34">
        <v>100.167534865026</v>
      </c>
      <c r="IT125" s="38">
        <v>-11.844529539871161</v>
      </c>
      <c r="IU125" s="34">
        <v>101.068057183614</v>
      </c>
      <c r="IV125" s="38">
        <v>-3.6143573369566582</v>
      </c>
      <c r="IW125" s="34">
        <v>106.67336857425001</v>
      </c>
      <c r="IX125" s="38">
        <v>0.57547738066054421</v>
      </c>
      <c r="IY125" s="6"/>
      <c r="IZ125" s="6" t="s">
        <v>35</v>
      </c>
      <c r="JA125" s="34">
        <v>115.48681596439801</v>
      </c>
      <c r="JB125" s="38">
        <v>-2.9547020122198546</v>
      </c>
      <c r="JC125" s="34">
        <v>133.87395658923</v>
      </c>
      <c r="JD125" s="38">
        <v>19.730225098360663</v>
      </c>
      <c r="JE125" s="34">
        <v>133.07206921794401</v>
      </c>
      <c r="JF125" s="38">
        <v>2.4308921424511851</v>
      </c>
      <c r="JG125" s="6"/>
      <c r="JH125" s="6" t="s">
        <v>35</v>
      </c>
      <c r="JI125" s="34">
        <v>129.834689446597</v>
      </c>
      <c r="JJ125" s="38">
        <v>2.9339348998660171</v>
      </c>
      <c r="JK125" s="34">
        <v>121.79543921426701</v>
      </c>
      <c r="JL125" s="38">
        <v>0.50621314573700715</v>
      </c>
      <c r="JM125" s="34">
        <v>109.801759299658</v>
      </c>
      <c r="JN125" s="38">
        <v>-37.018968974791932</v>
      </c>
      <c r="JO125" s="6"/>
      <c r="JP125" s="6" t="s">
        <v>35</v>
      </c>
      <c r="JQ125" s="34">
        <v>128.23289931763401</v>
      </c>
      <c r="JR125" s="38">
        <v>16.557349607455222</v>
      </c>
      <c r="JS125" s="34">
        <v>102.175790246012</v>
      </c>
      <c r="JT125" s="38">
        <v>-10.675347508010518</v>
      </c>
      <c r="JU125" s="34">
        <v>95.784872284252501</v>
      </c>
      <c r="JV125" s="38">
        <v>4.9329246557399102</v>
      </c>
      <c r="JW125" s="6"/>
      <c r="JX125" s="6" t="s">
        <v>35</v>
      </c>
      <c r="JY125" s="34">
        <v>99.677967773600997</v>
      </c>
      <c r="JZ125" s="38">
        <v>-10.25581595800719</v>
      </c>
      <c r="KA125" s="34">
        <v>83.214594044182107</v>
      </c>
      <c r="KB125" s="38">
        <v>22.421211116282862</v>
      </c>
      <c r="KC125" s="34">
        <v>121.758528402598</v>
      </c>
      <c r="KD125" s="38">
        <v>-4.5113532145477677</v>
      </c>
      <c r="KE125" s="6"/>
      <c r="KF125" s="6" t="s">
        <v>35</v>
      </c>
      <c r="KG125" s="34">
        <v>110.685668071582</v>
      </c>
      <c r="KH125" s="38">
        <v>5.4008685237987351</v>
      </c>
      <c r="KI125" s="34">
        <v>123.9476491284</v>
      </c>
      <c r="KJ125" s="38">
        <v>-20.174370863962181</v>
      </c>
      <c r="KK125" s="34">
        <v>130.63295676622101</v>
      </c>
      <c r="KL125" s="38">
        <v>39.057031749612548</v>
      </c>
      <c r="KM125" s="6"/>
      <c r="KN125" s="6" t="s">
        <v>35</v>
      </c>
      <c r="KO125" s="34">
        <v>127.218001546369</v>
      </c>
      <c r="KP125" s="38">
        <v>39.354373975932987</v>
      </c>
      <c r="KQ125" s="34">
        <v>126.69638558379199</v>
      </c>
      <c r="KR125" s="38">
        <v>0.759003025076737</v>
      </c>
      <c r="KS125" s="34">
        <v>102.295278663118</v>
      </c>
      <c r="KT125" s="38">
        <v>-7.8204996998233867</v>
      </c>
      <c r="KU125" s="6"/>
      <c r="KV125" s="6" t="s">
        <v>35</v>
      </c>
      <c r="KW125" s="34">
        <v>115.111092684704</v>
      </c>
      <c r="KX125" s="38">
        <v>-1.0580076973887316</v>
      </c>
      <c r="KY125" s="34">
        <v>118.59729007755899</v>
      </c>
      <c r="KZ125" s="38">
        <v>-2.7388814899833562</v>
      </c>
      <c r="LA125" s="34">
        <v>113.250790799043</v>
      </c>
      <c r="LB125" s="38">
        <v>14.900765795871735</v>
      </c>
      <c r="LC125" s="6"/>
      <c r="LD125" s="6" t="s">
        <v>35</v>
      </c>
      <c r="LE125" s="34">
        <v>111.03468957247701</v>
      </c>
      <c r="LF125" s="38">
        <v>15.114341847554329</v>
      </c>
      <c r="LG125" s="34">
        <v>152.27714388753199</v>
      </c>
      <c r="LH125" s="38">
        <v>12.615197485214352</v>
      </c>
      <c r="LI125" s="34">
        <v>137.804925333315</v>
      </c>
      <c r="LJ125" s="38">
        <v>10.926359228626509</v>
      </c>
      <c r="LK125" s="6"/>
      <c r="LL125" s="6" t="s">
        <v>35</v>
      </c>
      <c r="LM125" s="34">
        <v>200.11848713311599</v>
      </c>
      <c r="LN125" s="38">
        <v>50.314713206429644</v>
      </c>
      <c r="LO125" s="34">
        <v>122.560247418562</v>
      </c>
      <c r="LP125" s="38">
        <v>-5.708380198059686</v>
      </c>
      <c r="LQ125" s="34">
        <v>137.43317933511901</v>
      </c>
      <c r="LR125" s="38">
        <v>6.0801347178972804</v>
      </c>
      <c r="LS125" s="6"/>
      <c r="LT125" s="6" t="s">
        <v>35</v>
      </c>
      <c r="LU125" s="34">
        <v>111.438878796889</v>
      </c>
      <c r="LV125" s="38">
        <v>1.0976048017209621</v>
      </c>
      <c r="LW125" s="34">
        <v>96.038306592269507</v>
      </c>
      <c r="LX125" s="38">
        <v>-1.0026630049484027</v>
      </c>
      <c r="LY125" s="34">
        <v>95.374933597409594</v>
      </c>
      <c r="LZ125" s="38">
        <v>8.6398605734247411</v>
      </c>
      <c r="MA125" s="6"/>
      <c r="MB125" s="6" t="s">
        <v>35</v>
      </c>
      <c r="MC125" s="34">
        <v>142.63860239425901</v>
      </c>
      <c r="MD125" s="38">
        <v>6.691950448986475</v>
      </c>
      <c r="ME125" s="34">
        <v>111.87709505019301</v>
      </c>
      <c r="MF125" s="38">
        <v>-11.446904716522212</v>
      </c>
      <c r="MG125" s="34">
        <v>143.27583566364501</v>
      </c>
      <c r="MH125" s="38">
        <v>23.91637966809806</v>
      </c>
      <c r="MI125" s="6"/>
      <c r="MJ125" s="6" t="s">
        <v>35</v>
      </c>
      <c r="MK125" s="34">
        <v>89.444865963537794</v>
      </c>
      <c r="ML125" s="38">
        <v>15.765254146223072</v>
      </c>
      <c r="MM125" s="34">
        <v>127.681460173551</v>
      </c>
      <c r="MN125" s="38">
        <v>10.148046620755323</v>
      </c>
      <c r="MO125" s="34">
        <v>142.48025267810701</v>
      </c>
      <c r="MP125" s="38">
        <v>1.9332460602577157</v>
      </c>
      <c r="MQ125"/>
    </row>
    <row r="126" spans="1:355" s="336" customFormat="1" ht="15" hidden="1" customHeight="1">
      <c r="A126" s="353"/>
      <c r="B126" s="6" t="s">
        <v>36</v>
      </c>
      <c r="C126" s="34">
        <v>100.096035085</v>
      </c>
      <c r="D126" s="38">
        <v>3.3362543758662184</v>
      </c>
      <c r="E126" s="374">
        <v>98.524124772890701</v>
      </c>
      <c r="F126" s="38">
        <v>3.3668622702519997</v>
      </c>
      <c r="G126" s="374">
        <v>101.582373798028</v>
      </c>
      <c r="H126" s="38">
        <v>3.3086615322315964</v>
      </c>
      <c r="I126" s="6"/>
      <c r="J126" s="6" t="s">
        <v>36</v>
      </c>
      <c r="K126" s="34">
        <v>93.681874513993193</v>
      </c>
      <c r="L126" s="38">
        <v>0.6639243036976552</v>
      </c>
      <c r="M126" s="34">
        <v>132.41215565198601</v>
      </c>
      <c r="N126" s="38">
        <v>3.1480284892896293</v>
      </c>
      <c r="O126" s="34">
        <v>99.480196323417005</v>
      </c>
      <c r="P126" s="38">
        <v>10.97374733489174</v>
      </c>
      <c r="Q126" s="6"/>
      <c r="R126" s="6" t="s">
        <v>36</v>
      </c>
      <c r="S126" s="34">
        <v>107.092963900928</v>
      </c>
      <c r="T126" s="38">
        <v>-2.8229792921055434</v>
      </c>
      <c r="U126" s="34">
        <v>121.25313826710099</v>
      </c>
      <c r="V126" s="38">
        <v>12.07529255941084</v>
      </c>
      <c r="W126" s="34">
        <v>110.43394590425601</v>
      </c>
      <c r="X126" s="38">
        <v>-4.2568786375918819</v>
      </c>
      <c r="Y126" s="6"/>
      <c r="Z126" s="6" t="s">
        <v>36</v>
      </c>
      <c r="AA126" s="34">
        <v>99.713002139084196</v>
      </c>
      <c r="AB126" s="38">
        <v>-8.8438277500213047</v>
      </c>
      <c r="AC126" s="34">
        <v>145.69815360540099</v>
      </c>
      <c r="AD126" s="38">
        <v>18.120549024622406</v>
      </c>
      <c r="AE126" s="34">
        <v>114.06569308015</v>
      </c>
      <c r="AF126" s="38">
        <v>1.9021675975935182E-2</v>
      </c>
      <c r="AG126" s="6"/>
      <c r="AH126" s="6" t="s">
        <v>36</v>
      </c>
      <c r="AI126" s="34">
        <v>136.00591101064799</v>
      </c>
      <c r="AJ126" s="38">
        <v>4.8958884223480226</v>
      </c>
      <c r="AK126" s="34">
        <v>124.793193759964</v>
      </c>
      <c r="AL126" s="38">
        <v>-5.6726528292460898</v>
      </c>
      <c r="AM126" s="34">
        <v>108.034721920998</v>
      </c>
      <c r="AN126" s="38">
        <v>20.753710218290536</v>
      </c>
      <c r="AO126" s="6"/>
      <c r="AP126" s="6" t="s">
        <v>36</v>
      </c>
      <c r="AQ126" s="34">
        <v>128.392117661486</v>
      </c>
      <c r="AR126" s="38">
        <v>17.212399040959298</v>
      </c>
      <c r="AS126" s="34">
        <v>118.64606242526099</v>
      </c>
      <c r="AT126" s="38">
        <v>4.3840673088524795</v>
      </c>
      <c r="AU126" s="34">
        <v>125.45625163444301</v>
      </c>
      <c r="AV126" s="38">
        <v>21.481380852934961</v>
      </c>
      <c r="AW126" s="6"/>
      <c r="AX126" s="6" t="s">
        <v>36</v>
      </c>
      <c r="AY126" s="34">
        <v>134.41586115569299</v>
      </c>
      <c r="AZ126" s="38">
        <v>22.59858367523691</v>
      </c>
      <c r="BA126" s="34">
        <v>112.419927333465</v>
      </c>
      <c r="BB126" s="38">
        <v>3.9289334690440825</v>
      </c>
      <c r="BC126" s="34">
        <v>112.25833766719499</v>
      </c>
      <c r="BD126" s="38">
        <v>18.563547102083817</v>
      </c>
      <c r="BE126" s="6"/>
      <c r="BF126" s="6" t="s">
        <v>36</v>
      </c>
      <c r="BG126" s="34">
        <v>107.509743960843</v>
      </c>
      <c r="BH126" s="38">
        <v>16.783523567324224</v>
      </c>
      <c r="BI126" s="34">
        <v>101.994460519616</v>
      </c>
      <c r="BJ126" s="38">
        <v>-2.6593938599402662</v>
      </c>
      <c r="BK126" s="34">
        <v>117.390163945662</v>
      </c>
      <c r="BL126" s="38">
        <v>-7.0633321096475328</v>
      </c>
      <c r="BM126" s="6"/>
      <c r="BN126" s="6" t="s">
        <v>36</v>
      </c>
      <c r="BO126" s="34">
        <v>116.633152177732</v>
      </c>
      <c r="BP126" s="38">
        <v>-8.6455403515818006</v>
      </c>
      <c r="BQ126" s="356">
        <v>135.08669123118963</v>
      </c>
      <c r="BR126" s="38">
        <v>15.303524859340627</v>
      </c>
      <c r="BS126" s="34">
        <v>111.105862700274</v>
      </c>
      <c r="BT126" s="38">
        <v>2.7758778042403094</v>
      </c>
      <c r="BU126" s="6"/>
      <c r="BV126" s="6" t="s">
        <v>36</v>
      </c>
      <c r="BW126" s="34">
        <v>128.67416856872799</v>
      </c>
      <c r="BX126" s="38">
        <v>10.217196793661444</v>
      </c>
      <c r="BY126" s="34">
        <v>106.850574744974</v>
      </c>
      <c r="BZ126" s="38">
        <v>1.5217006764662813</v>
      </c>
      <c r="CA126" s="34">
        <v>116.47039153881001</v>
      </c>
      <c r="CB126" s="38">
        <v>-7.8104833551188051</v>
      </c>
      <c r="CC126" s="6"/>
      <c r="CD126" s="6" t="s">
        <v>36</v>
      </c>
      <c r="CE126" s="34">
        <v>104.594742325452</v>
      </c>
      <c r="CF126" s="38">
        <v>3.8233349467973028</v>
      </c>
      <c r="CG126" s="34">
        <v>118.21427676043101</v>
      </c>
      <c r="CH126" s="38">
        <v>1.0551177640887346</v>
      </c>
      <c r="CI126" s="34">
        <v>113.17319897006099</v>
      </c>
      <c r="CJ126" s="38">
        <v>-2.1949141668948187</v>
      </c>
      <c r="CK126" s="6"/>
      <c r="CL126" s="6" t="s">
        <v>36</v>
      </c>
      <c r="CM126" s="34">
        <v>144.538700014657</v>
      </c>
      <c r="CN126" s="38">
        <v>12.970283885650758</v>
      </c>
      <c r="CO126" s="34">
        <v>101.43191853086201</v>
      </c>
      <c r="CP126" s="38">
        <v>2.0390508836195238</v>
      </c>
      <c r="CQ126" s="34">
        <v>125.046787001647</v>
      </c>
      <c r="CR126" s="38">
        <v>3.8284126022509923</v>
      </c>
      <c r="CS126" s="6"/>
      <c r="CT126" s="6" t="s">
        <v>36</v>
      </c>
      <c r="CU126" s="34">
        <v>133.33098280692101</v>
      </c>
      <c r="CV126" s="38">
        <v>6.193288046609851</v>
      </c>
      <c r="CW126" s="34">
        <v>94.017442105286904</v>
      </c>
      <c r="CX126" s="38">
        <v>3.0723478652490428</v>
      </c>
      <c r="CY126" s="34">
        <v>128.601846623619</v>
      </c>
      <c r="CZ126" s="38">
        <v>2.9745663068365644</v>
      </c>
      <c r="DA126" s="6"/>
      <c r="DB126" s="6" t="s">
        <v>36</v>
      </c>
      <c r="DC126" s="34">
        <v>89.365948148158907</v>
      </c>
      <c r="DD126" s="38">
        <v>-2.3141478218260119</v>
      </c>
      <c r="DE126" s="34">
        <v>197.65213280992799</v>
      </c>
      <c r="DF126" s="38">
        <v>5.9558345090799918</v>
      </c>
      <c r="DG126" s="34">
        <v>112.839444619754</v>
      </c>
      <c r="DH126" s="38">
        <v>1.3494567122825316</v>
      </c>
      <c r="DI126" s="6"/>
      <c r="DJ126" s="6" t="s">
        <v>36</v>
      </c>
      <c r="DK126" s="34">
        <v>122.779789465197</v>
      </c>
      <c r="DL126" s="38">
        <v>7.4207680494820636</v>
      </c>
      <c r="DM126" s="34">
        <v>93.609064538580498</v>
      </c>
      <c r="DN126" s="38">
        <v>-2.0569557535124403</v>
      </c>
      <c r="DO126" s="34">
        <v>125.263391402906</v>
      </c>
      <c r="DP126" s="38">
        <v>6.9015396523312234E-2</v>
      </c>
      <c r="DQ126" s="6"/>
      <c r="DR126" s="6" t="s">
        <v>36</v>
      </c>
      <c r="DS126" s="34">
        <v>114.32821958221299</v>
      </c>
      <c r="DT126" s="38">
        <v>2.4005979347708717</v>
      </c>
      <c r="DU126" s="34">
        <v>103.23203015025599</v>
      </c>
      <c r="DV126" s="38">
        <v>-1.5384327814812337</v>
      </c>
      <c r="DW126" s="34">
        <v>125.805034959536</v>
      </c>
      <c r="DX126" s="38">
        <v>7.8048578451339807</v>
      </c>
      <c r="DY126" s="6"/>
      <c r="DZ126" s="6" t="s">
        <v>36</v>
      </c>
      <c r="EA126" s="34">
        <v>100.29242734004799</v>
      </c>
      <c r="EB126" s="38">
        <v>3.092417396537968</v>
      </c>
      <c r="EC126" s="34">
        <v>126.121961493475</v>
      </c>
      <c r="ED126" s="38">
        <v>3.9323951326534825</v>
      </c>
      <c r="EE126" s="34">
        <v>112.76887399358399</v>
      </c>
      <c r="EF126" s="38">
        <v>12.234637120888564</v>
      </c>
      <c r="EG126" s="6"/>
      <c r="EH126" s="6" t="s">
        <v>36</v>
      </c>
      <c r="EI126" s="34">
        <v>109.710459240864</v>
      </c>
      <c r="EJ126" s="38">
        <v>2.3265736838382338</v>
      </c>
      <c r="EK126" s="34">
        <v>114.616910038288</v>
      </c>
      <c r="EL126" s="38">
        <v>-6.5541758753848285</v>
      </c>
      <c r="EM126" s="34">
        <v>114.54236391182199</v>
      </c>
      <c r="EN126" s="38">
        <v>3.0613315744304543</v>
      </c>
      <c r="EO126" s="6"/>
      <c r="EP126" s="6" t="s">
        <v>36</v>
      </c>
      <c r="EQ126" s="34">
        <v>103.317706173358</v>
      </c>
      <c r="ER126" s="38">
        <v>-2.9662025495341595</v>
      </c>
      <c r="ES126" s="34">
        <v>117.22194724202799</v>
      </c>
      <c r="ET126" s="38">
        <v>5.1459364416988791</v>
      </c>
      <c r="EU126" s="34">
        <v>114.78650239671001</v>
      </c>
      <c r="EV126" s="38">
        <v>13.810012489549678</v>
      </c>
      <c r="EW126" s="6"/>
      <c r="EX126" s="6" t="s">
        <v>36</v>
      </c>
      <c r="EY126" s="34">
        <v>97.283611941713502</v>
      </c>
      <c r="EZ126" s="38">
        <v>10.004536548140464</v>
      </c>
      <c r="FA126" s="34">
        <v>105.48487859283701</v>
      </c>
      <c r="FB126" s="38">
        <v>5.5598260693462436</v>
      </c>
      <c r="FC126" s="34">
        <v>113.21579172494999</v>
      </c>
      <c r="FD126" s="38">
        <v>33.126136735043019</v>
      </c>
      <c r="FE126" s="6"/>
      <c r="FF126" s="6" t="s">
        <v>36</v>
      </c>
      <c r="FG126" s="34">
        <v>113.32734699331</v>
      </c>
      <c r="FH126" s="38">
        <v>9.9913105444954482</v>
      </c>
      <c r="FI126" s="34">
        <v>121.36889627516901</v>
      </c>
      <c r="FJ126" s="38">
        <v>6.4051412598029174</v>
      </c>
      <c r="FK126" s="34">
        <v>101.40343131287899</v>
      </c>
      <c r="FL126" s="38">
        <v>0.15945093229983343</v>
      </c>
      <c r="FM126" s="6"/>
      <c r="FN126" s="6" t="s">
        <v>36</v>
      </c>
      <c r="FO126" s="34">
        <v>96.381239555494602</v>
      </c>
      <c r="FP126" s="38">
        <v>1.12395294879299</v>
      </c>
      <c r="FQ126" s="34">
        <v>115.79649402363501</v>
      </c>
      <c r="FR126" s="38">
        <v>-4.3589094077712787</v>
      </c>
      <c r="FS126" s="34">
        <v>118.478252636883</v>
      </c>
      <c r="FT126" s="38">
        <v>12.748379966961991</v>
      </c>
      <c r="FU126" s="6"/>
      <c r="FV126" s="6" t="s">
        <v>36</v>
      </c>
      <c r="FW126" s="34">
        <v>117.697324927157</v>
      </c>
      <c r="FX126" s="38">
        <v>5.7478211385058557</v>
      </c>
      <c r="FY126" s="34">
        <v>89.568103972811102</v>
      </c>
      <c r="FZ126" s="38">
        <v>9.5835370071708468</v>
      </c>
      <c r="GA126" s="34">
        <v>93.141715041237703</v>
      </c>
      <c r="GB126" s="38">
        <v>9.4986187031079794</v>
      </c>
      <c r="GC126" s="6"/>
      <c r="GD126" s="6" t="s">
        <v>36</v>
      </c>
      <c r="GE126" s="34">
        <v>110.581799175169</v>
      </c>
      <c r="GF126" s="38">
        <v>9.1659172287126012</v>
      </c>
      <c r="GG126" s="34">
        <v>109.187905010733</v>
      </c>
      <c r="GH126" s="38">
        <v>7.2404190016628149</v>
      </c>
      <c r="GI126" s="34">
        <v>99.498854550823197</v>
      </c>
      <c r="GJ126" s="38">
        <v>8.627947236585868</v>
      </c>
      <c r="GK126" s="6"/>
      <c r="GL126" s="6" t="s">
        <v>36</v>
      </c>
      <c r="GM126" s="34">
        <v>96.699837483855006</v>
      </c>
      <c r="GN126" s="38">
        <v>3.0508621160682878</v>
      </c>
      <c r="GO126" s="34">
        <v>119.84253852619101</v>
      </c>
      <c r="GP126" s="38">
        <v>9.2626373514500955</v>
      </c>
      <c r="GQ126" s="34">
        <v>131.804857554987</v>
      </c>
      <c r="GR126" s="38">
        <v>6.8968277264474693</v>
      </c>
      <c r="GS126" s="6"/>
      <c r="GT126" s="6" t="s">
        <v>36</v>
      </c>
      <c r="GU126" s="34">
        <v>119.538949009974</v>
      </c>
      <c r="GV126" s="38">
        <v>17.861775938370997</v>
      </c>
      <c r="GW126" s="34">
        <v>111.257833818424</v>
      </c>
      <c r="GX126" s="38">
        <v>-4.3140910105234127</v>
      </c>
      <c r="GY126" s="34">
        <v>106.687688615786</v>
      </c>
      <c r="GZ126" s="38">
        <v>10.32054413412267</v>
      </c>
      <c r="HA126" s="6"/>
      <c r="HB126" s="6" t="s">
        <v>36</v>
      </c>
      <c r="HC126" s="34">
        <v>119.33312776755101</v>
      </c>
      <c r="HD126" s="38">
        <v>19.386851850883914</v>
      </c>
      <c r="HE126" s="34">
        <v>106.997174854059</v>
      </c>
      <c r="HF126" s="38">
        <v>-2.4816124188306645</v>
      </c>
      <c r="HG126" s="34">
        <v>109.28756626240801</v>
      </c>
      <c r="HH126" s="38">
        <v>15.80753021342376</v>
      </c>
      <c r="HI126" s="6"/>
      <c r="HJ126" s="6" t="s">
        <v>36</v>
      </c>
      <c r="HK126" s="34">
        <v>104.88750510842701</v>
      </c>
      <c r="HL126" s="38">
        <v>-12.038119866802802</v>
      </c>
      <c r="HM126" s="34">
        <v>116.803440049158</v>
      </c>
      <c r="HN126" s="38">
        <v>-9.4694351701211303</v>
      </c>
      <c r="HO126" s="34">
        <v>98.116533583179404</v>
      </c>
      <c r="HP126" s="38">
        <v>-2.5209792127690775</v>
      </c>
      <c r="HQ126" s="6"/>
      <c r="HR126" s="6" t="s">
        <v>36</v>
      </c>
      <c r="HS126" s="34">
        <v>104.805346500098</v>
      </c>
      <c r="HT126" s="38">
        <v>13.765518757433455</v>
      </c>
      <c r="HU126" s="34">
        <v>117.615332348416</v>
      </c>
      <c r="HV126" s="38">
        <v>-5.2169552914311481</v>
      </c>
      <c r="HW126" s="34">
        <v>125.456699130621</v>
      </c>
      <c r="HX126" s="38">
        <v>15.092609633155377</v>
      </c>
      <c r="HY126" s="6"/>
      <c r="HZ126" s="6" t="s">
        <v>36</v>
      </c>
      <c r="IA126" s="34">
        <v>103.513377242674</v>
      </c>
      <c r="IB126" s="38">
        <v>29.639657398116412</v>
      </c>
      <c r="IC126" s="34">
        <v>106.891353485883</v>
      </c>
      <c r="ID126" s="38">
        <v>-1.9432908655499119</v>
      </c>
      <c r="IE126" s="34">
        <v>101.50074575558099</v>
      </c>
      <c r="IF126" s="38">
        <v>3.5077612461437155</v>
      </c>
      <c r="IG126" s="6"/>
      <c r="IH126" s="6" t="s">
        <v>36</v>
      </c>
      <c r="II126" s="34">
        <v>123.75468099426099</v>
      </c>
      <c r="IJ126" s="38">
        <v>12.873660155290949</v>
      </c>
      <c r="IK126" s="34">
        <v>102.800445672119</v>
      </c>
      <c r="IL126" s="38">
        <v>-4.4116921548012442</v>
      </c>
      <c r="IM126" s="34">
        <v>121.814331131957</v>
      </c>
      <c r="IN126" s="38">
        <v>26.730195411988021</v>
      </c>
      <c r="IO126" s="34">
        <v>157.79104799659899</v>
      </c>
      <c r="IP126" s="38">
        <v>17.579022352160194</v>
      </c>
      <c r="IQ126" s="6"/>
      <c r="IR126" s="6" t="s">
        <v>36</v>
      </c>
      <c r="IS126" s="34">
        <v>99.317647469687799</v>
      </c>
      <c r="IT126" s="38">
        <v>-13.784519154415648</v>
      </c>
      <c r="IU126" s="34">
        <v>91.373733956723299</v>
      </c>
      <c r="IV126" s="38">
        <v>-11.104667902164351</v>
      </c>
      <c r="IW126" s="34">
        <v>107.93078555375099</v>
      </c>
      <c r="IX126" s="38">
        <v>3.6281449744133454</v>
      </c>
      <c r="IY126" s="6"/>
      <c r="IZ126" s="6" t="s">
        <v>36</v>
      </c>
      <c r="JA126" s="34">
        <v>120.91480865125899</v>
      </c>
      <c r="JB126" s="38">
        <v>1.4735006598401981</v>
      </c>
      <c r="JC126" s="34">
        <v>121.765905385555</v>
      </c>
      <c r="JD126" s="38">
        <v>7.7355099276740162</v>
      </c>
      <c r="JE126" s="34">
        <v>145.57043603953301</v>
      </c>
      <c r="JF126" s="38">
        <v>12.280415614106559</v>
      </c>
      <c r="JG126" s="6"/>
      <c r="JH126" s="6" t="s">
        <v>36</v>
      </c>
      <c r="JI126" s="34">
        <v>133.92272614840499</v>
      </c>
      <c r="JJ126" s="38">
        <v>14.560804568314211</v>
      </c>
      <c r="JK126" s="34">
        <v>129.42927868405701</v>
      </c>
      <c r="JL126" s="38">
        <v>5.7307813518527411</v>
      </c>
      <c r="JM126" s="34">
        <v>106.901656715813</v>
      </c>
      <c r="JN126" s="38">
        <v>18.24619684071078</v>
      </c>
      <c r="JO126" s="6"/>
      <c r="JP126" s="6" t="s">
        <v>36</v>
      </c>
      <c r="JQ126" s="34">
        <v>116.193355899549</v>
      </c>
      <c r="JR126" s="38">
        <v>6.2038241957013298</v>
      </c>
      <c r="JS126" s="34">
        <v>102.305602864067</v>
      </c>
      <c r="JT126" s="38">
        <v>-13.212813885132462</v>
      </c>
      <c r="JU126" s="34">
        <v>93.756839011306994</v>
      </c>
      <c r="JV126" s="38">
        <v>6.6097050524276568</v>
      </c>
      <c r="JW126" s="6"/>
      <c r="JX126" s="6" t="s">
        <v>36</v>
      </c>
      <c r="JY126" s="34">
        <v>110.072572088581</v>
      </c>
      <c r="JZ126" s="38">
        <v>7.6778174289608927</v>
      </c>
      <c r="KA126" s="34">
        <v>82.789555627675</v>
      </c>
      <c r="KB126" s="38">
        <v>15.230358439009279</v>
      </c>
      <c r="KC126" s="34">
        <v>111.89374558799599</v>
      </c>
      <c r="KD126" s="38">
        <v>5.6009830104058977</v>
      </c>
      <c r="KE126" s="6"/>
      <c r="KF126" s="6" t="s">
        <v>36</v>
      </c>
      <c r="KG126" s="34">
        <v>103.574221002915</v>
      </c>
      <c r="KH126" s="38">
        <v>33.607952687549158</v>
      </c>
      <c r="KI126" s="34">
        <v>100.21098675405101</v>
      </c>
      <c r="KJ126" s="38">
        <v>10.283146526297784</v>
      </c>
      <c r="KK126" s="34">
        <v>121.513463752612</v>
      </c>
      <c r="KL126" s="38">
        <v>20.600517832619076</v>
      </c>
      <c r="KM126" s="6"/>
      <c r="KN126" s="6" t="s">
        <v>36</v>
      </c>
      <c r="KO126" s="34">
        <v>122.259326369034</v>
      </c>
      <c r="KP126" s="38">
        <v>27.514185972980528</v>
      </c>
      <c r="KQ126" s="34">
        <v>138.660823072266</v>
      </c>
      <c r="KR126" s="38">
        <v>1.1886443110120268</v>
      </c>
      <c r="KS126" s="34">
        <v>107.454210587022</v>
      </c>
      <c r="KT126" s="38">
        <v>-2.8284796919733708</v>
      </c>
      <c r="KU126" s="6"/>
      <c r="KV126" s="6" t="s">
        <v>36</v>
      </c>
      <c r="KW126" s="34">
        <v>122.5776922698</v>
      </c>
      <c r="KX126" s="38">
        <v>2.3972435173923259</v>
      </c>
      <c r="KY126" s="34">
        <v>127.755906613679</v>
      </c>
      <c r="KZ126" s="38">
        <v>4.1273323555562058</v>
      </c>
      <c r="LA126" s="34">
        <v>104.590883831638</v>
      </c>
      <c r="LB126" s="38">
        <v>16.460542303177888</v>
      </c>
      <c r="LC126" s="6"/>
      <c r="LD126" s="6" t="s">
        <v>36</v>
      </c>
      <c r="LE126" s="34">
        <v>125.145647326294</v>
      </c>
      <c r="LF126" s="38">
        <v>36.298994005787591</v>
      </c>
      <c r="LG126" s="34">
        <v>160.10633806570701</v>
      </c>
      <c r="LH126" s="38">
        <v>18.30983836730536</v>
      </c>
      <c r="LI126" s="34">
        <v>133.23906896058099</v>
      </c>
      <c r="LJ126" s="38">
        <v>17.382976495560669</v>
      </c>
      <c r="LK126" s="6"/>
      <c r="LL126" s="6" t="s">
        <v>36</v>
      </c>
      <c r="LM126" s="34">
        <v>167.472769557135</v>
      </c>
      <c r="LN126" s="38">
        <v>44.339480945930688</v>
      </c>
      <c r="LO126" s="34">
        <v>120.90681586204001</v>
      </c>
      <c r="LP126" s="38">
        <v>5.0632741241223584</v>
      </c>
      <c r="LQ126" s="34">
        <v>150.13605735990799</v>
      </c>
      <c r="LR126" s="38">
        <v>0.80507688479556805</v>
      </c>
      <c r="LS126" s="6"/>
      <c r="LT126" s="6" t="s">
        <v>36</v>
      </c>
      <c r="LU126" s="34">
        <v>122.321759400677</v>
      </c>
      <c r="LV126" s="38">
        <v>6.3001941399097916</v>
      </c>
      <c r="LW126" s="34">
        <v>103.286350648664</v>
      </c>
      <c r="LX126" s="38">
        <v>23.481798850695213</v>
      </c>
      <c r="LY126" s="34">
        <v>79.989921742263107</v>
      </c>
      <c r="LZ126" s="38">
        <v>6.9441169878911921</v>
      </c>
      <c r="MA126" s="6"/>
      <c r="MB126" s="6" t="s">
        <v>36</v>
      </c>
      <c r="MC126" s="34">
        <v>142.548607716346</v>
      </c>
      <c r="MD126" s="38">
        <v>10.686416005113912</v>
      </c>
      <c r="ME126" s="34">
        <v>58.487098481472998</v>
      </c>
      <c r="MF126" s="38">
        <v>-23.301643829373432</v>
      </c>
      <c r="MG126" s="34">
        <v>136.47093929817601</v>
      </c>
      <c r="MH126" s="38">
        <v>23.276640468800309</v>
      </c>
      <c r="MI126" s="6"/>
      <c r="MJ126" s="6" t="s">
        <v>36</v>
      </c>
      <c r="MK126" s="34">
        <v>90.348349458119003</v>
      </c>
      <c r="ML126" s="38">
        <v>-1.1657410701654101</v>
      </c>
      <c r="MM126" s="34">
        <v>109.73966979423101</v>
      </c>
      <c r="MN126" s="38">
        <v>0.38706445639608944</v>
      </c>
      <c r="MO126" s="34">
        <v>119.94389810617901</v>
      </c>
      <c r="MP126" s="38">
        <v>24.01147446875413</v>
      </c>
      <c r="MQ126"/>
    </row>
    <row r="127" spans="1:355" s="336" customFormat="1" ht="15" hidden="1" customHeight="1">
      <c r="A127" s="353"/>
      <c r="B127" s="6" t="s">
        <v>37</v>
      </c>
      <c r="C127" s="34">
        <v>100.129750268593</v>
      </c>
      <c r="D127" s="38">
        <v>1.5159409653005156</v>
      </c>
      <c r="E127" s="374">
        <v>100.53214601842301</v>
      </c>
      <c r="F127" s="38">
        <v>4.9691938421298403</v>
      </c>
      <c r="G127" s="374">
        <v>99.749260124643897</v>
      </c>
      <c r="H127" s="38">
        <v>-1.5697058174029053</v>
      </c>
      <c r="I127" s="6"/>
      <c r="J127" s="6" t="s">
        <v>37</v>
      </c>
      <c r="K127" s="34">
        <v>91.702468726488704</v>
      </c>
      <c r="L127" s="38">
        <v>-7.8024303243530682</v>
      </c>
      <c r="M127" s="34">
        <v>125.944126655581</v>
      </c>
      <c r="N127" s="38">
        <v>11.854885302835811</v>
      </c>
      <c r="O127" s="34">
        <v>94.6100681649243</v>
      </c>
      <c r="P127" s="38">
        <v>-7.6001365683605115</v>
      </c>
      <c r="Q127" s="6"/>
      <c r="R127" s="6" t="s">
        <v>37</v>
      </c>
      <c r="S127" s="34">
        <v>112.445586006742</v>
      </c>
      <c r="T127" s="38">
        <v>2.3153438155631108</v>
      </c>
      <c r="U127" s="34">
        <v>124.369729116</v>
      </c>
      <c r="V127" s="38">
        <v>-0.46360585839020985</v>
      </c>
      <c r="W127" s="34">
        <v>106.386170854696</v>
      </c>
      <c r="X127" s="38">
        <v>-6.1660029329617032</v>
      </c>
      <c r="Y127" s="6"/>
      <c r="Z127" s="6" t="s">
        <v>37</v>
      </c>
      <c r="AA127" s="34">
        <v>109.894581052558</v>
      </c>
      <c r="AB127" s="38">
        <v>-3.9601305187999287</v>
      </c>
      <c r="AC127" s="34">
        <v>124.997518278313</v>
      </c>
      <c r="AD127" s="38">
        <v>18.690314942280239</v>
      </c>
      <c r="AE127" s="34">
        <v>111.72672183953701</v>
      </c>
      <c r="AF127" s="38">
        <v>4.783750529455304</v>
      </c>
      <c r="AG127" s="6"/>
      <c r="AH127" s="6" t="s">
        <v>37</v>
      </c>
      <c r="AI127" s="34">
        <v>138.52223578597901</v>
      </c>
      <c r="AJ127" s="38">
        <v>-4.0345864894219403</v>
      </c>
      <c r="AK127" s="34">
        <v>133.98470730750299</v>
      </c>
      <c r="AL127" s="38">
        <v>-3.4128653555006991</v>
      </c>
      <c r="AM127" s="34">
        <v>110.474502884028</v>
      </c>
      <c r="AN127" s="38">
        <v>15.562729880674084</v>
      </c>
      <c r="AO127" s="6"/>
      <c r="AP127" s="6" t="s">
        <v>37</v>
      </c>
      <c r="AQ127" s="34">
        <v>111.232629423689</v>
      </c>
      <c r="AR127" s="38">
        <v>15.980886934799685</v>
      </c>
      <c r="AS127" s="34">
        <v>114.232222510946</v>
      </c>
      <c r="AT127" s="38">
        <v>4.1789534983547583</v>
      </c>
      <c r="AU127" s="34">
        <v>103.511497139686</v>
      </c>
      <c r="AV127" s="38">
        <v>6.7591092428536115</v>
      </c>
      <c r="AW127" s="6"/>
      <c r="AX127" s="6" t="s">
        <v>37</v>
      </c>
      <c r="AY127" s="34">
        <v>135.50629425806801</v>
      </c>
      <c r="AZ127" s="38">
        <v>7.167041740270804</v>
      </c>
      <c r="BA127" s="34">
        <v>125.100650371901</v>
      </c>
      <c r="BB127" s="38">
        <v>-1.3035980435169137</v>
      </c>
      <c r="BC127" s="34">
        <v>103.25199376947801</v>
      </c>
      <c r="BD127" s="38">
        <v>18.12377733609199</v>
      </c>
      <c r="BE127" s="6"/>
      <c r="BF127" s="6" t="s">
        <v>37</v>
      </c>
      <c r="BG127" s="34">
        <v>106.658927555034</v>
      </c>
      <c r="BH127" s="38">
        <v>10.119999127614946</v>
      </c>
      <c r="BI127" s="34">
        <v>126.25763786907299</v>
      </c>
      <c r="BJ127" s="38">
        <v>-0.98760332420539498</v>
      </c>
      <c r="BK127" s="34">
        <v>122.549256006226</v>
      </c>
      <c r="BL127" s="38">
        <v>-2.9974053949061386E-2</v>
      </c>
      <c r="BM127" s="6"/>
      <c r="BN127" s="6" t="s">
        <v>37</v>
      </c>
      <c r="BO127" s="34">
        <v>118.50224019027399</v>
      </c>
      <c r="BP127" s="38">
        <v>-8.6328806002559872</v>
      </c>
      <c r="BQ127" s="356">
        <v>130.88537232560776</v>
      </c>
      <c r="BR127" s="38">
        <v>9.3640495849233218</v>
      </c>
      <c r="BS127" s="34">
        <v>125.164118182283</v>
      </c>
      <c r="BT127" s="38">
        <v>0.11047156774030498</v>
      </c>
      <c r="BU127" s="6"/>
      <c r="BV127" s="6" t="s">
        <v>37</v>
      </c>
      <c r="BW127" s="34">
        <v>135.375575997634</v>
      </c>
      <c r="BX127" s="38">
        <v>10.870891547750247</v>
      </c>
      <c r="BY127" s="34">
        <v>109.588038800558</v>
      </c>
      <c r="BZ127" s="38">
        <v>1.7266066394604991</v>
      </c>
      <c r="CA127" s="34">
        <v>116.523204869585</v>
      </c>
      <c r="CB127" s="38">
        <v>1.1003469433733954</v>
      </c>
      <c r="CC127" s="6"/>
      <c r="CD127" s="6" t="s">
        <v>37</v>
      </c>
      <c r="CE127" s="34">
        <v>113.16730363426601</v>
      </c>
      <c r="CF127" s="38">
        <v>-1.679999622708749</v>
      </c>
      <c r="CG127" s="34">
        <v>121.125304515876</v>
      </c>
      <c r="CH127" s="38">
        <v>3.2074577720673716</v>
      </c>
      <c r="CI127" s="34">
        <v>137.04079536759801</v>
      </c>
      <c r="CJ127" s="38">
        <v>-1.6098193120495523</v>
      </c>
      <c r="CK127" s="6"/>
      <c r="CL127" s="6" t="s">
        <v>37</v>
      </c>
      <c r="CM127" s="34">
        <v>140.611851217153</v>
      </c>
      <c r="CN127" s="38">
        <v>14.80674021828834</v>
      </c>
      <c r="CO127" s="34">
        <v>118.742225554965</v>
      </c>
      <c r="CP127" s="38">
        <v>-4.7356688555778419</v>
      </c>
      <c r="CQ127" s="34">
        <v>134.62161609852501</v>
      </c>
      <c r="CR127" s="38">
        <v>-0.44694356224025</v>
      </c>
      <c r="CS127" s="6"/>
      <c r="CT127" s="6" t="s">
        <v>37</v>
      </c>
      <c r="CU127" s="34">
        <v>130.067194571632</v>
      </c>
      <c r="CV127" s="38">
        <v>11.841503208736313</v>
      </c>
      <c r="CW127" s="34">
        <v>86.258302086838896</v>
      </c>
      <c r="CX127" s="38">
        <v>-4.157442125734562</v>
      </c>
      <c r="CY127" s="34">
        <v>131.698269145235</v>
      </c>
      <c r="CZ127" s="38">
        <v>9.8941673928246701</v>
      </c>
      <c r="DA127" s="6"/>
      <c r="DB127" s="6" t="s">
        <v>37</v>
      </c>
      <c r="DC127" s="34">
        <v>90.314462366481493</v>
      </c>
      <c r="DD127" s="38">
        <v>-6.6980078447059981</v>
      </c>
      <c r="DE127" s="34">
        <v>200.85283948483701</v>
      </c>
      <c r="DF127" s="38">
        <v>13.929969360921774</v>
      </c>
      <c r="DG127" s="34">
        <v>111.749725769327</v>
      </c>
      <c r="DH127" s="38">
        <v>-6.4346918664319475</v>
      </c>
      <c r="DI127" s="6"/>
      <c r="DJ127" s="6" t="s">
        <v>37</v>
      </c>
      <c r="DK127" s="34">
        <v>122.41914556259501</v>
      </c>
      <c r="DL127" s="38">
        <v>13.054815218081316</v>
      </c>
      <c r="DM127" s="34">
        <v>94.776974050576797</v>
      </c>
      <c r="DN127" s="38">
        <v>-11.006700484908961</v>
      </c>
      <c r="DO127" s="34">
        <v>114.207267886482</v>
      </c>
      <c r="DP127" s="38">
        <v>11.308787071149283</v>
      </c>
      <c r="DQ127" s="6"/>
      <c r="DR127" s="6" t="s">
        <v>37</v>
      </c>
      <c r="DS127" s="34">
        <v>114.751183649219</v>
      </c>
      <c r="DT127" s="38">
        <v>4.7038063882066865</v>
      </c>
      <c r="DU127" s="34">
        <v>103.417135154823</v>
      </c>
      <c r="DV127" s="38">
        <v>1.2533510430333621</v>
      </c>
      <c r="DW127" s="34">
        <v>128.64604358929799</v>
      </c>
      <c r="DX127" s="38">
        <v>9.6633224697792173</v>
      </c>
      <c r="DY127" s="6"/>
      <c r="DZ127" s="6" t="s">
        <v>37</v>
      </c>
      <c r="EA127" s="34">
        <v>111.131596335572</v>
      </c>
      <c r="EB127" s="38">
        <v>3.1460306431772267</v>
      </c>
      <c r="EC127" s="34">
        <v>123.36351949777401</v>
      </c>
      <c r="ED127" s="38">
        <v>6.6669429221671663</v>
      </c>
      <c r="EE127" s="34">
        <v>113.539751575918</v>
      </c>
      <c r="EF127" s="38">
        <v>3.3824280226888277</v>
      </c>
      <c r="EG127" s="6"/>
      <c r="EH127" s="6" t="s">
        <v>37</v>
      </c>
      <c r="EI127" s="34">
        <v>117.50336300614801</v>
      </c>
      <c r="EJ127" s="38">
        <v>6.7445770820483659</v>
      </c>
      <c r="EK127" s="34">
        <v>120.062437727381</v>
      </c>
      <c r="EL127" s="38">
        <v>11.155543987650546</v>
      </c>
      <c r="EM127" s="34">
        <v>121.041638215367</v>
      </c>
      <c r="EN127" s="38">
        <v>6.2327876209996589</v>
      </c>
      <c r="EO127" s="6"/>
      <c r="EP127" s="6" t="s">
        <v>37</v>
      </c>
      <c r="EQ127" s="34">
        <v>109.943138530124</v>
      </c>
      <c r="ER127" s="38">
        <v>7.3076623429803931</v>
      </c>
      <c r="ES127" s="34">
        <v>127.47327423681099</v>
      </c>
      <c r="ET127" s="38">
        <v>6.4637231169183451</v>
      </c>
      <c r="EU127" s="34">
        <v>111.669096023967</v>
      </c>
      <c r="EV127" s="38">
        <v>9.3840629489631624</v>
      </c>
      <c r="EW127" s="6"/>
      <c r="EX127" s="6" t="s">
        <v>37</v>
      </c>
      <c r="EY127" s="34">
        <v>108.786145757809</v>
      </c>
      <c r="EZ127" s="38">
        <v>2.5800525769061693</v>
      </c>
      <c r="FA127" s="34">
        <v>108.795039225023</v>
      </c>
      <c r="FB127" s="38">
        <v>-7.8125329618921313</v>
      </c>
      <c r="FC127" s="34">
        <v>109.73576883753</v>
      </c>
      <c r="FD127" s="38">
        <v>36.849824581952191</v>
      </c>
      <c r="FE127" s="6"/>
      <c r="FF127" s="6" t="s">
        <v>37</v>
      </c>
      <c r="FG127" s="34">
        <v>116.897891431866</v>
      </c>
      <c r="FH127" s="38">
        <v>10.103410000721482</v>
      </c>
      <c r="FI127" s="34">
        <v>132.53758575226101</v>
      </c>
      <c r="FJ127" s="38">
        <v>0.52759041296475573</v>
      </c>
      <c r="FK127" s="34">
        <v>105.214358562584</v>
      </c>
      <c r="FL127" s="38">
        <v>5.9303258695990735E-2</v>
      </c>
      <c r="FM127" s="6"/>
      <c r="FN127" s="6" t="s">
        <v>37</v>
      </c>
      <c r="FO127" s="34">
        <v>92.399685761207493</v>
      </c>
      <c r="FP127" s="38">
        <v>-8.2523291224205764E-2</v>
      </c>
      <c r="FQ127" s="34">
        <v>119.64353002694</v>
      </c>
      <c r="FR127" s="38">
        <v>9.8362511607928127</v>
      </c>
      <c r="FS127" s="34">
        <v>116.55780032793901</v>
      </c>
      <c r="FT127" s="38">
        <v>3.2270580512062281</v>
      </c>
      <c r="FU127" s="6"/>
      <c r="FV127" s="6" t="s">
        <v>37</v>
      </c>
      <c r="FW127" s="34">
        <v>114.551034141458</v>
      </c>
      <c r="FX127" s="38">
        <v>1.7110332979276279</v>
      </c>
      <c r="FY127" s="34">
        <v>116.21193243902501</v>
      </c>
      <c r="FZ127" s="38">
        <v>4.8389979422497618</v>
      </c>
      <c r="GA127" s="34">
        <v>106.94623985542999</v>
      </c>
      <c r="GB127" s="38">
        <v>-3.5599402533680831</v>
      </c>
      <c r="GC127" s="6"/>
      <c r="GD127" s="6" t="s">
        <v>37</v>
      </c>
      <c r="GE127" s="34">
        <v>113.210558087398</v>
      </c>
      <c r="GF127" s="38">
        <v>4.2761753807733385</v>
      </c>
      <c r="GG127" s="34">
        <v>105.61673301210899</v>
      </c>
      <c r="GH127" s="38">
        <v>-4.5574435097514936</v>
      </c>
      <c r="GI127" s="34">
        <v>113.32665477198699</v>
      </c>
      <c r="GJ127" s="38">
        <v>-27.831667140891298</v>
      </c>
      <c r="GK127" s="6"/>
      <c r="GL127" s="6" t="s">
        <v>37</v>
      </c>
      <c r="GM127" s="34">
        <v>100.533398498792</v>
      </c>
      <c r="GN127" s="38">
        <v>1.5611978207378741</v>
      </c>
      <c r="GO127" s="34">
        <v>123.32096050597001</v>
      </c>
      <c r="GP127" s="38">
        <v>-3.401173005514508</v>
      </c>
      <c r="GQ127" s="34">
        <v>139.315774878822</v>
      </c>
      <c r="GR127" s="38">
        <v>15.866676823318755</v>
      </c>
      <c r="GS127" s="6"/>
      <c r="GT127" s="6" t="s">
        <v>37</v>
      </c>
      <c r="GU127" s="34">
        <v>121.700239456899</v>
      </c>
      <c r="GV127" s="38">
        <v>19.483814694319364</v>
      </c>
      <c r="GW127" s="34">
        <v>110.68185441192399</v>
      </c>
      <c r="GX127" s="38">
        <v>1.4136600224704239</v>
      </c>
      <c r="GY127" s="34">
        <v>111.61482613475</v>
      </c>
      <c r="GZ127" s="38">
        <v>8.1004795447501721</v>
      </c>
      <c r="HA127" s="6"/>
      <c r="HB127" s="6" t="s">
        <v>37</v>
      </c>
      <c r="HC127" s="34">
        <v>123.63728532965</v>
      </c>
      <c r="HD127" s="38">
        <v>24.601702507054597</v>
      </c>
      <c r="HE127" s="34">
        <v>112.427922057389</v>
      </c>
      <c r="HF127" s="38">
        <v>6.6881021611206961</v>
      </c>
      <c r="HG127" s="34">
        <v>104.01791452365801</v>
      </c>
      <c r="HH127" s="38">
        <v>3.5199834034872453</v>
      </c>
      <c r="HI127" s="6"/>
      <c r="HJ127" s="6" t="s">
        <v>37</v>
      </c>
      <c r="HK127" s="34">
        <v>107.215257513946</v>
      </c>
      <c r="HL127" s="38">
        <v>13.1368397040563</v>
      </c>
      <c r="HM127" s="34">
        <v>119.394690810665</v>
      </c>
      <c r="HN127" s="38">
        <v>-1.8716789313358788</v>
      </c>
      <c r="HO127" s="34">
        <v>100.46582366277499</v>
      </c>
      <c r="HP127" s="38">
        <v>-16.275689470669846</v>
      </c>
      <c r="HQ127" s="6"/>
      <c r="HR127" s="6" t="s">
        <v>37</v>
      </c>
      <c r="HS127" s="34">
        <v>105.23120812980601</v>
      </c>
      <c r="HT127" s="38">
        <v>4.3039460494266137</v>
      </c>
      <c r="HU127" s="34">
        <v>105.85717360567099</v>
      </c>
      <c r="HV127" s="38">
        <v>-13.665619790991997</v>
      </c>
      <c r="HW127" s="34">
        <v>114.17897944302899</v>
      </c>
      <c r="HX127" s="38">
        <v>-7.1262571636334826</v>
      </c>
      <c r="HY127" s="6"/>
      <c r="HZ127" s="6" t="s">
        <v>37</v>
      </c>
      <c r="IA127" s="34">
        <v>96.733766600641601</v>
      </c>
      <c r="IB127" s="38">
        <v>28.726052404808712</v>
      </c>
      <c r="IC127" s="34">
        <v>119.32815491989101</v>
      </c>
      <c r="ID127" s="38">
        <v>13.660714721581698</v>
      </c>
      <c r="IE127" s="34">
        <v>105.455610588078</v>
      </c>
      <c r="IF127" s="38">
        <v>1.4747559135879413</v>
      </c>
      <c r="IG127" s="6"/>
      <c r="IH127" s="6" t="s">
        <v>37</v>
      </c>
      <c r="II127" s="34">
        <v>116.917925345988</v>
      </c>
      <c r="IJ127" s="38">
        <v>1.1322002145058008</v>
      </c>
      <c r="IK127" s="34">
        <v>119.307282008139</v>
      </c>
      <c r="IL127" s="38">
        <v>12.904469540497374</v>
      </c>
      <c r="IM127" s="34">
        <v>119.50868618264199</v>
      </c>
      <c r="IN127" s="38">
        <v>14.289102855243058</v>
      </c>
      <c r="IO127" s="34">
        <v>159.06590608649799</v>
      </c>
      <c r="IP127" s="38">
        <v>20.640652013635076</v>
      </c>
      <c r="IQ127" s="6"/>
      <c r="IR127" s="6" t="s">
        <v>37</v>
      </c>
      <c r="IS127" s="34">
        <v>99.386823078630002</v>
      </c>
      <c r="IT127" s="38">
        <v>-10.52600124359239</v>
      </c>
      <c r="IU127" s="34">
        <v>94.001751780273693</v>
      </c>
      <c r="IV127" s="38">
        <v>-6.1708937751799766</v>
      </c>
      <c r="IW127" s="34">
        <v>104.532077027827</v>
      </c>
      <c r="IX127" s="38">
        <v>-2.617729287858424</v>
      </c>
      <c r="IY127" s="6"/>
      <c r="IZ127" s="6" t="s">
        <v>37</v>
      </c>
      <c r="JA127" s="34">
        <v>137.146486927322</v>
      </c>
      <c r="JB127" s="38">
        <v>13.70411047142774</v>
      </c>
      <c r="JC127" s="34">
        <v>126.22124461146301</v>
      </c>
      <c r="JD127" s="38">
        <v>3.8234185316336777</v>
      </c>
      <c r="JE127" s="34">
        <v>145.39242599139399</v>
      </c>
      <c r="JF127" s="38">
        <v>8.1402668625743644</v>
      </c>
      <c r="JG127" s="6"/>
      <c r="JH127" s="6" t="s">
        <v>37</v>
      </c>
      <c r="JI127" s="34">
        <v>138.203823473711</v>
      </c>
      <c r="JJ127" s="38">
        <v>10.550677103133239</v>
      </c>
      <c r="JK127" s="34">
        <v>136.11073285170301</v>
      </c>
      <c r="JL127" s="38">
        <v>5.4598748308614375</v>
      </c>
      <c r="JM127" s="34">
        <v>88.004318655595796</v>
      </c>
      <c r="JN127" s="38">
        <v>21.510968112662482</v>
      </c>
      <c r="JO127" s="6"/>
      <c r="JP127" s="6" t="s">
        <v>37</v>
      </c>
      <c r="JQ127" s="34">
        <v>118.124692119758</v>
      </c>
      <c r="JR127" s="38">
        <v>7.0678003750287672</v>
      </c>
      <c r="JS127" s="34">
        <v>97.127351577529694</v>
      </c>
      <c r="JT127" s="38">
        <v>16.26866128485544</v>
      </c>
      <c r="JU127" s="34">
        <v>94.839616404096802</v>
      </c>
      <c r="JV127" s="38">
        <v>-2.8601110249746</v>
      </c>
      <c r="JW127" s="6"/>
      <c r="JX127" s="6" t="s">
        <v>37</v>
      </c>
      <c r="JY127" s="34">
        <v>101.684451696355</v>
      </c>
      <c r="JZ127" s="38">
        <v>15.734636576775543</v>
      </c>
      <c r="KA127" s="34">
        <v>106.391644378002</v>
      </c>
      <c r="KB127" s="38">
        <v>2.3567416232148872</v>
      </c>
      <c r="KC127" s="34">
        <v>124.271873861185</v>
      </c>
      <c r="KD127" s="38">
        <v>3.9497062828816496</v>
      </c>
      <c r="KE127" s="6"/>
      <c r="KF127" s="6" t="s">
        <v>37</v>
      </c>
      <c r="KG127" s="34">
        <v>104.270076728207</v>
      </c>
      <c r="KH127" s="38">
        <v>6.6843434197970168</v>
      </c>
      <c r="KI127" s="34">
        <v>104.734916754202</v>
      </c>
      <c r="KJ127" s="38">
        <v>2.1903763822831621</v>
      </c>
      <c r="KK127" s="34">
        <v>118.17416720784</v>
      </c>
      <c r="KL127" s="38">
        <v>14.870491861891978</v>
      </c>
      <c r="KM127" s="6"/>
      <c r="KN127" s="6" t="s">
        <v>37</v>
      </c>
      <c r="KO127" s="34">
        <v>117.321407100068</v>
      </c>
      <c r="KP127" s="38">
        <v>18.413176588211314</v>
      </c>
      <c r="KQ127" s="34">
        <v>139.20065767654901</v>
      </c>
      <c r="KR127" s="38">
        <v>7.4244927276964034</v>
      </c>
      <c r="KS127" s="34">
        <v>107.395441112344</v>
      </c>
      <c r="KT127" s="38">
        <v>-0.85812036709531014</v>
      </c>
      <c r="KU127" s="6"/>
      <c r="KV127" s="6" t="s">
        <v>37</v>
      </c>
      <c r="KW127" s="34">
        <v>126.33208866868701</v>
      </c>
      <c r="KX127" s="38">
        <v>2.9215523672355914</v>
      </c>
      <c r="KY127" s="34">
        <v>123.147794277454</v>
      </c>
      <c r="KZ127" s="38">
        <v>-0.68325797213275052</v>
      </c>
      <c r="LA127" s="34">
        <v>124.464325834706</v>
      </c>
      <c r="LB127" s="38">
        <v>1.4908557313562056</v>
      </c>
      <c r="LC127" s="6"/>
      <c r="LD127" s="6" t="s">
        <v>37</v>
      </c>
      <c r="LE127" s="34">
        <v>122.627603412036</v>
      </c>
      <c r="LF127" s="38">
        <v>23.12131990485446</v>
      </c>
      <c r="LG127" s="34">
        <v>130.36159866024099</v>
      </c>
      <c r="LH127" s="38">
        <v>27.772919314920699</v>
      </c>
      <c r="LI127" s="34">
        <v>121.05994439868201</v>
      </c>
      <c r="LJ127" s="38">
        <v>7.771694470472724</v>
      </c>
      <c r="LK127" s="6"/>
      <c r="LL127" s="6" t="s">
        <v>37</v>
      </c>
      <c r="LM127" s="34">
        <v>158.66979762813401</v>
      </c>
      <c r="LN127" s="38">
        <v>23.77511672189685</v>
      </c>
      <c r="LO127" s="34">
        <v>112.878467843376</v>
      </c>
      <c r="LP127" s="38">
        <v>3.754313513039321</v>
      </c>
      <c r="LQ127" s="34">
        <v>151.07101936417101</v>
      </c>
      <c r="LR127" s="38">
        <v>4.859456766968151</v>
      </c>
      <c r="LS127" s="6"/>
      <c r="LT127" s="6" t="s">
        <v>37</v>
      </c>
      <c r="LU127" s="34">
        <v>114.87539552657201</v>
      </c>
      <c r="LV127" s="38">
        <v>5.1481410024365886</v>
      </c>
      <c r="LW127" s="34">
        <v>98.955100111148795</v>
      </c>
      <c r="LX127" s="38">
        <v>6.3221627694435227</v>
      </c>
      <c r="LY127" s="34">
        <v>71.234472742967199</v>
      </c>
      <c r="LZ127" s="38">
        <v>1.6618706193338255</v>
      </c>
      <c r="MA127" s="6"/>
      <c r="MB127" s="6" t="s">
        <v>37</v>
      </c>
      <c r="MC127" s="34">
        <v>133.42253912126799</v>
      </c>
      <c r="MD127" s="38">
        <v>8.5892610188639935</v>
      </c>
      <c r="ME127" s="34">
        <v>87.182194521121602</v>
      </c>
      <c r="MF127" s="38">
        <v>-11.539552005355787</v>
      </c>
      <c r="MG127" s="34">
        <v>121.14301618563699</v>
      </c>
      <c r="MH127" s="38">
        <v>32.414104784930259</v>
      </c>
      <c r="MI127" s="6"/>
      <c r="MJ127" s="6" t="s">
        <v>37</v>
      </c>
      <c r="MK127" s="34">
        <v>89.122287925104004</v>
      </c>
      <c r="ML127" s="38">
        <v>-6.5000441416059829</v>
      </c>
      <c r="MM127" s="34">
        <v>114.222785084482</v>
      </c>
      <c r="MN127" s="38">
        <v>1.6924564015584451</v>
      </c>
      <c r="MO127" s="34">
        <v>151.07619784159101</v>
      </c>
      <c r="MP127" s="38">
        <v>76.997478579568877</v>
      </c>
      <c r="MQ127"/>
    </row>
    <row r="128" spans="1:355" s="336" customFormat="1" ht="15" hidden="1" customHeight="1">
      <c r="A128" s="353"/>
      <c r="B128" s="6" t="s">
        <v>38</v>
      </c>
      <c r="C128" s="34">
        <v>97.443888747997406</v>
      </c>
      <c r="D128" s="38">
        <v>-5.6025235559865649</v>
      </c>
      <c r="E128" s="374">
        <v>101.028425670782</v>
      </c>
      <c r="F128" s="38">
        <v>0.44284389089806098</v>
      </c>
      <c r="G128" s="374">
        <v>94.054486721959705</v>
      </c>
      <c r="H128" s="38">
        <v>-11.040238801857896</v>
      </c>
      <c r="I128" s="6"/>
      <c r="J128" s="6" t="s">
        <v>38</v>
      </c>
      <c r="K128" s="34">
        <v>80.117961186789799</v>
      </c>
      <c r="L128" s="38">
        <v>-11.984398929120161</v>
      </c>
      <c r="M128" s="34">
        <v>117.212142881929</v>
      </c>
      <c r="N128" s="38">
        <v>13.799301820337078</v>
      </c>
      <c r="O128" s="34">
        <v>82.444764269559897</v>
      </c>
      <c r="P128" s="38">
        <v>-8.7960039497766473</v>
      </c>
      <c r="Q128" s="6"/>
      <c r="R128" s="6" t="s">
        <v>38</v>
      </c>
      <c r="S128" s="34">
        <v>111.72640948812401</v>
      </c>
      <c r="T128" s="38">
        <v>4.8660711157327654</v>
      </c>
      <c r="U128" s="34">
        <v>114.501096941836</v>
      </c>
      <c r="V128" s="38">
        <v>1.5512779745246092</v>
      </c>
      <c r="W128" s="34">
        <v>101.915099171873</v>
      </c>
      <c r="X128" s="38">
        <v>-3.6892248349795409</v>
      </c>
      <c r="Y128" s="6"/>
      <c r="Z128" s="6" t="s">
        <v>38</v>
      </c>
      <c r="AA128" s="34">
        <v>108.097588365798</v>
      </c>
      <c r="AB128" s="38">
        <v>-1.9878607618115893</v>
      </c>
      <c r="AC128" s="34">
        <v>119.294760299732</v>
      </c>
      <c r="AD128" s="38">
        <v>4.2859293479719014</v>
      </c>
      <c r="AE128" s="34">
        <v>111.44119447831601</v>
      </c>
      <c r="AF128" s="38">
        <v>1.1703777310589061</v>
      </c>
      <c r="AG128" s="6"/>
      <c r="AH128" s="6" t="s">
        <v>38</v>
      </c>
      <c r="AI128" s="34">
        <v>138.36905970092999</v>
      </c>
      <c r="AJ128" s="38">
        <v>5.2444283287418187</v>
      </c>
      <c r="AK128" s="34">
        <v>133.08194427133199</v>
      </c>
      <c r="AL128" s="38">
        <v>-1.764243333432745</v>
      </c>
      <c r="AM128" s="34">
        <v>115.39556307241</v>
      </c>
      <c r="AN128" s="38">
        <v>12.861815318509457</v>
      </c>
      <c r="AO128" s="6"/>
      <c r="AP128" s="6" t="s">
        <v>38</v>
      </c>
      <c r="AQ128" s="34">
        <v>109.78648224655799</v>
      </c>
      <c r="AR128" s="38">
        <v>12.972301138668428</v>
      </c>
      <c r="AS128" s="34">
        <v>113.58020002224799</v>
      </c>
      <c r="AT128" s="38">
        <v>10.51990388370811</v>
      </c>
      <c r="AU128" s="34">
        <v>108.214620947041</v>
      </c>
      <c r="AV128" s="38">
        <v>5.8437215835690495</v>
      </c>
      <c r="AW128" s="6"/>
      <c r="AX128" s="6" t="s">
        <v>38</v>
      </c>
      <c r="AY128" s="34">
        <v>132.01353429759601</v>
      </c>
      <c r="AZ128" s="38">
        <v>7.392686899106792</v>
      </c>
      <c r="BA128" s="34">
        <v>114.808595729076</v>
      </c>
      <c r="BB128" s="38">
        <v>3.2330714296674046</v>
      </c>
      <c r="BC128" s="34">
        <v>102.518628317276</v>
      </c>
      <c r="BD128" s="38">
        <v>19.130134235005116</v>
      </c>
      <c r="BE128" s="6"/>
      <c r="BF128" s="6" t="s">
        <v>38</v>
      </c>
      <c r="BG128" s="34">
        <v>102.547915332638</v>
      </c>
      <c r="BH128" s="38">
        <v>19.878792341439961</v>
      </c>
      <c r="BI128" s="34">
        <v>122.325059240531</v>
      </c>
      <c r="BJ128" s="38">
        <v>-5.6060967354494977</v>
      </c>
      <c r="BK128" s="34">
        <v>156.00168488595099</v>
      </c>
      <c r="BL128" s="38">
        <v>3.4144187880431645</v>
      </c>
      <c r="BM128" s="6"/>
      <c r="BN128" s="6" t="s">
        <v>38</v>
      </c>
      <c r="BO128" s="34">
        <v>117.859544796104</v>
      </c>
      <c r="BP128" s="38">
        <v>-3.2033961924244494</v>
      </c>
      <c r="BQ128" s="356">
        <v>125.56120135102489</v>
      </c>
      <c r="BR128" s="38">
        <v>6.1023240250970758</v>
      </c>
      <c r="BS128" s="34">
        <v>138.05279981014499</v>
      </c>
      <c r="BT128" s="38">
        <v>3.1715354050512161</v>
      </c>
      <c r="BU128" s="6"/>
      <c r="BV128" s="6" t="s">
        <v>38</v>
      </c>
      <c r="BW128" s="34">
        <v>122.983286935508</v>
      </c>
      <c r="BX128" s="38">
        <v>3.4063893111256931</v>
      </c>
      <c r="BY128" s="34">
        <v>112.269075848673</v>
      </c>
      <c r="BZ128" s="38">
        <v>1.8932828554976595</v>
      </c>
      <c r="CA128" s="34">
        <v>109.51388961591201</v>
      </c>
      <c r="CB128" s="38">
        <v>14.71026460240077</v>
      </c>
      <c r="CC128" s="6"/>
      <c r="CD128" s="6" t="s">
        <v>38</v>
      </c>
      <c r="CE128" s="34">
        <v>114.666061460824</v>
      </c>
      <c r="CF128" s="38">
        <v>0.1669023462100796</v>
      </c>
      <c r="CG128" s="34">
        <v>118.53081272825099</v>
      </c>
      <c r="CH128" s="38">
        <v>4.1232751462626283</v>
      </c>
      <c r="CI128" s="34">
        <v>127.520938786711</v>
      </c>
      <c r="CJ128" s="38">
        <v>12.093509125735949</v>
      </c>
      <c r="CK128" s="6"/>
      <c r="CL128" s="6" t="s">
        <v>38</v>
      </c>
      <c r="CM128" s="34">
        <v>110.999913612108</v>
      </c>
      <c r="CN128" s="38">
        <v>17.243109175714807</v>
      </c>
      <c r="CO128" s="34">
        <v>132.20599965606601</v>
      </c>
      <c r="CP128" s="38">
        <v>5.1532285476198609</v>
      </c>
      <c r="CQ128" s="34">
        <v>133.058735026069</v>
      </c>
      <c r="CR128" s="38">
        <v>3.187901344781622</v>
      </c>
      <c r="CS128" s="6"/>
      <c r="CT128" s="6" t="s">
        <v>38</v>
      </c>
      <c r="CU128" s="34">
        <v>135.929331786012</v>
      </c>
      <c r="CV128" s="38">
        <v>2.6199290240844277</v>
      </c>
      <c r="CW128" s="34">
        <v>79.607506399276801</v>
      </c>
      <c r="CX128" s="38">
        <v>11.090575494385718</v>
      </c>
      <c r="CY128" s="34">
        <v>125.407951143651</v>
      </c>
      <c r="CZ128" s="38">
        <v>2.5613784746401791</v>
      </c>
      <c r="DA128" s="6"/>
      <c r="DB128" s="6" t="s">
        <v>38</v>
      </c>
      <c r="DC128" s="34">
        <v>106.181288976684</v>
      </c>
      <c r="DD128" s="38">
        <v>0.47244467050586536</v>
      </c>
      <c r="DE128" s="34">
        <v>248.10350584780801</v>
      </c>
      <c r="DF128" s="38">
        <v>6.009471006032328</v>
      </c>
      <c r="DG128" s="34">
        <v>105.59872690410501</v>
      </c>
      <c r="DH128" s="38">
        <v>0.97314703828132565</v>
      </c>
      <c r="DI128" s="6"/>
      <c r="DJ128" s="6" t="s">
        <v>38</v>
      </c>
      <c r="DK128" s="34">
        <v>117.885508314589</v>
      </c>
      <c r="DL128" s="38">
        <v>11.397705921708706</v>
      </c>
      <c r="DM128" s="34">
        <v>86.561906659457307</v>
      </c>
      <c r="DN128" s="38">
        <v>-5.7460265688244618</v>
      </c>
      <c r="DO128" s="34">
        <v>113.929875613707</v>
      </c>
      <c r="DP128" s="38">
        <v>15.640194084212482</v>
      </c>
      <c r="DQ128" s="6"/>
      <c r="DR128" s="6" t="s">
        <v>38</v>
      </c>
      <c r="DS128" s="34">
        <v>114.451469885131</v>
      </c>
      <c r="DT128" s="38">
        <v>8.6145252957380478</v>
      </c>
      <c r="DU128" s="34">
        <v>120.24862275129</v>
      </c>
      <c r="DV128" s="38">
        <v>3.4201035084027183</v>
      </c>
      <c r="DW128" s="34">
        <v>125.186753860607</v>
      </c>
      <c r="DX128" s="38">
        <v>6.781836518310925</v>
      </c>
      <c r="DY128" s="6"/>
      <c r="DZ128" s="6" t="s">
        <v>38</v>
      </c>
      <c r="EA128" s="34">
        <v>111.09099048835</v>
      </c>
      <c r="EB128" s="38">
        <v>1.5391981210982806</v>
      </c>
      <c r="EC128" s="34">
        <v>120.964488171916</v>
      </c>
      <c r="ED128" s="38">
        <v>3.0511131696378584</v>
      </c>
      <c r="EE128" s="34">
        <v>117.395383264194</v>
      </c>
      <c r="EF128" s="38">
        <v>8.4864740178482947</v>
      </c>
      <c r="EG128" s="6"/>
      <c r="EH128" s="6" t="s">
        <v>38</v>
      </c>
      <c r="EI128" s="34">
        <v>120.84741385139399</v>
      </c>
      <c r="EJ128" s="38">
        <v>-3.932291006412072</v>
      </c>
      <c r="EK128" s="34">
        <v>122.9899724819</v>
      </c>
      <c r="EL128" s="38">
        <v>3.6464377960273993</v>
      </c>
      <c r="EM128" s="34">
        <v>120.577715164252</v>
      </c>
      <c r="EN128" s="38">
        <v>4.8693371522208366</v>
      </c>
      <c r="EO128" s="6"/>
      <c r="EP128" s="6" t="s">
        <v>38</v>
      </c>
      <c r="EQ128" s="34">
        <v>106.93386727236</v>
      </c>
      <c r="ER128" s="38">
        <v>11.1682665450614</v>
      </c>
      <c r="ES128" s="34">
        <v>119.56296449050799</v>
      </c>
      <c r="ET128" s="38">
        <v>0.80514340559490449</v>
      </c>
      <c r="EU128" s="34">
        <v>108.63635311156</v>
      </c>
      <c r="EV128" s="38">
        <v>4.2435307267353721</v>
      </c>
      <c r="EW128" s="6"/>
      <c r="EX128" s="6" t="s">
        <v>38</v>
      </c>
      <c r="EY128" s="34">
        <v>108.11889201133999</v>
      </c>
      <c r="EZ128" s="38">
        <v>0.25489782587813181</v>
      </c>
      <c r="FA128" s="34">
        <v>111.42543663749601</v>
      </c>
      <c r="FB128" s="38">
        <v>-0.55650952931664222</v>
      </c>
      <c r="FC128" s="34">
        <v>113.71543236067799</v>
      </c>
      <c r="FD128" s="38">
        <v>4.4756094600327145</v>
      </c>
      <c r="FE128" s="6"/>
      <c r="FF128" s="6" t="s">
        <v>38</v>
      </c>
      <c r="FG128" s="34">
        <v>118.26879874113401</v>
      </c>
      <c r="FH128" s="38">
        <v>10.387155815880163</v>
      </c>
      <c r="FI128" s="34">
        <v>100.27937460151</v>
      </c>
      <c r="FJ128" s="38">
        <v>5.3930451522995639</v>
      </c>
      <c r="FK128" s="34">
        <v>106.00606892227199</v>
      </c>
      <c r="FL128" s="38">
        <v>1.4975478469121555</v>
      </c>
      <c r="FM128" s="6"/>
      <c r="FN128" s="6" t="s">
        <v>38</v>
      </c>
      <c r="FO128" s="34">
        <v>95.926544057927799</v>
      </c>
      <c r="FP128" s="38">
        <v>2.3303791874803181</v>
      </c>
      <c r="FQ128" s="34">
        <v>110.161845797073</v>
      </c>
      <c r="FR128" s="38">
        <v>8.5744868000561638</v>
      </c>
      <c r="FS128" s="34">
        <v>126.507798945521</v>
      </c>
      <c r="FT128" s="38">
        <v>9.581794904562301</v>
      </c>
      <c r="FU128" s="6"/>
      <c r="FV128" s="6" t="s">
        <v>38</v>
      </c>
      <c r="FW128" s="34">
        <v>109.68624089977</v>
      </c>
      <c r="FX128" s="38">
        <v>4.6015591113664556</v>
      </c>
      <c r="FY128" s="34">
        <v>109.968273254834</v>
      </c>
      <c r="FZ128" s="38">
        <v>-4.625875305862877</v>
      </c>
      <c r="GA128" s="34">
        <v>94.484112020574003</v>
      </c>
      <c r="GB128" s="38">
        <v>-11.832227221292598</v>
      </c>
      <c r="GC128" s="6"/>
      <c r="GD128" s="6" t="s">
        <v>38</v>
      </c>
      <c r="GE128" s="34">
        <v>110.379217173415</v>
      </c>
      <c r="GF128" s="38">
        <v>4.1608164324006651</v>
      </c>
      <c r="GG128" s="34">
        <v>112.071712659917</v>
      </c>
      <c r="GH128" s="38">
        <v>25.095394144277748</v>
      </c>
      <c r="GI128" s="34">
        <v>129.69092654814901</v>
      </c>
      <c r="GJ128" s="38">
        <v>24.120402867457514</v>
      </c>
      <c r="GK128" s="6"/>
      <c r="GL128" s="6" t="s">
        <v>38</v>
      </c>
      <c r="GM128" s="34">
        <v>113.75209624148999</v>
      </c>
      <c r="GN128" s="38">
        <v>4.1361629542907821</v>
      </c>
      <c r="GO128" s="34">
        <v>128.214125892559</v>
      </c>
      <c r="GP128" s="38">
        <v>2.6443835151099648</v>
      </c>
      <c r="GQ128" s="34">
        <v>133.95581456588999</v>
      </c>
      <c r="GR128" s="38">
        <v>5.3857403555109755</v>
      </c>
      <c r="GS128" s="6"/>
      <c r="GT128" s="6" t="s">
        <v>38</v>
      </c>
      <c r="GU128" s="34">
        <v>118.343969376967</v>
      </c>
      <c r="GV128" s="38">
        <v>14.942811582248254</v>
      </c>
      <c r="GW128" s="34">
        <v>114.383066234059</v>
      </c>
      <c r="GX128" s="38">
        <v>-1.5034433827390217</v>
      </c>
      <c r="GY128" s="34">
        <v>126.791597892176</v>
      </c>
      <c r="GZ128" s="38">
        <v>8.4411812081353474</v>
      </c>
      <c r="HA128" s="6"/>
      <c r="HB128" s="6" t="s">
        <v>38</v>
      </c>
      <c r="HC128" s="34">
        <v>118.395921175476</v>
      </c>
      <c r="HD128" s="38">
        <v>18.326108771300937</v>
      </c>
      <c r="HE128" s="34">
        <v>112.17260829074399</v>
      </c>
      <c r="HF128" s="38">
        <v>5.2433838950911849</v>
      </c>
      <c r="HG128" s="34">
        <v>106.29042211284801</v>
      </c>
      <c r="HH128" s="38">
        <v>4.749556141999193</v>
      </c>
      <c r="HI128" s="6"/>
      <c r="HJ128" s="6" t="s">
        <v>38</v>
      </c>
      <c r="HK128" s="34">
        <v>103.36300871387</v>
      </c>
      <c r="HL128" s="38">
        <v>-3.419817502901239</v>
      </c>
      <c r="HM128" s="34">
        <v>115.790549995387</v>
      </c>
      <c r="HN128" s="38">
        <v>12.937742616884492</v>
      </c>
      <c r="HO128" s="34">
        <v>101.635909386348</v>
      </c>
      <c r="HP128" s="38">
        <v>-12.553959590845494</v>
      </c>
      <c r="HQ128" s="6"/>
      <c r="HR128" s="6" t="s">
        <v>38</v>
      </c>
      <c r="HS128" s="34">
        <v>111.289734773188</v>
      </c>
      <c r="HT128" s="38">
        <v>7.1422579672747872</v>
      </c>
      <c r="HU128" s="34">
        <v>107.85472943347401</v>
      </c>
      <c r="HV128" s="38">
        <v>-6.3110411453491935</v>
      </c>
      <c r="HW128" s="34">
        <v>129.62578444746899</v>
      </c>
      <c r="HX128" s="38">
        <v>-1.3089310994183307</v>
      </c>
      <c r="HY128" s="6"/>
      <c r="HZ128" s="6" t="s">
        <v>38</v>
      </c>
      <c r="IA128" s="34">
        <v>115.004221882659</v>
      </c>
      <c r="IB128" s="38">
        <v>-10.613154242875353</v>
      </c>
      <c r="IC128" s="34">
        <v>124.245811956564</v>
      </c>
      <c r="ID128" s="38">
        <v>18.670211190044455</v>
      </c>
      <c r="IE128" s="34">
        <v>106.44691541690599</v>
      </c>
      <c r="IF128" s="38">
        <v>-5.8400203302055047</v>
      </c>
      <c r="IG128" s="6"/>
      <c r="IH128" s="6" t="s">
        <v>38</v>
      </c>
      <c r="II128" s="34">
        <v>136.99050784519699</v>
      </c>
      <c r="IJ128" s="38">
        <v>17.148984363543619</v>
      </c>
      <c r="IK128" s="34">
        <v>130.377639415705</v>
      </c>
      <c r="IL128" s="38">
        <v>-3.5967824967798379</v>
      </c>
      <c r="IM128" s="34">
        <v>115.673265284557</v>
      </c>
      <c r="IN128" s="38">
        <v>3.4265298813109837</v>
      </c>
      <c r="IO128" s="34">
        <v>138.017033655354</v>
      </c>
      <c r="IP128" s="38">
        <v>20.70017897745808</v>
      </c>
      <c r="IQ128" s="6"/>
      <c r="IR128" s="6" t="s">
        <v>38</v>
      </c>
      <c r="IS128" s="34">
        <v>99.964155113953396</v>
      </c>
      <c r="IT128" s="38">
        <v>-8.1372231743046797</v>
      </c>
      <c r="IU128" s="34">
        <v>83.414148715058502</v>
      </c>
      <c r="IV128" s="38">
        <v>-13.749057795846895</v>
      </c>
      <c r="IW128" s="34">
        <v>111.667958862386</v>
      </c>
      <c r="IX128" s="38">
        <v>-8.6104650480926921</v>
      </c>
      <c r="IY128" s="6"/>
      <c r="IZ128" s="6" t="s">
        <v>38</v>
      </c>
      <c r="JA128" s="34">
        <v>136.55085117025499</v>
      </c>
      <c r="JB128" s="38">
        <v>24.862474895305439</v>
      </c>
      <c r="JC128" s="34">
        <v>142.32064205100301</v>
      </c>
      <c r="JD128" s="38">
        <v>2.7215027434160959</v>
      </c>
      <c r="JE128" s="34">
        <v>155.26660591883299</v>
      </c>
      <c r="JF128" s="38">
        <v>8.6623924296712573</v>
      </c>
      <c r="JG128" s="6"/>
      <c r="JH128" s="6" t="s">
        <v>38</v>
      </c>
      <c r="JI128" s="34">
        <v>144.319529392764</v>
      </c>
      <c r="JJ128" s="38">
        <v>12.257628201992816</v>
      </c>
      <c r="JK128" s="34">
        <v>139.270448198016</v>
      </c>
      <c r="JL128" s="38">
        <v>1.3104395885734164</v>
      </c>
      <c r="JM128" s="34">
        <v>108.443867690415</v>
      </c>
      <c r="JN128" s="38">
        <v>-23.333049820135315</v>
      </c>
      <c r="JO128" s="6"/>
      <c r="JP128" s="6" t="s">
        <v>38</v>
      </c>
      <c r="JQ128" s="34">
        <v>111.355681590622</v>
      </c>
      <c r="JR128" s="38">
        <v>0.42176032629500071</v>
      </c>
      <c r="JS128" s="34">
        <v>119.163153982108</v>
      </c>
      <c r="JT128" s="38">
        <v>12.279309515700405</v>
      </c>
      <c r="JU128" s="34">
        <v>105.985882598015</v>
      </c>
      <c r="JV128" s="38">
        <v>3.5291361960819785</v>
      </c>
      <c r="JW128" s="6"/>
      <c r="JX128" s="6" t="s">
        <v>38</v>
      </c>
      <c r="JY128" s="34">
        <v>112.89276261387801</v>
      </c>
      <c r="JZ128" s="38">
        <v>10.143578884910639</v>
      </c>
      <c r="KA128" s="34">
        <v>115.23368098485901</v>
      </c>
      <c r="KB128" s="38">
        <v>9.5637565817532817</v>
      </c>
      <c r="KC128" s="34">
        <v>128.098281863783</v>
      </c>
      <c r="KD128" s="38">
        <v>7.9995631597529666</v>
      </c>
      <c r="KE128" s="6"/>
      <c r="KF128" s="6" t="s">
        <v>38</v>
      </c>
      <c r="KG128" s="34">
        <v>108.033796325374</v>
      </c>
      <c r="KH128" s="38">
        <v>10.315112859304421</v>
      </c>
      <c r="KI128" s="34">
        <v>108.28091635237099</v>
      </c>
      <c r="KJ128" s="38">
        <v>5.3767335750428202</v>
      </c>
      <c r="KK128" s="34">
        <v>119.611713637595</v>
      </c>
      <c r="KL128" s="38">
        <v>2.3468273345326907</v>
      </c>
      <c r="KM128" s="6"/>
      <c r="KN128" s="6" t="s">
        <v>38</v>
      </c>
      <c r="KO128" s="34">
        <v>114.08512415956601</v>
      </c>
      <c r="KP128" s="38">
        <v>1.5778442028669986</v>
      </c>
      <c r="KQ128" s="34">
        <v>133.45792579909701</v>
      </c>
      <c r="KR128" s="38">
        <v>7.2528395193373285</v>
      </c>
      <c r="KS128" s="34">
        <v>103.323258105264</v>
      </c>
      <c r="KT128" s="38">
        <v>-5.0433705183630337</v>
      </c>
      <c r="KU128" s="6"/>
      <c r="KV128" s="6" t="s">
        <v>38</v>
      </c>
      <c r="KW128" s="34">
        <v>104.38643032588401</v>
      </c>
      <c r="KX128" s="38">
        <v>-2.9757683701862447</v>
      </c>
      <c r="KY128" s="34">
        <v>119.77618167903</v>
      </c>
      <c r="KZ128" s="38">
        <v>-3.1603010235436813</v>
      </c>
      <c r="LA128" s="34">
        <v>146.83555038810599</v>
      </c>
      <c r="LB128" s="38">
        <v>18.844180544467548</v>
      </c>
      <c r="LC128" s="6"/>
      <c r="LD128" s="6" t="s">
        <v>38</v>
      </c>
      <c r="LE128" s="34">
        <v>107.86182349761</v>
      </c>
      <c r="LF128" s="38">
        <v>21.548144576977691</v>
      </c>
      <c r="LG128" s="34">
        <v>107.143228740439</v>
      </c>
      <c r="LH128" s="38">
        <v>8.6579201472922591</v>
      </c>
      <c r="LI128" s="34">
        <v>109.498036560014</v>
      </c>
      <c r="LJ128" s="38">
        <v>3.5119410113288581</v>
      </c>
      <c r="LK128" s="6"/>
      <c r="LL128" s="6" t="s">
        <v>38</v>
      </c>
      <c r="LM128" s="34">
        <v>127.97908159731</v>
      </c>
      <c r="LN128" s="38">
        <v>4.9602493191313073</v>
      </c>
      <c r="LO128" s="34">
        <v>116.00061781939</v>
      </c>
      <c r="LP128" s="38">
        <v>2.8967204678139069</v>
      </c>
      <c r="LQ128" s="34">
        <v>138.073788063151</v>
      </c>
      <c r="LR128" s="38">
        <v>12.509401788718407</v>
      </c>
      <c r="LS128" s="6"/>
      <c r="LT128" s="6" t="s">
        <v>38</v>
      </c>
      <c r="LU128" s="34">
        <v>115.56375621364499</v>
      </c>
      <c r="LV128" s="38">
        <v>6.3173373815698568</v>
      </c>
      <c r="LW128" s="34">
        <v>97.188820123003694</v>
      </c>
      <c r="LX128" s="38">
        <v>6.5748688199792582</v>
      </c>
      <c r="LY128" s="34">
        <v>75.845820850862793</v>
      </c>
      <c r="LZ128" s="38">
        <v>9.8355212599744846</v>
      </c>
      <c r="MA128" s="6"/>
      <c r="MB128" s="6" t="s">
        <v>38</v>
      </c>
      <c r="MC128" s="34">
        <v>128.34429924641199</v>
      </c>
      <c r="MD128" s="38">
        <v>5.0194740581065389</v>
      </c>
      <c r="ME128" s="34">
        <v>79.099615999206605</v>
      </c>
      <c r="MF128" s="38">
        <v>-21.81669236626081</v>
      </c>
      <c r="MG128" s="34">
        <v>132.15616157741201</v>
      </c>
      <c r="MH128" s="38">
        <v>30.77258760059766</v>
      </c>
      <c r="MI128" s="6"/>
      <c r="MJ128" s="6" t="s">
        <v>38</v>
      </c>
      <c r="MK128" s="34">
        <v>87.131141169460506</v>
      </c>
      <c r="ML128" s="38">
        <v>-3.9633833704845358</v>
      </c>
      <c r="MM128" s="34">
        <v>119.499050997929</v>
      </c>
      <c r="MN128" s="38">
        <v>7.7644545755858161</v>
      </c>
      <c r="MO128" s="34">
        <v>145.02099110727499</v>
      </c>
      <c r="MP128" s="38">
        <v>16.074365771242526</v>
      </c>
      <c r="MQ128"/>
    </row>
    <row r="129" spans="1:355" s="336" customFormat="1" ht="15" hidden="1" customHeight="1">
      <c r="A129" s="353"/>
      <c r="B129" s="6" t="s">
        <v>39</v>
      </c>
      <c r="C129" s="34">
        <v>95.456746808402201</v>
      </c>
      <c r="D129" s="38">
        <v>-5.7710740975889081</v>
      </c>
      <c r="E129" s="374">
        <v>101.879424551488</v>
      </c>
      <c r="F129" s="38">
        <v>2.8981158988869709</v>
      </c>
      <c r="G129" s="374">
        <v>89.383706573656397</v>
      </c>
      <c r="H129" s="38">
        <v>-13.614726277259919</v>
      </c>
      <c r="I129" s="6"/>
      <c r="J129" s="6" t="s">
        <v>39</v>
      </c>
      <c r="K129" s="34">
        <v>90.368777497800494</v>
      </c>
      <c r="L129" s="38">
        <v>-17.726895941550907</v>
      </c>
      <c r="M129" s="34">
        <v>135.740918325801</v>
      </c>
      <c r="N129" s="38">
        <v>-25.954921762908441</v>
      </c>
      <c r="O129" s="34">
        <v>92.497640850453607</v>
      </c>
      <c r="P129" s="38">
        <v>-16.224252248006437</v>
      </c>
      <c r="Q129" s="6"/>
      <c r="R129" s="6" t="s">
        <v>39</v>
      </c>
      <c r="S129" s="34">
        <v>104.02524344739599</v>
      </c>
      <c r="T129" s="38">
        <v>2.404185195747317</v>
      </c>
      <c r="U129" s="34">
        <v>116.107207990416</v>
      </c>
      <c r="V129" s="38">
        <v>13.503439097518921</v>
      </c>
      <c r="W129" s="34">
        <v>119.66157555363201</v>
      </c>
      <c r="X129" s="38">
        <v>17.36704973138346</v>
      </c>
      <c r="Y129" s="6"/>
      <c r="Z129" s="6" t="s">
        <v>39</v>
      </c>
      <c r="AA129" s="34">
        <v>120.9456873852</v>
      </c>
      <c r="AB129" s="38">
        <v>14.222548198250948</v>
      </c>
      <c r="AC129" s="34">
        <v>116.00460043262601</v>
      </c>
      <c r="AD129" s="38">
        <v>11.892549247770461</v>
      </c>
      <c r="AE129" s="34">
        <v>109.900973732526</v>
      </c>
      <c r="AF129" s="38">
        <v>13.377116112536356</v>
      </c>
      <c r="AG129" s="6"/>
      <c r="AH129" s="6" t="s">
        <v>39</v>
      </c>
      <c r="AI129" s="34">
        <v>152.494478843026</v>
      </c>
      <c r="AJ129" s="38">
        <v>24.651151199576574</v>
      </c>
      <c r="AK129" s="34">
        <v>146.749402938473</v>
      </c>
      <c r="AL129" s="38">
        <v>14.314850426860033</v>
      </c>
      <c r="AM129" s="34">
        <v>114.556132715502</v>
      </c>
      <c r="AN129" s="38">
        <v>11.002928959508168</v>
      </c>
      <c r="AO129" s="6"/>
      <c r="AP129" s="6" t="s">
        <v>39</v>
      </c>
      <c r="AQ129" s="34">
        <v>116.016820534499</v>
      </c>
      <c r="AR129" s="38">
        <v>28.038340305811658</v>
      </c>
      <c r="AS129" s="34">
        <v>114.86424780890501</v>
      </c>
      <c r="AT129" s="38">
        <v>0.48662194151327753</v>
      </c>
      <c r="AU129" s="34">
        <v>115.686162230017</v>
      </c>
      <c r="AV129" s="38">
        <v>7.2856925067393092</v>
      </c>
      <c r="AW129" s="6"/>
      <c r="AX129" s="6" t="s">
        <v>39</v>
      </c>
      <c r="AY129" s="34">
        <v>147.94914357534199</v>
      </c>
      <c r="AZ129" s="38">
        <v>9.5538172453605057</v>
      </c>
      <c r="BA129" s="34">
        <v>132.953517813133</v>
      </c>
      <c r="BB129" s="38">
        <v>1.628549882767544</v>
      </c>
      <c r="BC129" s="34">
        <v>115.593107358315</v>
      </c>
      <c r="BD129" s="38">
        <v>33.199404667229373</v>
      </c>
      <c r="BE129" s="6"/>
      <c r="BF129" s="6" t="s">
        <v>39</v>
      </c>
      <c r="BG129" s="34">
        <v>110.507268282805</v>
      </c>
      <c r="BH129" s="38">
        <v>25.344269458622094</v>
      </c>
      <c r="BI129" s="34">
        <v>141.05190511251899</v>
      </c>
      <c r="BJ129" s="38">
        <v>21.274465309797236</v>
      </c>
      <c r="BK129" s="34">
        <v>155.093967853252</v>
      </c>
      <c r="BL129" s="38">
        <v>12.572106184268321</v>
      </c>
      <c r="BM129" s="6"/>
      <c r="BN129" s="6" t="s">
        <v>39</v>
      </c>
      <c r="BO129" s="34">
        <v>140.35053282836199</v>
      </c>
      <c r="BP129" s="38">
        <v>15.978756861488748</v>
      </c>
      <c r="BQ129" s="356">
        <v>149.79669668542371</v>
      </c>
      <c r="BR129" s="38">
        <v>37.023252028265119</v>
      </c>
      <c r="BS129" s="34">
        <v>109.295696516793</v>
      </c>
      <c r="BT129" s="38">
        <v>-14.586712735292011</v>
      </c>
      <c r="BU129" s="6"/>
      <c r="BV129" s="6" t="s">
        <v>39</v>
      </c>
      <c r="BW129" s="34">
        <v>139.637670303639</v>
      </c>
      <c r="BX129" s="38">
        <v>22.372179498233265</v>
      </c>
      <c r="BY129" s="34">
        <v>107.34457124161401</v>
      </c>
      <c r="BZ129" s="38">
        <v>2.64055462323131</v>
      </c>
      <c r="CA129" s="34">
        <v>101.12827004760901</v>
      </c>
      <c r="CB129" s="38">
        <v>-14.053346777596374</v>
      </c>
      <c r="CC129" s="6"/>
      <c r="CD129" s="6" t="s">
        <v>39</v>
      </c>
      <c r="CE129" s="34">
        <v>114.12813534511901</v>
      </c>
      <c r="CF129" s="38">
        <v>2.2708526848388004</v>
      </c>
      <c r="CG129" s="34">
        <v>110.388904556694</v>
      </c>
      <c r="CH129" s="38">
        <v>6.4656455193075004</v>
      </c>
      <c r="CI129" s="34">
        <v>110.228659412637</v>
      </c>
      <c r="CJ129" s="38">
        <v>2.7830549146218004</v>
      </c>
      <c r="CK129" s="6"/>
      <c r="CL129" s="6" t="s">
        <v>39</v>
      </c>
      <c r="CM129" s="34">
        <v>124.843033855794</v>
      </c>
      <c r="CN129" s="38">
        <v>23.718433297123156</v>
      </c>
      <c r="CO129" s="34">
        <v>104.61056270910601</v>
      </c>
      <c r="CP129" s="38">
        <v>3.1204718902912987</v>
      </c>
      <c r="CQ129" s="34">
        <v>104.359114182783</v>
      </c>
      <c r="CR129" s="38">
        <v>-10.632314979419405</v>
      </c>
      <c r="CS129" s="6"/>
      <c r="CT129" s="6" t="s">
        <v>39</v>
      </c>
      <c r="CU129" s="34">
        <v>120.68357910626401</v>
      </c>
      <c r="CV129" s="38">
        <v>6.8374460926558243</v>
      </c>
      <c r="CW129" s="34">
        <v>85.117352033941003</v>
      </c>
      <c r="CX129" s="38">
        <v>3.2664264894643509</v>
      </c>
      <c r="CY129" s="34">
        <v>134.193766146916</v>
      </c>
      <c r="CZ129" s="38">
        <v>6.4244376348536321</v>
      </c>
      <c r="DA129" s="6"/>
      <c r="DB129" s="6" t="s">
        <v>39</v>
      </c>
      <c r="DC129" s="34">
        <v>99.967386780869205</v>
      </c>
      <c r="DD129" s="38">
        <v>3.9961995514940867</v>
      </c>
      <c r="DE129" s="34">
        <v>182.062264470169</v>
      </c>
      <c r="DF129" s="38">
        <v>6.8691385713600397</v>
      </c>
      <c r="DG129" s="34">
        <v>111.25276363288199</v>
      </c>
      <c r="DH129" s="38">
        <v>4.5333592972544636</v>
      </c>
      <c r="DI129" s="6"/>
      <c r="DJ129" s="6" t="s">
        <v>39</v>
      </c>
      <c r="DK129" s="34">
        <v>115.589553016908</v>
      </c>
      <c r="DL129" s="38">
        <v>10.417592962542528</v>
      </c>
      <c r="DM129" s="34">
        <v>91.332938210946807</v>
      </c>
      <c r="DN129" s="38">
        <v>-1.4140968978262691</v>
      </c>
      <c r="DO129" s="34">
        <v>111.108674245961</v>
      </c>
      <c r="DP129" s="38">
        <v>12.908434694999272</v>
      </c>
      <c r="DQ129" s="6"/>
      <c r="DR129" s="6" t="s">
        <v>39</v>
      </c>
      <c r="DS129" s="34">
        <v>113.903193971338</v>
      </c>
      <c r="DT129" s="38">
        <v>9.7248708879257748</v>
      </c>
      <c r="DU129" s="34">
        <v>118.396543224783</v>
      </c>
      <c r="DV129" s="38">
        <v>4.5222586160840166</v>
      </c>
      <c r="DW129" s="34">
        <v>125.22197953243599</v>
      </c>
      <c r="DX129" s="38">
        <v>3.1321123814526572</v>
      </c>
      <c r="DY129" s="6"/>
      <c r="DZ129" s="6" t="s">
        <v>39</v>
      </c>
      <c r="EA129" s="34">
        <v>106.556079738869</v>
      </c>
      <c r="EB129" s="38">
        <v>0.73367341545566944</v>
      </c>
      <c r="EC129" s="34">
        <v>117.131455609884</v>
      </c>
      <c r="ED129" s="38">
        <v>9.1412264234250529</v>
      </c>
      <c r="EE129" s="34">
        <v>122.878851305078</v>
      </c>
      <c r="EF129" s="38">
        <v>6.8892834011064821</v>
      </c>
      <c r="EG129" s="6"/>
      <c r="EH129" s="6" t="s">
        <v>39</v>
      </c>
      <c r="EI129" s="34">
        <v>120.670770249131</v>
      </c>
      <c r="EJ129" s="38">
        <v>12.622748631895718</v>
      </c>
      <c r="EK129" s="34">
        <v>115.738034951762</v>
      </c>
      <c r="EL129" s="38">
        <v>-2.8880391409951329</v>
      </c>
      <c r="EM129" s="34">
        <v>120.525839980008</v>
      </c>
      <c r="EN129" s="38">
        <v>11.739743915900732</v>
      </c>
      <c r="EO129" s="6"/>
      <c r="EP129" s="6" t="s">
        <v>39</v>
      </c>
      <c r="EQ129" s="34">
        <v>108.421190177453</v>
      </c>
      <c r="ER129" s="38">
        <v>9.3197989246133233</v>
      </c>
      <c r="ES129" s="34">
        <v>115.872501597953</v>
      </c>
      <c r="ET129" s="38">
        <v>6.7496744218607887</v>
      </c>
      <c r="EU129" s="34">
        <v>112.041050881732</v>
      </c>
      <c r="EV129" s="38">
        <v>5.3314382642963238</v>
      </c>
      <c r="EW129" s="6"/>
      <c r="EX129" s="6" t="s">
        <v>39</v>
      </c>
      <c r="EY129" s="34">
        <v>112.26656927199799</v>
      </c>
      <c r="EZ129" s="38">
        <v>3.9765212340103488</v>
      </c>
      <c r="FA129" s="34">
        <v>112.639468874152</v>
      </c>
      <c r="FB129" s="38">
        <v>7.4301794715753147</v>
      </c>
      <c r="FC129" s="34">
        <v>111.061668782665</v>
      </c>
      <c r="FD129" s="38">
        <v>11.385801464927937</v>
      </c>
      <c r="FE129" s="6"/>
      <c r="FF129" s="6" t="s">
        <v>39</v>
      </c>
      <c r="FG129" s="34">
        <v>114.310967814894</v>
      </c>
      <c r="FH129" s="38">
        <v>7.7084404173127297</v>
      </c>
      <c r="FI129" s="34">
        <v>119.36883874541201</v>
      </c>
      <c r="FJ129" s="38">
        <v>3.3219125130155476</v>
      </c>
      <c r="FK129" s="34">
        <v>104.655461789428</v>
      </c>
      <c r="FL129" s="38">
        <v>5.1982849397169417</v>
      </c>
      <c r="FM129" s="6"/>
      <c r="FN129" s="6" t="s">
        <v>39</v>
      </c>
      <c r="FO129" s="34">
        <v>101.307615441783</v>
      </c>
      <c r="FP129" s="38">
        <v>5.3323651127408169</v>
      </c>
      <c r="FQ129" s="34">
        <v>122.228394898057</v>
      </c>
      <c r="FR129" s="38">
        <v>5.8043808575409344</v>
      </c>
      <c r="FS129" s="34">
        <v>124.01225185432099</v>
      </c>
      <c r="FT129" s="38">
        <v>10.288992515604349</v>
      </c>
      <c r="FU129" s="6"/>
      <c r="FV129" s="6" t="s">
        <v>39</v>
      </c>
      <c r="FW129" s="34">
        <v>112.710616361208</v>
      </c>
      <c r="FX129" s="38">
        <v>1.4186624806161916</v>
      </c>
      <c r="FY129" s="34">
        <v>110.593950945364</v>
      </c>
      <c r="FZ129" s="38">
        <v>-2.3642639439896982</v>
      </c>
      <c r="GA129" s="34">
        <v>106.84869242532</v>
      </c>
      <c r="GB129" s="38">
        <v>0.40000039965045175</v>
      </c>
      <c r="GC129" s="6"/>
      <c r="GD129" s="6" t="s">
        <v>39</v>
      </c>
      <c r="GE129" s="34">
        <v>110.468256022868</v>
      </c>
      <c r="GF129" s="38">
        <v>-0.69376481223659425</v>
      </c>
      <c r="GG129" s="34">
        <v>112.442310177224</v>
      </c>
      <c r="GH129" s="38">
        <v>9.3254418306326698</v>
      </c>
      <c r="GI129" s="34">
        <v>127.449428470388</v>
      </c>
      <c r="GJ129" s="38">
        <v>18.673521551643944</v>
      </c>
      <c r="GK129" s="6"/>
      <c r="GL129" s="6" t="s">
        <v>39</v>
      </c>
      <c r="GM129" s="34">
        <v>121.27259543732301</v>
      </c>
      <c r="GN129" s="38">
        <v>7.7739128525420966</v>
      </c>
      <c r="GO129" s="34">
        <v>122.149355106939</v>
      </c>
      <c r="GP129" s="38">
        <v>-7.4892416524493086</v>
      </c>
      <c r="GQ129" s="34">
        <v>140.63158434312601</v>
      </c>
      <c r="GR129" s="38">
        <v>4.359390861421673</v>
      </c>
      <c r="GS129" s="6"/>
      <c r="GT129" s="6" t="s">
        <v>39</v>
      </c>
      <c r="GU129" s="34">
        <v>125.424200949001</v>
      </c>
      <c r="GV129" s="38">
        <v>10.405711952150028</v>
      </c>
      <c r="GW129" s="34">
        <v>106.499914050038</v>
      </c>
      <c r="GX129" s="38">
        <v>3.437140325014326</v>
      </c>
      <c r="GY129" s="34">
        <v>121.94946866149</v>
      </c>
      <c r="GZ129" s="38">
        <v>10.425466932422395</v>
      </c>
      <c r="HA129" s="6"/>
      <c r="HB129" s="6" t="s">
        <v>39</v>
      </c>
      <c r="HC129" s="34">
        <v>110.249216403397</v>
      </c>
      <c r="HD129" s="38">
        <v>10.156684788174928</v>
      </c>
      <c r="HE129" s="34">
        <v>118.92031755606</v>
      </c>
      <c r="HF129" s="38">
        <v>9.2224557132780376</v>
      </c>
      <c r="HG129" s="34">
        <v>105.720479877363</v>
      </c>
      <c r="HH129" s="38">
        <v>7.7614823531313277</v>
      </c>
      <c r="HI129" s="6"/>
      <c r="HJ129" s="6" t="s">
        <v>39</v>
      </c>
      <c r="HK129" s="34">
        <v>114.476259165366</v>
      </c>
      <c r="HL129" s="38">
        <v>10.648913255846267</v>
      </c>
      <c r="HM129" s="34">
        <v>112.12267479140201</v>
      </c>
      <c r="HN129" s="38">
        <v>8.8601365004825396</v>
      </c>
      <c r="HO129" s="34">
        <v>112.673469979863</v>
      </c>
      <c r="HP129" s="38">
        <v>7.9206447835935592</v>
      </c>
      <c r="HQ129" s="6"/>
      <c r="HR129" s="6" t="s">
        <v>39</v>
      </c>
      <c r="HS129" s="34">
        <v>113.62601372144501</v>
      </c>
      <c r="HT129" s="38">
        <v>-10.511672779689377</v>
      </c>
      <c r="HU129" s="34">
        <v>120.962952618511</v>
      </c>
      <c r="HV129" s="38">
        <v>1.2428669868184983</v>
      </c>
      <c r="HW129" s="34">
        <v>119.61565535054601</v>
      </c>
      <c r="HX129" s="38">
        <v>0.69335927549498422</v>
      </c>
      <c r="HY129" s="6"/>
      <c r="HZ129" s="6" t="s">
        <v>39</v>
      </c>
      <c r="IA129" s="34">
        <v>115.43063606346399</v>
      </c>
      <c r="IB129" s="38">
        <v>-4.5096572992968476</v>
      </c>
      <c r="IC129" s="34">
        <v>127.10107063170101</v>
      </c>
      <c r="ID129" s="38">
        <v>11.293184596420502</v>
      </c>
      <c r="IE129" s="34">
        <v>115.302926262621</v>
      </c>
      <c r="IF129" s="38">
        <v>-5.3668470128354784</v>
      </c>
      <c r="IG129" s="6"/>
      <c r="IH129" s="6" t="s">
        <v>39</v>
      </c>
      <c r="II129" s="34">
        <v>133.08756407711701</v>
      </c>
      <c r="IJ129" s="38">
        <v>21.585569228135412</v>
      </c>
      <c r="IK129" s="34">
        <v>136.468842464098</v>
      </c>
      <c r="IL129" s="38">
        <v>-5.6147216111420732</v>
      </c>
      <c r="IM129" s="34">
        <v>124.735916197996</v>
      </c>
      <c r="IN129" s="38">
        <v>6.0508218893172057</v>
      </c>
      <c r="IO129" s="34">
        <v>134.55549374500001</v>
      </c>
      <c r="IP129" s="38">
        <v>27.200746577867704</v>
      </c>
      <c r="IQ129" s="6"/>
      <c r="IR129" s="6" t="s">
        <v>39</v>
      </c>
      <c r="IS129" s="34">
        <v>108.862995744911</v>
      </c>
      <c r="IT129" s="38">
        <v>-1.6541133711754981</v>
      </c>
      <c r="IU129" s="34">
        <v>99.237333035535798</v>
      </c>
      <c r="IV129" s="38">
        <v>5.481859093894343</v>
      </c>
      <c r="IW129" s="34">
        <v>122.881863872138</v>
      </c>
      <c r="IX129" s="38">
        <v>0.14168910921701183</v>
      </c>
      <c r="IY129" s="6"/>
      <c r="IZ129" s="6" t="s">
        <v>39</v>
      </c>
      <c r="JA129" s="34">
        <v>138.240950717933</v>
      </c>
      <c r="JB129" s="38">
        <v>23.488959603677671</v>
      </c>
      <c r="JC129" s="34">
        <v>139.95257930005701</v>
      </c>
      <c r="JD129" s="38">
        <v>12.09657933524791</v>
      </c>
      <c r="JE129" s="34">
        <v>157.68572254225501</v>
      </c>
      <c r="JF129" s="38">
        <v>6.78611894643619</v>
      </c>
      <c r="JG129" s="6"/>
      <c r="JH129" s="6" t="s">
        <v>39</v>
      </c>
      <c r="JI129" s="34">
        <v>135.14456116404901</v>
      </c>
      <c r="JJ129" s="38">
        <v>4.5929581023519859</v>
      </c>
      <c r="JK129" s="34">
        <v>141.846743934762</v>
      </c>
      <c r="JL129" s="38">
        <v>2.3225951183838589</v>
      </c>
      <c r="JM129" s="34">
        <v>93.803508803403503</v>
      </c>
      <c r="JN129" s="38">
        <v>3.6605947590406771</v>
      </c>
      <c r="JO129" s="6"/>
      <c r="JP129" s="6" t="s">
        <v>39</v>
      </c>
      <c r="JQ129" s="34">
        <v>111.39020294276099</v>
      </c>
      <c r="JR129" s="38">
        <v>1.6269060760361924</v>
      </c>
      <c r="JS129" s="34">
        <v>104.643239463024</v>
      </c>
      <c r="JT129" s="38">
        <v>3.7715583726933914</v>
      </c>
      <c r="JU129" s="34">
        <v>92.824877015439995</v>
      </c>
      <c r="JV129" s="38">
        <v>2.0939904042410262</v>
      </c>
      <c r="JW129" s="6"/>
      <c r="JX129" s="6" t="s">
        <v>39</v>
      </c>
      <c r="JY129" s="34">
        <v>115.85892552407201</v>
      </c>
      <c r="JZ129" s="38">
        <v>3.8674306549572037</v>
      </c>
      <c r="KA129" s="34">
        <v>126.911737361177</v>
      </c>
      <c r="KB129" s="38">
        <v>25.165676178487104</v>
      </c>
      <c r="KC129" s="34">
        <v>120.77949273405299</v>
      </c>
      <c r="KD129" s="38">
        <v>4.1301267655148308</v>
      </c>
      <c r="KE129" s="6"/>
      <c r="KF129" s="6" t="s">
        <v>39</v>
      </c>
      <c r="KG129" s="34">
        <v>103.53906471843</v>
      </c>
      <c r="KH129" s="38">
        <v>9.040139769817273</v>
      </c>
      <c r="KI129" s="34">
        <v>139.97470337924</v>
      </c>
      <c r="KJ129" s="38">
        <v>6.3354756555931147</v>
      </c>
      <c r="KK129" s="34">
        <v>110.779982130671</v>
      </c>
      <c r="KL129" s="38">
        <v>1.2049790616484444</v>
      </c>
      <c r="KM129" s="6"/>
      <c r="KN129" s="6" t="s">
        <v>39</v>
      </c>
      <c r="KO129" s="34">
        <v>102.169473590544</v>
      </c>
      <c r="KP129" s="38">
        <v>-2.7587147461225072</v>
      </c>
      <c r="KQ129" s="34">
        <v>108.930086140821</v>
      </c>
      <c r="KR129" s="38">
        <v>-4.2616949166181683</v>
      </c>
      <c r="KS129" s="34">
        <v>105.06166329681</v>
      </c>
      <c r="KT129" s="38">
        <v>-1.6129164511443719</v>
      </c>
      <c r="KU129" s="6"/>
      <c r="KV129" s="6" t="s">
        <v>39</v>
      </c>
      <c r="KW129" s="34">
        <v>104.41910350399</v>
      </c>
      <c r="KX129" s="38">
        <v>4.1275463741424119</v>
      </c>
      <c r="KY129" s="34">
        <v>126.431665717884</v>
      </c>
      <c r="KZ129" s="38">
        <v>5.7855081016792553</v>
      </c>
      <c r="LA129" s="34">
        <v>125.20196473489</v>
      </c>
      <c r="LB129" s="38">
        <v>15.977142796830137</v>
      </c>
      <c r="LC129" s="6"/>
      <c r="LD129" s="6" t="s">
        <v>39</v>
      </c>
      <c r="LE129" s="34">
        <v>103.869355724621</v>
      </c>
      <c r="LF129" s="38">
        <v>0.81956391615722168</v>
      </c>
      <c r="LG129" s="34">
        <v>107.71066014599199</v>
      </c>
      <c r="LH129" s="38">
        <v>15.667422113155993</v>
      </c>
      <c r="LI129" s="34">
        <v>106.359312618543</v>
      </c>
      <c r="LJ129" s="38">
        <v>1.1606659931547796</v>
      </c>
      <c r="LK129" s="6"/>
      <c r="LL129" s="6" t="s">
        <v>39</v>
      </c>
      <c r="LM129" s="34">
        <v>113.783767612022</v>
      </c>
      <c r="LN129" s="38">
        <v>7.5867696785381895</v>
      </c>
      <c r="LO129" s="34">
        <v>132.20147403374199</v>
      </c>
      <c r="LP129" s="38">
        <v>2.766162195954692</v>
      </c>
      <c r="LQ129" s="34">
        <v>113.146917048592</v>
      </c>
      <c r="LR129" s="38">
        <v>7.9965610520211072</v>
      </c>
      <c r="LS129" s="6"/>
      <c r="LT129" s="6" t="s">
        <v>39</v>
      </c>
      <c r="LU129" s="34">
        <v>116.048308902299</v>
      </c>
      <c r="LV129" s="38">
        <v>-1.5346488521691555</v>
      </c>
      <c r="LW129" s="34">
        <v>182.366828047078</v>
      </c>
      <c r="LX129" s="38">
        <v>-9.7198389873921371</v>
      </c>
      <c r="LY129" s="34">
        <v>84.379674237423899</v>
      </c>
      <c r="LZ129" s="38">
        <v>29.627422246941194</v>
      </c>
      <c r="MA129" s="6"/>
      <c r="MB129" s="6" t="s">
        <v>39</v>
      </c>
      <c r="MC129" s="34">
        <v>137.508752133229</v>
      </c>
      <c r="MD129" s="38">
        <v>19.191415412617886</v>
      </c>
      <c r="ME129" s="34">
        <v>69.498515675263803</v>
      </c>
      <c r="MF129" s="38">
        <v>-5.0177454212603578</v>
      </c>
      <c r="MG129" s="34">
        <v>125.52015571648199</v>
      </c>
      <c r="MH129" s="38">
        <v>49.259950908474934</v>
      </c>
      <c r="MI129" s="6"/>
      <c r="MJ129" s="6" t="s">
        <v>39</v>
      </c>
      <c r="MK129" s="34">
        <v>76.401327179700502</v>
      </c>
      <c r="ML129" s="38">
        <v>-19.140055479435574</v>
      </c>
      <c r="MM129" s="34">
        <v>125.04843210226301</v>
      </c>
      <c r="MN129" s="38">
        <v>7.7256288500834955</v>
      </c>
      <c r="MO129" s="34">
        <v>167.336640866746</v>
      </c>
      <c r="MP129" s="38">
        <v>24.144341553464585</v>
      </c>
      <c r="MQ129"/>
    </row>
    <row r="130" spans="1:355" s="336" customFormat="1" ht="15" hidden="1" customHeight="1">
      <c r="A130" s="353"/>
      <c r="B130" s="6" t="s">
        <v>40</v>
      </c>
      <c r="C130" s="34">
        <v>94.850108331095598</v>
      </c>
      <c r="D130" s="38">
        <v>-6.150056645027675</v>
      </c>
      <c r="E130" s="374">
        <v>92.246858054634998</v>
      </c>
      <c r="F130" s="38">
        <v>-5.1788083111019461</v>
      </c>
      <c r="G130" s="374">
        <v>97.311642959246299</v>
      </c>
      <c r="H130" s="38">
        <v>-7.003877041343344</v>
      </c>
      <c r="I130" s="6"/>
      <c r="J130" s="6" t="s">
        <v>40</v>
      </c>
      <c r="K130" s="34">
        <v>97.425588175265702</v>
      </c>
      <c r="L130" s="38">
        <v>-10.493186214027418</v>
      </c>
      <c r="M130" s="34">
        <v>165.87804009225499</v>
      </c>
      <c r="N130" s="38">
        <v>4.3874675698847341</v>
      </c>
      <c r="O130" s="34">
        <v>94.849409817225194</v>
      </c>
      <c r="P130" s="38">
        <v>-12.269418126673159</v>
      </c>
      <c r="Q130" s="6"/>
      <c r="R130" s="6" t="s">
        <v>40</v>
      </c>
      <c r="S130" s="34">
        <v>116.361349166485</v>
      </c>
      <c r="T130" s="38">
        <v>4.3390138447518893</v>
      </c>
      <c r="U130" s="34">
        <v>94.126370701166707</v>
      </c>
      <c r="V130" s="38">
        <v>-12.606295910444004</v>
      </c>
      <c r="W130" s="34">
        <v>111.556402262031</v>
      </c>
      <c r="X130" s="38">
        <v>1.4063402058702081</v>
      </c>
      <c r="Y130" s="6"/>
      <c r="Z130" s="6" t="s">
        <v>40</v>
      </c>
      <c r="AA130" s="34">
        <v>119.516462998417</v>
      </c>
      <c r="AB130" s="38">
        <v>4.2946316838545755</v>
      </c>
      <c r="AC130" s="34">
        <v>118.111235980842</v>
      </c>
      <c r="AD130" s="38">
        <v>-17.798952773414186</v>
      </c>
      <c r="AE130" s="34">
        <v>110.085240372057</v>
      </c>
      <c r="AF130" s="38">
        <v>3.7946911174101814</v>
      </c>
      <c r="AG130" s="6"/>
      <c r="AH130" s="6" t="s">
        <v>40</v>
      </c>
      <c r="AI130" s="34">
        <v>140.333322579059</v>
      </c>
      <c r="AJ130" s="38">
        <v>13.339113594391378</v>
      </c>
      <c r="AK130" s="34">
        <v>142.80313096201701</v>
      </c>
      <c r="AL130" s="38">
        <v>7.714692808687488</v>
      </c>
      <c r="AM130" s="34">
        <v>109.640608678498</v>
      </c>
      <c r="AN130" s="38">
        <v>2.1555160466337497</v>
      </c>
      <c r="AO130" s="6"/>
      <c r="AP130" s="6" t="s">
        <v>40</v>
      </c>
      <c r="AQ130" s="34">
        <v>115.47540016558401</v>
      </c>
      <c r="AR130" s="38">
        <v>8.4831606219067339</v>
      </c>
      <c r="AS130" s="34">
        <v>108.42896802481501</v>
      </c>
      <c r="AT130" s="38">
        <v>-7.8700742674975146</v>
      </c>
      <c r="AU130" s="34">
        <v>103.70052282144199</v>
      </c>
      <c r="AV130" s="38">
        <v>-7.6174958935890373</v>
      </c>
      <c r="AW130" s="6"/>
      <c r="AX130" s="6" t="s">
        <v>40</v>
      </c>
      <c r="AY130" s="34">
        <v>141.30282137518299</v>
      </c>
      <c r="AZ130" s="38">
        <v>-2.3177452538064358E-2</v>
      </c>
      <c r="BA130" s="34">
        <v>127.147523730101</v>
      </c>
      <c r="BB130" s="38">
        <v>-3.7333503692822489</v>
      </c>
      <c r="BC130" s="34">
        <v>103.004714724238</v>
      </c>
      <c r="BD130" s="38">
        <v>25.84014626701034</v>
      </c>
      <c r="BE130" s="6"/>
      <c r="BF130" s="6" t="s">
        <v>40</v>
      </c>
      <c r="BG130" s="34">
        <v>103.77467605632199</v>
      </c>
      <c r="BH130" s="38">
        <v>15.958365991224113</v>
      </c>
      <c r="BI130" s="34">
        <v>136.93057377704901</v>
      </c>
      <c r="BJ130" s="38">
        <v>17.562599509792932</v>
      </c>
      <c r="BK130" s="34">
        <v>138.18023528959301</v>
      </c>
      <c r="BL130" s="38">
        <v>7.5191110978822735</v>
      </c>
      <c r="BM130" s="6"/>
      <c r="BN130" s="6" t="s">
        <v>40</v>
      </c>
      <c r="BO130" s="34">
        <v>132.36631015043</v>
      </c>
      <c r="BP130" s="38">
        <v>5.0224596239171859</v>
      </c>
      <c r="BQ130" s="356">
        <v>136.80317180436612</v>
      </c>
      <c r="BR130" s="38">
        <v>12.72232068898586</v>
      </c>
      <c r="BS130" s="34">
        <v>119.945736511837</v>
      </c>
      <c r="BT130" s="38">
        <v>-0.50697064409831682</v>
      </c>
      <c r="BU130" s="6"/>
      <c r="BV130" s="6" t="s">
        <v>40</v>
      </c>
      <c r="BW130" s="34">
        <v>131.58685426496001</v>
      </c>
      <c r="BX130" s="38">
        <v>-3.32626004741266</v>
      </c>
      <c r="BY130" s="34">
        <v>109.901673898799</v>
      </c>
      <c r="BZ130" s="38">
        <v>2.2758865780563013</v>
      </c>
      <c r="CA130" s="34">
        <v>106.907538465569</v>
      </c>
      <c r="CB130" s="38">
        <v>-10.658331540901173</v>
      </c>
      <c r="CC130" s="6"/>
      <c r="CD130" s="6" t="s">
        <v>40</v>
      </c>
      <c r="CE130" s="34">
        <v>111.82471492438501</v>
      </c>
      <c r="CF130" s="38">
        <v>7.1740511770726414</v>
      </c>
      <c r="CG130" s="34">
        <v>106.30670231058301</v>
      </c>
      <c r="CH130" s="38">
        <v>-2.2803453626972043</v>
      </c>
      <c r="CI130" s="34">
        <v>112.85644848646901</v>
      </c>
      <c r="CJ130" s="38">
        <v>3.693677465506525</v>
      </c>
      <c r="CK130" s="6"/>
      <c r="CL130" s="6" t="s">
        <v>40</v>
      </c>
      <c r="CM130" s="34">
        <v>108.596144287451</v>
      </c>
      <c r="CN130" s="38">
        <v>8.0624301519253123</v>
      </c>
      <c r="CO130" s="34">
        <v>104.452379991086</v>
      </c>
      <c r="CP130" s="38">
        <v>-15.384686915340836</v>
      </c>
      <c r="CQ130" s="34">
        <v>115.50226056792501</v>
      </c>
      <c r="CR130" s="38">
        <v>5.8545906918669175</v>
      </c>
      <c r="CS130" s="6"/>
      <c r="CT130" s="6" t="s">
        <v>40</v>
      </c>
      <c r="CU130" s="34">
        <v>123.243926491113</v>
      </c>
      <c r="CV130" s="38">
        <v>11.437239745557576</v>
      </c>
      <c r="CW130" s="34">
        <v>88.6423007373308</v>
      </c>
      <c r="CX130" s="38">
        <v>7.3309392520592525</v>
      </c>
      <c r="CY130" s="34">
        <v>136.84540914984001</v>
      </c>
      <c r="CZ130" s="38">
        <v>5.8524266159134015</v>
      </c>
      <c r="DA130" s="6"/>
      <c r="DB130" s="6" t="s">
        <v>40</v>
      </c>
      <c r="DC130" s="34">
        <v>89.885581448638206</v>
      </c>
      <c r="DD130" s="38">
        <v>3.7055103317283056</v>
      </c>
      <c r="DE130" s="34">
        <v>193.84932178102201</v>
      </c>
      <c r="DF130" s="38">
        <v>7.2783347218522891</v>
      </c>
      <c r="DG130" s="34">
        <v>103.721257409725</v>
      </c>
      <c r="DH130" s="38">
        <v>2.5278858644976623</v>
      </c>
      <c r="DI130" s="6"/>
      <c r="DJ130" s="6" t="s">
        <v>40</v>
      </c>
      <c r="DK130" s="34">
        <v>108.847352610493</v>
      </c>
      <c r="DL130" s="38">
        <v>5.7280883334863688</v>
      </c>
      <c r="DM130" s="34">
        <v>95.939530090987702</v>
      </c>
      <c r="DN130" s="38">
        <v>4.8196003233457674</v>
      </c>
      <c r="DO130" s="34">
        <v>102.090354168483</v>
      </c>
      <c r="DP130" s="38">
        <v>9.3854968603020126</v>
      </c>
      <c r="DQ130" s="6"/>
      <c r="DR130" s="6" t="s">
        <v>40</v>
      </c>
      <c r="DS130" s="34">
        <v>117.04649588354501</v>
      </c>
      <c r="DT130" s="38">
        <v>11.429049059940183</v>
      </c>
      <c r="DU130" s="34">
        <v>111.624214154794</v>
      </c>
      <c r="DV130" s="38">
        <v>4.6008961945922948</v>
      </c>
      <c r="DW130" s="34">
        <v>129.31430751263599</v>
      </c>
      <c r="DX130" s="38">
        <v>8.0182629035636239</v>
      </c>
      <c r="DY130" s="6"/>
      <c r="DZ130" s="6" t="s">
        <v>40</v>
      </c>
      <c r="EA130" s="34">
        <v>103.10788518057601</v>
      </c>
      <c r="EB130" s="38">
        <v>3.423808641686918</v>
      </c>
      <c r="EC130" s="34">
        <v>119.029439225966</v>
      </c>
      <c r="ED130" s="38">
        <v>6.3014754024254103</v>
      </c>
      <c r="EE130" s="34">
        <v>120.396158979875</v>
      </c>
      <c r="EF130" s="38">
        <v>-2.6238055552312289E-2</v>
      </c>
      <c r="EG130" s="6"/>
      <c r="EH130" s="6" t="s">
        <v>40</v>
      </c>
      <c r="EI130" s="34">
        <v>125.73711751129299</v>
      </c>
      <c r="EJ130" s="38">
        <v>5.8253681927364056</v>
      </c>
      <c r="EK130" s="34">
        <v>115.254043526739</v>
      </c>
      <c r="EL130" s="38">
        <v>-9.5658256128454866</v>
      </c>
      <c r="EM130" s="34">
        <v>117.951530335515</v>
      </c>
      <c r="EN130" s="38">
        <v>5.5504635640402569</v>
      </c>
      <c r="EO130" s="6"/>
      <c r="EP130" s="6" t="s">
        <v>40</v>
      </c>
      <c r="EQ130" s="34">
        <v>111.1479807094</v>
      </c>
      <c r="ER130" s="38">
        <v>7.8184254959615913</v>
      </c>
      <c r="ES130" s="34">
        <v>116.49863298800101</v>
      </c>
      <c r="ET130" s="38">
        <v>17.784458400374191</v>
      </c>
      <c r="EU130" s="34">
        <v>103.40077011039099</v>
      </c>
      <c r="EV130" s="38">
        <v>4.7390490729050043</v>
      </c>
      <c r="EW130" s="6"/>
      <c r="EX130" s="6" t="s">
        <v>40</v>
      </c>
      <c r="EY130" s="34">
        <v>103.126355261521</v>
      </c>
      <c r="EZ130" s="38">
        <v>-6.0329566165868869</v>
      </c>
      <c r="FA130" s="34">
        <v>111.41421260506</v>
      </c>
      <c r="FB130" s="38">
        <v>-3.1648264107727186</v>
      </c>
      <c r="FC130" s="34">
        <v>114.312206710721</v>
      </c>
      <c r="FD130" s="38">
        <v>12.271926426460993</v>
      </c>
      <c r="FE130" s="6"/>
      <c r="FF130" s="6" t="s">
        <v>40</v>
      </c>
      <c r="FG130" s="34">
        <v>115.997823512382</v>
      </c>
      <c r="FH130" s="38">
        <v>4.2787363567524892</v>
      </c>
      <c r="FI130" s="34">
        <v>118.01569452730099</v>
      </c>
      <c r="FJ130" s="38">
        <v>7.0605731490772712</v>
      </c>
      <c r="FK130" s="34">
        <v>113.676203617065</v>
      </c>
      <c r="FL130" s="38">
        <v>1.5276973535999474</v>
      </c>
      <c r="FM130" s="6"/>
      <c r="FN130" s="6" t="s">
        <v>40</v>
      </c>
      <c r="FO130" s="34">
        <v>106.079233111063</v>
      </c>
      <c r="FP130" s="38">
        <v>4.4302663161851683</v>
      </c>
      <c r="FQ130" s="34">
        <v>121.214167278658</v>
      </c>
      <c r="FR130" s="38">
        <v>8.6630569486782605</v>
      </c>
      <c r="FS130" s="34">
        <v>124.808071878288</v>
      </c>
      <c r="FT130" s="38">
        <v>9.5235115503275409</v>
      </c>
      <c r="FU130" s="6"/>
      <c r="FV130" s="6" t="s">
        <v>40</v>
      </c>
      <c r="FW130" s="34">
        <v>119.40233310745</v>
      </c>
      <c r="FX130" s="38">
        <v>-1.0323168357598718</v>
      </c>
      <c r="FY130" s="34">
        <v>111.36749667008201</v>
      </c>
      <c r="FZ130" s="38">
        <v>-0.78483542156160979</v>
      </c>
      <c r="GA130" s="34">
        <v>113.87312822695201</v>
      </c>
      <c r="GB130" s="38">
        <v>-4.6479066490840921</v>
      </c>
      <c r="GC130" s="6"/>
      <c r="GD130" s="6" t="s">
        <v>40</v>
      </c>
      <c r="GE130" s="34">
        <v>111.732386462322</v>
      </c>
      <c r="GF130" s="38">
        <v>-1.2149292119464548</v>
      </c>
      <c r="GG130" s="34">
        <v>113.839988384286</v>
      </c>
      <c r="GH130" s="38">
        <v>3.5141091890912151</v>
      </c>
      <c r="GI130" s="34">
        <v>105.48375100376499</v>
      </c>
      <c r="GJ130" s="38">
        <v>12.976357086014161</v>
      </c>
      <c r="GK130" s="6"/>
      <c r="GL130" s="6" t="s">
        <v>40</v>
      </c>
      <c r="GM130" s="34">
        <v>121.310085800769</v>
      </c>
      <c r="GN130" s="38">
        <v>11.146301119192728</v>
      </c>
      <c r="GO130" s="34">
        <v>127.536051961073</v>
      </c>
      <c r="GP130" s="38">
        <v>2.3719107701902828</v>
      </c>
      <c r="GQ130" s="34">
        <v>137.713294694284</v>
      </c>
      <c r="GR130" s="38">
        <v>7.1428329467449174</v>
      </c>
      <c r="GS130" s="6"/>
      <c r="GT130" s="6" t="s">
        <v>40</v>
      </c>
      <c r="GU130" s="34">
        <v>125.998504799206</v>
      </c>
      <c r="GV130" s="38">
        <v>19.228316841184395</v>
      </c>
      <c r="GW130" s="34">
        <v>101.804616194609</v>
      </c>
      <c r="GX130" s="38">
        <v>-3.5873601200036802</v>
      </c>
      <c r="GY130" s="34">
        <v>126.013716608648</v>
      </c>
      <c r="GZ130" s="38">
        <v>10.142211866509385</v>
      </c>
      <c r="HA130" s="6"/>
      <c r="HB130" s="6" t="s">
        <v>40</v>
      </c>
      <c r="HC130" s="34">
        <v>110.06882509280101</v>
      </c>
      <c r="HD130" s="38">
        <v>1.0603368090003329</v>
      </c>
      <c r="HE130" s="34">
        <v>119.24254535823</v>
      </c>
      <c r="HF130" s="38">
        <v>0.5608040627053299</v>
      </c>
      <c r="HG130" s="34">
        <v>99.716484463804903</v>
      </c>
      <c r="HH130" s="38">
        <v>-3.5157264045661094</v>
      </c>
      <c r="HI130" s="6"/>
      <c r="HJ130" s="6" t="s">
        <v>40</v>
      </c>
      <c r="HK130" s="34">
        <v>125.758915247614</v>
      </c>
      <c r="HL130" s="38">
        <v>9.3937271215956741</v>
      </c>
      <c r="HM130" s="34">
        <v>105.13978545058301</v>
      </c>
      <c r="HN130" s="38">
        <v>2.4467466238931479</v>
      </c>
      <c r="HO130" s="34">
        <v>103.523322131146</v>
      </c>
      <c r="HP130" s="38">
        <v>1.5127895225584211</v>
      </c>
      <c r="HQ130" s="6"/>
      <c r="HR130" s="6" t="s">
        <v>40</v>
      </c>
      <c r="HS130" s="34">
        <v>115.372465745852</v>
      </c>
      <c r="HT130" s="38">
        <v>11.94911890543078</v>
      </c>
      <c r="HU130" s="34">
        <v>117.363140224999</v>
      </c>
      <c r="HV130" s="38">
        <v>9.4169775361819603</v>
      </c>
      <c r="HW130" s="34">
        <v>109.945003259171</v>
      </c>
      <c r="HX130" s="38">
        <v>-10.994118998669492</v>
      </c>
      <c r="HY130" s="6"/>
      <c r="HZ130" s="6" t="s">
        <v>40</v>
      </c>
      <c r="IA130" s="34">
        <v>111.58801173659801</v>
      </c>
      <c r="IB130" s="38">
        <v>1.948270614698643</v>
      </c>
      <c r="IC130" s="34">
        <v>117.080411387159</v>
      </c>
      <c r="ID130" s="38">
        <v>-0.97990522431203431</v>
      </c>
      <c r="IE130" s="34">
        <v>111.14919001280001</v>
      </c>
      <c r="IF130" s="38">
        <v>1.8921763477985678</v>
      </c>
      <c r="IG130" s="6"/>
      <c r="IH130" s="6" t="s">
        <v>40</v>
      </c>
      <c r="II130" s="34">
        <v>123.455174625871</v>
      </c>
      <c r="IJ130" s="38">
        <v>26.391296291092203</v>
      </c>
      <c r="IK130" s="34">
        <v>134.03462154065099</v>
      </c>
      <c r="IL130" s="38">
        <v>16.401582042095072</v>
      </c>
      <c r="IM130" s="34">
        <v>113.07385965053599</v>
      </c>
      <c r="IN130" s="38">
        <v>-11.712426549833083</v>
      </c>
      <c r="IO130" s="34">
        <v>120.902574987915</v>
      </c>
      <c r="IP130" s="38">
        <v>11.916071048729094</v>
      </c>
      <c r="IQ130" s="6"/>
      <c r="IR130" s="6" t="s">
        <v>40</v>
      </c>
      <c r="IS130" s="34">
        <v>110.75110921771299</v>
      </c>
      <c r="IT130" s="38">
        <v>-3.3711573638062049</v>
      </c>
      <c r="IU130" s="34">
        <v>91.889473923585001</v>
      </c>
      <c r="IV130" s="38">
        <v>-11.984546940630395</v>
      </c>
      <c r="IW130" s="34">
        <v>119.346803938069</v>
      </c>
      <c r="IX130" s="38">
        <v>9.8374575224699186</v>
      </c>
      <c r="IY130" s="6"/>
      <c r="IZ130" s="6" t="s">
        <v>40</v>
      </c>
      <c r="JA130" s="34">
        <v>133.65198229560599</v>
      </c>
      <c r="JB130" s="38">
        <v>18.48049188924017</v>
      </c>
      <c r="JC130" s="34">
        <v>133.58533333017999</v>
      </c>
      <c r="JD130" s="38">
        <v>10.987295388805279</v>
      </c>
      <c r="JE130" s="34">
        <v>141.55201890569899</v>
      </c>
      <c r="JF130" s="38">
        <v>3.372799209409834</v>
      </c>
      <c r="JG130" s="6"/>
      <c r="JH130" s="6" t="s">
        <v>40</v>
      </c>
      <c r="JI130" s="34">
        <v>124.857428131718</v>
      </c>
      <c r="JJ130" s="38">
        <v>2.1049906844307031</v>
      </c>
      <c r="JK130" s="34">
        <v>144.89496171687699</v>
      </c>
      <c r="JL130" s="38">
        <v>1.1470298989935372</v>
      </c>
      <c r="JM130" s="34">
        <v>101.539228601524</v>
      </c>
      <c r="JN130" s="38">
        <v>0.80777217992020667</v>
      </c>
      <c r="JO130" s="6"/>
      <c r="JP130" s="6" t="s">
        <v>40</v>
      </c>
      <c r="JQ130" s="34">
        <v>104.829280529016</v>
      </c>
      <c r="JR130" s="38">
        <v>0.47529767371021592</v>
      </c>
      <c r="JS130" s="34">
        <v>87.147235545486097</v>
      </c>
      <c r="JT130" s="38">
        <v>40.929419505733875</v>
      </c>
      <c r="JU130" s="34">
        <v>98.901685685928399</v>
      </c>
      <c r="JV130" s="38">
        <v>3.5363107714975257</v>
      </c>
      <c r="JW130" s="6"/>
      <c r="JX130" s="6" t="s">
        <v>40</v>
      </c>
      <c r="JY130" s="34">
        <v>106.97779507096899</v>
      </c>
      <c r="JZ130" s="38">
        <v>5.4793087423479818</v>
      </c>
      <c r="KA130" s="34">
        <v>126.093949766484</v>
      </c>
      <c r="KB130" s="38">
        <v>0.10072281267147787</v>
      </c>
      <c r="KC130" s="34">
        <v>111.963236055762</v>
      </c>
      <c r="KD130" s="38">
        <v>21.760371224545011</v>
      </c>
      <c r="KE130" s="6"/>
      <c r="KF130" s="6" t="s">
        <v>40</v>
      </c>
      <c r="KG130" s="34">
        <v>101.21882685145999</v>
      </c>
      <c r="KH130" s="38">
        <v>26.5975701901489</v>
      </c>
      <c r="KI130" s="34">
        <v>154.556223419303</v>
      </c>
      <c r="KJ130" s="38">
        <v>3.723145107019235</v>
      </c>
      <c r="KK130" s="34">
        <v>122.229716704699</v>
      </c>
      <c r="KL130" s="38">
        <v>-0.5275870963210707</v>
      </c>
      <c r="KM130" s="6"/>
      <c r="KN130" s="6" t="s">
        <v>40</v>
      </c>
      <c r="KO130" s="34">
        <v>119.748129440228</v>
      </c>
      <c r="KP130" s="38">
        <v>-2.1371167121049837</v>
      </c>
      <c r="KQ130" s="34">
        <v>117.472427432847</v>
      </c>
      <c r="KR130" s="38">
        <v>-6.5718082416122598</v>
      </c>
      <c r="KS130" s="34">
        <v>100.88146324189501</v>
      </c>
      <c r="KT130" s="38">
        <v>-5.2333588921292744</v>
      </c>
      <c r="KU130" s="6"/>
      <c r="KV130" s="6" t="s">
        <v>40</v>
      </c>
      <c r="KW130" s="34">
        <v>123.072241721599</v>
      </c>
      <c r="KX130" s="38">
        <v>9.4383216138949706</v>
      </c>
      <c r="KY130" s="34">
        <v>129.899917189105</v>
      </c>
      <c r="KZ130" s="38">
        <v>0.60417540916827761</v>
      </c>
      <c r="LA130" s="34">
        <v>124.48865507988801</v>
      </c>
      <c r="LB130" s="38">
        <v>24.268942966689934</v>
      </c>
      <c r="LC130" s="6"/>
      <c r="LD130" s="6" t="s">
        <v>40</v>
      </c>
      <c r="LE130" s="34">
        <v>115.30730889595699</v>
      </c>
      <c r="LF130" s="38">
        <v>7.6302806493599178</v>
      </c>
      <c r="LG130" s="34">
        <v>103.666735997643</v>
      </c>
      <c r="LH130" s="38">
        <v>0.92124270693012988</v>
      </c>
      <c r="LI130" s="34">
        <v>104.81932133494099</v>
      </c>
      <c r="LJ130" s="38">
        <v>5.1429869731772726</v>
      </c>
      <c r="LK130" s="6"/>
      <c r="LL130" s="6" t="s">
        <v>40</v>
      </c>
      <c r="LM130" s="34">
        <v>113.834210855872</v>
      </c>
      <c r="LN130" s="38">
        <v>-1.3265808957138034</v>
      </c>
      <c r="LO130" s="34">
        <v>103.644871497784</v>
      </c>
      <c r="LP130" s="38">
        <v>-16.673054311497253</v>
      </c>
      <c r="LQ130" s="34">
        <v>117.665185814555</v>
      </c>
      <c r="LR130" s="38">
        <v>-0.10120424715729825</v>
      </c>
      <c r="LS130" s="6"/>
      <c r="LT130" s="6" t="s">
        <v>40</v>
      </c>
      <c r="LU130" s="34">
        <v>128.66242936816801</v>
      </c>
      <c r="LV130" s="38">
        <v>-1.6439952143919783</v>
      </c>
      <c r="LW130" s="34">
        <v>155.61780514446801</v>
      </c>
      <c r="LX130" s="38">
        <v>-5.3383103216441157</v>
      </c>
      <c r="LY130" s="34">
        <v>83.819109867360297</v>
      </c>
      <c r="LZ130" s="38">
        <v>16.638022187618958</v>
      </c>
      <c r="MA130" s="6"/>
      <c r="MB130" s="6" t="s">
        <v>40</v>
      </c>
      <c r="MC130" s="34">
        <v>136.60861498121201</v>
      </c>
      <c r="MD130" s="38">
        <v>5.5543513054729488</v>
      </c>
      <c r="ME130" s="34">
        <v>196.53566563752301</v>
      </c>
      <c r="MF130" s="38">
        <v>14.474260787180498</v>
      </c>
      <c r="MG130" s="34">
        <v>99.889970247983399</v>
      </c>
      <c r="MH130" s="38">
        <v>11.08706627890767</v>
      </c>
      <c r="MI130" s="6"/>
      <c r="MJ130" s="6" t="s">
        <v>40</v>
      </c>
      <c r="MK130" s="34">
        <v>77.053761810169405</v>
      </c>
      <c r="ML130" s="38">
        <v>-24.733964670020157</v>
      </c>
      <c r="MM130" s="34">
        <v>130.06211258937799</v>
      </c>
      <c r="MN130" s="38">
        <v>7.8251953023716254</v>
      </c>
      <c r="MO130" s="34">
        <v>147.25439860207101</v>
      </c>
      <c r="MP130" s="38">
        <v>35.700036930056541</v>
      </c>
      <c r="MQ130"/>
    </row>
    <row r="131" spans="1:355" s="336" customFormat="1" ht="15" hidden="1" customHeight="1">
      <c r="A131" s="353"/>
      <c r="B131" s="6" t="s">
        <v>41</v>
      </c>
      <c r="C131" s="34">
        <v>93.546907912189496</v>
      </c>
      <c r="D131" s="38">
        <v>-4.7917810395394156</v>
      </c>
      <c r="E131" s="374">
        <v>91.257585185684704</v>
      </c>
      <c r="F131" s="38">
        <v>-5.2715649542385989</v>
      </c>
      <c r="G131" s="374">
        <v>95.711604567466694</v>
      </c>
      <c r="H131" s="38">
        <v>-4.355346689850407</v>
      </c>
      <c r="I131" s="6"/>
      <c r="J131" s="6" t="s">
        <v>41</v>
      </c>
      <c r="K131" s="34">
        <v>111.432562325342</v>
      </c>
      <c r="L131" s="38">
        <v>4.1396618088670465</v>
      </c>
      <c r="M131" s="34">
        <v>172.50286266586701</v>
      </c>
      <c r="N131" s="38">
        <v>12.364342771260624</v>
      </c>
      <c r="O131" s="34">
        <v>101.054368512339</v>
      </c>
      <c r="P131" s="38">
        <v>0.41472670323936711</v>
      </c>
      <c r="Q131" s="6"/>
      <c r="R131" s="6" t="s">
        <v>41</v>
      </c>
      <c r="S131" s="34">
        <v>108.058111298073</v>
      </c>
      <c r="T131" s="38">
        <v>1.9964615860160677</v>
      </c>
      <c r="U131" s="34">
        <v>99.078522090540801</v>
      </c>
      <c r="V131" s="38">
        <v>-6.7654213022351115</v>
      </c>
      <c r="W131" s="34">
        <v>100.132834215841</v>
      </c>
      <c r="X131" s="38">
        <v>4.9313446046098051</v>
      </c>
      <c r="Y131" s="6"/>
      <c r="Z131" s="6" t="s">
        <v>41</v>
      </c>
      <c r="AA131" s="34">
        <v>108.41728849005401</v>
      </c>
      <c r="AB131" s="38">
        <v>0.8561062076653343</v>
      </c>
      <c r="AC131" s="34">
        <v>112.054840753205</v>
      </c>
      <c r="AD131" s="38">
        <v>0.74971520954225923</v>
      </c>
      <c r="AE131" s="34">
        <v>111.825990531165</v>
      </c>
      <c r="AF131" s="38">
        <v>7.2383345779215063</v>
      </c>
      <c r="AG131" s="6"/>
      <c r="AH131" s="6" t="s">
        <v>41</v>
      </c>
      <c r="AI131" s="34">
        <v>136.87623486549299</v>
      </c>
      <c r="AJ131" s="38">
        <v>9.0621219138132147</v>
      </c>
      <c r="AK131" s="34">
        <v>135.08913175648499</v>
      </c>
      <c r="AL131" s="38">
        <v>8.047967044306418</v>
      </c>
      <c r="AM131" s="34">
        <v>103.199219039045</v>
      </c>
      <c r="AN131" s="38">
        <v>7.0375869054753508</v>
      </c>
      <c r="AO131" s="6"/>
      <c r="AP131" s="6" t="s">
        <v>41</v>
      </c>
      <c r="AQ131" s="34">
        <v>107.958552690182</v>
      </c>
      <c r="AR131" s="38">
        <v>10.564559354159542</v>
      </c>
      <c r="AS131" s="34">
        <v>108.550928715015</v>
      </c>
      <c r="AT131" s="38">
        <v>7.3146637881752241</v>
      </c>
      <c r="AU131" s="34">
        <v>117.052029120165</v>
      </c>
      <c r="AV131" s="38">
        <v>4.5779689802060375</v>
      </c>
      <c r="AW131" s="6"/>
      <c r="AX131" s="6" t="s">
        <v>41</v>
      </c>
      <c r="AY131" s="34">
        <v>125.31102781245301</v>
      </c>
      <c r="AZ131" s="38">
        <v>1.5758086136916631</v>
      </c>
      <c r="BA131" s="34">
        <v>123.49874281180701</v>
      </c>
      <c r="BB131" s="38">
        <v>1.3414485096558479</v>
      </c>
      <c r="BC131" s="34">
        <v>106.596065380363</v>
      </c>
      <c r="BD131" s="38">
        <v>15.627748842446508</v>
      </c>
      <c r="BE131" s="6"/>
      <c r="BF131" s="6" t="s">
        <v>41</v>
      </c>
      <c r="BG131" s="34">
        <v>104.26570002005801</v>
      </c>
      <c r="BH131" s="38">
        <v>14.778238923017156</v>
      </c>
      <c r="BI131" s="34">
        <v>127.528078237394</v>
      </c>
      <c r="BJ131" s="38">
        <v>5.2706951597648981</v>
      </c>
      <c r="BK131" s="34">
        <v>123.20900072437701</v>
      </c>
      <c r="BL131" s="38">
        <v>4.3189290516959034</v>
      </c>
      <c r="BM131" s="6"/>
      <c r="BN131" s="6" t="s">
        <v>41</v>
      </c>
      <c r="BO131" s="34">
        <v>124.84788870788</v>
      </c>
      <c r="BP131" s="38">
        <v>0.38909065957994926</v>
      </c>
      <c r="BQ131" s="356">
        <v>142.08396983153185</v>
      </c>
      <c r="BR131" s="38">
        <v>13.982345060395645</v>
      </c>
      <c r="BS131" s="34">
        <v>115.278745880502</v>
      </c>
      <c r="BT131" s="38">
        <v>-3.1677901045762269</v>
      </c>
      <c r="BU131" s="6"/>
      <c r="BV131" s="6" t="s">
        <v>41</v>
      </c>
      <c r="BW131" s="34">
        <v>139.220196900345</v>
      </c>
      <c r="BX131" s="38">
        <v>15.470271465351516</v>
      </c>
      <c r="BY131" s="34">
        <v>103.183100295476</v>
      </c>
      <c r="BZ131" s="38">
        <v>3.3484578280007895</v>
      </c>
      <c r="CA131" s="34">
        <v>109.60356569510201</v>
      </c>
      <c r="CB131" s="38">
        <v>-8.7465837738204328</v>
      </c>
      <c r="CC131" s="6"/>
      <c r="CD131" s="6" t="s">
        <v>41</v>
      </c>
      <c r="CE131" s="34">
        <v>118.404630135342</v>
      </c>
      <c r="CF131" s="38">
        <v>7.4247467681675943</v>
      </c>
      <c r="CG131" s="34">
        <v>109.66991583829601</v>
      </c>
      <c r="CH131" s="38">
        <v>-0.12756958537836738</v>
      </c>
      <c r="CI131" s="34">
        <v>126.201542187698</v>
      </c>
      <c r="CJ131" s="38">
        <v>1.3138057943226329</v>
      </c>
      <c r="CK131" s="6"/>
      <c r="CL131" s="6" t="s">
        <v>41</v>
      </c>
      <c r="CM131" s="34">
        <v>114.235025636667</v>
      </c>
      <c r="CN131" s="38">
        <v>-6.938358937803855</v>
      </c>
      <c r="CO131" s="34">
        <v>103.30062733101499</v>
      </c>
      <c r="CP131" s="38">
        <v>8.9634582566110623</v>
      </c>
      <c r="CQ131" s="34">
        <v>106.56326141864101</v>
      </c>
      <c r="CR131" s="38">
        <v>14.527504050298774</v>
      </c>
      <c r="CS131" s="6"/>
      <c r="CT131" s="6" t="s">
        <v>41</v>
      </c>
      <c r="CU131" s="34">
        <v>119.84206245694</v>
      </c>
      <c r="CV131" s="38">
        <v>8.1968369012576261</v>
      </c>
      <c r="CW131" s="34">
        <v>86.996250562806594</v>
      </c>
      <c r="CX131" s="38">
        <v>8.7045489976341344</v>
      </c>
      <c r="CY131" s="34">
        <v>141.59603294522901</v>
      </c>
      <c r="CZ131" s="38">
        <v>9.3346559994664347</v>
      </c>
      <c r="DA131" s="6"/>
      <c r="DB131" s="6" t="s">
        <v>41</v>
      </c>
      <c r="DC131" s="34">
        <v>97.117871724236593</v>
      </c>
      <c r="DD131" s="38">
        <v>7.4051356132761867</v>
      </c>
      <c r="DE131" s="34">
        <v>211.013642386957</v>
      </c>
      <c r="DF131" s="38">
        <v>5.8311938024831136</v>
      </c>
      <c r="DG131" s="34">
        <v>107.108539360957</v>
      </c>
      <c r="DH131" s="38">
        <v>5.10626501246945</v>
      </c>
      <c r="DI131" s="6"/>
      <c r="DJ131" s="6" t="s">
        <v>41</v>
      </c>
      <c r="DK131" s="34">
        <v>112.390551421506</v>
      </c>
      <c r="DL131" s="38">
        <v>7.2951067995933272</v>
      </c>
      <c r="DM131" s="34">
        <v>99.854951364720606</v>
      </c>
      <c r="DN131" s="38">
        <v>8.4896419690362137</v>
      </c>
      <c r="DO131" s="34">
        <v>151.55005252806001</v>
      </c>
      <c r="DP131" s="38">
        <v>-12.501485235209557</v>
      </c>
      <c r="DQ131" s="6"/>
      <c r="DR131" s="6" t="s">
        <v>41</v>
      </c>
      <c r="DS131" s="34">
        <v>115.999093860823</v>
      </c>
      <c r="DT131" s="38">
        <v>7.6058384608747645</v>
      </c>
      <c r="DU131" s="34">
        <v>108.54766773205399</v>
      </c>
      <c r="DV131" s="38">
        <v>3.8703843258604849</v>
      </c>
      <c r="DW131" s="34">
        <v>129.338406937131</v>
      </c>
      <c r="DX131" s="38">
        <v>7.2911487752955111</v>
      </c>
      <c r="DY131" s="6"/>
      <c r="DZ131" s="6" t="s">
        <v>41</v>
      </c>
      <c r="EA131" s="34">
        <v>106.556655758546</v>
      </c>
      <c r="EB131" s="38">
        <v>3.4219368525453433</v>
      </c>
      <c r="EC131" s="34">
        <v>116.767536285833</v>
      </c>
      <c r="ED131" s="38">
        <v>19.221106660914629</v>
      </c>
      <c r="EE131" s="34">
        <v>118.66590072290499</v>
      </c>
      <c r="EF131" s="38">
        <v>-0.66806676245145979</v>
      </c>
      <c r="EG131" s="6"/>
      <c r="EH131" s="6" t="s">
        <v>41</v>
      </c>
      <c r="EI131" s="34">
        <v>126.571756067623</v>
      </c>
      <c r="EJ131" s="38">
        <v>9.1342806977383617</v>
      </c>
      <c r="EK131" s="34">
        <v>117.435511428713</v>
      </c>
      <c r="EL131" s="38">
        <v>-9.2510363205135775</v>
      </c>
      <c r="EM131" s="34">
        <v>119.947389037726</v>
      </c>
      <c r="EN131" s="38">
        <v>2.4919799349967064</v>
      </c>
      <c r="EO131" s="6"/>
      <c r="EP131" s="6" t="s">
        <v>41</v>
      </c>
      <c r="EQ131" s="34">
        <v>104.81374901122901</v>
      </c>
      <c r="ER131" s="38">
        <v>-14.946687160720757</v>
      </c>
      <c r="ES131" s="34">
        <v>113.853071292537</v>
      </c>
      <c r="ET131" s="38">
        <v>19.660179819160859</v>
      </c>
      <c r="EU131" s="34">
        <v>111.896441240035</v>
      </c>
      <c r="EV131" s="38">
        <v>5.7362474628493914</v>
      </c>
      <c r="EW131" s="6"/>
      <c r="EX131" s="6" t="s">
        <v>41</v>
      </c>
      <c r="EY131" s="34">
        <v>108.89387602015</v>
      </c>
      <c r="EZ131" s="38">
        <v>-21.701892475948398</v>
      </c>
      <c r="FA131" s="34">
        <v>113.51200234991001</v>
      </c>
      <c r="FB131" s="38">
        <v>-2.8180837463892772E-2</v>
      </c>
      <c r="FC131" s="34">
        <v>128.681096756584</v>
      </c>
      <c r="FD131" s="38">
        <v>-29.303481089015975</v>
      </c>
      <c r="FE131" s="6"/>
      <c r="FF131" s="6" t="s">
        <v>41</v>
      </c>
      <c r="FG131" s="34">
        <v>122.54160455630399</v>
      </c>
      <c r="FH131" s="38">
        <v>12.581517686572894</v>
      </c>
      <c r="FI131" s="34">
        <v>131.19026369793099</v>
      </c>
      <c r="FJ131" s="38">
        <v>1.9404813765558231</v>
      </c>
      <c r="FK131" s="34">
        <v>116.591467108618</v>
      </c>
      <c r="FL131" s="38">
        <v>-1.2087417947957135</v>
      </c>
      <c r="FM131" s="6"/>
      <c r="FN131" s="6" t="s">
        <v>41</v>
      </c>
      <c r="FO131" s="34">
        <v>104.898611254317</v>
      </c>
      <c r="FP131" s="38">
        <v>8.9210662301982211</v>
      </c>
      <c r="FQ131" s="34">
        <v>118.546715481851</v>
      </c>
      <c r="FR131" s="38">
        <v>8.8533267360093646</v>
      </c>
      <c r="FS131" s="34">
        <v>128.339034013229</v>
      </c>
      <c r="FT131" s="38">
        <v>9.0613498191891324</v>
      </c>
      <c r="FU131" s="6"/>
      <c r="FV131" s="6" t="s">
        <v>41</v>
      </c>
      <c r="FW131" s="34">
        <v>120.119739250167</v>
      </c>
      <c r="FX131" s="38">
        <v>-1.570242182497779</v>
      </c>
      <c r="FY131" s="34">
        <v>113.306607108885</v>
      </c>
      <c r="FZ131" s="38">
        <v>0.31128069486521781</v>
      </c>
      <c r="GA131" s="34">
        <v>114.665659555377</v>
      </c>
      <c r="GB131" s="38">
        <v>0.87858354260868055</v>
      </c>
      <c r="GC131" s="6"/>
      <c r="GD131" s="6" t="s">
        <v>41</v>
      </c>
      <c r="GE131" s="34">
        <v>116.46782454976901</v>
      </c>
      <c r="GF131" s="38">
        <v>4.0225648867216393</v>
      </c>
      <c r="GG131" s="34">
        <v>116.83380284089399</v>
      </c>
      <c r="GH131" s="38">
        <v>1.1250392446327453</v>
      </c>
      <c r="GI131" s="34">
        <v>107.043822199538</v>
      </c>
      <c r="GJ131" s="38">
        <v>4.8698697986127684</v>
      </c>
      <c r="GK131" s="6"/>
      <c r="GL131" s="6" t="s">
        <v>41</v>
      </c>
      <c r="GM131" s="34">
        <v>122.69427691843001</v>
      </c>
      <c r="GN131" s="38">
        <v>10.443845568024713</v>
      </c>
      <c r="GO131" s="34">
        <v>135.87618203168199</v>
      </c>
      <c r="GP131" s="38">
        <v>-1.5118786102825368</v>
      </c>
      <c r="GQ131" s="34">
        <v>129.20371013374401</v>
      </c>
      <c r="GR131" s="38">
        <v>2.3039179483934475</v>
      </c>
      <c r="GS131" s="6"/>
      <c r="GT131" s="6" t="s">
        <v>41</v>
      </c>
      <c r="GU131" s="34">
        <v>122.246712819999</v>
      </c>
      <c r="GV131" s="38">
        <v>21.667575162226811</v>
      </c>
      <c r="GW131" s="34">
        <v>91.006376301480401</v>
      </c>
      <c r="GX131" s="38">
        <v>-3.511125870480285</v>
      </c>
      <c r="GY131" s="34">
        <v>136.33562608994899</v>
      </c>
      <c r="GZ131" s="38">
        <v>27.285618606991861</v>
      </c>
      <c r="HA131" s="6"/>
      <c r="HB131" s="6" t="s">
        <v>41</v>
      </c>
      <c r="HC131" s="34">
        <v>108.997742297762</v>
      </c>
      <c r="HD131" s="38">
        <v>-12.319211099683045</v>
      </c>
      <c r="HE131" s="34">
        <v>96.718424174463394</v>
      </c>
      <c r="HF131" s="38">
        <v>-9.8616736491487558</v>
      </c>
      <c r="HG131" s="34">
        <v>93.313266113577299</v>
      </c>
      <c r="HH131" s="38">
        <v>-7.4603652330741994</v>
      </c>
      <c r="HI131" s="6"/>
      <c r="HJ131" s="6" t="s">
        <v>41</v>
      </c>
      <c r="HK131" s="34">
        <v>117.96282171219799</v>
      </c>
      <c r="HL131" s="38">
        <v>2.0898862050385816</v>
      </c>
      <c r="HM131" s="34">
        <v>100.02783274088701</v>
      </c>
      <c r="HN131" s="38">
        <v>0.92403820010393645</v>
      </c>
      <c r="HO131" s="34">
        <v>98.369457960924294</v>
      </c>
      <c r="HP131" s="38">
        <v>-12.806174635981904</v>
      </c>
      <c r="HQ131" s="6"/>
      <c r="HR131" s="6" t="s">
        <v>41</v>
      </c>
      <c r="HS131" s="34">
        <v>112.397437816473</v>
      </c>
      <c r="HT131" s="38">
        <v>13.208007147650179</v>
      </c>
      <c r="HU131" s="34">
        <v>113.723740240125</v>
      </c>
      <c r="HV131" s="38">
        <v>1.4358066255106365</v>
      </c>
      <c r="HW131" s="34">
        <v>103.59096224595</v>
      </c>
      <c r="HX131" s="38">
        <v>-7.0391149585408641</v>
      </c>
      <c r="HY131" s="6"/>
      <c r="HZ131" s="6" t="s">
        <v>41</v>
      </c>
      <c r="IA131" s="34">
        <v>114.801876986632</v>
      </c>
      <c r="IB131" s="38">
        <v>-1.7721141866538943</v>
      </c>
      <c r="IC131" s="34">
        <v>117.27774559748801</v>
      </c>
      <c r="ID131" s="38">
        <v>5.9077469695027816</v>
      </c>
      <c r="IE131" s="34">
        <v>108.758250008999</v>
      </c>
      <c r="IF131" s="38">
        <v>-2.1483004255672711</v>
      </c>
      <c r="IG131" s="6"/>
      <c r="IH131" s="6" t="s">
        <v>41</v>
      </c>
      <c r="II131" s="34">
        <v>119.194891905248</v>
      </c>
      <c r="IJ131" s="38">
        <v>17.811781589388559</v>
      </c>
      <c r="IK131" s="34">
        <v>122.201143754882</v>
      </c>
      <c r="IL131" s="38">
        <v>1.1364449919571484</v>
      </c>
      <c r="IM131" s="34">
        <v>124.645367515582</v>
      </c>
      <c r="IN131" s="38">
        <v>-0.84610686937132584</v>
      </c>
      <c r="IO131" s="34">
        <v>110.330044021349</v>
      </c>
      <c r="IP131" s="38">
        <v>10.396281790423245</v>
      </c>
      <c r="IQ131" s="6"/>
      <c r="IR131" s="6" t="s">
        <v>41</v>
      </c>
      <c r="IS131" s="34">
        <v>113.416635218539</v>
      </c>
      <c r="IT131" s="38">
        <v>-3.9924193760092379</v>
      </c>
      <c r="IU131" s="34">
        <v>99.373630279803507</v>
      </c>
      <c r="IV131" s="38">
        <v>2.5390095031662554</v>
      </c>
      <c r="IW131" s="34">
        <v>109.013595578983</v>
      </c>
      <c r="IX131" s="38">
        <v>-3.4850858087799992</v>
      </c>
      <c r="IY131" s="6"/>
      <c r="IZ131" s="6" t="s">
        <v>41</v>
      </c>
      <c r="JA131" s="34">
        <v>125.22906566704</v>
      </c>
      <c r="JB131" s="38">
        <v>14.637689531248</v>
      </c>
      <c r="JC131" s="34">
        <v>139.66749340167601</v>
      </c>
      <c r="JD131" s="38">
        <v>17.782354172823659</v>
      </c>
      <c r="JE131" s="34">
        <v>165.92529883346501</v>
      </c>
      <c r="JF131" s="38">
        <v>4.2827327045050367</v>
      </c>
      <c r="JG131" s="6"/>
      <c r="JH131" s="6" t="s">
        <v>41</v>
      </c>
      <c r="JI131" s="34">
        <v>147.65922557091599</v>
      </c>
      <c r="JJ131" s="38">
        <v>4.5108684306413949</v>
      </c>
      <c r="JK131" s="34">
        <v>145.78901575317801</v>
      </c>
      <c r="JL131" s="38">
        <v>1.1222893322360363</v>
      </c>
      <c r="JM131" s="34">
        <v>100.884176487443</v>
      </c>
      <c r="JN131" s="38">
        <v>8.5897017216083356</v>
      </c>
      <c r="JO131" s="6"/>
      <c r="JP131" s="6" t="s">
        <v>41</v>
      </c>
      <c r="JQ131" s="34">
        <v>117.42815696936201</v>
      </c>
      <c r="JR131" s="38">
        <v>4.2443713275648776</v>
      </c>
      <c r="JS131" s="34">
        <v>92.248052862194001</v>
      </c>
      <c r="JT131" s="38">
        <v>14.063917776039276</v>
      </c>
      <c r="JU131" s="34">
        <v>99.9618352526455</v>
      </c>
      <c r="JV131" s="38">
        <v>2.6597330368540213</v>
      </c>
      <c r="JW131" s="6"/>
      <c r="JX131" s="6" t="s">
        <v>41</v>
      </c>
      <c r="JY131" s="34">
        <v>119.173656220678</v>
      </c>
      <c r="JZ131" s="38">
        <v>3.0949654146146912</v>
      </c>
      <c r="KA131" s="34">
        <v>135.58182190653699</v>
      </c>
      <c r="KB131" s="38">
        <v>1.7797493499313077</v>
      </c>
      <c r="KC131" s="34">
        <v>136.37510567388301</v>
      </c>
      <c r="KD131" s="38">
        <v>4.5829382693755463</v>
      </c>
      <c r="KE131" s="6"/>
      <c r="KF131" s="6" t="s">
        <v>41</v>
      </c>
      <c r="KG131" s="34">
        <v>104.377843109184</v>
      </c>
      <c r="KH131" s="38">
        <v>22.943548344720185</v>
      </c>
      <c r="KI131" s="34">
        <v>101.15927091194401</v>
      </c>
      <c r="KJ131" s="38">
        <v>10.494992858564075</v>
      </c>
      <c r="KK131" s="34">
        <v>120.12561443753999</v>
      </c>
      <c r="KL131" s="38">
        <v>-1.1490804648211963</v>
      </c>
      <c r="KM131" s="6"/>
      <c r="KN131" s="6" t="s">
        <v>41</v>
      </c>
      <c r="KO131" s="34">
        <v>117.490757640505</v>
      </c>
      <c r="KP131" s="38">
        <v>-1.7183841729014233</v>
      </c>
      <c r="KQ131" s="34">
        <v>120.461415716592</v>
      </c>
      <c r="KR131" s="38">
        <v>1.8348105237017194</v>
      </c>
      <c r="KS131" s="34">
        <v>112.492883860419</v>
      </c>
      <c r="KT131" s="38">
        <v>-3.0676640324515603</v>
      </c>
      <c r="KU131" s="6"/>
      <c r="KV131" s="6" t="s">
        <v>41</v>
      </c>
      <c r="KW131" s="34">
        <v>101.37546687483299</v>
      </c>
      <c r="KX131" s="38">
        <v>2.0151015616243626</v>
      </c>
      <c r="KY131" s="34">
        <v>127.419388571327</v>
      </c>
      <c r="KZ131" s="38">
        <v>-1.466648696737451</v>
      </c>
      <c r="LA131" s="34">
        <v>120.43038297599</v>
      </c>
      <c r="LB131" s="38">
        <v>18.044699597131952</v>
      </c>
      <c r="LC131" s="6"/>
      <c r="LD131" s="6" t="s">
        <v>41</v>
      </c>
      <c r="LE131" s="34">
        <v>135.739395868278</v>
      </c>
      <c r="LF131" s="38">
        <v>5.0069978171366216</v>
      </c>
      <c r="LG131" s="34">
        <v>125.230804626034</v>
      </c>
      <c r="LH131" s="38">
        <v>-2.1282612297903825</v>
      </c>
      <c r="LI131" s="34">
        <v>109.269640533467</v>
      </c>
      <c r="LJ131" s="38">
        <v>0.17844651246115006</v>
      </c>
      <c r="LK131" s="6"/>
      <c r="LL131" s="6" t="s">
        <v>41</v>
      </c>
      <c r="LM131" s="34">
        <v>106.82113265113099</v>
      </c>
      <c r="LN131" s="38">
        <v>3.6524764461715336</v>
      </c>
      <c r="LO131" s="34">
        <v>104.348278448399</v>
      </c>
      <c r="LP131" s="38">
        <v>-6.9241390689593345</v>
      </c>
      <c r="LQ131" s="34">
        <v>109.30404418582199</v>
      </c>
      <c r="LR131" s="38">
        <v>5.2893608563686598</v>
      </c>
      <c r="LS131" s="6"/>
      <c r="LT131" s="6" t="s">
        <v>41</v>
      </c>
      <c r="LU131" s="34">
        <v>111.008486960664</v>
      </c>
      <c r="LV131" s="38">
        <v>1.8734910208265063</v>
      </c>
      <c r="LW131" s="34">
        <v>101.774330961163</v>
      </c>
      <c r="LX131" s="38">
        <v>-11.991135530509951</v>
      </c>
      <c r="LY131" s="34">
        <v>60.917205753953802</v>
      </c>
      <c r="LZ131" s="38">
        <v>-10.557928945272508</v>
      </c>
      <c r="MA131" s="6"/>
      <c r="MB131" s="6" t="s">
        <v>41</v>
      </c>
      <c r="MC131" s="34">
        <v>133.696983172584</v>
      </c>
      <c r="MD131" s="38">
        <v>8.4797747371793122</v>
      </c>
      <c r="ME131" s="34">
        <v>153.21077924042299</v>
      </c>
      <c r="MF131" s="38">
        <v>0.95929573353299702</v>
      </c>
      <c r="MG131" s="34">
        <v>112.388420816871</v>
      </c>
      <c r="MH131" s="38">
        <v>-0.92175113557574662</v>
      </c>
      <c r="MI131" s="6"/>
      <c r="MJ131" s="6" t="s">
        <v>41</v>
      </c>
      <c r="MK131" s="34">
        <v>73.245080762448396</v>
      </c>
      <c r="ML131" s="38">
        <v>-15.418454724241712</v>
      </c>
      <c r="MM131" s="34">
        <v>129.89873775309201</v>
      </c>
      <c r="MN131" s="38">
        <v>12.527642443673329</v>
      </c>
      <c r="MO131" s="34">
        <v>130.727234167929</v>
      </c>
      <c r="MP131" s="38">
        <v>15.462002780340228</v>
      </c>
      <c r="MQ131"/>
    </row>
    <row r="132" spans="1:355" s="337" customFormat="1" ht="15" hidden="1" customHeight="1">
      <c r="A132" s="353"/>
      <c r="B132" s="6" t="s">
        <v>42</v>
      </c>
      <c r="C132" s="265">
        <v>106.492554393066</v>
      </c>
      <c r="D132" s="211">
        <v>1.5437194102113381</v>
      </c>
      <c r="E132" s="374">
        <v>101.59464386793501</v>
      </c>
      <c r="F132" s="211">
        <v>1.3589462979875861</v>
      </c>
      <c r="G132" s="374">
        <v>111.123832634812</v>
      </c>
      <c r="H132" s="211">
        <v>1.7039953484990065</v>
      </c>
      <c r="I132" s="6"/>
      <c r="J132" s="6" t="s">
        <v>42</v>
      </c>
      <c r="K132" s="265">
        <v>118.126748459582</v>
      </c>
      <c r="L132" s="211">
        <v>-2.184546489064644</v>
      </c>
      <c r="M132" s="265">
        <v>157.64306065224201</v>
      </c>
      <c r="N132" s="211">
        <v>0.82279942437479292</v>
      </c>
      <c r="O132" s="265">
        <v>121.87656507826</v>
      </c>
      <c r="P132" s="211">
        <v>3.4722906018091351</v>
      </c>
      <c r="Q132" s="6"/>
      <c r="R132" s="6" t="s">
        <v>42</v>
      </c>
      <c r="S132" s="265">
        <v>107.390742738612</v>
      </c>
      <c r="T132" s="211">
        <v>-0.40996371493410777</v>
      </c>
      <c r="U132" s="265">
        <v>107.122047521901</v>
      </c>
      <c r="V132" s="211">
        <v>-2.2727013231934734</v>
      </c>
      <c r="W132" s="265">
        <v>105.161720477307</v>
      </c>
      <c r="X132" s="211">
        <v>4.5260405759097324</v>
      </c>
      <c r="Y132" s="6"/>
      <c r="Z132" s="6" t="s">
        <v>42</v>
      </c>
      <c r="AA132" s="265">
        <v>113.24602795912701</v>
      </c>
      <c r="AB132" s="211">
        <v>3.7004941277298826</v>
      </c>
      <c r="AC132" s="265">
        <v>121.905421954584</v>
      </c>
      <c r="AD132" s="211">
        <v>3.4238124522434532</v>
      </c>
      <c r="AE132" s="265">
        <v>102.72486823890701</v>
      </c>
      <c r="AF132" s="211">
        <v>-5.9253488476508949</v>
      </c>
      <c r="AG132" s="6"/>
      <c r="AH132" s="6" t="s">
        <v>42</v>
      </c>
      <c r="AI132" s="265">
        <v>114.198084839468</v>
      </c>
      <c r="AJ132" s="211">
        <v>-11.182927879482378</v>
      </c>
      <c r="AK132" s="265">
        <v>134.07999728635599</v>
      </c>
      <c r="AL132" s="211">
        <v>6.4613263770142169</v>
      </c>
      <c r="AM132" s="265">
        <v>100.489319962762</v>
      </c>
      <c r="AN132" s="211">
        <v>-4.9782659389663024</v>
      </c>
      <c r="AO132" s="6"/>
      <c r="AP132" s="6" t="s">
        <v>42</v>
      </c>
      <c r="AQ132" s="265">
        <v>106.245964377585</v>
      </c>
      <c r="AR132" s="211">
        <v>-3.0493212606262432</v>
      </c>
      <c r="AS132" s="265">
        <v>108.020252208366</v>
      </c>
      <c r="AT132" s="211">
        <v>7.3548884744747198</v>
      </c>
      <c r="AU132" s="265">
        <v>106.054298151579</v>
      </c>
      <c r="AV132" s="211">
        <v>-4.7834076918801003</v>
      </c>
      <c r="AW132" s="6"/>
      <c r="AX132" s="6" t="s">
        <v>42</v>
      </c>
      <c r="AY132" s="265">
        <v>128.14041239494901</v>
      </c>
      <c r="AZ132" s="211">
        <v>4.2393925743103438</v>
      </c>
      <c r="BA132" s="265">
        <v>129.28526107755599</v>
      </c>
      <c r="BB132" s="211">
        <v>2.5250527065975916</v>
      </c>
      <c r="BC132" s="265">
        <v>111.58110310353</v>
      </c>
      <c r="BD132" s="211">
        <v>1.0271539733652304</v>
      </c>
      <c r="BE132" s="6"/>
      <c r="BF132" s="6" t="s">
        <v>42</v>
      </c>
      <c r="BG132" s="265">
        <v>108.822792553754</v>
      </c>
      <c r="BH132" s="211">
        <v>3.0495576123239942</v>
      </c>
      <c r="BI132" s="265">
        <v>121.012280982203</v>
      </c>
      <c r="BJ132" s="211">
        <v>7.3511236862937608</v>
      </c>
      <c r="BK132" s="265">
        <v>129.742851215847</v>
      </c>
      <c r="BL132" s="211">
        <v>1.0571667994308172</v>
      </c>
      <c r="BM132" s="6"/>
      <c r="BN132" s="6" t="s">
        <v>42</v>
      </c>
      <c r="BO132" s="265">
        <v>110.89934031261301</v>
      </c>
      <c r="BP132" s="211">
        <v>12.503090879047505</v>
      </c>
      <c r="BQ132" s="356">
        <v>140.6515387370801</v>
      </c>
      <c r="BR132" s="211">
        <v>10.630624612342714</v>
      </c>
      <c r="BS132" s="265">
        <v>121.207905280932</v>
      </c>
      <c r="BT132" s="211">
        <v>-4.5542926075345918</v>
      </c>
      <c r="BU132" s="6"/>
      <c r="BV132" s="6" t="s">
        <v>42</v>
      </c>
      <c r="BW132" s="265">
        <v>135.265975382281</v>
      </c>
      <c r="BX132" s="211">
        <v>2.967517418107235</v>
      </c>
      <c r="BY132" s="265">
        <v>100.92015490700101</v>
      </c>
      <c r="BZ132" s="211">
        <v>5.5468357922561466</v>
      </c>
      <c r="CA132" s="265">
        <v>106.627898778974</v>
      </c>
      <c r="CB132" s="211">
        <v>-8.7152787464231665</v>
      </c>
      <c r="CC132" s="6"/>
      <c r="CD132" s="6" t="s">
        <v>42</v>
      </c>
      <c r="CE132" s="265">
        <v>116.303934243904</v>
      </c>
      <c r="CF132" s="211">
        <v>5.0926877359057414</v>
      </c>
      <c r="CG132" s="265">
        <v>100.687068051596</v>
      </c>
      <c r="CH132" s="211">
        <v>-14.991793976502336</v>
      </c>
      <c r="CI132" s="265">
        <v>141.07484663157899</v>
      </c>
      <c r="CJ132" s="211">
        <v>2.8611537510285387</v>
      </c>
      <c r="CK132" s="6"/>
      <c r="CL132" s="6" t="s">
        <v>42</v>
      </c>
      <c r="CM132" s="265">
        <v>109.23408033624899</v>
      </c>
      <c r="CN132" s="211">
        <v>-15.041142860272288</v>
      </c>
      <c r="CO132" s="265">
        <v>100.036620018541</v>
      </c>
      <c r="CP132" s="211">
        <v>9.2086778728928778</v>
      </c>
      <c r="CQ132" s="265">
        <v>101.742658306217</v>
      </c>
      <c r="CR132" s="211">
        <v>18.529731703011194</v>
      </c>
      <c r="CS132" s="6"/>
      <c r="CT132" s="6" t="s">
        <v>42</v>
      </c>
      <c r="CU132" s="265">
        <v>129.252836204277</v>
      </c>
      <c r="CV132" s="211">
        <v>8.2150395899011244</v>
      </c>
      <c r="CW132" s="265">
        <v>88.639285202229104</v>
      </c>
      <c r="CX132" s="211">
        <v>5.7892731917636979</v>
      </c>
      <c r="CY132" s="265">
        <v>123.749964512272</v>
      </c>
      <c r="CZ132" s="211">
        <v>19.62292802517463</v>
      </c>
      <c r="DA132" s="6"/>
      <c r="DB132" s="6" t="s">
        <v>42</v>
      </c>
      <c r="DC132" s="265">
        <v>113.482438423113</v>
      </c>
      <c r="DD132" s="211">
        <v>9.2468986731464327</v>
      </c>
      <c r="DE132" s="265">
        <v>300.08418274381899</v>
      </c>
      <c r="DF132" s="211">
        <v>-2.6517313469688162</v>
      </c>
      <c r="DG132" s="265">
        <v>101.657381555649</v>
      </c>
      <c r="DH132" s="211">
        <v>-0.46617101326627619</v>
      </c>
      <c r="DI132" s="6"/>
      <c r="DJ132" s="6" t="s">
        <v>42</v>
      </c>
      <c r="DK132" s="265">
        <v>112.63954405825901</v>
      </c>
      <c r="DL132" s="211">
        <v>1.8003456104035251</v>
      </c>
      <c r="DM132" s="265">
        <v>99.057553666758196</v>
      </c>
      <c r="DN132" s="211">
        <v>4.9472038770367561</v>
      </c>
      <c r="DO132" s="265">
        <v>113.58915333433301</v>
      </c>
      <c r="DP132" s="211">
        <v>14.672142696985617</v>
      </c>
      <c r="DQ132" s="6"/>
      <c r="DR132" s="6" t="s">
        <v>42</v>
      </c>
      <c r="DS132" s="265">
        <v>117.342867570302</v>
      </c>
      <c r="DT132" s="211">
        <v>2.8165819671204844</v>
      </c>
      <c r="DU132" s="265">
        <v>110.77731807337</v>
      </c>
      <c r="DV132" s="211">
        <v>5.1248391830808657</v>
      </c>
      <c r="DW132" s="265">
        <v>128.87335802573199</v>
      </c>
      <c r="DX132" s="211">
        <v>4.8115789516813834</v>
      </c>
      <c r="DY132" s="6"/>
      <c r="DZ132" s="6" t="s">
        <v>42</v>
      </c>
      <c r="EA132" s="265">
        <v>115.17153891529399</v>
      </c>
      <c r="EB132" s="211">
        <v>5.2235212238687581</v>
      </c>
      <c r="EC132" s="265">
        <v>127.67093813706801</v>
      </c>
      <c r="ED132" s="211">
        <v>-3.0764211086911359</v>
      </c>
      <c r="EE132" s="265">
        <v>123.19367880125</v>
      </c>
      <c r="EF132" s="211">
        <v>1.9193343409991854</v>
      </c>
      <c r="EG132" s="6"/>
      <c r="EH132" s="6" t="s">
        <v>42</v>
      </c>
      <c r="EI132" s="265">
        <v>126.29529976144801</v>
      </c>
      <c r="EJ132" s="211">
        <v>-6.9416269421501084</v>
      </c>
      <c r="EK132" s="265">
        <v>117.92235498411399</v>
      </c>
      <c r="EL132" s="211">
        <v>-8.850738951784777</v>
      </c>
      <c r="EM132" s="265">
        <v>117.63885480789401</v>
      </c>
      <c r="EN132" s="211">
        <v>4.2248643802040391</v>
      </c>
      <c r="EO132" s="6"/>
      <c r="EP132" s="6" t="s">
        <v>42</v>
      </c>
      <c r="EQ132" s="265">
        <v>116.303699216811</v>
      </c>
      <c r="ER132" s="211">
        <v>-3.6977498769901302</v>
      </c>
      <c r="ES132" s="265">
        <v>106.70642521662499</v>
      </c>
      <c r="ET132" s="211">
        <v>4.1189832356840981</v>
      </c>
      <c r="EU132" s="265">
        <v>111.506595863846</v>
      </c>
      <c r="EV132" s="211">
        <v>2.0237074204723342</v>
      </c>
      <c r="EW132" s="6"/>
      <c r="EX132" s="6" t="s">
        <v>42</v>
      </c>
      <c r="EY132" s="265">
        <v>109.347019499182</v>
      </c>
      <c r="EZ132" s="211">
        <v>4.8738593766476583</v>
      </c>
      <c r="FA132" s="265">
        <v>121.45872943646199</v>
      </c>
      <c r="FB132" s="211">
        <v>2.180553015532567</v>
      </c>
      <c r="FC132" s="265">
        <v>118.056761222888</v>
      </c>
      <c r="FD132" s="211">
        <v>18.052851043407188</v>
      </c>
      <c r="FE132" s="6"/>
      <c r="FF132" s="6" t="s">
        <v>42</v>
      </c>
      <c r="FG132" s="265">
        <v>120.768650255266</v>
      </c>
      <c r="FH132" s="211">
        <v>13.778715301257691</v>
      </c>
      <c r="FI132" s="265">
        <v>127.95183568708801</v>
      </c>
      <c r="FJ132" s="211">
        <v>6.3707259421906315</v>
      </c>
      <c r="FK132" s="265">
        <v>123.734528671547</v>
      </c>
      <c r="FL132" s="211">
        <v>-2.8297221535599988</v>
      </c>
      <c r="FM132" s="6"/>
      <c r="FN132" s="6" t="s">
        <v>42</v>
      </c>
      <c r="FO132" s="265">
        <v>104.43072774768</v>
      </c>
      <c r="FP132" s="211">
        <v>10.165661498872637</v>
      </c>
      <c r="FQ132" s="265">
        <v>123.225260908751</v>
      </c>
      <c r="FR132" s="211">
        <v>13.248078979529595</v>
      </c>
      <c r="FS132" s="265">
        <v>118.32518448899999</v>
      </c>
      <c r="FT132" s="211">
        <v>5.5262120356938595</v>
      </c>
      <c r="FU132" s="6"/>
      <c r="FV132" s="6" t="s">
        <v>42</v>
      </c>
      <c r="FW132" s="265">
        <v>115.722275808538</v>
      </c>
      <c r="FX132" s="211">
        <v>-1.1737410572924745</v>
      </c>
      <c r="FY132" s="265">
        <v>124.386855766121</v>
      </c>
      <c r="FZ132" s="211">
        <v>0.52409791389729321</v>
      </c>
      <c r="GA132" s="265">
        <v>113.409712780283</v>
      </c>
      <c r="GB132" s="211">
        <v>-0.25561234096966245</v>
      </c>
      <c r="GC132" s="6"/>
      <c r="GD132" s="6" t="s">
        <v>42</v>
      </c>
      <c r="GE132" s="265">
        <v>116.202256972399</v>
      </c>
      <c r="GF132" s="211">
        <v>5.6103474357234688</v>
      </c>
      <c r="GG132" s="265">
        <v>117.52813791776801</v>
      </c>
      <c r="GH132" s="211">
        <v>3.7677800293615746</v>
      </c>
      <c r="GI132" s="265">
        <v>109.44822007595</v>
      </c>
      <c r="GJ132" s="211">
        <v>18.058627411115836</v>
      </c>
      <c r="GK132" s="6"/>
      <c r="GL132" s="6" t="s">
        <v>42</v>
      </c>
      <c r="GM132" s="265">
        <v>125.72411556505</v>
      </c>
      <c r="GN132" s="211">
        <v>7.6495597136216702</v>
      </c>
      <c r="GO132" s="265">
        <v>129.53034662999599</v>
      </c>
      <c r="GP132" s="211">
        <v>-2.6799568468431971</v>
      </c>
      <c r="GQ132" s="265">
        <v>124.20585389605399</v>
      </c>
      <c r="GR132" s="211">
        <v>-9.916451143567798</v>
      </c>
      <c r="GS132" s="6"/>
      <c r="GT132" s="6" t="s">
        <v>42</v>
      </c>
      <c r="GU132" s="265">
        <v>121.14413741351601</v>
      </c>
      <c r="GV132" s="211">
        <v>24.052419608233961</v>
      </c>
      <c r="GW132" s="265">
        <v>94.234634615022202</v>
      </c>
      <c r="GX132" s="211">
        <v>-3.5934625525519976</v>
      </c>
      <c r="GY132" s="265">
        <v>149.53695864357201</v>
      </c>
      <c r="GZ132" s="211">
        <v>27.797274787999939</v>
      </c>
      <c r="HA132" s="6"/>
      <c r="HB132" s="6" t="s">
        <v>42</v>
      </c>
      <c r="HC132" s="265">
        <v>107.273478902023</v>
      </c>
      <c r="HD132" s="211">
        <v>-9.889187124245737</v>
      </c>
      <c r="HE132" s="265">
        <v>111.599962870871</v>
      </c>
      <c r="HF132" s="211">
        <v>-5.2681156188316436</v>
      </c>
      <c r="HG132" s="265">
        <v>100.003413145102</v>
      </c>
      <c r="HH132" s="211">
        <v>-4.2986337845825915</v>
      </c>
      <c r="HI132" s="6"/>
      <c r="HJ132" s="6" t="s">
        <v>42</v>
      </c>
      <c r="HK132" s="265">
        <v>110.794564241477</v>
      </c>
      <c r="HL132" s="211">
        <v>-4.0621209779480409</v>
      </c>
      <c r="HM132" s="265">
        <v>101.963018511076</v>
      </c>
      <c r="HN132" s="211">
        <v>-5.7529024811874052</v>
      </c>
      <c r="HO132" s="265">
        <v>100.028893940231</v>
      </c>
      <c r="HP132" s="211">
        <v>-11.576826504781053</v>
      </c>
      <c r="HQ132" s="6"/>
      <c r="HR132" s="6" t="s">
        <v>42</v>
      </c>
      <c r="HS132" s="265">
        <v>123.64987006423399</v>
      </c>
      <c r="HT132" s="211">
        <v>9.6992673843499801</v>
      </c>
      <c r="HU132" s="265">
        <v>107.13489272069999</v>
      </c>
      <c r="HV132" s="211">
        <v>4.0744336587229384</v>
      </c>
      <c r="HW132" s="265">
        <v>100.235223730282</v>
      </c>
      <c r="HX132" s="211">
        <v>-5.0469490474423964</v>
      </c>
      <c r="HY132" s="6"/>
      <c r="HZ132" s="6" t="s">
        <v>42</v>
      </c>
      <c r="IA132" s="265">
        <v>119.24081315429</v>
      </c>
      <c r="IB132" s="211">
        <v>18.729467292564593</v>
      </c>
      <c r="IC132" s="34">
        <v>115.58399752542</v>
      </c>
      <c r="ID132" s="211">
        <v>0.83872475168485039</v>
      </c>
      <c r="IE132" s="265">
        <v>108.41852253637801</v>
      </c>
      <c r="IF132" s="211">
        <v>1.6383940282921543</v>
      </c>
      <c r="IG132" s="6"/>
      <c r="IH132" s="6" t="s">
        <v>42</v>
      </c>
      <c r="II132" s="265">
        <v>116.604407448074</v>
      </c>
      <c r="IJ132" s="211">
        <v>12.255752120102883</v>
      </c>
      <c r="IK132" s="265">
        <v>105.17654875456</v>
      </c>
      <c r="IL132" s="211">
        <v>2.3937716323813447</v>
      </c>
      <c r="IM132" s="265">
        <v>123.440404709232</v>
      </c>
      <c r="IN132" s="211">
        <v>-2.5095006740392876</v>
      </c>
      <c r="IO132" s="265">
        <v>119.333590329705</v>
      </c>
      <c r="IP132" s="211">
        <v>22.360760084156013</v>
      </c>
      <c r="IQ132" s="6"/>
      <c r="IR132" s="6" t="s">
        <v>42</v>
      </c>
      <c r="IS132" s="265">
        <v>112.84194389309199</v>
      </c>
      <c r="IT132" s="211">
        <v>-3.9219140945464801</v>
      </c>
      <c r="IU132" s="265">
        <v>100.59625215206199</v>
      </c>
      <c r="IV132" s="211">
        <v>8.6417730847385741</v>
      </c>
      <c r="IW132" s="265">
        <v>121.188437292044</v>
      </c>
      <c r="IX132" s="211">
        <v>7.5523130052974352</v>
      </c>
      <c r="IY132" s="6"/>
      <c r="IZ132" s="6" t="s">
        <v>42</v>
      </c>
      <c r="JA132" s="265">
        <v>119.45701610291501</v>
      </c>
      <c r="JB132" s="211">
        <v>5.6086297337691633</v>
      </c>
      <c r="JC132" s="265">
        <v>144.49592906312799</v>
      </c>
      <c r="JD132" s="211">
        <v>16.529152944483712</v>
      </c>
      <c r="JE132" s="265">
        <v>170.02709958260201</v>
      </c>
      <c r="JF132" s="211">
        <v>6.5524246818565501</v>
      </c>
      <c r="JG132" s="6"/>
      <c r="JH132" s="6" t="s">
        <v>42</v>
      </c>
      <c r="JI132" s="265">
        <v>137.82147356771901</v>
      </c>
      <c r="JJ132" s="211">
        <v>0.11841672456418451</v>
      </c>
      <c r="JK132" s="265">
        <v>145.889438923238</v>
      </c>
      <c r="JL132" s="211">
        <v>5.3912447948881663</v>
      </c>
      <c r="JM132" s="265">
        <v>115.840757794246</v>
      </c>
      <c r="JN132" s="211">
        <v>-1.7070283418090071</v>
      </c>
      <c r="JO132" s="6"/>
      <c r="JP132" s="6" t="s">
        <v>42</v>
      </c>
      <c r="JQ132" s="265">
        <v>117.253485602697</v>
      </c>
      <c r="JR132" s="211">
        <v>-2.0741619865332694</v>
      </c>
      <c r="JS132" s="265">
        <v>117.66105657116999</v>
      </c>
      <c r="JT132" s="211">
        <v>10.547128020389309</v>
      </c>
      <c r="JU132" s="265">
        <v>105.984074111913</v>
      </c>
      <c r="JV132" s="211">
        <v>5.5931190019306456</v>
      </c>
      <c r="JW132" s="6"/>
      <c r="JX132" s="6" t="s">
        <v>42</v>
      </c>
      <c r="JY132" s="265">
        <v>122.708310581425</v>
      </c>
      <c r="JZ132" s="211">
        <v>0.76138570676226891</v>
      </c>
      <c r="KA132" s="265">
        <v>130.460062710654</v>
      </c>
      <c r="KB132" s="211">
        <v>3.1302948084202029</v>
      </c>
      <c r="KC132" s="265">
        <v>139.51356170014401</v>
      </c>
      <c r="KD132" s="211">
        <v>8.1445650320624452</v>
      </c>
      <c r="KE132" s="6"/>
      <c r="KF132" s="6" t="s">
        <v>42</v>
      </c>
      <c r="KG132" s="265">
        <v>103.127615201933</v>
      </c>
      <c r="KH132" s="211">
        <v>38.665112447641491</v>
      </c>
      <c r="KI132" s="265">
        <v>113.623336368514</v>
      </c>
      <c r="KJ132" s="211">
        <v>16.642638366530036</v>
      </c>
      <c r="KK132" s="265">
        <v>127.88717285395199</v>
      </c>
      <c r="KL132" s="211">
        <v>1.1654041548582228</v>
      </c>
      <c r="KM132" s="6"/>
      <c r="KN132" s="6" t="s">
        <v>42</v>
      </c>
      <c r="KO132" s="265">
        <v>122.643942328126</v>
      </c>
      <c r="KP132" s="211">
        <v>0.32546882957915102</v>
      </c>
      <c r="KQ132" s="265">
        <v>114.434591021003</v>
      </c>
      <c r="KR132" s="211">
        <v>1.9817556081306122</v>
      </c>
      <c r="KS132" s="265">
        <v>110.732697402619</v>
      </c>
      <c r="KT132" s="211">
        <v>-3.6663102456394085</v>
      </c>
      <c r="KU132" s="6"/>
      <c r="KV132" s="6" t="s">
        <v>42</v>
      </c>
      <c r="KW132" s="265">
        <v>108.601399211303</v>
      </c>
      <c r="KX132" s="211">
        <v>5.0577896487452563</v>
      </c>
      <c r="KY132" s="265">
        <v>128.81508094631599</v>
      </c>
      <c r="KZ132" s="211">
        <v>6.9916115282969002</v>
      </c>
      <c r="LA132" s="265">
        <v>114.455086771772</v>
      </c>
      <c r="LB132" s="211">
        <v>5.8189414746979935</v>
      </c>
      <c r="LC132" s="6"/>
      <c r="LD132" s="6" t="s">
        <v>42</v>
      </c>
      <c r="LE132" s="265">
        <v>120.47257203151401</v>
      </c>
      <c r="LF132" s="211">
        <v>-5.2384592642853391</v>
      </c>
      <c r="LG132" s="265">
        <v>101.78383273308501</v>
      </c>
      <c r="LH132" s="211">
        <v>-11.141483143363658</v>
      </c>
      <c r="LI132" s="265">
        <v>113.12831388132</v>
      </c>
      <c r="LJ132" s="211">
        <v>-1.1148556359436128</v>
      </c>
      <c r="LK132" s="6"/>
      <c r="LL132" s="6" t="s">
        <v>42</v>
      </c>
      <c r="LM132" s="265">
        <v>101.40048742777699</v>
      </c>
      <c r="LN132" s="211">
        <v>3.8674750354309282</v>
      </c>
      <c r="LO132" s="265">
        <v>111.49844267282</v>
      </c>
      <c r="LP132" s="211">
        <v>-0.91645797712025967</v>
      </c>
      <c r="LQ132" s="265">
        <v>108.252648662613</v>
      </c>
      <c r="LR132" s="211">
        <v>16.745885980512369</v>
      </c>
      <c r="LS132" s="6"/>
      <c r="LT132" s="6" t="s">
        <v>42</v>
      </c>
      <c r="LU132" s="265">
        <v>95.007213716913697</v>
      </c>
      <c r="LV132" s="211">
        <v>-3.6696033056530268</v>
      </c>
      <c r="LW132" s="265">
        <v>106.94148840976101</v>
      </c>
      <c r="LX132" s="211">
        <v>-0.34341828705821342</v>
      </c>
      <c r="LY132" s="265">
        <v>99.386542346816597</v>
      </c>
      <c r="LZ132" s="211">
        <v>29.219798511407021</v>
      </c>
      <c r="MA132" s="6"/>
      <c r="MB132" s="6" t="s">
        <v>42</v>
      </c>
      <c r="MC132" s="265">
        <v>126.788730498654</v>
      </c>
      <c r="MD132" s="211">
        <v>-1.3223342785568946</v>
      </c>
      <c r="ME132" s="265">
        <v>97.4047534422414</v>
      </c>
      <c r="MF132" s="211">
        <v>16.385384999407492</v>
      </c>
      <c r="MG132" s="265">
        <v>125.286461671797</v>
      </c>
      <c r="MH132" s="211">
        <v>26.929932108415613</v>
      </c>
      <c r="MI132" s="6"/>
      <c r="MJ132" s="6" t="s">
        <v>42</v>
      </c>
      <c r="MK132" s="265">
        <v>71.4897175371798</v>
      </c>
      <c r="ML132" s="211">
        <v>-25.545056025804953</v>
      </c>
      <c r="MM132" s="265">
        <v>124.84131371973599</v>
      </c>
      <c r="MN132" s="211">
        <v>10.029766281724093</v>
      </c>
      <c r="MO132" s="265">
        <v>132.63204651226201</v>
      </c>
      <c r="MP132" s="211">
        <v>5.2343207493881039</v>
      </c>
      <c r="MQ132" s="56"/>
    </row>
    <row r="133" spans="1:355" s="336" customFormat="1" ht="15" hidden="1" customHeight="1">
      <c r="A133" s="353"/>
      <c r="B133" s="6" t="s">
        <v>43</v>
      </c>
      <c r="C133" s="34">
        <v>103.54574226221</v>
      </c>
      <c r="D133" s="38">
        <v>-2.8532887723802247</v>
      </c>
      <c r="E133" s="374">
        <v>97.928563168743693</v>
      </c>
      <c r="F133" s="38">
        <v>-5.2218456854137258</v>
      </c>
      <c r="G133" s="374">
        <v>108.85713355490201</v>
      </c>
      <c r="H133" s="38">
        <v>-0.74331101978789604</v>
      </c>
      <c r="I133" s="6"/>
      <c r="J133" s="6" t="s">
        <v>43</v>
      </c>
      <c r="K133" s="34">
        <v>110.92866329992501</v>
      </c>
      <c r="L133" s="38">
        <v>-5.0249968216752308</v>
      </c>
      <c r="M133" s="34">
        <v>149.590395535601</v>
      </c>
      <c r="N133" s="38">
        <v>-9.2824080711149293</v>
      </c>
      <c r="O133" s="34">
        <v>114.33519429375799</v>
      </c>
      <c r="P133" s="38">
        <v>-5.7183099816113696</v>
      </c>
      <c r="Q133" s="6"/>
      <c r="R133" s="6" t="s">
        <v>43</v>
      </c>
      <c r="S133" s="34">
        <v>107.308266465435</v>
      </c>
      <c r="T133" s="38">
        <v>8.0150736762793855</v>
      </c>
      <c r="U133" s="34">
        <v>113.81496383224599</v>
      </c>
      <c r="V133" s="38">
        <v>2.9969687812698709</v>
      </c>
      <c r="W133" s="34">
        <v>104.74481432853</v>
      </c>
      <c r="X133" s="38">
        <v>5.4029378309464562</v>
      </c>
      <c r="Y133" s="6"/>
      <c r="Z133" s="6" t="s">
        <v>43</v>
      </c>
      <c r="AA133" s="34">
        <v>107.931069495237</v>
      </c>
      <c r="AB133" s="38">
        <v>-0.29124758778951332</v>
      </c>
      <c r="AC133" s="34">
        <v>125.721695932055</v>
      </c>
      <c r="AD133" s="38">
        <v>8.1225494371240075</v>
      </c>
      <c r="AE133" s="34">
        <v>102.673182436538</v>
      </c>
      <c r="AF133" s="38">
        <v>-3.7798580331586464</v>
      </c>
      <c r="AG133" s="6"/>
      <c r="AH133" s="6" t="s">
        <v>43</v>
      </c>
      <c r="AI133" s="34">
        <v>131.580911933843</v>
      </c>
      <c r="AJ133" s="38">
        <v>4.8041289408871535E-2</v>
      </c>
      <c r="AK133" s="34">
        <v>132.98531604672999</v>
      </c>
      <c r="AL133" s="38">
        <v>17.187382275667204</v>
      </c>
      <c r="AM133" s="34">
        <v>94.607612861068205</v>
      </c>
      <c r="AN133" s="38">
        <v>-3.3923153580424668</v>
      </c>
      <c r="AO133" s="6"/>
      <c r="AP133" s="6" t="s">
        <v>43</v>
      </c>
      <c r="AQ133" s="34">
        <v>106.40303055533199</v>
      </c>
      <c r="AR133" s="38">
        <v>-3.3607969597126868</v>
      </c>
      <c r="AS133" s="34">
        <v>103.103756686531</v>
      </c>
      <c r="AT133" s="38">
        <v>15.202283805684004</v>
      </c>
      <c r="AU133" s="34">
        <v>113.055376482418</v>
      </c>
      <c r="AV133" s="38">
        <v>1.6956208409607143</v>
      </c>
      <c r="AW133" s="6"/>
      <c r="AX133" s="6" t="s">
        <v>43</v>
      </c>
      <c r="AY133" s="34">
        <v>126.991607909191</v>
      </c>
      <c r="AZ133" s="38">
        <v>3.984958111032654</v>
      </c>
      <c r="BA133" s="34">
        <v>122.164460836084</v>
      </c>
      <c r="BB133" s="38">
        <v>5.4487724912274587</v>
      </c>
      <c r="BC133" s="34">
        <v>114.908929943158</v>
      </c>
      <c r="BD133" s="38">
        <v>6.3493484426771829</v>
      </c>
      <c r="BE133" s="6"/>
      <c r="BF133" s="6" t="s">
        <v>43</v>
      </c>
      <c r="BG133" s="34">
        <v>100.171379651702</v>
      </c>
      <c r="BH133" s="38">
        <v>-2.3930805544543148</v>
      </c>
      <c r="BI133" s="34">
        <v>125.805654492553</v>
      </c>
      <c r="BJ133" s="38">
        <v>13.488899715370465</v>
      </c>
      <c r="BK133" s="34">
        <v>130.22398305163799</v>
      </c>
      <c r="BL133" s="38">
        <v>7.2064047316956703</v>
      </c>
      <c r="BM133" s="6"/>
      <c r="BN133" s="6" t="s">
        <v>43</v>
      </c>
      <c r="BO133" s="34">
        <v>105.238648835416</v>
      </c>
      <c r="BP133" s="38">
        <v>-6.4735432770855255</v>
      </c>
      <c r="BQ133" s="356">
        <v>145.1707056507673</v>
      </c>
      <c r="BR133" s="38">
        <v>13.133179135375926</v>
      </c>
      <c r="BS133" s="34">
        <v>117.41792013002799</v>
      </c>
      <c r="BT133" s="38">
        <v>-6.652223796803284</v>
      </c>
      <c r="BU133" s="6"/>
      <c r="BV133" s="6" t="s">
        <v>43</v>
      </c>
      <c r="BW133" s="34">
        <v>130.245275938882</v>
      </c>
      <c r="BX133" s="38">
        <v>5.7186539919806876</v>
      </c>
      <c r="BY133" s="34">
        <v>102.067636033646</v>
      </c>
      <c r="BZ133" s="38">
        <v>-1.5493311385993138</v>
      </c>
      <c r="CA133" s="34">
        <v>110.491873358728</v>
      </c>
      <c r="CB133" s="38">
        <v>2.7794268281053292</v>
      </c>
      <c r="CC133" s="6"/>
      <c r="CD133" s="6" t="s">
        <v>43</v>
      </c>
      <c r="CE133" s="34">
        <v>133.98647798248601</v>
      </c>
      <c r="CF133" s="38">
        <v>2.4002527788345134</v>
      </c>
      <c r="CG133" s="34">
        <v>107.050384773563</v>
      </c>
      <c r="CH133" s="38">
        <v>-6.5784488794124627</v>
      </c>
      <c r="CI133" s="34">
        <v>147.53481506212</v>
      </c>
      <c r="CJ133" s="38">
        <v>12.295150211228872</v>
      </c>
      <c r="CK133" s="6"/>
      <c r="CL133" s="6" t="s">
        <v>43</v>
      </c>
      <c r="CM133" s="34">
        <v>132.66366344222499</v>
      </c>
      <c r="CN133" s="38">
        <v>-4.8447695683988599</v>
      </c>
      <c r="CO133" s="34">
        <v>97.551347891353004</v>
      </c>
      <c r="CP133" s="38">
        <v>-8.9792485826867789</v>
      </c>
      <c r="CQ133" s="34">
        <v>105.116510061699</v>
      </c>
      <c r="CR133" s="38">
        <v>13.289309135804771</v>
      </c>
      <c r="CS133" s="6"/>
      <c r="CT133" s="6" t="s">
        <v>43</v>
      </c>
      <c r="CU133" s="34">
        <v>125.814879637941</v>
      </c>
      <c r="CV133" s="38">
        <v>-1.4927715153860532</v>
      </c>
      <c r="CW133" s="34">
        <v>89.571065284419703</v>
      </c>
      <c r="CX133" s="38">
        <v>1.086457179018737</v>
      </c>
      <c r="CY133" s="34">
        <v>89.774687214074802</v>
      </c>
      <c r="CZ133" s="38">
        <v>-13.515168905032354</v>
      </c>
      <c r="DA133" s="6"/>
      <c r="DB133" s="6" t="s">
        <v>43</v>
      </c>
      <c r="DC133" s="34">
        <v>125.535270052953</v>
      </c>
      <c r="DD133" s="38">
        <v>19.059284796844153</v>
      </c>
      <c r="DE133" s="34">
        <v>436.795463787806</v>
      </c>
      <c r="DF133" s="38">
        <v>41.755386822889875</v>
      </c>
      <c r="DG133" s="34">
        <v>105.77844075904</v>
      </c>
      <c r="DH133" s="38">
        <v>3.2177685610419644</v>
      </c>
      <c r="DI133" s="6"/>
      <c r="DJ133" s="6" t="s">
        <v>43</v>
      </c>
      <c r="DK133" s="34">
        <v>116.214751517492</v>
      </c>
      <c r="DL133" s="38">
        <v>2.3241896997912619</v>
      </c>
      <c r="DM133" s="34">
        <v>97.866414049498502</v>
      </c>
      <c r="DN133" s="38">
        <v>1.9188425357374399</v>
      </c>
      <c r="DO133" s="34">
        <v>130.02847731043701</v>
      </c>
      <c r="DP133" s="38">
        <v>-7.6445413883256492</v>
      </c>
      <c r="DQ133" s="6"/>
      <c r="DR133" s="6" t="s">
        <v>43</v>
      </c>
      <c r="DS133" s="34">
        <v>119.69363527921099</v>
      </c>
      <c r="DT133" s="38">
        <v>1.6220336020297736</v>
      </c>
      <c r="DU133" s="34">
        <v>116.228561368662</v>
      </c>
      <c r="DV133" s="38">
        <v>5.8518971469478487</v>
      </c>
      <c r="DW133" s="34">
        <v>135.18293885711199</v>
      </c>
      <c r="DX133" s="38">
        <v>4.5844813688158581</v>
      </c>
      <c r="DY133" s="6"/>
      <c r="DZ133" s="6" t="s">
        <v>43</v>
      </c>
      <c r="EA133" s="34">
        <v>116.25346657690901</v>
      </c>
      <c r="EB133" s="38">
        <v>5.2705194219286682</v>
      </c>
      <c r="EC133" s="34">
        <v>131.63585924350099</v>
      </c>
      <c r="ED133" s="38">
        <v>-3.1986081967248055</v>
      </c>
      <c r="EE133" s="34">
        <v>104.171021294512</v>
      </c>
      <c r="EF133" s="38">
        <v>2.8521896194954763</v>
      </c>
      <c r="EG133" s="6"/>
      <c r="EH133" s="6" t="s">
        <v>43</v>
      </c>
      <c r="EI133" s="34">
        <v>111.340726558054</v>
      </c>
      <c r="EJ133" s="38">
        <v>-2.934948648773883</v>
      </c>
      <c r="EK133" s="34">
        <v>100.625717744849</v>
      </c>
      <c r="EL133" s="38">
        <v>3.5848661482669684</v>
      </c>
      <c r="EM133" s="34">
        <v>114.403611299368</v>
      </c>
      <c r="EN133" s="38">
        <v>2.0442718493190597</v>
      </c>
      <c r="EO133" s="6"/>
      <c r="EP133" s="6" t="s">
        <v>43</v>
      </c>
      <c r="EQ133" s="34">
        <v>112.222587080324</v>
      </c>
      <c r="ER133" s="38">
        <v>11.413385780468161</v>
      </c>
      <c r="ES133" s="34">
        <v>100.037109035501</v>
      </c>
      <c r="ET133" s="38">
        <v>-6.7946899098822229</v>
      </c>
      <c r="EU133" s="34">
        <v>110.83123156531499</v>
      </c>
      <c r="EV133" s="38">
        <v>-0.37742581062026659</v>
      </c>
      <c r="EW133" s="6"/>
      <c r="EX133" s="6" t="s">
        <v>43</v>
      </c>
      <c r="EY133" s="34">
        <v>97.201373779102596</v>
      </c>
      <c r="EZ133" s="38">
        <v>2.9012279335270961</v>
      </c>
      <c r="FA133" s="34">
        <v>90.814327497644996</v>
      </c>
      <c r="FB133" s="38">
        <v>6.4325012883100072</v>
      </c>
      <c r="FC133" s="34">
        <v>118.983543954967</v>
      </c>
      <c r="FD133" s="38">
        <v>0.40804887609115781</v>
      </c>
      <c r="FE133" s="6"/>
      <c r="FF133" s="6" t="s">
        <v>43</v>
      </c>
      <c r="FG133" s="34">
        <v>109.35964245094</v>
      </c>
      <c r="FH133" s="38">
        <v>-3.1158212382935631</v>
      </c>
      <c r="FI133" s="34">
        <v>114.916945265997</v>
      </c>
      <c r="FJ133" s="38">
        <v>3.0066102335821085</v>
      </c>
      <c r="FK133" s="34">
        <v>134.83704595789001</v>
      </c>
      <c r="FL133" s="38">
        <v>6.0310964380459637</v>
      </c>
      <c r="FM133" s="6"/>
      <c r="FN133" s="6" t="s">
        <v>43</v>
      </c>
      <c r="FO133" s="34">
        <v>86.402182824520295</v>
      </c>
      <c r="FP133" s="38">
        <v>-7.7178291947914204</v>
      </c>
      <c r="FQ133" s="34">
        <v>108.420915447081</v>
      </c>
      <c r="FR133" s="38">
        <v>3.523649767937556</v>
      </c>
      <c r="FS133" s="34">
        <v>97.6923502621149</v>
      </c>
      <c r="FT133" s="38">
        <v>-7.1110370785715702</v>
      </c>
      <c r="FU133" s="6"/>
      <c r="FV133" s="6" t="s">
        <v>43</v>
      </c>
      <c r="FW133" s="34">
        <v>111.39405903333</v>
      </c>
      <c r="FX133" s="38">
        <v>-3.6222797524446406</v>
      </c>
      <c r="FY133" s="34">
        <v>125.40563300001099</v>
      </c>
      <c r="FZ133" s="38">
        <v>9.9205954285175153</v>
      </c>
      <c r="GA133" s="34">
        <v>113.67386633680999</v>
      </c>
      <c r="GB133" s="38">
        <v>-1.0599555298805683</v>
      </c>
      <c r="GC133" s="6"/>
      <c r="GD133" s="6" t="s">
        <v>43</v>
      </c>
      <c r="GE133" s="34">
        <v>99.229965122670805</v>
      </c>
      <c r="GF133" s="38">
        <v>0.19217986353530137</v>
      </c>
      <c r="GG133" s="34">
        <v>119.49803362786599</v>
      </c>
      <c r="GH133" s="38">
        <v>-1.2873824927740856</v>
      </c>
      <c r="GI133" s="34">
        <v>109.025971884561</v>
      </c>
      <c r="GJ133" s="38">
        <v>1.5525280707167752</v>
      </c>
      <c r="GK133" s="6"/>
      <c r="GL133" s="6" t="s">
        <v>43</v>
      </c>
      <c r="GM133" s="34">
        <v>123.364947129857</v>
      </c>
      <c r="GN133" s="38">
        <v>3.3391331445150456</v>
      </c>
      <c r="GO133" s="34">
        <v>132.69409519067801</v>
      </c>
      <c r="GP133" s="38">
        <v>-3.7421518762528905</v>
      </c>
      <c r="GQ133" s="34">
        <v>122.43998004852</v>
      </c>
      <c r="GR133" s="38">
        <v>-4.4882844813237313</v>
      </c>
      <c r="GS133" s="6"/>
      <c r="GT133" s="6" t="s">
        <v>43</v>
      </c>
      <c r="GU133" s="34">
        <v>108.401857060914</v>
      </c>
      <c r="GV133" s="38">
        <v>9.6208291019914043</v>
      </c>
      <c r="GW133" s="34">
        <v>92.735215384503505</v>
      </c>
      <c r="GX133" s="38">
        <v>-5.0015222277039584</v>
      </c>
      <c r="GY133" s="34">
        <v>127.414499722605</v>
      </c>
      <c r="GZ133" s="38">
        <v>9.7871096969077769</v>
      </c>
      <c r="HA133" s="6"/>
      <c r="HB133" s="6" t="s">
        <v>43</v>
      </c>
      <c r="HC133" s="34">
        <v>100.180843741911</v>
      </c>
      <c r="HD133" s="38">
        <v>-12.265876801105208</v>
      </c>
      <c r="HE133" s="34">
        <v>126.914426701921</v>
      </c>
      <c r="HF133" s="38">
        <v>15.293793529094813</v>
      </c>
      <c r="HG133" s="34">
        <v>113.250287184737</v>
      </c>
      <c r="HH133" s="38">
        <v>10.215573269634717</v>
      </c>
      <c r="HI133" s="6"/>
      <c r="HJ133" s="6" t="s">
        <v>43</v>
      </c>
      <c r="HK133" s="34">
        <v>113.451944221125</v>
      </c>
      <c r="HL133" s="38">
        <v>-7.0612014375768553</v>
      </c>
      <c r="HM133" s="34">
        <v>104.796553840172</v>
      </c>
      <c r="HN133" s="38">
        <v>-4.2883591403822834</v>
      </c>
      <c r="HO133" s="34">
        <v>116.52161770389399</v>
      </c>
      <c r="HP133" s="38">
        <v>-3.3433006852644525</v>
      </c>
      <c r="HQ133" s="6"/>
      <c r="HR133" s="6" t="s">
        <v>43</v>
      </c>
      <c r="HS133" s="34">
        <v>152.26904179537399</v>
      </c>
      <c r="HT133" s="38">
        <v>8.8296374807462996</v>
      </c>
      <c r="HU133" s="34">
        <v>101.632250726764</v>
      </c>
      <c r="HV133" s="38">
        <v>8.3928971468834561</v>
      </c>
      <c r="HW133" s="34">
        <v>113.561819530249</v>
      </c>
      <c r="HX133" s="38">
        <v>-5.8077893526004942</v>
      </c>
      <c r="HY133" s="6"/>
      <c r="HZ133" s="6" t="s">
        <v>43</v>
      </c>
      <c r="IA133" s="34">
        <v>112.43987069085701</v>
      </c>
      <c r="IB133" s="38">
        <v>-5.7571479637701515</v>
      </c>
      <c r="IC133" s="34">
        <v>108.77841276062</v>
      </c>
      <c r="ID133" s="38">
        <v>4.3972911448603895</v>
      </c>
      <c r="IE133" s="34">
        <v>115.68433134160099</v>
      </c>
      <c r="IF133" s="38">
        <v>2.5681091391289073</v>
      </c>
      <c r="IG133" s="6"/>
      <c r="IH133" s="6" t="s">
        <v>43</v>
      </c>
      <c r="II133" s="34">
        <v>108.06320621951301</v>
      </c>
      <c r="IJ133" s="38">
        <v>7.0605598955292663</v>
      </c>
      <c r="IK133" s="34">
        <v>122.069705592772</v>
      </c>
      <c r="IL133" s="38">
        <v>11.275769755938512</v>
      </c>
      <c r="IM133" s="34">
        <v>124.4293706097</v>
      </c>
      <c r="IN133" s="38">
        <v>3.4713133864332093</v>
      </c>
      <c r="IO133" s="34">
        <v>107.39128093482501</v>
      </c>
      <c r="IP133" s="38">
        <v>8.1574899186494605</v>
      </c>
      <c r="IQ133" s="6"/>
      <c r="IR133" s="6" t="s">
        <v>43</v>
      </c>
      <c r="IS133" s="34">
        <v>105.39987808247101</v>
      </c>
      <c r="IT133" s="38">
        <v>-10.326860023799895</v>
      </c>
      <c r="IU133" s="34">
        <v>103.263085924922</v>
      </c>
      <c r="IV133" s="38">
        <v>5.3736892247766406</v>
      </c>
      <c r="IW133" s="34">
        <v>125.76834337484</v>
      </c>
      <c r="IX133" s="38">
        <v>9.362035680895417</v>
      </c>
      <c r="IY133" s="6"/>
      <c r="IZ133" s="6" t="s">
        <v>43</v>
      </c>
      <c r="JA133" s="34">
        <v>111.995877318499</v>
      </c>
      <c r="JB133" s="38">
        <v>-4.402460106247446</v>
      </c>
      <c r="JC133" s="34">
        <v>137.13180501555101</v>
      </c>
      <c r="JD133" s="38">
        <v>12.403420909697999</v>
      </c>
      <c r="JE133" s="34">
        <v>142.518953367027</v>
      </c>
      <c r="JF133" s="38">
        <v>8.1313406230663787</v>
      </c>
      <c r="JG133" s="6"/>
      <c r="JH133" s="6" t="s">
        <v>43</v>
      </c>
      <c r="JI133" s="34">
        <v>138.764756447802</v>
      </c>
      <c r="JJ133" s="38">
        <v>0.88251879589074633</v>
      </c>
      <c r="JK133" s="34">
        <v>141.981454850105</v>
      </c>
      <c r="JL133" s="38">
        <v>4.6800958493905966</v>
      </c>
      <c r="JM133" s="34">
        <v>120.396374285432</v>
      </c>
      <c r="JN133" s="38">
        <v>-4.8804201017389914E-2</v>
      </c>
      <c r="JO133" s="6"/>
      <c r="JP133" s="6" t="s">
        <v>43</v>
      </c>
      <c r="JQ133" s="34">
        <v>117.790333448659</v>
      </c>
      <c r="JR133" s="38">
        <v>-2.3674665053318762</v>
      </c>
      <c r="JS133" s="34">
        <v>100.305420419101</v>
      </c>
      <c r="JT133" s="38">
        <v>5.3162806329156069</v>
      </c>
      <c r="JU133" s="34">
        <v>105.655273917614</v>
      </c>
      <c r="JV133" s="38">
        <v>-2.2765913752668041</v>
      </c>
      <c r="JW133" s="6"/>
      <c r="JX133" s="6" t="s">
        <v>43</v>
      </c>
      <c r="JY133" s="34">
        <v>114.251851211324</v>
      </c>
      <c r="JZ133" s="38">
        <v>3.2994757576115319</v>
      </c>
      <c r="KA133" s="34">
        <v>129.09062375202501</v>
      </c>
      <c r="KB133" s="38">
        <v>2.4544414767666183</v>
      </c>
      <c r="KC133" s="34">
        <v>139.82852335981801</v>
      </c>
      <c r="KD133" s="38">
        <v>5.6200973133870349</v>
      </c>
      <c r="KE133" s="6"/>
      <c r="KF133" s="6" t="s">
        <v>43</v>
      </c>
      <c r="KG133" s="34">
        <v>128.11371939024801</v>
      </c>
      <c r="KH133" s="38">
        <v>-1.1455536730177727</v>
      </c>
      <c r="KI133" s="34">
        <v>96.3238244506082</v>
      </c>
      <c r="KJ133" s="38">
        <v>9.457464917112901</v>
      </c>
      <c r="KK133" s="34">
        <v>130.121949531426</v>
      </c>
      <c r="KL133" s="38">
        <v>7.3300884645322526</v>
      </c>
      <c r="KM133" s="6"/>
      <c r="KN133" s="6" t="s">
        <v>43</v>
      </c>
      <c r="KO133" s="34">
        <v>124.641664893013</v>
      </c>
      <c r="KP133" s="38">
        <v>-7.118245982148224</v>
      </c>
      <c r="KQ133" s="34">
        <v>118.937628957399</v>
      </c>
      <c r="KR133" s="38">
        <v>1.7621154483809676</v>
      </c>
      <c r="KS133" s="34">
        <v>101.23689056430899</v>
      </c>
      <c r="KT133" s="38">
        <v>-1.9110499644796164E-2</v>
      </c>
      <c r="KU133" s="6"/>
      <c r="KV133" s="6" t="s">
        <v>43</v>
      </c>
      <c r="KW133" s="34">
        <v>116.40603919784201</v>
      </c>
      <c r="KX133" s="38">
        <v>2.2256175385608969</v>
      </c>
      <c r="KY133" s="34">
        <v>108.495009066422</v>
      </c>
      <c r="KZ133" s="38">
        <v>1.3975163661423409</v>
      </c>
      <c r="LA133" s="34">
        <v>108.104668837848</v>
      </c>
      <c r="LB133" s="38">
        <v>5.6106786126324977</v>
      </c>
      <c r="LC133" s="6"/>
      <c r="LD133" s="6" t="s">
        <v>43</v>
      </c>
      <c r="LE133" s="34">
        <v>178.04532640526099</v>
      </c>
      <c r="LF133" s="38">
        <v>-7.1172802919215172</v>
      </c>
      <c r="LG133" s="34">
        <v>106.24547820878099</v>
      </c>
      <c r="LH133" s="38">
        <v>-6.4737439543729067</v>
      </c>
      <c r="LI133" s="34">
        <v>115.451867670928</v>
      </c>
      <c r="LJ133" s="38">
        <v>3.7928136532770793</v>
      </c>
      <c r="LK133" s="6"/>
      <c r="LL133" s="6" t="s">
        <v>43</v>
      </c>
      <c r="LM133" s="34">
        <v>103.90039511417901</v>
      </c>
      <c r="LN133" s="38">
        <v>3.4552388476459299</v>
      </c>
      <c r="LO133" s="34">
        <v>105.52844576627599</v>
      </c>
      <c r="LP133" s="38">
        <v>7.0038851873001562</v>
      </c>
      <c r="LQ133" s="34">
        <v>100.116002077703</v>
      </c>
      <c r="LR133" s="38">
        <v>15.466258268228799</v>
      </c>
      <c r="LS133" s="6"/>
      <c r="LT133" s="6" t="s">
        <v>43</v>
      </c>
      <c r="LU133" s="34">
        <v>93.575289976427101</v>
      </c>
      <c r="LV133" s="38">
        <v>-1.8431630577263718</v>
      </c>
      <c r="LW133" s="34">
        <v>100.779327698766</v>
      </c>
      <c r="LX133" s="38">
        <v>-5.5415702723084905</v>
      </c>
      <c r="LY133" s="34">
        <v>93.477207294575194</v>
      </c>
      <c r="LZ133" s="38">
        <v>36.847863903734122</v>
      </c>
      <c r="MA133" s="6"/>
      <c r="MB133" s="6" t="s">
        <v>43</v>
      </c>
      <c r="MC133" s="34">
        <v>125.70798205764299</v>
      </c>
      <c r="MD133" s="38">
        <v>-6.1714519302339141</v>
      </c>
      <c r="ME133" s="34">
        <v>101.99438412313999</v>
      </c>
      <c r="MF133" s="38">
        <v>11.341888176646449</v>
      </c>
      <c r="MG133" s="34">
        <v>149.19176455537601</v>
      </c>
      <c r="MH133" s="38">
        <v>11.038661788771549</v>
      </c>
      <c r="MI133" s="6"/>
      <c r="MJ133" s="6" t="s">
        <v>43</v>
      </c>
      <c r="MK133" s="34">
        <v>88.766865756806297</v>
      </c>
      <c r="ML133" s="38">
        <v>-4.2581854987019909</v>
      </c>
      <c r="MM133" s="34">
        <v>112.24713201505401</v>
      </c>
      <c r="MN133" s="38">
        <v>-0.95562538650985118</v>
      </c>
      <c r="MO133" s="34">
        <v>146.38978066276499</v>
      </c>
      <c r="MP133" s="38">
        <v>22.22089953748214</v>
      </c>
      <c r="MQ133"/>
    </row>
    <row r="134" spans="1:355" s="336" customFormat="1" ht="15" hidden="1" customHeight="1">
      <c r="A134" s="353"/>
      <c r="B134" s="6" t="s">
        <v>44</v>
      </c>
      <c r="C134" s="34">
        <v>108.352653880959</v>
      </c>
      <c r="D134" s="38">
        <v>1.0246388177993282</v>
      </c>
      <c r="E134" s="374">
        <v>100.694620461141</v>
      </c>
      <c r="F134" s="38">
        <v>2.502769311801174</v>
      </c>
      <c r="G134" s="374">
        <v>115.59379954292901</v>
      </c>
      <c r="H134" s="38">
        <v>-0.16082264386854206</v>
      </c>
      <c r="I134" s="6"/>
      <c r="J134" s="6" t="s">
        <v>44</v>
      </c>
      <c r="K134" s="34">
        <v>108.693460524453</v>
      </c>
      <c r="L134" s="38">
        <v>-1.4243447322308214</v>
      </c>
      <c r="M134" s="34">
        <v>151.653214858767</v>
      </c>
      <c r="N134" s="38">
        <v>-18.949700786293107</v>
      </c>
      <c r="O134" s="34">
        <v>114.55503012858</v>
      </c>
      <c r="P134" s="38">
        <v>-2.7860027083114147</v>
      </c>
      <c r="Q134" s="6"/>
      <c r="R134" s="6" t="s">
        <v>44</v>
      </c>
      <c r="S134" s="34">
        <v>103.414896840585</v>
      </c>
      <c r="T134" s="38">
        <v>2.4001117333079236</v>
      </c>
      <c r="U134" s="34">
        <v>117.427211796496</v>
      </c>
      <c r="V134" s="38">
        <v>5.6000106083597103</v>
      </c>
      <c r="W134" s="34">
        <v>111.23650242250601</v>
      </c>
      <c r="X134" s="38">
        <v>10.89605154426512</v>
      </c>
      <c r="Y134" s="6"/>
      <c r="Z134" s="6" t="s">
        <v>44</v>
      </c>
      <c r="AA134" s="34">
        <v>108.134816366878</v>
      </c>
      <c r="AB134" s="38">
        <v>2.8523211524862973</v>
      </c>
      <c r="AC134" s="34">
        <v>118.087375716219</v>
      </c>
      <c r="AD134" s="38">
        <v>5.5916588123638462</v>
      </c>
      <c r="AE134" s="34">
        <v>112.519569468528</v>
      </c>
      <c r="AF134" s="38">
        <v>4.6713143207576024</v>
      </c>
      <c r="AG134" s="6"/>
      <c r="AH134" s="6" t="s">
        <v>44</v>
      </c>
      <c r="AI134" s="34">
        <v>136.15732712844201</v>
      </c>
      <c r="AJ134" s="38">
        <v>5.6154510064087191</v>
      </c>
      <c r="AK134" s="34">
        <v>145.07276682526401</v>
      </c>
      <c r="AL134" s="38">
        <v>27.133025584969019</v>
      </c>
      <c r="AM134" s="34">
        <v>104.698007441323</v>
      </c>
      <c r="AN134" s="38">
        <v>1.2758949509310327</v>
      </c>
      <c r="AO134" s="6"/>
      <c r="AP134" s="6" t="s">
        <v>44</v>
      </c>
      <c r="AQ134" s="34">
        <v>108.44770754599401</v>
      </c>
      <c r="AR134" s="38">
        <v>-0.1815936803405549</v>
      </c>
      <c r="AS134" s="34">
        <v>114.26928258075201</v>
      </c>
      <c r="AT134" s="38">
        <v>9.3737150931812181</v>
      </c>
      <c r="AU134" s="34">
        <v>103.247626582141</v>
      </c>
      <c r="AV134" s="38">
        <v>-5.2078345738698175</v>
      </c>
      <c r="AW134" s="6"/>
      <c r="AX134" s="6" t="s">
        <v>44</v>
      </c>
      <c r="AY134" s="34">
        <v>130.04786342049201</v>
      </c>
      <c r="AZ134" s="38">
        <v>11.212854399408229</v>
      </c>
      <c r="BA134" s="34">
        <v>137.21209747058299</v>
      </c>
      <c r="BB134" s="38">
        <v>11.775375311047824</v>
      </c>
      <c r="BC134" s="34">
        <v>115.69380618498499</v>
      </c>
      <c r="BD134" s="38">
        <v>9.8612712920880483</v>
      </c>
      <c r="BE134" s="6"/>
      <c r="BF134" s="6" t="s">
        <v>44</v>
      </c>
      <c r="BG134" s="34">
        <v>100.58723443779699</v>
      </c>
      <c r="BH134" s="38">
        <v>-5.9158612337277532</v>
      </c>
      <c r="BI134" s="34">
        <v>109.41464996952</v>
      </c>
      <c r="BJ134" s="38">
        <v>-2.4155169148881157</v>
      </c>
      <c r="BK134" s="34">
        <v>134.529135174396</v>
      </c>
      <c r="BL134" s="38">
        <v>16.814253613854888</v>
      </c>
      <c r="BM134" s="6"/>
      <c r="BN134" s="6" t="s">
        <v>44</v>
      </c>
      <c r="BO134" s="34">
        <v>103.07222758515201</v>
      </c>
      <c r="BP134" s="38">
        <v>0.44753353391091366</v>
      </c>
      <c r="BQ134" s="356">
        <v>151.23198398684937</v>
      </c>
      <c r="BR134" s="38">
        <v>15.374566781767584</v>
      </c>
      <c r="BS134" s="34">
        <v>119.947732029611</v>
      </c>
      <c r="BT134" s="38">
        <v>-6.7584987565406323</v>
      </c>
      <c r="BU134" s="6"/>
      <c r="BV134" s="6" t="s">
        <v>44</v>
      </c>
      <c r="BW134" s="34">
        <v>127.78539198187499</v>
      </c>
      <c r="BX134" s="38">
        <v>2.259400443234739</v>
      </c>
      <c r="BY134" s="34">
        <v>105.492773731555</v>
      </c>
      <c r="BZ134" s="38">
        <v>6.2867356468368882</v>
      </c>
      <c r="CA134" s="34">
        <v>98.617345237305301</v>
      </c>
      <c r="CB134" s="38">
        <v>2.8142217699548553</v>
      </c>
      <c r="CC134" s="6"/>
      <c r="CD134" s="6" t="s">
        <v>44</v>
      </c>
      <c r="CE134" s="34">
        <v>107.30640145156001</v>
      </c>
      <c r="CF134" s="38">
        <v>4.2599264020909118</v>
      </c>
      <c r="CG134" s="34">
        <v>98.020575016200993</v>
      </c>
      <c r="CH134" s="38">
        <v>-11.837730013670395</v>
      </c>
      <c r="CI134" s="34">
        <v>149.82994910115499</v>
      </c>
      <c r="CJ134" s="38">
        <v>5.2427890796643766</v>
      </c>
      <c r="CK134" s="6"/>
      <c r="CL134" s="6" t="s">
        <v>44</v>
      </c>
      <c r="CM134" s="34">
        <v>148.71905338275801</v>
      </c>
      <c r="CN134" s="38">
        <v>-1.787636612762654</v>
      </c>
      <c r="CO134" s="34">
        <v>105.60889901328299</v>
      </c>
      <c r="CP134" s="38">
        <v>-2.4172797290062391</v>
      </c>
      <c r="CQ134" s="34">
        <v>103.93854540832</v>
      </c>
      <c r="CR134" s="38">
        <v>3.7528278464747871</v>
      </c>
      <c r="CS134" s="6"/>
      <c r="CT134" s="6" t="s">
        <v>44</v>
      </c>
      <c r="CU134" s="34">
        <v>125.165797503972</v>
      </c>
      <c r="CV134" s="38">
        <v>-4.896438337533624</v>
      </c>
      <c r="CW134" s="34">
        <v>97.925534610403801</v>
      </c>
      <c r="CX134" s="38">
        <v>7.8855264084300529</v>
      </c>
      <c r="CY134" s="34">
        <v>117.357591871132</v>
      </c>
      <c r="CZ134" s="38">
        <v>11.25207783931063</v>
      </c>
      <c r="DA134" s="6"/>
      <c r="DB134" s="6" t="s">
        <v>44</v>
      </c>
      <c r="DC134" s="34">
        <v>124.740750665821</v>
      </c>
      <c r="DD134" s="38">
        <v>17.681063657035452</v>
      </c>
      <c r="DE134" s="34">
        <v>321.84619996971298</v>
      </c>
      <c r="DF134" s="38">
        <v>3.9521333192445383</v>
      </c>
      <c r="DG134" s="34">
        <v>119.183434785228</v>
      </c>
      <c r="DH134" s="38">
        <v>5.4179578492702802</v>
      </c>
      <c r="DI134" s="6"/>
      <c r="DJ134" s="6" t="s">
        <v>44</v>
      </c>
      <c r="DK134" s="34">
        <v>124.944919662403</v>
      </c>
      <c r="DL134" s="38">
        <v>7.3437628653685039</v>
      </c>
      <c r="DM134" s="34">
        <v>99.117105269109103</v>
      </c>
      <c r="DN134" s="38">
        <v>5.8073009053546656</v>
      </c>
      <c r="DO134" s="34">
        <v>154.19472163141199</v>
      </c>
      <c r="DP134" s="38">
        <v>-3.1336753099187717</v>
      </c>
      <c r="DQ134" s="6"/>
      <c r="DR134" s="6" t="s">
        <v>44</v>
      </c>
      <c r="DS134" s="34">
        <v>110.241205816518</v>
      </c>
      <c r="DT134" s="38">
        <v>0.86481281704544699</v>
      </c>
      <c r="DU134" s="34">
        <v>129.19288203178399</v>
      </c>
      <c r="DV134" s="38">
        <v>0.49463042213493225</v>
      </c>
      <c r="DW134" s="34">
        <v>139.53093314889</v>
      </c>
      <c r="DX134" s="38">
        <v>9.6045160787485031</v>
      </c>
      <c r="DY134" s="6"/>
      <c r="DZ134" s="6" t="s">
        <v>44</v>
      </c>
      <c r="EA134" s="34">
        <v>112.442110824997</v>
      </c>
      <c r="EB134" s="38">
        <v>1.5572091484645512</v>
      </c>
      <c r="EC134" s="34">
        <v>128.86979261963501</v>
      </c>
      <c r="ED134" s="38">
        <v>21.524831786461291</v>
      </c>
      <c r="EE134" s="34">
        <v>113.832368773826</v>
      </c>
      <c r="EF134" s="38">
        <v>-9.7449562935975109</v>
      </c>
      <c r="EG134" s="6"/>
      <c r="EH134" s="6" t="s">
        <v>44</v>
      </c>
      <c r="EI134" s="34">
        <v>114.48247335319201</v>
      </c>
      <c r="EJ134" s="38">
        <v>2.0688587517983024</v>
      </c>
      <c r="EK134" s="34">
        <v>105.048342492938</v>
      </c>
      <c r="EL134" s="38">
        <v>6.2704526989762428</v>
      </c>
      <c r="EM134" s="34">
        <v>116.959159745546</v>
      </c>
      <c r="EN134" s="38">
        <v>10.415912755646389</v>
      </c>
      <c r="EO134" s="6"/>
      <c r="EP134" s="6" t="s">
        <v>44</v>
      </c>
      <c r="EQ134" s="34">
        <v>109.77199978871499</v>
      </c>
      <c r="ER134" s="38">
        <v>10.413502236710286</v>
      </c>
      <c r="ES134" s="34">
        <v>101.67058348243501</v>
      </c>
      <c r="ET134" s="38">
        <v>1.1054042725514392</v>
      </c>
      <c r="EU134" s="34">
        <v>112.621265583024</v>
      </c>
      <c r="EV134" s="38">
        <v>-0.67182418614430617</v>
      </c>
      <c r="EW134" s="6"/>
      <c r="EX134" s="6" t="s">
        <v>44</v>
      </c>
      <c r="EY134" s="34">
        <v>102.402507604946</v>
      </c>
      <c r="EZ134" s="38">
        <v>11.410006641947447</v>
      </c>
      <c r="FA134" s="34">
        <v>99.492029874876195</v>
      </c>
      <c r="FB134" s="38">
        <v>-3.9689298918225262</v>
      </c>
      <c r="FC134" s="34">
        <v>128.760581571171</v>
      </c>
      <c r="FD134" s="38">
        <v>25.638465698561745</v>
      </c>
      <c r="FE134" s="6"/>
      <c r="FF134" s="6" t="s">
        <v>44</v>
      </c>
      <c r="FG134" s="34">
        <v>110.98692088539801</v>
      </c>
      <c r="FH134" s="38">
        <v>1.1602173700694607</v>
      </c>
      <c r="FI134" s="34">
        <v>114.251150114391</v>
      </c>
      <c r="FJ134" s="38">
        <v>8.2436287204083385</v>
      </c>
      <c r="FK134" s="34">
        <v>135.57282930942699</v>
      </c>
      <c r="FL134" s="38">
        <v>27.049104864094858</v>
      </c>
      <c r="FM134" s="6"/>
      <c r="FN134" s="6" t="s">
        <v>44</v>
      </c>
      <c r="FO134" s="34">
        <v>96.455327698490095</v>
      </c>
      <c r="FP134" s="38">
        <v>-2.8745063956398269</v>
      </c>
      <c r="FQ134" s="34">
        <v>124.48784642439</v>
      </c>
      <c r="FR134" s="38">
        <v>8.8703891069920076</v>
      </c>
      <c r="FS134" s="34">
        <v>98.8552944662176</v>
      </c>
      <c r="FT134" s="38">
        <v>1.5024791217118434</v>
      </c>
      <c r="FU134" s="6"/>
      <c r="FV134" s="6" t="s">
        <v>44</v>
      </c>
      <c r="FW134" s="34">
        <v>117.390270553345</v>
      </c>
      <c r="FX134" s="38">
        <v>-2.1111467842889482</v>
      </c>
      <c r="FY134" s="34">
        <v>124.14185818111601</v>
      </c>
      <c r="FZ134" s="38">
        <v>10.185733212429653</v>
      </c>
      <c r="GA134" s="34">
        <v>120.72023510566601</v>
      </c>
      <c r="GB134" s="38">
        <v>13.483398766336734</v>
      </c>
      <c r="GC134" s="6"/>
      <c r="GD134" s="6" t="s">
        <v>44</v>
      </c>
      <c r="GE134" s="34">
        <v>103.275740504564</v>
      </c>
      <c r="GF134" s="38">
        <v>1.943341037207702</v>
      </c>
      <c r="GG134" s="34">
        <v>119.939587962901</v>
      </c>
      <c r="GH134" s="38">
        <v>4.3079922450567807</v>
      </c>
      <c r="GI134" s="34">
        <v>95.418228338663795</v>
      </c>
      <c r="GJ134" s="38">
        <v>4.4363031124213848</v>
      </c>
      <c r="GK134" s="6"/>
      <c r="GL134" s="6" t="s">
        <v>44</v>
      </c>
      <c r="GM134" s="34">
        <v>124.500751012585</v>
      </c>
      <c r="GN134" s="38">
        <v>4.3646377961884042</v>
      </c>
      <c r="GO134" s="34">
        <v>139.08239216477199</v>
      </c>
      <c r="GP134" s="38">
        <v>-4.1194610674543952</v>
      </c>
      <c r="GQ134" s="34">
        <v>119.938005176841</v>
      </c>
      <c r="GR134" s="38">
        <v>-11.315351722598194</v>
      </c>
      <c r="GS134" s="6"/>
      <c r="GT134" s="6" t="s">
        <v>44</v>
      </c>
      <c r="GU134" s="34">
        <v>105.603860231266</v>
      </c>
      <c r="GV134" s="38">
        <v>7.0251542801058235</v>
      </c>
      <c r="GW134" s="34">
        <v>94.4176591306245</v>
      </c>
      <c r="GX134" s="38">
        <v>-9.6222273086776084</v>
      </c>
      <c r="GY134" s="34">
        <v>129.650822154959</v>
      </c>
      <c r="GZ134" s="38">
        <v>11.50552764180766</v>
      </c>
      <c r="HA134" s="6"/>
      <c r="HB134" s="6" t="s">
        <v>44</v>
      </c>
      <c r="HC134" s="34">
        <v>110.410670313737</v>
      </c>
      <c r="HD134" s="38">
        <v>-13.872201262354693</v>
      </c>
      <c r="HE134" s="34">
        <v>130.82945090397899</v>
      </c>
      <c r="HF134" s="38">
        <v>14.324432573362643</v>
      </c>
      <c r="HG134" s="34">
        <v>119.659475518737</v>
      </c>
      <c r="HH134" s="38">
        <v>17.66852409111533</v>
      </c>
      <c r="HI134" s="6"/>
      <c r="HJ134" s="6" t="s">
        <v>44</v>
      </c>
      <c r="HK134" s="34">
        <v>100.59896223718199</v>
      </c>
      <c r="HL134" s="38">
        <v>-15.628963016268855</v>
      </c>
      <c r="HM134" s="34">
        <v>93.218245797669098</v>
      </c>
      <c r="HN134" s="38">
        <v>-15.608283799718365</v>
      </c>
      <c r="HO134" s="34">
        <v>133.348900145519</v>
      </c>
      <c r="HP134" s="38">
        <v>12.869803075500229</v>
      </c>
      <c r="HQ134" s="6"/>
      <c r="HR134" s="6" t="s">
        <v>44</v>
      </c>
      <c r="HS134" s="34">
        <v>133.31093123253899</v>
      </c>
      <c r="HT134" s="38">
        <v>-3.0381333406995594</v>
      </c>
      <c r="HU134" s="34">
        <v>101.463460377006</v>
      </c>
      <c r="HV134" s="38">
        <v>10.566391379260523</v>
      </c>
      <c r="HW134" s="34">
        <v>117.08154152961799</v>
      </c>
      <c r="HX134" s="38">
        <v>12.121295420227128</v>
      </c>
      <c r="HY134" s="6"/>
      <c r="HZ134" s="6" t="s">
        <v>338</v>
      </c>
      <c r="IA134" s="34">
        <v>108.98508072417501</v>
      </c>
      <c r="IB134" s="38">
        <v>-8.930936197659463</v>
      </c>
      <c r="IC134" s="34">
        <v>109.615989738045</v>
      </c>
      <c r="ID134" s="38">
        <v>6.4412070773564665</v>
      </c>
      <c r="IE134" s="34">
        <v>117.368338835027</v>
      </c>
      <c r="IF134" s="38">
        <v>13.390596702696428</v>
      </c>
      <c r="IG134" s="6"/>
      <c r="IH134" s="6" t="s">
        <v>44</v>
      </c>
      <c r="II134" s="34">
        <v>111.53982975787901</v>
      </c>
      <c r="IJ134" s="38">
        <v>5.2083889130892942</v>
      </c>
      <c r="IK134" s="34">
        <v>111.214943175146</v>
      </c>
      <c r="IL134" s="38">
        <v>-15.902981432220258</v>
      </c>
      <c r="IM134" s="34">
        <v>134.371786610225</v>
      </c>
      <c r="IN134" s="38">
        <v>11.932648554503672</v>
      </c>
      <c r="IO134" s="34">
        <v>114.209142121281</v>
      </c>
      <c r="IP134" s="38">
        <v>9.0041919554101639</v>
      </c>
      <c r="IQ134" s="6"/>
      <c r="IR134" s="6" t="s">
        <v>44</v>
      </c>
      <c r="IS134" s="34">
        <v>106.859814068887</v>
      </c>
      <c r="IT134" s="38">
        <v>-4.3665917281459485</v>
      </c>
      <c r="IU134" s="34">
        <v>103.04656116244701</v>
      </c>
      <c r="IV134" s="38">
        <v>19.178572773000326</v>
      </c>
      <c r="IW134" s="34">
        <v>122.147120827946</v>
      </c>
      <c r="IX134" s="38">
        <v>2.3453437241897461</v>
      </c>
      <c r="IY134" s="6"/>
      <c r="IZ134" s="6" t="s">
        <v>44</v>
      </c>
      <c r="JA134" s="34">
        <v>101.75274560906</v>
      </c>
      <c r="JB134" s="38">
        <v>-8.5467225026873592</v>
      </c>
      <c r="JC134" s="34">
        <v>133.40854386127199</v>
      </c>
      <c r="JD134" s="38">
        <v>11.71092993918424</v>
      </c>
      <c r="JE134" s="34">
        <v>155.50461738763499</v>
      </c>
      <c r="JF134" s="38">
        <v>6.6488014454666882</v>
      </c>
      <c r="JG134" s="6"/>
      <c r="JH134" s="6" t="s">
        <v>44</v>
      </c>
      <c r="JI134" s="34">
        <v>142.44086682052799</v>
      </c>
      <c r="JJ134" s="38">
        <v>0.51503893171876314</v>
      </c>
      <c r="JK134" s="34">
        <v>143.68560319959801</v>
      </c>
      <c r="JL134" s="38">
        <v>2.0501588786838028</v>
      </c>
      <c r="JM134" s="34">
        <v>115.929579481454</v>
      </c>
      <c r="JN134" s="38">
        <v>1.6792347335473465</v>
      </c>
      <c r="JO134" s="6"/>
      <c r="JP134" s="6" t="s">
        <v>44</v>
      </c>
      <c r="JQ134" s="34">
        <v>130.69406862200199</v>
      </c>
      <c r="JR134" s="38">
        <v>2.4914863288832123</v>
      </c>
      <c r="JS134" s="34">
        <v>101.840667327158</v>
      </c>
      <c r="JT134" s="38">
        <v>16.381353652501545</v>
      </c>
      <c r="JU134" s="34">
        <v>105.88410405314499</v>
      </c>
      <c r="JV134" s="38">
        <v>4.923279645569778E-2</v>
      </c>
      <c r="JW134" s="6"/>
      <c r="JX134" s="6" t="s">
        <v>44</v>
      </c>
      <c r="JY134" s="34">
        <v>123.959261090231</v>
      </c>
      <c r="JZ134" s="38">
        <v>13.580293839204501</v>
      </c>
      <c r="KA134" s="34">
        <v>116.738471788108</v>
      </c>
      <c r="KB134" s="38">
        <v>11.82381511385411</v>
      </c>
      <c r="KC134" s="34">
        <v>125.19736042728</v>
      </c>
      <c r="KD134" s="38">
        <v>9.4861044401224319</v>
      </c>
      <c r="KE134" s="6"/>
      <c r="KF134" s="6" t="s">
        <v>44</v>
      </c>
      <c r="KG134" s="34">
        <v>110.49091174903</v>
      </c>
      <c r="KH134" s="38">
        <v>4.8400339207040446</v>
      </c>
      <c r="KI134" s="34">
        <v>89.095019571745894</v>
      </c>
      <c r="KJ134" s="38">
        <v>10.905742987708678</v>
      </c>
      <c r="KK134" s="34">
        <v>123.622900728056</v>
      </c>
      <c r="KL134" s="38">
        <v>8.0591424421177607</v>
      </c>
      <c r="KM134" s="6"/>
      <c r="KN134" s="6" t="s">
        <v>44</v>
      </c>
      <c r="KO134" s="34">
        <v>120.970050831709</v>
      </c>
      <c r="KP134" s="38">
        <v>6.1112872746410289</v>
      </c>
      <c r="KQ134" s="34">
        <v>134.743192731628</v>
      </c>
      <c r="KR134" s="38">
        <v>18.747856465698433</v>
      </c>
      <c r="KS134" s="34">
        <v>111.03265421338401</v>
      </c>
      <c r="KT134" s="38">
        <v>-2.5841353477127029</v>
      </c>
      <c r="KU134" s="6"/>
      <c r="KV134" s="6" t="s">
        <v>44</v>
      </c>
      <c r="KW134" s="34">
        <v>114.775333574656</v>
      </c>
      <c r="KX134" s="38">
        <v>-8.4151425363870658E-2</v>
      </c>
      <c r="KY134" s="34">
        <v>109.132464751245</v>
      </c>
      <c r="KZ134" s="38">
        <v>-6.1565157093824325</v>
      </c>
      <c r="LA134" s="34">
        <v>119.832323394592</v>
      </c>
      <c r="LB134" s="38">
        <v>7.2536189626521548</v>
      </c>
      <c r="LC134" s="6"/>
      <c r="LD134" s="6" t="s">
        <v>44</v>
      </c>
      <c r="LE134" s="34">
        <v>139.58462086588199</v>
      </c>
      <c r="LF134" s="38">
        <v>2.3400180844192846</v>
      </c>
      <c r="LG134" s="34">
        <v>108.158338058406</v>
      </c>
      <c r="LH134" s="38">
        <v>-2.4334830244587522</v>
      </c>
      <c r="LI134" s="34">
        <v>110.69535070788601</v>
      </c>
      <c r="LJ134" s="38">
        <v>5.6555795627431564</v>
      </c>
      <c r="LK134" s="6"/>
      <c r="LL134" s="6" t="s">
        <v>44</v>
      </c>
      <c r="LM134" s="34">
        <v>108.744809094895</v>
      </c>
      <c r="LN134" s="38">
        <v>-5.7956346906094325</v>
      </c>
      <c r="LO134" s="34">
        <v>107.42005416218799</v>
      </c>
      <c r="LP134" s="38">
        <v>17.994743032786303</v>
      </c>
      <c r="LQ134" s="34">
        <v>104.588132523631</v>
      </c>
      <c r="LR134" s="38">
        <v>9.1096358325310973</v>
      </c>
      <c r="LS134" s="6"/>
      <c r="LT134" s="6" t="s">
        <v>44</v>
      </c>
      <c r="LU134" s="34">
        <v>104.55845034852901</v>
      </c>
      <c r="LV134" s="38">
        <v>1.6571551408102891</v>
      </c>
      <c r="LW134" s="34">
        <v>103.24466580471601</v>
      </c>
      <c r="LX134" s="38">
        <v>-6.4456896602729188</v>
      </c>
      <c r="LY134" s="34">
        <v>87.903742319161594</v>
      </c>
      <c r="LZ134" s="38">
        <v>22.169977650602618</v>
      </c>
      <c r="MA134" s="6"/>
      <c r="MB134" s="6" t="s">
        <v>44</v>
      </c>
      <c r="MC134" s="34">
        <v>131.772160001483</v>
      </c>
      <c r="MD134" s="38">
        <v>1.3772368493199139</v>
      </c>
      <c r="ME134" s="34">
        <v>93.943096180191503</v>
      </c>
      <c r="MF134" s="38">
        <v>-23.580629637608496</v>
      </c>
      <c r="MG134" s="34">
        <v>146.68723300736801</v>
      </c>
      <c r="MH134" s="38">
        <v>48.733810236218403</v>
      </c>
      <c r="MI134" s="6"/>
      <c r="MJ134" s="6" t="s">
        <v>44</v>
      </c>
      <c r="MK134" s="34">
        <v>97.828121843541794</v>
      </c>
      <c r="ML134" s="38">
        <v>14.724788727298275</v>
      </c>
      <c r="MM134" s="34">
        <v>122.6164902183</v>
      </c>
      <c r="MN134" s="38">
        <v>2.5575891779277242</v>
      </c>
      <c r="MO134" s="34">
        <v>132.52190971042899</v>
      </c>
      <c r="MP134" s="38">
        <v>12.262939625594242</v>
      </c>
      <c r="MQ134"/>
    </row>
    <row r="135" spans="1:355" s="56" customFormat="1" ht="15" hidden="1" customHeight="1">
      <c r="A135" s="378"/>
      <c r="B135" s="336"/>
      <c r="C135" s="379"/>
      <c r="D135" s="379"/>
      <c r="E135" s="344"/>
      <c r="F135" s="380"/>
      <c r="G135" s="344"/>
      <c r="H135" s="379"/>
      <c r="I135" s="379"/>
      <c r="J135" s="379"/>
      <c r="K135" s="379"/>
      <c r="L135" s="379"/>
      <c r="M135" s="379"/>
      <c r="N135" s="379"/>
      <c r="O135" s="379"/>
      <c r="P135" s="379"/>
      <c r="Q135" s="379"/>
      <c r="R135" s="379"/>
      <c r="S135" s="379"/>
      <c r="T135" s="379"/>
      <c r="U135" s="379"/>
      <c r="V135" s="379"/>
      <c r="W135" s="379"/>
      <c r="X135" s="379"/>
      <c r="Y135" s="379"/>
      <c r="Z135" s="379"/>
      <c r="AA135" s="379"/>
      <c r="AB135" s="379"/>
      <c r="AC135" s="379"/>
      <c r="AD135" s="379"/>
      <c r="AE135" s="379"/>
      <c r="AF135" s="379"/>
      <c r="AG135" s="379"/>
      <c r="AH135" s="379"/>
      <c r="AI135" s="379"/>
      <c r="AJ135" s="379"/>
      <c r="AK135" s="379"/>
      <c r="AL135" s="379"/>
      <c r="AM135" s="379"/>
      <c r="AN135" s="5"/>
      <c r="AP135" s="5"/>
      <c r="AQ135" s="350"/>
      <c r="AR135" s="339"/>
      <c r="AS135" s="350"/>
      <c r="AT135" s="339"/>
      <c r="AU135" s="350"/>
      <c r="AV135" s="5"/>
      <c r="AX135" s="5"/>
      <c r="AY135" s="350"/>
      <c r="AZ135" s="339"/>
      <c r="BA135" s="350"/>
      <c r="BB135" s="339"/>
      <c r="BC135" s="350"/>
      <c r="BD135" s="5"/>
      <c r="BF135" s="5"/>
      <c r="BG135" s="350"/>
      <c r="BH135" s="339"/>
      <c r="BI135" s="350"/>
      <c r="BJ135" s="339"/>
      <c r="BK135" s="350"/>
      <c r="BL135" s="5"/>
      <c r="BN135" s="5"/>
      <c r="BO135" s="350"/>
      <c r="BP135" s="339"/>
      <c r="BQ135" s="356"/>
      <c r="BR135" s="339"/>
      <c r="BS135" s="350"/>
      <c r="BT135" s="5"/>
      <c r="BV135" s="5"/>
      <c r="BW135" s="350"/>
      <c r="BX135" s="339"/>
      <c r="BY135" s="350"/>
      <c r="BZ135" s="339"/>
      <c r="CA135" s="350"/>
      <c r="CB135" s="5"/>
      <c r="CD135" s="5"/>
      <c r="CE135" s="350"/>
      <c r="CF135" s="339"/>
      <c r="CG135" s="350"/>
      <c r="CH135" s="339"/>
      <c r="CI135" s="350"/>
      <c r="CJ135" s="5"/>
      <c r="CL135" s="5"/>
      <c r="CM135" s="350"/>
      <c r="CN135" s="339"/>
      <c r="CO135" s="350"/>
      <c r="CP135" s="339"/>
      <c r="CQ135" s="350"/>
      <c r="CR135" s="5"/>
      <c r="CT135" s="5"/>
      <c r="CU135" s="350"/>
      <c r="CV135" s="339"/>
      <c r="CW135" s="350"/>
      <c r="CX135" s="339"/>
      <c r="CY135" s="350"/>
      <c r="CZ135" s="5"/>
      <c r="DB135" s="5"/>
      <c r="DC135" s="350"/>
      <c r="DD135" s="339"/>
      <c r="DE135" s="350"/>
      <c r="DF135" s="339"/>
      <c r="DG135" s="350"/>
      <c r="DH135" s="5"/>
      <c r="DJ135" s="5"/>
      <c r="DK135" s="350"/>
      <c r="DL135" s="339"/>
      <c r="DM135" s="350"/>
      <c r="DN135" s="339"/>
      <c r="DO135" s="350"/>
      <c r="DP135" s="5"/>
      <c r="DR135" s="5"/>
      <c r="DS135" s="350"/>
      <c r="DT135" s="339"/>
      <c r="DU135" s="350"/>
      <c r="DV135" s="339"/>
      <c r="DW135" s="350"/>
      <c r="DX135" s="5"/>
      <c r="DZ135" s="5"/>
      <c r="EA135" s="350"/>
      <c r="EB135" s="339"/>
      <c r="EC135" s="350"/>
      <c r="ED135" s="339"/>
      <c r="EE135" s="350"/>
      <c r="EF135" s="5"/>
      <c r="EH135" s="5"/>
      <c r="EI135" s="350"/>
      <c r="EJ135" s="339"/>
      <c r="EK135" s="350"/>
      <c r="EL135" s="339"/>
      <c r="EM135" s="350"/>
      <c r="EN135" s="5"/>
      <c r="EP135" s="5"/>
      <c r="EQ135" s="350"/>
      <c r="ER135" s="339"/>
      <c r="ES135" s="350"/>
      <c r="ET135" s="339"/>
      <c r="EU135" s="350"/>
      <c r="EV135" s="5"/>
      <c r="EX135" s="5"/>
      <c r="EY135" s="350"/>
      <c r="EZ135" s="339"/>
      <c r="FA135" s="350"/>
      <c r="FB135" s="339"/>
      <c r="FC135" s="350"/>
      <c r="FD135" s="5"/>
      <c r="FF135" s="5"/>
      <c r="FG135" s="350"/>
      <c r="FH135" s="339"/>
      <c r="FI135" s="350"/>
      <c r="FJ135" s="339"/>
      <c r="FK135" s="350"/>
      <c r="FL135" s="5"/>
      <c r="FN135" s="5"/>
      <c r="FO135" s="350"/>
      <c r="FP135" s="339"/>
      <c r="FQ135" s="350"/>
      <c r="FR135" s="339"/>
      <c r="FS135" s="350"/>
      <c r="FT135" s="5"/>
      <c r="FV135" s="5"/>
      <c r="FW135" s="350"/>
      <c r="FX135" s="339"/>
      <c r="FY135" s="350"/>
      <c r="FZ135" s="339"/>
      <c r="GA135" s="350"/>
      <c r="GB135" s="5"/>
      <c r="GD135" s="5"/>
      <c r="GE135" s="350"/>
      <c r="GF135" s="339"/>
      <c r="GG135" s="350"/>
      <c r="GH135" s="339"/>
      <c r="GI135" s="350"/>
      <c r="GJ135" s="5"/>
      <c r="GL135" s="5"/>
      <c r="GM135" s="350"/>
      <c r="GN135" s="339"/>
      <c r="GO135" s="350"/>
      <c r="GP135" s="339"/>
      <c r="GQ135" s="350"/>
      <c r="GR135" s="5"/>
      <c r="GT135" s="5"/>
      <c r="GU135" s="350"/>
      <c r="GV135" s="339"/>
      <c r="GW135" s="350"/>
      <c r="GX135" s="339"/>
      <c r="GY135" s="350"/>
      <c r="GZ135" s="5"/>
      <c r="HB135" s="5"/>
      <c r="HC135" s="350"/>
      <c r="HD135" s="339"/>
      <c r="HE135" s="350"/>
      <c r="HF135" s="339"/>
      <c r="HG135" s="350"/>
      <c r="HH135" s="5"/>
      <c r="HJ135" s="5"/>
      <c r="HK135" s="350"/>
      <c r="HL135" s="339"/>
      <c r="HM135" s="350"/>
      <c r="HN135" s="339"/>
      <c r="HO135" s="350"/>
      <c r="HP135" s="5"/>
      <c r="HR135" s="5"/>
      <c r="HS135" s="350"/>
      <c r="HT135" s="339"/>
      <c r="HU135" s="350"/>
      <c r="HV135" s="339"/>
      <c r="HW135" s="350"/>
      <c r="HX135" s="5"/>
      <c r="HZ135" s="5"/>
      <c r="IA135" s="350"/>
      <c r="IB135" s="339"/>
      <c r="IC135" s="34"/>
      <c r="ID135" s="339"/>
      <c r="IE135" s="350"/>
      <c r="IF135" s="339"/>
      <c r="IH135" s="5"/>
      <c r="II135" s="350"/>
      <c r="IJ135" s="5"/>
      <c r="IK135" s="350"/>
      <c r="IL135" s="339"/>
      <c r="IM135" s="350"/>
      <c r="IN135" s="339"/>
      <c r="IO135" s="350"/>
      <c r="IP135" s="5"/>
      <c r="IR135" s="5"/>
      <c r="IS135" s="350"/>
      <c r="IT135" s="339"/>
      <c r="IU135" s="350"/>
      <c r="IV135" s="339"/>
      <c r="IW135" s="350"/>
      <c r="IX135" s="5"/>
      <c r="IZ135" s="5"/>
      <c r="JA135" s="350"/>
      <c r="JB135" s="339"/>
      <c r="JC135" s="350"/>
      <c r="JD135" s="339"/>
      <c r="JE135" s="350"/>
      <c r="JF135" s="5"/>
      <c r="JH135" s="5"/>
      <c r="JI135" s="350"/>
      <c r="JJ135" s="339"/>
      <c r="JK135" s="350"/>
      <c r="JL135" s="339"/>
      <c r="JM135" s="350"/>
      <c r="JN135" s="5"/>
      <c r="JP135" s="5"/>
      <c r="JQ135" s="350"/>
      <c r="JR135" s="339"/>
      <c r="JS135" s="350"/>
      <c r="JT135" s="339"/>
      <c r="JU135" s="350"/>
      <c r="JV135" s="5"/>
      <c r="JX135" s="5"/>
      <c r="JY135" s="350"/>
      <c r="JZ135" s="339"/>
      <c r="KA135" s="350"/>
      <c r="KB135" s="339"/>
      <c r="KC135" s="350"/>
      <c r="KD135" s="5"/>
      <c r="KF135" s="5"/>
      <c r="KG135" s="350"/>
      <c r="KH135" s="339"/>
      <c r="KI135" s="350"/>
      <c r="KJ135" s="339"/>
      <c r="KK135" s="350"/>
      <c r="KL135" s="5"/>
      <c r="KN135" s="5"/>
      <c r="KO135" s="350"/>
      <c r="KP135" s="339"/>
      <c r="KQ135" s="350"/>
      <c r="KR135" s="339"/>
      <c r="KS135" s="350"/>
      <c r="KT135" s="5"/>
      <c r="KV135" s="5"/>
      <c r="KW135" s="350"/>
      <c r="KX135" s="339"/>
      <c r="KY135" s="350"/>
      <c r="KZ135" s="339"/>
      <c r="LA135" s="350"/>
      <c r="LB135" s="5"/>
      <c r="LD135" s="5"/>
      <c r="LE135" s="350"/>
      <c r="LF135" s="339"/>
      <c r="LG135" s="350"/>
      <c r="LH135" s="339"/>
      <c r="LI135" s="350"/>
      <c r="LJ135" s="5"/>
      <c r="LL135" s="5"/>
      <c r="LM135" s="350"/>
      <c r="LN135" s="339"/>
      <c r="LO135" s="350"/>
      <c r="LP135" s="339"/>
      <c r="LQ135" s="350"/>
      <c r="LR135" s="5"/>
      <c r="LT135" s="5"/>
      <c r="LU135" s="350"/>
      <c r="LV135" s="339"/>
      <c r="LW135" s="350"/>
      <c r="LX135" s="339"/>
      <c r="LY135" s="350"/>
      <c r="LZ135" s="5"/>
      <c r="MB135" s="5"/>
      <c r="MC135" s="350"/>
      <c r="MD135" s="339"/>
      <c r="ME135" s="350"/>
      <c r="MF135" s="339"/>
      <c r="MG135" s="350"/>
      <c r="MH135" s="5"/>
      <c r="MJ135" s="5"/>
      <c r="MK135" s="350"/>
      <c r="ML135" s="339"/>
      <c r="MM135" s="350"/>
      <c r="MO135" s="350"/>
      <c r="MQ135"/>
    </row>
    <row r="136" spans="1:355" s="336" customFormat="1" ht="15" hidden="1" customHeight="1">
      <c r="A136" s="353">
        <v>2019</v>
      </c>
      <c r="B136" s="6" t="s">
        <v>33</v>
      </c>
      <c r="C136" s="34">
        <v>109.37595070125801</v>
      </c>
      <c r="D136" s="38">
        <v>1.6188201153297683</v>
      </c>
      <c r="E136" s="374">
        <v>102.628470980768</v>
      </c>
      <c r="F136" s="38">
        <v>-3.323803676494137</v>
      </c>
      <c r="G136" s="374">
        <v>115.756111354621</v>
      </c>
      <c r="H136" s="38">
        <v>6.1692311609411234</v>
      </c>
      <c r="I136" s="353">
        <v>2019</v>
      </c>
      <c r="J136" s="6" t="s">
        <v>33</v>
      </c>
      <c r="K136" s="34">
        <v>104.450597065038</v>
      </c>
      <c r="L136" s="38">
        <v>9.5041666088937262</v>
      </c>
      <c r="M136" s="34">
        <v>162.964209814632</v>
      </c>
      <c r="N136" s="38">
        <v>12.963893689096068</v>
      </c>
      <c r="O136" s="34">
        <v>111.441479911644</v>
      </c>
      <c r="P136" s="38">
        <v>2.3199756046798257</v>
      </c>
      <c r="Q136" s="353">
        <v>2019</v>
      </c>
      <c r="R136" s="6" t="s">
        <v>33</v>
      </c>
      <c r="S136" s="34">
        <v>108.868618036421</v>
      </c>
      <c r="T136" s="38">
        <v>-9.712245577049373</v>
      </c>
      <c r="U136" s="34">
        <v>112.58000917135899</v>
      </c>
      <c r="V136" s="38">
        <v>-3.415415073423901</v>
      </c>
      <c r="W136" s="34">
        <v>104.69978755403</v>
      </c>
      <c r="X136" s="38">
        <v>-10.398321985601896</v>
      </c>
      <c r="Y136" s="353">
        <v>2019</v>
      </c>
      <c r="Z136" s="6" t="s">
        <v>33</v>
      </c>
      <c r="AA136" s="34">
        <v>109.517938913477</v>
      </c>
      <c r="AB136" s="38">
        <v>8.2413100034942346</v>
      </c>
      <c r="AC136" s="34">
        <v>105.066580928793</v>
      </c>
      <c r="AD136" s="38">
        <v>-15.585580005577469</v>
      </c>
      <c r="AE136" s="34">
        <v>106.501128523585</v>
      </c>
      <c r="AF136" s="38">
        <v>-2.0528802406083742</v>
      </c>
      <c r="AG136" s="353">
        <v>2019</v>
      </c>
      <c r="AH136" s="6" t="s">
        <v>33</v>
      </c>
      <c r="AI136" s="34">
        <v>100.23855726865401</v>
      </c>
      <c r="AJ136" s="38">
        <v>-21.134240548853981</v>
      </c>
      <c r="AK136" s="34">
        <v>123.364616436343</v>
      </c>
      <c r="AL136" s="38">
        <v>-4.6142311587743166</v>
      </c>
      <c r="AM136" s="34">
        <v>101.726744964429</v>
      </c>
      <c r="AN136" s="38">
        <v>-14.806823077104369</v>
      </c>
      <c r="AO136" s="353">
        <v>2019</v>
      </c>
      <c r="AP136" s="6" t="s">
        <v>33</v>
      </c>
      <c r="AQ136" s="34">
        <v>108.247940213454</v>
      </c>
      <c r="AR136" s="38">
        <v>-25.375298341464941</v>
      </c>
      <c r="AS136" s="34">
        <v>102.47117368429301</v>
      </c>
      <c r="AT136" s="38">
        <v>-0.47646210564012392</v>
      </c>
      <c r="AU136" s="34">
        <v>105.446267174243</v>
      </c>
      <c r="AV136" s="38">
        <v>-1.5829958782285019</v>
      </c>
      <c r="AW136" s="353">
        <v>2019</v>
      </c>
      <c r="AX136" s="6" t="s">
        <v>33</v>
      </c>
      <c r="AY136" s="34">
        <v>120.35786695018101</v>
      </c>
      <c r="AZ136" s="38">
        <v>8.0169418067398368</v>
      </c>
      <c r="BA136" s="34">
        <v>121.50528264504599</v>
      </c>
      <c r="BB136" s="38">
        <v>1.1907139169839382</v>
      </c>
      <c r="BC136" s="34">
        <v>116.14217164309601</v>
      </c>
      <c r="BD136" s="38">
        <v>-4.8804343768069458</v>
      </c>
      <c r="BE136" s="353">
        <v>2019</v>
      </c>
      <c r="BF136" s="6" t="s">
        <v>33</v>
      </c>
      <c r="BG136" s="34">
        <v>106.36721258268901</v>
      </c>
      <c r="BH136" s="38">
        <v>-0.75079515806933728</v>
      </c>
      <c r="BI136" s="34">
        <v>100.50384792589701</v>
      </c>
      <c r="BJ136" s="38">
        <v>-8.9663519034782269</v>
      </c>
      <c r="BK136" s="34">
        <v>123.44444012108499</v>
      </c>
      <c r="BL136" s="38">
        <v>-5.9948806131367149</v>
      </c>
      <c r="BM136" s="353">
        <v>2019</v>
      </c>
      <c r="BN136" s="6" t="s">
        <v>33</v>
      </c>
      <c r="BO136" s="34">
        <v>123.332355899699</v>
      </c>
      <c r="BP136" s="38">
        <v>-10.401035210327976</v>
      </c>
      <c r="BQ136" s="356">
        <v>138.02534416002905</v>
      </c>
      <c r="BR136" s="38">
        <v>11.541344516165424</v>
      </c>
      <c r="BS136" s="34">
        <v>112.46915193358799</v>
      </c>
      <c r="BT136" s="38">
        <v>-3.199330874646634</v>
      </c>
      <c r="BU136" s="353">
        <v>2019</v>
      </c>
      <c r="BV136" s="6" t="s">
        <v>33</v>
      </c>
      <c r="BW136" s="34">
        <v>124.34075976019101</v>
      </c>
      <c r="BX136" s="38">
        <v>2.9102321023909639</v>
      </c>
      <c r="BY136" s="34">
        <v>117.288754814679</v>
      </c>
      <c r="BZ136" s="38">
        <v>6.5540228552957984</v>
      </c>
      <c r="CA136" s="34">
        <v>101.77473842258399</v>
      </c>
      <c r="CB136" s="38">
        <v>-3.2980075604433097</v>
      </c>
      <c r="CC136" s="353">
        <v>2019</v>
      </c>
      <c r="CD136" s="6" t="s">
        <v>33</v>
      </c>
      <c r="CE136" s="34">
        <v>118.65855245023199</v>
      </c>
      <c r="CF136" s="38">
        <v>12.227629056185194</v>
      </c>
      <c r="CG136" s="34">
        <v>100.19298458901</v>
      </c>
      <c r="CH136" s="38">
        <v>-3.651190538077131</v>
      </c>
      <c r="CI136" s="34">
        <v>134.859240350709</v>
      </c>
      <c r="CJ136" s="38">
        <v>9.6576718406001163</v>
      </c>
      <c r="CK136" s="353">
        <v>2019</v>
      </c>
      <c r="CL136" s="6" t="s">
        <v>33</v>
      </c>
      <c r="CM136" s="34">
        <v>154.61334322748499</v>
      </c>
      <c r="CN136" s="38">
        <v>23.586924166106925</v>
      </c>
      <c r="CO136" s="34">
        <v>119.73505864841999</v>
      </c>
      <c r="CP136" s="38">
        <v>-1.2202254315289878</v>
      </c>
      <c r="CQ136" s="34">
        <v>114.16739541318699</v>
      </c>
      <c r="CR136" s="38">
        <v>-15.788549208589245</v>
      </c>
      <c r="CS136" s="353">
        <v>2019</v>
      </c>
      <c r="CT136" s="6" t="s">
        <v>33</v>
      </c>
      <c r="CU136" s="34">
        <v>149.85234342328201</v>
      </c>
      <c r="CV136" s="38">
        <v>2.0483280661602805</v>
      </c>
      <c r="CW136" s="34">
        <v>87.516924253837004</v>
      </c>
      <c r="CX136" s="38">
        <v>2.4245526862278552</v>
      </c>
      <c r="CY136" s="34">
        <v>125.967358236998</v>
      </c>
      <c r="CZ136" s="38">
        <v>12.117286597679922</v>
      </c>
      <c r="DA136" s="353">
        <v>2019</v>
      </c>
      <c r="DB136" s="6" t="s">
        <v>33</v>
      </c>
      <c r="DC136" s="34">
        <v>109.794526965263</v>
      </c>
      <c r="DD136" s="38">
        <v>17.257410635251304</v>
      </c>
      <c r="DE136" s="34">
        <v>230.21992198120299</v>
      </c>
      <c r="DF136" s="38">
        <v>9.8930509445655446</v>
      </c>
      <c r="DG136" s="34">
        <v>125.8469025492</v>
      </c>
      <c r="DH136" s="38">
        <v>3.6302977549983524</v>
      </c>
      <c r="DI136" s="353">
        <v>2019</v>
      </c>
      <c r="DJ136" s="6" t="s">
        <v>33</v>
      </c>
      <c r="DK136" s="34">
        <v>115.369294722245</v>
      </c>
      <c r="DL136" s="38">
        <v>0.55506519502242213</v>
      </c>
      <c r="DM136" s="34">
        <v>111.479320405604</v>
      </c>
      <c r="DN136" s="38">
        <v>23.387762157312579</v>
      </c>
      <c r="DO136" s="34">
        <v>127.383160999423</v>
      </c>
      <c r="DP136" s="38">
        <v>-2.1245093656852703</v>
      </c>
      <c r="DQ136" s="353">
        <v>2019</v>
      </c>
      <c r="DR136" s="6" t="s">
        <v>33</v>
      </c>
      <c r="DS136" s="34">
        <v>109.3185548668</v>
      </c>
      <c r="DT136" s="38">
        <v>3.2081456119216654</v>
      </c>
      <c r="DU136" s="34">
        <v>115.08850651754101</v>
      </c>
      <c r="DV136" s="38">
        <v>6.1686486834896073</v>
      </c>
      <c r="DW136" s="34">
        <v>127.561792145597</v>
      </c>
      <c r="DX136" s="38">
        <v>7.9049694623351598</v>
      </c>
      <c r="DY136" s="353">
        <v>2019</v>
      </c>
      <c r="DZ136" s="6" t="s">
        <v>33</v>
      </c>
      <c r="EA136" s="34">
        <v>120.71894248145399</v>
      </c>
      <c r="EB136" s="38">
        <v>3.8228115487463299</v>
      </c>
      <c r="EC136" s="34">
        <v>101.622108125805</v>
      </c>
      <c r="ED136" s="38">
        <v>1.0890703598089146</v>
      </c>
      <c r="EE136" s="34">
        <v>109.883883016523</v>
      </c>
      <c r="EF136" s="38">
        <v>-0.43433191480926325</v>
      </c>
      <c r="EG136" s="353">
        <v>2019</v>
      </c>
      <c r="EH136" s="6" t="s">
        <v>33</v>
      </c>
      <c r="EI136" s="34">
        <v>120.521021424587</v>
      </c>
      <c r="EJ136" s="38">
        <v>4.682776210783544</v>
      </c>
      <c r="EK136" s="34">
        <v>109.516154727843</v>
      </c>
      <c r="EL136" s="38">
        <v>5.6367240666563845</v>
      </c>
      <c r="EM136" s="34">
        <v>116.61656502138899</v>
      </c>
      <c r="EN136" s="38">
        <v>4.2331261949241537</v>
      </c>
      <c r="EO136" s="353">
        <v>2019</v>
      </c>
      <c r="EP136" s="6" t="s">
        <v>33</v>
      </c>
      <c r="EQ136" s="34">
        <v>118.044302164345</v>
      </c>
      <c r="ER136" s="38">
        <v>0.36486378961633648</v>
      </c>
      <c r="ES136" s="34">
        <v>129.22042078975599</v>
      </c>
      <c r="ET136" s="38">
        <v>11.617741896348036</v>
      </c>
      <c r="EU136" s="34">
        <v>127.454073974094</v>
      </c>
      <c r="EV136" s="38">
        <v>9.9722978219788558</v>
      </c>
      <c r="EW136" s="353">
        <v>2019</v>
      </c>
      <c r="EX136" s="6" t="s">
        <v>33</v>
      </c>
      <c r="EY136" s="34">
        <v>132.364244908807</v>
      </c>
      <c r="EZ136" s="38">
        <v>15.719532413496466</v>
      </c>
      <c r="FA136" s="34">
        <v>102.541055701346</v>
      </c>
      <c r="FB136" s="38">
        <v>-5.8826530003652664</v>
      </c>
      <c r="FC136" s="34">
        <v>130.196308148752</v>
      </c>
      <c r="FD136" s="38">
        <v>23.70188268087368</v>
      </c>
      <c r="FE136" s="353">
        <v>2019</v>
      </c>
      <c r="FF136" s="6" t="s">
        <v>33</v>
      </c>
      <c r="FG136" s="34">
        <v>113.103440723791</v>
      </c>
      <c r="FH136" s="38">
        <v>2.0450202394244599</v>
      </c>
      <c r="FI136" s="34">
        <v>97.093253715182001</v>
      </c>
      <c r="FJ136" s="38">
        <v>5.8555225763853258</v>
      </c>
      <c r="FK136" s="34">
        <v>104.572697202767</v>
      </c>
      <c r="FL136" s="38">
        <v>2.5084139076793974</v>
      </c>
      <c r="FM136" s="353">
        <v>2019</v>
      </c>
      <c r="FN136" s="6" t="s">
        <v>33</v>
      </c>
      <c r="FO136" s="34">
        <v>100.45434597171599</v>
      </c>
      <c r="FP136" s="38">
        <v>-0.23684677909987784</v>
      </c>
      <c r="FQ136" s="34">
        <v>113.383065238119</v>
      </c>
      <c r="FR136" s="38">
        <v>-1.2820967529644633</v>
      </c>
      <c r="FS136" s="34">
        <v>117.450556689018</v>
      </c>
      <c r="FT136" s="38">
        <v>11.01194706698297</v>
      </c>
      <c r="FU136" s="353">
        <v>2019</v>
      </c>
      <c r="FV136" s="6" t="s">
        <v>33</v>
      </c>
      <c r="FW136" s="34">
        <v>118.362409037642</v>
      </c>
      <c r="FX136" s="38">
        <v>8.0840015417731621</v>
      </c>
      <c r="FY136" s="34">
        <v>106.928494309492</v>
      </c>
      <c r="FZ136" s="38">
        <v>-0.2050363910087043</v>
      </c>
      <c r="GA136" s="34">
        <v>109.15813329711099</v>
      </c>
      <c r="GB136" s="38">
        <v>1.8943685743282117</v>
      </c>
      <c r="GC136" s="353">
        <v>2019</v>
      </c>
      <c r="GD136" s="6" t="s">
        <v>33</v>
      </c>
      <c r="GE136" s="34">
        <v>114.769981206848</v>
      </c>
      <c r="GF136" s="38">
        <v>4.7050196856273061</v>
      </c>
      <c r="GG136" s="34">
        <v>112.398405125605</v>
      </c>
      <c r="GH136" s="38">
        <v>2.1360750259770356</v>
      </c>
      <c r="GI136" s="34">
        <v>101.945074983788</v>
      </c>
      <c r="GJ136" s="38">
        <v>6.0580352429735882</v>
      </c>
      <c r="GK136" s="353">
        <v>2019</v>
      </c>
      <c r="GL136" s="6" t="s">
        <v>33</v>
      </c>
      <c r="GM136" s="34">
        <v>113.623897648293</v>
      </c>
      <c r="GN136" s="38">
        <v>15.382762757240755</v>
      </c>
      <c r="GO136" s="34">
        <v>137.68591328981401</v>
      </c>
      <c r="GP136" s="38">
        <v>11.027076988129807</v>
      </c>
      <c r="GQ136" s="34">
        <v>109.78416097169099</v>
      </c>
      <c r="GR136" s="38">
        <v>-7.1226759926964434</v>
      </c>
      <c r="GS136" s="353">
        <v>2019</v>
      </c>
      <c r="GT136" s="6" t="s">
        <v>33</v>
      </c>
      <c r="GU136" s="34">
        <v>134.02927046608599</v>
      </c>
      <c r="GV136" s="38">
        <v>6.6583162151163151</v>
      </c>
      <c r="GW136" s="34">
        <v>107.81886933033201</v>
      </c>
      <c r="GX136" s="38">
        <v>1.2883274404339602</v>
      </c>
      <c r="GY136" s="34">
        <v>123.12411543575</v>
      </c>
      <c r="GZ136" s="38">
        <v>15.284258674746965</v>
      </c>
      <c r="HA136" s="353">
        <v>2019</v>
      </c>
      <c r="HB136" s="6" t="s">
        <v>33</v>
      </c>
      <c r="HC136" s="34">
        <v>119.637018430659</v>
      </c>
      <c r="HD136" s="38">
        <v>4.9896351560904151</v>
      </c>
      <c r="HE136" s="34">
        <v>102.666429112774</v>
      </c>
      <c r="HF136" s="38">
        <v>-0.59291857005283077</v>
      </c>
      <c r="HG136" s="34">
        <v>121.724720278975</v>
      </c>
      <c r="HH136" s="38">
        <v>25.013165562848116</v>
      </c>
      <c r="HI136" s="353">
        <v>2019</v>
      </c>
      <c r="HJ136" s="6" t="s">
        <v>33</v>
      </c>
      <c r="HK136" s="34">
        <v>109.083579062887</v>
      </c>
      <c r="HL136" s="38">
        <v>0.14917429820270911</v>
      </c>
      <c r="HM136" s="34">
        <v>107.819449442813</v>
      </c>
      <c r="HN136" s="38">
        <v>-26.08363039005333</v>
      </c>
      <c r="HO136" s="34">
        <v>116.964764634373</v>
      </c>
      <c r="HP136" s="38">
        <v>9.7892511541678289</v>
      </c>
      <c r="HQ136" s="353">
        <v>2019</v>
      </c>
      <c r="HR136" s="6" t="s">
        <v>33</v>
      </c>
      <c r="HS136" s="34">
        <v>120.677254430202</v>
      </c>
      <c r="HT136" s="38">
        <v>21.250107946574431</v>
      </c>
      <c r="HU136" s="34">
        <v>113.316819594821</v>
      </c>
      <c r="HV136" s="38">
        <v>4.1148333327397637</v>
      </c>
      <c r="HW136" s="34">
        <v>101.642648870633</v>
      </c>
      <c r="HX136" s="38">
        <v>-1.2518467286066226</v>
      </c>
      <c r="HY136" s="353">
        <v>2019</v>
      </c>
      <c r="HZ136" s="6" t="s">
        <v>33</v>
      </c>
      <c r="IA136" s="34">
        <v>108.40586383378201</v>
      </c>
      <c r="IB136" s="38">
        <v>-12.46918735585497</v>
      </c>
      <c r="IC136" s="34">
        <v>100.90353247367</v>
      </c>
      <c r="ID136" s="38">
        <v>6.5360590883861249</v>
      </c>
      <c r="IE136" s="34">
        <v>116.882923657953</v>
      </c>
      <c r="IF136" s="38">
        <v>4.7602582297481035</v>
      </c>
      <c r="IG136" s="353">
        <v>2019</v>
      </c>
      <c r="IH136" s="6" t="s">
        <v>33</v>
      </c>
      <c r="II136" s="34">
        <v>112.85317762902299</v>
      </c>
      <c r="IJ136" s="38">
        <v>4.2571840225208177</v>
      </c>
      <c r="IK136" s="34">
        <v>106.960704788732</v>
      </c>
      <c r="IL136" s="38">
        <v>12.400450439873993</v>
      </c>
      <c r="IM136" s="34">
        <v>132.114258603682</v>
      </c>
      <c r="IN136" s="38">
        <v>27.827243117212205</v>
      </c>
      <c r="IO136" s="34">
        <v>128.14512918674399</v>
      </c>
      <c r="IP136" s="38">
        <v>7.5609548113975791</v>
      </c>
      <c r="IQ136" s="353">
        <v>2019</v>
      </c>
      <c r="IR136" s="6" t="s">
        <v>33</v>
      </c>
      <c r="IS136" s="34">
        <v>113.447087112259</v>
      </c>
      <c r="IT136" s="38">
        <v>1.3699744594291303</v>
      </c>
      <c r="IU136" s="34">
        <v>227.31806047847201</v>
      </c>
      <c r="IV136" s="38">
        <v>-13.46051273281401</v>
      </c>
      <c r="IW136" s="34">
        <v>126.851542723915</v>
      </c>
      <c r="IX136" s="38">
        <v>8.6020914421577714</v>
      </c>
      <c r="IY136" s="353">
        <v>2019</v>
      </c>
      <c r="IZ136" s="6" t="s">
        <v>33</v>
      </c>
      <c r="JA136" s="34">
        <v>118.13710219620999</v>
      </c>
      <c r="JB136" s="38">
        <v>4.5642408997573085</v>
      </c>
      <c r="JC136" s="34">
        <v>121.911992470722</v>
      </c>
      <c r="JD136" s="38">
        <v>9.2169559095277975</v>
      </c>
      <c r="JE136" s="34">
        <v>140.640566802969</v>
      </c>
      <c r="JF136" s="38">
        <v>3.1172550262372738</v>
      </c>
      <c r="JG136" s="353">
        <v>2019</v>
      </c>
      <c r="JH136" s="6" t="s">
        <v>33</v>
      </c>
      <c r="JI136" s="34">
        <v>110.148763977413</v>
      </c>
      <c r="JJ136" s="38">
        <v>10.822933117095218</v>
      </c>
      <c r="JK136" s="34">
        <v>134.96092312740299</v>
      </c>
      <c r="JL136" s="38">
        <v>1.2002612251664999</v>
      </c>
      <c r="JM136" s="34">
        <v>105.85350657797299</v>
      </c>
      <c r="JN136" s="38">
        <v>8.7245793125922688</v>
      </c>
      <c r="JO136" s="353">
        <v>2019</v>
      </c>
      <c r="JP136" s="6" t="s">
        <v>33</v>
      </c>
      <c r="JQ136" s="34">
        <v>116.230112776393</v>
      </c>
      <c r="JR136" s="38">
        <v>-1.4243262630419906</v>
      </c>
      <c r="JS136" s="34">
        <v>108.758902837825</v>
      </c>
      <c r="JT136" s="38">
        <v>-6.7980235342211586</v>
      </c>
      <c r="JU136" s="34">
        <v>105.98106607299999</v>
      </c>
      <c r="JV136" s="38">
        <v>2.3694297856247601</v>
      </c>
      <c r="JW136" s="353">
        <v>2019</v>
      </c>
      <c r="JX136" s="6" t="s">
        <v>33</v>
      </c>
      <c r="JY136" s="34">
        <v>118.70631965425</v>
      </c>
      <c r="JZ136" s="38">
        <v>12.553875682998637</v>
      </c>
      <c r="KA136" s="34">
        <v>142.453457806779</v>
      </c>
      <c r="KB136" s="38">
        <v>4.2967066131620442</v>
      </c>
      <c r="KC136" s="34">
        <v>101.72658258059499</v>
      </c>
      <c r="KD136" s="38">
        <v>0.12114641558555661</v>
      </c>
      <c r="KE136" s="353">
        <v>2019</v>
      </c>
      <c r="KF136" s="6" t="s">
        <v>33</v>
      </c>
      <c r="KG136" s="34">
        <v>112.23693932501899</v>
      </c>
      <c r="KH136" s="38">
        <v>-9.7939842985893932</v>
      </c>
      <c r="KI136" s="34">
        <v>104.194854533376</v>
      </c>
      <c r="KJ136" s="38">
        <v>-19.319227047411289</v>
      </c>
      <c r="KK136" s="34">
        <v>122.28826592928201</v>
      </c>
      <c r="KL136" s="38">
        <v>6.0069730528290677</v>
      </c>
      <c r="KM136" s="353">
        <v>2019</v>
      </c>
      <c r="KN136" s="6" t="s">
        <v>33</v>
      </c>
      <c r="KO136" s="34">
        <v>96.493784353906804</v>
      </c>
      <c r="KP136" s="38">
        <v>3.2743278828268956</v>
      </c>
      <c r="KQ136" s="34">
        <v>135.270913531177</v>
      </c>
      <c r="KR136" s="38">
        <v>11.902227449265851</v>
      </c>
      <c r="KS136" s="34">
        <v>108.893735013431</v>
      </c>
      <c r="KT136" s="38">
        <v>6.8741001078461323</v>
      </c>
      <c r="KU136" s="353">
        <v>2019</v>
      </c>
      <c r="KV136" s="6" t="s">
        <v>33</v>
      </c>
      <c r="KW136" s="34">
        <v>127.30612827268099</v>
      </c>
      <c r="KX136" s="38">
        <v>6.6212206252104266</v>
      </c>
      <c r="KY136" s="34">
        <v>127.50086715893799</v>
      </c>
      <c r="KZ136" s="38">
        <v>1.698793081447775</v>
      </c>
      <c r="LA136" s="34">
        <v>121.203881309864</v>
      </c>
      <c r="LB136" s="38">
        <v>12.746317450971461</v>
      </c>
      <c r="LC136" s="353">
        <v>2019</v>
      </c>
      <c r="LD136" s="6" t="s">
        <v>33</v>
      </c>
      <c r="LE136" s="34">
        <v>149.60350061448099</v>
      </c>
      <c r="LF136" s="38">
        <v>23.100634734005254</v>
      </c>
      <c r="LG136" s="34">
        <v>154.76164311687401</v>
      </c>
      <c r="LH136" s="38">
        <v>-1.0860431710468532</v>
      </c>
      <c r="LI136" s="34">
        <v>129.196206406139</v>
      </c>
      <c r="LJ136" s="38">
        <v>13.287789896765872</v>
      </c>
      <c r="LK136" s="353">
        <v>2019</v>
      </c>
      <c r="LL136" s="6" t="s">
        <v>33</v>
      </c>
      <c r="LM136" s="34">
        <v>122.167069255163</v>
      </c>
      <c r="LN136" s="38">
        <v>-5.0936487235752566</v>
      </c>
      <c r="LO136" s="34">
        <v>131.89303619601901</v>
      </c>
      <c r="LP136" s="38">
        <v>1.2903652797217688</v>
      </c>
      <c r="LQ136" s="34">
        <v>116.091839244943</v>
      </c>
      <c r="LR136" s="38">
        <v>1.2318690580337375</v>
      </c>
      <c r="LS136" s="353">
        <v>2019</v>
      </c>
      <c r="LT136" s="6" t="s">
        <v>33</v>
      </c>
      <c r="LU136" s="34">
        <v>101.487668418428</v>
      </c>
      <c r="LV136" s="38">
        <v>-6.9493639867680912</v>
      </c>
      <c r="LW136" s="34">
        <v>104.550734627816</v>
      </c>
      <c r="LX136" s="38">
        <v>15.768498757077936</v>
      </c>
      <c r="LY136" s="34">
        <v>105.640663933886</v>
      </c>
      <c r="LZ136" s="38">
        <v>10.254846407150069</v>
      </c>
      <c r="MA136" s="353">
        <v>2019</v>
      </c>
      <c r="MB136" s="6" t="s">
        <v>33</v>
      </c>
      <c r="MC136" s="34">
        <v>162.275233536191</v>
      </c>
      <c r="MD136" s="38">
        <v>4.7201074327310977</v>
      </c>
      <c r="ME136" s="34">
        <v>94.910096605272898</v>
      </c>
      <c r="MF136" s="38">
        <v>-3.9611409287247739</v>
      </c>
      <c r="MG136" s="34">
        <v>142.39076968468601</v>
      </c>
      <c r="MH136" s="38">
        <v>35.515528972880475</v>
      </c>
      <c r="MI136" s="353">
        <v>2019</v>
      </c>
      <c r="MJ136" s="6" t="s">
        <v>33</v>
      </c>
      <c r="MK136" s="34">
        <v>99.882192832595607</v>
      </c>
      <c r="ML136" s="38">
        <v>20.645271154304993</v>
      </c>
      <c r="MM136" s="34">
        <v>130.75280700754001</v>
      </c>
      <c r="MN136" s="38">
        <v>7.0950900499552318</v>
      </c>
      <c r="MO136" s="34">
        <v>139.31545808935701</v>
      </c>
      <c r="MP136" s="38">
        <v>13.716720312622741</v>
      </c>
      <c r="MQ136"/>
    </row>
    <row r="137" spans="1:355" s="336" customFormat="1" ht="15" hidden="1" customHeight="1">
      <c r="A137" s="353"/>
      <c r="B137" s="6" t="s">
        <v>34</v>
      </c>
      <c r="C137" s="34">
        <v>92.396812914616504</v>
      </c>
      <c r="D137" s="38">
        <v>-2.1499609562652608</v>
      </c>
      <c r="E137" s="374">
        <v>91.513177511512495</v>
      </c>
      <c r="F137" s="38">
        <v>-3.0438772155880542</v>
      </c>
      <c r="G137" s="374">
        <v>93.232345004276894</v>
      </c>
      <c r="H137" s="38">
        <v>-1.3054175717184791</v>
      </c>
      <c r="I137" s="6"/>
      <c r="J137" s="6" t="s">
        <v>34</v>
      </c>
      <c r="K137" s="34">
        <v>92.851481142712203</v>
      </c>
      <c r="L137" s="38">
        <v>15.021764142969388</v>
      </c>
      <c r="M137" s="34">
        <v>113.23060855082799</v>
      </c>
      <c r="N137" s="38">
        <v>27.183824962475128</v>
      </c>
      <c r="O137" s="34">
        <v>91.764327550122005</v>
      </c>
      <c r="P137" s="38">
        <v>8.0317022914028229</v>
      </c>
      <c r="Q137" s="6"/>
      <c r="R137" s="6" t="s">
        <v>34</v>
      </c>
      <c r="S137" s="34">
        <v>92.153348322868695</v>
      </c>
      <c r="T137" s="38">
        <v>-13.778848713836595</v>
      </c>
      <c r="U137" s="34">
        <v>110.268489136358</v>
      </c>
      <c r="V137" s="38">
        <v>-3.0351335386085196</v>
      </c>
      <c r="W137" s="34">
        <v>102.191231253628</v>
      </c>
      <c r="X137" s="38">
        <v>-2.0080419305262893</v>
      </c>
      <c r="Y137" s="6"/>
      <c r="Z137" s="6" t="s">
        <v>34</v>
      </c>
      <c r="AA137" s="34">
        <v>112.643481663359</v>
      </c>
      <c r="AB137" s="38">
        <v>6.8619507790671292</v>
      </c>
      <c r="AC137" s="34">
        <v>105.98822294089101</v>
      </c>
      <c r="AD137" s="38">
        <v>-9.7632557400849578</v>
      </c>
      <c r="AE137" s="34">
        <v>101.11912173078601</v>
      </c>
      <c r="AF137" s="38">
        <v>-4.8702237235375208</v>
      </c>
      <c r="AG137" s="6"/>
      <c r="AH137" s="6" t="s">
        <v>34</v>
      </c>
      <c r="AI137" s="34">
        <v>97.8930797511631</v>
      </c>
      <c r="AJ137" s="38">
        <v>-23.560097129340136</v>
      </c>
      <c r="AK137" s="34">
        <v>120.80251258325001</v>
      </c>
      <c r="AL137" s="38">
        <v>1.3451520054039889</v>
      </c>
      <c r="AM137" s="34">
        <v>100.34412175560701</v>
      </c>
      <c r="AN137" s="38">
        <v>-5.8840000734108457</v>
      </c>
      <c r="AO137" s="6"/>
      <c r="AP137" s="6" t="s">
        <v>34</v>
      </c>
      <c r="AQ137" s="34">
        <v>107.69955943826</v>
      </c>
      <c r="AR137" s="38">
        <v>-10.820600152677912</v>
      </c>
      <c r="AS137" s="34">
        <v>105.47840701316299</v>
      </c>
      <c r="AT137" s="38">
        <v>3.1145996571090535</v>
      </c>
      <c r="AU137" s="34">
        <v>105.453341576426</v>
      </c>
      <c r="AV137" s="38">
        <v>-3.6353131041659879</v>
      </c>
      <c r="AW137" s="6"/>
      <c r="AX137" s="6" t="s">
        <v>34</v>
      </c>
      <c r="AY137" s="34">
        <v>119.884047023755</v>
      </c>
      <c r="AZ137" s="38">
        <v>1.2929716985147053</v>
      </c>
      <c r="BA137" s="34">
        <v>119.10522585654699</v>
      </c>
      <c r="BB137" s="38">
        <v>-0.50426624695343492</v>
      </c>
      <c r="BC137" s="34">
        <v>112.649742230809</v>
      </c>
      <c r="BD137" s="38">
        <v>1.0526717740766145</v>
      </c>
      <c r="BE137" s="6"/>
      <c r="BF137" s="6" t="s">
        <v>34</v>
      </c>
      <c r="BG137" s="34">
        <v>108.57509369560501</v>
      </c>
      <c r="BH137" s="38">
        <v>2.8382949777793414</v>
      </c>
      <c r="BI137" s="34">
        <v>100.26524549401699</v>
      </c>
      <c r="BJ137" s="38">
        <v>-10.09715150664951</v>
      </c>
      <c r="BK137" s="34">
        <v>116.13012152893999</v>
      </c>
      <c r="BL137" s="38">
        <v>-6.4104500858066302</v>
      </c>
      <c r="BM137" s="6"/>
      <c r="BN137" s="6" t="s">
        <v>34</v>
      </c>
      <c r="BO137" s="34">
        <v>113.48842776510401</v>
      </c>
      <c r="BP137" s="38">
        <v>0.65293027287694372</v>
      </c>
      <c r="BQ137" s="356">
        <v>108.56692325514315</v>
      </c>
      <c r="BR137" s="38">
        <v>9.3552695866165152</v>
      </c>
      <c r="BS137" s="34">
        <v>106.385679212665</v>
      </c>
      <c r="BT137" s="38">
        <v>-1.8561481088536453</v>
      </c>
      <c r="BU137" s="6"/>
      <c r="BV137" s="6" t="s">
        <v>34</v>
      </c>
      <c r="BW137" s="34">
        <v>107.060100796214</v>
      </c>
      <c r="BX137" s="38">
        <v>11.742534711829649</v>
      </c>
      <c r="BY137" s="34">
        <v>116.936952083815</v>
      </c>
      <c r="BZ137" s="38">
        <v>6.7648851420240419</v>
      </c>
      <c r="CA137" s="34">
        <v>103.627985672872</v>
      </c>
      <c r="CB137" s="38">
        <v>-6.0662960677416606</v>
      </c>
      <c r="CC137" s="6"/>
      <c r="CD137" s="6" t="s">
        <v>34</v>
      </c>
      <c r="CE137" s="34">
        <v>119.983810628093</v>
      </c>
      <c r="CF137" s="38">
        <v>8.3463557765735175</v>
      </c>
      <c r="CG137" s="34">
        <v>101.754648126258</v>
      </c>
      <c r="CH137" s="38">
        <v>-7.4125692013439277</v>
      </c>
      <c r="CI137" s="34">
        <v>124.474715053319</v>
      </c>
      <c r="CJ137" s="38">
        <v>6.7569646302611375</v>
      </c>
      <c r="CK137" s="6"/>
      <c r="CL137" s="6" t="s">
        <v>34</v>
      </c>
      <c r="CM137" s="34">
        <v>142.610961103113</v>
      </c>
      <c r="CN137" s="38">
        <v>3.6699892296668111</v>
      </c>
      <c r="CO137" s="34">
        <v>114.674857606187</v>
      </c>
      <c r="CP137" s="38">
        <v>7.1187817434295084</v>
      </c>
      <c r="CQ137" s="34">
        <v>101.49893153227301</v>
      </c>
      <c r="CR137" s="38">
        <v>-2.0844276931084949</v>
      </c>
      <c r="CS137" s="6"/>
      <c r="CT137" s="6" t="s">
        <v>34</v>
      </c>
      <c r="CU137" s="34">
        <v>131.678488541452</v>
      </c>
      <c r="CV137" s="38">
        <v>0.20873188329247228</v>
      </c>
      <c r="CW137" s="34">
        <v>87.364470223166506</v>
      </c>
      <c r="CX137" s="38">
        <v>4.7928214295386908</v>
      </c>
      <c r="CY137" s="34">
        <v>126.163042422907</v>
      </c>
      <c r="CZ137" s="38">
        <v>11.283052297954626</v>
      </c>
      <c r="DA137" s="6"/>
      <c r="DB137" s="6" t="s">
        <v>34</v>
      </c>
      <c r="DC137" s="34">
        <v>114.017662702172</v>
      </c>
      <c r="DD137" s="38">
        <v>11.522249876046288</v>
      </c>
      <c r="DE137" s="34">
        <v>297.93046979297498</v>
      </c>
      <c r="DF137" s="38">
        <v>4.9516510506626901</v>
      </c>
      <c r="DG137" s="34">
        <v>118.320041598081</v>
      </c>
      <c r="DH137" s="38">
        <v>9.0439753413904924</v>
      </c>
      <c r="DI137" s="6"/>
      <c r="DJ137" s="6" t="s">
        <v>34</v>
      </c>
      <c r="DK137" s="34">
        <v>115.7377027165</v>
      </c>
      <c r="DL137" s="38">
        <v>1.7052994780281949</v>
      </c>
      <c r="DM137" s="34">
        <v>106.47402940880799</v>
      </c>
      <c r="DN137" s="38">
        <v>14.624853780745113</v>
      </c>
      <c r="DO137" s="34">
        <v>126.547814728243</v>
      </c>
      <c r="DP137" s="38">
        <v>9.044757123268127</v>
      </c>
      <c r="DQ137" s="6"/>
      <c r="DR137" s="6" t="s">
        <v>34</v>
      </c>
      <c r="DS137" s="34">
        <v>108.636752230898</v>
      </c>
      <c r="DT137" s="38">
        <v>-2.7408328631113079</v>
      </c>
      <c r="DU137" s="34">
        <v>107.49701089655601</v>
      </c>
      <c r="DV137" s="38">
        <v>4.7222540084334952</v>
      </c>
      <c r="DW137" s="34">
        <v>123.627101752877</v>
      </c>
      <c r="DX137" s="38">
        <v>4.5230652437914074</v>
      </c>
      <c r="DY137" s="6"/>
      <c r="DZ137" s="6" t="s">
        <v>34</v>
      </c>
      <c r="EA137" s="34">
        <v>112.635009288238</v>
      </c>
      <c r="EB137" s="38">
        <v>0.36409362696004166</v>
      </c>
      <c r="EC137" s="34">
        <v>96.710369301457703</v>
      </c>
      <c r="ED137" s="38">
        <v>-8.3412791839854634</v>
      </c>
      <c r="EE137" s="34">
        <v>110.949245911795</v>
      </c>
      <c r="EF137" s="38">
        <v>-3.2163612885518944</v>
      </c>
      <c r="EG137" s="6"/>
      <c r="EH137" s="6" t="s">
        <v>34</v>
      </c>
      <c r="EI137" s="34">
        <v>121.47284322505099</v>
      </c>
      <c r="EJ137" s="38">
        <v>10.013831398521305</v>
      </c>
      <c r="EK137" s="34">
        <v>112.828828346729</v>
      </c>
      <c r="EL137" s="38">
        <v>5.1922766488662404</v>
      </c>
      <c r="EM137" s="34">
        <v>117.271587759387</v>
      </c>
      <c r="EN137" s="38">
        <v>5.9698365511396219</v>
      </c>
      <c r="EO137" s="6"/>
      <c r="EP137" s="6" t="s">
        <v>34</v>
      </c>
      <c r="EQ137" s="34">
        <v>112.246104963693</v>
      </c>
      <c r="ER137" s="38">
        <v>3.1230766223407471</v>
      </c>
      <c r="ES137" s="34">
        <v>113.142472221636</v>
      </c>
      <c r="ET137" s="38">
        <v>6.506474570349809</v>
      </c>
      <c r="EU137" s="34">
        <v>114.411932093103</v>
      </c>
      <c r="EV137" s="38">
        <v>1.7388988406535191</v>
      </c>
      <c r="EW137" s="6"/>
      <c r="EX137" s="6" t="s">
        <v>34</v>
      </c>
      <c r="EY137" s="34">
        <v>108.99529366367</v>
      </c>
      <c r="EZ137" s="38">
        <v>8.0409884438475672</v>
      </c>
      <c r="FA137" s="34">
        <v>108.49519241727</v>
      </c>
      <c r="FB137" s="38">
        <v>4.2380440954592871</v>
      </c>
      <c r="FC137" s="34">
        <v>136.88464495754201</v>
      </c>
      <c r="FD137" s="38">
        <v>26.915170916824536</v>
      </c>
      <c r="FE137" s="6"/>
      <c r="FF137" s="6" t="s">
        <v>34</v>
      </c>
      <c r="FG137" s="34">
        <v>108.471435738626</v>
      </c>
      <c r="FH137" s="38">
        <v>-0.8980264719268547</v>
      </c>
      <c r="FI137" s="34">
        <v>113.59777048650901</v>
      </c>
      <c r="FJ137" s="38">
        <v>5.5454805696396789</v>
      </c>
      <c r="FK137" s="34">
        <v>104.951031782684</v>
      </c>
      <c r="FL137" s="38">
        <v>0.67409995826102431</v>
      </c>
      <c r="FM137" s="6"/>
      <c r="FN137" s="6" t="s">
        <v>34</v>
      </c>
      <c r="FO137" s="34">
        <v>101.998658563009</v>
      </c>
      <c r="FP137" s="38">
        <v>5.0381438756467105</v>
      </c>
      <c r="FQ137" s="34">
        <v>108.976833560811</v>
      </c>
      <c r="FR137" s="38">
        <v>5.8423955975502366</v>
      </c>
      <c r="FS137" s="34">
        <v>114.713921932525</v>
      </c>
      <c r="FT137" s="38">
        <v>9.7419442366867912</v>
      </c>
      <c r="FU137" s="6"/>
      <c r="FV137" s="6" t="s">
        <v>34</v>
      </c>
      <c r="FW137" s="34">
        <v>117.270848370376</v>
      </c>
      <c r="FX137" s="38">
        <v>6.4345533811178086</v>
      </c>
      <c r="FY137" s="34">
        <v>105.103981637375</v>
      </c>
      <c r="FZ137" s="38">
        <v>-0.77870548007744844</v>
      </c>
      <c r="GA137" s="34">
        <v>110.634346187102</v>
      </c>
      <c r="GB137" s="38">
        <v>0.30745968515918776</v>
      </c>
      <c r="GC137" s="6"/>
      <c r="GD137" s="6" t="s">
        <v>34</v>
      </c>
      <c r="GE137" s="34">
        <v>106.83081330469901</v>
      </c>
      <c r="GF137" s="38">
        <v>2.1670055567132351</v>
      </c>
      <c r="GG137" s="34">
        <v>112.41501348348</v>
      </c>
      <c r="GH137" s="38">
        <v>1.0851429953543601</v>
      </c>
      <c r="GI137" s="34">
        <v>99.130817452520304</v>
      </c>
      <c r="GJ137" s="38">
        <v>2.9454060526564234</v>
      </c>
      <c r="GK137" s="6"/>
      <c r="GL137" s="6" t="s">
        <v>34</v>
      </c>
      <c r="GM137" s="34">
        <v>111.408725290757</v>
      </c>
      <c r="GN137" s="38">
        <v>7.5931123461274268</v>
      </c>
      <c r="GO137" s="34">
        <v>126.81520014513301</v>
      </c>
      <c r="GP137" s="38">
        <v>9.4882969377957522</v>
      </c>
      <c r="GQ137" s="34">
        <v>108.019982336214</v>
      </c>
      <c r="GR137" s="38">
        <v>-12.152420310977789</v>
      </c>
      <c r="GS137" s="6"/>
      <c r="GT137" s="6" t="s">
        <v>34</v>
      </c>
      <c r="GU137" s="34">
        <v>109.31670564644</v>
      </c>
      <c r="GV137" s="38">
        <v>4.5913615673531325</v>
      </c>
      <c r="GW137" s="34">
        <v>112.240882101069</v>
      </c>
      <c r="GX137" s="38">
        <v>10.505245233478774</v>
      </c>
      <c r="GY137" s="34">
        <v>99.528094154456795</v>
      </c>
      <c r="GZ137" s="38">
        <v>-3.5191622766096913</v>
      </c>
      <c r="HA137" s="6"/>
      <c r="HB137" s="6" t="s">
        <v>34</v>
      </c>
      <c r="HC137" s="34">
        <v>113.407693081735</v>
      </c>
      <c r="HD137" s="38">
        <v>-0.11533219127849748</v>
      </c>
      <c r="HE137" s="34">
        <v>94.598085673766207</v>
      </c>
      <c r="HF137" s="38">
        <v>6.3383637193406486</v>
      </c>
      <c r="HG137" s="34">
        <v>110.832234724182</v>
      </c>
      <c r="HH137" s="38">
        <v>15.95893848340171</v>
      </c>
      <c r="HI137" s="6"/>
      <c r="HJ137" s="6" t="s">
        <v>34</v>
      </c>
      <c r="HK137" s="34">
        <v>118.11069084125199</v>
      </c>
      <c r="HL137" s="38">
        <v>31.385052750507924</v>
      </c>
      <c r="HM137" s="34">
        <v>101.64594702525</v>
      </c>
      <c r="HN137" s="38">
        <v>-10.628668589271385</v>
      </c>
      <c r="HO137" s="34">
        <v>110.236981179721</v>
      </c>
      <c r="HP137" s="38">
        <v>19.920884085680555</v>
      </c>
      <c r="HQ137" s="6"/>
      <c r="HR137" s="6" t="s">
        <v>34</v>
      </c>
      <c r="HS137" s="34">
        <v>131.42498121290001</v>
      </c>
      <c r="HT137" s="38">
        <v>7.3627762036408058</v>
      </c>
      <c r="HU137" s="34">
        <v>103.364191704644</v>
      </c>
      <c r="HV137" s="38">
        <v>9.724220667035226</v>
      </c>
      <c r="HW137" s="34">
        <v>104.623530860979</v>
      </c>
      <c r="HX137" s="38">
        <v>-3.4575105140039</v>
      </c>
      <c r="HY137" s="6"/>
      <c r="HZ137" s="6" t="s">
        <v>34</v>
      </c>
      <c r="IA137" s="34">
        <v>108.10817922964399</v>
      </c>
      <c r="IB137" s="38">
        <v>1.3338055493068026</v>
      </c>
      <c r="IC137" s="34">
        <v>102.51807820064499</v>
      </c>
      <c r="ID137" s="38">
        <v>-1.5468020929615705</v>
      </c>
      <c r="IE137" s="34">
        <v>116.034734589595</v>
      </c>
      <c r="IF137" s="38">
        <v>13.971658786845481</v>
      </c>
      <c r="IG137" s="6"/>
      <c r="IH137" s="6" t="s">
        <v>34</v>
      </c>
      <c r="II137" s="34">
        <v>104.117432781879</v>
      </c>
      <c r="IJ137" s="38">
        <v>-0.25988550715972281</v>
      </c>
      <c r="IK137" s="34">
        <v>108.390425338238</v>
      </c>
      <c r="IL137" s="38">
        <v>24.587760094268887</v>
      </c>
      <c r="IM137" s="34">
        <v>114.04777433967</v>
      </c>
      <c r="IN137" s="38">
        <v>10.005651085358579</v>
      </c>
      <c r="IO137" s="34">
        <v>101.10161394221301</v>
      </c>
      <c r="IP137" s="38">
        <v>3.0740669517427079</v>
      </c>
      <c r="IQ137" s="6"/>
      <c r="IR137" s="6" t="s">
        <v>34</v>
      </c>
      <c r="IS137" s="34">
        <v>101.68784852963201</v>
      </c>
      <c r="IT137" s="38">
        <v>3.359977812055476</v>
      </c>
      <c r="IU137" s="34">
        <v>97.285843360889601</v>
      </c>
      <c r="IV137" s="38">
        <v>-3.1372830720420808</v>
      </c>
      <c r="IW137" s="34">
        <v>93.789546231511906</v>
      </c>
      <c r="IX137" s="38">
        <v>-0.40268234574051576</v>
      </c>
      <c r="IY137" s="6"/>
      <c r="IZ137" s="6" t="s">
        <v>34</v>
      </c>
      <c r="JA137" s="34">
        <v>100.070134333412</v>
      </c>
      <c r="JB137" s="38">
        <v>-2.7672219319964313</v>
      </c>
      <c r="JC137" s="34">
        <v>105.14157279845401</v>
      </c>
      <c r="JD137" s="38">
        <v>-4.1432023864736607</v>
      </c>
      <c r="JE137" s="34">
        <v>98.892382138851602</v>
      </c>
      <c r="JF137" s="38">
        <v>16.941850040299272</v>
      </c>
      <c r="JG137" s="6"/>
      <c r="JH137" s="6" t="s">
        <v>34</v>
      </c>
      <c r="JI137" s="34">
        <v>102.485036426482</v>
      </c>
      <c r="JJ137" s="38">
        <v>-15.67628425474598</v>
      </c>
      <c r="JK137" s="34">
        <v>100.35033713926499</v>
      </c>
      <c r="JL137" s="38">
        <v>0.36306164758406112</v>
      </c>
      <c r="JM137" s="34">
        <v>98.462546931472005</v>
      </c>
      <c r="JN137" s="38">
        <v>-9.0672088378450297</v>
      </c>
      <c r="JO137" s="6"/>
      <c r="JP137" s="6" t="s">
        <v>34</v>
      </c>
      <c r="JQ137" s="34">
        <v>115.348027563899</v>
      </c>
      <c r="JR137" s="38">
        <v>-4.4556581895552938</v>
      </c>
      <c r="JS137" s="34">
        <v>92.117399692718394</v>
      </c>
      <c r="JT137" s="38">
        <v>4.8520016475058583</v>
      </c>
      <c r="JU137" s="34">
        <v>99.824410960643604</v>
      </c>
      <c r="JV137" s="38">
        <v>6.8971331607072841</v>
      </c>
      <c r="JW137" s="6"/>
      <c r="JX137" s="6" t="s">
        <v>34</v>
      </c>
      <c r="JY137" s="34">
        <v>97.131277818071695</v>
      </c>
      <c r="JZ137" s="38">
        <v>2.8264267033369208</v>
      </c>
      <c r="KA137" s="34">
        <v>96.045993139845294</v>
      </c>
      <c r="KB137" s="38">
        <v>18.939865829670381</v>
      </c>
      <c r="KC137" s="34">
        <v>100.10271153766899</v>
      </c>
      <c r="KD137" s="38">
        <v>-14.769234538123072</v>
      </c>
      <c r="KE137" s="6"/>
      <c r="KF137" s="6" t="s">
        <v>34</v>
      </c>
      <c r="KG137" s="34">
        <v>111.36344376794401</v>
      </c>
      <c r="KH137" s="38">
        <v>-6.8223404322785655</v>
      </c>
      <c r="KI137" s="34">
        <v>106.76575784394799</v>
      </c>
      <c r="KJ137" s="38">
        <v>-12.72714066303709</v>
      </c>
      <c r="KK137" s="34">
        <v>117.211075613909</v>
      </c>
      <c r="KL137" s="38">
        <v>-3.6426453524326377</v>
      </c>
      <c r="KM137" s="6"/>
      <c r="KN137" s="6" t="s">
        <v>34</v>
      </c>
      <c r="KO137" s="34">
        <v>115.69909968357901</v>
      </c>
      <c r="KP137" s="38">
        <v>3.3377764732179571E-2</v>
      </c>
      <c r="KQ137" s="34">
        <v>121.488577350696</v>
      </c>
      <c r="KR137" s="38">
        <v>7.610132298120817</v>
      </c>
      <c r="KS137" s="34">
        <v>106.47868220420899</v>
      </c>
      <c r="KT137" s="38">
        <v>4.4755693819649593</v>
      </c>
      <c r="KU137" s="6"/>
      <c r="KV137" s="6" t="s">
        <v>34</v>
      </c>
      <c r="KW137" s="34">
        <v>119.87605261543101</v>
      </c>
      <c r="KX137" s="38">
        <v>6.1985763908246838</v>
      </c>
      <c r="KY137" s="34">
        <v>115.249666473378</v>
      </c>
      <c r="KZ137" s="38">
        <v>3.5815128319143241E-2</v>
      </c>
      <c r="LA137" s="34">
        <v>93.468413342174998</v>
      </c>
      <c r="LB137" s="38">
        <v>8.0553114940670838</v>
      </c>
      <c r="LC137" s="6"/>
      <c r="LD137" s="6" t="s">
        <v>34</v>
      </c>
      <c r="LE137" s="34">
        <v>144.155771584793</v>
      </c>
      <c r="LF137" s="38">
        <v>-2.0800279499653129E-2</v>
      </c>
      <c r="LG137" s="34">
        <v>124.790295889559</v>
      </c>
      <c r="LH137" s="38">
        <v>0.74658144186076925</v>
      </c>
      <c r="LI137" s="34">
        <v>121.219032828802</v>
      </c>
      <c r="LJ137" s="38">
        <v>9.1557227962161534</v>
      </c>
      <c r="LK137" s="6"/>
      <c r="LL137" s="6" t="s">
        <v>34</v>
      </c>
      <c r="LM137" s="34">
        <v>195.68680856451499</v>
      </c>
      <c r="LN137" s="38">
        <v>-0.79039359140486454</v>
      </c>
      <c r="LO137" s="34">
        <v>106.81109051716101</v>
      </c>
      <c r="LP137" s="38">
        <v>-1.1926821462300978</v>
      </c>
      <c r="LQ137" s="34">
        <v>87.646821628865297</v>
      </c>
      <c r="LR137" s="38">
        <v>5.4711417710166614</v>
      </c>
      <c r="LS137" s="6"/>
      <c r="LT137" s="6" t="s">
        <v>34</v>
      </c>
      <c r="LU137" s="34">
        <v>100.203890983135</v>
      </c>
      <c r="LV137" s="38">
        <v>11.820784576031173</v>
      </c>
      <c r="LW137" s="34">
        <v>203.877030982571</v>
      </c>
      <c r="LX137" s="38">
        <v>-4.2340093980624403</v>
      </c>
      <c r="LY137" s="34">
        <v>82.029285733255705</v>
      </c>
      <c r="LZ137" s="38">
        <v>8.7328131813997061</v>
      </c>
      <c r="MA137" s="6"/>
      <c r="MB137" s="6" t="s">
        <v>34</v>
      </c>
      <c r="MC137" s="34">
        <v>145.898198260839</v>
      </c>
      <c r="MD137" s="38">
        <v>6.6605911958847628</v>
      </c>
      <c r="ME137" s="34">
        <v>89.074281011563897</v>
      </c>
      <c r="MF137" s="38">
        <v>7.4968339767323755</v>
      </c>
      <c r="MG137" s="34">
        <v>112.459943889979</v>
      </c>
      <c r="MH137" s="38">
        <v>17.652172704034967</v>
      </c>
      <c r="MI137" s="6"/>
      <c r="MJ137" s="6" t="s">
        <v>34</v>
      </c>
      <c r="MK137" s="34">
        <v>85.930278140997402</v>
      </c>
      <c r="ML137" s="38">
        <v>4.267588351011824</v>
      </c>
      <c r="MM137" s="34">
        <v>126.460978401275</v>
      </c>
      <c r="MN137" s="38">
        <v>6.2953138122186658</v>
      </c>
      <c r="MO137" s="34">
        <v>135.689172031655</v>
      </c>
      <c r="MP137" s="38">
        <v>13.733161911012687</v>
      </c>
      <c r="MQ137"/>
    </row>
    <row r="138" spans="1:355" s="336" customFormat="1" ht="15" hidden="1" customHeight="1">
      <c r="A138" s="353"/>
      <c r="B138" s="6" t="s">
        <v>35</v>
      </c>
      <c r="C138" s="34">
        <v>106.302139260052</v>
      </c>
      <c r="D138" s="38">
        <v>0.65189631617117527</v>
      </c>
      <c r="E138" s="374">
        <v>102.012319684281</v>
      </c>
      <c r="F138" s="38">
        <v>-3.4279344515263972</v>
      </c>
      <c r="G138" s="374">
        <v>110.358429786461</v>
      </c>
      <c r="H138" s="38">
        <v>4.5110306477802453</v>
      </c>
      <c r="I138" s="6"/>
      <c r="J138" s="6" t="s">
        <v>35</v>
      </c>
      <c r="K138" s="34">
        <v>100.518777933647</v>
      </c>
      <c r="L138" s="38">
        <v>6.2327623943980086</v>
      </c>
      <c r="M138" s="34">
        <v>139.58933154620999</v>
      </c>
      <c r="N138" s="38">
        <v>6.5698602343671837</v>
      </c>
      <c r="O138" s="34">
        <v>117.782979329105</v>
      </c>
      <c r="P138" s="38">
        <v>14.401364097206624</v>
      </c>
      <c r="Q138" s="6"/>
      <c r="R138" s="6" t="s">
        <v>35</v>
      </c>
      <c r="S138" s="34">
        <v>107.382466631195</v>
      </c>
      <c r="T138" s="38">
        <v>3.5357856209364797</v>
      </c>
      <c r="U138" s="34">
        <v>107.80193374176299</v>
      </c>
      <c r="V138" s="38">
        <v>-4.3512557052271461</v>
      </c>
      <c r="W138" s="34">
        <v>103.70561915480801</v>
      </c>
      <c r="X138" s="38">
        <v>-7.3026900752604433</v>
      </c>
      <c r="Y138" s="6"/>
      <c r="Z138" s="6" t="s">
        <v>35</v>
      </c>
      <c r="AA138" s="34">
        <v>121.735847249374</v>
      </c>
      <c r="AB138" s="38">
        <v>27.69162696576133</v>
      </c>
      <c r="AC138" s="34">
        <v>120.99568628538501</v>
      </c>
      <c r="AD138" s="38">
        <v>-16.20270068706121</v>
      </c>
      <c r="AE138" s="34">
        <v>110.93717573618601</v>
      </c>
      <c r="AF138" s="38">
        <v>4.1938295011600246</v>
      </c>
      <c r="AG138" s="6"/>
      <c r="AH138" s="6" t="s">
        <v>35</v>
      </c>
      <c r="AI138" s="34">
        <v>110.49041008005101</v>
      </c>
      <c r="AJ138" s="38">
        <v>-14.381049208887063</v>
      </c>
      <c r="AK138" s="34">
        <v>135.329139905386</v>
      </c>
      <c r="AL138" s="38">
        <v>21.76208123418229</v>
      </c>
      <c r="AM138" s="34">
        <v>119.190540233847</v>
      </c>
      <c r="AN138" s="38">
        <v>12.815141570166631</v>
      </c>
      <c r="AO138" s="6"/>
      <c r="AP138" s="6" t="s">
        <v>35</v>
      </c>
      <c r="AQ138" s="34">
        <v>122.594229802301</v>
      </c>
      <c r="AR138" s="38">
        <v>-0.57365173313871765</v>
      </c>
      <c r="AS138" s="34">
        <v>114.544665356859</v>
      </c>
      <c r="AT138" s="38">
        <v>11.673025883262</v>
      </c>
      <c r="AU138" s="34">
        <v>116.26899258608501</v>
      </c>
      <c r="AV138" s="38">
        <v>5.2541900534931045</v>
      </c>
      <c r="AW138" s="6"/>
      <c r="AX138" s="6" t="s">
        <v>35</v>
      </c>
      <c r="AY138" s="34">
        <v>123.29512309818899</v>
      </c>
      <c r="AZ138" s="38">
        <v>-1.5944277644223774</v>
      </c>
      <c r="BA138" s="34">
        <v>123.33896893911199</v>
      </c>
      <c r="BB138" s="38">
        <v>1.4652151203221848</v>
      </c>
      <c r="BC138" s="34">
        <v>109.44738797204</v>
      </c>
      <c r="BD138" s="38">
        <v>1.5299991583083994</v>
      </c>
      <c r="BE138" s="6"/>
      <c r="BF138" s="6" t="s">
        <v>35</v>
      </c>
      <c r="BG138" s="34">
        <v>109.006128484499</v>
      </c>
      <c r="BH138" s="38">
        <v>-0.22668416807242409</v>
      </c>
      <c r="BI138" s="34">
        <v>101.166411390062</v>
      </c>
      <c r="BJ138" s="38">
        <v>-2.8857850996421632</v>
      </c>
      <c r="BK138" s="34">
        <v>126.615842156211</v>
      </c>
      <c r="BL138" s="38">
        <v>8.4305780152585044</v>
      </c>
      <c r="BM138" s="6"/>
      <c r="BN138" s="6" t="s">
        <v>35</v>
      </c>
      <c r="BO138" s="34">
        <v>116.471597792314</v>
      </c>
      <c r="BP138" s="38">
        <v>9.6832840009961672</v>
      </c>
      <c r="BQ138" s="356">
        <v>113.56297628819136</v>
      </c>
      <c r="BR138" s="38">
        <v>-9.1718337992692369</v>
      </c>
      <c r="BS138" s="34">
        <v>118.93906105073501</v>
      </c>
      <c r="BT138" s="38">
        <v>10.187657172100998</v>
      </c>
      <c r="BU138" s="6"/>
      <c r="BV138" s="6" t="s">
        <v>35</v>
      </c>
      <c r="BW138" s="34">
        <v>107.29379231022899</v>
      </c>
      <c r="BX138" s="38">
        <v>-13.678667122301931</v>
      </c>
      <c r="BY138" s="34">
        <v>122.327221463195</v>
      </c>
      <c r="BZ138" s="38">
        <v>10.898463093543214</v>
      </c>
      <c r="CA138" s="34">
        <v>107.262930087583</v>
      </c>
      <c r="CB138" s="38">
        <v>-6.8953352415904874</v>
      </c>
      <c r="CC138" s="6"/>
      <c r="CD138" s="6" t="s">
        <v>35</v>
      </c>
      <c r="CE138" s="34">
        <v>120.312315855992</v>
      </c>
      <c r="CF138" s="38">
        <v>13.049951585589056</v>
      </c>
      <c r="CG138" s="34">
        <v>105.887375813121</v>
      </c>
      <c r="CH138" s="38">
        <v>-7.3336414649749031</v>
      </c>
      <c r="CI138" s="34">
        <v>129.738012114334</v>
      </c>
      <c r="CJ138" s="38">
        <v>6.8513502529558963</v>
      </c>
      <c r="CK138" s="6"/>
      <c r="CL138" s="6" t="s">
        <v>35</v>
      </c>
      <c r="CM138" s="34">
        <v>151.688707248426</v>
      </c>
      <c r="CN138" s="38">
        <v>0.10331004340464744</v>
      </c>
      <c r="CO138" s="34">
        <v>116.594874597828</v>
      </c>
      <c r="CP138" s="38">
        <v>12.257564403185242</v>
      </c>
      <c r="CQ138" s="34">
        <v>126.17997351991001</v>
      </c>
      <c r="CR138" s="38">
        <v>12.408061620327189</v>
      </c>
      <c r="CS138" s="6"/>
      <c r="CT138" s="6" t="s">
        <v>35</v>
      </c>
      <c r="CU138" s="34">
        <v>132.576088393752</v>
      </c>
      <c r="CV138" s="38">
        <v>-9.0546402148556808</v>
      </c>
      <c r="CW138" s="34">
        <v>92.337799119641502</v>
      </c>
      <c r="CX138" s="38">
        <v>0.58186588449086685</v>
      </c>
      <c r="CY138" s="34">
        <v>121.53669466813101</v>
      </c>
      <c r="CZ138" s="38">
        <v>4.3478719648100821</v>
      </c>
      <c r="DA138" s="6"/>
      <c r="DB138" s="6" t="s">
        <v>35</v>
      </c>
      <c r="DC138" s="34">
        <v>106.687624192871</v>
      </c>
      <c r="DD138" s="38">
        <v>24.781741458183149</v>
      </c>
      <c r="DE138" s="34">
        <v>257.55130992168603</v>
      </c>
      <c r="DF138" s="38">
        <v>32.789613161405271</v>
      </c>
      <c r="DG138" s="34">
        <v>125.18084637111799</v>
      </c>
      <c r="DH138" s="38">
        <v>3.6484051131327817</v>
      </c>
      <c r="DI138" s="6"/>
      <c r="DJ138" s="6" t="s">
        <v>35</v>
      </c>
      <c r="DK138" s="34">
        <v>118.18919721264901</v>
      </c>
      <c r="DL138" s="38">
        <v>2.4658624045831345</v>
      </c>
      <c r="DM138" s="34">
        <v>112.93629000111601</v>
      </c>
      <c r="DN138" s="38">
        <v>21.685584665012072</v>
      </c>
      <c r="DO138" s="34">
        <v>127.81920258795201</v>
      </c>
      <c r="DP138" s="38">
        <v>8.2146881511782226</v>
      </c>
      <c r="DQ138" s="6"/>
      <c r="DR138" s="6" t="s">
        <v>35</v>
      </c>
      <c r="DS138" s="34">
        <v>120.233223549633</v>
      </c>
      <c r="DT138" s="38">
        <v>9.7462979798619784</v>
      </c>
      <c r="DU138" s="34">
        <v>103.627911710568</v>
      </c>
      <c r="DV138" s="38">
        <v>3.0228747142559058</v>
      </c>
      <c r="DW138" s="34">
        <v>129.299168609464</v>
      </c>
      <c r="DX138" s="38">
        <v>7.1067077758004444</v>
      </c>
      <c r="DY138" s="6"/>
      <c r="DZ138" s="6" t="s">
        <v>35</v>
      </c>
      <c r="EA138" s="34">
        <v>116.664569236514</v>
      </c>
      <c r="EB138" s="38">
        <v>4.3181199546877167</v>
      </c>
      <c r="EC138" s="34">
        <v>104.9529229572</v>
      </c>
      <c r="ED138" s="38">
        <v>-2.7983868165345882</v>
      </c>
      <c r="EE138" s="34">
        <v>120.218536039348</v>
      </c>
      <c r="EF138" s="38">
        <v>1.4929562230420146</v>
      </c>
      <c r="EG138" s="6"/>
      <c r="EH138" s="6" t="s">
        <v>35</v>
      </c>
      <c r="EI138" s="34">
        <v>128.53057326280901</v>
      </c>
      <c r="EJ138" s="38">
        <v>6.5169344550081547</v>
      </c>
      <c r="EK138" s="34">
        <v>116.340641846368</v>
      </c>
      <c r="EL138" s="38">
        <v>1.6044530870587153</v>
      </c>
      <c r="EM138" s="34">
        <v>117.44989646390999</v>
      </c>
      <c r="EN138" s="38">
        <v>2.3397398979221151</v>
      </c>
      <c r="EO138" s="6"/>
      <c r="EP138" s="6" t="s">
        <v>35</v>
      </c>
      <c r="EQ138" s="34">
        <v>115.494193062021</v>
      </c>
      <c r="ER138" s="38">
        <v>2.8885425000775484</v>
      </c>
      <c r="ES138" s="34">
        <v>123.375858413888</v>
      </c>
      <c r="ET138" s="38">
        <v>4.1061664949434231</v>
      </c>
      <c r="EU138" s="34">
        <v>114.74975287510399</v>
      </c>
      <c r="EV138" s="38">
        <v>0.5954224209514507</v>
      </c>
      <c r="EW138" s="6"/>
      <c r="EX138" s="6" t="s">
        <v>35</v>
      </c>
      <c r="EY138" s="34">
        <v>112.60773463668799</v>
      </c>
      <c r="EZ138" s="38">
        <v>5.3923164611857146</v>
      </c>
      <c r="FA138" s="34">
        <v>110.62663810614301</v>
      </c>
      <c r="FB138" s="38">
        <v>2.3491435084769705</v>
      </c>
      <c r="FC138" s="34">
        <v>144.39181033767599</v>
      </c>
      <c r="FD138" s="38">
        <v>28.014808076204361</v>
      </c>
      <c r="FE138" s="6"/>
      <c r="FF138" s="6" t="s">
        <v>35</v>
      </c>
      <c r="FG138" s="34">
        <v>117.000744072977</v>
      </c>
      <c r="FH138" s="38">
        <v>0.67292061164205563</v>
      </c>
      <c r="FI138" s="34">
        <v>118.522403010361</v>
      </c>
      <c r="FJ138" s="38">
        <v>8.2944284623132774</v>
      </c>
      <c r="FK138" s="34">
        <v>117.00931002008301</v>
      </c>
      <c r="FL138" s="38">
        <v>15.366593166938486</v>
      </c>
      <c r="FM138" s="6"/>
      <c r="FN138" s="6" t="s">
        <v>35</v>
      </c>
      <c r="FO138" s="34">
        <v>97.603713242300898</v>
      </c>
      <c r="FP138" s="38">
        <v>-5.215122782534749</v>
      </c>
      <c r="FQ138" s="34">
        <v>123.06561929050299</v>
      </c>
      <c r="FR138" s="38">
        <v>4.5898730065745781</v>
      </c>
      <c r="FS138" s="34">
        <v>120.73942164643501</v>
      </c>
      <c r="FT138" s="38">
        <v>-0.78323893758410179</v>
      </c>
      <c r="FU138" s="6"/>
      <c r="FV138" s="6" t="s">
        <v>35</v>
      </c>
      <c r="FW138" s="34">
        <v>119.680717609209</v>
      </c>
      <c r="FX138" s="38">
        <v>6.5582268836060962</v>
      </c>
      <c r="FY138" s="34">
        <v>92.890556067396503</v>
      </c>
      <c r="FZ138" s="38">
        <v>2.2077359873746758</v>
      </c>
      <c r="GA138" s="34">
        <v>91.850302057562203</v>
      </c>
      <c r="GB138" s="38">
        <v>2.4413621185868521</v>
      </c>
      <c r="GC138" s="6"/>
      <c r="GD138" s="6" t="s">
        <v>35</v>
      </c>
      <c r="GE138" s="34">
        <v>115.299089837384</v>
      </c>
      <c r="GF138" s="38">
        <v>1.0836244070024463</v>
      </c>
      <c r="GG138" s="34">
        <v>112.712582202097</v>
      </c>
      <c r="GH138" s="38">
        <v>0.79190595643608219</v>
      </c>
      <c r="GI138" s="34">
        <v>107.20300740284701</v>
      </c>
      <c r="GJ138" s="38">
        <v>3.4940279709493751</v>
      </c>
      <c r="GK138" s="6"/>
      <c r="GL138" s="6" t="s">
        <v>35</v>
      </c>
      <c r="GM138" s="34">
        <v>109.046410128788</v>
      </c>
      <c r="GN138" s="38">
        <v>7.0012234666184412</v>
      </c>
      <c r="GO138" s="34">
        <v>126.788513409784</v>
      </c>
      <c r="GP138" s="38">
        <v>13.508762627838735</v>
      </c>
      <c r="GQ138" s="34">
        <v>115.958934043699</v>
      </c>
      <c r="GR138" s="38">
        <v>-11.809720847764851</v>
      </c>
      <c r="GS138" s="6"/>
      <c r="GT138" s="6" t="s">
        <v>35</v>
      </c>
      <c r="GU138" s="34">
        <v>108.793443086465</v>
      </c>
      <c r="GV138" s="38">
        <v>-16.438343786657015</v>
      </c>
      <c r="GW138" s="34">
        <v>128.80343106550299</v>
      </c>
      <c r="GX138" s="38">
        <v>19.750132104064505</v>
      </c>
      <c r="GY138" s="34">
        <v>120.327357588466</v>
      </c>
      <c r="GZ138" s="38">
        <v>3.2805452487222055</v>
      </c>
      <c r="HA138" s="6"/>
      <c r="HB138" s="6" t="s">
        <v>35</v>
      </c>
      <c r="HC138" s="34">
        <v>120.355664118216</v>
      </c>
      <c r="HD138" s="38">
        <v>3.3014021010154408</v>
      </c>
      <c r="HE138" s="34">
        <v>122.66678952373699</v>
      </c>
      <c r="HF138" s="38">
        <v>14.069298356276391</v>
      </c>
      <c r="HG138" s="34">
        <v>125.17444867299299</v>
      </c>
      <c r="HH138" s="38">
        <v>10.709370309790017</v>
      </c>
      <c r="HI138" s="6"/>
      <c r="HJ138" s="6" t="s">
        <v>35</v>
      </c>
      <c r="HK138" s="34">
        <v>113.959237205715</v>
      </c>
      <c r="HL138" s="38">
        <v>27.766151656291726</v>
      </c>
      <c r="HM138" s="34">
        <v>110.631947960107</v>
      </c>
      <c r="HN138" s="38">
        <v>-21.787070048210992</v>
      </c>
      <c r="HO138" s="34">
        <v>110.66074866608901</v>
      </c>
      <c r="HP138" s="38">
        <v>20.427381880329392</v>
      </c>
      <c r="HQ138" s="6"/>
      <c r="HR138" s="6" t="s">
        <v>35</v>
      </c>
      <c r="HS138" s="34">
        <v>119.575821269446</v>
      </c>
      <c r="HT138" s="38">
        <v>11.497306018492822</v>
      </c>
      <c r="HU138" s="34">
        <v>123.93152109755</v>
      </c>
      <c r="HV138" s="38">
        <v>6.0759688598514003</v>
      </c>
      <c r="HW138" s="34">
        <v>106.49073505767601</v>
      </c>
      <c r="HX138" s="38">
        <v>-4.7270036004120328</v>
      </c>
      <c r="HY138" s="6"/>
      <c r="HZ138" s="6" t="s">
        <v>35</v>
      </c>
      <c r="IA138" s="34">
        <v>113.624335117169</v>
      </c>
      <c r="IB138" s="38">
        <v>-10.42063208383837</v>
      </c>
      <c r="IC138" s="34">
        <v>106.542777613236</v>
      </c>
      <c r="ID138" s="38">
        <v>5.3096252776140744</v>
      </c>
      <c r="IE138" s="34">
        <v>106.27861676911201</v>
      </c>
      <c r="IF138" s="38">
        <v>4.8610887530498985</v>
      </c>
      <c r="IG138" s="6"/>
      <c r="IH138" s="6" t="s">
        <v>35</v>
      </c>
      <c r="II138" s="34">
        <v>124.65511521225</v>
      </c>
      <c r="IJ138" s="38">
        <v>-3.6586387463711958</v>
      </c>
      <c r="IK138" s="34">
        <v>107.361083846056</v>
      </c>
      <c r="IL138" s="38">
        <v>9.488856409619828</v>
      </c>
      <c r="IM138" s="34">
        <v>127.82694198968601</v>
      </c>
      <c r="IN138" s="38">
        <v>9.8959799535851118</v>
      </c>
      <c r="IO138" s="34">
        <v>128.266279718314</v>
      </c>
      <c r="IP138" s="38">
        <v>-6.8019790262976159</v>
      </c>
      <c r="IQ138" s="6"/>
      <c r="IR138" s="6" t="s">
        <v>35</v>
      </c>
      <c r="IS138" s="34">
        <v>108.748297041008</v>
      </c>
      <c r="IT138" s="38">
        <v>8.5664104517940274</v>
      </c>
      <c r="IU138" s="34">
        <v>102.647204756741</v>
      </c>
      <c r="IV138" s="38">
        <v>1.5624596110105387</v>
      </c>
      <c r="IW138" s="34">
        <v>109.41161805447101</v>
      </c>
      <c r="IX138" s="38">
        <v>2.5669476054044793</v>
      </c>
      <c r="IY138" s="6"/>
      <c r="IZ138" s="6" t="s">
        <v>35</v>
      </c>
      <c r="JA138" s="34">
        <v>127.591564207388</v>
      </c>
      <c r="JB138" s="38">
        <v>10.481497945810219</v>
      </c>
      <c r="JC138" s="34">
        <v>125.473929519162</v>
      </c>
      <c r="JD138" s="38">
        <v>-6.2745789278807109</v>
      </c>
      <c r="JE138" s="34">
        <v>153.29789502321901</v>
      </c>
      <c r="JF138" s="38">
        <v>15.199151801081086</v>
      </c>
      <c r="JG138" s="6"/>
      <c r="JH138" s="6" t="s">
        <v>35</v>
      </c>
      <c r="JI138" s="34">
        <v>122.464648357149</v>
      </c>
      <c r="JJ138" s="38">
        <v>-5.6764807008526077</v>
      </c>
      <c r="JK138" s="34">
        <v>122.13850797559</v>
      </c>
      <c r="JL138" s="38">
        <v>0.28167619702034585</v>
      </c>
      <c r="JM138" s="34">
        <v>112.302391340143</v>
      </c>
      <c r="JN138" s="38">
        <v>2.277406169477274</v>
      </c>
      <c r="JO138" s="6"/>
      <c r="JP138" s="6" t="s">
        <v>35</v>
      </c>
      <c r="JQ138" s="34">
        <v>125.2687169789</v>
      </c>
      <c r="JR138" s="38">
        <v>-2.3115615060622616</v>
      </c>
      <c r="JS138" s="34">
        <v>101.66549170432801</v>
      </c>
      <c r="JT138" s="38">
        <v>-0.49943195002978769</v>
      </c>
      <c r="JU138" s="34">
        <v>105.305180203397</v>
      </c>
      <c r="JV138" s="38">
        <v>9.9392604407216822</v>
      </c>
      <c r="JW138" s="6"/>
      <c r="JX138" s="6" t="s">
        <v>35</v>
      </c>
      <c r="JY138" s="34">
        <v>101.83390466508099</v>
      </c>
      <c r="JZ138" s="38">
        <v>2.1629021333749279</v>
      </c>
      <c r="KA138" s="34">
        <v>95.250984018284996</v>
      </c>
      <c r="KB138" s="38">
        <v>14.464277705557578</v>
      </c>
      <c r="KC138" s="34">
        <v>116.965460981867</v>
      </c>
      <c r="KD138" s="38">
        <v>-3.9365352748700957</v>
      </c>
      <c r="KE138" s="6"/>
      <c r="KF138" s="6" t="s">
        <v>35</v>
      </c>
      <c r="KG138" s="34">
        <v>110.39965297414</v>
      </c>
      <c r="KH138" s="38">
        <v>-0.25840300955407258</v>
      </c>
      <c r="KI138" s="34">
        <v>117.130876496097</v>
      </c>
      <c r="KJ138" s="38">
        <v>-5.499719180023618</v>
      </c>
      <c r="KK138" s="34">
        <v>130.09527625479799</v>
      </c>
      <c r="KL138" s="38">
        <v>-0.41159637256411941</v>
      </c>
      <c r="KM138" s="6"/>
      <c r="KN138" s="6" t="s">
        <v>35</v>
      </c>
      <c r="KO138" s="34">
        <v>149.52014948371999</v>
      </c>
      <c r="KP138" s="38">
        <v>17.53065420479993</v>
      </c>
      <c r="KQ138" s="34">
        <v>133.71564641111101</v>
      </c>
      <c r="KR138" s="38">
        <v>5.5402218421430405</v>
      </c>
      <c r="KS138" s="34">
        <v>105.13263125541</v>
      </c>
      <c r="KT138" s="38">
        <v>2.7736887072140206</v>
      </c>
      <c r="KU138" s="6"/>
      <c r="KV138" s="6" t="s">
        <v>35</v>
      </c>
      <c r="KW138" s="34">
        <v>125.57272684672201</v>
      </c>
      <c r="KX138" s="38">
        <v>9.0882936804996177</v>
      </c>
      <c r="KY138" s="34">
        <v>122.15889954788101</v>
      </c>
      <c r="KZ138" s="38">
        <v>3.0031120171403813</v>
      </c>
      <c r="LA138" s="34">
        <v>116.600584497466</v>
      </c>
      <c r="LB138" s="38">
        <v>2.9578545763685042</v>
      </c>
      <c r="LC138" s="6"/>
      <c r="LD138" s="6" t="s">
        <v>35</v>
      </c>
      <c r="LE138" s="34">
        <v>115.01607905831401</v>
      </c>
      <c r="LF138" s="38">
        <v>3.5857167711881459</v>
      </c>
      <c r="LG138" s="34">
        <v>147.20819183151701</v>
      </c>
      <c r="LH138" s="38">
        <v>-3.3287674871015298</v>
      </c>
      <c r="LI138" s="34">
        <v>126.503388740424</v>
      </c>
      <c r="LJ138" s="38">
        <v>-8.2011122356878445</v>
      </c>
      <c r="LK138" s="6"/>
      <c r="LL138" s="6" t="s">
        <v>35</v>
      </c>
      <c r="LM138" s="34">
        <v>184.08079363548799</v>
      </c>
      <c r="LN138" s="38">
        <v>-8.0140989107917591</v>
      </c>
      <c r="LO138" s="34">
        <v>127.84909597029301</v>
      </c>
      <c r="LP138" s="38">
        <v>4.3153050545572</v>
      </c>
      <c r="LQ138" s="34">
        <v>140.81114026719899</v>
      </c>
      <c r="LR138" s="38">
        <v>2.4578933183544649</v>
      </c>
      <c r="LS138" s="6"/>
      <c r="LT138" s="6" t="s">
        <v>35</v>
      </c>
      <c r="LU138" s="34">
        <v>127.49867108810599</v>
      </c>
      <c r="LV138" s="38">
        <v>14.411301032997585</v>
      </c>
      <c r="LW138" s="34">
        <v>92.715526358548701</v>
      </c>
      <c r="LX138" s="38">
        <v>-3.4598488370142348</v>
      </c>
      <c r="LY138" s="34">
        <v>98.304485001717893</v>
      </c>
      <c r="LZ138" s="38">
        <v>3.0716156686140721</v>
      </c>
      <c r="MA138" s="6"/>
      <c r="MB138" s="6" t="s">
        <v>35</v>
      </c>
      <c r="MC138" s="34">
        <v>156.37785237103699</v>
      </c>
      <c r="MD138" s="38">
        <v>9.6322101774400011</v>
      </c>
      <c r="ME138" s="34">
        <v>115.640460014646</v>
      </c>
      <c r="MF138" s="38">
        <v>3.3638386505875815</v>
      </c>
      <c r="MG138" s="34">
        <v>147.40160604459001</v>
      </c>
      <c r="MH138" s="38">
        <v>2.8795995932145075</v>
      </c>
      <c r="MI138" s="6"/>
      <c r="MJ138" s="6" t="s">
        <v>35</v>
      </c>
      <c r="MK138" s="34">
        <v>97.914556283356504</v>
      </c>
      <c r="ML138" s="38">
        <v>9.4691743663313019</v>
      </c>
      <c r="MM138" s="34">
        <v>134.95510112578299</v>
      </c>
      <c r="MN138" s="38">
        <v>5.6967087800729104</v>
      </c>
      <c r="MO138" s="34">
        <v>164.50718051381699</v>
      </c>
      <c r="MP138" s="38">
        <v>15.459635578744695</v>
      </c>
      <c r="MQ138"/>
    </row>
    <row r="139" spans="1:355" s="336" customFormat="1" ht="15" hidden="1" customHeight="1">
      <c r="A139" s="353"/>
      <c r="B139" s="6" t="s">
        <v>36</v>
      </c>
      <c r="C139" s="34">
        <v>99.949762443555102</v>
      </c>
      <c r="D139" s="38">
        <v>-0.14613230316334125</v>
      </c>
      <c r="E139" s="374">
        <v>94.759986970054996</v>
      </c>
      <c r="F139" s="38">
        <v>-3.8205239696495426</v>
      </c>
      <c r="G139" s="374">
        <v>104.85701709972901</v>
      </c>
      <c r="H139" s="38">
        <v>3.2236333718798988</v>
      </c>
      <c r="I139" s="6"/>
      <c r="J139" s="6" t="s">
        <v>36</v>
      </c>
      <c r="K139" s="34">
        <v>99.154727720488097</v>
      </c>
      <c r="L139" s="38">
        <v>5.8419552713768752</v>
      </c>
      <c r="M139" s="34">
        <v>124.742797221161</v>
      </c>
      <c r="N139" s="38">
        <v>-5.7920350235684595</v>
      </c>
      <c r="O139" s="34">
        <v>100.27940765577</v>
      </c>
      <c r="P139" s="38">
        <v>0.80338736943652123</v>
      </c>
      <c r="Q139" s="6"/>
      <c r="R139" s="6" t="s">
        <v>36</v>
      </c>
      <c r="S139" s="34">
        <v>109.495284617978</v>
      </c>
      <c r="T139" s="38">
        <v>2.2432105990384201</v>
      </c>
      <c r="U139" s="34">
        <v>129.51558486373</v>
      </c>
      <c r="V139" s="38">
        <v>6.8142125760309682</v>
      </c>
      <c r="W139" s="34">
        <v>107.911660885557</v>
      </c>
      <c r="X139" s="38">
        <v>-2.2839761796484055</v>
      </c>
      <c r="Y139" s="6"/>
      <c r="Z139" s="6" t="s">
        <v>36</v>
      </c>
      <c r="AA139" s="34">
        <v>127.165065914903</v>
      </c>
      <c r="AB139" s="38">
        <v>27.531077378983554</v>
      </c>
      <c r="AC139" s="34">
        <v>134.02182309328001</v>
      </c>
      <c r="AD139" s="38">
        <v>-8.0140552389870123</v>
      </c>
      <c r="AE139" s="34">
        <v>117.506586518193</v>
      </c>
      <c r="AF139" s="38">
        <v>3.0165892523225324</v>
      </c>
      <c r="AG139" s="6"/>
      <c r="AH139" s="6" t="s">
        <v>36</v>
      </c>
      <c r="AI139" s="34">
        <v>116.221110167334</v>
      </c>
      <c r="AJ139" s="38">
        <v>-14.547015417414485</v>
      </c>
      <c r="AK139" s="34">
        <v>140.431337624137</v>
      </c>
      <c r="AL139" s="38">
        <v>12.531247412621326</v>
      </c>
      <c r="AM139" s="34">
        <v>118.37669749972601</v>
      </c>
      <c r="AN139" s="38">
        <v>9.5728256571907764</v>
      </c>
      <c r="AO139" s="6"/>
      <c r="AP139" s="6" t="s">
        <v>36</v>
      </c>
      <c r="AQ139" s="34">
        <v>130.910214817769</v>
      </c>
      <c r="AR139" s="38">
        <v>1.9612552562783776</v>
      </c>
      <c r="AS139" s="34">
        <v>120.301647818156</v>
      </c>
      <c r="AT139" s="38">
        <v>1.3953985147529835</v>
      </c>
      <c r="AU139" s="34">
        <v>119.995090401735</v>
      </c>
      <c r="AV139" s="38">
        <v>-4.3530403320361017</v>
      </c>
      <c r="AW139" s="6"/>
      <c r="AX139" s="6" t="s">
        <v>36</v>
      </c>
      <c r="AY139" s="34">
        <v>116.156949945959</v>
      </c>
      <c r="AZ139" s="38">
        <v>-13.583896314576165</v>
      </c>
      <c r="BA139" s="34">
        <v>120.873853762544</v>
      </c>
      <c r="BB139" s="38">
        <v>7.5199536502123863</v>
      </c>
      <c r="BC139" s="34">
        <v>115.74383809295399</v>
      </c>
      <c r="BD139" s="38">
        <v>3.1048922496004252</v>
      </c>
      <c r="BE139" s="6"/>
      <c r="BF139" s="6" t="s">
        <v>36</v>
      </c>
      <c r="BG139" s="34">
        <v>124.014115054771</v>
      </c>
      <c r="BH139" s="38">
        <v>15.351511859184768</v>
      </c>
      <c r="BI139" s="34">
        <v>110.834049994525</v>
      </c>
      <c r="BJ139" s="38">
        <v>8.6667348695951318</v>
      </c>
      <c r="BK139" s="34">
        <v>126.997193535957</v>
      </c>
      <c r="BL139" s="38">
        <v>8.1838454495573671</v>
      </c>
      <c r="BM139" s="6"/>
      <c r="BN139" s="6" t="s">
        <v>36</v>
      </c>
      <c r="BO139" s="34">
        <v>113.147682217856</v>
      </c>
      <c r="BP139" s="38">
        <v>-2.988404149932137</v>
      </c>
      <c r="BQ139" s="356">
        <v>125.75845454046943</v>
      </c>
      <c r="BR139" s="38">
        <v>-6.9053706221552886</v>
      </c>
      <c r="BS139" s="34">
        <v>123.858070505157</v>
      </c>
      <c r="BT139" s="38">
        <v>11.477529173491192</v>
      </c>
      <c r="BU139" s="6"/>
      <c r="BV139" s="6" t="s">
        <v>36</v>
      </c>
      <c r="BW139" s="34">
        <v>119.63382374040501</v>
      </c>
      <c r="BX139" s="38">
        <v>-7.0257651002379191</v>
      </c>
      <c r="BY139" s="34">
        <v>115.600619102793</v>
      </c>
      <c r="BZ139" s="38">
        <v>8.189047535498247</v>
      </c>
      <c r="CA139" s="34">
        <v>97.667357787084498</v>
      </c>
      <c r="CB139" s="38">
        <v>-16.144046141941587</v>
      </c>
      <c r="CC139" s="6"/>
      <c r="CD139" s="6" t="s">
        <v>36</v>
      </c>
      <c r="CE139" s="34">
        <v>132.400876969671</v>
      </c>
      <c r="CF139" s="38">
        <v>26.584638984719476</v>
      </c>
      <c r="CG139" s="34">
        <v>107.392406531327</v>
      </c>
      <c r="CH139" s="38">
        <v>-9.1544528509320742</v>
      </c>
      <c r="CI139" s="34">
        <v>126.20776800626599</v>
      </c>
      <c r="CJ139" s="38">
        <v>11.517363788270401</v>
      </c>
      <c r="CK139" s="6"/>
      <c r="CL139" s="6" t="s">
        <v>36</v>
      </c>
      <c r="CM139" s="34">
        <v>167.48907292091599</v>
      </c>
      <c r="CN139" s="38">
        <v>15.878358463118673</v>
      </c>
      <c r="CO139" s="34">
        <v>112.79993737898199</v>
      </c>
      <c r="CP139" s="38">
        <v>11.207536062389579</v>
      </c>
      <c r="CQ139" s="34">
        <v>113.454243394244</v>
      </c>
      <c r="CR139" s="38">
        <v>-9.2705649504215728</v>
      </c>
      <c r="CS139" s="6"/>
      <c r="CT139" s="6" t="s">
        <v>36</v>
      </c>
      <c r="CU139" s="34">
        <v>141.46761583337599</v>
      </c>
      <c r="CV139" s="38">
        <v>6.1025823519487403</v>
      </c>
      <c r="CW139" s="34">
        <v>92.281099824328194</v>
      </c>
      <c r="CX139" s="38">
        <v>-1.8468299520574476</v>
      </c>
      <c r="CY139" s="34">
        <v>128.66413930359801</v>
      </c>
      <c r="CZ139" s="38">
        <v>4.8438402413708559E-2</v>
      </c>
      <c r="DA139" s="6"/>
      <c r="DB139" s="6" t="s">
        <v>36</v>
      </c>
      <c r="DC139" s="34">
        <v>104.421612568406</v>
      </c>
      <c r="DD139" s="38">
        <v>16.847204927861853</v>
      </c>
      <c r="DE139" s="34">
        <v>204.720654600697</v>
      </c>
      <c r="DF139" s="38">
        <v>3.5762436206880892</v>
      </c>
      <c r="DG139" s="34">
        <v>123.982211071992</v>
      </c>
      <c r="DH139" s="38">
        <v>9.87488594062728</v>
      </c>
      <c r="DI139" s="6"/>
      <c r="DJ139" s="6" t="s">
        <v>36</v>
      </c>
      <c r="DK139" s="34">
        <v>122.18347534386</v>
      </c>
      <c r="DL139" s="38">
        <v>-0.48567775196099205</v>
      </c>
      <c r="DM139" s="34">
        <v>110.277158197193</v>
      </c>
      <c r="DN139" s="38">
        <v>17.806067970845746</v>
      </c>
      <c r="DO139" s="34">
        <v>125.70680910821299</v>
      </c>
      <c r="DP139" s="38">
        <v>0.35398826452075127</v>
      </c>
      <c r="DQ139" s="6"/>
      <c r="DR139" s="6" t="s">
        <v>36</v>
      </c>
      <c r="DS139" s="34">
        <v>122.807165461574</v>
      </c>
      <c r="DT139" s="38">
        <v>7.4163193569753929</v>
      </c>
      <c r="DU139" s="34">
        <v>106.577523077138</v>
      </c>
      <c r="DV139" s="38">
        <v>3.2407508813035832</v>
      </c>
      <c r="DW139" s="34">
        <v>134.51181880950901</v>
      </c>
      <c r="DX139" s="38">
        <v>6.9208548392148685</v>
      </c>
      <c r="DY139" s="6"/>
      <c r="DZ139" s="6" t="s">
        <v>36</v>
      </c>
      <c r="EA139" s="34">
        <v>104.258937474136</v>
      </c>
      <c r="EB139" s="38">
        <v>3.9549447942258951</v>
      </c>
      <c r="EC139" s="34">
        <v>120.166300993104</v>
      </c>
      <c r="ED139" s="38">
        <v>-4.7221438913944525</v>
      </c>
      <c r="EE139" s="34">
        <v>114.308280930728</v>
      </c>
      <c r="EF139" s="38">
        <v>1.365099147156144</v>
      </c>
      <c r="EG139" s="6"/>
      <c r="EH139" s="6" t="s">
        <v>36</v>
      </c>
      <c r="EI139" s="34">
        <v>119.700660215108</v>
      </c>
      <c r="EJ139" s="38">
        <v>9.1059695159155325</v>
      </c>
      <c r="EK139" s="34">
        <v>115.92650729092701</v>
      </c>
      <c r="EL139" s="38">
        <v>1.1425864230692753</v>
      </c>
      <c r="EM139" s="34">
        <v>116.34652378604601</v>
      </c>
      <c r="EN139" s="38">
        <v>1.5751027066395409</v>
      </c>
      <c r="EO139" s="6"/>
      <c r="EP139" s="6" t="s">
        <v>36</v>
      </c>
      <c r="EQ139" s="34">
        <v>108.248328430122</v>
      </c>
      <c r="ER139" s="38">
        <v>4.7722916423355883</v>
      </c>
      <c r="ES139" s="34">
        <v>121.108014826869</v>
      </c>
      <c r="ET139" s="38">
        <v>3.3151365220178661</v>
      </c>
      <c r="EU139" s="34">
        <v>115.087573657105</v>
      </c>
      <c r="EV139" s="38">
        <v>0.26228803396628564</v>
      </c>
      <c r="EW139" s="6"/>
      <c r="EX139" s="6" t="s">
        <v>36</v>
      </c>
      <c r="EY139" s="34">
        <v>99.398038759944299</v>
      </c>
      <c r="EZ139" s="38">
        <v>2.1734666055549354</v>
      </c>
      <c r="FA139" s="34">
        <v>113.955586855433</v>
      </c>
      <c r="FB139" s="38">
        <v>8.030258341854136</v>
      </c>
      <c r="FC139" s="34">
        <v>143.74655580535901</v>
      </c>
      <c r="FD139" s="38">
        <v>26.966877690155997</v>
      </c>
      <c r="FE139" s="6"/>
      <c r="FF139" s="6" t="s">
        <v>36</v>
      </c>
      <c r="FG139" s="34">
        <v>112.238809374339</v>
      </c>
      <c r="FH139" s="38">
        <v>-0.96052510523807655</v>
      </c>
      <c r="FI139" s="34">
        <v>124.32600070859</v>
      </c>
      <c r="FJ139" s="38">
        <v>2.4364598543572527</v>
      </c>
      <c r="FK139" s="34">
        <v>110.728202018395</v>
      </c>
      <c r="FL139" s="38">
        <v>9.1957151595240845</v>
      </c>
      <c r="FM139" s="6"/>
      <c r="FN139" s="6" t="s">
        <v>36</v>
      </c>
      <c r="FO139" s="34">
        <v>97.167003625124494</v>
      </c>
      <c r="FP139" s="38">
        <v>0.81526661542619649</v>
      </c>
      <c r="FQ139" s="34">
        <v>122.916781854463</v>
      </c>
      <c r="FR139" s="38">
        <v>6.1489666771557694</v>
      </c>
      <c r="FS139" s="34">
        <v>119.30797529705301</v>
      </c>
      <c r="FT139" s="38">
        <v>0.70031642238426173</v>
      </c>
      <c r="FU139" s="6"/>
      <c r="FV139" s="6" t="s">
        <v>36</v>
      </c>
      <c r="FW139" s="34">
        <v>120.57069573080901</v>
      </c>
      <c r="FX139" s="38">
        <v>2.4413220992323517</v>
      </c>
      <c r="FY139" s="34">
        <v>96.806975008967896</v>
      </c>
      <c r="FZ139" s="38">
        <v>8.0819741795072417</v>
      </c>
      <c r="GA139" s="34">
        <v>96.565291606502598</v>
      </c>
      <c r="GB139" s="38">
        <v>3.6756640821453033</v>
      </c>
      <c r="GC139" s="6"/>
      <c r="GD139" s="6" t="s">
        <v>36</v>
      </c>
      <c r="GE139" s="34">
        <v>115.14510299076299</v>
      </c>
      <c r="GF139" s="38">
        <v>4.1266319137794198</v>
      </c>
      <c r="GG139" s="34">
        <v>117.141480927324</v>
      </c>
      <c r="GH139" s="38">
        <v>7.2843012381354555</v>
      </c>
      <c r="GI139" s="34">
        <v>104.06009209085001</v>
      </c>
      <c r="GJ139" s="38">
        <v>4.5842111053619732</v>
      </c>
      <c r="GK139" s="6"/>
      <c r="GL139" s="6" t="s">
        <v>36</v>
      </c>
      <c r="GM139" s="34">
        <v>108.127197500983</v>
      </c>
      <c r="GN139" s="38">
        <v>11.817351832712134</v>
      </c>
      <c r="GO139" s="34">
        <v>126.148542756048</v>
      </c>
      <c r="GP139" s="38">
        <v>5.2619080899048498</v>
      </c>
      <c r="GQ139" s="34">
        <v>129.05088941040901</v>
      </c>
      <c r="GR139" s="38">
        <v>-2.0894284138420858</v>
      </c>
      <c r="GS139" s="6"/>
      <c r="GT139" s="6" t="s">
        <v>36</v>
      </c>
      <c r="GU139" s="34">
        <v>116.393737546363</v>
      </c>
      <c r="GV139" s="38">
        <v>-2.6311185514510242</v>
      </c>
      <c r="GW139" s="34">
        <v>123.18860468848</v>
      </c>
      <c r="GX139" s="38">
        <v>10.723533310496919</v>
      </c>
      <c r="GY139" s="34">
        <v>111.136059052203</v>
      </c>
      <c r="GZ139" s="38">
        <v>4.1695255508223568</v>
      </c>
      <c r="HA139" s="6"/>
      <c r="HB139" s="6" t="s">
        <v>36</v>
      </c>
      <c r="HC139" s="34">
        <v>122.215899908</v>
      </c>
      <c r="HD139" s="38">
        <v>2.415735005340963</v>
      </c>
      <c r="HE139" s="34">
        <v>114.81785475914199</v>
      </c>
      <c r="HF139" s="38">
        <v>7.3092396278221088</v>
      </c>
      <c r="HG139" s="34">
        <v>118.69236245028</v>
      </c>
      <c r="HH139" s="38">
        <v>8.6055500268807634</v>
      </c>
      <c r="HI139" s="6"/>
      <c r="HJ139" s="6" t="s">
        <v>36</v>
      </c>
      <c r="HK139" s="34">
        <v>109.849886222669</v>
      </c>
      <c r="HL139" s="38">
        <v>4.7311461065950198</v>
      </c>
      <c r="HM139" s="34">
        <v>111.508833288223</v>
      </c>
      <c r="HN139" s="38">
        <v>-4.5329202279545058</v>
      </c>
      <c r="HO139" s="34">
        <v>111.55829524180901</v>
      </c>
      <c r="HP139" s="38">
        <v>13.69979265241183</v>
      </c>
      <c r="HQ139" s="6"/>
      <c r="HR139" s="6" t="s">
        <v>36</v>
      </c>
      <c r="HS139" s="34">
        <v>114.120559070287</v>
      </c>
      <c r="HT139" s="38">
        <v>8.8881081750731994</v>
      </c>
      <c r="HU139" s="34">
        <v>120.501020297417</v>
      </c>
      <c r="HV139" s="38">
        <v>2.4534964033878168</v>
      </c>
      <c r="HW139" s="34">
        <v>113.021494371138</v>
      </c>
      <c r="HX139" s="38">
        <v>-9.9119495775478015</v>
      </c>
      <c r="HY139" s="6"/>
      <c r="HZ139" s="6" t="s">
        <v>36</v>
      </c>
      <c r="IA139" s="34">
        <v>109.771414776418</v>
      </c>
      <c r="IB139" s="38">
        <v>6.0456316859151684</v>
      </c>
      <c r="IC139" s="34">
        <v>112.133514184237</v>
      </c>
      <c r="ID139" s="38">
        <v>4.9041952668756466</v>
      </c>
      <c r="IE139" s="34">
        <v>114.303337957388</v>
      </c>
      <c r="IF139" s="38">
        <v>12.61329865756484</v>
      </c>
      <c r="IG139" s="6"/>
      <c r="IH139" s="6" t="s">
        <v>36</v>
      </c>
      <c r="II139" s="34">
        <v>127.974408397109</v>
      </c>
      <c r="IJ139" s="38">
        <v>3.409751751567029</v>
      </c>
      <c r="IK139" s="34">
        <v>105.160057520921</v>
      </c>
      <c r="IL139" s="38">
        <v>2.2953323143441935</v>
      </c>
      <c r="IM139" s="34">
        <v>130.446520756322</v>
      </c>
      <c r="IN139" s="38">
        <v>7.0863498113486116</v>
      </c>
      <c r="IO139" s="34">
        <v>127.06531187972099</v>
      </c>
      <c r="IP139" s="38">
        <v>-19.472420334986467</v>
      </c>
      <c r="IQ139" s="6"/>
      <c r="IR139" s="6" t="s">
        <v>36</v>
      </c>
      <c r="IS139" s="34">
        <v>109.246013877987</v>
      </c>
      <c r="IT139" s="38">
        <v>9.9965783133650916</v>
      </c>
      <c r="IU139" s="34">
        <v>104.957115054407</v>
      </c>
      <c r="IV139" s="38">
        <v>14.865739320795512</v>
      </c>
      <c r="IW139" s="34">
        <v>122.861236057638</v>
      </c>
      <c r="IX139" s="38">
        <v>13.833356652862889</v>
      </c>
      <c r="IY139" s="6"/>
      <c r="IZ139" s="6" t="s">
        <v>36</v>
      </c>
      <c r="JA139" s="34">
        <v>125.47345736931899</v>
      </c>
      <c r="JB139" s="38">
        <v>3.7701326817693541</v>
      </c>
      <c r="JC139" s="34">
        <v>121.557028328133</v>
      </c>
      <c r="JD139" s="38">
        <v>-0.17153985490489276</v>
      </c>
      <c r="JE139" s="34">
        <v>152.34280685418699</v>
      </c>
      <c r="JF139" s="38">
        <v>4.652298226828691</v>
      </c>
      <c r="JG139" s="6"/>
      <c r="JH139" s="6" t="s">
        <v>36</v>
      </c>
      <c r="JI139" s="34">
        <v>118.566170942361</v>
      </c>
      <c r="JJ139" s="38">
        <v>-11.466728349769994</v>
      </c>
      <c r="JK139" s="34">
        <v>125.996571087557</v>
      </c>
      <c r="JL139" s="38">
        <v>-2.652187844513449</v>
      </c>
      <c r="JM139" s="34">
        <v>103.8934754041</v>
      </c>
      <c r="JN139" s="38">
        <v>-2.8139707130170564</v>
      </c>
      <c r="JO139" s="6"/>
      <c r="JP139" s="6" t="s">
        <v>36</v>
      </c>
      <c r="JQ139" s="34">
        <v>117.085269226668</v>
      </c>
      <c r="JR139" s="38">
        <v>0.76761129774931192</v>
      </c>
      <c r="JS139" s="34">
        <v>117.080174274244</v>
      </c>
      <c r="JT139" s="38">
        <v>14.441605343754162</v>
      </c>
      <c r="JU139" s="34">
        <v>102.765022495368</v>
      </c>
      <c r="JV139" s="38">
        <v>9.6080281492581463</v>
      </c>
      <c r="JW139" s="6"/>
      <c r="JX139" s="6" t="s">
        <v>36</v>
      </c>
      <c r="JY139" s="34">
        <v>111.100146682659</v>
      </c>
      <c r="JZ139" s="38">
        <v>0.9335428205048828</v>
      </c>
      <c r="KA139" s="34">
        <v>103.290633674638</v>
      </c>
      <c r="KB139" s="38">
        <v>24.762879679124495</v>
      </c>
      <c r="KC139" s="34">
        <v>100.76797866394</v>
      </c>
      <c r="KD139" s="38">
        <v>-9.9431535387350323</v>
      </c>
      <c r="KE139" s="6"/>
      <c r="KF139" s="6" t="s">
        <v>36</v>
      </c>
      <c r="KG139" s="34">
        <v>105.59632776690999</v>
      </c>
      <c r="KH139" s="38">
        <v>1.9523263070818473</v>
      </c>
      <c r="KI139" s="34">
        <v>103.128887386719</v>
      </c>
      <c r="KJ139" s="38">
        <v>2.9117572106434011</v>
      </c>
      <c r="KK139" s="34">
        <v>129.60344826052199</v>
      </c>
      <c r="KL139" s="38">
        <v>6.657685706647527</v>
      </c>
      <c r="KM139" s="6"/>
      <c r="KN139" s="6" t="s">
        <v>36</v>
      </c>
      <c r="KO139" s="34">
        <v>119.347801922475</v>
      </c>
      <c r="KP139" s="38">
        <v>-2.3814334112807813</v>
      </c>
      <c r="KQ139" s="34">
        <v>133.76401866917001</v>
      </c>
      <c r="KR139" s="38">
        <v>-3.5314981510991856</v>
      </c>
      <c r="KS139" s="34">
        <v>107.24913613685899</v>
      </c>
      <c r="KT139" s="38">
        <v>-0.19084822180785466</v>
      </c>
      <c r="KU139" s="6"/>
      <c r="KV139" s="6" t="s">
        <v>36</v>
      </c>
      <c r="KW139" s="34">
        <v>139.30988586181701</v>
      </c>
      <c r="KX139" s="38">
        <v>13.650276230677093</v>
      </c>
      <c r="KY139" s="34">
        <v>126.168075425235</v>
      </c>
      <c r="KZ139" s="38">
        <v>-1.2428632307744891</v>
      </c>
      <c r="LA139" s="34">
        <v>123.37412539320501</v>
      </c>
      <c r="LB139" s="38">
        <v>17.958775060934329</v>
      </c>
      <c r="LC139" s="6"/>
      <c r="LD139" s="6" t="s">
        <v>36</v>
      </c>
      <c r="LE139" s="34">
        <v>147.255348405051</v>
      </c>
      <c r="LF139" s="38">
        <v>17.667175448068178</v>
      </c>
      <c r="LG139" s="34">
        <v>161.63974425245399</v>
      </c>
      <c r="LH139" s="38">
        <v>0.95774233879342319</v>
      </c>
      <c r="LI139" s="34">
        <v>133.74860865094101</v>
      </c>
      <c r="LJ139" s="38">
        <v>0.38242513576160775</v>
      </c>
      <c r="LK139" s="6"/>
      <c r="LL139" s="6" t="s">
        <v>36</v>
      </c>
      <c r="LM139" s="34">
        <v>195.63051042526499</v>
      </c>
      <c r="LN139" s="38">
        <v>16.813324902066356</v>
      </c>
      <c r="LO139" s="34">
        <v>133.08994550574101</v>
      </c>
      <c r="LP139" s="38">
        <v>10.076462238160744</v>
      </c>
      <c r="LQ139" s="34">
        <v>155.21867651219301</v>
      </c>
      <c r="LR139" s="38">
        <v>3.3853420968028303</v>
      </c>
      <c r="LS139" s="6"/>
      <c r="LT139" s="6" t="s">
        <v>36</v>
      </c>
      <c r="LU139" s="34">
        <v>116.603223197807</v>
      </c>
      <c r="LV139" s="38">
        <v>-4.6749950547542198</v>
      </c>
      <c r="LW139" s="34">
        <v>116.12755695886899</v>
      </c>
      <c r="LX139" s="38">
        <v>12.432626605121612</v>
      </c>
      <c r="LY139" s="34">
        <v>100.342160134243</v>
      </c>
      <c r="LZ139" s="38">
        <v>25.443503317276878</v>
      </c>
      <c r="MA139" s="6"/>
      <c r="MB139" s="6" t="s">
        <v>36</v>
      </c>
      <c r="MC139" s="34">
        <v>143.21935903943799</v>
      </c>
      <c r="MD139" s="38">
        <v>0.47054217774382323</v>
      </c>
      <c r="ME139" s="34">
        <v>83.298875033632697</v>
      </c>
      <c r="MF139" s="38">
        <v>42.422649090755186</v>
      </c>
      <c r="MG139" s="34">
        <v>117.301275112811</v>
      </c>
      <c r="MH139" s="38">
        <v>-14.04670055320797</v>
      </c>
      <c r="MI139" s="6"/>
      <c r="MJ139" s="6" t="s">
        <v>36</v>
      </c>
      <c r="MK139" s="34">
        <v>92.030024915301894</v>
      </c>
      <c r="ML139" s="38">
        <v>1.8613239392518466</v>
      </c>
      <c r="MM139" s="34">
        <v>113.770297864611</v>
      </c>
      <c r="MN139" s="38">
        <v>3.672899761715783</v>
      </c>
      <c r="MO139" s="34">
        <v>146.50393687827599</v>
      </c>
      <c r="MP139" s="38">
        <v>22.143718181132499</v>
      </c>
      <c r="MQ139"/>
    </row>
    <row r="140" spans="1:355" s="336" customFormat="1" ht="15" hidden="1" customHeight="1">
      <c r="A140" s="353"/>
      <c r="B140" s="6" t="s">
        <v>37</v>
      </c>
      <c r="C140" s="34">
        <v>103.711677180332</v>
      </c>
      <c r="D140" s="38">
        <v>3.5772853743574444</v>
      </c>
      <c r="E140" s="374">
        <v>99.603022000861898</v>
      </c>
      <c r="F140" s="38">
        <v>-0.92420589270106746</v>
      </c>
      <c r="G140" s="374">
        <v>107.596665531566</v>
      </c>
      <c r="H140" s="38">
        <v>7.8671314424951078</v>
      </c>
      <c r="I140" s="6"/>
      <c r="J140" s="6" t="s">
        <v>37</v>
      </c>
      <c r="K140" s="34">
        <v>100.483248904296</v>
      </c>
      <c r="L140" s="38">
        <v>9.5752931188764592</v>
      </c>
      <c r="M140" s="34">
        <v>112.73583176941</v>
      </c>
      <c r="N140" s="38">
        <v>-10.487424254639265</v>
      </c>
      <c r="O140" s="34">
        <v>107.687928007718</v>
      </c>
      <c r="P140" s="38">
        <v>13.822904999916474</v>
      </c>
      <c r="Q140" s="6"/>
      <c r="R140" s="6" t="s">
        <v>37</v>
      </c>
      <c r="S140" s="34">
        <v>111.677684118144</v>
      </c>
      <c r="T140" s="38">
        <v>-0.68290976628638589</v>
      </c>
      <c r="U140" s="34">
        <v>139.59935434653599</v>
      </c>
      <c r="V140" s="38">
        <v>12.245443757726022</v>
      </c>
      <c r="W140" s="34">
        <v>109.968254495292</v>
      </c>
      <c r="X140" s="38">
        <v>3.3670575901152233</v>
      </c>
      <c r="Y140" s="6"/>
      <c r="Z140" s="6" t="s">
        <v>37</v>
      </c>
      <c r="AA140" s="34">
        <v>131.71618109749301</v>
      </c>
      <c r="AB140" s="38">
        <v>19.856848113828889</v>
      </c>
      <c r="AC140" s="34">
        <v>123.261880332879</v>
      </c>
      <c r="AD140" s="38">
        <v>-1.3885379240646216</v>
      </c>
      <c r="AE140" s="34">
        <v>116.747515569002</v>
      </c>
      <c r="AF140" s="38">
        <v>4.4938163823296691</v>
      </c>
      <c r="AG140" s="6"/>
      <c r="AH140" s="6" t="s">
        <v>37</v>
      </c>
      <c r="AI140" s="34">
        <v>115.51511361668101</v>
      </c>
      <c r="AJ140" s="38">
        <v>-16.608974031320642</v>
      </c>
      <c r="AK140" s="34">
        <v>142.082631098501</v>
      </c>
      <c r="AL140" s="38">
        <v>6.0439164690734231</v>
      </c>
      <c r="AM140" s="34">
        <v>116.982831008613</v>
      </c>
      <c r="AN140" s="38">
        <v>5.8912490707627114</v>
      </c>
      <c r="AO140" s="6"/>
      <c r="AP140" s="6" t="s">
        <v>37</v>
      </c>
      <c r="AQ140" s="34">
        <v>132.70347930886001</v>
      </c>
      <c r="AR140" s="38">
        <v>19.302654262885198</v>
      </c>
      <c r="AS140" s="34">
        <v>121.11091022298</v>
      </c>
      <c r="AT140" s="38">
        <v>6.0216702090120577</v>
      </c>
      <c r="AU140" s="34">
        <v>112.200995608873</v>
      </c>
      <c r="AV140" s="38">
        <v>8.3947181803976321</v>
      </c>
      <c r="AW140" s="6"/>
      <c r="AX140" s="6" t="s">
        <v>37</v>
      </c>
      <c r="AY140" s="34">
        <v>123.747761290444</v>
      </c>
      <c r="AZ140" s="38">
        <v>-8.6774810218263383</v>
      </c>
      <c r="BA140" s="34">
        <v>121.48888827047</v>
      </c>
      <c r="BB140" s="38">
        <v>-2.8870849917197887</v>
      </c>
      <c r="BC140" s="34">
        <v>113.600085587129</v>
      </c>
      <c r="BD140" s="38">
        <v>10.022171427269782</v>
      </c>
      <c r="BE140" s="6"/>
      <c r="BF140" s="6" t="s">
        <v>37</v>
      </c>
      <c r="BG140" s="34">
        <v>118.24617057354099</v>
      </c>
      <c r="BH140" s="38">
        <v>10.863828545930403</v>
      </c>
      <c r="BI140" s="34">
        <v>122.096092428353</v>
      </c>
      <c r="BJ140" s="38">
        <v>-3.2960742106037486</v>
      </c>
      <c r="BK140" s="34">
        <v>128.33077867177499</v>
      </c>
      <c r="BL140" s="38">
        <v>4.717713394567852</v>
      </c>
      <c r="BM140" s="6"/>
      <c r="BN140" s="6" t="s">
        <v>37</v>
      </c>
      <c r="BO140" s="34">
        <v>122.59167722891</v>
      </c>
      <c r="BP140" s="38">
        <v>3.4509364819346615</v>
      </c>
      <c r="BQ140" s="356">
        <v>131.3835711976657</v>
      </c>
      <c r="BR140" s="38">
        <v>0.38063754811237516</v>
      </c>
      <c r="BS140" s="34">
        <v>133.57051629502701</v>
      </c>
      <c r="BT140" s="38">
        <v>6.7163003541488706</v>
      </c>
      <c r="BU140" s="6"/>
      <c r="BV140" s="6" t="s">
        <v>37</v>
      </c>
      <c r="BW140" s="34">
        <v>128.86673034122899</v>
      </c>
      <c r="BX140" s="38">
        <v>-4.8079911080258455</v>
      </c>
      <c r="BY140" s="34">
        <v>114.734731105509</v>
      </c>
      <c r="BZ140" s="38">
        <v>4.6963996812805533</v>
      </c>
      <c r="CA140" s="34">
        <v>110.066641039136</v>
      </c>
      <c r="CB140" s="38">
        <v>-5.541011198306208</v>
      </c>
      <c r="CC140" s="6"/>
      <c r="CD140" s="6" t="s">
        <v>37</v>
      </c>
      <c r="CE140" s="34">
        <v>125.98908701831</v>
      </c>
      <c r="CF140" s="38">
        <v>11.329936273361625</v>
      </c>
      <c r="CG140" s="34">
        <v>120.865418382352</v>
      </c>
      <c r="CH140" s="38">
        <v>-0.21455973593852207</v>
      </c>
      <c r="CI140" s="34">
        <v>144.637224779029</v>
      </c>
      <c r="CJ140" s="38">
        <v>5.5431883557405968</v>
      </c>
      <c r="CK140" s="6"/>
      <c r="CL140" s="6" t="s">
        <v>37</v>
      </c>
      <c r="CM140" s="34">
        <v>156.23583432627899</v>
      </c>
      <c r="CN140" s="38">
        <v>11.111426934417622</v>
      </c>
      <c r="CO140" s="34">
        <v>128.47046138560901</v>
      </c>
      <c r="CP140" s="38">
        <v>8.1927349644805929</v>
      </c>
      <c r="CQ140" s="34">
        <v>131.2924969593</v>
      </c>
      <c r="CR140" s="38">
        <v>-2.4729454568340259</v>
      </c>
      <c r="CS140" s="6"/>
      <c r="CT140" s="6" t="s">
        <v>37</v>
      </c>
      <c r="CU140" s="34">
        <v>138.22423946416399</v>
      </c>
      <c r="CV140" s="38">
        <v>6.2714083435079004</v>
      </c>
      <c r="CW140" s="34">
        <v>95.091660217046197</v>
      </c>
      <c r="CX140" s="38">
        <v>10.240588924779075</v>
      </c>
      <c r="CY140" s="34">
        <v>123.482916588363</v>
      </c>
      <c r="CZ140" s="38">
        <v>-6.2380110309667316</v>
      </c>
      <c r="DA140" s="6"/>
      <c r="DB140" s="6" t="s">
        <v>37</v>
      </c>
      <c r="DC140" s="34">
        <v>100.258160265665</v>
      </c>
      <c r="DD140" s="38">
        <v>11.010083699367641</v>
      </c>
      <c r="DE140" s="34">
        <v>196.90939016510799</v>
      </c>
      <c r="DF140" s="38">
        <v>-1.9633525370333302</v>
      </c>
      <c r="DG140" s="34">
        <v>122.50681388732001</v>
      </c>
      <c r="DH140" s="38">
        <v>9.6260532577929609</v>
      </c>
      <c r="DI140" s="6"/>
      <c r="DJ140" s="6" t="s">
        <v>37</v>
      </c>
      <c r="DK140" s="34">
        <v>121.42965876450801</v>
      </c>
      <c r="DL140" s="38">
        <v>-0.80827781760743278</v>
      </c>
      <c r="DM140" s="34">
        <v>104.099147398749</v>
      </c>
      <c r="DN140" s="38">
        <v>9.8359052307341273</v>
      </c>
      <c r="DO140" s="34">
        <v>122.815732329372</v>
      </c>
      <c r="DP140" s="38">
        <v>7.5375802277719401</v>
      </c>
      <c r="DQ140" s="6"/>
      <c r="DR140" s="6" t="s">
        <v>37</v>
      </c>
      <c r="DS140" s="34">
        <v>117.65890806869299</v>
      </c>
      <c r="DT140" s="38">
        <v>2.5339384980660213</v>
      </c>
      <c r="DU140" s="34">
        <v>108.286895042346</v>
      </c>
      <c r="DV140" s="38">
        <v>4.7088520487756966</v>
      </c>
      <c r="DW140" s="34">
        <v>137.82606138687899</v>
      </c>
      <c r="DX140" s="38">
        <v>7.1358726171853135</v>
      </c>
      <c r="DY140" s="6"/>
      <c r="DZ140" s="6" t="s">
        <v>37</v>
      </c>
      <c r="EA140" s="34">
        <v>113.129663131935</v>
      </c>
      <c r="EB140" s="38">
        <v>1.797928637981272</v>
      </c>
      <c r="EC140" s="34">
        <v>121.111569563374</v>
      </c>
      <c r="ED140" s="38">
        <v>-1.8254585663313776</v>
      </c>
      <c r="EE140" s="34">
        <v>129.277759936059</v>
      </c>
      <c r="EF140" s="38">
        <v>13.861231984128324</v>
      </c>
      <c r="EG140" s="6"/>
      <c r="EH140" s="6" t="s">
        <v>37</v>
      </c>
      <c r="EI140" s="34">
        <v>120.463776057191</v>
      </c>
      <c r="EJ140" s="38">
        <v>2.5194283595849924</v>
      </c>
      <c r="EK140" s="34">
        <v>114.140300245543</v>
      </c>
      <c r="EL140" s="38">
        <v>-4.9325480924225928</v>
      </c>
      <c r="EM140" s="34">
        <v>118.613321445122</v>
      </c>
      <c r="EN140" s="38">
        <v>-2.0061830011952964</v>
      </c>
      <c r="EO140" s="6"/>
      <c r="EP140" s="6" t="s">
        <v>37</v>
      </c>
      <c r="EQ140" s="34">
        <v>106.800170285704</v>
      </c>
      <c r="ER140" s="38">
        <v>-2.8587215959446581</v>
      </c>
      <c r="ES140" s="34">
        <v>113.16490556842</v>
      </c>
      <c r="ET140" s="38">
        <v>-11.224602767957393</v>
      </c>
      <c r="EU140" s="34">
        <v>114.74975287510399</v>
      </c>
      <c r="EV140" s="38">
        <v>2.7587371625859731</v>
      </c>
      <c r="EW140" s="6"/>
      <c r="EX140" s="6" t="s">
        <v>37</v>
      </c>
      <c r="EY140" s="34">
        <v>100.951283697634</v>
      </c>
      <c r="EZ140" s="38">
        <v>-7.2020770711169178</v>
      </c>
      <c r="FA140" s="34">
        <v>111.025805792949</v>
      </c>
      <c r="FB140" s="38">
        <v>2.0504304091586931</v>
      </c>
      <c r="FC140" s="34">
        <v>148.66718595768</v>
      </c>
      <c r="FD140" s="38">
        <v>35.477417739506762</v>
      </c>
      <c r="FE140" s="6"/>
      <c r="FF140" s="6" t="s">
        <v>37</v>
      </c>
      <c r="FG140" s="34">
        <v>108.665559261895</v>
      </c>
      <c r="FH140" s="38">
        <v>-7.0423273415237162</v>
      </c>
      <c r="FI140" s="34">
        <v>135.76797061456</v>
      </c>
      <c r="FJ140" s="38">
        <v>2.4373349219874996</v>
      </c>
      <c r="FK140" s="34">
        <v>115.16464448954299</v>
      </c>
      <c r="FL140" s="38">
        <v>9.4571559080886658</v>
      </c>
      <c r="FM140" s="6"/>
      <c r="FN140" s="6" t="s">
        <v>37</v>
      </c>
      <c r="FO140" s="34">
        <v>95.369395083963994</v>
      </c>
      <c r="FP140" s="38">
        <v>3.2139820588040067</v>
      </c>
      <c r="FQ140" s="34">
        <v>128.95482874257601</v>
      </c>
      <c r="FR140" s="38">
        <v>7.7825342611835424</v>
      </c>
      <c r="FS140" s="34">
        <v>118.38783086903101</v>
      </c>
      <c r="FT140" s="38">
        <v>1.5700626950261096</v>
      </c>
      <c r="FU140" s="6"/>
      <c r="FV140" s="6" t="s">
        <v>37</v>
      </c>
      <c r="FW140" s="34">
        <v>123.597680571963</v>
      </c>
      <c r="FX140" s="38">
        <v>7.8974812390897995</v>
      </c>
      <c r="FY140" s="34">
        <v>114.962801232671</v>
      </c>
      <c r="FZ140" s="38">
        <v>-1.074873448997522</v>
      </c>
      <c r="GA140" s="34">
        <v>113.991731630807</v>
      </c>
      <c r="GB140" s="38">
        <v>6.5878817103818648</v>
      </c>
      <c r="GC140" s="6"/>
      <c r="GD140" s="6" t="s">
        <v>37</v>
      </c>
      <c r="GE140" s="34">
        <v>120.730431942089</v>
      </c>
      <c r="GF140" s="38">
        <v>6.6423785746959112</v>
      </c>
      <c r="GG140" s="34">
        <v>120.53450282483</v>
      </c>
      <c r="GH140" s="38">
        <v>14.124437849266442</v>
      </c>
      <c r="GI140" s="34">
        <v>102.774728780774</v>
      </c>
      <c r="GJ140" s="38">
        <v>-9.3110716207439879</v>
      </c>
      <c r="GK140" s="6"/>
      <c r="GL140" s="6" t="s">
        <v>37</v>
      </c>
      <c r="GM140" s="34">
        <v>107.730281857381</v>
      </c>
      <c r="GN140" s="38">
        <v>7.1586989657725439</v>
      </c>
      <c r="GO140" s="34">
        <v>131.41811175537899</v>
      </c>
      <c r="GP140" s="38">
        <v>6.5659164639874774</v>
      </c>
      <c r="GQ140" s="34">
        <v>133.82982554399101</v>
      </c>
      <c r="GR140" s="38">
        <v>-3.9377804413051649</v>
      </c>
      <c r="GS140" s="6"/>
      <c r="GT140" s="6" t="s">
        <v>37</v>
      </c>
      <c r="GU140" s="34">
        <v>124.59303810328799</v>
      </c>
      <c r="GV140" s="38">
        <v>2.3769868155547158</v>
      </c>
      <c r="GW140" s="34">
        <v>123.015927094101</v>
      </c>
      <c r="GX140" s="38">
        <v>11.143717050740193</v>
      </c>
      <c r="GY140" s="34">
        <v>117.46457558703899</v>
      </c>
      <c r="GZ140" s="38">
        <v>5.2410147064393868</v>
      </c>
      <c r="HA140" s="6"/>
      <c r="HB140" s="6" t="s">
        <v>37</v>
      </c>
      <c r="HC140" s="34">
        <v>126.30018569213701</v>
      </c>
      <c r="HD140" s="38">
        <v>2.1538004133518456</v>
      </c>
      <c r="HE140" s="34">
        <v>114.007542109431</v>
      </c>
      <c r="HF140" s="38">
        <v>1.40500689075769</v>
      </c>
      <c r="HG140" s="34">
        <v>104.341417220346</v>
      </c>
      <c r="HH140" s="38">
        <v>0.31100671280466941</v>
      </c>
      <c r="HI140" s="6"/>
      <c r="HJ140" s="6" t="s">
        <v>37</v>
      </c>
      <c r="HK140" s="34">
        <v>109.38838618487399</v>
      </c>
      <c r="HL140" s="38">
        <v>2.0268837862422089</v>
      </c>
      <c r="HM140" s="34">
        <v>122.36966426108501</v>
      </c>
      <c r="HN140" s="38">
        <v>2.4917133502508051</v>
      </c>
      <c r="HO140" s="34">
        <v>117.129099740703</v>
      </c>
      <c r="HP140" s="38">
        <v>16.586014497686492</v>
      </c>
      <c r="HQ140" s="6"/>
      <c r="HR140" s="6" t="s">
        <v>37</v>
      </c>
      <c r="HS140" s="34">
        <v>113.43183344457201</v>
      </c>
      <c r="HT140" s="38">
        <v>7.7929593896235474</v>
      </c>
      <c r="HU140" s="34">
        <v>115.500597593432</v>
      </c>
      <c r="HV140" s="38">
        <v>9.1098445757523905</v>
      </c>
      <c r="HW140" s="34">
        <v>118.316560755241</v>
      </c>
      <c r="HX140" s="38">
        <v>3.6237679933691425</v>
      </c>
      <c r="HY140" s="6"/>
      <c r="HZ140" s="6" t="s">
        <v>37</v>
      </c>
      <c r="IA140" s="34">
        <v>98.517487838141804</v>
      </c>
      <c r="IB140" s="38">
        <v>1.8439489127557493</v>
      </c>
      <c r="IC140" s="34">
        <v>120.153889182478</v>
      </c>
      <c r="ID140" s="38">
        <v>0.69198611437622048</v>
      </c>
      <c r="IE140" s="34">
        <v>118.34003966831099</v>
      </c>
      <c r="IF140" s="38">
        <v>12.217869687902223</v>
      </c>
      <c r="IG140" s="6"/>
      <c r="IH140" s="6" t="s">
        <v>37</v>
      </c>
      <c r="II140" s="34">
        <v>128.52522110656301</v>
      </c>
      <c r="IJ140" s="38">
        <v>9.9277298380263517</v>
      </c>
      <c r="IK140" s="34">
        <v>119.77619468299601</v>
      </c>
      <c r="IL140" s="38">
        <v>0.39302938342440541</v>
      </c>
      <c r="IM140" s="34">
        <v>133.176680305015</v>
      </c>
      <c r="IN140" s="38">
        <v>11.436820668821142</v>
      </c>
      <c r="IO140" s="34">
        <v>140.07593486110099</v>
      </c>
      <c r="IP140" s="38">
        <v>-11.938429606071892</v>
      </c>
      <c r="IQ140" s="6"/>
      <c r="IR140" s="6" t="s">
        <v>37</v>
      </c>
      <c r="IS140" s="34">
        <v>111.036601730725</v>
      </c>
      <c r="IT140" s="38">
        <v>11.721653123853514</v>
      </c>
      <c r="IU140" s="34">
        <v>98.825867479886696</v>
      </c>
      <c r="IV140" s="38">
        <v>5.1319423396377033</v>
      </c>
      <c r="IW140" s="34">
        <v>122.588565643685</v>
      </c>
      <c r="IX140" s="38">
        <v>17.273634208044356</v>
      </c>
      <c r="IY140" s="6"/>
      <c r="IZ140" s="6" t="s">
        <v>37</v>
      </c>
      <c r="JA140" s="34">
        <v>125.473846917358</v>
      </c>
      <c r="JB140" s="38">
        <v>-8.5110747431318998</v>
      </c>
      <c r="JC140" s="34">
        <v>127.455867182925</v>
      </c>
      <c r="JD140" s="38">
        <v>0.97814165536271958</v>
      </c>
      <c r="JE140" s="34">
        <v>152.83816137925899</v>
      </c>
      <c r="JF140" s="38">
        <v>5.1211301669220006</v>
      </c>
      <c r="JG140" s="6"/>
      <c r="JH140" s="6" t="s">
        <v>37</v>
      </c>
      <c r="JI140" s="34">
        <v>123.094654085038</v>
      </c>
      <c r="JJ140" s="38">
        <v>-10.932526328800918</v>
      </c>
      <c r="JK140" s="34">
        <v>137.08370004146801</v>
      </c>
      <c r="JL140" s="38">
        <v>0.71483502393971321</v>
      </c>
      <c r="JM140" s="34">
        <v>111.59214191050501</v>
      </c>
      <c r="JN140" s="38">
        <v>26.803029232258439</v>
      </c>
      <c r="JO140" s="6"/>
      <c r="JP140" s="6" t="s">
        <v>37</v>
      </c>
      <c r="JQ140" s="34">
        <v>119.049770953657</v>
      </c>
      <c r="JR140" s="38">
        <v>0.7831375619257841</v>
      </c>
      <c r="JS140" s="34">
        <v>119.07365631247301</v>
      </c>
      <c r="JT140" s="38">
        <v>22.59539087444918</v>
      </c>
      <c r="JU140" s="34">
        <v>113.23314010646899</v>
      </c>
      <c r="JV140" s="38">
        <v>19.394346371035766</v>
      </c>
      <c r="JW140" s="6"/>
      <c r="JX140" s="6" t="s">
        <v>37</v>
      </c>
      <c r="JY140" s="34">
        <v>117.87681498668201</v>
      </c>
      <c r="JZ140" s="38">
        <v>15.9241290287721</v>
      </c>
      <c r="KA140" s="34">
        <v>110.17821385306399</v>
      </c>
      <c r="KB140" s="38">
        <v>3.5590853935940459</v>
      </c>
      <c r="KC140" s="34">
        <v>102.602235868997</v>
      </c>
      <c r="KD140" s="38">
        <v>-17.437282724483225</v>
      </c>
      <c r="KE140" s="6"/>
      <c r="KF140" s="6" t="s">
        <v>37</v>
      </c>
      <c r="KG140" s="34">
        <v>113.28504337960101</v>
      </c>
      <c r="KH140" s="38">
        <v>8.6457849982144523</v>
      </c>
      <c r="KI140" s="34">
        <v>109.63290622651201</v>
      </c>
      <c r="KJ140" s="38">
        <v>4.6765583284940959</v>
      </c>
      <c r="KK140" s="34">
        <v>122.247193238817</v>
      </c>
      <c r="KL140" s="38">
        <v>3.4466297729972837</v>
      </c>
      <c r="KM140" s="6"/>
      <c r="KN140" s="6" t="s">
        <v>37</v>
      </c>
      <c r="KO140" s="34">
        <v>115.796165174992</v>
      </c>
      <c r="KP140" s="38">
        <v>-1.300054237991759</v>
      </c>
      <c r="KQ140" s="34">
        <v>130.015026296705</v>
      </c>
      <c r="KR140" s="38">
        <v>-6.5988419402356726</v>
      </c>
      <c r="KS140" s="34">
        <v>102.32473229751</v>
      </c>
      <c r="KT140" s="38">
        <v>-4.7215307859573414</v>
      </c>
      <c r="KU140" s="6"/>
      <c r="KV140" s="6" t="s">
        <v>37</v>
      </c>
      <c r="KW140" s="34">
        <v>121.407225225914</v>
      </c>
      <c r="KX140" s="38">
        <v>-3.8983472011522906</v>
      </c>
      <c r="KY140" s="34">
        <v>125.789690522234</v>
      </c>
      <c r="KZ140" s="38">
        <v>2.145305370900715</v>
      </c>
      <c r="LA140" s="34">
        <v>126.415801920193</v>
      </c>
      <c r="LB140" s="38">
        <v>1.5678999363067732</v>
      </c>
      <c r="LC140" s="6"/>
      <c r="LD140" s="6" t="s">
        <v>37</v>
      </c>
      <c r="LE140" s="34">
        <v>138.33390505757001</v>
      </c>
      <c r="LF140" s="38">
        <v>12.808129008898518</v>
      </c>
      <c r="LG140" s="34">
        <v>148.844667029173</v>
      </c>
      <c r="LH140" s="38">
        <v>14.178307537562574</v>
      </c>
      <c r="LI140" s="34">
        <v>135.908779757308</v>
      </c>
      <c r="LJ140" s="38">
        <v>12.265688236007193</v>
      </c>
      <c r="LK140" s="6"/>
      <c r="LL140" s="6" t="s">
        <v>37</v>
      </c>
      <c r="LM140" s="34">
        <v>171.30142725802901</v>
      </c>
      <c r="LN140" s="38">
        <v>7.960954018167385</v>
      </c>
      <c r="LO140" s="34">
        <v>125.50566137296499</v>
      </c>
      <c r="LP140" s="38">
        <v>11.186538735722223</v>
      </c>
      <c r="LQ140" s="34">
        <v>159.61320207022001</v>
      </c>
      <c r="LR140" s="38">
        <v>5.6544152161026204</v>
      </c>
      <c r="LS140" s="6"/>
      <c r="LT140" s="6" t="s">
        <v>37</v>
      </c>
      <c r="LU140" s="34">
        <v>107.07636092549301</v>
      </c>
      <c r="LV140" s="38">
        <v>-6.7891253521516717</v>
      </c>
      <c r="LW140" s="34">
        <v>104.440270831783</v>
      </c>
      <c r="LX140" s="38">
        <v>5.5430904667602903</v>
      </c>
      <c r="LY140" s="34">
        <v>95.163005745494104</v>
      </c>
      <c r="LZ140" s="38">
        <v>33.591226383983184</v>
      </c>
      <c r="MA140" s="6"/>
      <c r="MB140" s="6" t="s">
        <v>37</v>
      </c>
      <c r="MC140" s="34">
        <v>127.119945413769</v>
      </c>
      <c r="MD140" s="38">
        <v>-4.7237848634933783</v>
      </c>
      <c r="ME140" s="34">
        <v>92.663539257899799</v>
      </c>
      <c r="MF140" s="38">
        <v>6.287229596463348</v>
      </c>
      <c r="MG140" s="34">
        <v>126.589799557259</v>
      </c>
      <c r="MH140" s="38">
        <v>4.4961596162303579</v>
      </c>
      <c r="MI140" s="6"/>
      <c r="MJ140" s="6" t="s">
        <v>37</v>
      </c>
      <c r="MK140" s="34">
        <v>93.022515489788304</v>
      </c>
      <c r="ML140" s="38">
        <v>4.3762650796868456</v>
      </c>
      <c r="MM140" s="34">
        <v>123.86898766477201</v>
      </c>
      <c r="MN140" s="38">
        <v>8.4450773750223647</v>
      </c>
      <c r="MO140" s="34">
        <v>162.362477880054</v>
      </c>
      <c r="MP140" s="38">
        <v>7.470587822376288</v>
      </c>
      <c r="MQ140"/>
    </row>
    <row r="141" spans="1:355" s="336" customFormat="1" ht="15" hidden="1" customHeight="1">
      <c r="A141" s="353"/>
      <c r="B141" s="6" t="s">
        <v>38</v>
      </c>
      <c r="C141" s="34">
        <v>98.834965290443904</v>
      </c>
      <c r="D141" s="38">
        <v>1.4275667364261153</v>
      </c>
      <c r="E141" s="374">
        <v>94.541523105842501</v>
      </c>
      <c r="F141" s="38">
        <v>-6.4208687029115481</v>
      </c>
      <c r="G141" s="374">
        <v>102.894681218229</v>
      </c>
      <c r="H141" s="38">
        <v>9.3990141293337075</v>
      </c>
      <c r="I141" s="6"/>
      <c r="J141" s="6" t="s">
        <v>38</v>
      </c>
      <c r="K141" s="34">
        <v>90.833901186615506</v>
      </c>
      <c r="L141" s="38">
        <v>13.375203064444179</v>
      </c>
      <c r="M141" s="34">
        <v>103.279674139867</v>
      </c>
      <c r="N141" s="38">
        <v>-11.886540421069299</v>
      </c>
      <c r="O141" s="34">
        <v>84.542430424857798</v>
      </c>
      <c r="P141" s="38">
        <v>2.5443291322168307</v>
      </c>
      <c r="Q141" s="6"/>
      <c r="R141" s="6" t="s">
        <v>38</v>
      </c>
      <c r="S141" s="34">
        <v>102.08537326973099</v>
      </c>
      <c r="T141" s="38">
        <v>-8.6291470947321613</v>
      </c>
      <c r="U141" s="34">
        <v>121.927225234823</v>
      </c>
      <c r="V141" s="38">
        <v>6.4856394316984591</v>
      </c>
      <c r="W141" s="34">
        <v>107.25221876173001</v>
      </c>
      <c r="X141" s="38">
        <v>5.2368291187710128</v>
      </c>
      <c r="Y141" s="6"/>
      <c r="Z141" s="6" t="s">
        <v>38</v>
      </c>
      <c r="AA141" s="34">
        <v>121.399747862117</v>
      </c>
      <c r="AB141" s="38">
        <v>12.30569497194054</v>
      </c>
      <c r="AC141" s="34">
        <v>119.42629048463201</v>
      </c>
      <c r="AD141" s="38">
        <v>0.11025646438244507</v>
      </c>
      <c r="AE141" s="34">
        <v>116.85945530277</v>
      </c>
      <c r="AF141" s="38">
        <v>4.8619909808201811</v>
      </c>
      <c r="AG141" s="6"/>
      <c r="AH141" s="6" t="s">
        <v>38</v>
      </c>
      <c r="AI141" s="34">
        <v>119.41327808958999</v>
      </c>
      <c r="AJ141" s="38">
        <v>-13.699436602598084</v>
      </c>
      <c r="AK141" s="34">
        <v>141.029805557251</v>
      </c>
      <c r="AL141" s="38">
        <v>5.9721559746036093</v>
      </c>
      <c r="AM141" s="34">
        <v>120.360034670248</v>
      </c>
      <c r="AN141" s="38">
        <v>4.3021338651667378</v>
      </c>
      <c r="AO141" s="6"/>
      <c r="AP141" s="6" t="s">
        <v>38</v>
      </c>
      <c r="AQ141" s="34">
        <v>131.51149471373401</v>
      </c>
      <c r="AR141" s="38">
        <v>19.788422055810202</v>
      </c>
      <c r="AS141" s="34">
        <v>111.84752023992201</v>
      </c>
      <c r="AT141" s="38">
        <v>-1.5255121772867</v>
      </c>
      <c r="AU141" s="34">
        <v>103.096431088963</v>
      </c>
      <c r="AV141" s="38">
        <v>-4.7296657450593358</v>
      </c>
      <c r="AW141" s="6"/>
      <c r="AX141" s="6" t="s">
        <v>38</v>
      </c>
      <c r="AY141" s="34">
        <v>102.6692543404</v>
      </c>
      <c r="AZ141" s="38">
        <v>-22.228236001200955</v>
      </c>
      <c r="BA141" s="34">
        <v>115.022448834766</v>
      </c>
      <c r="BB141" s="38">
        <v>0.18626924607163176</v>
      </c>
      <c r="BC141" s="34">
        <v>114.117591269889</v>
      </c>
      <c r="BD141" s="38">
        <v>11.314005213488016</v>
      </c>
      <c r="BE141" s="6"/>
      <c r="BF141" s="6" t="s">
        <v>38</v>
      </c>
      <c r="BG141" s="34">
        <v>113.832955698698</v>
      </c>
      <c r="BH141" s="38">
        <v>11.004651171556574</v>
      </c>
      <c r="BI141" s="34">
        <v>105.327855663351</v>
      </c>
      <c r="BJ141" s="38">
        <v>-13.895111666169697</v>
      </c>
      <c r="BK141" s="34">
        <v>104.902754527878</v>
      </c>
      <c r="BL141" s="38">
        <v>-32.755370812456391</v>
      </c>
      <c r="BM141" s="6"/>
      <c r="BN141" s="6" t="s">
        <v>38</v>
      </c>
      <c r="BO141" s="34">
        <v>116.039778863851</v>
      </c>
      <c r="BP141" s="38">
        <v>-1.5440123541976902</v>
      </c>
      <c r="BQ141" s="356">
        <v>142.73982302635906</v>
      </c>
      <c r="BR141" s="38">
        <v>13.681472851879462</v>
      </c>
      <c r="BS141" s="34">
        <v>135.416801439556</v>
      </c>
      <c r="BT141" s="38">
        <v>-1.9094131913399082</v>
      </c>
      <c r="BU141" s="6"/>
      <c r="BV141" s="6" t="s">
        <v>38</v>
      </c>
      <c r="BW141" s="34">
        <v>123.46914212045399</v>
      </c>
      <c r="BX141" s="38">
        <v>0.39505789530636548</v>
      </c>
      <c r="BY141" s="34">
        <v>117.12711840590801</v>
      </c>
      <c r="BZ141" s="38">
        <v>4.3271421987860208</v>
      </c>
      <c r="CA141" s="34">
        <v>110.809282065601</v>
      </c>
      <c r="CB141" s="38">
        <v>1.1828567629477789</v>
      </c>
      <c r="CC141" s="6"/>
      <c r="CD141" s="6" t="s">
        <v>38</v>
      </c>
      <c r="CE141" s="34">
        <v>132.21267618007101</v>
      </c>
      <c r="CF141" s="38">
        <v>15.302361043630924</v>
      </c>
      <c r="CG141" s="34">
        <v>107.218566688414</v>
      </c>
      <c r="CH141" s="38">
        <v>-9.5437176034319009</v>
      </c>
      <c r="CI141" s="34">
        <v>134.647311464989</v>
      </c>
      <c r="CJ141" s="38">
        <v>5.5883941461546414</v>
      </c>
      <c r="CK141" s="6"/>
      <c r="CL141" s="6" t="s">
        <v>38</v>
      </c>
      <c r="CM141" s="34">
        <v>138.31259926876999</v>
      </c>
      <c r="CN141" s="38">
        <v>24.606042264237132</v>
      </c>
      <c r="CO141" s="34">
        <v>118.455037923405</v>
      </c>
      <c r="CP141" s="38">
        <v>-10.401163160850601</v>
      </c>
      <c r="CQ141" s="34">
        <v>124.200234445278</v>
      </c>
      <c r="CR141" s="38">
        <v>-6.6575866507790238</v>
      </c>
      <c r="CS141" s="6"/>
      <c r="CT141" s="6" t="s">
        <v>38</v>
      </c>
      <c r="CU141" s="34">
        <v>132.95277431592999</v>
      </c>
      <c r="CV141" s="38">
        <v>-2.189783051952233</v>
      </c>
      <c r="CW141" s="34">
        <v>98.856347346193004</v>
      </c>
      <c r="CX141" s="38">
        <v>24.179680808455856</v>
      </c>
      <c r="CY141" s="34">
        <v>125.39944325461001</v>
      </c>
      <c r="CZ141" s="38">
        <v>-6.7841703523754404E-3</v>
      </c>
      <c r="DA141" s="6"/>
      <c r="DB141" s="6" t="s">
        <v>38</v>
      </c>
      <c r="DC141" s="34">
        <v>101.734713965315</v>
      </c>
      <c r="DD141" s="38">
        <v>-4.1877199403234044</v>
      </c>
      <c r="DE141" s="34">
        <v>179.00746854977001</v>
      </c>
      <c r="DF141" s="38">
        <v>-27.84968195508813</v>
      </c>
      <c r="DG141" s="34">
        <v>112.468407068007</v>
      </c>
      <c r="DH141" s="38">
        <v>6.5054573717923745</v>
      </c>
      <c r="DI141" s="6"/>
      <c r="DJ141" s="6" t="s">
        <v>38</v>
      </c>
      <c r="DK141" s="34">
        <v>116.54656910496701</v>
      </c>
      <c r="DL141" s="38">
        <v>-1.1357962728115041</v>
      </c>
      <c r="DM141" s="34">
        <v>100.84737007421</v>
      </c>
      <c r="DN141" s="38">
        <v>16.503175549209033</v>
      </c>
      <c r="DO141" s="34">
        <v>117.46095404273299</v>
      </c>
      <c r="DP141" s="38">
        <v>3.0993437059463957</v>
      </c>
      <c r="DQ141" s="6"/>
      <c r="DR141" s="6" t="s">
        <v>38</v>
      </c>
      <c r="DS141" s="34">
        <v>127.543350369897</v>
      </c>
      <c r="DT141" s="38">
        <v>11.438805021818979</v>
      </c>
      <c r="DU141" s="34">
        <v>122.480114488537</v>
      </c>
      <c r="DV141" s="38">
        <v>1.8557316384923581</v>
      </c>
      <c r="DW141" s="34">
        <v>139.79430572503401</v>
      </c>
      <c r="DX141" s="38">
        <v>11.668608230462013</v>
      </c>
      <c r="DY141" s="6"/>
      <c r="DZ141" s="6" t="s">
        <v>38</v>
      </c>
      <c r="EA141" s="34">
        <v>114.231311448044</v>
      </c>
      <c r="EB141" s="38">
        <v>2.8268007566494049</v>
      </c>
      <c r="EC141" s="34">
        <v>122.306029734634</v>
      </c>
      <c r="ED141" s="38">
        <v>1.1090375224928692</v>
      </c>
      <c r="EE141" s="34">
        <v>126.037390569395</v>
      </c>
      <c r="EF141" s="38">
        <v>7.3614541431774114</v>
      </c>
      <c r="EG141" s="6"/>
      <c r="EH141" s="6" t="s">
        <v>38</v>
      </c>
      <c r="EI141" s="34">
        <v>122.052055648563</v>
      </c>
      <c r="EJ141" s="38">
        <v>0.99682877670046821</v>
      </c>
      <c r="EK141" s="34">
        <v>124.640380822095</v>
      </c>
      <c r="EL141" s="38">
        <v>1.3419047967003053</v>
      </c>
      <c r="EM141" s="34">
        <v>120.937072262662</v>
      </c>
      <c r="EN141" s="38">
        <v>0.29802944758114336</v>
      </c>
      <c r="EO141" s="6"/>
      <c r="EP141" s="6" t="s">
        <v>38</v>
      </c>
      <c r="EQ141" s="34">
        <v>111.700990314629</v>
      </c>
      <c r="ER141" s="38">
        <v>4.4580105104841579</v>
      </c>
      <c r="ES141" s="34">
        <v>107.967921245509</v>
      </c>
      <c r="ET141" s="38">
        <v>-9.6978552634662236</v>
      </c>
      <c r="EU141" s="34">
        <v>115.712224014264</v>
      </c>
      <c r="EV141" s="38">
        <v>6.5133546000367915</v>
      </c>
      <c r="EW141" s="6"/>
      <c r="EX141" s="6" t="s">
        <v>38</v>
      </c>
      <c r="EY141" s="34">
        <v>102.722589973122</v>
      </c>
      <c r="EZ141" s="38">
        <v>-4.991081519455463</v>
      </c>
      <c r="FA141" s="34">
        <v>113.49959103559</v>
      </c>
      <c r="FB141" s="38">
        <v>1.861472982010298</v>
      </c>
      <c r="FC141" s="34">
        <v>152.11418425948801</v>
      </c>
      <c r="FD141" s="38">
        <v>33.767406148550208</v>
      </c>
      <c r="FE141" s="6"/>
      <c r="FF141" s="6" t="s">
        <v>38</v>
      </c>
      <c r="FG141" s="34">
        <v>111.92588942395101</v>
      </c>
      <c r="FH141" s="38">
        <v>-5.3631299080548871</v>
      </c>
      <c r="FI141" s="34">
        <v>105.448568894763</v>
      </c>
      <c r="FJ141" s="38">
        <v>5.1547931105417604</v>
      </c>
      <c r="FK141" s="34">
        <v>109.95860957301799</v>
      </c>
      <c r="FL141" s="38">
        <v>3.7285984575507314</v>
      </c>
      <c r="FM141" s="6"/>
      <c r="FN141" s="6" t="s">
        <v>38</v>
      </c>
      <c r="FO141" s="34">
        <v>101.354472245716</v>
      </c>
      <c r="FP141" s="38">
        <v>5.6584214943784445</v>
      </c>
      <c r="FQ141" s="34">
        <v>119.203853239472</v>
      </c>
      <c r="FR141" s="38">
        <v>8.2079302293600875</v>
      </c>
      <c r="FS141" s="34">
        <v>125.98084512847601</v>
      </c>
      <c r="FT141" s="38">
        <v>-0.41653860191807723</v>
      </c>
      <c r="FU141" s="6"/>
      <c r="FV141" s="6" t="s">
        <v>38</v>
      </c>
      <c r="FW141" s="34">
        <v>118.47284551377901</v>
      </c>
      <c r="FX141" s="38">
        <v>8.0106716593907947</v>
      </c>
      <c r="FY141" s="34">
        <v>116.22607856175399</v>
      </c>
      <c r="FZ141" s="38">
        <v>5.6905552135192039</v>
      </c>
      <c r="GA141" s="34">
        <v>122.174249054477</v>
      </c>
      <c r="GB141" s="38">
        <v>29.306659544912122</v>
      </c>
      <c r="GC141" s="6"/>
      <c r="GD141" s="6" t="s">
        <v>38</v>
      </c>
      <c r="GE141" s="34">
        <v>117.763151073522</v>
      </c>
      <c r="GF141" s="38">
        <v>6.6896052438079892</v>
      </c>
      <c r="GG141" s="34">
        <v>119.229520755655</v>
      </c>
      <c r="GH141" s="38">
        <v>6.386810664220377</v>
      </c>
      <c r="GI141" s="34">
        <v>103.22423893724699</v>
      </c>
      <c r="GJ141" s="38">
        <v>-20.407509079731952</v>
      </c>
      <c r="GK141" s="6"/>
      <c r="GL141" s="6" t="s">
        <v>38</v>
      </c>
      <c r="GM141" s="34">
        <v>105.043585383595</v>
      </c>
      <c r="GN141" s="38">
        <v>-7.6556926383205024</v>
      </c>
      <c r="GO141" s="34">
        <v>140.93338995587601</v>
      </c>
      <c r="GP141" s="38">
        <v>9.9203297411827265</v>
      </c>
      <c r="GQ141" s="34">
        <v>138.98708989936799</v>
      </c>
      <c r="GR141" s="38">
        <v>3.7559215699466364</v>
      </c>
      <c r="GS141" s="6"/>
      <c r="GT141" s="6" t="s">
        <v>38</v>
      </c>
      <c r="GU141" s="34">
        <v>121.84157926158299</v>
      </c>
      <c r="GV141" s="38">
        <v>2.9554610201343507</v>
      </c>
      <c r="GW141" s="34">
        <v>124.88629775079799</v>
      </c>
      <c r="GX141" s="38">
        <v>9.1825056475112348</v>
      </c>
      <c r="GY141" s="34">
        <v>130.41121223665399</v>
      </c>
      <c r="GZ141" s="38">
        <v>2.8547746101884002</v>
      </c>
      <c r="HA141" s="6"/>
      <c r="HB141" s="6" t="s">
        <v>38</v>
      </c>
      <c r="HC141" s="34">
        <v>122.498292461801</v>
      </c>
      <c r="HD141" s="38">
        <v>3.4649599796979516</v>
      </c>
      <c r="HE141" s="34">
        <v>115.422427150234</v>
      </c>
      <c r="HF141" s="38">
        <v>2.8971590382089545</v>
      </c>
      <c r="HG141" s="34">
        <v>114.381012099928</v>
      </c>
      <c r="HH141" s="38">
        <v>7.6117770785501904</v>
      </c>
      <c r="HI141" s="6"/>
      <c r="HJ141" s="6" t="s">
        <v>38</v>
      </c>
      <c r="HK141" s="34">
        <v>110.721594495508</v>
      </c>
      <c r="HL141" s="38">
        <v>7.1191675563625267</v>
      </c>
      <c r="HM141" s="34">
        <v>121.45032153011</v>
      </c>
      <c r="HN141" s="38">
        <v>4.8879390718400373</v>
      </c>
      <c r="HO141" s="34">
        <v>111.13950604811799</v>
      </c>
      <c r="HP141" s="38">
        <v>9.3506288467829108</v>
      </c>
      <c r="HQ141" s="6"/>
      <c r="HR141" s="6" t="s">
        <v>38</v>
      </c>
      <c r="HS141" s="34">
        <v>122.302250096037</v>
      </c>
      <c r="HT141" s="38">
        <v>9.8953558882073338</v>
      </c>
      <c r="HU141" s="34">
        <v>116.679854233547</v>
      </c>
      <c r="HV141" s="38">
        <v>8.1824180046888131</v>
      </c>
      <c r="HW141" s="34">
        <v>131.08667272622199</v>
      </c>
      <c r="HX141" s="38">
        <v>1.1270043880390261</v>
      </c>
      <c r="HY141" s="6"/>
      <c r="HZ141" s="6" t="s">
        <v>38</v>
      </c>
      <c r="IA141" s="34">
        <v>117.280731582204</v>
      </c>
      <c r="IB141" s="38">
        <v>1.9795009802925136</v>
      </c>
      <c r="IC141" s="34">
        <v>124.563035838505</v>
      </c>
      <c r="ID141" s="38">
        <v>0.25531957733264221</v>
      </c>
      <c r="IE141" s="34">
        <v>116.169904949493</v>
      </c>
      <c r="IF141" s="38">
        <v>9.134120509275732</v>
      </c>
      <c r="IG141" s="6"/>
      <c r="IH141" s="6" t="s">
        <v>38</v>
      </c>
      <c r="II141" s="34">
        <v>134.96825951331701</v>
      </c>
      <c r="IJ141" s="38">
        <v>-1.4761959523248009</v>
      </c>
      <c r="IK141" s="34">
        <v>134.70341471601</v>
      </c>
      <c r="IL141" s="38">
        <v>3.3178812867691363</v>
      </c>
      <c r="IM141" s="34">
        <v>131.94775050747899</v>
      </c>
      <c r="IN141" s="38">
        <v>14.069357498369769</v>
      </c>
      <c r="IO141" s="34">
        <v>145.66808564075899</v>
      </c>
      <c r="IP141" s="38">
        <v>5.5435563153100702</v>
      </c>
      <c r="IQ141" s="6"/>
      <c r="IR141" s="6" t="s">
        <v>38</v>
      </c>
      <c r="IS141" s="34">
        <v>108.275412950671</v>
      </c>
      <c r="IT141" s="38">
        <v>8.3142380658779587</v>
      </c>
      <c r="IU141" s="34">
        <v>94.756745214822203</v>
      </c>
      <c r="IV141" s="38">
        <v>13.597928738096755</v>
      </c>
      <c r="IW141" s="34">
        <v>114.6623311757</v>
      </c>
      <c r="IX141" s="38">
        <v>2.6814964147451832</v>
      </c>
      <c r="IY141" s="6"/>
      <c r="IZ141" s="6" t="s">
        <v>38</v>
      </c>
      <c r="JA141" s="34">
        <v>127.889612620221</v>
      </c>
      <c r="JB141" s="38">
        <v>-6.3428667604824653</v>
      </c>
      <c r="JC141" s="34">
        <v>144.71498778924999</v>
      </c>
      <c r="JD141" s="38">
        <v>1.6823601297336239</v>
      </c>
      <c r="JE141" s="34">
        <v>160.79016996448399</v>
      </c>
      <c r="JF141" s="38">
        <v>3.5574707213851866</v>
      </c>
      <c r="JG141" s="6"/>
      <c r="JH141" s="6" t="s">
        <v>38</v>
      </c>
      <c r="JI141" s="34">
        <v>130.04674179817999</v>
      </c>
      <c r="JJ141" s="38">
        <v>-9.8897132319083312</v>
      </c>
      <c r="JK141" s="34">
        <v>159.60465232508</v>
      </c>
      <c r="JL141" s="38">
        <v>14.60051603923371</v>
      </c>
      <c r="JM141" s="34">
        <v>110.531177433458</v>
      </c>
      <c r="JN141" s="38">
        <v>1.9247835654495873</v>
      </c>
      <c r="JO141" s="6"/>
      <c r="JP141" s="6" t="s">
        <v>38</v>
      </c>
      <c r="JQ141" s="34">
        <v>121.080871117215</v>
      </c>
      <c r="JR141" s="38">
        <v>8.7334470838639504</v>
      </c>
      <c r="JS141" s="34">
        <v>111.77653209022</v>
      </c>
      <c r="JT141" s="38">
        <v>-6.1987465462663778</v>
      </c>
      <c r="JU141" s="34">
        <v>116.968269730993</v>
      </c>
      <c r="JV141" s="38">
        <v>10.362122637249897</v>
      </c>
      <c r="JW141" s="6"/>
      <c r="JX141" s="6" t="s">
        <v>38</v>
      </c>
      <c r="JY141" s="34">
        <v>122.476892025643</v>
      </c>
      <c r="JZ141" s="38">
        <v>8.4895871000563119</v>
      </c>
      <c r="KA141" s="34">
        <v>113.305739095625</v>
      </c>
      <c r="KB141" s="38">
        <v>-1.6730715123882192</v>
      </c>
      <c r="KC141" s="34">
        <v>120.946289441383</v>
      </c>
      <c r="KD141" s="38">
        <v>-5.5832071424699308</v>
      </c>
      <c r="KE141" s="6"/>
      <c r="KF141" s="6" t="s">
        <v>38</v>
      </c>
      <c r="KG141" s="34">
        <v>106.649419466773</v>
      </c>
      <c r="KH141" s="38">
        <v>-1.2814294282796084</v>
      </c>
      <c r="KI141" s="34">
        <v>112.68910894642001</v>
      </c>
      <c r="KJ141" s="38">
        <v>4.0710706397272673</v>
      </c>
      <c r="KK141" s="34">
        <v>128.63300042305099</v>
      </c>
      <c r="KL141" s="38">
        <v>7.542143249271632</v>
      </c>
      <c r="KM141" s="6"/>
      <c r="KN141" s="6" t="s">
        <v>38</v>
      </c>
      <c r="KO141" s="34">
        <v>94.754192910655306</v>
      </c>
      <c r="KP141" s="38">
        <v>-16.94430486999633</v>
      </c>
      <c r="KQ141" s="34">
        <v>128.59490207113501</v>
      </c>
      <c r="KR141" s="38">
        <v>-3.6438628120765344</v>
      </c>
      <c r="KS141" s="34">
        <v>102.731295025767</v>
      </c>
      <c r="KT141" s="38">
        <v>-0.57292335757929891</v>
      </c>
      <c r="KU141" s="6"/>
      <c r="KV141" s="6" t="s">
        <v>38</v>
      </c>
      <c r="KW141" s="34">
        <v>126.744043893949</v>
      </c>
      <c r="KX141" s="38">
        <v>21.418122545494427</v>
      </c>
      <c r="KY141" s="34">
        <v>128.30357469174001</v>
      </c>
      <c r="KZ141" s="38">
        <v>7.1194396858978735</v>
      </c>
      <c r="LA141" s="34">
        <v>139.17514168507</v>
      </c>
      <c r="LB141" s="38">
        <v>-5.2169986646888304</v>
      </c>
      <c r="LC141" s="6"/>
      <c r="LD141" s="6" t="s">
        <v>38</v>
      </c>
      <c r="LE141" s="34">
        <v>132.80905509814701</v>
      </c>
      <c r="LF141" s="38">
        <v>23.128879886858016</v>
      </c>
      <c r="LG141" s="34">
        <v>102.4692603259</v>
      </c>
      <c r="LH141" s="38">
        <v>-4.3623553905230636</v>
      </c>
      <c r="LI141" s="34">
        <v>116.305987441459</v>
      </c>
      <c r="LJ141" s="38">
        <v>6.2174182253155408</v>
      </c>
      <c r="LK141" s="6"/>
      <c r="LL141" s="6" t="s">
        <v>38</v>
      </c>
      <c r="LM141" s="34">
        <v>101.23166018732699</v>
      </c>
      <c r="LN141" s="38">
        <v>-20.89983853310072</v>
      </c>
      <c r="LO141" s="34">
        <v>76.5624577350697</v>
      </c>
      <c r="LP141" s="38">
        <v>-33.998232790211958</v>
      </c>
      <c r="LQ141" s="34">
        <v>147.02950652805799</v>
      </c>
      <c r="LR141" s="38">
        <v>6.4861829247495564</v>
      </c>
      <c r="LS141" s="6"/>
      <c r="LT141" s="6" t="s">
        <v>38</v>
      </c>
      <c r="LU141" s="34">
        <v>120.540686504454</v>
      </c>
      <c r="LV141" s="38">
        <v>4.306653274239423</v>
      </c>
      <c r="LW141" s="34">
        <v>95.694073538320893</v>
      </c>
      <c r="LX141" s="38">
        <v>-1.5379820259069135</v>
      </c>
      <c r="LY141" s="34">
        <v>85.866326723291706</v>
      </c>
      <c r="LZ141" s="38">
        <v>13.211678323229492</v>
      </c>
      <c r="MA141" s="6"/>
      <c r="MB141" s="6" t="s">
        <v>38</v>
      </c>
      <c r="MC141" s="34">
        <v>136.74133113389399</v>
      </c>
      <c r="MD141" s="38">
        <v>6.5425826754956091</v>
      </c>
      <c r="ME141" s="34">
        <v>110.304307522908</v>
      </c>
      <c r="MF141" s="38">
        <v>39.449864742724401</v>
      </c>
      <c r="MG141" s="34">
        <v>109.619087084223</v>
      </c>
      <c r="MH141" s="38">
        <v>-17.053366429674682</v>
      </c>
      <c r="MI141" s="6"/>
      <c r="MJ141" s="6" t="s">
        <v>38</v>
      </c>
      <c r="MK141" s="34">
        <v>89.430324769247406</v>
      </c>
      <c r="ML141" s="38">
        <v>2.63876217954639</v>
      </c>
      <c r="MM141" s="34">
        <v>126.363738323069</v>
      </c>
      <c r="MN141" s="38">
        <v>5.7445538419037092</v>
      </c>
      <c r="MO141" s="34">
        <v>155.646495790286</v>
      </c>
      <c r="MP141" s="38">
        <v>7.3268735800813118</v>
      </c>
      <c r="MQ141"/>
    </row>
    <row r="142" spans="1:355" s="336" customFormat="1" ht="15" hidden="1" customHeight="1">
      <c r="A142" s="353"/>
      <c r="B142" s="6" t="s">
        <v>39</v>
      </c>
      <c r="C142" s="34">
        <v>87.897348264363103</v>
      </c>
      <c r="D142" s="38">
        <v>-7.919187272547731</v>
      </c>
      <c r="E142" s="374">
        <v>80.064487275575502</v>
      </c>
      <c r="F142" s="38">
        <v>-21.412505392477584</v>
      </c>
      <c r="G142" s="374">
        <v>95.303804238164105</v>
      </c>
      <c r="H142" s="38">
        <v>6.6232402877914467</v>
      </c>
      <c r="I142" s="6"/>
      <c r="J142" s="6" t="s">
        <v>39</v>
      </c>
      <c r="K142" s="34">
        <v>104.64886227451299</v>
      </c>
      <c r="L142" s="38">
        <v>15.802011681589988</v>
      </c>
      <c r="M142" s="34">
        <v>103.08611806077</v>
      </c>
      <c r="N142" s="38">
        <v>-24.056710878184859</v>
      </c>
      <c r="O142" s="34">
        <v>106.10637523921</v>
      </c>
      <c r="P142" s="38">
        <v>14.712520517964805</v>
      </c>
      <c r="Q142" s="6"/>
      <c r="R142" s="6" t="s">
        <v>39</v>
      </c>
      <c r="S142" s="34">
        <v>120.927027715113</v>
      </c>
      <c r="T142" s="38">
        <v>16.247771894197953</v>
      </c>
      <c r="U142" s="34">
        <v>138.54050726310999</v>
      </c>
      <c r="V142" s="38">
        <v>19.321194317708262</v>
      </c>
      <c r="W142" s="34">
        <v>131.587197738257</v>
      </c>
      <c r="X142" s="38">
        <v>9.9661249899555031</v>
      </c>
      <c r="Y142" s="6"/>
      <c r="Z142" s="6" t="s">
        <v>39</v>
      </c>
      <c r="AA142" s="34">
        <v>135.23142489912399</v>
      </c>
      <c r="AB142" s="38">
        <v>11.811696491852032</v>
      </c>
      <c r="AC142" s="34">
        <v>130.93257279386501</v>
      </c>
      <c r="AD142" s="38">
        <v>12.868431342866415</v>
      </c>
      <c r="AE142" s="34">
        <v>130.095362986597</v>
      </c>
      <c r="AF142" s="38">
        <v>18.375077643278729</v>
      </c>
      <c r="AG142" s="6"/>
      <c r="AH142" s="6" t="s">
        <v>39</v>
      </c>
      <c r="AI142" s="34">
        <v>136.314257748139</v>
      </c>
      <c r="AJ142" s="38">
        <v>-10.610365186757036</v>
      </c>
      <c r="AK142" s="34">
        <v>146.88277366999699</v>
      </c>
      <c r="AL142" s="38">
        <v>9.0883321399218175E-2</v>
      </c>
      <c r="AM142" s="34">
        <v>130.28862654413601</v>
      </c>
      <c r="AN142" s="38">
        <v>13.733436574456775</v>
      </c>
      <c r="AO142" s="6"/>
      <c r="AP142" s="6" t="s">
        <v>39</v>
      </c>
      <c r="AQ142" s="34">
        <v>148.37882318147399</v>
      </c>
      <c r="AR142" s="38">
        <v>27.894233351578322</v>
      </c>
      <c r="AS142" s="34">
        <v>131.57561287770599</v>
      </c>
      <c r="AT142" s="38">
        <v>14.548795980976607</v>
      </c>
      <c r="AU142" s="34">
        <v>124.331342007104</v>
      </c>
      <c r="AV142" s="38">
        <v>7.4729592636134896</v>
      </c>
      <c r="AW142" s="6"/>
      <c r="AX142" s="6" t="s">
        <v>39</v>
      </c>
      <c r="AY142" s="34">
        <v>128.63515049548499</v>
      </c>
      <c r="AZ142" s="38">
        <v>-13.054481163671966</v>
      </c>
      <c r="BA142" s="34">
        <v>125.701956691671</v>
      </c>
      <c r="BB142" s="38">
        <v>-5.4542077868553349</v>
      </c>
      <c r="BC142" s="34">
        <v>125.86667382558301</v>
      </c>
      <c r="BD142" s="38">
        <v>8.8876981526433667</v>
      </c>
      <c r="BE142" s="6"/>
      <c r="BF142" s="6" t="s">
        <v>39</v>
      </c>
      <c r="BG142" s="34">
        <v>125.347614162325</v>
      </c>
      <c r="BH142" s="38">
        <v>13.429293937066006</v>
      </c>
      <c r="BI142" s="34">
        <v>128.79835768472401</v>
      </c>
      <c r="BJ142" s="38">
        <v>-8.6872612021937243</v>
      </c>
      <c r="BK142" s="34">
        <v>133.586916775741</v>
      </c>
      <c r="BL142" s="38">
        <v>-13.86710996900969</v>
      </c>
      <c r="BM142" s="6"/>
      <c r="BN142" s="6" t="s">
        <v>39</v>
      </c>
      <c r="BO142" s="34">
        <v>127.812435866342</v>
      </c>
      <c r="BP142" s="38">
        <v>-8.93341600445018</v>
      </c>
      <c r="BQ142" s="356">
        <v>130.82339440700162</v>
      </c>
      <c r="BR142" s="38">
        <v>-12.666035165158846</v>
      </c>
      <c r="BS142" s="34">
        <v>128.97992571937399</v>
      </c>
      <c r="BT142" s="38">
        <v>18.010067944035256</v>
      </c>
      <c r="BU142" s="6"/>
      <c r="BV142" s="6" t="s">
        <v>39</v>
      </c>
      <c r="BW142" s="34">
        <v>118.759809336861</v>
      </c>
      <c r="BX142" s="38">
        <v>-14.95145322990534</v>
      </c>
      <c r="BY142" s="34">
        <v>111.446160965294</v>
      </c>
      <c r="BZ142" s="38">
        <v>3.8209568273816359</v>
      </c>
      <c r="CA142" s="34">
        <v>110.68757660663999</v>
      </c>
      <c r="CB142" s="38">
        <v>9.4526550830254195</v>
      </c>
      <c r="CC142" s="6"/>
      <c r="CD142" s="6" t="s">
        <v>39</v>
      </c>
      <c r="CE142" s="34">
        <v>122.797393377419</v>
      </c>
      <c r="CF142" s="38">
        <v>7.5960743650849167</v>
      </c>
      <c r="CG142" s="34">
        <v>112.57163201622301</v>
      </c>
      <c r="CH142" s="38">
        <v>1.9773069297992691</v>
      </c>
      <c r="CI142" s="34">
        <v>120.20728964983699</v>
      </c>
      <c r="CJ142" s="38">
        <v>9.0526640624788399</v>
      </c>
      <c r="CK142" s="6"/>
      <c r="CL142" s="6" t="s">
        <v>39</v>
      </c>
      <c r="CM142" s="34">
        <v>128.147007830767</v>
      </c>
      <c r="CN142" s="38">
        <v>2.646502470285526</v>
      </c>
      <c r="CO142" s="34">
        <v>117.36607043343</v>
      </c>
      <c r="CP142" s="38">
        <v>12.193326748268845</v>
      </c>
      <c r="CQ142" s="34">
        <v>114.54034823939701</v>
      </c>
      <c r="CR142" s="38">
        <v>9.7559605946652397</v>
      </c>
      <c r="CS142" s="6"/>
      <c r="CT142" s="6" t="s">
        <v>39</v>
      </c>
      <c r="CU142" s="34">
        <v>118.88746840217399</v>
      </c>
      <c r="CV142" s="38">
        <v>-1.4882809387916041</v>
      </c>
      <c r="CW142" s="34">
        <v>100.560703197873</v>
      </c>
      <c r="CX142" s="38">
        <v>18.143599154463686</v>
      </c>
      <c r="CY142" s="34">
        <v>131.81940058862301</v>
      </c>
      <c r="CZ142" s="38">
        <v>-1.7693560785033213</v>
      </c>
      <c r="DA142" s="6"/>
      <c r="DB142" s="6" t="s">
        <v>39</v>
      </c>
      <c r="DC142" s="34">
        <v>101.65521160787399</v>
      </c>
      <c r="DD142" s="38">
        <v>1.6883754605935053</v>
      </c>
      <c r="DE142" s="34">
        <v>197.784152700894</v>
      </c>
      <c r="DF142" s="38">
        <v>8.6354458330386308</v>
      </c>
      <c r="DG142" s="34">
        <v>102.30129882157</v>
      </c>
      <c r="DH142" s="38">
        <v>-8.0460606271773401</v>
      </c>
      <c r="DI142" s="6"/>
      <c r="DJ142" s="6" t="s">
        <v>39</v>
      </c>
      <c r="DK142" s="34">
        <v>126.022755811945</v>
      </c>
      <c r="DL142" s="38">
        <v>9.0260776365411459</v>
      </c>
      <c r="DM142" s="34">
        <v>100.62766627537999</v>
      </c>
      <c r="DN142" s="38">
        <v>10.176753585837403</v>
      </c>
      <c r="DO142" s="34">
        <v>117.93702058153301</v>
      </c>
      <c r="DP142" s="38">
        <v>6.1456464870205423</v>
      </c>
      <c r="DQ142" s="6"/>
      <c r="DR142" s="6" t="s">
        <v>39</v>
      </c>
      <c r="DS142" s="34">
        <v>124.632595740791</v>
      </c>
      <c r="DT142" s="38">
        <v>9.419754965038905</v>
      </c>
      <c r="DU142" s="34">
        <v>124.741837853972</v>
      </c>
      <c r="DV142" s="38">
        <v>5.3593580153282545</v>
      </c>
      <c r="DW142" s="34">
        <v>129.84944437806101</v>
      </c>
      <c r="DX142" s="38">
        <v>3.6954094344326904</v>
      </c>
      <c r="DY142" s="6"/>
      <c r="DZ142" s="6" t="s">
        <v>39</v>
      </c>
      <c r="EA142" s="34">
        <v>110.57389639315301</v>
      </c>
      <c r="EB142" s="38">
        <v>3.7706123049292302</v>
      </c>
      <c r="EC142" s="34">
        <v>121.778026442929</v>
      </c>
      <c r="ED142" s="38">
        <v>3.9669709633941608</v>
      </c>
      <c r="EE142" s="34">
        <v>127.33401701645001</v>
      </c>
      <c r="EF142" s="38">
        <v>3.6256570305258862</v>
      </c>
      <c r="EG142" s="6"/>
      <c r="EH142" s="6" t="s">
        <v>39</v>
      </c>
      <c r="EI142" s="34">
        <v>122.001068107184</v>
      </c>
      <c r="EJ142" s="38">
        <v>1.1024192978187983</v>
      </c>
      <c r="EK142" s="34">
        <v>118.057796311362</v>
      </c>
      <c r="EL142" s="38">
        <v>2.0043206717366786</v>
      </c>
      <c r="EM142" s="34">
        <v>120.939856879137</v>
      </c>
      <c r="EN142" s="38">
        <v>0.34350882698488761</v>
      </c>
      <c r="EO142" s="6"/>
      <c r="EP142" s="6" t="s">
        <v>39</v>
      </c>
      <c r="EQ142" s="34">
        <v>112.714667172159</v>
      </c>
      <c r="ER142" s="38">
        <v>3.9599980296092241</v>
      </c>
      <c r="ES142" s="34">
        <v>104.637986023591</v>
      </c>
      <c r="ET142" s="38">
        <v>-9.6955838697112284</v>
      </c>
      <c r="EU142" s="34">
        <v>116.048656182019</v>
      </c>
      <c r="EV142" s="38">
        <v>3.5769079893023701</v>
      </c>
      <c r="EW142" s="6"/>
      <c r="EX142" s="6" t="s">
        <v>39</v>
      </c>
      <c r="EY142" s="34">
        <v>102.901461824197</v>
      </c>
      <c r="EZ142" s="38">
        <v>-8.3418487876932801</v>
      </c>
      <c r="FA142" s="34">
        <v>114.709853715878</v>
      </c>
      <c r="FB142" s="38">
        <v>1.8380633914735256</v>
      </c>
      <c r="FC142" s="34">
        <v>131.586916637727</v>
      </c>
      <c r="FD142" s="38">
        <v>18.480946738903754</v>
      </c>
      <c r="FE142" s="6"/>
      <c r="FF142" s="6" t="s">
        <v>39</v>
      </c>
      <c r="FG142" s="34">
        <v>113.764721531725</v>
      </c>
      <c r="FH142" s="38">
        <v>-0.47785990584345939</v>
      </c>
      <c r="FI142" s="34">
        <v>125.578766716309</v>
      </c>
      <c r="FJ142" s="38">
        <v>5.202302406695452</v>
      </c>
      <c r="FK142" s="34">
        <v>106.467340484142</v>
      </c>
      <c r="FL142" s="38">
        <v>1.731279632934573</v>
      </c>
      <c r="FM142" s="6"/>
      <c r="FN142" s="6" t="s">
        <v>39</v>
      </c>
      <c r="FO142" s="34">
        <v>107.037604268648</v>
      </c>
      <c r="FP142" s="38">
        <v>5.6560297089983038</v>
      </c>
      <c r="FQ142" s="34">
        <v>132.798672150176</v>
      </c>
      <c r="FR142" s="38">
        <v>8.6479719061475038</v>
      </c>
      <c r="FS142" s="34">
        <v>129.66185190422701</v>
      </c>
      <c r="FT142" s="38">
        <v>4.5556789473855304</v>
      </c>
      <c r="FU142" s="6"/>
      <c r="FV142" s="6" t="s">
        <v>39</v>
      </c>
      <c r="FW142" s="34">
        <v>119.81727339235</v>
      </c>
      <c r="FX142" s="38">
        <v>6.3052241754823228</v>
      </c>
      <c r="FY142" s="34">
        <v>118.865471170004</v>
      </c>
      <c r="FZ142" s="38">
        <v>7.4791796060584801</v>
      </c>
      <c r="GA142" s="34">
        <v>128.42363237732701</v>
      </c>
      <c r="GB142" s="38">
        <v>20.192048645879709</v>
      </c>
      <c r="GC142" s="6"/>
      <c r="GD142" s="6" t="s">
        <v>39</v>
      </c>
      <c r="GE142" s="34">
        <v>121.01101765342599</v>
      </c>
      <c r="GF142" s="38">
        <v>9.5437024264921178</v>
      </c>
      <c r="GG142" s="34">
        <v>122.529066833911</v>
      </c>
      <c r="GH142" s="38">
        <v>8.9706060296955314</v>
      </c>
      <c r="GI142" s="34">
        <v>104.88937612290199</v>
      </c>
      <c r="GJ142" s="38">
        <v>-17.701179690050694</v>
      </c>
      <c r="GK142" s="6"/>
      <c r="GL142" s="6" t="s">
        <v>39</v>
      </c>
      <c r="GM142" s="34">
        <v>112.613963463453</v>
      </c>
      <c r="GN142" s="38">
        <v>-7.1398092393800709</v>
      </c>
      <c r="GO142" s="34">
        <v>132.41531667271701</v>
      </c>
      <c r="GP142" s="38">
        <v>8.4044337006858427</v>
      </c>
      <c r="GQ142" s="34">
        <v>139.48373185468799</v>
      </c>
      <c r="GR142" s="38">
        <v>-0.81621244174948515</v>
      </c>
      <c r="GS142" s="6"/>
      <c r="GT142" s="6" t="s">
        <v>39</v>
      </c>
      <c r="GU142" s="34">
        <v>132.057220856464</v>
      </c>
      <c r="GV142" s="38">
        <v>5.288468937633553</v>
      </c>
      <c r="GW142" s="34">
        <v>123.878621125924</v>
      </c>
      <c r="GX142" s="38">
        <v>16.318047982386901</v>
      </c>
      <c r="GY142" s="34">
        <v>124.94504811165</v>
      </c>
      <c r="GZ142" s="38">
        <v>2.4564104157560394</v>
      </c>
      <c r="HA142" s="6"/>
      <c r="HB142" s="6" t="s">
        <v>39</v>
      </c>
      <c r="HC142" s="34">
        <v>118.602781684012</v>
      </c>
      <c r="HD142" s="38">
        <v>7.5769838127916103</v>
      </c>
      <c r="HE142" s="34">
        <v>121.330854884606</v>
      </c>
      <c r="HF142" s="38">
        <v>2.0270189132396581</v>
      </c>
      <c r="HG142" s="34">
        <v>112.435145539655</v>
      </c>
      <c r="HH142" s="38">
        <v>6.3513386148843551</v>
      </c>
      <c r="HI142" s="6"/>
      <c r="HJ142" s="6" t="s">
        <v>39</v>
      </c>
      <c r="HK142" s="34">
        <v>121.838388336732</v>
      </c>
      <c r="HL142" s="38">
        <v>6.4311405919816593</v>
      </c>
      <c r="HM142" s="34">
        <v>121.20229820889099</v>
      </c>
      <c r="HN142" s="38">
        <v>8.0979368663663536</v>
      </c>
      <c r="HO142" s="34">
        <v>113.44854021800499</v>
      </c>
      <c r="HP142" s="38">
        <v>0.68789062614339969</v>
      </c>
      <c r="HQ142" s="6"/>
      <c r="HR142" s="6" t="s">
        <v>39</v>
      </c>
      <c r="HS142" s="34">
        <v>116.82601448807701</v>
      </c>
      <c r="HT142" s="38">
        <v>2.8162571772312788</v>
      </c>
      <c r="HU142" s="34">
        <v>125.786969467823</v>
      </c>
      <c r="HV142" s="38">
        <v>3.98801182088026</v>
      </c>
      <c r="HW142" s="34">
        <v>121.735817419329</v>
      </c>
      <c r="HX142" s="38">
        <v>1.7724787466737837</v>
      </c>
      <c r="HY142" s="6"/>
      <c r="HZ142" s="6" t="s">
        <v>39</v>
      </c>
      <c r="IA142" s="34">
        <v>126.32504783222799</v>
      </c>
      <c r="IB142" s="38">
        <v>9.4380592018692937</v>
      </c>
      <c r="IC142" s="34">
        <v>132.606972260649</v>
      </c>
      <c r="ID142" s="38">
        <v>4.3319081433250659</v>
      </c>
      <c r="IE142" s="34">
        <v>120.030476039413</v>
      </c>
      <c r="IF142" s="38">
        <v>4.1001125730532237</v>
      </c>
      <c r="IG142" s="6"/>
      <c r="IH142" s="6" t="s">
        <v>39</v>
      </c>
      <c r="II142" s="34">
        <v>143.88529005957801</v>
      </c>
      <c r="IJ142" s="38">
        <v>8.113249391358849</v>
      </c>
      <c r="IK142" s="34">
        <v>142.559182605986</v>
      </c>
      <c r="IL142" s="38">
        <v>4.4628063314087427</v>
      </c>
      <c r="IM142" s="34">
        <v>131.01765084635599</v>
      </c>
      <c r="IN142" s="38">
        <v>5.0360271843346709</v>
      </c>
      <c r="IO142" s="34">
        <v>137.32246772949</v>
      </c>
      <c r="IP142" s="38">
        <v>2.0563812799303349</v>
      </c>
      <c r="IQ142" s="6"/>
      <c r="IR142" s="6" t="s">
        <v>39</v>
      </c>
      <c r="IS142" s="34">
        <v>118.41736301400201</v>
      </c>
      <c r="IT142" s="38">
        <v>8.7765059226175453</v>
      </c>
      <c r="IU142" s="34">
        <v>102.159436932948</v>
      </c>
      <c r="IV142" s="38">
        <v>2.9445610921101917</v>
      </c>
      <c r="IW142" s="34">
        <v>130.50576576705399</v>
      </c>
      <c r="IX142" s="38">
        <v>6.2042531376712162</v>
      </c>
      <c r="IY142" s="6"/>
      <c r="IZ142" s="6" t="s">
        <v>39</v>
      </c>
      <c r="JA142" s="34">
        <v>133.57764595363699</v>
      </c>
      <c r="JB142" s="38">
        <v>-3.3733164739376207</v>
      </c>
      <c r="JC142" s="34">
        <v>152.07314726545599</v>
      </c>
      <c r="JD142" s="38">
        <v>8.6604820189934344</v>
      </c>
      <c r="JE142" s="34">
        <v>171.97264059171999</v>
      </c>
      <c r="JF142" s="38">
        <v>9.0603751684852369</v>
      </c>
      <c r="JG142" s="6"/>
      <c r="JH142" s="6" t="s">
        <v>39</v>
      </c>
      <c r="JI142" s="34">
        <v>144.838485230743</v>
      </c>
      <c r="JJ142" s="38">
        <v>7.1730034736113168</v>
      </c>
      <c r="JK142" s="34">
        <v>131.21307315268999</v>
      </c>
      <c r="JL142" s="38">
        <v>-7.496591382430779</v>
      </c>
      <c r="JM142" s="34">
        <v>112.7464328681</v>
      </c>
      <c r="JN142" s="38">
        <v>20.194259581907218</v>
      </c>
      <c r="JO142" s="6"/>
      <c r="JP142" s="6" t="s">
        <v>39</v>
      </c>
      <c r="JQ142" s="34">
        <v>119.968313302095</v>
      </c>
      <c r="JR142" s="38">
        <v>7.7009558585165365</v>
      </c>
      <c r="JS142" s="34">
        <v>125.420021301483</v>
      </c>
      <c r="JT142" s="38">
        <v>19.854872560401333</v>
      </c>
      <c r="JU142" s="34">
        <v>102.395292336487</v>
      </c>
      <c r="JV142" s="38">
        <v>10.310183680022675</v>
      </c>
      <c r="JW142" s="6"/>
      <c r="JX142" s="6" t="s">
        <v>39</v>
      </c>
      <c r="JY142" s="34">
        <v>133.34319489837</v>
      </c>
      <c r="JZ142" s="38">
        <v>15.090999070818498</v>
      </c>
      <c r="KA142" s="34">
        <v>129.980921940173</v>
      </c>
      <c r="KB142" s="38">
        <v>2.4183614871345043</v>
      </c>
      <c r="KC142" s="34">
        <v>132.66918480986001</v>
      </c>
      <c r="KD142" s="38">
        <v>9.8441314884367017</v>
      </c>
      <c r="KE142" s="6"/>
      <c r="KF142" s="6" t="s">
        <v>39</v>
      </c>
      <c r="KG142" s="34">
        <v>117.396090633676</v>
      </c>
      <c r="KH142" s="38">
        <v>13.38337945482661</v>
      </c>
      <c r="KI142" s="34">
        <v>137.52991688255</v>
      </c>
      <c r="KJ142" s="38">
        <v>-1.7465916609704948</v>
      </c>
      <c r="KK142" s="34">
        <v>127.16991564088001</v>
      </c>
      <c r="KL142" s="38">
        <v>14.795031733148491</v>
      </c>
      <c r="KM142" s="6"/>
      <c r="KN142" s="6" t="s">
        <v>39</v>
      </c>
      <c r="KO142" s="34">
        <v>64.6795101700461</v>
      </c>
      <c r="KP142" s="38">
        <v>-36.693898972939088</v>
      </c>
      <c r="KQ142" s="34">
        <v>108.76006617753001</v>
      </c>
      <c r="KR142" s="38">
        <v>-0.15608173032306638</v>
      </c>
      <c r="KS142" s="34">
        <v>88.700077303362505</v>
      </c>
      <c r="KT142" s="38">
        <v>-15.573317116848159</v>
      </c>
      <c r="KU142" s="6"/>
      <c r="KV142" s="6" t="s">
        <v>39</v>
      </c>
      <c r="KW142" s="34">
        <v>98.204646040630493</v>
      </c>
      <c r="KX142" s="38">
        <v>-5.9514564431421775</v>
      </c>
      <c r="KY142" s="34">
        <v>116.39429071915301</v>
      </c>
      <c r="KZ142" s="38">
        <v>-7.9389723624523754</v>
      </c>
      <c r="LA142" s="34">
        <v>133.30218270369701</v>
      </c>
      <c r="LB142" s="38">
        <v>6.4697211309414229</v>
      </c>
      <c r="LC142" s="6"/>
      <c r="LD142" s="6" t="s">
        <v>39</v>
      </c>
      <c r="LE142" s="34">
        <v>130.782473898494</v>
      </c>
      <c r="LF142" s="38">
        <v>25.910546942473786</v>
      </c>
      <c r="LG142" s="34">
        <v>108.148139117818</v>
      </c>
      <c r="LH142" s="38">
        <v>0.40616125760723776</v>
      </c>
      <c r="LI142" s="34">
        <v>78.716333947805595</v>
      </c>
      <c r="LJ142" s="38">
        <v>-25.990181762342502</v>
      </c>
      <c r="LK142" s="6"/>
      <c r="LL142" s="6" t="s">
        <v>39</v>
      </c>
      <c r="LM142" s="34">
        <v>101.61250725692599</v>
      </c>
      <c r="LN142" s="38">
        <v>-10.696833661368444</v>
      </c>
      <c r="LO142" s="34">
        <v>101.05664039785</v>
      </c>
      <c r="LP142" s="38">
        <v>-23.558612990913275</v>
      </c>
      <c r="LQ142" s="34">
        <v>144.862516843534</v>
      </c>
      <c r="LR142" s="38">
        <v>28.030458648132196</v>
      </c>
      <c r="LS142" s="6"/>
      <c r="LT142" s="6" t="s">
        <v>39</v>
      </c>
      <c r="LU142" s="34">
        <v>124.73611971667</v>
      </c>
      <c r="LV142" s="38">
        <v>7.4863743354375458</v>
      </c>
      <c r="LW142" s="34">
        <v>94.964544885119295</v>
      </c>
      <c r="LX142" s="38">
        <v>-47.926634518968434</v>
      </c>
      <c r="LY142" s="34">
        <v>96.052770332879803</v>
      </c>
      <c r="LZ142" s="38">
        <v>13.834014175748834</v>
      </c>
      <c r="MA142" s="6"/>
      <c r="MB142" s="6" t="s">
        <v>39</v>
      </c>
      <c r="MC142" s="34">
        <v>141.85681608011299</v>
      </c>
      <c r="MD142" s="38">
        <v>3.1620270560460426</v>
      </c>
      <c r="ME142" s="34">
        <v>80.603516517045193</v>
      </c>
      <c r="MF142" s="38">
        <v>15.978759738798161</v>
      </c>
      <c r="MG142" s="34">
        <v>117.178491947148</v>
      </c>
      <c r="MH142" s="38">
        <v>-6.6456767215742474</v>
      </c>
      <c r="MI142" s="6"/>
      <c r="MJ142" s="6" t="s">
        <v>39</v>
      </c>
      <c r="MK142" s="34">
        <v>83.074206664311205</v>
      </c>
      <c r="ML142" s="38">
        <v>8.7339837289942608</v>
      </c>
      <c r="MM142" s="34">
        <v>124.472512537992</v>
      </c>
      <c r="MN142" s="38">
        <v>-0.46055720538744538</v>
      </c>
      <c r="MO142" s="34">
        <v>167.81171549883601</v>
      </c>
      <c r="MP142" s="38">
        <v>0.28390353100749621</v>
      </c>
      <c r="MQ142"/>
    </row>
    <row r="143" spans="1:355" s="336" customFormat="1" ht="15" hidden="1" customHeight="1">
      <c r="A143" s="353"/>
      <c r="B143" s="6" t="s">
        <v>40</v>
      </c>
      <c r="C143" s="34">
        <v>93.563339358590298</v>
      </c>
      <c r="D143" s="38">
        <v>-1.3566341622020559</v>
      </c>
      <c r="E143" s="374">
        <v>86.427365941491601</v>
      </c>
      <c r="F143" s="38">
        <v>-6.3086073996110485</v>
      </c>
      <c r="G143" s="374">
        <v>100.310844902173</v>
      </c>
      <c r="H143" s="38">
        <v>3.0820586845736102</v>
      </c>
      <c r="I143" s="6"/>
      <c r="J143" s="6" t="s">
        <v>40</v>
      </c>
      <c r="K143" s="34">
        <v>109.505638505051</v>
      </c>
      <c r="L143" s="38">
        <v>12.399258301683176</v>
      </c>
      <c r="M143" s="34">
        <v>106.886075652136</v>
      </c>
      <c r="N143" s="38">
        <v>-35.563456384769154</v>
      </c>
      <c r="O143" s="34">
        <v>105.332468751153</v>
      </c>
      <c r="P143" s="38">
        <v>11.052318569117787</v>
      </c>
      <c r="Q143" s="6"/>
      <c r="R143" s="6" t="s">
        <v>40</v>
      </c>
      <c r="S143" s="34">
        <v>117.181493864443</v>
      </c>
      <c r="T143" s="38">
        <v>0.70482570358012708</v>
      </c>
      <c r="U143" s="34">
        <v>126.07734197688301</v>
      </c>
      <c r="V143" s="38">
        <v>33.944760684712406</v>
      </c>
      <c r="W143" s="34">
        <v>134.902424342719</v>
      </c>
      <c r="X143" s="38">
        <v>20.927550196403203</v>
      </c>
      <c r="Y143" s="6"/>
      <c r="Z143" s="6" t="s">
        <v>40</v>
      </c>
      <c r="AA143" s="34">
        <v>144.61497531617599</v>
      </c>
      <c r="AB143" s="38">
        <v>21.000046092471308</v>
      </c>
      <c r="AC143" s="34">
        <v>130.207038822469</v>
      </c>
      <c r="AD143" s="38">
        <v>10.241026385998509</v>
      </c>
      <c r="AE143" s="34">
        <v>133.459663603275</v>
      </c>
      <c r="AF143" s="38">
        <v>21.233021931204462</v>
      </c>
      <c r="AG143" s="6"/>
      <c r="AH143" s="6" t="s">
        <v>40</v>
      </c>
      <c r="AI143" s="34">
        <v>132.24826792251301</v>
      </c>
      <c r="AJ143" s="38">
        <v>-5.7613220495019277</v>
      </c>
      <c r="AK143" s="34">
        <v>150.82347400814999</v>
      </c>
      <c r="AL143" s="38">
        <v>5.6163635853798297</v>
      </c>
      <c r="AM143" s="34">
        <v>134.84012441878801</v>
      </c>
      <c r="AN143" s="38">
        <v>22.983743016406649</v>
      </c>
      <c r="AO143" s="6"/>
      <c r="AP143" s="6" t="s">
        <v>40</v>
      </c>
      <c r="AQ143" s="34">
        <v>135.36637380414601</v>
      </c>
      <c r="AR143" s="38">
        <v>17.225290936458904</v>
      </c>
      <c r="AS143" s="34">
        <v>133.85285811001299</v>
      </c>
      <c r="AT143" s="38">
        <v>23.447507200639862</v>
      </c>
      <c r="AU143" s="34">
        <v>126.96427282566501</v>
      </c>
      <c r="AV143" s="38">
        <v>22.433589890650779</v>
      </c>
      <c r="AW143" s="6"/>
      <c r="AX143" s="6" t="s">
        <v>40</v>
      </c>
      <c r="AY143" s="34">
        <v>132.18450994708999</v>
      </c>
      <c r="AZ143" s="38">
        <v>-6.4530285661333835</v>
      </c>
      <c r="BA143" s="34">
        <v>121.775260820426</v>
      </c>
      <c r="BB143" s="38">
        <v>-4.2252202418655287</v>
      </c>
      <c r="BC143" s="34">
        <v>126.89584894767</v>
      </c>
      <c r="BD143" s="38">
        <v>23.194214252612454</v>
      </c>
      <c r="BE143" s="6"/>
      <c r="BF143" s="6" t="s">
        <v>40</v>
      </c>
      <c r="BG143" s="34">
        <v>141.61281812838499</v>
      </c>
      <c r="BH143" s="38">
        <v>36.461826247019047</v>
      </c>
      <c r="BI143" s="34">
        <v>137.720902825754</v>
      </c>
      <c r="BJ143" s="38">
        <v>0.5771750069431647</v>
      </c>
      <c r="BK143" s="34">
        <v>137.399825797201</v>
      </c>
      <c r="BL143" s="38">
        <v>-0.56477649698342702</v>
      </c>
      <c r="BM143" s="6"/>
      <c r="BN143" s="6" t="s">
        <v>40</v>
      </c>
      <c r="BO143" s="34">
        <v>136.11202471340701</v>
      </c>
      <c r="BP143" s="38">
        <v>2.8298096084420195</v>
      </c>
      <c r="BQ143" s="356">
        <v>133.05013885386325</v>
      </c>
      <c r="BR143" s="38">
        <v>-2.7433815320231361</v>
      </c>
      <c r="BS143" s="34">
        <v>137.601037950322</v>
      </c>
      <c r="BT143" s="38">
        <v>14.719407251914006</v>
      </c>
      <c r="BU143" s="6"/>
      <c r="BV143" s="6" t="s">
        <v>40</v>
      </c>
      <c r="BW143" s="34">
        <v>115.566308668297</v>
      </c>
      <c r="BX143" s="38">
        <v>-12.174883035355833</v>
      </c>
      <c r="BY143" s="34">
        <v>114.64779908115</v>
      </c>
      <c r="BZ143" s="38">
        <v>4.3185194674299368</v>
      </c>
      <c r="CA143" s="34">
        <v>103.17492617009501</v>
      </c>
      <c r="CB143" s="38">
        <v>-3.4914397516281213</v>
      </c>
      <c r="CC143" s="6"/>
      <c r="CD143" s="6" t="s">
        <v>40</v>
      </c>
      <c r="CE143" s="34">
        <v>118.763495363134</v>
      </c>
      <c r="CF143" s="38">
        <v>6.2050508632558916</v>
      </c>
      <c r="CG143" s="34">
        <v>107.26141156218399</v>
      </c>
      <c r="CH143" s="38">
        <v>0.89807061158921897</v>
      </c>
      <c r="CI143" s="34">
        <v>121.010533742574</v>
      </c>
      <c r="CJ143" s="38">
        <v>7.2251832885584975</v>
      </c>
      <c r="CK143" s="6"/>
      <c r="CL143" s="6" t="s">
        <v>40</v>
      </c>
      <c r="CM143" s="34">
        <v>116.600287822731</v>
      </c>
      <c r="CN143" s="38">
        <v>7.3705595974874285</v>
      </c>
      <c r="CO143" s="34">
        <v>110.31962040033601</v>
      </c>
      <c r="CP143" s="38">
        <v>5.6171438216637171</v>
      </c>
      <c r="CQ143" s="34">
        <v>122.74870305966201</v>
      </c>
      <c r="CR143" s="38">
        <v>6.2738533913589265</v>
      </c>
      <c r="CS143" s="6"/>
      <c r="CT143" s="6" t="s">
        <v>40</v>
      </c>
      <c r="CU143" s="34">
        <v>120.276824447621</v>
      </c>
      <c r="CV143" s="38">
        <v>-2.407503662021</v>
      </c>
      <c r="CW143" s="34">
        <v>104.63965257582799</v>
      </c>
      <c r="CX143" s="38">
        <v>18.04708553978233</v>
      </c>
      <c r="CY143" s="34">
        <v>135.12544441859501</v>
      </c>
      <c r="CZ143" s="38">
        <v>-1.2568669580736156</v>
      </c>
      <c r="DA143" s="6"/>
      <c r="DB143" s="6" t="s">
        <v>40</v>
      </c>
      <c r="DC143" s="34">
        <v>98.876646340900805</v>
      </c>
      <c r="DD143" s="38">
        <v>10.002788820362937</v>
      </c>
      <c r="DE143" s="34">
        <v>194.31398570024001</v>
      </c>
      <c r="DF143" s="38">
        <v>0.23970366001222487</v>
      </c>
      <c r="DG143" s="34">
        <v>99.465007006260706</v>
      </c>
      <c r="DH143" s="38">
        <v>-4.1035468618077431</v>
      </c>
      <c r="DI143" s="6"/>
      <c r="DJ143" s="6" t="s">
        <v>40</v>
      </c>
      <c r="DK143" s="34">
        <v>114.110056523347</v>
      </c>
      <c r="DL143" s="38">
        <v>4.8349397451001153</v>
      </c>
      <c r="DM143" s="34">
        <v>98.023091411191501</v>
      </c>
      <c r="DN143" s="38">
        <v>2.1717443458684613</v>
      </c>
      <c r="DO143" s="34">
        <v>105.713322011708</v>
      </c>
      <c r="DP143" s="38">
        <v>3.5487856543683733</v>
      </c>
      <c r="DQ143" s="6"/>
      <c r="DR143" s="6" t="s">
        <v>40</v>
      </c>
      <c r="DS143" s="34">
        <v>120.74548049860699</v>
      </c>
      <c r="DT143" s="38">
        <v>3.1602694186951794</v>
      </c>
      <c r="DU143" s="34">
        <v>119.314136974644</v>
      </c>
      <c r="DV143" s="38">
        <v>6.8891170953159389</v>
      </c>
      <c r="DW143" s="34">
        <v>129.379772345129</v>
      </c>
      <c r="DX143" s="38">
        <v>5.0624585749432072E-2</v>
      </c>
      <c r="DY143" s="6"/>
      <c r="DZ143" s="6" t="s">
        <v>40</v>
      </c>
      <c r="EA143" s="34">
        <v>105.87276774420999</v>
      </c>
      <c r="EB143" s="38">
        <v>2.6815432775017882</v>
      </c>
      <c r="EC143" s="34">
        <v>123.396862303784</v>
      </c>
      <c r="ED143" s="38">
        <v>3.6691957100855319</v>
      </c>
      <c r="EE143" s="34">
        <v>124.28604205308901</v>
      </c>
      <c r="EF143" s="38">
        <v>3.2309029674810716</v>
      </c>
      <c r="EG143" s="6"/>
      <c r="EH143" s="6" t="s">
        <v>40</v>
      </c>
      <c r="EI143" s="34">
        <v>124.138029742909</v>
      </c>
      <c r="EJ143" s="38">
        <v>-1.2717706593205236</v>
      </c>
      <c r="EK143" s="34">
        <v>116.712213516888</v>
      </c>
      <c r="EL143" s="38">
        <v>1.2651790301923</v>
      </c>
      <c r="EM143" s="34">
        <v>119.996789288597</v>
      </c>
      <c r="EN143" s="38">
        <v>1.7339825496661518</v>
      </c>
      <c r="EO143" s="6"/>
      <c r="EP143" s="6" t="s">
        <v>40</v>
      </c>
      <c r="EQ143" s="34">
        <v>114.115115667117</v>
      </c>
      <c r="ER143" s="38">
        <v>2.6695356395854475</v>
      </c>
      <c r="ES143" s="34">
        <v>109.033169613387</v>
      </c>
      <c r="ET143" s="38">
        <v>-6.4081982621915614</v>
      </c>
      <c r="EU143" s="34">
        <v>109.2805180543</v>
      </c>
      <c r="EV143" s="38">
        <v>5.6863676524186104</v>
      </c>
      <c r="EW143" s="6"/>
      <c r="EX143" s="6" t="s">
        <v>40</v>
      </c>
      <c r="EY143" s="34">
        <v>102.90031463366699</v>
      </c>
      <c r="EZ143" s="38">
        <v>-0.21918803130468234</v>
      </c>
      <c r="FA143" s="34">
        <v>115.622974287283</v>
      </c>
      <c r="FB143" s="38">
        <v>3.7775806010873652</v>
      </c>
      <c r="FC143" s="34">
        <v>151.74646012144001</v>
      </c>
      <c r="FD143" s="38">
        <v>32.747380606036501</v>
      </c>
      <c r="FE143" s="6"/>
      <c r="FF143" s="6" t="s">
        <v>40</v>
      </c>
      <c r="FG143" s="34">
        <v>115.743936023004</v>
      </c>
      <c r="FH143" s="38">
        <v>-0.21887263199459994</v>
      </c>
      <c r="FI143" s="34">
        <v>122.532280097371</v>
      </c>
      <c r="FJ143" s="38">
        <v>3.8271058677074308</v>
      </c>
      <c r="FK143" s="34">
        <v>113.59484512339</v>
      </c>
      <c r="FL143" s="38">
        <v>-7.1570382442629921E-2</v>
      </c>
      <c r="FM143" s="6"/>
      <c r="FN143" s="6" t="s">
        <v>40</v>
      </c>
      <c r="FO143" s="34">
        <v>99.871289402786203</v>
      </c>
      <c r="FP143" s="38">
        <v>-5.8521762707100322</v>
      </c>
      <c r="FQ143" s="34">
        <v>134.29166347384</v>
      </c>
      <c r="FR143" s="38">
        <v>10.788752246359351</v>
      </c>
      <c r="FS143" s="34">
        <v>130.249412351795</v>
      </c>
      <c r="FT143" s="38">
        <v>4.3597664731279195</v>
      </c>
      <c r="FU143" s="6"/>
      <c r="FV143" s="6" t="s">
        <v>40</v>
      </c>
      <c r="FW143" s="34">
        <v>121.017110064504</v>
      </c>
      <c r="FX143" s="38">
        <v>1.3523830858487997</v>
      </c>
      <c r="FY143" s="34">
        <v>114.790192060314</v>
      </c>
      <c r="FZ143" s="38">
        <v>3.0733342245911075</v>
      </c>
      <c r="GA143" s="34">
        <v>128.049348682947</v>
      </c>
      <c r="GB143" s="38">
        <v>12.449135873163542</v>
      </c>
      <c r="GC143" s="6"/>
      <c r="GD143" s="6" t="s">
        <v>40</v>
      </c>
      <c r="GE143" s="34">
        <v>121.609869498671</v>
      </c>
      <c r="GF143" s="38">
        <v>8.8403043639275154</v>
      </c>
      <c r="GG143" s="34">
        <v>122.903372204704</v>
      </c>
      <c r="GH143" s="38">
        <v>7.9615115470875111</v>
      </c>
      <c r="GI143" s="34">
        <v>102.800452658815</v>
      </c>
      <c r="GJ143" s="38">
        <v>-2.5438025472323318</v>
      </c>
      <c r="GK143" s="6"/>
      <c r="GL143" s="6" t="s">
        <v>40</v>
      </c>
      <c r="GM143" s="34">
        <v>112.627121360418</v>
      </c>
      <c r="GN143" s="38">
        <v>-7.1576607856095933</v>
      </c>
      <c r="GO143" s="34">
        <v>140.59627897573</v>
      </c>
      <c r="GP143" s="38">
        <v>10.240419719628207</v>
      </c>
      <c r="GQ143" s="34">
        <v>133.00458963383201</v>
      </c>
      <c r="GR143" s="38">
        <v>-3.4192087778489793</v>
      </c>
      <c r="GS143" s="6"/>
      <c r="GT143" s="6" t="s">
        <v>40</v>
      </c>
      <c r="GU143" s="34">
        <v>121.082187804402</v>
      </c>
      <c r="GV143" s="38">
        <v>-3.9018851871605591</v>
      </c>
      <c r="GW143" s="34">
        <v>121.55810357704399</v>
      </c>
      <c r="GX143" s="38">
        <v>19.403331715994469</v>
      </c>
      <c r="GY143" s="34">
        <v>129.59511254695201</v>
      </c>
      <c r="GZ143" s="38">
        <v>2.8420683356451519</v>
      </c>
      <c r="HA143" s="6"/>
      <c r="HB143" s="6" t="s">
        <v>40</v>
      </c>
      <c r="HC143" s="34">
        <v>114.47678541766599</v>
      </c>
      <c r="HD143" s="38">
        <v>4.0047309682360606</v>
      </c>
      <c r="HE143" s="34">
        <v>125.041931775565</v>
      </c>
      <c r="HF143" s="38">
        <v>4.8635211533873246</v>
      </c>
      <c r="HG143" s="34">
        <v>110.358134672796</v>
      </c>
      <c r="HH143" s="38">
        <v>10.671906722557793</v>
      </c>
      <c r="HI143" s="6"/>
      <c r="HJ143" s="6" t="s">
        <v>40</v>
      </c>
      <c r="HK143" s="34">
        <v>123.983699478329</v>
      </c>
      <c r="HL143" s="38">
        <v>-1.4116023232147512</v>
      </c>
      <c r="HM143" s="34">
        <v>124.49212473221399</v>
      </c>
      <c r="HN143" s="38">
        <v>18.406295199001363</v>
      </c>
      <c r="HO143" s="34">
        <v>117.161247090483</v>
      </c>
      <c r="HP143" s="38">
        <v>13.173770584815799</v>
      </c>
      <c r="HQ143" s="6"/>
      <c r="HR143" s="6" t="s">
        <v>40</v>
      </c>
      <c r="HS143" s="34">
        <v>116.14517169727699</v>
      </c>
      <c r="HT143" s="38">
        <v>0.66974901370934958</v>
      </c>
      <c r="HU143" s="34">
        <v>120.356494432708</v>
      </c>
      <c r="HV143" s="38">
        <v>2.5505062338740885</v>
      </c>
      <c r="HW143" s="34">
        <v>112.167339651299</v>
      </c>
      <c r="HX143" s="38">
        <v>2.0213164093408835</v>
      </c>
      <c r="HY143" s="6"/>
      <c r="HZ143" s="6" t="s">
        <v>40</v>
      </c>
      <c r="IA143" s="34">
        <v>120.45847040211601</v>
      </c>
      <c r="IB143" s="38">
        <v>7.9492935911938218</v>
      </c>
      <c r="IC143" s="34">
        <v>121.407103379376</v>
      </c>
      <c r="ID143" s="38">
        <v>3.6954875208881788</v>
      </c>
      <c r="IE143" s="34">
        <v>111.613480039188</v>
      </c>
      <c r="IF143" s="38">
        <v>0.4177178676106621</v>
      </c>
      <c r="IG143" s="6"/>
      <c r="IH143" s="6" t="s">
        <v>40</v>
      </c>
      <c r="II143" s="34">
        <v>134.91552628200699</v>
      </c>
      <c r="IJ143" s="38">
        <v>9.2830063145319173</v>
      </c>
      <c r="IK143" s="34">
        <v>119.642662376266</v>
      </c>
      <c r="IL143" s="38">
        <v>-10.737493790005658</v>
      </c>
      <c r="IM143" s="34">
        <v>119.283003967092</v>
      </c>
      <c r="IN143" s="38">
        <v>5.4912287736050445</v>
      </c>
      <c r="IO143" s="34">
        <v>134.67464032861201</v>
      </c>
      <c r="IP143" s="38">
        <v>11.391043856653681</v>
      </c>
      <c r="IQ143" s="6"/>
      <c r="IR143" s="6" t="s">
        <v>40</v>
      </c>
      <c r="IS143" s="34">
        <v>118.33674126330899</v>
      </c>
      <c r="IT143" s="38">
        <v>6.849260561972585</v>
      </c>
      <c r="IU143" s="34">
        <v>97.203542872965699</v>
      </c>
      <c r="IV143" s="38">
        <v>5.7831095581196479</v>
      </c>
      <c r="IW143" s="34">
        <v>126.567042785675</v>
      </c>
      <c r="IX143" s="38">
        <v>6.0497965671143561</v>
      </c>
      <c r="IY143" s="6"/>
      <c r="IZ143" s="6" t="s">
        <v>40</v>
      </c>
      <c r="JA143" s="34">
        <v>131.65337486166399</v>
      </c>
      <c r="JB143" s="38">
        <v>-1.495381811488258</v>
      </c>
      <c r="JC143" s="34">
        <v>142.46192237404401</v>
      </c>
      <c r="JD143" s="38">
        <v>6.6448829542715941</v>
      </c>
      <c r="JE143" s="34">
        <v>169.38089512920399</v>
      </c>
      <c r="JF143" s="38">
        <v>19.659822896658525</v>
      </c>
      <c r="JG143" s="6"/>
      <c r="JH143" s="6" t="s">
        <v>40</v>
      </c>
      <c r="JI143" s="34">
        <v>143.43553882681999</v>
      </c>
      <c r="JJ143" s="38">
        <v>14.879459695023584</v>
      </c>
      <c r="JK143" s="34">
        <v>117.190986722068</v>
      </c>
      <c r="JL143" s="38">
        <v>-19.120040246079924</v>
      </c>
      <c r="JM143" s="34">
        <v>112.90516540258901</v>
      </c>
      <c r="JN143" s="38">
        <v>11.193641076070193</v>
      </c>
      <c r="JO143" s="6"/>
      <c r="JP143" s="6" t="s">
        <v>40</v>
      </c>
      <c r="JQ143" s="34">
        <v>122.655404948444</v>
      </c>
      <c r="JR143" s="38">
        <v>17.004909629703931</v>
      </c>
      <c r="JS143" s="34">
        <v>111.335981409298</v>
      </c>
      <c r="JT143" s="38">
        <v>27.756182640109898</v>
      </c>
      <c r="JU143" s="34">
        <v>114.586508800755</v>
      </c>
      <c r="JV143" s="38">
        <v>15.859004834998686</v>
      </c>
      <c r="JW143" s="6"/>
      <c r="JX143" s="6" t="s">
        <v>40</v>
      </c>
      <c r="JY143" s="34">
        <v>97.781896295589803</v>
      </c>
      <c r="JZ143" s="38">
        <v>-8.5960818030308417</v>
      </c>
      <c r="KA143" s="34">
        <v>125.189327019058</v>
      </c>
      <c r="KB143" s="38">
        <v>-0.71741962965018047</v>
      </c>
      <c r="KC143" s="34">
        <v>125.997304817203</v>
      </c>
      <c r="KD143" s="38">
        <v>12.534532991214633</v>
      </c>
      <c r="KE143" s="6"/>
      <c r="KF143" s="6" t="s">
        <v>40</v>
      </c>
      <c r="KG143" s="34">
        <v>111.97027291100601</v>
      </c>
      <c r="KH143" s="38">
        <v>10.621982484863125</v>
      </c>
      <c r="KI143" s="34">
        <v>147.534280658439</v>
      </c>
      <c r="KJ143" s="38">
        <v>-4.5432934407395749</v>
      </c>
      <c r="KK143" s="34">
        <v>128.73221865469</v>
      </c>
      <c r="KL143" s="38">
        <v>5.3199026597605013</v>
      </c>
      <c r="KM143" s="6"/>
      <c r="KN143" s="6" t="s">
        <v>40</v>
      </c>
      <c r="KO143" s="34">
        <v>110.542620315813</v>
      </c>
      <c r="KP143" s="38">
        <v>-7.6873928364867794</v>
      </c>
      <c r="KQ143" s="34">
        <v>119.184996387325</v>
      </c>
      <c r="KR143" s="38">
        <v>1.4578475919015119</v>
      </c>
      <c r="KS143" s="34">
        <v>92.381075620573597</v>
      </c>
      <c r="KT143" s="38">
        <v>-8.4261145191154299</v>
      </c>
      <c r="KU143" s="6"/>
      <c r="KV143" s="6" t="s">
        <v>40</v>
      </c>
      <c r="KW143" s="34">
        <v>108.414578672998</v>
      </c>
      <c r="KX143" s="38">
        <v>-11.909804228444955</v>
      </c>
      <c r="KY143" s="34">
        <v>115.517860301669</v>
      </c>
      <c r="KZ143" s="38">
        <v>-11.071644384883612</v>
      </c>
      <c r="LA143" s="34">
        <v>137.85927304170599</v>
      </c>
      <c r="LB143" s="38">
        <v>10.740430887648088</v>
      </c>
      <c r="LC143" s="6"/>
      <c r="LD143" s="6" t="s">
        <v>40</v>
      </c>
      <c r="LE143" s="34">
        <v>128.25915176292</v>
      </c>
      <c r="LF143" s="38">
        <v>11.232456113124272</v>
      </c>
      <c r="LG143" s="34">
        <v>105.117573923867</v>
      </c>
      <c r="LH143" s="38">
        <v>1.3995211793462801</v>
      </c>
      <c r="LI143" s="34">
        <v>112.94525428231999</v>
      </c>
      <c r="LJ143" s="38">
        <v>7.752323563909826</v>
      </c>
      <c r="LK143" s="6"/>
      <c r="LL143" s="6" t="s">
        <v>40</v>
      </c>
      <c r="LM143" s="34">
        <v>106.72237192857899</v>
      </c>
      <c r="LN143" s="38">
        <v>-6.2475409403043756</v>
      </c>
      <c r="LO143" s="34">
        <v>122.348073635544</v>
      </c>
      <c r="LP143" s="38">
        <v>18.045468017353741</v>
      </c>
      <c r="LQ143" s="34">
        <v>140.82955673215901</v>
      </c>
      <c r="LR143" s="38">
        <v>19.686681967350978</v>
      </c>
      <c r="LS143" s="6"/>
      <c r="LT143" s="6" t="s">
        <v>40</v>
      </c>
      <c r="LU143" s="34">
        <v>125.73327644840801</v>
      </c>
      <c r="LV143" s="38">
        <v>-2.2766186944739104</v>
      </c>
      <c r="LW143" s="34">
        <v>102.57484857507001</v>
      </c>
      <c r="LX143" s="38">
        <v>-34.085403350956852</v>
      </c>
      <c r="LY143" s="34">
        <v>96.213019686889595</v>
      </c>
      <c r="LZ143" s="38">
        <v>14.786496586687761</v>
      </c>
      <c r="MA143" s="6"/>
      <c r="MB143" s="6" t="s">
        <v>40</v>
      </c>
      <c r="MC143" s="34">
        <v>141.60910018597599</v>
      </c>
      <c r="MD143" s="38">
        <v>3.6604464553364267</v>
      </c>
      <c r="ME143" s="34">
        <v>159.347891051517</v>
      </c>
      <c r="MF143" s="38">
        <v>-18.921641761751587</v>
      </c>
      <c r="MG143" s="34">
        <v>140.93101579874701</v>
      </c>
      <c r="MH143" s="38">
        <v>41.086252652670254</v>
      </c>
      <c r="MI143" s="6"/>
      <c r="MJ143" s="6" t="s">
        <v>40</v>
      </c>
      <c r="MK143" s="34">
        <v>94.325795859357399</v>
      </c>
      <c r="ML143" s="38">
        <v>22.415562385830796</v>
      </c>
      <c r="MM143" s="34">
        <v>131.03102207213999</v>
      </c>
      <c r="MN143" s="38">
        <v>0.74495905338780233</v>
      </c>
      <c r="MO143" s="34">
        <v>150.026542433663</v>
      </c>
      <c r="MP143" s="38">
        <v>1.8825541769269734</v>
      </c>
      <c r="MQ143"/>
    </row>
    <row r="144" spans="1:355" s="337" customFormat="1" ht="15" hidden="1" customHeight="1">
      <c r="A144" s="353"/>
      <c r="B144" s="6" t="s">
        <v>41</v>
      </c>
      <c r="C144" s="265">
        <v>91.726862981674401</v>
      </c>
      <c r="D144" s="38">
        <v>-1.9455960342628629</v>
      </c>
      <c r="E144" s="374">
        <v>86.030140353031896</v>
      </c>
      <c r="F144" s="38">
        <v>-5.7282305049124034</v>
      </c>
      <c r="G144" s="374">
        <v>97.113467621332006</v>
      </c>
      <c r="H144" s="38">
        <v>1.4646740697750431</v>
      </c>
      <c r="I144" s="6"/>
      <c r="J144" s="6" t="s">
        <v>41</v>
      </c>
      <c r="K144" s="265">
        <v>110.761177892527</v>
      </c>
      <c r="L144" s="38">
        <v>-0.60250291190003225</v>
      </c>
      <c r="M144" s="265">
        <v>126.378263121887</v>
      </c>
      <c r="N144" s="38">
        <v>-26.73845455731481</v>
      </c>
      <c r="O144" s="265">
        <v>105.91922482827</v>
      </c>
      <c r="P144" s="38">
        <v>4.8140979826488035</v>
      </c>
      <c r="Q144" s="6"/>
      <c r="R144" s="6" t="s">
        <v>41</v>
      </c>
      <c r="S144" s="265">
        <v>120.025655182858</v>
      </c>
      <c r="T144" s="38">
        <v>11.075100000381383</v>
      </c>
      <c r="U144" s="265">
        <v>131.58659147943999</v>
      </c>
      <c r="V144" s="38">
        <v>32.810410069694399</v>
      </c>
      <c r="W144" s="265">
        <v>132.51290198386201</v>
      </c>
      <c r="X144" s="38">
        <v>32.337113017518561</v>
      </c>
      <c r="Y144" s="6"/>
      <c r="Z144" s="6" t="s">
        <v>41</v>
      </c>
      <c r="AA144" s="265">
        <v>143.526850999739</v>
      </c>
      <c r="AB144" s="38">
        <v>32.383730490461289</v>
      </c>
      <c r="AC144" s="265">
        <v>127.03706148548299</v>
      </c>
      <c r="AD144" s="38">
        <v>13.370435968291233</v>
      </c>
      <c r="AE144" s="265">
        <v>141.60408186383901</v>
      </c>
      <c r="AF144" s="38">
        <v>26.628953780092019</v>
      </c>
      <c r="AG144" s="6"/>
      <c r="AH144" s="6" t="s">
        <v>41</v>
      </c>
      <c r="AI144" s="265">
        <v>127.590933720118</v>
      </c>
      <c r="AJ144" s="38">
        <v>-6.7837204570242307</v>
      </c>
      <c r="AK144" s="265">
        <v>138.83952340887299</v>
      </c>
      <c r="AL144" s="38">
        <v>2.7762349225462231</v>
      </c>
      <c r="AM144" s="265">
        <v>125.643735613665</v>
      </c>
      <c r="AN144" s="38">
        <v>21.748727154735747</v>
      </c>
      <c r="AO144" s="6"/>
      <c r="AP144" s="6" t="s">
        <v>41</v>
      </c>
      <c r="AQ144" s="265">
        <v>139.02880598753401</v>
      </c>
      <c r="AR144" s="38">
        <v>28.77979791607342</v>
      </c>
      <c r="AS144" s="265">
        <v>124.56091383629401</v>
      </c>
      <c r="AT144" s="38">
        <v>14.748823718782674</v>
      </c>
      <c r="AU144" s="265">
        <v>125.603685557048</v>
      </c>
      <c r="AV144" s="38">
        <v>7.305859198821679</v>
      </c>
      <c r="AW144" s="6"/>
      <c r="AX144" s="6" t="s">
        <v>41</v>
      </c>
      <c r="AY144" s="265">
        <v>137.45926636416399</v>
      </c>
      <c r="AZ144" s="38">
        <v>9.6944688458646056</v>
      </c>
      <c r="BA144" s="265">
        <v>128.863245605044</v>
      </c>
      <c r="BB144" s="38">
        <v>4.3437711762067721</v>
      </c>
      <c r="BC144" s="265">
        <v>119.456416137765</v>
      </c>
      <c r="BD144" s="38">
        <v>12.064564213991275</v>
      </c>
      <c r="BE144" s="6"/>
      <c r="BF144" s="6" t="s">
        <v>41</v>
      </c>
      <c r="BG144" s="265">
        <v>135.61151017878299</v>
      </c>
      <c r="BH144" s="38">
        <v>30.06339587486093</v>
      </c>
      <c r="BI144" s="265">
        <v>118.46669343058601</v>
      </c>
      <c r="BJ144" s="38">
        <v>-7.1054037134788359</v>
      </c>
      <c r="BK144" s="265">
        <v>138.41415178259999</v>
      </c>
      <c r="BL144" s="38">
        <v>12.340941789015432</v>
      </c>
      <c r="BM144" s="6"/>
      <c r="BN144" s="6" t="s">
        <v>41</v>
      </c>
      <c r="BO144" s="265">
        <v>133.74012312642901</v>
      </c>
      <c r="BP144" s="38">
        <v>7.12245478123792</v>
      </c>
      <c r="BQ144" s="356">
        <v>133.76181740437477</v>
      </c>
      <c r="BR144" s="38">
        <v>-5.8572071409776925</v>
      </c>
      <c r="BS144" s="265">
        <v>123.85604559124</v>
      </c>
      <c r="BT144" s="38">
        <v>7.4404866614607812</v>
      </c>
      <c r="BU144" s="6"/>
      <c r="BV144" s="6" t="s">
        <v>41</v>
      </c>
      <c r="BW144" s="265">
        <v>119.321200879834</v>
      </c>
      <c r="BX144" s="38">
        <v>-14.29318192586301</v>
      </c>
      <c r="BY144" s="265">
        <v>108.843007212055</v>
      </c>
      <c r="BZ144" s="38">
        <v>5.4853041829245655</v>
      </c>
      <c r="CA144" s="265">
        <v>114.99393834617599</v>
      </c>
      <c r="CB144" s="38">
        <v>4.9180632189185047</v>
      </c>
      <c r="CC144" s="6"/>
      <c r="CD144" s="6" t="s">
        <v>41</v>
      </c>
      <c r="CE144" s="265">
        <v>126.59399697078</v>
      </c>
      <c r="CF144" s="38">
        <v>6.9164244895466993</v>
      </c>
      <c r="CG144" s="265">
        <v>104.81021970475901</v>
      </c>
      <c r="CH144" s="38">
        <v>-4.4312025740061927</v>
      </c>
      <c r="CI144" s="265">
        <v>127.98026601455101</v>
      </c>
      <c r="CJ144" s="38">
        <v>1.409431133739659</v>
      </c>
      <c r="CK144" s="6"/>
      <c r="CL144" s="6" t="s">
        <v>41</v>
      </c>
      <c r="CM144" s="265">
        <v>121.882305251536</v>
      </c>
      <c r="CN144" s="38">
        <v>6.6943387741617215</v>
      </c>
      <c r="CO144" s="265">
        <v>107.33976624305799</v>
      </c>
      <c r="CP144" s="38">
        <v>3.9100816872099387</v>
      </c>
      <c r="CQ144" s="265">
        <v>118.720653601526</v>
      </c>
      <c r="CR144" s="38">
        <v>11.408614958887057</v>
      </c>
      <c r="CS144" s="6"/>
      <c r="CT144" s="6" t="s">
        <v>41</v>
      </c>
      <c r="CU144" s="265">
        <v>119.885234591745</v>
      </c>
      <c r="CV144" s="38">
        <v>3.6024192107447561E-2</v>
      </c>
      <c r="CW144" s="265">
        <v>108.717546907231</v>
      </c>
      <c r="CX144" s="38">
        <v>24.968083341411145</v>
      </c>
      <c r="CY144" s="265">
        <v>135.45441396264701</v>
      </c>
      <c r="CZ144" s="38">
        <v>-4.3374230582841591</v>
      </c>
      <c r="DA144" s="6"/>
      <c r="DB144" s="6" t="s">
        <v>41</v>
      </c>
      <c r="DC144" s="265">
        <v>101.705288019655</v>
      </c>
      <c r="DD144" s="38">
        <v>4.7235552159176706</v>
      </c>
      <c r="DE144" s="265">
        <v>201.47839658980999</v>
      </c>
      <c r="DF144" s="38">
        <v>-4.5187816717846374</v>
      </c>
      <c r="DG144" s="265">
        <v>105.174439723107</v>
      </c>
      <c r="DH144" s="38">
        <v>-1.8057380386189976</v>
      </c>
      <c r="DI144" s="6"/>
      <c r="DJ144" s="6" t="s">
        <v>41</v>
      </c>
      <c r="DK144" s="265">
        <v>128.75336734420799</v>
      </c>
      <c r="DL144" s="38">
        <v>14.55888926226136</v>
      </c>
      <c r="DM144" s="265">
        <v>103.209971187444</v>
      </c>
      <c r="DN144" s="38">
        <v>3.3598933021049362</v>
      </c>
      <c r="DO144" s="265">
        <v>128.83942000646499</v>
      </c>
      <c r="DP144" s="38">
        <v>-14.985565588893522</v>
      </c>
      <c r="DQ144" s="6"/>
      <c r="DR144" s="6" t="s">
        <v>41</v>
      </c>
      <c r="DS144" s="265">
        <v>124.20872901086</v>
      </c>
      <c r="DT144" s="38">
        <v>7.0773269659218272</v>
      </c>
      <c r="DU144" s="265">
        <v>114.501084092304</v>
      </c>
      <c r="DV144" s="38">
        <v>5.484610111518748</v>
      </c>
      <c r="DW144" s="265">
        <v>136.01303724255899</v>
      </c>
      <c r="DX144" s="38">
        <v>5.1605941834991285</v>
      </c>
      <c r="DY144" s="6"/>
      <c r="DZ144" s="6" t="s">
        <v>41</v>
      </c>
      <c r="EA144" s="265">
        <v>109.10544006716999</v>
      </c>
      <c r="EB144" s="38">
        <v>2.3919522346867268</v>
      </c>
      <c r="EC144" s="265">
        <v>121.30431864024401</v>
      </c>
      <c r="ED144" s="38">
        <v>3.8853113619743596</v>
      </c>
      <c r="EE144" s="265">
        <v>122.083153441969</v>
      </c>
      <c r="EF144" s="38">
        <v>2.8797259349537825</v>
      </c>
      <c r="EG144" s="6"/>
      <c r="EH144" s="6" t="s">
        <v>41</v>
      </c>
      <c r="EI144" s="265">
        <v>128.23763077168101</v>
      </c>
      <c r="EJ144" s="38">
        <v>1.3161504239286899</v>
      </c>
      <c r="EK144" s="265">
        <v>120.64131324198701</v>
      </c>
      <c r="EL144" s="38">
        <v>2.7298402112550377</v>
      </c>
      <c r="EM144" s="265">
        <v>120.634734945834</v>
      </c>
      <c r="EN144" s="38">
        <v>0.57303949141554256</v>
      </c>
      <c r="EO144" s="6"/>
      <c r="EP144" s="6" t="s">
        <v>41</v>
      </c>
      <c r="EQ144" s="265">
        <v>106.47115802842301</v>
      </c>
      <c r="ER144" s="38">
        <v>1.5812896999003669</v>
      </c>
      <c r="ES144" s="265">
        <v>111.116847287916</v>
      </c>
      <c r="ET144" s="38">
        <v>-2.403293976664429</v>
      </c>
      <c r="EU144" s="265">
        <v>106.72575011209</v>
      </c>
      <c r="EV144" s="38">
        <v>-4.6209611946934785</v>
      </c>
      <c r="EW144" s="6"/>
      <c r="EX144" s="6" t="s">
        <v>41</v>
      </c>
      <c r="EY144" s="265">
        <v>105.76919813044999</v>
      </c>
      <c r="EZ144" s="38">
        <v>-2.8694707213120125</v>
      </c>
      <c r="FA144" s="265">
        <v>117.467529957435</v>
      </c>
      <c r="FB144" s="38">
        <v>3.4846778540050423</v>
      </c>
      <c r="FC144" s="265">
        <v>155.91024154086799</v>
      </c>
      <c r="FD144" s="38">
        <v>21.160174625952436</v>
      </c>
      <c r="FE144" s="6"/>
      <c r="FF144" s="6" t="s">
        <v>41</v>
      </c>
      <c r="FG144" s="265">
        <v>118.057742811861</v>
      </c>
      <c r="FH144" s="38">
        <v>-3.659052581103424</v>
      </c>
      <c r="FI144" s="265">
        <v>130.12162412812501</v>
      </c>
      <c r="FJ144" s="38">
        <v>-0.81457231633176264</v>
      </c>
      <c r="FK144" s="265">
        <v>118.173981797952</v>
      </c>
      <c r="FL144" s="38">
        <v>1.357316044286236</v>
      </c>
      <c r="FM144" s="6"/>
      <c r="FN144" s="6" t="s">
        <v>41</v>
      </c>
      <c r="FO144" s="265">
        <v>98.520204682235004</v>
      </c>
      <c r="FP144" s="38">
        <v>-6.0805443425920487</v>
      </c>
      <c r="FQ144" s="265">
        <v>124.237958244548</v>
      </c>
      <c r="FR144" s="38">
        <v>4.8008439032360286</v>
      </c>
      <c r="FS144" s="265">
        <v>132.659610237831</v>
      </c>
      <c r="FT144" s="38">
        <v>3.3665332280408506</v>
      </c>
      <c r="FU144" s="6"/>
      <c r="FV144" s="6" t="s">
        <v>41</v>
      </c>
      <c r="FW144" s="265">
        <v>122.70130999267001</v>
      </c>
      <c r="FX144" s="38">
        <v>2.1491644575805253</v>
      </c>
      <c r="FY144" s="265">
        <v>115.56279035786901</v>
      </c>
      <c r="FZ144" s="38">
        <v>1.9912194942134818</v>
      </c>
      <c r="GA144" s="265">
        <v>127.934443113504</v>
      </c>
      <c r="GB144" s="38">
        <v>11.571715201898726</v>
      </c>
      <c r="GC144" s="6"/>
      <c r="GD144" s="6" t="s">
        <v>41</v>
      </c>
      <c r="GE144" s="265">
        <v>122.89800380280499</v>
      </c>
      <c r="GF144" s="38">
        <v>5.5209919803114786</v>
      </c>
      <c r="GG144" s="265">
        <v>119.47861156867199</v>
      </c>
      <c r="GH144" s="38">
        <v>2.2637358910415202</v>
      </c>
      <c r="GI144" s="265">
        <v>105.950557386455</v>
      </c>
      <c r="GJ144" s="38">
        <v>-1.0213245291681261</v>
      </c>
      <c r="GK144" s="6"/>
      <c r="GL144" s="6" t="s">
        <v>41</v>
      </c>
      <c r="GM144" s="265">
        <v>114.021115304291</v>
      </c>
      <c r="GN144" s="38">
        <v>-7.0689210874156174</v>
      </c>
      <c r="GO144" s="265">
        <v>134.646194597033</v>
      </c>
      <c r="GP144" s="38">
        <v>-0.90522666758637627</v>
      </c>
      <c r="GQ144" s="265">
        <v>127.42066087753901</v>
      </c>
      <c r="GR144" s="38">
        <v>-1.3800294545406615</v>
      </c>
      <c r="GS144" s="6"/>
      <c r="GT144" s="6" t="s">
        <v>41</v>
      </c>
      <c r="GU144" s="265">
        <v>115.10222923303201</v>
      </c>
      <c r="GV144" s="38">
        <v>-5.8443155011348438</v>
      </c>
      <c r="GW144" s="265">
        <v>99.546703873386903</v>
      </c>
      <c r="GX144" s="38">
        <v>9.3843178016610977</v>
      </c>
      <c r="GY144" s="265">
        <v>137.064640102645</v>
      </c>
      <c r="GZ144" s="38">
        <v>0.53472011212612358</v>
      </c>
      <c r="HA144" s="6"/>
      <c r="HB144" s="6" t="s">
        <v>41</v>
      </c>
      <c r="HC144" s="265">
        <v>115.56961069444699</v>
      </c>
      <c r="HD144" s="38">
        <v>6.0293619465363122</v>
      </c>
      <c r="HE144" s="265">
        <v>112.35376580155599</v>
      </c>
      <c r="HF144" s="38">
        <v>16.165835786250128</v>
      </c>
      <c r="HG144" s="265">
        <v>97.180825766225198</v>
      </c>
      <c r="HH144" s="38">
        <v>4.1447050496983451</v>
      </c>
      <c r="HI144" s="6"/>
      <c r="HJ144" s="6" t="s">
        <v>41</v>
      </c>
      <c r="HK144" s="265">
        <v>124.725775957146</v>
      </c>
      <c r="HL144" s="38">
        <v>5.7331234933054134</v>
      </c>
      <c r="HM144" s="265">
        <v>114.455532274558</v>
      </c>
      <c r="HN144" s="38">
        <v>14.423685026791119</v>
      </c>
      <c r="HO144" s="265">
        <v>110.440347261049</v>
      </c>
      <c r="HP144" s="38">
        <v>12.270972668081257</v>
      </c>
      <c r="HQ144" s="6"/>
      <c r="HR144" s="6" t="s">
        <v>41</v>
      </c>
      <c r="HS144" s="265">
        <v>112.57346772469801</v>
      </c>
      <c r="HT144" s="38">
        <v>0.15661380868168351</v>
      </c>
      <c r="HU144" s="265">
        <v>118.901957053041</v>
      </c>
      <c r="HV144" s="38">
        <v>4.5533296759166859</v>
      </c>
      <c r="HW144" s="265">
        <v>113.21411153958999</v>
      </c>
      <c r="HX144" s="38">
        <v>9.2895645382580057</v>
      </c>
      <c r="HY144" s="6"/>
      <c r="HZ144" s="6" t="s">
        <v>41</v>
      </c>
      <c r="IA144" s="265">
        <v>120.147008360098</v>
      </c>
      <c r="IB144" s="38">
        <v>4.6559616565227486</v>
      </c>
      <c r="IC144" s="34">
        <v>121.67897592064099</v>
      </c>
      <c r="ID144" s="38">
        <v>3.7528265066234781</v>
      </c>
      <c r="IE144" s="265">
        <v>113.36225232148701</v>
      </c>
      <c r="IF144" s="38">
        <v>4.2332442018026626</v>
      </c>
      <c r="IG144" s="6"/>
      <c r="IH144" s="6" t="s">
        <v>41</v>
      </c>
      <c r="II144" s="265">
        <v>127.317988850533</v>
      </c>
      <c r="IJ144" s="38">
        <v>6.8149706882928456</v>
      </c>
      <c r="IK144" s="265">
        <v>129.46061313876501</v>
      </c>
      <c r="IL144" s="38">
        <v>5.9405903748695437</v>
      </c>
      <c r="IM144" s="265">
        <v>126.05184603923099</v>
      </c>
      <c r="IN144" s="38">
        <v>1.1283841122079252</v>
      </c>
      <c r="IO144" s="265">
        <v>121.946704966409</v>
      </c>
      <c r="IP144" s="38">
        <v>10.529009616648182</v>
      </c>
      <c r="IQ144" s="6"/>
      <c r="IR144" s="6" t="s">
        <v>41</v>
      </c>
      <c r="IS144" s="265">
        <v>118.14978638230799</v>
      </c>
      <c r="IT144" s="38">
        <v>4.1732424477668957</v>
      </c>
      <c r="IU144" s="265">
        <v>93.9834889468722</v>
      </c>
      <c r="IV144" s="38">
        <v>-5.4241163553695628</v>
      </c>
      <c r="IW144" s="265">
        <v>135.305097681755</v>
      </c>
      <c r="IX144" s="38">
        <v>24.117635936265543</v>
      </c>
      <c r="IY144" s="6"/>
      <c r="IZ144" s="6" t="s">
        <v>41</v>
      </c>
      <c r="JA144" s="265">
        <v>120.742482016699</v>
      </c>
      <c r="JB144" s="38">
        <v>-3.5827015289485331</v>
      </c>
      <c r="JC144" s="265">
        <v>140.30078140659</v>
      </c>
      <c r="JD144" s="38">
        <v>0.45342548182824771</v>
      </c>
      <c r="JE144" s="265">
        <v>155.87580808359399</v>
      </c>
      <c r="JF144" s="38">
        <v>-6.0566356188741537</v>
      </c>
      <c r="JG144" s="6"/>
      <c r="JH144" s="6" t="s">
        <v>41</v>
      </c>
      <c r="JI144" s="265">
        <v>142.124914453153</v>
      </c>
      <c r="JJ144" s="38">
        <v>-3.7480293536451228</v>
      </c>
      <c r="JK144" s="265">
        <v>146.90779333900599</v>
      </c>
      <c r="JL144" s="38">
        <v>0.76739497831721337</v>
      </c>
      <c r="JM144" s="265">
        <v>112.978409934765</v>
      </c>
      <c r="JN144" s="38">
        <v>11.988236280867454</v>
      </c>
      <c r="JO144" s="6"/>
      <c r="JP144" s="6" t="s">
        <v>41</v>
      </c>
      <c r="JQ144" s="265">
        <v>107.56788329456</v>
      </c>
      <c r="JR144" s="38">
        <v>-8.3968563667184384</v>
      </c>
      <c r="JS144" s="265">
        <v>92.232643030653705</v>
      </c>
      <c r="JT144" s="38">
        <v>-1.6704777024742157E-2</v>
      </c>
      <c r="JU144" s="265">
        <v>101.540172616245</v>
      </c>
      <c r="JV144" s="38">
        <v>1.5789399620469027</v>
      </c>
      <c r="JW144" s="6"/>
      <c r="JX144" s="6" t="s">
        <v>41</v>
      </c>
      <c r="JY144" s="265">
        <v>125.553614176187</v>
      </c>
      <c r="JZ144" s="38">
        <v>5.3534968698912877</v>
      </c>
      <c r="KA144" s="265">
        <v>140.22572302013401</v>
      </c>
      <c r="KB144" s="38">
        <v>3.4251650024280451</v>
      </c>
      <c r="KC144" s="265">
        <v>132.18758255169701</v>
      </c>
      <c r="KD144" s="38">
        <v>-3.0705920274039897</v>
      </c>
      <c r="KE144" s="6"/>
      <c r="KF144" s="6" t="s">
        <v>41</v>
      </c>
      <c r="KG144" s="265">
        <v>102.217725151227</v>
      </c>
      <c r="KH144" s="38">
        <v>-2.0695177190981298</v>
      </c>
      <c r="KI144" s="265">
        <v>110.93202999882099</v>
      </c>
      <c r="KJ144" s="38">
        <v>9.6607646523904549</v>
      </c>
      <c r="KK144" s="265">
        <v>117.661622126206</v>
      </c>
      <c r="KL144" s="38">
        <v>-2.0511797778276133</v>
      </c>
      <c r="KM144" s="6"/>
      <c r="KN144" s="6" t="s">
        <v>41</v>
      </c>
      <c r="KO144" s="265">
        <v>59.948187792704999</v>
      </c>
      <c r="KP144" s="38">
        <v>-48.976252263064957</v>
      </c>
      <c r="KQ144" s="265">
        <v>128.06134352418599</v>
      </c>
      <c r="KR144" s="38">
        <v>6.3090141871437311</v>
      </c>
      <c r="KS144" s="265">
        <v>108.88342387778</v>
      </c>
      <c r="KT144" s="38">
        <v>-3.2086118328316786</v>
      </c>
      <c r="KU144" s="6"/>
      <c r="KV144" s="6" t="s">
        <v>41</v>
      </c>
      <c r="KW144" s="265">
        <v>97.085452534551706</v>
      </c>
      <c r="KX144" s="38">
        <v>-4.2318072335766601</v>
      </c>
      <c r="KY144" s="265">
        <v>121.73552459002001</v>
      </c>
      <c r="KZ144" s="38">
        <v>-4.460752829719695</v>
      </c>
      <c r="LA144" s="265">
        <v>134.81417911503101</v>
      </c>
      <c r="LB144" s="38">
        <v>11.943660547777782</v>
      </c>
      <c r="LC144" s="6"/>
      <c r="LD144" s="6" t="s">
        <v>41</v>
      </c>
      <c r="LE144" s="265">
        <v>131.33768555618099</v>
      </c>
      <c r="LF144" s="38">
        <v>-3.2427655095566053</v>
      </c>
      <c r="LG144" s="265">
        <v>98.963310317450293</v>
      </c>
      <c r="LH144" s="38">
        <v>-20.975265939577781</v>
      </c>
      <c r="LI144" s="265">
        <v>65.073174361742701</v>
      </c>
      <c r="LJ144" s="38">
        <v>-40.447159847833348</v>
      </c>
      <c r="LK144" s="6"/>
      <c r="LL144" s="6" t="s">
        <v>41</v>
      </c>
      <c r="LM144" s="265">
        <v>101.307408185109</v>
      </c>
      <c r="LN144" s="38">
        <v>-5.161642017061709</v>
      </c>
      <c r="LO144" s="265">
        <v>96.878792936650598</v>
      </c>
      <c r="LP144" s="38">
        <v>-7.1582259169154554</v>
      </c>
      <c r="LQ144" s="265">
        <v>116.600896730529</v>
      </c>
      <c r="LR144" s="38">
        <v>6.6757388521709373</v>
      </c>
      <c r="LS144" s="6"/>
      <c r="LT144" s="6" t="s">
        <v>41</v>
      </c>
      <c r="LU144" s="265">
        <v>122.532849622828</v>
      </c>
      <c r="LV144" s="38">
        <v>10.381514943310293</v>
      </c>
      <c r="LW144" s="265">
        <v>87.233951592136194</v>
      </c>
      <c r="LX144" s="38">
        <v>-14.286882784398173</v>
      </c>
      <c r="LY144" s="265">
        <v>83.504908308138894</v>
      </c>
      <c r="LZ144" s="38">
        <v>37.079347738662563</v>
      </c>
      <c r="MA144" s="6"/>
      <c r="MB144" s="6" t="s">
        <v>41</v>
      </c>
      <c r="MC144" s="265">
        <v>127.844396090378</v>
      </c>
      <c r="MD144" s="38">
        <v>-4.3775012295162554</v>
      </c>
      <c r="ME144" s="265">
        <v>148.84814498953901</v>
      </c>
      <c r="MF144" s="38">
        <v>-2.8474721377390892</v>
      </c>
      <c r="MG144" s="265">
        <v>125.143626788974</v>
      </c>
      <c r="MH144" s="38">
        <v>11.349217187495412</v>
      </c>
      <c r="MI144" s="6"/>
      <c r="MJ144" s="6" t="s">
        <v>41</v>
      </c>
      <c r="MK144" s="265">
        <v>91.465824106664201</v>
      </c>
      <c r="ML144" s="38">
        <v>24.876405561364749</v>
      </c>
      <c r="MM144" s="265">
        <v>134.835485546222</v>
      </c>
      <c r="MN144" s="38">
        <v>3.8004586330266221</v>
      </c>
      <c r="MO144" s="265">
        <v>158.209080001128</v>
      </c>
      <c r="MP144" s="38">
        <v>21.022280482042859</v>
      </c>
      <c r="MQ144" s="56"/>
    </row>
    <row r="145" spans="1:355" s="336" customFormat="1" ht="15" hidden="1" customHeight="1">
      <c r="A145" s="353"/>
      <c r="B145" s="6" t="s">
        <v>42</v>
      </c>
      <c r="C145" s="34">
        <v>99.867839477610502</v>
      </c>
      <c r="D145" s="38">
        <v>-6.2208245010290142</v>
      </c>
      <c r="E145" s="374">
        <v>93.214241466807394</v>
      </c>
      <c r="F145" s="38">
        <v>-8.2488624223354492</v>
      </c>
      <c r="G145" s="374">
        <v>106.15922915054399</v>
      </c>
      <c r="H145" s="38">
        <v>-4.4676316201073263</v>
      </c>
      <c r="I145" s="6"/>
      <c r="J145" s="6" t="s">
        <v>42</v>
      </c>
      <c r="K145" s="34">
        <v>107.960215903479</v>
      </c>
      <c r="L145" s="38">
        <v>-8.6064610163900142</v>
      </c>
      <c r="M145" s="34">
        <v>160.916724278077</v>
      </c>
      <c r="N145" s="38">
        <v>2.0766303396358268</v>
      </c>
      <c r="O145" s="34">
        <v>114.735854328446</v>
      </c>
      <c r="P145" s="38">
        <v>-5.8589694788565509</v>
      </c>
      <c r="Q145" s="6"/>
      <c r="R145" s="6" t="s">
        <v>42</v>
      </c>
      <c r="S145" s="34">
        <v>117.50898897856599</v>
      </c>
      <c r="T145" s="38">
        <v>9.4218979978392525</v>
      </c>
      <c r="U145" s="34">
        <v>120.2681086586</v>
      </c>
      <c r="V145" s="38">
        <v>12.272040575037835</v>
      </c>
      <c r="W145" s="34">
        <v>127.248880843599</v>
      </c>
      <c r="X145" s="38">
        <v>21.003042044237191</v>
      </c>
      <c r="Y145" s="6"/>
      <c r="Z145" s="6" t="s">
        <v>42</v>
      </c>
      <c r="AA145" s="34">
        <v>102.28799452167399</v>
      </c>
      <c r="AB145" s="38">
        <v>-9.676307094327413</v>
      </c>
      <c r="AC145" s="34">
        <v>132.27713314930099</v>
      </c>
      <c r="AD145" s="38">
        <v>8.5079982731046897</v>
      </c>
      <c r="AE145" s="34">
        <v>124.87144832599</v>
      </c>
      <c r="AF145" s="38">
        <v>21.559122408000306</v>
      </c>
      <c r="AG145" s="6"/>
      <c r="AH145" s="6" t="s">
        <v>42</v>
      </c>
      <c r="AI145" s="34">
        <v>113.176705310296</v>
      </c>
      <c r="AJ145" s="38">
        <v>-0.89439287060530148</v>
      </c>
      <c r="AK145" s="34">
        <v>127.814903058704</v>
      </c>
      <c r="AL145" s="38">
        <v>-4.6726539039761263</v>
      </c>
      <c r="AM145" s="34">
        <v>112.594585758504</v>
      </c>
      <c r="AN145" s="38">
        <v>12.046320743565403</v>
      </c>
      <c r="AO145" s="6"/>
      <c r="AP145" s="6" t="s">
        <v>42</v>
      </c>
      <c r="AQ145" s="34">
        <v>104.419977012591</v>
      </c>
      <c r="AR145" s="38">
        <v>-1.7186416215345872</v>
      </c>
      <c r="AS145" s="34">
        <v>123.823337466163</v>
      </c>
      <c r="AT145" s="38">
        <v>14.629742973857887</v>
      </c>
      <c r="AU145" s="34">
        <v>122.526659287689</v>
      </c>
      <c r="AV145" s="38">
        <v>15.532007116361029</v>
      </c>
      <c r="AW145" s="6"/>
      <c r="AX145" s="6" t="s">
        <v>42</v>
      </c>
      <c r="AY145" s="34">
        <v>156.82598511488899</v>
      </c>
      <c r="AZ145" s="38">
        <v>22.386046824577505</v>
      </c>
      <c r="BA145" s="34">
        <v>126.37444102409999</v>
      </c>
      <c r="BB145" s="38">
        <v>-2.2514709172531582</v>
      </c>
      <c r="BC145" s="34">
        <v>124.78524675407</v>
      </c>
      <c r="BD145" s="38">
        <v>11.833673698572952</v>
      </c>
      <c r="BE145" s="6"/>
      <c r="BF145" s="6" t="s">
        <v>42</v>
      </c>
      <c r="BG145" s="34">
        <v>110.267314281957</v>
      </c>
      <c r="BH145" s="38">
        <v>1.3274073328797016</v>
      </c>
      <c r="BI145" s="34">
        <v>121.35480953600501</v>
      </c>
      <c r="BJ145" s="38">
        <v>0.28305272078326027</v>
      </c>
      <c r="BK145" s="34">
        <v>136.94836502085701</v>
      </c>
      <c r="BL145" s="38">
        <v>5.5536884980449202</v>
      </c>
      <c r="BM145" s="6"/>
      <c r="BN145" s="6" t="s">
        <v>42</v>
      </c>
      <c r="BO145" s="34">
        <v>112.477971512949</v>
      </c>
      <c r="BP145" s="38">
        <v>1.4234811459527208</v>
      </c>
      <c r="BQ145" s="356">
        <v>141.28820373280823</v>
      </c>
      <c r="BR145" s="38">
        <v>0.452654127672389</v>
      </c>
      <c r="BS145" s="34">
        <v>121.081961123366</v>
      </c>
      <c r="BT145" s="38">
        <v>-0.1039075440451569</v>
      </c>
      <c r="BU145" s="6"/>
      <c r="BV145" s="6" t="s">
        <v>42</v>
      </c>
      <c r="BW145" s="34">
        <v>135.21724424711601</v>
      </c>
      <c r="BX145" s="38">
        <v>-3.6026158852791923E-2</v>
      </c>
      <c r="BY145" s="34">
        <v>104.49552759988801</v>
      </c>
      <c r="BZ145" s="38">
        <v>3.5427736869624766</v>
      </c>
      <c r="CA145" s="34">
        <v>110.725326831958</v>
      </c>
      <c r="CB145" s="38">
        <v>3.8427354378214318</v>
      </c>
      <c r="CC145" s="6"/>
      <c r="CD145" s="6" t="s">
        <v>42</v>
      </c>
      <c r="CE145" s="34">
        <v>121.475641135868</v>
      </c>
      <c r="CF145" s="38">
        <v>4.4467170655794632</v>
      </c>
      <c r="CG145" s="34">
        <v>104.493796247166</v>
      </c>
      <c r="CH145" s="38">
        <v>3.7807518574473562</v>
      </c>
      <c r="CI145" s="34">
        <v>151.249098587139</v>
      </c>
      <c r="CJ145" s="38">
        <v>7.211953228012618</v>
      </c>
      <c r="CK145" s="6"/>
      <c r="CL145" s="6" t="s">
        <v>42</v>
      </c>
      <c r="CM145" s="34">
        <v>119.031648492484</v>
      </c>
      <c r="CN145" s="38">
        <v>8.9693327632509181</v>
      </c>
      <c r="CO145" s="34">
        <v>94.9887011884706</v>
      </c>
      <c r="CP145" s="38">
        <v>-5.0460709579500076</v>
      </c>
      <c r="CQ145" s="34">
        <v>106.868940479175</v>
      </c>
      <c r="CR145" s="38">
        <v>5.0384787052932438</v>
      </c>
      <c r="CS145" s="6"/>
      <c r="CT145" s="6" t="s">
        <v>42</v>
      </c>
      <c r="CU145" s="34">
        <v>112.032123440107</v>
      </c>
      <c r="CV145" s="38">
        <v>-13.323276509734455</v>
      </c>
      <c r="CW145" s="34">
        <v>110.70804086776</v>
      </c>
      <c r="CX145" s="38">
        <v>24.897262669911413</v>
      </c>
      <c r="CY145" s="34">
        <v>138.23566690114899</v>
      </c>
      <c r="CZ145" s="38">
        <v>11.705621448837249</v>
      </c>
      <c r="DA145" s="6"/>
      <c r="DB145" s="6" t="s">
        <v>42</v>
      </c>
      <c r="DC145" s="34">
        <v>108.550970953432</v>
      </c>
      <c r="DD145" s="38">
        <v>-4.3455776402109905</v>
      </c>
      <c r="DE145" s="34">
        <v>258.17814399280098</v>
      </c>
      <c r="DF145" s="38">
        <v>-13.96476094402918</v>
      </c>
      <c r="DG145" s="34">
        <v>95.229826266566903</v>
      </c>
      <c r="DH145" s="38">
        <v>-6.3227629816173732</v>
      </c>
      <c r="DI145" s="6"/>
      <c r="DJ145" s="6" t="s">
        <v>42</v>
      </c>
      <c r="DK145" s="34">
        <v>117.891615129241</v>
      </c>
      <c r="DL145" s="38">
        <v>4.6627240148144864</v>
      </c>
      <c r="DM145" s="34">
        <v>98.814195138020807</v>
      </c>
      <c r="DN145" s="38">
        <v>-0.24567387314658617</v>
      </c>
      <c r="DO145" s="34">
        <v>118.35823886923799</v>
      </c>
      <c r="DP145" s="38">
        <v>4.1985395567373303</v>
      </c>
      <c r="DQ145" s="6"/>
      <c r="DR145" s="6" t="s">
        <v>42</v>
      </c>
      <c r="DS145" s="34">
        <v>114.169439819069</v>
      </c>
      <c r="DT145" s="38">
        <v>-2.7044061705171316</v>
      </c>
      <c r="DU145" s="34">
        <v>112.660303796064</v>
      </c>
      <c r="DV145" s="38">
        <v>1.6997935637391777</v>
      </c>
      <c r="DW145" s="34">
        <v>134.463880054329</v>
      </c>
      <c r="DX145" s="38">
        <v>4.3379967079625033</v>
      </c>
      <c r="DY145" s="6"/>
      <c r="DZ145" s="6" t="s">
        <v>42</v>
      </c>
      <c r="EA145" s="34">
        <v>117.72971271851701</v>
      </c>
      <c r="EB145" s="38">
        <v>2.2211857437317803</v>
      </c>
      <c r="EC145" s="34">
        <v>122.721963591356</v>
      </c>
      <c r="ED145" s="38">
        <v>-3.8763516724524862</v>
      </c>
      <c r="EE145" s="34">
        <v>125.675426314555</v>
      </c>
      <c r="EF145" s="38">
        <v>2.0145088103983255</v>
      </c>
      <c r="EG145" s="6"/>
      <c r="EH145" s="6" t="s">
        <v>42</v>
      </c>
      <c r="EI145" s="34">
        <v>127.866448489943</v>
      </c>
      <c r="EJ145" s="38">
        <v>1.2440278707621246</v>
      </c>
      <c r="EK145" s="34">
        <v>121.572736406301</v>
      </c>
      <c r="EL145" s="38">
        <v>3.0955804967419169</v>
      </c>
      <c r="EM145" s="34">
        <v>119.774947534533</v>
      </c>
      <c r="EN145" s="38">
        <v>1.8158054412610909</v>
      </c>
      <c r="EO145" s="6"/>
      <c r="EP145" s="6" t="s">
        <v>42</v>
      </c>
      <c r="EQ145" s="34">
        <v>105.760531863559</v>
      </c>
      <c r="ER145" s="38">
        <v>-9.0652037933872123</v>
      </c>
      <c r="ES145" s="34">
        <v>116.20453449416701</v>
      </c>
      <c r="ET145" s="38">
        <v>8.9011596614354573</v>
      </c>
      <c r="EU145" s="34">
        <v>109.010543670074</v>
      </c>
      <c r="EV145" s="38">
        <v>-2.2384794140965312</v>
      </c>
      <c r="EW145" s="6"/>
      <c r="EX145" s="6" t="s">
        <v>42</v>
      </c>
      <c r="EY145" s="34">
        <v>105.532673568432</v>
      </c>
      <c r="EZ145" s="38">
        <v>-3.4882943753016775</v>
      </c>
      <c r="FA145" s="34">
        <v>113.95386911336</v>
      </c>
      <c r="FB145" s="38">
        <v>-6.1789386056668434</v>
      </c>
      <c r="FC145" s="34">
        <v>151.97479866690799</v>
      </c>
      <c r="FD145" s="38">
        <v>28.730279479701835</v>
      </c>
      <c r="FE145" s="6"/>
      <c r="FF145" s="6" t="s">
        <v>42</v>
      </c>
      <c r="FG145" s="34">
        <v>118.449166473251</v>
      </c>
      <c r="FH145" s="38">
        <v>-1.9206008985877929</v>
      </c>
      <c r="FI145" s="34">
        <v>128.42000109075201</v>
      </c>
      <c r="FJ145" s="38">
        <v>0.36589190076877287</v>
      </c>
      <c r="FK145" s="34">
        <v>115.45342514129599</v>
      </c>
      <c r="FL145" s="38">
        <v>-6.6926375516677155</v>
      </c>
      <c r="FM145" s="6"/>
      <c r="FN145" s="6" t="s">
        <v>42</v>
      </c>
      <c r="FO145" s="34">
        <v>95.728080709802995</v>
      </c>
      <c r="FP145" s="38">
        <v>-8.3334160601694549</v>
      </c>
      <c r="FQ145" s="34">
        <v>127.485466317099</v>
      </c>
      <c r="FR145" s="38">
        <v>3.4572500613349888</v>
      </c>
      <c r="FS145" s="34">
        <v>138.229207066274</v>
      </c>
      <c r="FT145" s="38">
        <v>16.821459153629604</v>
      </c>
      <c r="FU145" s="6"/>
      <c r="FV145" s="6" t="s">
        <v>42</v>
      </c>
      <c r="FW145" s="34">
        <v>121.40690775351899</v>
      </c>
      <c r="FX145" s="38">
        <v>4.9123056950471522</v>
      </c>
      <c r="FY145" s="34">
        <v>111.22507585000299</v>
      </c>
      <c r="FZ145" s="38">
        <v>-10.581326969841172</v>
      </c>
      <c r="GA145" s="34">
        <v>130.80547210534399</v>
      </c>
      <c r="GB145" s="38">
        <v>15.338861988622682</v>
      </c>
      <c r="GC145" s="6"/>
      <c r="GD145" s="6" t="s">
        <v>42</v>
      </c>
      <c r="GE145" s="34">
        <v>124.124847427094</v>
      </c>
      <c r="GF145" s="38">
        <v>6.8179316487603217</v>
      </c>
      <c r="GG145" s="34">
        <v>121.601368184563</v>
      </c>
      <c r="GH145" s="38">
        <v>3.4657490018645092</v>
      </c>
      <c r="GI145" s="34">
        <v>104.74701828731</v>
      </c>
      <c r="GJ145" s="38">
        <v>-4.295366142434915</v>
      </c>
      <c r="GK145" s="6"/>
      <c r="GL145" s="6" t="s">
        <v>42</v>
      </c>
      <c r="GM145" s="34">
        <v>114.641882247784</v>
      </c>
      <c r="GN145" s="38">
        <v>-8.8147236251839303</v>
      </c>
      <c r="GO145" s="34">
        <v>139.009714569604</v>
      </c>
      <c r="GP145" s="38">
        <v>7.3182603044257064</v>
      </c>
      <c r="GQ145" s="34">
        <v>127.652085998478</v>
      </c>
      <c r="GR145" s="38">
        <v>2.7746132684761449</v>
      </c>
      <c r="GS145" s="6"/>
      <c r="GT145" s="6" t="s">
        <v>42</v>
      </c>
      <c r="GU145" s="34">
        <v>123.602646035785</v>
      </c>
      <c r="GV145" s="38">
        <v>2.0294078399164022</v>
      </c>
      <c r="GW145" s="34">
        <v>99.335589089628598</v>
      </c>
      <c r="GX145" s="38">
        <v>5.4130357648707133</v>
      </c>
      <c r="GY145" s="34">
        <v>142.53264666720301</v>
      </c>
      <c r="GZ145" s="38">
        <v>-4.6840005573900214</v>
      </c>
      <c r="HA145" s="6"/>
      <c r="HB145" s="6" t="s">
        <v>42</v>
      </c>
      <c r="HC145" s="34">
        <v>116.53011782745899</v>
      </c>
      <c r="HD145" s="38">
        <v>8.6290097237271794</v>
      </c>
      <c r="HE145" s="34">
        <v>128.309397171862</v>
      </c>
      <c r="HF145" s="38">
        <v>14.972616362180148</v>
      </c>
      <c r="HG145" s="34">
        <v>98.004914467957093</v>
      </c>
      <c r="HH145" s="38">
        <v>-1.9984304678132787</v>
      </c>
      <c r="HI145" s="6"/>
      <c r="HJ145" s="6" t="s">
        <v>42</v>
      </c>
      <c r="HK145" s="34">
        <v>116.77724102114</v>
      </c>
      <c r="HL145" s="38">
        <v>5.399792688947926</v>
      </c>
      <c r="HM145" s="34">
        <v>119.23498152745501</v>
      </c>
      <c r="HN145" s="38">
        <v>16.939438699044402</v>
      </c>
      <c r="HO145" s="34">
        <v>109.62141484013399</v>
      </c>
      <c r="HP145" s="38">
        <v>9.5897500432571974</v>
      </c>
      <c r="HQ145" s="6"/>
      <c r="HR145" s="6" t="s">
        <v>42</v>
      </c>
      <c r="HS145" s="34">
        <v>119.35577306843101</v>
      </c>
      <c r="HT145" s="38">
        <v>-3.4727873094992106</v>
      </c>
      <c r="HU145" s="34">
        <v>116.69184374579299</v>
      </c>
      <c r="HV145" s="38">
        <v>8.9204840574283395</v>
      </c>
      <c r="HW145" s="34">
        <v>108.36462403265899</v>
      </c>
      <c r="HX145" s="38">
        <v>8.1103228983176621</v>
      </c>
      <c r="HY145" s="6"/>
      <c r="HZ145" s="6" t="s">
        <v>42</v>
      </c>
      <c r="IA145" s="34">
        <v>118.525342597734</v>
      </c>
      <c r="IB145" s="38">
        <v>-0.60002153426296445</v>
      </c>
      <c r="IC145" s="34">
        <v>119.87647977885599</v>
      </c>
      <c r="ID145" s="38">
        <v>3.7137340335473112</v>
      </c>
      <c r="IE145" s="34">
        <v>107.726562613181</v>
      </c>
      <c r="IF145" s="38">
        <v>-0.63823035677766882</v>
      </c>
      <c r="IG145" s="6"/>
      <c r="IH145" s="6" t="s">
        <v>42</v>
      </c>
      <c r="II145" s="34">
        <v>122.08587815260501</v>
      </c>
      <c r="IJ145" s="38">
        <v>4.7009121048636047</v>
      </c>
      <c r="IK145" s="34">
        <v>111.180263016742</v>
      </c>
      <c r="IL145" s="38">
        <v>5.7082252016010386</v>
      </c>
      <c r="IM145" s="34">
        <v>129.409584682325</v>
      </c>
      <c r="IN145" s="38">
        <v>4.8356775783047823</v>
      </c>
      <c r="IO145" s="34">
        <v>128.063214007065</v>
      </c>
      <c r="IP145" s="38">
        <v>7.315311349672001</v>
      </c>
      <c r="IQ145" s="6"/>
      <c r="IR145" s="6" t="s">
        <v>42</v>
      </c>
      <c r="IS145" s="34">
        <v>117.326120083261</v>
      </c>
      <c r="IT145" s="38">
        <v>3.9738558513467126</v>
      </c>
      <c r="IU145" s="34">
        <v>102.950254344564</v>
      </c>
      <c r="IV145" s="38">
        <v>2.3400495964240235</v>
      </c>
      <c r="IW145" s="34">
        <v>126.52833747510201</v>
      </c>
      <c r="IX145" s="38">
        <v>4.4062786041127993</v>
      </c>
      <c r="IY145" s="6"/>
      <c r="IZ145" s="6" t="s">
        <v>42</v>
      </c>
      <c r="JA145" s="34">
        <v>122.466284214973</v>
      </c>
      <c r="JB145" s="38">
        <v>2.5191221162476012</v>
      </c>
      <c r="JC145" s="34">
        <v>152.57936974878399</v>
      </c>
      <c r="JD145" s="38">
        <v>5.5942342030442092</v>
      </c>
      <c r="JE145" s="34">
        <v>168.38224234935799</v>
      </c>
      <c r="JF145" s="38">
        <v>-0.96740886439981466</v>
      </c>
      <c r="JG145" s="6"/>
      <c r="JH145" s="6" t="s">
        <v>42</v>
      </c>
      <c r="JI145" s="34">
        <v>166.10043810572799</v>
      </c>
      <c r="JJ145" s="38">
        <v>20.518547513652891</v>
      </c>
      <c r="JK145" s="34">
        <v>144.96807765295301</v>
      </c>
      <c r="JL145" s="38">
        <v>-0.63154761378565638</v>
      </c>
      <c r="JM145" s="34">
        <v>113.394095345095</v>
      </c>
      <c r="JN145" s="38">
        <v>-2.1120911980709849</v>
      </c>
      <c r="JO145" s="6"/>
      <c r="JP145" s="6" t="s">
        <v>42</v>
      </c>
      <c r="JQ145" s="34">
        <v>119.594990854453</v>
      </c>
      <c r="JR145" s="38">
        <v>1.9969600389450051</v>
      </c>
      <c r="JS145" s="34">
        <v>111.09343382354101</v>
      </c>
      <c r="JT145" s="38">
        <v>-5.5818152063392432</v>
      </c>
      <c r="JU145" s="34">
        <v>113.82637355099</v>
      </c>
      <c r="JV145" s="38">
        <v>7.3995074305182698</v>
      </c>
      <c r="JW145" s="6"/>
      <c r="JX145" s="6" t="s">
        <v>42</v>
      </c>
      <c r="JY145" s="34">
        <v>129.04869903032699</v>
      </c>
      <c r="JZ145" s="38">
        <v>5.1670407805791854</v>
      </c>
      <c r="KA145" s="34">
        <v>127.752676730852</v>
      </c>
      <c r="KB145" s="38">
        <v>-2.0752603697628729</v>
      </c>
      <c r="KC145" s="34">
        <v>133.74428563347499</v>
      </c>
      <c r="KD145" s="38">
        <v>-4.1352797508452284</v>
      </c>
      <c r="KE145" s="6"/>
      <c r="KF145" s="6" t="s">
        <v>42</v>
      </c>
      <c r="KG145" s="34">
        <v>104.477507383306</v>
      </c>
      <c r="KH145" s="38">
        <v>1.308953163252923</v>
      </c>
      <c r="KI145" s="34">
        <v>129.729741106798</v>
      </c>
      <c r="KJ145" s="38">
        <v>14.175261221027853</v>
      </c>
      <c r="KK145" s="34">
        <v>114.722785445353</v>
      </c>
      <c r="KL145" s="38">
        <v>-10.293751214308898</v>
      </c>
      <c r="KM145" s="6"/>
      <c r="KN145" s="6" t="s">
        <v>42</v>
      </c>
      <c r="KO145" s="34">
        <v>92.146835109402801</v>
      </c>
      <c r="KP145" s="38">
        <v>-24.866378754468073</v>
      </c>
      <c r="KQ145" s="34">
        <v>123.600820300362</v>
      </c>
      <c r="KR145" s="38">
        <v>8.0100162001510995</v>
      </c>
      <c r="KS145" s="34">
        <v>120.18498269512</v>
      </c>
      <c r="KT145" s="38">
        <v>8.5361284554759038</v>
      </c>
      <c r="KU145" s="6"/>
      <c r="KV145" s="6" t="s">
        <v>42</v>
      </c>
      <c r="KW145" s="34">
        <v>111.20371496887699</v>
      </c>
      <c r="KX145" s="38">
        <v>2.3962083145086694</v>
      </c>
      <c r="KY145" s="34">
        <v>130.54267234960901</v>
      </c>
      <c r="KZ145" s="38">
        <v>1.3411406417646106</v>
      </c>
      <c r="LA145" s="34">
        <v>124.991845967288</v>
      </c>
      <c r="LB145" s="38">
        <v>9.2060208879372283</v>
      </c>
      <c r="LC145" s="6"/>
      <c r="LD145" s="6" t="s">
        <v>42</v>
      </c>
      <c r="LE145" s="34">
        <v>133.69510941285699</v>
      </c>
      <c r="LF145" s="38">
        <v>10.975558302087336</v>
      </c>
      <c r="LG145" s="34">
        <v>98.554076158911002</v>
      </c>
      <c r="LH145" s="38">
        <v>-3.1731528352283931</v>
      </c>
      <c r="LI145" s="34">
        <v>88.301749716786702</v>
      </c>
      <c r="LJ145" s="38">
        <v>-21.945491197348005</v>
      </c>
      <c r="LK145" s="6"/>
      <c r="LL145" s="6" t="s">
        <v>42</v>
      </c>
      <c r="LM145" s="34">
        <v>114.193328737741</v>
      </c>
      <c r="LN145" s="38">
        <v>12.616153664030236</v>
      </c>
      <c r="LO145" s="34">
        <v>117.392577427483</v>
      </c>
      <c r="LP145" s="38">
        <v>5.2862933448843705</v>
      </c>
      <c r="LQ145" s="34">
        <v>112.39866762294</v>
      </c>
      <c r="LR145" s="38">
        <v>3.829946898804053</v>
      </c>
      <c r="LS145" s="6"/>
      <c r="LT145" s="6" t="s">
        <v>42</v>
      </c>
      <c r="LU145" s="34">
        <v>92.100416656475502</v>
      </c>
      <c r="LV145" s="38">
        <v>-3.0595540556524128</v>
      </c>
      <c r="LW145" s="34">
        <v>101.539824056358</v>
      </c>
      <c r="LX145" s="38">
        <v>-5.0510465430458424</v>
      </c>
      <c r="LY145" s="34">
        <v>109.928215356701</v>
      </c>
      <c r="LZ145" s="38">
        <v>10.606740873526377</v>
      </c>
      <c r="MA145" s="6"/>
      <c r="MB145" s="6" t="s">
        <v>42</v>
      </c>
      <c r="MC145" s="34">
        <v>128.66183226534801</v>
      </c>
      <c r="MD145" s="38">
        <v>1.4773408956199745</v>
      </c>
      <c r="ME145" s="34">
        <v>88.276034074336707</v>
      </c>
      <c r="MF145" s="38">
        <v>-9.3719444332024295</v>
      </c>
      <c r="MG145" s="34">
        <v>143.633482373856</v>
      </c>
      <c r="MH145" s="38">
        <v>14.644056873536144</v>
      </c>
      <c r="MI145" s="6"/>
      <c r="MJ145" s="6" t="s">
        <v>42</v>
      </c>
      <c r="MK145" s="34">
        <v>76.348483091143194</v>
      </c>
      <c r="ML145" s="38">
        <v>6.7964537018019371</v>
      </c>
      <c r="MM145" s="34">
        <v>135.83526160657999</v>
      </c>
      <c r="MN145" s="38">
        <v>8.8063378694692318</v>
      </c>
      <c r="MO145" s="34">
        <v>140.82992617029899</v>
      </c>
      <c r="MP145" s="38">
        <v>6.1809192224739462</v>
      </c>
      <c r="MQ145"/>
    </row>
    <row r="146" spans="1:355" s="336" customFormat="1" ht="15" hidden="1" customHeight="1">
      <c r="A146" s="353"/>
      <c r="B146" s="6" t="s">
        <v>43</v>
      </c>
      <c r="C146" s="34">
        <v>105.305661043702</v>
      </c>
      <c r="D146" s="38">
        <v>1.6996534507766938</v>
      </c>
      <c r="E146" s="374">
        <v>96.860514990434595</v>
      </c>
      <c r="F146" s="38">
        <v>-1.0906400990165821</v>
      </c>
      <c r="G146" s="374">
        <v>113.291070528868</v>
      </c>
      <c r="H146" s="38">
        <v>4.0731707965925352</v>
      </c>
      <c r="I146" s="6"/>
      <c r="J146" s="6" t="s">
        <v>43</v>
      </c>
      <c r="K146" s="34">
        <v>92.462886141484304</v>
      </c>
      <c r="L146" s="38">
        <v>-16.646533555095303</v>
      </c>
      <c r="M146" s="34">
        <v>159.257381036596</v>
      </c>
      <c r="N146" s="38">
        <v>6.4623035900017669</v>
      </c>
      <c r="O146" s="34">
        <v>97.401508801341194</v>
      </c>
      <c r="P146" s="38">
        <v>-14.810562571756861</v>
      </c>
      <c r="Q146" s="6"/>
      <c r="R146" s="6" t="s">
        <v>43</v>
      </c>
      <c r="S146" s="34">
        <v>115.663547697338</v>
      </c>
      <c r="T146" s="38">
        <v>7.7862419244227681</v>
      </c>
      <c r="U146" s="34">
        <v>122.151714015682</v>
      </c>
      <c r="V146" s="38">
        <v>7.3248278633411417</v>
      </c>
      <c r="W146" s="34">
        <v>131.465452068264</v>
      </c>
      <c r="X146" s="38">
        <v>25.510224931923858</v>
      </c>
      <c r="Y146" s="6"/>
      <c r="Z146" s="6" t="s">
        <v>43</v>
      </c>
      <c r="AA146" s="34">
        <v>124.584708988611</v>
      </c>
      <c r="AB146" s="38">
        <v>15.42988462104411</v>
      </c>
      <c r="AC146" s="34">
        <v>129.07951728303499</v>
      </c>
      <c r="AD146" s="38">
        <v>2.6708368242142484</v>
      </c>
      <c r="AE146" s="34">
        <v>118.173178406631</v>
      </c>
      <c r="AF146" s="38">
        <v>15.096440572175212</v>
      </c>
      <c r="AG146" s="6"/>
      <c r="AH146" s="6" t="s">
        <v>43</v>
      </c>
      <c r="AI146" s="34">
        <v>123.790418915076</v>
      </c>
      <c r="AJ146" s="38">
        <v>-5.9206862942886005</v>
      </c>
      <c r="AK146" s="34">
        <v>140.059742441385</v>
      </c>
      <c r="AL146" s="38">
        <v>5.3197049155179599</v>
      </c>
      <c r="AM146" s="34">
        <v>110.338147031901</v>
      </c>
      <c r="AN146" s="38">
        <v>16.627133583777407</v>
      </c>
      <c r="AO146" s="6"/>
      <c r="AP146" s="6" t="s">
        <v>43</v>
      </c>
      <c r="AQ146" s="34">
        <v>125.77281869107</v>
      </c>
      <c r="AR146" s="38">
        <v>18.204169594272287</v>
      </c>
      <c r="AS146" s="34">
        <v>126.183586388347</v>
      </c>
      <c r="AT146" s="38">
        <v>22.385052148959232</v>
      </c>
      <c r="AU146" s="34">
        <v>114.809330644395</v>
      </c>
      <c r="AV146" s="38">
        <v>1.5514115441027059</v>
      </c>
      <c r="AW146" s="6"/>
      <c r="AX146" s="6" t="s">
        <v>43</v>
      </c>
      <c r="AY146" s="34">
        <v>151.653064973212</v>
      </c>
      <c r="AZ146" s="38">
        <v>19.419753375873356</v>
      </c>
      <c r="BA146" s="34">
        <v>121.460099062559</v>
      </c>
      <c r="BB146" s="38">
        <v>-0.57656847883943385</v>
      </c>
      <c r="BC146" s="34">
        <v>108.407195323937</v>
      </c>
      <c r="BD146" s="38">
        <v>-5.6581630535043814</v>
      </c>
      <c r="BE146" s="6"/>
      <c r="BF146" s="6" t="s">
        <v>43</v>
      </c>
      <c r="BG146" s="34">
        <v>122.846513581229</v>
      </c>
      <c r="BH146" s="38">
        <v>22.636339849135467</v>
      </c>
      <c r="BI146" s="34">
        <v>133.15867820466801</v>
      </c>
      <c r="BJ146" s="38">
        <v>5.844748188604072</v>
      </c>
      <c r="BK146" s="34">
        <v>132.776574316829</v>
      </c>
      <c r="BL146" s="38">
        <v>1.9601545010175414</v>
      </c>
      <c r="BM146" s="6"/>
      <c r="BN146" s="6" t="s">
        <v>43</v>
      </c>
      <c r="BO146" s="34">
        <v>120.59633556015</v>
      </c>
      <c r="BP146" s="38">
        <v>14.593200211789181</v>
      </c>
      <c r="BQ146" s="356">
        <v>145.63503457980912</v>
      </c>
      <c r="BR146" s="38">
        <v>0.31985029414876465</v>
      </c>
      <c r="BS146" s="34">
        <v>129.248056400688</v>
      </c>
      <c r="BT146" s="38">
        <v>10.075239160734057</v>
      </c>
      <c r="BU146" s="6"/>
      <c r="BV146" s="6" t="s">
        <v>43</v>
      </c>
      <c r="BW146" s="34">
        <v>123.219279862452</v>
      </c>
      <c r="BX146" s="38">
        <v>-5.394434482005309</v>
      </c>
      <c r="BY146" s="34">
        <v>106.18450148147301</v>
      </c>
      <c r="BZ146" s="38">
        <v>4.0334680098497557</v>
      </c>
      <c r="CA146" s="34">
        <v>121.37425862465599</v>
      </c>
      <c r="CB146" s="38">
        <v>9.8490367980247129</v>
      </c>
      <c r="CC146" s="6"/>
      <c r="CD146" s="6" t="s">
        <v>43</v>
      </c>
      <c r="CE146" s="34">
        <v>145.289603494689</v>
      </c>
      <c r="CF146" s="38">
        <v>8.4360195763041759</v>
      </c>
      <c r="CG146" s="34">
        <v>91.593897349257205</v>
      </c>
      <c r="CH146" s="38">
        <v>-14.438516458394744</v>
      </c>
      <c r="CI146" s="34">
        <v>158.05539014236399</v>
      </c>
      <c r="CJ146" s="38">
        <v>7.1309101352208017</v>
      </c>
      <c r="CK146" s="6"/>
      <c r="CL146" s="6" t="s">
        <v>43</v>
      </c>
      <c r="CM146" s="34">
        <v>139.24714444572399</v>
      </c>
      <c r="CN146" s="38">
        <v>4.9625352057054499</v>
      </c>
      <c r="CO146" s="34">
        <v>107.16243829683501</v>
      </c>
      <c r="CP146" s="38">
        <v>9.8523399350527399</v>
      </c>
      <c r="CQ146" s="34">
        <v>113.539594988628</v>
      </c>
      <c r="CR146" s="38">
        <v>8.0130941580775357</v>
      </c>
      <c r="CS146" s="6"/>
      <c r="CT146" s="6" t="s">
        <v>43</v>
      </c>
      <c r="CU146" s="34">
        <v>113.45006849129</v>
      </c>
      <c r="CV146" s="38">
        <v>-9.8277812467280228</v>
      </c>
      <c r="CW146" s="34">
        <v>110.059643037597</v>
      </c>
      <c r="CX146" s="38">
        <v>22.874103024362654</v>
      </c>
      <c r="CY146" s="34">
        <v>137.50036385963799</v>
      </c>
      <c r="CZ146" s="38">
        <v>53.161618410050863</v>
      </c>
      <c r="DA146" s="6"/>
      <c r="DB146" s="6" t="s">
        <v>43</v>
      </c>
      <c r="DC146" s="34">
        <v>113.452040093966</v>
      </c>
      <c r="DD146" s="38">
        <v>-9.625366603258243</v>
      </c>
      <c r="DE146" s="34">
        <v>251.779695911868</v>
      </c>
      <c r="DF146" s="38">
        <v>-42.357529602417785</v>
      </c>
      <c r="DG146" s="34">
        <v>109.76815056738501</v>
      </c>
      <c r="DH146" s="38">
        <v>3.7717608424891154</v>
      </c>
      <c r="DI146" s="6"/>
      <c r="DJ146" s="6" t="s">
        <v>43</v>
      </c>
      <c r="DK146" s="34">
        <v>131.31859434022499</v>
      </c>
      <c r="DL146" s="38">
        <v>12.996493668413194</v>
      </c>
      <c r="DM146" s="34">
        <v>109.136429817142</v>
      </c>
      <c r="DN146" s="38">
        <v>11.515713411082373</v>
      </c>
      <c r="DO146" s="34">
        <v>130.484804728326</v>
      </c>
      <c r="DP146" s="38">
        <v>0.35094421416587807</v>
      </c>
      <c r="DQ146" s="6"/>
      <c r="DR146" s="6" t="s">
        <v>43</v>
      </c>
      <c r="DS146" s="34">
        <v>120.77529164659499</v>
      </c>
      <c r="DT146" s="38">
        <v>0.90368745577890763</v>
      </c>
      <c r="DU146" s="34">
        <v>115.771498807513</v>
      </c>
      <c r="DV146" s="38">
        <v>-0.39324461712922698</v>
      </c>
      <c r="DW146" s="34">
        <v>137.07692353631299</v>
      </c>
      <c r="DX146" s="38">
        <v>1.4010530435375017</v>
      </c>
      <c r="DY146" s="6"/>
      <c r="DZ146" s="6" t="s">
        <v>43</v>
      </c>
      <c r="EA146" s="34">
        <v>117.67042233839</v>
      </c>
      <c r="EB146" s="38">
        <v>1.218850330405914</v>
      </c>
      <c r="EC146" s="34">
        <v>138.123975633089</v>
      </c>
      <c r="ED146" s="38">
        <v>4.928836585163495</v>
      </c>
      <c r="EE146" s="34">
        <v>108.406171632975</v>
      </c>
      <c r="EF146" s="38">
        <v>4.0655743659164187</v>
      </c>
      <c r="EG146" s="6"/>
      <c r="EH146" s="6" t="s">
        <v>43</v>
      </c>
      <c r="EI146" s="34">
        <v>113.76900416991</v>
      </c>
      <c r="EJ146" s="38">
        <v>2.1809428471709253</v>
      </c>
      <c r="EK146" s="34">
        <v>108.871362574679</v>
      </c>
      <c r="EL146" s="38">
        <v>8.1943711951829385</v>
      </c>
      <c r="EM146" s="34">
        <v>114.061927661737</v>
      </c>
      <c r="EN146" s="38">
        <v>-0.29866508036786854</v>
      </c>
      <c r="EO146" s="6"/>
      <c r="EP146" s="6" t="s">
        <v>43</v>
      </c>
      <c r="EQ146" s="34">
        <v>100.046255185264</v>
      </c>
      <c r="ER146" s="38">
        <v>-10.850161462010064</v>
      </c>
      <c r="ES146" s="34">
        <v>118.13290473276599</v>
      </c>
      <c r="ET146" s="38">
        <v>18.089083013027874</v>
      </c>
      <c r="EU146" s="34">
        <v>97.406768278065599</v>
      </c>
      <c r="EV146" s="38">
        <v>-12.112527396520093</v>
      </c>
      <c r="EW146" s="6"/>
      <c r="EX146" s="6" t="s">
        <v>43</v>
      </c>
      <c r="EY146" s="34">
        <v>93.845031588169903</v>
      </c>
      <c r="EZ146" s="38">
        <v>-3.4529781426343078</v>
      </c>
      <c r="FA146" s="34">
        <v>73.927005789052899</v>
      </c>
      <c r="FB146" s="38">
        <v>-18.595437717721381</v>
      </c>
      <c r="FC146" s="34">
        <v>145.01999220347301</v>
      </c>
      <c r="FD146" s="38">
        <v>21.882394306863389</v>
      </c>
      <c r="FE146" s="6"/>
      <c r="FF146" s="6" t="s">
        <v>43</v>
      </c>
      <c r="FG146" s="34">
        <v>111.82810513694901</v>
      </c>
      <c r="FH146" s="38">
        <v>2.2571971073482473</v>
      </c>
      <c r="FI146" s="34">
        <v>118.59175813464</v>
      </c>
      <c r="FJ146" s="38">
        <v>3.1977989496126469</v>
      </c>
      <c r="FK146" s="34">
        <v>135.13177731596801</v>
      </c>
      <c r="FL146" s="38">
        <v>0.2185833692693393</v>
      </c>
      <c r="FM146" s="6"/>
      <c r="FN146" s="6" t="s">
        <v>43</v>
      </c>
      <c r="FO146" s="34">
        <v>76.311386190951495</v>
      </c>
      <c r="FP146" s="38">
        <v>-11.678867713403534</v>
      </c>
      <c r="FQ146" s="34">
        <v>116.744345581693</v>
      </c>
      <c r="FR146" s="38">
        <v>7.6769598377672423</v>
      </c>
      <c r="FS146" s="34">
        <v>109.31604795999201</v>
      </c>
      <c r="FT146" s="38">
        <v>11.898268049330341</v>
      </c>
      <c r="FU146" s="6"/>
      <c r="FV146" s="6" t="s">
        <v>43</v>
      </c>
      <c r="FW146" s="34">
        <v>118.51349207471</v>
      </c>
      <c r="FX146" s="38">
        <v>6.3912143099568794</v>
      </c>
      <c r="FY146" s="34">
        <v>132.06916945592701</v>
      </c>
      <c r="FZ146" s="38">
        <v>5.3135862373227241</v>
      </c>
      <c r="GA146" s="34">
        <v>123.14506831732299</v>
      </c>
      <c r="GB146" s="38">
        <v>8.33190801520756</v>
      </c>
      <c r="GC146" s="6"/>
      <c r="GD146" s="6" t="s">
        <v>43</v>
      </c>
      <c r="GE146" s="34">
        <v>107.511920454619</v>
      </c>
      <c r="GF146" s="38">
        <v>8.3462241689894938</v>
      </c>
      <c r="GG146" s="34">
        <v>132.104236286553</v>
      </c>
      <c r="GH146" s="38">
        <v>10.549297152407149</v>
      </c>
      <c r="GI146" s="34">
        <v>99.850418710234706</v>
      </c>
      <c r="GJ146" s="38">
        <v>-8.4159333924962141</v>
      </c>
      <c r="GK146" s="6"/>
      <c r="GL146" s="6" t="s">
        <v>43</v>
      </c>
      <c r="GM146" s="34">
        <v>132.59290933025</v>
      </c>
      <c r="GN146" s="38">
        <v>7.480214124908116</v>
      </c>
      <c r="GO146" s="34">
        <v>128.29217321851701</v>
      </c>
      <c r="GP146" s="38">
        <v>-3.317345783801116</v>
      </c>
      <c r="GQ146" s="34">
        <v>123.83087861204</v>
      </c>
      <c r="GR146" s="38">
        <v>1.1359839841274209</v>
      </c>
      <c r="GS146" s="6"/>
      <c r="GT146" s="6" t="s">
        <v>43</v>
      </c>
      <c r="GU146" s="34">
        <v>126.373585098666</v>
      </c>
      <c r="GV146" s="38">
        <v>16.578800884982243</v>
      </c>
      <c r="GW146" s="34">
        <v>97.536391910148296</v>
      </c>
      <c r="GX146" s="38">
        <v>5.1772959233856568</v>
      </c>
      <c r="GY146" s="34">
        <v>136.90351450634901</v>
      </c>
      <c r="GZ146" s="38">
        <v>7.4473586635764377</v>
      </c>
      <c r="HA146" s="6"/>
      <c r="HB146" s="6" t="s">
        <v>43</v>
      </c>
      <c r="HC146" s="34">
        <v>115.426354050505</v>
      </c>
      <c r="HD146" s="38">
        <v>15.217989526889937</v>
      </c>
      <c r="HE146" s="34">
        <v>130.072316799877</v>
      </c>
      <c r="HF146" s="38">
        <v>2.4882042018539181</v>
      </c>
      <c r="HG146" s="34">
        <v>103.64065412943999</v>
      </c>
      <c r="HH146" s="38">
        <v>-8.485305683703487</v>
      </c>
      <c r="HI146" s="6"/>
      <c r="HJ146" s="6" t="s">
        <v>43</v>
      </c>
      <c r="HK146" s="34">
        <v>118.920487721813</v>
      </c>
      <c r="HL146" s="38">
        <v>4.8201408430951602</v>
      </c>
      <c r="HM146" s="34">
        <v>114.503838098399</v>
      </c>
      <c r="HN146" s="38">
        <v>9.2629804153978625</v>
      </c>
      <c r="HO146" s="34">
        <v>116.966423782928</v>
      </c>
      <c r="HP146" s="38">
        <v>0.38173695817059183</v>
      </c>
      <c r="HQ146" s="6"/>
      <c r="HR146" s="6" t="s">
        <v>43</v>
      </c>
      <c r="HS146" s="34">
        <v>132.70950203440501</v>
      </c>
      <c r="HT146" s="38">
        <v>-12.845381786308195</v>
      </c>
      <c r="HU146" s="34">
        <v>117.15166542953899</v>
      </c>
      <c r="HV146" s="38">
        <v>15.270167286266826</v>
      </c>
      <c r="HW146" s="34">
        <v>114.416835886841</v>
      </c>
      <c r="HX146" s="38">
        <v>0.75290829270682025</v>
      </c>
      <c r="HY146" s="6"/>
      <c r="HZ146" s="6" t="s">
        <v>43</v>
      </c>
      <c r="IA146" s="34">
        <v>113.69827391449</v>
      </c>
      <c r="IB146" s="38">
        <v>1.1191788250031465</v>
      </c>
      <c r="IC146" s="34">
        <v>115.70758191641499</v>
      </c>
      <c r="ID146" s="38">
        <v>6.3699855329232093</v>
      </c>
      <c r="IE146" s="34">
        <v>110.22706935312701</v>
      </c>
      <c r="IF146" s="38">
        <v>-4.7173734983689286</v>
      </c>
      <c r="IG146" s="6"/>
      <c r="IH146" s="6" t="s">
        <v>43</v>
      </c>
      <c r="II146" s="34">
        <v>115.76774439138801</v>
      </c>
      <c r="IJ146" s="38">
        <v>7.1296590591847462</v>
      </c>
      <c r="IK146" s="34">
        <v>110.38324595013999</v>
      </c>
      <c r="IL146" s="38">
        <v>-9.573595337092371</v>
      </c>
      <c r="IM146" s="34">
        <v>126.021799575518</v>
      </c>
      <c r="IN146" s="38">
        <v>1.2797854381285845</v>
      </c>
      <c r="IO146" s="34">
        <v>121.84044395089801</v>
      </c>
      <c r="IP146" s="38">
        <v>13.454689142633541</v>
      </c>
      <c r="IQ146" s="6"/>
      <c r="IR146" s="6" t="s">
        <v>43</v>
      </c>
      <c r="IS146" s="34">
        <v>115.45548380995599</v>
      </c>
      <c r="IT146" s="38">
        <v>9.5404339268940106</v>
      </c>
      <c r="IU146" s="34">
        <v>105.51320535856701</v>
      </c>
      <c r="IV146" s="38">
        <v>2.1790162607390613</v>
      </c>
      <c r="IW146" s="34">
        <v>127.63527818758701</v>
      </c>
      <c r="IX146" s="38">
        <v>1.4844234746599057</v>
      </c>
      <c r="IY146" s="6"/>
      <c r="IZ146" s="6" t="s">
        <v>43</v>
      </c>
      <c r="JA146" s="34">
        <v>119.33644318693899</v>
      </c>
      <c r="JB146" s="38">
        <v>6.5543179304400354</v>
      </c>
      <c r="JC146" s="34">
        <v>147.72148869802001</v>
      </c>
      <c r="JD146" s="38">
        <v>7.7222666771345416</v>
      </c>
      <c r="JE146" s="34">
        <v>149.086547921131</v>
      </c>
      <c r="JF146" s="38">
        <v>4.6082253615703763</v>
      </c>
      <c r="JG146" s="6"/>
      <c r="JH146" s="6" t="s">
        <v>43</v>
      </c>
      <c r="JI146" s="34">
        <v>165.72012031525301</v>
      </c>
      <c r="JJ146" s="38">
        <v>19.425223347392674</v>
      </c>
      <c r="JK146" s="34">
        <v>127.499964396151</v>
      </c>
      <c r="JL146" s="38">
        <v>-10.199564773612607</v>
      </c>
      <c r="JM146" s="34">
        <v>121.650436766114</v>
      </c>
      <c r="JN146" s="38">
        <v>1.0416115004500739</v>
      </c>
      <c r="JO146" s="6"/>
      <c r="JP146" s="6" t="s">
        <v>43</v>
      </c>
      <c r="JQ146" s="34">
        <v>124.886125227991</v>
      </c>
      <c r="JR146" s="38">
        <v>6.0240866729737377</v>
      </c>
      <c r="JS146" s="34">
        <v>105.608358855681</v>
      </c>
      <c r="JT146" s="38">
        <v>5.2867914958364111</v>
      </c>
      <c r="JU146" s="34">
        <v>86.855722228323302</v>
      </c>
      <c r="JV146" s="38">
        <v>-17.793292272328856</v>
      </c>
      <c r="JW146" s="6"/>
      <c r="JX146" s="6" t="s">
        <v>43</v>
      </c>
      <c r="JY146" s="34">
        <v>112.315307375828</v>
      </c>
      <c r="JZ146" s="38">
        <v>-1.694978081286493</v>
      </c>
      <c r="KA146" s="34">
        <v>128.85367995001599</v>
      </c>
      <c r="KB146" s="38">
        <v>-0.1835484213510199</v>
      </c>
      <c r="KC146" s="34">
        <v>141.62129139029901</v>
      </c>
      <c r="KD146" s="38">
        <v>1.2821189750160613</v>
      </c>
      <c r="KE146" s="6"/>
      <c r="KF146" s="6" t="s">
        <v>43</v>
      </c>
      <c r="KG146" s="34">
        <v>112.26977040708699</v>
      </c>
      <c r="KH146" s="38">
        <v>-12.367097808548237</v>
      </c>
      <c r="KI146" s="34">
        <v>104.51664670953799</v>
      </c>
      <c r="KJ146" s="38">
        <v>8.5054993462503319</v>
      </c>
      <c r="KK146" s="34">
        <v>125.660836055573</v>
      </c>
      <c r="KL146" s="38">
        <v>-3.4284096510370716</v>
      </c>
      <c r="KM146" s="6"/>
      <c r="KN146" s="6" t="s">
        <v>43</v>
      </c>
      <c r="KO146" s="34">
        <v>93.438640861246299</v>
      </c>
      <c r="KP146" s="38">
        <v>-25.034184242123231</v>
      </c>
      <c r="KQ146" s="34">
        <v>115.917967279282</v>
      </c>
      <c r="KR146" s="38">
        <v>-2.5388615063098143</v>
      </c>
      <c r="KS146" s="34">
        <v>97.725495151229197</v>
      </c>
      <c r="KT146" s="38">
        <v>-3.4684939388268248</v>
      </c>
      <c r="KU146" s="6"/>
      <c r="KV146" s="6" t="s">
        <v>43</v>
      </c>
      <c r="KW146" s="34">
        <v>123.363946610163</v>
      </c>
      <c r="KX146" s="38">
        <v>5.9772735678218964</v>
      </c>
      <c r="KY146" s="34">
        <v>120.107710187783</v>
      </c>
      <c r="KZ146" s="38">
        <v>10.703442694079655</v>
      </c>
      <c r="LA146" s="34">
        <v>108.517983650193</v>
      </c>
      <c r="LB146" s="38">
        <v>0.3823283645269413</v>
      </c>
      <c r="LC146" s="6"/>
      <c r="LD146" s="6" t="s">
        <v>43</v>
      </c>
      <c r="LE146" s="34">
        <v>179.830887183377</v>
      </c>
      <c r="LF146" s="38">
        <v>1.0028686594399971</v>
      </c>
      <c r="LG146" s="34">
        <v>114.076813968173</v>
      </c>
      <c r="LH146" s="38">
        <v>7.3709826445534077</v>
      </c>
      <c r="LI146" s="34">
        <v>98.976137455688104</v>
      </c>
      <c r="LJ146" s="38">
        <v>-14.270648494141824</v>
      </c>
      <c r="LK146" s="6"/>
      <c r="LL146" s="6" t="s">
        <v>43</v>
      </c>
      <c r="LM146" s="34">
        <v>122.322073625952</v>
      </c>
      <c r="LN146" s="38">
        <v>17.730133260348907</v>
      </c>
      <c r="LO146" s="34">
        <v>111.362894965579</v>
      </c>
      <c r="LP146" s="38">
        <v>5.5287928832242272</v>
      </c>
      <c r="LQ146" s="34">
        <v>112.85357744905799</v>
      </c>
      <c r="LR146" s="38">
        <v>12.722816639710572</v>
      </c>
      <c r="LS146" s="6"/>
      <c r="LT146" s="6" t="s">
        <v>43</v>
      </c>
      <c r="LU146" s="34">
        <v>85.796550402277802</v>
      </c>
      <c r="LV146" s="38">
        <v>-8.3128137525503547</v>
      </c>
      <c r="LW146" s="34">
        <v>99.268213153343694</v>
      </c>
      <c r="LX146" s="38">
        <v>-1.4994290792840843</v>
      </c>
      <c r="LY146" s="34">
        <v>103.75462919988099</v>
      </c>
      <c r="LZ146" s="38">
        <v>10.994575258242904</v>
      </c>
      <c r="MA146" s="6"/>
      <c r="MB146" s="6" t="s">
        <v>43</v>
      </c>
      <c r="MC146" s="34">
        <v>123.356182864655</v>
      </c>
      <c r="MD146" s="38">
        <v>-1.8708431672298929</v>
      </c>
      <c r="ME146" s="34">
        <v>110.542143321054</v>
      </c>
      <c r="MF146" s="38">
        <v>8.3806174932083479</v>
      </c>
      <c r="MG146" s="34">
        <v>149.679657885176</v>
      </c>
      <c r="MH146" s="38">
        <v>0.32702430409213434</v>
      </c>
      <c r="MI146" s="6"/>
      <c r="MJ146" s="6" t="s">
        <v>43</v>
      </c>
      <c r="MK146" s="34">
        <v>87.094364188108997</v>
      </c>
      <c r="ML146" s="38">
        <v>-1.88415075201533</v>
      </c>
      <c r="MM146" s="34">
        <v>125.341182787702</v>
      </c>
      <c r="MN146" s="38">
        <v>11.665376689439057</v>
      </c>
      <c r="MO146" s="34">
        <v>149.19566956422199</v>
      </c>
      <c r="MP146" s="38">
        <v>1.9167245751401651</v>
      </c>
      <c r="MQ146"/>
    </row>
    <row r="147" spans="1:355" s="336" customFormat="1" ht="15" hidden="1" customHeight="1">
      <c r="A147" s="353"/>
      <c r="B147" s="6" t="s">
        <v>44</v>
      </c>
      <c r="C147" s="34">
        <v>103.081529430995</v>
      </c>
      <c r="D147" s="38">
        <v>-4.8647857354330029</v>
      </c>
      <c r="E147" s="374">
        <v>94.020461208841297</v>
      </c>
      <c r="F147" s="38">
        <v>-6.6281189816642865</v>
      </c>
      <c r="G147" s="374">
        <v>111.649331535367</v>
      </c>
      <c r="H147" s="38">
        <v>-3.4123525856567483</v>
      </c>
      <c r="I147" s="6"/>
      <c r="J147" s="6" t="s">
        <v>44</v>
      </c>
      <c r="K147" s="34">
        <v>80.190041231107898</v>
      </c>
      <c r="L147" s="38">
        <v>-26.223674502416486</v>
      </c>
      <c r="M147" s="34">
        <v>152.32673178258801</v>
      </c>
      <c r="N147" s="38">
        <v>0.44411648275854532</v>
      </c>
      <c r="O147" s="34">
        <v>81.224859900783898</v>
      </c>
      <c r="P147" s="38">
        <v>-29.095335395037054</v>
      </c>
      <c r="Q147" s="6"/>
      <c r="R147" s="6" t="s">
        <v>44</v>
      </c>
      <c r="S147" s="34">
        <v>129.13680240936901</v>
      </c>
      <c r="T147" s="38">
        <v>24.872534184736026</v>
      </c>
      <c r="U147" s="34">
        <v>144.40152556618301</v>
      </c>
      <c r="V147" s="38">
        <v>22.971092779103117</v>
      </c>
      <c r="W147" s="34">
        <v>136.059618896546</v>
      </c>
      <c r="X147" s="38">
        <v>22.315621161617557</v>
      </c>
      <c r="Y147" s="6"/>
      <c r="Z147" s="6" t="s">
        <v>44</v>
      </c>
      <c r="AA147" s="34">
        <v>127.832704579916</v>
      </c>
      <c r="AB147" s="38">
        <v>18.216046297436094</v>
      </c>
      <c r="AC147" s="34">
        <v>152.483789546861</v>
      </c>
      <c r="AD147" s="38">
        <v>29.127934821162881</v>
      </c>
      <c r="AE147" s="34">
        <v>116.384334806214</v>
      </c>
      <c r="AF147" s="38">
        <v>3.434749489302817</v>
      </c>
      <c r="AG147" s="6"/>
      <c r="AH147" s="6" t="s">
        <v>44</v>
      </c>
      <c r="AI147" s="34">
        <v>149.14665299679601</v>
      </c>
      <c r="AJ147" s="38">
        <v>9.5399389385050881</v>
      </c>
      <c r="AK147" s="34">
        <v>146.41838137774801</v>
      </c>
      <c r="AL147" s="38">
        <v>0.9275445570737304</v>
      </c>
      <c r="AM147" s="34">
        <v>120.45938995968299</v>
      </c>
      <c r="AN147" s="38">
        <v>15.054137995122119</v>
      </c>
      <c r="AO147" s="6"/>
      <c r="AP147" s="6" t="s">
        <v>44</v>
      </c>
      <c r="AQ147" s="34">
        <v>103.00010025918</v>
      </c>
      <c r="AR147" s="38">
        <v>-5.0232572085524367</v>
      </c>
      <c r="AS147" s="34">
        <v>140.37150793135501</v>
      </c>
      <c r="AT147" s="38">
        <v>22.842731450735272</v>
      </c>
      <c r="AU147" s="34">
        <v>114.292179471898</v>
      </c>
      <c r="AV147" s="38">
        <v>10.697149421609467</v>
      </c>
      <c r="AW147" s="6"/>
      <c r="AX147" s="6" t="s">
        <v>44</v>
      </c>
      <c r="AY147" s="34">
        <v>168.55036551409401</v>
      </c>
      <c r="AZ147" s="38">
        <v>29.606408810508043</v>
      </c>
      <c r="BA147" s="34">
        <v>163.068280020765</v>
      </c>
      <c r="BB147" s="38">
        <v>18.843952557262924</v>
      </c>
      <c r="BC147" s="34">
        <v>133.352463288938</v>
      </c>
      <c r="BD147" s="38">
        <v>15.263269215741971</v>
      </c>
      <c r="BE147" s="6"/>
      <c r="BF147" s="6" t="s">
        <v>44</v>
      </c>
      <c r="BG147" s="34">
        <v>112.189249136098</v>
      </c>
      <c r="BH147" s="38">
        <v>11.534281425617365</v>
      </c>
      <c r="BI147" s="34">
        <v>135.897780189766</v>
      </c>
      <c r="BJ147" s="38">
        <v>24.204373205620541</v>
      </c>
      <c r="BK147" s="34">
        <v>171.77880914833</v>
      </c>
      <c r="BL147" s="38">
        <v>27.688926956711342</v>
      </c>
      <c r="BM147" s="6"/>
      <c r="BN147" s="6" t="s">
        <v>44</v>
      </c>
      <c r="BO147" s="34">
        <v>118.97765078477499</v>
      </c>
      <c r="BP147" s="38">
        <v>15.431337395403517</v>
      </c>
      <c r="BQ147" s="356">
        <v>163.9587136117126</v>
      </c>
      <c r="BR147" s="38">
        <v>8.4153690835464374</v>
      </c>
      <c r="BS147" s="34">
        <v>118.058199066681</v>
      </c>
      <c r="BT147" s="38">
        <v>-1.5752969488939925</v>
      </c>
      <c r="BU147" s="6"/>
      <c r="BV147" s="6" t="s">
        <v>44</v>
      </c>
      <c r="BW147" s="34">
        <v>147.39969338044199</v>
      </c>
      <c r="BX147" s="38">
        <v>15.349408171279151</v>
      </c>
      <c r="BY147" s="34">
        <v>113.191532644463</v>
      </c>
      <c r="BZ147" s="38">
        <v>7.2979016861371377</v>
      </c>
      <c r="CA147" s="34">
        <v>106.812187925945</v>
      </c>
      <c r="CB147" s="38">
        <v>8.3097376723336538</v>
      </c>
      <c r="CC147" s="6"/>
      <c r="CD147" s="6" t="s">
        <v>44</v>
      </c>
      <c r="CE147" s="34">
        <v>110.962777730208</v>
      </c>
      <c r="CF147" s="38">
        <v>3.4074167330068832</v>
      </c>
      <c r="CG147" s="34">
        <v>103.85092460032</v>
      </c>
      <c r="CH147" s="38">
        <v>5.9480875144380292</v>
      </c>
      <c r="CI147" s="34">
        <v>157.56348619542001</v>
      </c>
      <c r="CJ147" s="38">
        <v>5.1615428962362273</v>
      </c>
      <c r="CK147" s="6"/>
      <c r="CL147" s="6" t="s">
        <v>44</v>
      </c>
      <c r="CM147" s="34">
        <v>151.73563696250901</v>
      </c>
      <c r="CN147" s="38">
        <v>2.0283773404522947</v>
      </c>
      <c r="CO147" s="34">
        <v>111.881566524814</v>
      </c>
      <c r="CP147" s="38">
        <v>5.939525523073641</v>
      </c>
      <c r="CQ147" s="34">
        <v>107.163326835636</v>
      </c>
      <c r="CR147" s="38">
        <v>3.1025847193142226</v>
      </c>
      <c r="CS147" s="6"/>
      <c r="CT147" s="6" t="s">
        <v>44</v>
      </c>
      <c r="CU147" s="34">
        <v>110.61743185472</v>
      </c>
      <c r="CV147" s="38">
        <v>-11.623275638690615</v>
      </c>
      <c r="CW147" s="34">
        <v>116.003600962516</v>
      </c>
      <c r="CX147" s="38">
        <v>18.46103411539768</v>
      </c>
      <c r="CY147" s="34">
        <v>142.01884873149601</v>
      </c>
      <c r="CZ147" s="38">
        <v>21.013772068060192</v>
      </c>
      <c r="DA147" s="6"/>
      <c r="DB147" s="6" t="s">
        <v>44</v>
      </c>
      <c r="DC147" s="34">
        <v>111.369722919853</v>
      </c>
      <c r="DD147" s="38">
        <v>-10.719053456547513</v>
      </c>
      <c r="DE147" s="34">
        <v>301.97198051203401</v>
      </c>
      <c r="DF147" s="38">
        <v>-6.1750673021925451</v>
      </c>
      <c r="DG147" s="34">
        <v>120.94319366972</v>
      </c>
      <c r="DH147" s="38">
        <v>1.476512979897862</v>
      </c>
      <c r="DI147" s="6"/>
      <c r="DJ147" s="6" t="s">
        <v>44</v>
      </c>
      <c r="DK147" s="34">
        <v>133.85847080107999</v>
      </c>
      <c r="DL147" s="38">
        <v>7.1339844491165536</v>
      </c>
      <c r="DM147" s="34">
        <v>121.842189201037</v>
      </c>
      <c r="DN147" s="38">
        <v>22.927509707055989</v>
      </c>
      <c r="DO147" s="34">
        <v>121.827321233455</v>
      </c>
      <c r="DP147" s="38">
        <v>-20.991250579464221</v>
      </c>
      <c r="DQ147" s="6"/>
      <c r="DR147" s="6" t="s">
        <v>44</v>
      </c>
      <c r="DS147" s="34">
        <v>127.18855654309</v>
      </c>
      <c r="DT147" s="38">
        <v>15.372972928814505</v>
      </c>
      <c r="DU147" s="34">
        <v>131.48167651875099</v>
      </c>
      <c r="DV147" s="38">
        <v>1.7716103634903817</v>
      </c>
      <c r="DW147" s="34">
        <v>152.096534607086</v>
      </c>
      <c r="DX147" s="38">
        <v>9.0056026822292949</v>
      </c>
      <c r="DY147" s="6"/>
      <c r="DZ147" s="6" t="s">
        <v>44</v>
      </c>
      <c r="EA147" s="34">
        <v>116.387322136527</v>
      </c>
      <c r="EB147" s="38">
        <v>3.5086599518486992</v>
      </c>
      <c r="EC147" s="34">
        <v>135.91005882446899</v>
      </c>
      <c r="ED147" s="38">
        <v>5.4630849182893115</v>
      </c>
      <c r="EE147" s="34">
        <v>117.85108927543</v>
      </c>
      <c r="EF147" s="38">
        <v>3.5303846743177161</v>
      </c>
      <c r="EG147" s="6"/>
      <c r="EH147" s="6" t="s">
        <v>44</v>
      </c>
      <c r="EI147" s="34">
        <v>122.327957551407</v>
      </c>
      <c r="EJ147" s="38">
        <v>6.8530002614555201</v>
      </c>
      <c r="EK147" s="34">
        <v>113.124461344911</v>
      </c>
      <c r="EL147" s="38">
        <v>7.6880021714915898</v>
      </c>
      <c r="EM147" s="34">
        <v>115.35730020866301</v>
      </c>
      <c r="EN147" s="38">
        <v>-1.3695887866909828</v>
      </c>
      <c r="EO147" s="6"/>
      <c r="EP147" s="6" t="s">
        <v>44</v>
      </c>
      <c r="EQ147" s="34">
        <v>103.428023687258</v>
      </c>
      <c r="ER147" s="38">
        <v>-5.7792297796046626</v>
      </c>
      <c r="ES147" s="34">
        <v>114.318435014923</v>
      </c>
      <c r="ET147" s="38">
        <v>12.440030438768048</v>
      </c>
      <c r="EU147" s="34">
        <v>97.264532673163799</v>
      </c>
      <c r="EV147" s="38">
        <v>-13.63573107650727</v>
      </c>
      <c r="EW147" s="6"/>
      <c r="EX147" s="6" t="s">
        <v>44</v>
      </c>
      <c r="EY147" s="34">
        <v>86.606130708147901</v>
      </c>
      <c r="EZ147" s="38">
        <v>-15.425771561901797</v>
      </c>
      <c r="FA147" s="34">
        <v>77.326997408328594</v>
      </c>
      <c r="FB147" s="38">
        <v>-22.278199062199192</v>
      </c>
      <c r="FC147" s="34">
        <v>136.80524642045799</v>
      </c>
      <c r="FD147" s="38">
        <v>6.2477698928692575</v>
      </c>
      <c r="FE147" s="6"/>
      <c r="FF147" s="6" t="s">
        <v>44</v>
      </c>
      <c r="FG147" s="34">
        <v>111.589643488994</v>
      </c>
      <c r="FH147" s="38">
        <v>0.54305732494222525</v>
      </c>
      <c r="FI147" s="34">
        <v>116.267872346461</v>
      </c>
      <c r="FJ147" s="38">
        <v>1.7651658036271982</v>
      </c>
      <c r="FK147" s="34">
        <v>137.22227294367801</v>
      </c>
      <c r="FL147" s="38">
        <v>1.2166476444084253</v>
      </c>
      <c r="FM147" s="6"/>
      <c r="FN147" s="6" t="s">
        <v>44</v>
      </c>
      <c r="FO147" s="34">
        <v>88.566458932191196</v>
      </c>
      <c r="FP147" s="38">
        <v>-8.1787797051073596</v>
      </c>
      <c r="FQ147" s="34">
        <v>142.041531819081</v>
      </c>
      <c r="FR147" s="38">
        <v>14.100722198092285</v>
      </c>
      <c r="FS147" s="34">
        <v>112.108418960026</v>
      </c>
      <c r="FT147" s="38">
        <v>13.406590476888908</v>
      </c>
      <c r="FU147" s="6"/>
      <c r="FV147" s="6" t="s">
        <v>44</v>
      </c>
      <c r="FW147" s="34">
        <v>125.420939388332</v>
      </c>
      <c r="FX147" s="38">
        <v>6.8410003632606475</v>
      </c>
      <c r="FY147" s="34">
        <v>126.07331183553499</v>
      </c>
      <c r="FZ147" s="38">
        <v>1.5558440019490547</v>
      </c>
      <c r="GA147" s="34">
        <v>126.90329294579099</v>
      </c>
      <c r="GB147" s="38">
        <v>5.1218073214593858</v>
      </c>
      <c r="GC147" s="6"/>
      <c r="GD147" s="6" t="s">
        <v>44</v>
      </c>
      <c r="GE147" s="34">
        <v>104.936866691182</v>
      </c>
      <c r="GF147" s="38">
        <v>1.6084379337319774</v>
      </c>
      <c r="GG147" s="34">
        <v>133.41373778088399</v>
      </c>
      <c r="GH147" s="38">
        <v>11.234113812489284</v>
      </c>
      <c r="GI147" s="34">
        <v>92.882140405132503</v>
      </c>
      <c r="GJ147" s="38">
        <v>-2.6578652503692126</v>
      </c>
      <c r="GK147" s="6"/>
      <c r="GL147" s="6" t="s">
        <v>44</v>
      </c>
      <c r="GM147" s="34">
        <v>130.85596055388899</v>
      </c>
      <c r="GN147" s="38">
        <v>5.1045551851021287</v>
      </c>
      <c r="GO147" s="34">
        <v>140.12041802500201</v>
      </c>
      <c r="GP147" s="38">
        <v>0.74633880254249618</v>
      </c>
      <c r="GQ147" s="34">
        <v>122.462726405613</v>
      </c>
      <c r="GR147" s="38">
        <v>2.1050218611268861</v>
      </c>
      <c r="GS147" s="6"/>
      <c r="GT147" s="6" t="s">
        <v>44</v>
      </c>
      <c r="GU147" s="34">
        <v>106.560730081534</v>
      </c>
      <c r="GV147" s="38">
        <v>0.90609362969547647</v>
      </c>
      <c r="GW147" s="34">
        <v>107.130004095993</v>
      </c>
      <c r="GX147" s="38">
        <v>13.463948463053171</v>
      </c>
      <c r="GY147" s="34">
        <v>133.991384557066</v>
      </c>
      <c r="GZ147" s="38">
        <v>3.3478865231715531</v>
      </c>
      <c r="HA147" s="6"/>
      <c r="HB147" s="6" t="s">
        <v>44</v>
      </c>
      <c r="HC147" s="34">
        <v>116.387860376052</v>
      </c>
      <c r="HD147" s="38">
        <v>5.4135982014514923</v>
      </c>
      <c r="HE147" s="34">
        <v>138.30386520357899</v>
      </c>
      <c r="HF147" s="38">
        <v>5.7130976610807522</v>
      </c>
      <c r="HG147" s="34">
        <v>123.006075341819</v>
      </c>
      <c r="HH147" s="38">
        <v>2.7967695901842404</v>
      </c>
      <c r="HI147" s="6"/>
      <c r="HJ147" s="6" t="s">
        <v>44</v>
      </c>
      <c r="HK147" s="34">
        <v>113.22493531644299</v>
      </c>
      <c r="HL147" s="38">
        <v>12.550798535568148</v>
      </c>
      <c r="HM147" s="34">
        <v>111.753436647775</v>
      </c>
      <c r="HN147" s="38">
        <v>19.883651201007012</v>
      </c>
      <c r="HO147" s="34">
        <v>138.395973277455</v>
      </c>
      <c r="HP147" s="38">
        <v>3.784862962070406</v>
      </c>
      <c r="HQ147" s="6"/>
      <c r="HR147" s="6" t="s">
        <v>44</v>
      </c>
      <c r="HS147" s="34">
        <v>137.11788980822701</v>
      </c>
      <c r="HT147" s="38">
        <v>2.8556987341476088</v>
      </c>
      <c r="HU147" s="34">
        <v>111.30686634584301</v>
      </c>
      <c r="HV147" s="38">
        <v>9.7014293936576053</v>
      </c>
      <c r="HW147" s="34">
        <v>118.800781549948</v>
      </c>
      <c r="HX147" s="38">
        <v>1.4684125250393123</v>
      </c>
      <c r="HY147" s="6"/>
      <c r="HZ147" s="6" t="s">
        <v>44</v>
      </c>
      <c r="IA147" s="34">
        <v>113.855836468543</v>
      </c>
      <c r="IB147" s="38">
        <v>4.4691949687087487</v>
      </c>
      <c r="IC147" s="34">
        <v>113.940883720709</v>
      </c>
      <c r="ID147" s="38">
        <v>3.9454955367364022</v>
      </c>
      <c r="IE147" s="34">
        <v>121.293225432668</v>
      </c>
      <c r="IF147" s="38">
        <v>3.3440761252979883</v>
      </c>
      <c r="IG147" s="6"/>
      <c r="IH147" s="6" t="s">
        <v>44</v>
      </c>
      <c r="II147" s="34">
        <v>117.249508155372</v>
      </c>
      <c r="IJ147" s="38">
        <v>5.1189592183232406</v>
      </c>
      <c r="IK147" s="34">
        <v>116.239235356997</v>
      </c>
      <c r="IL147" s="38">
        <v>4.5176412794983207</v>
      </c>
      <c r="IM147" s="34">
        <v>130.587872290115</v>
      </c>
      <c r="IN147" s="38">
        <v>-2.8160035789998688</v>
      </c>
      <c r="IO147" s="34">
        <v>121.22404113194</v>
      </c>
      <c r="IP147" s="38">
        <v>6.1421519156581468</v>
      </c>
      <c r="IQ147" s="6"/>
      <c r="IR147" s="6" t="s">
        <v>44</v>
      </c>
      <c r="IS147" s="34">
        <v>111.094178413283</v>
      </c>
      <c r="IT147" s="38">
        <v>3.9625413737537798</v>
      </c>
      <c r="IU147" s="34">
        <v>105.929179465307</v>
      </c>
      <c r="IV147" s="38">
        <v>2.7973939841774182</v>
      </c>
      <c r="IW147" s="34">
        <v>126.393975518236</v>
      </c>
      <c r="IX147" s="38">
        <v>3.4768356892112422</v>
      </c>
      <c r="IY147" s="6"/>
      <c r="IZ147" s="6" t="s">
        <v>44</v>
      </c>
      <c r="JA147" s="34">
        <v>107.216617376269</v>
      </c>
      <c r="JB147" s="38">
        <v>5.3697536459620636</v>
      </c>
      <c r="JC147" s="34">
        <v>144.539068600039</v>
      </c>
      <c r="JD147" s="38">
        <v>8.3431873376425898</v>
      </c>
      <c r="JE147" s="34">
        <v>145.20348217209201</v>
      </c>
      <c r="JF147" s="38">
        <v>-6.6243275528370873</v>
      </c>
      <c r="JG147" s="6"/>
      <c r="JH147" s="6" t="s">
        <v>44</v>
      </c>
      <c r="JI147" s="34">
        <v>160.16604647450001</v>
      </c>
      <c r="JJ147" s="38">
        <v>12.443886399754447</v>
      </c>
      <c r="JK147" s="34">
        <v>148.07013671728501</v>
      </c>
      <c r="JL147" s="38">
        <v>3.0514772670692025</v>
      </c>
      <c r="JM147" s="34">
        <v>116.46666933014799</v>
      </c>
      <c r="JN147" s="38">
        <v>0.4632897411483583</v>
      </c>
      <c r="JO147" s="6"/>
      <c r="JP147" s="6" t="s">
        <v>44</v>
      </c>
      <c r="JQ147" s="34">
        <v>131.78392909482301</v>
      </c>
      <c r="JR147" s="38">
        <v>0.83390201583910084</v>
      </c>
      <c r="JS147" s="34">
        <v>94.481359028149896</v>
      </c>
      <c r="JT147" s="38">
        <v>-7.2262962254230843</v>
      </c>
      <c r="JU147" s="34">
        <v>90.578746596836993</v>
      </c>
      <c r="JV147" s="38">
        <v>-14.454820761977629</v>
      </c>
      <c r="JW147" s="6"/>
      <c r="JX147" s="6" t="s">
        <v>44</v>
      </c>
      <c r="JY147" s="34">
        <v>132.263363137326</v>
      </c>
      <c r="JZ147" s="38">
        <v>6.699057395195652</v>
      </c>
      <c r="KA147" s="34">
        <v>125.321406107613</v>
      </c>
      <c r="KB147" s="38">
        <v>7.3522757219949426</v>
      </c>
      <c r="KC147" s="34">
        <v>152.10594500471899</v>
      </c>
      <c r="KD147" s="38">
        <v>21.492932826701775</v>
      </c>
      <c r="KE147" s="6"/>
      <c r="KF147" s="6" t="s">
        <v>44</v>
      </c>
      <c r="KG147" s="34">
        <v>112.00691881294701</v>
      </c>
      <c r="KH147" s="38">
        <v>1.3720649417397084</v>
      </c>
      <c r="KI147" s="34">
        <v>99.925167041683395</v>
      </c>
      <c r="KJ147" s="38">
        <v>12.155727134911572</v>
      </c>
      <c r="KK147" s="34">
        <v>126.052063074527</v>
      </c>
      <c r="KL147" s="38">
        <v>1.9649776313004139</v>
      </c>
      <c r="KM147" s="6"/>
      <c r="KN147" s="6" t="s">
        <v>44</v>
      </c>
      <c r="KO147" s="34">
        <v>89.922223163584505</v>
      </c>
      <c r="KP147" s="38">
        <v>-25.665714327356596</v>
      </c>
      <c r="KQ147" s="34">
        <v>127.14789402231</v>
      </c>
      <c r="KR147" s="38">
        <v>-5.6368700750959562</v>
      </c>
      <c r="KS147" s="34">
        <v>102.189434012869</v>
      </c>
      <c r="KT147" s="38">
        <v>-7.9645220256736309</v>
      </c>
      <c r="KU147" s="6"/>
      <c r="KV147" s="6" t="s">
        <v>44</v>
      </c>
      <c r="KW147" s="34">
        <v>149.157071901546</v>
      </c>
      <c r="KX147" s="38">
        <v>29.955685822098957</v>
      </c>
      <c r="KY147" s="34">
        <v>114.98488991195801</v>
      </c>
      <c r="KZ147" s="38">
        <v>5.3626802748869977</v>
      </c>
      <c r="LA147" s="34">
        <v>124.21450456743101</v>
      </c>
      <c r="LB147" s="38">
        <v>3.6569274872598925</v>
      </c>
      <c r="LC147" s="6"/>
      <c r="LD147" s="6" t="s">
        <v>44</v>
      </c>
      <c r="LE147" s="34">
        <v>139.09700908729599</v>
      </c>
      <c r="LF147" s="38">
        <v>-0.34933058925919624</v>
      </c>
      <c r="LG147" s="34">
        <v>112.836959018388</v>
      </c>
      <c r="LH147" s="38">
        <v>4.3257145440377656</v>
      </c>
      <c r="LI147" s="34">
        <v>110.24560790167099</v>
      </c>
      <c r="LJ147" s="38">
        <v>-0.40628879473162272</v>
      </c>
      <c r="LK147" s="6"/>
      <c r="LL147" s="6" t="s">
        <v>44</v>
      </c>
      <c r="LM147" s="34">
        <v>122.956723283221</v>
      </c>
      <c r="LN147" s="38">
        <v>13.069050657787358</v>
      </c>
      <c r="LO147" s="34">
        <v>86.203068865550406</v>
      </c>
      <c r="LP147" s="38">
        <v>-19.751419287690126</v>
      </c>
      <c r="LQ147" s="34">
        <v>108.76957066020501</v>
      </c>
      <c r="LR147" s="38">
        <v>3.9980043965592671</v>
      </c>
      <c r="LS147" s="6"/>
      <c r="LT147" s="6" t="s">
        <v>44</v>
      </c>
      <c r="LU147" s="34">
        <v>100.18090986491799</v>
      </c>
      <c r="LV147" s="38">
        <v>-4.1866921984968002</v>
      </c>
      <c r="LW147" s="34">
        <v>106.33447209369299</v>
      </c>
      <c r="LX147" s="38">
        <v>2.9927030756448545</v>
      </c>
      <c r="LY147" s="34">
        <v>102.415002688066</v>
      </c>
      <c r="LZ147" s="38">
        <v>16.508125804492835</v>
      </c>
      <c r="MA147" s="6"/>
      <c r="MB147" s="6" t="s">
        <v>44</v>
      </c>
      <c r="MC147" s="34">
        <v>127.422228827499</v>
      </c>
      <c r="MD147" s="38">
        <v>-3.3011003036870932</v>
      </c>
      <c r="ME147" s="34">
        <v>94.231035037479501</v>
      </c>
      <c r="MF147" s="38">
        <v>0.30650347816481371</v>
      </c>
      <c r="MG147" s="34">
        <v>152.10116773112</v>
      </c>
      <c r="MH147" s="38">
        <v>3.6908015869929471</v>
      </c>
      <c r="MI147" s="6"/>
      <c r="MJ147" s="6" t="s">
        <v>44</v>
      </c>
      <c r="MK147" s="34">
        <v>97.625723003900703</v>
      </c>
      <c r="ML147" s="38">
        <v>-0.20689228805269977</v>
      </c>
      <c r="MM147" s="34">
        <v>129.30057378367499</v>
      </c>
      <c r="MN147" s="38">
        <v>5.4512109696460982</v>
      </c>
      <c r="MO147" s="34">
        <v>132.753361831815</v>
      </c>
      <c r="MP147" s="38">
        <v>0.17465196652520376</v>
      </c>
      <c r="MQ147"/>
    </row>
    <row r="148" spans="1:355" s="56" customFormat="1" ht="15" hidden="1" customHeight="1">
      <c r="A148" s="378"/>
      <c r="B148" s="105"/>
      <c r="C148" s="50"/>
      <c r="D148" s="50"/>
      <c r="E148" s="344"/>
      <c r="F148" s="143"/>
      <c r="G148" s="344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"/>
      <c r="AP148" s="5"/>
      <c r="AQ148" s="350"/>
      <c r="AR148" s="339"/>
      <c r="AS148" s="350"/>
      <c r="AT148" s="339"/>
      <c r="AU148" s="350"/>
      <c r="AV148" s="5"/>
      <c r="AX148" s="5"/>
      <c r="AY148" s="350"/>
      <c r="AZ148" s="339"/>
      <c r="BA148" s="350"/>
      <c r="BB148" s="339"/>
      <c r="BC148" s="350"/>
      <c r="BD148" s="5"/>
      <c r="BF148" s="5"/>
      <c r="BG148" s="350"/>
      <c r="BH148" s="339"/>
      <c r="BI148" s="350"/>
      <c r="BJ148" s="339"/>
      <c r="BK148" s="350"/>
      <c r="BL148" s="5"/>
      <c r="BN148" s="5"/>
      <c r="BO148" s="350"/>
      <c r="BP148" s="339"/>
      <c r="BQ148" s="356"/>
      <c r="BR148" s="339"/>
      <c r="BS148" s="350"/>
      <c r="BT148" s="5"/>
      <c r="BV148" s="5"/>
      <c r="BW148" s="350"/>
      <c r="BX148" s="339"/>
      <c r="BY148" s="350"/>
      <c r="BZ148" s="339"/>
      <c r="CA148" s="350"/>
      <c r="CB148" s="5"/>
      <c r="CD148" s="5"/>
      <c r="CE148" s="350"/>
      <c r="CF148" s="339"/>
      <c r="CG148" s="350"/>
      <c r="CH148" s="339"/>
      <c r="CI148" s="350"/>
      <c r="CJ148" s="5"/>
      <c r="CL148" s="5"/>
      <c r="CM148" s="350"/>
      <c r="CN148" s="339"/>
      <c r="CO148" s="350"/>
      <c r="CP148" s="339"/>
      <c r="CQ148" s="350"/>
      <c r="CR148" s="5"/>
      <c r="CT148" s="5"/>
      <c r="CU148" s="350"/>
      <c r="CV148" s="339"/>
      <c r="CW148" s="350"/>
      <c r="CX148" s="339"/>
      <c r="CY148" s="350"/>
      <c r="CZ148" s="5"/>
      <c r="DB148" s="5"/>
      <c r="DC148" s="350"/>
      <c r="DD148" s="339"/>
      <c r="DE148" s="350"/>
      <c r="DF148" s="339"/>
      <c r="DG148" s="350"/>
      <c r="DH148" s="5"/>
      <c r="DJ148" s="5"/>
      <c r="DK148" s="350"/>
      <c r="DL148" s="339"/>
      <c r="DM148" s="350"/>
      <c r="DN148" s="339"/>
      <c r="DO148" s="350"/>
      <c r="DP148" s="5"/>
      <c r="DR148" s="5"/>
      <c r="DS148" s="350"/>
      <c r="DT148" s="339"/>
      <c r="DU148" s="350"/>
      <c r="DV148" s="339"/>
      <c r="DW148" s="350"/>
      <c r="DX148" s="5"/>
      <c r="DZ148" s="5"/>
      <c r="EA148" s="350"/>
      <c r="EB148" s="339"/>
      <c r="EC148" s="350"/>
      <c r="ED148" s="339"/>
      <c r="EE148" s="350"/>
      <c r="EF148" s="5"/>
      <c r="EH148" s="5"/>
      <c r="EI148" s="350"/>
      <c r="EJ148" s="339"/>
      <c r="EK148" s="350"/>
      <c r="EL148" s="339"/>
      <c r="EM148" s="350"/>
      <c r="EN148" s="5"/>
      <c r="EP148" s="5"/>
      <c r="EQ148" s="350"/>
      <c r="ER148" s="339"/>
      <c r="ES148" s="350"/>
      <c r="ET148" s="339"/>
      <c r="EU148" s="350"/>
      <c r="EV148" s="5"/>
      <c r="EX148" s="5"/>
      <c r="EY148" s="350"/>
      <c r="EZ148" s="339"/>
      <c r="FA148" s="350"/>
      <c r="FB148" s="339"/>
      <c r="FC148" s="350"/>
      <c r="FD148" s="5"/>
      <c r="FF148" s="5"/>
      <c r="FG148" s="350"/>
      <c r="FH148" s="339"/>
      <c r="FI148" s="350"/>
      <c r="FJ148" s="339"/>
      <c r="FK148" s="350"/>
      <c r="FL148" s="5"/>
      <c r="FN148" s="5"/>
      <c r="FO148" s="350"/>
      <c r="FP148" s="339"/>
      <c r="FQ148" s="350"/>
      <c r="FR148" s="339"/>
      <c r="FS148" s="350"/>
      <c r="FT148" s="5"/>
      <c r="FV148" s="5"/>
      <c r="FW148" s="350"/>
      <c r="FX148" s="339"/>
      <c r="FY148" s="350"/>
      <c r="FZ148" s="339"/>
      <c r="GA148" s="350"/>
      <c r="GB148" s="5"/>
      <c r="GD148" s="5"/>
      <c r="GE148" s="350"/>
      <c r="GF148" s="339"/>
      <c r="GG148" s="350"/>
      <c r="GH148" s="339"/>
      <c r="GI148" s="350"/>
      <c r="GJ148" s="5"/>
      <c r="GL148" s="5"/>
      <c r="GM148" s="350"/>
      <c r="GN148" s="339"/>
      <c r="GO148" s="350"/>
      <c r="GP148" s="339"/>
      <c r="GQ148" s="350"/>
      <c r="GR148" s="5"/>
      <c r="GT148" s="5"/>
      <c r="GU148" s="350"/>
      <c r="GV148" s="339"/>
      <c r="GW148" s="350"/>
      <c r="GX148" s="339"/>
      <c r="GY148" s="350"/>
      <c r="GZ148" s="5"/>
      <c r="HB148" s="5"/>
      <c r="HC148" s="350"/>
      <c r="HD148" s="339"/>
      <c r="HE148" s="350"/>
      <c r="HF148" s="339"/>
      <c r="HG148" s="350"/>
      <c r="HH148" s="5"/>
      <c r="HJ148" s="5"/>
      <c r="HK148" s="350"/>
      <c r="HL148" s="339"/>
      <c r="HM148" s="350"/>
      <c r="HN148" s="339"/>
      <c r="HO148" s="350"/>
      <c r="HP148" s="5"/>
      <c r="HR148" s="5"/>
      <c r="HS148" s="350"/>
      <c r="HT148" s="339"/>
      <c r="HU148" s="350"/>
      <c r="HV148" s="339"/>
      <c r="HW148" s="350"/>
      <c r="HX148" s="5"/>
      <c r="HZ148" s="5"/>
      <c r="IA148" s="350"/>
      <c r="IB148" s="339"/>
      <c r="IC148" s="34"/>
      <c r="ID148" s="339"/>
      <c r="IE148" s="350"/>
      <c r="IF148" s="339"/>
      <c r="IH148" s="5"/>
      <c r="II148" s="350"/>
      <c r="IJ148" s="5"/>
      <c r="IK148" s="350"/>
      <c r="IL148" s="339"/>
      <c r="IM148" s="350"/>
      <c r="IN148" s="339"/>
      <c r="IO148" s="350"/>
      <c r="IP148" s="5"/>
      <c r="IR148" s="5"/>
      <c r="IS148" s="350"/>
      <c r="IT148" s="339"/>
      <c r="IU148" s="350"/>
      <c r="IV148" s="339"/>
      <c r="IW148" s="350"/>
      <c r="IX148" s="5"/>
      <c r="IZ148" s="5"/>
      <c r="JA148" s="350"/>
      <c r="JB148" s="339"/>
      <c r="JC148" s="350"/>
      <c r="JD148" s="339"/>
      <c r="JE148" s="350"/>
      <c r="JF148" s="5"/>
      <c r="JH148" s="5"/>
      <c r="JI148" s="350"/>
      <c r="JJ148" s="339"/>
      <c r="JK148" s="350"/>
      <c r="JL148" s="339"/>
      <c r="JM148" s="350"/>
      <c r="JN148" s="5"/>
      <c r="JP148" s="5"/>
      <c r="JQ148" s="350"/>
      <c r="JR148" s="339"/>
      <c r="JS148" s="350"/>
      <c r="JT148" s="339"/>
      <c r="JU148" s="350"/>
      <c r="JV148" s="5"/>
      <c r="JX148" s="5"/>
      <c r="JY148" s="350"/>
      <c r="JZ148" s="339"/>
      <c r="KA148" s="350"/>
      <c r="KB148" s="339"/>
      <c r="KC148" s="350"/>
      <c r="KD148" s="5"/>
      <c r="KF148" s="5"/>
      <c r="KG148" s="350"/>
      <c r="KH148" s="339"/>
      <c r="KI148" s="350"/>
      <c r="KJ148" s="339"/>
      <c r="KK148" s="350"/>
      <c r="KL148" s="5"/>
      <c r="KN148" s="5"/>
      <c r="KO148" s="350"/>
      <c r="KP148" s="339"/>
      <c r="KQ148" s="350"/>
      <c r="KR148" s="339"/>
      <c r="KS148" s="350"/>
      <c r="KT148" s="5"/>
      <c r="KV148" s="5"/>
      <c r="KW148" s="350"/>
      <c r="KX148" s="339"/>
      <c r="KY148" s="350"/>
      <c r="KZ148" s="339"/>
      <c r="LA148" s="350"/>
      <c r="LB148" s="5"/>
      <c r="LD148" s="5"/>
      <c r="LE148" s="350"/>
      <c r="LF148" s="339"/>
      <c r="LG148" s="350"/>
      <c r="LH148" s="339"/>
      <c r="LI148" s="350"/>
      <c r="LJ148" s="5"/>
      <c r="LL148" s="5"/>
      <c r="LM148" s="350"/>
      <c r="LN148" s="339"/>
      <c r="LO148" s="350"/>
      <c r="LP148" s="339"/>
      <c r="LQ148" s="350"/>
      <c r="LR148" s="5"/>
      <c r="LT148" s="5"/>
      <c r="LU148" s="350"/>
      <c r="LV148" s="339"/>
      <c r="LW148" s="350"/>
      <c r="LX148" s="339"/>
      <c r="LY148" s="350"/>
      <c r="LZ148" s="5"/>
      <c r="MB148" s="5"/>
      <c r="MC148" s="350"/>
      <c r="MD148" s="339"/>
      <c r="ME148" s="350"/>
      <c r="MF148" s="339"/>
      <c r="MG148" s="350"/>
      <c r="MH148" s="5"/>
      <c r="MJ148" s="5"/>
      <c r="MK148" s="350"/>
      <c r="ML148" s="339"/>
      <c r="MM148" s="350"/>
      <c r="MO148" s="350"/>
      <c r="MQ148"/>
    </row>
    <row r="149" spans="1:355" s="336" customFormat="1" ht="15" hidden="1" customHeight="1">
      <c r="A149" s="353">
        <v>2020</v>
      </c>
      <c r="B149" s="6" t="s">
        <v>33</v>
      </c>
      <c r="C149" s="34">
        <v>105.438601346122</v>
      </c>
      <c r="D149" s="38">
        <v>-3.5998309773692512</v>
      </c>
      <c r="E149" s="374">
        <v>100.346587303058</v>
      </c>
      <c r="F149" s="38">
        <v>-2.2234411717364679</v>
      </c>
      <c r="G149" s="374">
        <v>110.25341650522</v>
      </c>
      <c r="H149" s="38">
        <v>-4.7536970489129402</v>
      </c>
      <c r="I149" s="353">
        <v>2020</v>
      </c>
      <c r="J149" s="6" t="s">
        <v>33</v>
      </c>
      <c r="K149" s="34">
        <v>70.4288762636927</v>
      </c>
      <c r="L149" s="38">
        <v>-32.572069243568876</v>
      </c>
      <c r="M149" s="34">
        <v>122.95012717621</v>
      </c>
      <c r="N149" s="38">
        <v>-24.553908299213106</v>
      </c>
      <c r="O149" s="34">
        <v>72.063451897072596</v>
      </c>
      <c r="P149" s="38">
        <v>-35.335162495860729</v>
      </c>
      <c r="Q149" s="353">
        <v>2020</v>
      </c>
      <c r="R149" s="6" t="s">
        <v>33</v>
      </c>
      <c r="S149" s="34">
        <v>107.306787688049</v>
      </c>
      <c r="T149" s="38">
        <v>-1.4346010600129944</v>
      </c>
      <c r="U149" s="34">
        <v>141.660929870253</v>
      </c>
      <c r="V149" s="38">
        <v>25.831336231843508</v>
      </c>
      <c r="W149" s="34">
        <v>140.063709146382</v>
      </c>
      <c r="X149" s="38">
        <v>33.776497945712237</v>
      </c>
      <c r="Y149" s="353">
        <v>2020</v>
      </c>
      <c r="Z149" s="6" t="s">
        <v>33</v>
      </c>
      <c r="AA149" s="34">
        <v>126.594278141065</v>
      </c>
      <c r="AB149" s="38">
        <v>15.592275929406327</v>
      </c>
      <c r="AC149" s="34">
        <v>124.23363201902499</v>
      </c>
      <c r="AD149" s="38">
        <v>18.242766558875758</v>
      </c>
      <c r="AE149" s="34">
        <v>116.83646157954399</v>
      </c>
      <c r="AF149" s="38">
        <v>9.7044352479985321</v>
      </c>
      <c r="AG149" s="353">
        <v>2020</v>
      </c>
      <c r="AH149" s="6" t="s">
        <v>33</v>
      </c>
      <c r="AI149" s="34">
        <v>111.58873028479</v>
      </c>
      <c r="AJ149" s="38">
        <v>11.323160793022865</v>
      </c>
      <c r="AK149" s="34">
        <v>142.753972599035</v>
      </c>
      <c r="AL149" s="38">
        <v>15.717112996251274</v>
      </c>
      <c r="AM149" s="34">
        <v>119.422748602667</v>
      </c>
      <c r="AN149" s="38">
        <v>17.395625550022075</v>
      </c>
      <c r="AO149" s="353">
        <v>2020</v>
      </c>
      <c r="AP149" s="6" t="s">
        <v>33</v>
      </c>
      <c r="AQ149" s="34">
        <v>111.61077927343101</v>
      </c>
      <c r="AR149" s="38">
        <v>3.1066078978924168</v>
      </c>
      <c r="AS149" s="34">
        <v>130.15836956118</v>
      </c>
      <c r="AT149" s="38">
        <v>27.019497173116648</v>
      </c>
      <c r="AU149" s="34">
        <v>121.25741768466099</v>
      </c>
      <c r="AV149" s="38">
        <v>14.99450946356508</v>
      </c>
      <c r="AW149" s="353">
        <v>2020</v>
      </c>
      <c r="AX149" s="6" t="s">
        <v>33</v>
      </c>
      <c r="AY149" s="34">
        <v>155.19207119006199</v>
      </c>
      <c r="AZ149" s="38">
        <v>28.942191418446868</v>
      </c>
      <c r="BA149" s="34">
        <v>148.00444020978</v>
      </c>
      <c r="BB149" s="38">
        <v>21.809057999680675</v>
      </c>
      <c r="BC149" s="34">
        <v>135.84325101444</v>
      </c>
      <c r="BD149" s="38">
        <v>16.962899085342784</v>
      </c>
      <c r="BE149" s="353">
        <v>2020</v>
      </c>
      <c r="BF149" s="6" t="s">
        <v>33</v>
      </c>
      <c r="BG149" s="34">
        <v>120.671023815765</v>
      </c>
      <c r="BH149" s="38">
        <v>13.447575512948902</v>
      </c>
      <c r="BI149" s="34">
        <v>118.451107497542</v>
      </c>
      <c r="BJ149" s="38">
        <v>17.857286006479839</v>
      </c>
      <c r="BK149" s="34">
        <v>161.34388502696601</v>
      </c>
      <c r="BL149" s="38">
        <v>30.701621611071317</v>
      </c>
      <c r="BM149" s="353">
        <v>2020</v>
      </c>
      <c r="BN149" s="6" t="s">
        <v>33</v>
      </c>
      <c r="BO149" s="34">
        <v>128.12434278552101</v>
      </c>
      <c r="BP149" s="38">
        <v>3.8854255648202525</v>
      </c>
      <c r="BQ149" s="356">
        <v>129.17901179421236</v>
      </c>
      <c r="BR149" s="38">
        <v>-6.4092086997878397</v>
      </c>
      <c r="BS149" s="34">
        <v>116.358034295796</v>
      </c>
      <c r="BT149" s="38">
        <v>3.457732449609253</v>
      </c>
      <c r="BU149" s="353">
        <v>2020</v>
      </c>
      <c r="BV149" s="6" t="s">
        <v>33</v>
      </c>
      <c r="BW149" s="34">
        <v>143.952058203864</v>
      </c>
      <c r="BX149" s="38">
        <v>15.772220212821765</v>
      </c>
      <c r="BY149" s="34">
        <v>115.300914636074</v>
      </c>
      <c r="BZ149" s="38">
        <v>-1.6948258865445922</v>
      </c>
      <c r="CA149" s="34">
        <v>105.40085664695501</v>
      </c>
      <c r="CB149" s="38">
        <v>3.5628863120382874</v>
      </c>
      <c r="CC149" s="353">
        <v>2020</v>
      </c>
      <c r="CD149" s="6" t="s">
        <v>33</v>
      </c>
      <c r="CE149" s="34">
        <v>126.843723400659</v>
      </c>
      <c r="CF149" s="38">
        <v>6.8980876484735916</v>
      </c>
      <c r="CG149" s="34">
        <v>100.349536197595</v>
      </c>
      <c r="CH149" s="38">
        <v>0.15625007002952884</v>
      </c>
      <c r="CI149" s="34">
        <v>139.972579667194</v>
      </c>
      <c r="CJ149" s="38">
        <v>3.7916121306834185</v>
      </c>
      <c r="CK149" s="353">
        <v>2020</v>
      </c>
      <c r="CL149" s="6" t="s">
        <v>33</v>
      </c>
      <c r="CM149" s="34">
        <v>156.96099829371701</v>
      </c>
      <c r="CN149" s="38">
        <v>1.5184039211789724</v>
      </c>
      <c r="CO149" s="34">
        <v>121.851064669248</v>
      </c>
      <c r="CP149" s="38">
        <v>1.7672401422888839</v>
      </c>
      <c r="CQ149" s="34">
        <v>113.7712756454</v>
      </c>
      <c r="CR149" s="38">
        <v>-0.34696400522530269</v>
      </c>
      <c r="CS149" s="353">
        <v>2020</v>
      </c>
      <c r="CT149" s="6" t="s">
        <v>33</v>
      </c>
      <c r="CU149" s="34">
        <v>118.930386548288</v>
      </c>
      <c r="CV149" s="38">
        <v>-20.634950490997653</v>
      </c>
      <c r="CW149" s="34">
        <v>102.743506013904</v>
      </c>
      <c r="CX149" s="38">
        <v>17.398442518276028</v>
      </c>
      <c r="CY149" s="34">
        <v>140.790698114576</v>
      </c>
      <c r="CZ149" s="38">
        <v>11.767603992844727</v>
      </c>
      <c r="DA149" s="353">
        <v>2020</v>
      </c>
      <c r="DB149" s="6" t="s">
        <v>33</v>
      </c>
      <c r="DC149" s="34">
        <v>108.255970968402</v>
      </c>
      <c r="DD149" s="38">
        <v>-1.4013048185432524</v>
      </c>
      <c r="DE149" s="34">
        <v>294.444464969801</v>
      </c>
      <c r="DF149" s="38">
        <v>27.897039680971588</v>
      </c>
      <c r="DG149" s="34">
        <v>111.872606946229</v>
      </c>
      <c r="DH149" s="38">
        <v>-11.10420305935439</v>
      </c>
      <c r="DI149" s="353">
        <v>2020</v>
      </c>
      <c r="DJ149" s="6" t="s">
        <v>33</v>
      </c>
      <c r="DK149" s="34">
        <v>115.19685411728</v>
      </c>
      <c r="DL149" s="38">
        <v>-0.14946837057482298</v>
      </c>
      <c r="DM149" s="34">
        <v>117.56659198562799</v>
      </c>
      <c r="DN149" s="38">
        <v>5.4604491289291985</v>
      </c>
      <c r="DO149" s="34">
        <v>130.92099143863399</v>
      </c>
      <c r="DP149" s="38">
        <v>2.7773140589806928</v>
      </c>
      <c r="DQ149" s="353">
        <v>2020</v>
      </c>
      <c r="DR149" s="6" t="s">
        <v>33</v>
      </c>
      <c r="DS149" s="34">
        <v>118.79924160750799</v>
      </c>
      <c r="DT149" s="38">
        <v>8.6725320804503951</v>
      </c>
      <c r="DU149" s="34">
        <v>123.096936154327</v>
      </c>
      <c r="DV149" s="38">
        <v>6.9584964468762109</v>
      </c>
      <c r="DW149" s="34">
        <v>130.683232729336</v>
      </c>
      <c r="DX149" s="38">
        <v>2.4470027672363273</v>
      </c>
      <c r="DY149" s="353">
        <v>2020</v>
      </c>
      <c r="DZ149" s="6" t="s">
        <v>33</v>
      </c>
      <c r="EA149" s="34">
        <v>125.09914109751701</v>
      </c>
      <c r="EB149" s="38">
        <v>3.6284269278915531</v>
      </c>
      <c r="EC149" s="34">
        <v>114.040537941114</v>
      </c>
      <c r="ED149" s="38">
        <v>12.220204878977086</v>
      </c>
      <c r="EE149" s="34">
        <v>118.05804935984899</v>
      </c>
      <c r="EF149" s="38">
        <v>7.4389128950756742</v>
      </c>
      <c r="EG149" s="353">
        <v>2020</v>
      </c>
      <c r="EH149" s="6" t="s">
        <v>33</v>
      </c>
      <c r="EI149" s="34">
        <v>130.83215931526999</v>
      </c>
      <c r="EJ149" s="38">
        <v>8.5554683894999357</v>
      </c>
      <c r="EK149" s="34">
        <v>112.871416640869</v>
      </c>
      <c r="EL149" s="38">
        <v>3.0637141354753652</v>
      </c>
      <c r="EM149" s="34">
        <v>113.354280170365</v>
      </c>
      <c r="EN149" s="38">
        <v>-2.7974455004961385</v>
      </c>
      <c r="EO149" s="353">
        <v>2020</v>
      </c>
      <c r="EP149" s="6" t="s">
        <v>33</v>
      </c>
      <c r="EQ149" s="34">
        <v>117.246895692867</v>
      </c>
      <c r="ER149" s="38">
        <v>-0.67551457957523553</v>
      </c>
      <c r="ES149" s="34">
        <v>117.744918112243</v>
      </c>
      <c r="ET149" s="38">
        <v>-8.8805643932887648</v>
      </c>
      <c r="EU149" s="34">
        <v>102.697704965215</v>
      </c>
      <c r="EV149" s="38">
        <v>-19.423756524182139</v>
      </c>
      <c r="EW149" s="353">
        <v>2020</v>
      </c>
      <c r="EX149" s="6" t="s">
        <v>33</v>
      </c>
      <c r="EY149" s="34">
        <v>98.590544479272197</v>
      </c>
      <c r="EZ149" s="38">
        <v>-25.515727795526161</v>
      </c>
      <c r="FA149" s="34">
        <v>83.1758515811119</v>
      </c>
      <c r="FB149" s="38">
        <v>-18.885317678643617</v>
      </c>
      <c r="FC149" s="34">
        <v>140.54144082778899</v>
      </c>
      <c r="FD149" s="38">
        <v>7.9457957188904658</v>
      </c>
      <c r="FE149" s="353">
        <v>2020</v>
      </c>
      <c r="FF149" s="6" t="s">
        <v>33</v>
      </c>
      <c r="FG149" s="34">
        <v>114.424930240183</v>
      </c>
      <c r="FH149" s="38">
        <v>1.1683901992152386</v>
      </c>
      <c r="FI149" s="34">
        <v>98.425233914669207</v>
      </c>
      <c r="FJ149" s="38">
        <v>1.371856589948564</v>
      </c>
      <c r="FK149" s="34">
        <v>109.89120857227999</v>
      </c>
      <c r="FL149" s="38">
        <v>5.0859464389642568</v>
      </c>
      <c r="FM149" s="353">
        <v>2020</v>
      </c>
      <c r="FN149" s="6" t="s">
        <v>33</v>
      </c>
      <c r="FO149" s="34">
        <v>92.495754955259699</v>
      </c>
      <c r="FP149" s="38">
        <v>-7.9225950251043571</v>
      </c>
      <c r="FQ149" s="34">
        <v>135.50629358652199</v>
      </c>
      <c r="FR149" s="38">
        <v>19.511933551929801</v>
      </c>
      <c r="FS149" s="34">
        <v>116.49342481464799</v>
      </c>
      <c r="FT149" s="38">
        <v>-0.81492323353073459</v>
      </c>
      <c r="FU149" s="353">
        <v>2020</v>
      </c>
      <c r="FV149" s="6" t="s">
        <v>33</v>
      </c>
      <c r="FW149" s="34">
        <v>125.121685094265</v>
      </c>
      <c r="FX149" s="38">
        <v>5.7106611056500185</v>
      </c>
      <c r="FY149" s="34">
        <v>111.17040851614701</v>
      </c>
      <c r="FZ149" s="38">
        <v>3.9670568954027345</v>
      </c>
      <c r="GA149" s="34">
        <v>115.825074051462</v>
      </c>
      <c r="GB149" s="38">
        <v>6.1075987221260561</v>
      </c>
      <c r="GC149" s="353">
        <v>2020</v>
      </c>
      <c r="GD149" s="6" t="s">
        <v>33</v>
      </c>
      <c r="GE149" s="34">
        <v>109.52693286083</v>
      </c>
      <c r="GF149" s="38">
        <v>-4.5683098410276273</v>
      </c>
      <c r="GG149" s="34">
        <v>126.700656264971</v>
      </c>
      <c r="GH149" s="38">
        <v>12.724603274737987</v>
      </c>
      <c r="GI149" s="34">
        <v>94.323732312766296</v>
      </c>
      <c r="GJ149" s="38">
        <v>-7.4759302224591977</v>
      </c>
      <c r="GK149" s="353">
        <v>2020</v>
      </c>
      <c r="GL149" s="6" t="s">
        <v>33</v>
      </c>
      <c r="GM149" s="34">
        <v>114.89719396453999</v>
      </c>
      <c r="GN149" s="38">
        <v>1.1206236914951688</v>
      </c>
      <c r="GO149" s="34">
        <v>145.67990761974599</v>
      </c>
      <c r="GP149" s="38">
        <v>5.8059638338640269</v>
      </c>
      <c r="GQ149" s="34">
        <v>116.935310192581</v>
      </c>
      <c r="GR149" s="38">
        <v>6.51382599966675</v>
      </c>
      <c r="GS149" s="353">
        <v>2020</v>
      </c>
      <c r="GT149" s="6" t="s">
        <v>33</v>
      </c>
      <c r="GU149" s="34">
        <v>117.23427256203</v>
      </c>
      <c r="GV149" s="38">
        <v>-12.530843334184752</v>
      </c>
      <c r="GW149" s="34">
        <v>115.05395018466101</v>
      </c>
      <c r="GX149" s="38">
        <v>6.7104031968304128</v>
      </c>
      <c r="GY149" s="34">
        <v>127.20739922085799</v>
      </c>
      <c r="GZ149" s="38">
        <v>3.3163964432611834</v>
      </c>
      <c r="HA149" s="353">
        <v>2020</v>
      </c>
      <c r="HB149" s="6" t="s">
        <v>33</v>
      </c>
      <c r="HC149" s="34">
        <v>128.19818349637001</v>
      </c>
      <c r="HD149" s="38">
        <v>7.1559498707107991</v>
      </c>
      <c r="HE149" s="34">
        <v>118.087666226807</v>
      </c>
      <c r="HF149" s="38">
        <v>15.020720256174044</v>
      </c>
      <c r="HG149" s="34">
        <v>135.72828451301999</v>
      </c>
      <c r="HH149" s="38">
        <v>11.504289516501572</v>
      </c>
      <c r="HI149" s="353">
        <v>2020</v>
      </c>
      <c r="HJ149" s="6" t="s">
        <v>33</v>
      </c>
      <c r="HK149" s="34">
        <v>114.506411766159</v>
      </c>
      <c r="HL149" s="38">
        <v>4.9712640067903493</v>
      </c>
      <c r="HM149" s="34">
        <v>101.24894538153799</v>
      </c>
      <c r="HN149" s="38">
        <v>-6.0939877686539035</v>
      </c>
      <c r="HO149" s="34">
        <v>115.665543751898</v>
      </c>
      <c r="HP149" s="38">
        <v>-1.110779717752024</v>
      </c>
      <c r="HQ149" s="353">
        <v>2020</v>
      </c>
      <c r="HR149" s="6" t="s">
        <v>33</v>
      </c>
      <c r="HS149" s="34">
        <v>129.79536794982701</v>
      </c>
      <c r="HT149" s="38">
        <v>7.555784694205812</v>
      </c>
      <c r="HU149" s="34">
        <v>108.415884344614</v>
      </c>
      <c r="HV149" s="38">
        <v>-4.3249848237277888</v>
      </c>
      <c r="HW149" s="34">
        <v>97.062702669910706</v>
      </c>
      <c r="HX149" s="38">
        <v>-4.505929599051953</v>
      </c>
      <c r="HY149" s="353">
        <v>2020</v>
      </c>
      <c r="HZ149" s="6" t="s">
        <v>33</v>
      </c>
      <c r="IA149" s="34">
        <v>112.940553273048</v>
      </c>
      <c r="IB149" s="38">
        <v>4.1830665601438284</v>
      </c>
      <c r="IC149" s="34">
        <v>115.68328351850499</v>
      </c>
      <c r="ID149" s="38">
        <v>14.647406966343482</v>
      </c>
      <c r="IE149" s="34">
        <v>128.69157406997499</v>
      </c>
      <c r="IF149" s="38">
        <v>10.102973165334987</v>
      </c>
      <c r="IG149" s="353">
        <v>2020</v>
      </c>
      <c r="IH149" s="6" t="s">
        <v>33</v>
      </c>
      <c r="II149" s="34">
        <v>129.11627923780901</v>
      </c>
      <c r="IJ149" s="38">
        <v>14.410849521886718</v>
      </c>
      <c r="IK149" s="34">
        <v>114.588603291946</v>
      </c>
      <c r="IL149" s="38">
        <v>7.1314961118483353</v>
      </c>
      <c r="IM149" s="34">
        <v>148.48410180976501</v>
      </c>
      <c r="IN149" s="38">
        <v>12.390671059351348</v>
      </c>
      <c r="IO149" s="34">
        <v>136.28171522559401</v>
      </c>
      <c r="IP149" s="38">
        <v>6.3495086317270051</v>
      </c>
      <c r="IQ149" s="353">
        <v>2020</v>
      </c>
      <c r="IR149" s="6" t="s">
        <v>33</v>
      </c>
      <c r="IS149" s="34">
        <v>118.73032544862799</v>
      </c>
      <c r="IT149" s="38">
        <v>4.6570066018011573</v>
      </c>
      <c r="IU149" s="34">
        <v>152.479121061803</v>
      </c>
      <c r="IV149" s="38">
        <v>-32.922566407237397</v>
      </c>
      <c r="IW149" s="34">
        <v>138.71324977237299</v>
      </c>
      <c r="IX149" s="38">
        <v>9.350857540829665</v>
      </c>
      <c r="IY149" s="353">
        <v>2020</v>
      </c>
      <c r="IZ149" s="6" t="s">
        <v>33</v>
      </c>
      <c r="JA149" s="34">
        <v>133.37017717951301</v>
      </c>
      <c r="JB149" s="38">
        <v>12.894403790269806</v>
      </c>
      <c r="JC149" s="34">
        <v>137.55267101191501</v>
      </c>
      <c r="JD149" s="38">
        <v>12.829483157655091</v>
      </c>
      <c r="JE149" s="34">
        <v>137.534239131139</v>
      </c>
      <c r="JF149" s="38">
        <v>-2.208699625181282</v>
      </c>
      <c r="JG149" s="353">
        <v>2020</v>
      </c>
      <c r="JH149" s="6" t="s">
        <v>33</v>
      </c>
      <c r="JI149" s="34">
        <v>131.672864411104</v>
      </c>
      <c r="JJ149" s="38">
        <v>19.540936871615486</v>
      </c>
      <c r="JK149" s="34">
        <v>143.96124725179999</v>
      </c>
      <c r="JL149" s="38">
        <v>6.6688371091687628</v>
      </c>
      <c r="JM149" s="34">
        <v>116.25950555649101</v>
      </c>
      <c r="JN149" s="38">
        <v>9.8305661427029207</v>
      </c>
      <c r="JO149" s="353">
        <v>2020</v>
      </c>
      <c r="JP149" s="6" t="s">
        <v>33</v>
      </c>
      <c r="JQ149" s="34">
        <v>135.18460421298701</v>
      </c>
      <c r="JR149" s="38">
        <v>16.307728680483379</v>
      </c>
      <c r="JS149" s="34">
        <v>104.78611919060999</v>
      </c>
      <c r="JT149" s="38">
        <v>-3.6528353482371898</v>
      </c>
      <c r="JU149" s="34">
        <v>99.626370945372301</v>
      </c>
      <c r="JV149" s="38">
        <v>-5.9960664325178357</v>
      </c>
      <c r="JW149" s="353">
        <v>2020</v>
      </c>
      <c r="JX149" s="6" t="s">
        <v>33</v>
      </c>
      <c r="JY149" s="34">
        <v>125.953383051342</v>
      </c>
      <c r="JZ149" s="38">
        <v>6.1050358718896831</v>
      </c>
      <c r="KA149" s="34">
        <v>134.071437392066</v>
      </c>
      <c r="KB149" s="38">
        <v>-5.8840413871049719</v>
      </c>
      <c r="KC149" s="34">
        <v>117.93063597507999</v>
      </c>
      <c r="KD149" s="38">
        <v>15.929025612992561</v>
      </c>
      <c r="KE149" s="353">
        <v>2020</v>
      </c>
      <c r="KF149" s="6" t="s">
        <v>33</v>
      </c>
      <c r="KG149" s="34">
        <v>110.39327011413199</v>
      </c>
      <c r="KH149" s="38">
        <v>-1.6426581319613973</v>
      </c>
      <c r="KI149" s="34">
        <v>107.911818533936</v>
      </c>
      <c r="KJ149" s="38">
        <v>3.5673201111570734</v>
      </c>
      <c r="KK149" s="34">
        <v>123.377061802931</v>
      </c>
      <c r="KL149" s="38">
        <v>0.89035187912355696</v>
      </c>
      <c r="KM149" s="353">
        <v>2020</v>
      </c>
      <c r="KN149" s="6" t="s">
        <v>33</v>
      </c>
      <c r="KO149" s="34">
        <v>87.047457660987604</v>
      </c>
      <c r="KP149" s="38">
        <v>-9.7895701325934681</v>
      </c>
      <c r="KQ149" s="34">
        <v>133.669458199525</v>
      </c>
      <c r="KR149" s="38">
        <v>-1.1838874225410621</v>
      </c>
      <c r="KS149" s="34">
        <v>109.728643395023</v>
      </c>
      <c r="KT149" s="38">
        <v>0.76671847236117685</v>
      </c>
      <c r="KU149" s="353">
        <v>2020</v>
      </c>
      <c r="KV149" s="6" t="s">
        <v>33</v>
      </c>
      <c r="KW149" s="34">
        <v>149.832116199952</v>
      </c>
      <c r="KX149" s="38">
        <v>17.694346873091533</v>
      </c>
      <c r="KY149" s="34">
        <v>120.744206178254</v>
      </c>
      <c r="KZ149" s="38">
        <v>-5.2993059037483903</v>
      </c>
      <c r="LA149" s="34">
        <v>126.400729403239</v>
      </c>
      <c r="LB149" s="38">
        <v>4.2876911508213027</v>
      </c>
      <c r="LC149" s="353">
        <v>2020</v>
      </c>
      <c r="LD149" s="6" t="s">
        <v>33</v>
      </c>
      <c r="LE149" s="34">
        <v>137.584832746541</v>
      </c>
      <c r="LF149" s="38">
        <v>-8.0336809089189529</v>
      </c>
      <c r="LG149" s="34">
        <v>142.078513290308</v>
      </c>
      <c r="LH149" s="38">
        <v>-8.195266973863724</v>
      </c>
      <c r="LI149" s="34">
        <v>125.361314412556</v>
      </c>
      <c r="LJ149" s="38">
        <v>-2.9682698124492077</v>
      </c>
      <c r="LK149" s="353">
        <v>2020</v>
      </c>
      <c r="LL149" s="6" t="s">
        <v>33</v>
      </c>
      <c r="LM149" s="34">
        <v>122.530172028731</v>
      </c>
      <c r="LN149" s="38">
        <v>0.29721820764120821</v>
      </c>
      <c r="LO149" s="34">
        <v>103.647414405297</v>
      </c>
      <c r="LP149" s="38">
        <v>-21.415552030164392</v>
      </c>
      <c r="LQ149" s="34">
        <v>117.45697641676099</v>
      </c>
      <c r="LR149" s="38">
        <v>1.1759113997131863</v>
      </c>
      <c r="LS149" s="353">
        <v>2020</v>
      </c>
      <c r="LT149" s="6" t="s">
        <v>33</v>
      </c>
      <c r="LU149" s="34">
        <v>104.358018936517</v>
      </c>
      <c r="LV149" s="38">
        <v>2.8282751617218196</v>
      </c>
      <c r="LW149" s="34">
        <v>101.758583462526</v>
      </c>
      <c r="LX149" s="38">
        <v>-2.6706184085932989</v>
      </c>
      <c r="LY149" s="34">
        <v>109.29307670881199</v>
      </c>
      <c r="LZ149" s="38">
        <v>3.4573928626686836</v>
      </c>
      <c r="MA149" s="353">
        <v>2020</v>
      </c>
      <c r="MB149" s="6" t="s">
        <v>33</v>
      </c>
      <c r="MC149" s="34">
        <v>157.300006509621</v>
      </c>
      <c r="MD149" s="38">
        <v>-3.0659188824771633</v>
      </c>
      <c r="ME149" s="34">
        <v>98.222122847489103</v>
      </c>
      <c r="MF149" s="38">
        <v>3.4896458445204104</v>
      </c>
      <c r="MG149" s="34">
        <v>148.485962088522</v>
      </c>
      <c r="MH149" s="38">
        <v>4.2806092117722017</v>
      </c>
      <c r="MI149" s="353">
        <v>2020</v>
      </c>
      <c r="MJ149" s="6" t="s">
        <v>33</v>
      </c>
      <c r="MK149" s="34">
        <v>94.833746206213306</v>
      </c>
      <c r="ML149" s="38">
        <v>-5.0544010731157982</v>
      </c>
      <c r="MM149" s="34">
        <v>135.46959763205999</v>
      </c>
      <c r="MN149" s="38">
        <v>3.6074106036193712</v>
      </c>
      <c r="MO149" s="34">
        <v>148.62909573181699</v>
      </c>
      <c r="MP149" s="38">
        <v>6.6852865935998409</v>
      </c>
      <c r="MQ149"/>
    </row>
    <row r="150" spans="1:355" s="336" customFormat="1" ht="15" hidden="1" customHeight="1">
      <c r="A150" s="353"/>
      <c r="B150" s="6" t="s">
        <v>34</v>
      </c>
      <c r="C150" s="34">
        <v>97.364500573341203</v>
      </c>
      <c r="D150" s="38">
        <v>5.3764707916011218</v>
      </c>
      <c r="E150" s="374">
        <v>91.697064737166897</v>
      </c>
      <c r="F150" s="38">
        <v>0.2009407067427702</v>
      </c>
      <c r="G150" s="374">
        <v>102.72341273392399</v>
      </c>
      <c r="H150" s="38">
        <v>10.180016097644767</v>
      </c>
      <c r="I150" s="6"/>
      <c r="J150" s="6" t="s">
        <v>34</v>
      </c>
      <c r="K150" s="34">
        <v>77.461399753581205</v>
      </c>
      <c r="L150" s="38">
        <v>-16.574944416316342</v>
      </c>
      <c r="M150" s="34">
        <v>126.149939700117</v>
      </c>
      <c r="N150" s="38">
        <v>11.409751580986736</v>
      </c>
      <c r="O150" s="34">
        <v>80.829998892913096</v>
      </c>
      <c r="P150" s="38">
        <v>-11.915663688851794</v>
      </c>
      <c r="Q150" s="6"/>
      <c r="R150" s="6" t="s">
        <v>34</v>
      </c>
      <c r="S150" s="34">
        <v>85.834796669004504</v>
      </c>
      <c r="T150" s="38">
        <v>-6.8565622072965766</v>
      </c>
      <c r="U150" s="34">
        <v>115.256074754252</v>
      </c>
      <c r="V150" s="38">
        <v>4.5231286444183922</v>
      </c>
      <c r="W150" s="34">
        <v>101.745871781818</v>
      </c>
      <c r="X150" s="38">
        <v>-0.43580986973790914</v>
      </c>
      <c r="Y150" s="6"/>
      <c r="Z150" s="6" t="s">
        <v>34</v>
      </c>
      <c r="AA150" s="34">
        <v>112.41322642747301</v>
      </c>
      <c r="AB150" s="38">
        <v>-0.2044106170067721</v>
      </c>
      <c r="AC150" s="34">
        <v>116.211858213054</v>
      </c>
      <c r="AD150" s="38">
        <v>9.6460106495649569</v>
      </c>
      <c r="AE150" s="34">
        <v>112.431465181679</v>
      </c>
      <c r="AF150" s="38">
        <v>11.187145672616069</v>
      </c>
      <c r="AG150" s="6"/>
      <c r="AH150" s="6" t="s">
        <v>34</v>
      </c>
      <c r="AI150" s="34">
        <v>125.92333645327</v>
      </c>
      <c r="AJ150" s="38">
        <v>28.633542609301628</v>
      </c>
      <c r="AK150" s="34">
        <v>135.710673915879</v>
      </c>
      <c r="AL150" s="38">
        <v>12.340936470468833</v>
      </c>
      <c r="AM150" s="34">
        <v>129.855913576641</v>
      </c>
      <c r="AN150" s="38">
        <v>29.410583604400273</v>
      </c>
      <c r="AO150" s="6"/>
      <c r="AP150" s="6" t="s">
        <v>34</v>
      </c>
      <c r="AQ150" s="34">
        <v>119.21742922710099</v>
      </c>
      <c r="AR150" s="38">
        <v>10.694444665248383</v>
      </c>
      <c r="AS150" s="34">
        <v>135.46766748950401</v>
      </c>
      <c r="AT150" s="38">
        <v>28.431658502956509</v>
      </c>
      <c r="AU150" s="34">
        <v>126.751558657825</v>
      </c>
      <c r="AV150" s="38">
        <v>20.19681573197316</v>
      </c>
      <c r="AW150" s="6"/>
      <c r="AX150" s="6" t="s">
        <v>34</v>
      </c>
      <c r="AY150" s="34">
        <v>136.749047442555</v>
      </c>
      <c r="AZ150" s="38">
        <v>14.067760338002429</v>
      </c>
      <c r="BA150" s="34">
        <v>151.72191975760799</v>
      </c>
      <c r="BB150" s="38">
        <v>27.384771462794816</v>
      </c>
      <c r="BC150" s="34">
        <v>138.11565478587499</v>
      </c>
      <c r="BD150" s="38">
        <v>22.606276810548479</v>
      </c>
      <c r="BE150" s="6"/>
      <c r="BF150" s="6" t="s">
        <v>34</v>
      </c>
      <c r="BG150" s="34">
        <v>114.761381214103</v>
      </c>
      <c r="BH150" s="38">
        <v>5.6977040571031097</v>
      </c>
      <c r="BI150" s="34">
        <v>122.553401305176</v>
      </c>
      <c r="BJ150" s="38">
        <v>22.229193876046494</v>
      </c>
      <c r="BK150" s="34">
        <v>145.71287790496601</v>
      </c>
      <c r="BL150" s="38">
        <v>25.473801272699006</v>
      </c>
      <c r="BM150" s="6"/>
      <c r="BN150" s="6" t="s">
        <v>34</v>
      </c>
      <c r="BO150" s="34">
        <v>127.07577740167601</v>
      </c>
      <c r="BP150" s="38">
        <v>11.972453847624735</v>
      </c>
      <c r="BQ150" s="356">
        <v>114.15703668845464</v>
      </c>
      <c r="BR150" s="38">
        <v>5.1490023532988545</v>
      </c>
      <c r="BS150" s="34">
        <v>107.910658704936</v>
      </c>
      <c r="BT150" s="38">
        <v>1.4334443353250208</v>
      </c>
      <c r="BU150" s="6"/>
      <c r="BV150" s="6" t="s">
        <v>34</v>
      </c>
      <c r="BW150" s="34">
        <v>136.37683312482201</v>
      </c>
      <c r="BX150" s="38">
        <v>27.383434267833934</v>
      </c>
      <c r="BY150" s="34">
        <v>122.236293184435</v>
      </c>
      <c r="BZ150" s="38">
        <v>4.5317934204593229</v>
      </c>
      <c r="CA150" s="34">
        <v>108.39769679790599</v>
      </c>
      <c r="CB150" s="38">
        <v>4.6027249242215333</v>
      </c>
      <c r="CC150" s="6"/>
      <c r="CD150" s="6" t="s">
        <v>34</v>
      </c>
      <c r="CE150" s="34">
        <v>130.579873280832</v>
      </c>
      <c r="CF150" s="38">
        <v>8.8312436463474455</v>
      </c>
      <c r="CG150" s="34">
        <v>110.104958436068</v>
      </c>
      <c r="CH150" s="38">
        <v>8.2063182995324837</v>
      </c>
      <c r="CI150" s="34">
        <v>133.954690344233</v>
      </c>
      <c r="CJ150" s="38">
        <v>7.6159847297928991</v>
      </c>
      <c r="CK150" s="6"/>
      <c r="CL150" s="6" t="s">
        <v>34</v>
      </c>
      <c r="CM150" s="34">
        <v>152.236309322327</v>
      </c>
      <c r="CN150" s="38">
        <v>6.7493747638756219</v>
      </c>
      <c r="CO150" s="34">
        <v>116.56183495295301</v>
      </c>
      <c r="CP150" s="38">
        <v>1.6455022366334191</v>
      </c>
      <c r="CQ150" s="34">
        <v>106.713937234157</v>
      </c>
      <c r="CR150" s="38">
        <v>5.1379907385781962</v>
      </c>
      <c r="CS150" s="6"/>
      <c r="CT150" s="6" t="s">
        <v>34</v>
      </c>
      <c r="CU150" s="34">
        <v>141.40505347436499</v>
      </c>
      <c r="CV150" s="38">
        <v>7.3866012897399855</v>
      </c>
      <c r="CW150" s="34">
        <v>92.474613275524206</v>
      </c>
      <c r="CX150" s="38">
        <v>5.8492234192048471</v>
      </c>
      <c r="CY150" s="34">
        <v>127.391839552273</v>
      </c>
      <c r="CZ150" s="38">
        <v>0.97397550484474493</v>
      </c>
      <c r="DA150" s="6"/>
      <c r="DB150" s="6" t="s">
        <v>34</v>
      </c>
      <c r="DC150" s="34">
        <v>121.451293566766</v>
      </c>
      <c r="DD150" s="38">
        <v>6.5197186895608752</v>
      </c>
      <c r="DE150" s="34">
        <v>352.51027759209597</v>
      </c>
      <c r="DF150" s="38">
        <v>18.319646136579195</v>
      </c>
      <c r="DG150" s="34">
        <v>114.368130600342</v>
      </c>
      <c r="DH150" s="38">
        <v>-3.3400182626398731</v>
      </c>
      <c r="DI150" s="6"/>
      <c r="DJ150" s="6" t="s">
        <v>34</v>
      </c>
      <c r="DK150" s="34">
        <v>122.35083561470201</v>
      </c>
      <c r="DL150" s="38">
        <v>5.7138968054350556</v>
      </c>
      <c r="DM150" s="34">
        <v>101.145005463486</v>
      </c>
      <c r="DN150" s="38">
        <v>-5.0049988479924536</v>
      </c>
      <c r="DO150" s="34">
        <v>131.35937719577799</v>
      </c>
      <c r="DP150" s="38">
        <v>3.8021695418981807</v>
      </c>
      <c r="DQ150" s="6"/>
      <c r="DR150" s="6" t="s">
        <v>34</v>
      </c>
      <c r="DS150" s="34">
        <v>141.83002498844201</v>
      </c>
      <c r="DT150" s="38">
        <v>30.554367721703045</v>
      </c>
      <c r="DU150" s="34">
        <v>114.15321860754899</v>
      </c>
      <c r="DV150" s="38">
        <v>6.1919932986771471</v>
      </c>
      <c r="DW150" s="34">
        <v>130.94744820525801</v>
      </c>
      <c r="DX150" s="38">
        <v>5.9213120331931322</v>
      </c>
      <c r="DY150" s="6"/>
      <c r="DZ150" s="6" t="s">
        <v>34</v>
      </c>
      <c r="EA150" s="34">
        <v>119.96790669166</v>
      </c>
      <c r="EB150" s="38">
        <v>6.5103181060311357</v>
      </c>
      <c r="EC150" s="34">
        <v>102.986199161787</v>
      </c>
      <c r="ED150" s="38">
        <v>6.4893039967273864</v>
      </c>
      <c r="EE150" s="34">
        <v>123.56179365906</v>
      </c>
      <c r="EF150" s="38">
        <v>11.367853511408271</v>
      </c>
      <c r="EG150" s="6"/>
      <c r="EH150" s="6" t="s">
        <v>34</v>
      </c>
      <c r="EI150" s="34">
        <v>130.345217305977</v>
      </c>
      <c r="EJ150" s="38">
        <v>7.3039980339377593</v>
      </c>
      <c r="EK150" s="34">
        <v>116.522545658705</v>
      </c>
      <c r="EL150" s="38">
        <v>3.2737354150527977</v>
      </c>
      <c r="EM150" s="34">
        <v>118.74964969354799</v>
      </c>
      <c r="EN150" s="38">
        <v>1.2603751363830895</v>
      </c>
      <c r="EO150" s="6"/>
      <c r="EP150" s="6" t="s">
        <v>34</v>
      </c>
      <c r="EQ150" s="34">
        <v>112.731615977557</v>
      </c>
      <c r="ER150" s="38">
        <v>0.43254152473357976</v>
      </c>
      <c r="ES150" s="34">
        <v>116.940674187553</v>
      </c>
      <c r="ET150" s="38">
        <v>3.357008107863038</v>
      </c>
      <c r="EU150" s="34">
        <v>106.70040467922099</v>
      </c>
      <c r="EV150" s="38">
        <v>-6.7401426344297164</v>
      </c>
      <c r="EW150" s="6"/>
      <c r="EX150" s="6" t="s">
        <v>34</v>
      </c>
      <c r="EY150" s="34">
        <v>99.760316156659698</v>
      </c>
      <c r="EZ150" s="38">
        <v>-8.4728222628647956</v>
      </c>
      <c r="FA150" s="34">
        <v>89.273118344876195</v>
      </c>
      <c r="FB150" s="38">
        <v>-17.716982332697427</v>
      </c>
      <c r="FC150" s="34">
        <v>142.909877637167</v>
      </c>
      <c r="FD150" s="38">
        <v>4.4016863114879357</v>
      </c>
      <c r="FE150" s="6"/>
      <c r="FF150" s="6" t="s">
        <v>34</v>
      </c>
      <c r="FG150" s="34">
        <v>114.13910918683401</v>
      </c>
      <c r="FH150" s="38">
        <v>5.2250377342334673</v>
      </c>
      <c r="FI150" s="34">
        <v>116.873565795945</v>
      </c>
      <c r="FJ150" s="38">
        <v>2.8836792266315143</v>
      </c>
      <c r="FK150" s="34">
        <v>117.230629547497</v>
      </c>
      <c r="FL150" s="38">
        <v>11.700311617935924</v>
      </c>
      <c r="FM150" s="6"/>
      <c r="FN150" s="6" t="s">
        <v>34</v>
      </c>
      <c r="FO150" s="34">
        <v>92.395383718588107</v>
      </c>
      <c r="FP150" s="38">
        <v>-9.4150991588664255</v>
      </c>
      <c r="FQ150" s="34">
        <v>131.955245136093</v>
      </c>
      <c r="FR150" s="38">
        <v>21.085592987485398</v>
      </c>
      <c r="FS150" s="34">
        <v>120.63097054319201</v>
      </c>
      <c r="FT150" s="38">
        <v>5.1580911113364465</v>
      </c>
      <c r="FU150" s="6"/>
      <c r="FV150" s="6" t="s">
        <v>34</v>
      </c>
      <c r="FW150" s="34">
        <v>126.45252618514201</v>
      </c>
      <c r="FX150" s="38">
        <v>7.8294631124075806</v>
      </c>
      <c r="FY150" s="34">
        <v>113.408547743513</v>
      </c>
      <c r="FZ150" s="38">
        <v>7.9012859234867392</v>
      </c>
      <c r="GA150" s="34">
        <v>114.502133496018</v>
      </c>
      <c r="GB150" s="38">
        <v>3.4960095505738309</v>
      </c>
      <c r="GC150" s="6"/>
      <c r="GD150" s="6" t="s">
        <v>34</v>
      </c>
      <c r="GE150" s="34">
        <v>110.04926231173</v>
      </c>
      <c r="GF150" s="38">
        <v>3.0126598379921035</v>
      </c>
      <c r="GG150" s="34">
        <v>133.55456288899001</v>
      </c>
      <c r="GH150" s="38">
        <v>18.804916487971227</v>
      </c>
      <c r="GI150" s="34">
        <v>95.678593838247807</v>
      </c>
      <c r="GJ150" s="38">
        <v>-3.4824928342046348</v>
      </c>
      <c r="GK150" s="6"/>
      <c r="GL150" s="6" t="s">
        <v>34</v>
      </c>
      <c r="GM150" s="34">
        <v>113.63653305846999</v>
      </c>
      <c r="GN150" s="38">
        <v>1.9996708174326585</v>
      </c>
      <c r="GO150" s="34">
        <v>117.01346620579901</v>
      </c>
      <c r="GP150" s="38">
        <v>-7.7291475533819778</v>
      </c>
      <c r="GQ150" s="34">
        <v>107.151138025603</v>
      </c>
      <c r="GR150" s="38">
        <v>-0.80433665310803804</v>
      </c>
      <c r="GS150" s="6"/>
      <c r="GT150" s="6" t="s">
        <v>34</v>
      </c>
      <c r="GU150" s="34">
        <v>101.465303765526</v>
      </c>
      <c r="GV150" s="38">
        <v>-7.1822525518721534</v>
      </c>
      <c r="GW150" s="34">
        <v>128.72255562534701</v>
      </c>
      <c r="GX150" s="38">
        <v>14.684198142203513</v>
      </c>
      <c r="GY150" s="34">
        <v>116.00931536597</v>
      </c>
      <c r="GZ150" s="38">
        <v>16.55936582683492</v>
      </c>
      <c r="HA150" s="6"/>
      <c r="HB150" s="6" t="s">
        <v>34</v>
      </c>
      <c r="HC150" s="34">
        <v>113.202027365606</v>
      </c>
      <c r="HD150" s="38">
        <v>-0.18135076249259896</v>
      </c>
      <c r="HE150" s="34">
        <v>112.446972156895</v>
      </c>
      <c r="HF150" s="38">
        <v>18.868126512288001</v>
      </c>
      <c r="HG150" s="34">
        <v>116.07396493730199</v>
      </c>
      <c r="HH150" s="38">
        <v>4.7294275227460787</v>
      </c>
      <c r="HI150" s="6"/>
      <c r="HJ150" s="6" t="s">
        <v>34</v>
      </c>
      <c r="HK150" s="34">
        <v>138.72455022368899</v>
      </c>
      <c r="HL150" s="38">
        <v>17.453000431724931</v>
      </c>
      <c r="HM150" s="34">
        <v>102.7096149979</v>
      </c>
      <c r="HN150" s="38">
        <v>1.0464440578095804</v>
      </c>
      <c r="HO150" s="34">
        <v>83.250698423388897</v>
      </c>
      <c r="HP150" s="38">
        <v>-24.480244712376475</v>
      </c>
      <c r="HQ150" s="6"/>
      <c r="HR150" s="6" t="s">
        <v>34</v>
      </c>
      <c r="HS150" s="34">
        <v>143.94826525961699</v>
      </c>
      <c r="HT150" s="38">
        <v>9.5288459858556678</v>
      </c>
      <c r="HU150" s="34">
        <v>109.89921799602701</v>
      </c>
      <c r="HV150" s="38">
        <v>6.3223309577618494</v>
      </c>
      <c r="HW150" s="34">
        <v>106.53994515446</v>
      </c>
      <c r="HX150" s="38">
        <v>1.8317239704206401</v>
      </c>
      <c r="HY150" s="6"/>
      <c r="HZ150" s="6" t="s">
        <v>34</v>
      </c>
      <c r="IA150" s="34">
        <v>125.014854211105</v>
      </c>
      <c r="IB150" s="38">
        <v>15.6386640695777</v>
      </c>
      <c r="IC150" s="34">
        <v>110.8755822718</v>
      </c>
      <c r="ID150" s="38">
        <v>8.1522246786542212</v>
      </c>
      <c r="IE150" s="34">
        <v>127.261306032199</v>
      </c>
      <c r="IF150" s="38">
        <v>9.675181730980313</v>
      </c>
      <c r="IG150" s="6"/>
      <c r="IH150" s="6" t="s">
        <v>34</v>
      </c>
      <c r="II150" s="34">
        <v>115.035375218711</v>
      </c>
      <c r="IJ150" s="38">
        <v>10.486180983452172</v>
      </c>
      <c r="IK150" s="34">
        <v>114.166539992201</v>
      </c>
      <c r="IL150" s="38">
        <v>5.3289897478844068</v>
      </c>
      <c r="IM150" s="34">
        <v>98.264419004619498</v>
      </c>
      <c r="IN150" s="38">
        <v>-13.839248881826251</v>
      </c>
      <c r="IO150" s="34">
        <v>102.522522987543</v>
      </c>
      <c r="IP150" s="38">
        <v>1.4054266691945685</v>
      </c>
      <c r="IQ150" s="6"/>
      <c r="IR150" s="6" t="s">
        <v>34</v>
      </c>
      <c r="IS150" s="34">
        <v>111.197285019934</v>
      </c>
      <c r="IT150" s="38">
        <v>9.3515957194540533</v>
      </c>
      <c r="IU150" s="34">
        <v>95.313480717755894</v>
      </c>
      <c r="IV150" s="38">
        <v>-2.0273891606377674</v>
      </c>
      <c r="IW150" s="34">
        <v>100.227404748035</v>
      </c>
      <c r="IX150" s="38">
        <v>6.8641536026112817</v>
      </c>
      <c r="IY150" s="6"/>
      <c r="IZ150" s="6" t="s">
        <v>34</v>
      </c>
      <c r="JA150" s="34">
        <v>110.15213239245</v>
      </c>
      <c r="JB150" s="38">
        <v>10.074932072587188</v>
      </c>
      <c r="JC150" s="34">
        <v>119.030621444586</v>
      </c>
      <c r="JD150" s="38">
        <v>13.209854367269088</v>
      </c>
      <c r="JE150" s="34">
        <v>104.261692717158</v>
      </c>
      <c r="JF150" s="38">
        <v>5.4294481153942939</v>
      </c>
      <c r="JG150" s="6"/>
      <c r="JH150" s="6" t="s">
        <v>34</v>
      </c>
      <c r="JI150" s="34">
        <v>111.827350558039</v>
      </c>
      <c r="JJ150" s="38">
        <v>9.1157835888156598</v>
      </c>
      <c r="JK150" s="34">
        <v>115.430219253782</v>
      </c>
      <c r="JL150" s="38">
        <v>15.027236125364809</v>
      </c>
      <c r="JM150" s="34">
        <v>103.603042119713</v>
      </c>
      <c r="JN150" s="38">
        <v>5.2207619530893083</v>
      </c>
      <c r="JO150" s="6"/>
      <c r="JP150" s="6" t="s">
        <v>34</v>
      </c>
      <c r="JQ150" s="34">
        <v>124.135520941016</v>
      </c>
      <c r="JR150" s="38">
        <v>7.6182432961404629</v>
      </c>
      <c r="JS150" s="34">
        <v>92.338980824927305</v>
      </c>
      <c r="JT150" s="38">
        <v>0.24054210490966454</v>
      </c>
      <c r="JU150" s="34">
        <v>92.099345095441905</v>
      </c>
      <c r="JV150" s="38">
        <v>-7.7386540935837473</v>
      </c>
      <c r="JW150" s="6"/>
      <c r="JX150" s="6" t="s">
        <v>34</v>
      </c>
      <c r="JY150" s="34">
        <v>103.86641179734001</v>
      </c>
      <c r="JZ150" s="38">
        <v>6.9340526868011665</v>
      </c>
      <c r="KA150" s="34">
        <v>101.464267455948</v>
      </c>
      <c r="KB150" s="38">
        <v>5.6413330103355577</v>
      </c>
      <c r="KC150" s="34">
        <v>105.638373482506</v>
      </c>
      <c r="KD150" s="38">
        <v>5.5299820152763033</v>
      </c>
      <c r="KE150" s="6"/>
      <c r="KF150" s="6" t="s">
        <v>34</v>
      </c>
      <c r="KG150" s="34">
        <v>115.103042579472</v>
      </c>
      <c r="KH150" s="38">
        <v>3.3580129035165811</v>
      </c>
      <c r="KI150" s="34">
        <v>118.36869831574199</v>
      </c>
      <c r="KJ150" s="38">
        <v>10.867660855040427</v>
      </c>
      <c r="KK150" s="34">
        <v>100.029748213997</v>
      </c>
      <c r="KL150" s="38">
        <v>-14.658450415135647</v>
      </c>
      <c r="KM150" s="6"/>
      <c r="KN150" s="6" t="s">
        <v>34</v>
      </c>
      <c r="KO150" s="34">
        <v>107.717573248577</v>
      </c>
      <c r="KP150" s="38">
        <v>-6.8985207809139126</v>
      </c>
      <c r="KQ150" s="34">
        <v>133.21717032576601</v>
      </c>
      <c r="KR150" s="38">
        <v>9.6540705561260864</v>
      </c>
      <c r="KS150" s="34">
        <v>93.755187448232704</v>
      </c>
      <c r="KT150" s="38">
        <v>-11.949335296594555</v>
      </c>
      <c r="KU150" s="6"/>
      <c r="KV150" s="6" t="s">
        <v>34</v>
      </c>
      <c r="KW150" s="34">
        <v>117.723193235436</v>
      </c>
      <c r="KX150" s="38">
        <v>-1.7959044638394204</v>
      </c>
      <c r="KY150" s="34">
        <v>122.94783184603899</v>
      </c>
      <c r="KZ150" s="38">
        <v>6.6795554453419754</v>
      </c>
      <c r="LA150" s="34">
        <v>95.136329260422798</v>
      </c>
      <c r="LB150" s="38">
        <v>1.7844701312536415</v>
      </c>
      <c r="LC150" s="6"/>
      <c r="LD150" s="6" t="s">
        <v>34</v>
      </c>
      <c r="LE150" s="34">
        <v>144.28530487678299</v>
      </c>
      <c r="LF150" s="38">
        <v>8.9856473012446259E-2</v>
      </c>
      <c r="LG150" s="34">
        <v>130.488403555568</v>
      </c>
      <c r="LH150" s="38">
        <v>4.5661464502431386</v>
      </c>
      <c r="LI150" s="34">
        <v>130.29135113905099</v>
      </c>
      <c r="LJ150" s="38">
        <v>7.4842358485584128</v>
      </c>
      <c r="LK150" s="6"/>
      <c r="LL150" s="6" t="s">
        <v>34</v>
      </c>
      <c r="LM150" s="34">
        <v>224.55640856561999</v>
      </c>
      <c r="LN150" s="38">
        <v>14.7529617417145</v>
      </c>
      <c r="LO150" s="34">
        <v>99.194334601504593</v>
      </c>
      <c r="LP150" s="38">
        <v>-7.1310534128781882</v>
      </c>
      <c r="LQ150" s="34">
        <v>90.491110075067596</v>
      </c>
      <c r="LR150" s="38">
        <v>3.2451700966935846</v>
      </c>
      <c r="LS150" s="6"/>
      <c r="LT150" s="6" t="s">
        <v>34</v>
      </c>
      <c r="LU150" s="34">
        <v>103.07822549081099</v>
      </c>
      <c r="LV150" s="38">
        <v>2.8684859235254265</v>
      </c>
      <c r="LW150" s="34">
        <v>217.57416096432499</v>
      </c>
      <c r="LX150" s="38">
        <v>6.7183291397474392</v>
      </c>
      <c r="LY150" s="34">
        <v>89.161560780893495</v>
      </c>
      <c r="LZ150" s="38">
        <v>8.6947911150057564</v>
      </c>
      <c r="MA150" s="6"/>
      <c r="MB150" s="6" t="s">
        <v>34</v>
      </c>
      <c r="MC150" s="34">
        <v>150.22642935037899</v>
      </c>
      <c r="MD150" s="38">
        <v>2.9666103770534136</v>
      </c>
      <c r="ME150" s="34">
        <v>79.046399026314006</v>
      </c>
      <c r="MF150" s="38">
        <v>-11.257887093074643</v>
      </c>
      <c r="MG150" s="34">
        <v>129.742608512527</v>
      </c>
      <c r="MH150" s="38">
        <v>15.367840339184099</v>
      </c>
      <c r="MI150" s="6"/>
      <c r="MJ150" s="6" t="s">
        <v>34</v>
      </c>
      <c r="MK150" s="34">
        <v>97.421993651371494</v>
      </c>
      <c r="ML150" s="38">
        <v>13.373301889606466</v>
      </c>
      <c r="MM150" s="34">
        <v>140.97692869483899</v>
      </c>
      <c r="MN150" s="38">
        <v>11.478600337491642</v>
      </c>
      <c r="MO150" s="34">
        <v>137.702846250249</v>
      </c>
      <c r="MP150" s="38">
        <v>1.4840345684504825</v>
      </c>
      <c r="MQ150"/>
    </row>
    <row r="151" spans="1:355" s="336" customFormat="1" ht="15" hidden="1" customHeight="1">
      <c r="A151" s="353"/>
      <c r="B151" s="6" t="s">
        <v>35</v>
      </c>
      <c r="C151" s="34">
        <v>98.653086026074405</v>
      </c>
      <c r="D151" s="38">
        <v>-7.1955778945006443</v>
      </c>
      <c r="E151" s="374">
        <v>96.052560133384901</v>
      </c>
      <c r="F151" s="38">
        <v>-5.8421958929480411</v>
      </c>
      <c r="G151" s="374">
        <v>101.112044580363</v>
      </c>
      <c r="H151" s="38">
        <v>-8.3785037753702767</v>
      </c>
      <c r="I151" s="6"/>
      <c r="J151" s="6" t="s">
        <v>35</v>
      </c>
      <c r="K151" s="34">
        <v>84.001987461438802</v>
      </c>
      <c r="L151" s="38">
        <v>-16.431547231016893</v>
      </c>
      <c r="M151" s="34">
        <v>108.47151664689601</v>
      </c>
      <c r="N151" s="38">
        <v>-22.29240197272</v>
      </c>
      <c r="O151" s="34">
        <v>86.744479062877303</v>
      </c>
      <c r="P151" s="38">
        <v>-26.352279797152207</v>
      </c>
      <c r="Q151" s="6"/>
      <c r="R151" s="6" t="s">
        <v>35</v>
      </c>
      <c r="S151" s="34">
        <v>106.506249596499</v>
      </c>
      <c r="T151" s="38">
        <v>-0.81597774961285552</v>
      </c>
      <c r="U151" s="34">
        <v>99.007590719924494</v>
      </c>
      <c r="V151" s="38">
        <v>-8.1578713076753644</v>
      </c>
      <c r="W151" s="34">
        <v>95.103477382778706</v>
      </c>
      <c r="X151" s="38">
        <v>-8.2947692151457346</v>
      </c>
      <c r="Y151" s="6"/>
      <c r="Z151" s="6" t="s">
        <v>35</v>
      </c>
      <c r="AA151" s="34">
        <v>120.617132339195</v>
      </c>
      <c r="AB151" s="38">
        <v>-0.91896917420497459</v>
      </c>
      <c r="AC151" s="34">
        <v>155.86842670888601</v>
      </c>
      <c r="AD151" s="38">
        <v>28.82147413193627</v>
      </c>
      <c r="AE151" s="34">
        <v>123.152083105082</v>
      </c>
      <c r="AF151" s="38">
        <v>11.01065291038563</v>
      </c>
      <c r="AG151" s="6"/>
      <c r="AH151" s="6" t="s">
        <v>35</v>
      </c>
      <c r="AI151" s="34">
        <v>104.80006604652</v>
      </c>
      <c r="AJ151" s="38">
        <v>-5.1500795674559612</v>
      </c>
      <c r="AK151" s="34">
        <v>128.90960041923501</v>
      </c>
      <c r="AL151" s="38">
        <v>-4.7436490696971561</v>
      </c>
      <c r="AM151" s="34">
        <v>104.69771279741801</v>
      </c>
      <c r="AN151" s="38">
        <v>-12.159377252586197</v>
      </c>
      <c r="AO151" s="6"/>
      <c r="AP151" s="6" t="s">
        <v>35</v>
      </c>
      <c r="AQ151" s="34">
        <v>129.234944317702</v>
      </c>
      <c r="AR151" s="38">
        <v>5.4168246956728865</v>
      </c>
      <c r="AS151" s="34">
        <v>129.48806068060401</v>
      </c>
      <c r="AT151" s="38">
        <v>13.045911197339038</v>
      </c>
      <c r="AU151" s="34">
        <v>116.791856703861</v>
      </c>
      <c r="AV151" s="38">
        <v>0.4497021141633013</v>
      </c>
      <c r="AW151" s="6"/>
      <c r="AX151" s="6" t="s">
        <v>35</v>
      </c>
      <c r="AY151" s="34">
        <v>124.87377917227001</v>
      </c>
      <c r="AZ151" s="38">
        <v>1.2803880919311013</v>
      </c>
      <c r="BA151" s="34">
        <v>125.73376434918001</v>
      </c>
      <c r="BB151" s="38">
        <v>1.9416372867931528</v>
      </c>
      <c r="BC151" s="34">
        <v>103.779379788008</v>
      </c>
      <c r="BD151" s="38">
        <v>-5.1787514430951802</v>
      </c>
      <c r="BE151" s="6"/>
      <c r="BF151" s="6" t="s">
        <v>35</v>
      </c>
      <c r="BG151" s="34">
        <v>103.91565297387901</v>
      </c>
      <c r="BH151" s="38">
        <v>-4.6698984556119569</v>
      </c>
      <c r="BI151" s="34">
        <v>115.551706989537</v>
      </c>
      <c r="BJ151" s="38">
        <v>14.219438449793742</v>
      </c>
      <c r="BK151" s="34">
        <v>135.53799700811101</v>
      </c>
      <c r="BL151" s="38">
        <v>7.0466338966433568</v>
      </c>
      <c r="BM151" s="6"/>
      <c r="BN151" s="6" t="s">
        <v>35</v>
      </c>
      <c r="BO151" s="34">
        <v>121.482145525314</v>
      </c>
      <c r="BP151" s="38">
        <v>4.3019481384075675</v>
      </c>
      <c r="BQ151" s="356">
        <v>106.04818808711806</v>
      </c>
      <c r="BR151" s="38">
        <v>-6.6172871182971278</v>
      </c>
      <c r="BS151" s="34">
        <v>107.37415567006499</v>
      </c>
      <c r="BT151" s="38">
        <v>-9.7233871517926787</v>
      </c>
      <c r="BU151" s="6"/>
      <c r="BV151" s="6" t="s">
        <v>35</v>
      </c>
      <c r="BW151" s="34">
        <v>105.533906953536</v>
      </c>
      <c r="BX151" s="38">
        <v>-1.6402490011765565</v>
      </c>
      <c r="BY151" s="34">
        <v>107.222123795812</v>
      </c>
      <c r="BZ151" s="38">
        <v>-12.348108202496633</v>
      </c>
      <c r="CA151" s="34">
        <v>105.196185049665</v>
      </c>
      <c r="CB151" s="38">
        <v>-1.9268027045601315</v>
      </c>
      <c r="CC151" s="6"/>
      <c r="CD151" s="6" t="s">
        <v>35</v>
      </c>
      <c r="CE151" s="34">
        <v>115.586276592416</v>
      </c>
      <c r="CF151" s="38">
        <v>-3.9281425429736032</v>
      </c>
      <c r="CG151" s="34">
        <v>104.530815547251</v>
      </c>
      <c r="CH151" s="38">
        <v>-1.2811350318702495</v>
      </c>
      <c r="CI151" s="34">
        <v>129.57011360301601</v>
      </c>
      <c r="CJ151" s="38">
        <v>-0.12941350694507037</v>
      </c>
      <c r="CK151" s="6"/>
      <c r="CL151" s="6" t="s">
        <v>35</v>
      </c>
      <c r="CM151" s="34">
        <v>163.330101697093</v>
      </c>
      <c r="CN151" s="38">
        <v>7.6745294094974952</v>
      </c>
      <c r="CO151" s="34">
        <v>110.402442118446</v>
      </c>
      <c r="CP151" s="38">
        <v>-5.3110674896659162</v>
      </c>
      <c r="CQ151" s="34">
        <v>124.170265846015</v>
      </c>
      <c r="CR151" s="38">
        <v>-1.5927310949846571</v>
      </c>
      <c r="CS151" s="6"/>
      <c r="CT151" s="6" t="s">
        <v>35</v>
      </c>
      <c r="CU151" s="34">
        <v>121.843584171584</v>
      </c>
      <c r="CV151" s="38">
        <v>-8.0953544128503694</v>
      </c>
      <c r="CW151" s="34">
        <v>121.073172780181</v>
      </c>
      <c r="CX151" s="38">
        <v>31.119838175162982</v>
      </c>
      <c r="CY151" s="34">
        <v>88.876969568879304</v>
      </c>
      <c r="CZ151" s="38">
        <v>-26.872316371966988</v>
      </c>
      <c r="DA151" s="6"/>
      <c r="DB151" s="6" t="s">
        <v>35</v>
      </c>
      <c r="DC151" s="34">
        <v>79.039247312430007</v>
      </c>
      <c r="DD151" s="38">
        <v>-25.915261577535901</v>
      </c>
      <c r="DE151" s="34">
        <v>219.881900453904</v>
      </c>
      <c r="DF151" s="38">
        <v>-14.625982480631222</v>
      </c>
      <c r="DG151" s="34">
        <v>104.16051432908</v>
      </c>
      <c r="DH151" s="38">
        <v>-16.791971496757554</v>
      </c>
      <c r="DI151" s="6"/>
      <c r="DJ151" s="6" t="s">
        <v>35</v>
      </c>
      <c r="DK151" s="34">
        <v>130.17471492113901</v>
      </c>
      <c r="DL151" s="38">
        <v>10.140958726477649</v>
      </c>
      <c r="DM151" s="34">
        <v>83.168052024817996</v>
      </c>
      <c r="DN151" s="38">
        <v>-26.358434455394146</v>
      </c>
      <c r="DO151" s="34">
        <v>95.972044918458906</v>
      </c>
      <c r="DP151" s="38">
        <v>-24.915784971807469</v>
      </c>
      <c r="DQ151" s="6"/>
      <c r="DR151" s="6" t="s">
        <v>35</v>
      </c>
      <c r="DS151" s="34">
        <v>111.062490551091</v>
      </c>
      <c r="DT151" s="38">
        <v>-7.6274533176400041</v>
      </c>
      <c r="DU151" s="34">
        <v>97.650571178530996</v>
      </c>
      <c r="DV151" s="38">
        <v>-5.7680796933664737</v>
      </c>
      <c r="DW151" s="34">
        <v>117.270953823412</v>
      </c>
      <c r="DX151" s="38">
        <v>-9.3026234548979119</v>
      </c>
      <c r="DY151" s="6"/>
      <c r="DZ151" s="6" t="s">
        <v>35</v>
      </c>
      <c r="EA151" s="34">
        <v>117.729400393928</v>
      </c>
      <c r="EB151" s="38">
        <v>0.9127288296545828</v>
      </c>
      <c r="EC151" s="34">
        <v>103.225510380854</v>
      </c>
      <c r="ED151" s="38">
        <v>-1.645892775230692</v>
      </c>
      <c r="EE151" s="34">
        <v>124.84719808414</v>
      </c>
      <c r="EF151" s="38">
        <v>3.8502066297638322</v>
      </c>
      <c r="EG151" s="6"/>
      <c r="EH151" s="6" t="s">
        <v>35</v>
      </c>
      <c r="EI151" s="34">
        <v>132.02473205540201</v>
      </c>
      <c r="EJ151" s="38">
        <v>2.7185429146483528</v>
      </c>
      <c r="EK151" s="34">
        <v>114.52356733146</v>
      </c>
      <c r="EL151" s="38">
        <v>-1.5618570484659244</v>
      </c>
      <c r="EM151" s="34">
        <v>114.89713422721</v>
      </c>
      <c r="EN151" s="38">
        <v>-2.1734904104273909</v>
      </c>
      <c r="EO151" s="6"/>
      <c r="EP151" s="6" t="s">
        <v>35</v>
      </c>
      <c r="EQ151" s="34">
        <v>110.986917295802</v>
      </c>
      <c r="ER151" s="38">
        <v>-3.9025994699132269</v>
      </c>
      <c r="ES151" s="34">
        <v>113.73291205054601</v>
      </c>
      <c r="ET151" s="38">
        <v>-7.8159102496315569</v>
      </c>
      <c r="EU151" s="34">
        <v>102.527906728014</v>
      </c>
      <c r="EV151" s="38">
        <v>-10.65086925319352</v>
      </c>
      <c r="EW151" s="6"/>
      <c r="EX151" s="6" t="s">
        <v>35</v>
      </c>
      <c r="EY151" s="34">
        <v>98.019565408508299</v>
      </c>
      <c r="EZ151" s="38">
        <v>-12.954855432662981</v>
      </c>
      <c r="FA151" s="34">
        <v>91.790688911018904</v>
      </c>
      <c r="FB151" s="38">
        <v>-17.026594604684249</v>
      </c>
      <c r="FC151" s="34">
        <v>141.965785192358</v>
      </c>
      <c r="FD151" s="38">
        <v>-1.6801681062412541</v>
      </c>
      <c r="FE151" s="6"/>
      <c r="FF151" s="6" t="s">
        <v>35</v>
      </c>
      <c r="FG151" s="34">
        <v>111.493600924627</v>
      </c>
      <c r="FH151" s="38">
        <v>-4.7069300216715106</v>
      </c>
      <c r="FI151" s="34">
        <v>121.29069900464199</v>
      </c>
      <c r="FJ151" s="38">
        <v>2.3356731925516101</v>
      </c>
      <c r="FK151" s="34">
        <v>115.5148347193</v>
      </c>
      <c r="FL151" s="38">
        <v>-1.2772276842983814</v>
      </c>
      <c r="FM151" s="6"/>
      <c r="FN151" s="6" t="s">
        <v>35</v>
      </c>
      <c r="FO151" s="34">
        <v>88.287886527388096</v>
      </c>
      <c r="FP151" s="38">
        <v>-9.5445412940246399</v>
      </c>
      <c r="FQ151" s="34">
        <v>197.238554176197</v>
      </c>
      <c r="FR151" s="38">
        <v>60.27104508417159</v>
      </c>
      <c r="FS151" s="34">
        <v>122.71652317309299</v>
      </c>
      <c r="FT151" s="38">
        <v>1.6374946141845896</v>
      </c>
      <c r="FU151" s="6"/>
      <c r="FV151" s="6" t="s">
        <v>35</v>
      </c>
      <c r="FW151" s="34">
        <v>128.34615141415699</v>
      </c>
      <c r="FX151" s="38">
        <v>7.2404594307690076</v>
      </c>
      <c r="FY151" s="34">
        <v>95.651050153975106</v>
      </c>
      <c r="FZ151" s="38">
        <v>2.9717704398020146</v>
      </c>
      <c r="GA151" s="34">
        <v>90.331790257666896</v>
      </c>
      <c r="GB151" s="38">
        <v>-1.6532463866516878</v>
      </c>
      <c r="GC151" s="6"/>
      <c r="GD151" s="6" t="s">
        <v>35</v>
      </c>
      <c r="GE151" s="34">
        <v>108.02098101404501</v>
      </c>
      <c r="GF151" s="38">
        <v>-6.3123731797050056</v>
      </c>
      <c r="GG151" s="34">
        <v>116.974628113319</v>
      </c>
      <c r="GH151" s="38">
        <v>3.7813399604136748</v>
      </c>
      <c r="GI151" s="34">
        <v>94.266956300356199</v>
      </c>
      <c r="GJ151" s="38">
        <v>-12.066873323693031</v>
      </c>
      <c r="GK151" s="6"/>
      <c r="GL151" s="6" t="s">
        <v>35</v>
      </c>
      <c r="GM151" s="34">
        <v>104.123029957668</v>
      </c>
      <c r="GN151" s="38">
        <v>-4.5149401665816384</v>
      </c>
      <c r="GO151" s="34">
        <v>129.865174811722</v>
      </c>
      <c r="GP151" s="38">
        <v>2.426608940507208</v>
      </c>
      <c r="GQ151" s="34">
        <v>87.731730625786298</v>
      </c>
      <c r="GR151" s="38">
        <v>-24.342413674892285</v>
      </c>
      <c r="GS151" s="6"/>
      <c r="GT151" s="6" t="s">
        <v>35</v>
      </c>
      <c r="GU151" s="34">
        <v>84.529691434390699</v>
      </c>
      <c r="GV151" s="38">
        <v>-22.302586409357744</v>
      </c>
      <c r="GW151" s="34">
        <v>108.44855395418099</v>
      </c>
      <c r="GX151" s="38">
        <v>-15.803055045149009</v>
      </c>
      <c r="GY151" s="34">
        <v>101.251299126826</v>
      </c>
      <c r="GZ151" s="38">
        <v>-15.853467444105618</v>
      </c>
      <c r="HA151" s="6"/>
      <c r="HB151" s="6" t="s">
        <v>35</v>
      </c>
      <c r="HC151" s="34">
        <v>90.296554079872394</v>
      </c>
      <c r="HD151" s="38">
        <v>-24.975235073954536</v>
      </c>
      <c r="HE151" s="34">
        <v>156.162446246435</v>
      </c>
      <c r="HF151" s="38">
        <v>27.306214544904449</v>
      </c>
      <c r="HG151" s="34">
        <v>94.764269787670102</v>
      </c>
      <c r="HH151" s="38">
        <v>-24.294238327157927</v>
      </c>
      <c r="HI151" s="6"/>
      <c r="HJ151" s="6" t="s">
        <v>35</v>
      </c>
      <c r="HK151" s="34">
        <v>99.579413685523207</v>
      </c>
      <c r="HL151" s="38">
        <v>-12.618392218819324</v>
      </c>
      <c r="HM151" s="34">
        <v>92.509067446369599</v>
      </c>
      <c r="HN151" s="38">
        <v>-16.381236024400806</v>
      </c>
      <c r="HO151" s="34">
        <v>102.82189698063399</v>
      </c>
      <c r="HP151" s="38">
        <v>-7.0836785219194383</v>
      </c>
      <c r="HQ151" s="6"/>
      <c r="HR151" s="6" t="s">
        <v>35</v>
      </c>
      <c r="HS151" s="34">
        <v>108.73543907339401</v>
      </c>
      <c r="HT151" s="38">
        <v>-9.0656974637245611</v>
      </c>
      <c r="HU151" s="34">
        <v>117.507256768373</v>
      </c>
      <c r="HV151" s="38">
        <v>-5.1837210358455081</v>
      </c>
      <c r="HW151" s="34">
        <v>91.0469211792186</v>
      </c>
      <c r="HX151" s="38">
        <v>-14.502495329845317</v>
      </c>
      <c r="HY151" s="6"/>
      <c r="HZ151" s="6" t="s">
        <v>35</v>
      </c>
      <c r="IA151" s="34">
        <v>101.471728747477</v>
      </c>
      <c r="IB151" s="38">
        <v>-10.695425726505036</v>
      </c>
      <c r="IC151" s="34">
        <v>90.838168551399093</v>
      </c>
      <c r="ID151" s="38">
        <v>-14.740191136039897</v>
      </c>
      <c r="IE151" s="34">
        <v>95.756667347153396</v>
      </c>
      <c r="IF151" s="38">
        <v>-9.9003447182769833</v>
      </c>
      <c r="IG151" s="6"/>
      <c r="IH151" s="6" t="s">
        <v>35</v>
      </c>
      <c r="II151" s="34">
        <v>119.893804782972</v>
      </c>
      <c r="IJ151" s="38">
        <v>-3.8195868827130965</v>
      </c>
      <c r="IK151" s="34">
        <v>85.1086853642135</v>
      </c>
      <c r="IL151" s="38">
        <v>-20.72668948997385</v>
      </c>
      <c r="IM151" s="34">
        <v>104.79429655710101</v>
      </c>
      <c r="IN151" s="38">
        <v>-18.018615695620284</v>
      </c>
      <c r="IO151" s="34">
        <v>91.834977894787698</v>
      </c>
      <c r="IP151" s="38">
        <v>-28.402867771274884</v>
      </c>
      <c r="IQ151" s="6"/>
      <c r="IR151" s="6" t="s">
        <v>35</v>
      </c>
      <c r="IS151" s="34">
        <v>88.917438234072804</v>
      </c>
      <c r="IT151" s="38">
        <v>-18.23555802391752</v>
      </c>
      <c r="IU151" s="34">
        <v>80.498265682607396</v>
      </c>
      <c r="IV151" s="38">
        <v>-21.577732317819454</v>
      </c>
      <c r="IW151" s="34">
        <v>106.720570076558</v>
      </c>
      <c r="IX151" s="38">
        <v>-2.4595632765190061</v>
      </c>
      <c r="IY151" s="6"/>
      <c r="IZ151" s="6" t="s">
        <v>35</v>
      </c>
      <c r="JA151" s="34">
        <v>122.09970739498</v>
      </c>
      <c r="JB151" s="38">
        <v>-4.3042475782188063</v>
      </c>
      <c r="JC151" s="34">
        <v>129.41909648921299</v>
      </c>
      <c r="JD151" s="38">
        <v>3.1442124951131802</v>
      </c>
      <c r="JE151" s="34">
        <v>135.909418188638</v>
      </c>
      <c r="JF151" s="38">
        <v>-11.342932550996409</v>
      </c>
      <c r="JG151" s="6"/>
      <c r="JH151" s="6" t="s">
        <v>35</v>
      </c>
      <c r="JI151" s="34">
        <v>111.68891759773901</v>
      </c>
      <c r="JJ151" s="38">
        <v>-8.7990541792797785</v>
      </c>
      <c r="JK151" s="34">
        <v>122.03201296427</v>
      </c>
      <c r="JL151" s="38">
        <v>-8.7192002821339543E-2</v>
      </c>
      <c r="JM151" s="34">
        <v>111.490024182022</v>
      </c>
      <c r="JN151" s="38">
        <v>-0.72337476382003274</v>
      </c>
      <c r="JO151" s="6"/>
      <c r="JP151" s="6" t="s">
        <v>35</v>
      </c>
      <c r="JQ151" s="34">
        <v>108.48954300262</v>
      </c>
      <c r="JR151" s="38">
        <v>-13.394544448879643</v>
      </c>
      <c r="JS151" s="34">
        <v>89.685169764820699</v>
      </c>
      <c r="JT151" s="38">
        <v>-11.784059407639973</v>
      </c>
      <c r="JU151" s="34">
        <v>96.592986252726007</v>
      </c>
      <c r="JV151" s="38">
        <v>-8.2732814604593869</v>
      </c>
      <c r="JW151" s="6"/>
      <c r="JX151" s="6" t="s">
        <v>35</v>
      </c>
      <c r="JY151" s="34">
        <v>90.296675758001598</v>
      </c>
      <c r="JZ151" s="38">
        <v>-11.329457458224653</v>
      </c>
      <c r="KA151" s="34">
        <v>94.385824502675604</v>
      </c>
      <c r="KB151" s="38">
        <v>-0.90829456989473556</v>
      </c>
      <c r="KC151" s="34">
        <v>102.534432438114</v>
      </c>
      <c r="KD151" s="38">
        <v>-12.337854630428225</v>
      </c>
      <c r="KE151" s="6"/>
      <c r="KF151" s="6" t="s">
        <v>35</v>
      </c>
      <c r="KG151" s="34">
        <v>114.15979937861</v>
      </c>
      <c r="KH151" s="38">
        <v>3.4059404202572807</v>
      </c>
      <c r="KI151" s="34">
        <v>121.639774413447</v>
      </c>
      <c r="KJ151" s="38">
        <v>3.8494528959665502</v>
      </c>
      <c r="KK151" s="34">
        <v>89.614386486899903</v>
      </c>
      <c r="KL151" s="38">
        <v>-31.116340987365504</v>
      </c>
      <c r="KM151" s="6"/>
      <c r="KN151" s="6" t="s">
        <v>35</v>
      </c>
      <c r="KO151" s="34">
        <v>91.548818485597096</v>
      </c>
      <c r="KP151" s="38">
        <v>-38.771584430789318</v>
      </c>
      <c r="KQ151" s="34">
        <v>123.315539651099</v>
      </c>
      <c r="KR151" s="38">
        <v>-7.7777784718152674</v>
      </c>
      <c r="KS151" s="34">
        <v>101.109658577247</v>
      </c>
      <c r="KT151" s="38">
        <v>-3.8265690015781786</v>
      </c>
      <c r="KU151" s="6"/>
      <c r="KV151" s="6" t="s">
        <v>35</v>
      </c>
      <c r="KW151" s="34">
        <v>100.511433515026</v>
      </c>
      <c r="KX151" s="38">
        <v>-19.95759267240139</v>
      </c>
      <c r="KY151" s="34">
        <v>114.497191402144</v>
      </c>
      <c r="KZ151" s="38">
        <v>-6.2719197488627998</v>
      </c>
      <c r="LA151" s="34">
        <v>104.724753076577</v>
      </c>
      <c r="LB151" s="38">
        <v>-10.185053078483577</v>
      </c>
      <c r="LC151" s="6"/>
      <c r="LD151" s="6" t="s">
        <v>35</v>
      </c>
      <c r="LE151" s="34">
        <v>136.216889181016</v>
      </c>
      <c r="LF151" s="38">
        <v>18.432909812508072</v>
      </c>
      <c r="LG151" s="34">
        <v>133.98657788191099</v>
      </c>
      <c r="LH151" s="38">
        <v>-8.9815748601398866</v>
      </c>
      <c r="LI151" s="34">
        <v>86.095713460424506</v>
      </c>
      <c r="LJ151" s="38">
        <v>-31.941970632038306</v>
      </c>
      <c r="LK151" s="6"/>
      <c r="LL151" s="6" t="s">
        <v>35</v>
      </c>
      <c r="LM151" s="34">
        <v>140.14835776888</v>
      </c>
      <c r="LN151" s="38">
        <v>-23.865844447412513</v>
      </c>
      <c r="LO151" s="34">
        <v>86.405564330387307</v>
      </c>
      <c r="LP151" s="38">
        <v>-32.415975510327826</v>
      </c>
      <c r="LQ151" s="34">
        <v>125.285160810744</v>
      </c>
      <c r="LR151" s="38">
        <v>-11.026101647208705</v>
      </c>
      <c r="LS151" s="6"/>
      <c r="LT151" s="6" t="s">
        <v>35</v>
      </c>
      <c r="LU151" s="34">
        <v>109.80642282240299</v>
      </c>
      <c r="LV151" s="38">
        <v>-13.87641778123087</v>
      </c>
      <c r="LW151" s="34">
        <v>99.375040980061797</v>
      </c>
      <c r="LX151" s="38">
        <v>7.1827393782563291</v>
      </c>
      <c r="LY151" s="34">
        <v>82.3232271017838</v>
      </c>
      <c r="LZ151" s="38">
        <v>-16.256896010039441</v>
      </c>
      <c r="MA151" s="6"/>
      <c r="MB151" s="6" t="s">
        <v>35</v>
      </c>
      <c r="MC151" s="34">
        <v>151.81814912508099</v>
      </c>
      <c r="MD151" s="38">
        <v>-2.9158241891807108</v>
      </c>
      <c r="ME151" s="34">
        <v>82.800407368839103</v>
      </c>
      <c r="MF151" s="38">
        <v>-28.398410592320076</v>
      </c>
      <c r="MG151" s="34">
        <v>134.05308149086801</v>
      </c>
      <c r="MH151" s="38">
        <v>-9.0558881357669776</v>
      </c>
      <c r="MI151" s="6"/>
      <c r="MJ151" s="6" t="s">
        <v>35</v>
      </c>
      <c r="MK151" s="34">
        <v>101.579899162091</v>
      </c>
      <c r="ML151" s="38">
        <v>3.7434095785791897</v>
      </c>
      <c r="MM151" s="34">
        <v>126.687988430513</v>
      </c>
      <c r="MN151" s="38">
        <v>-6.1258245344610884</v>
      </c>
      <c r="MO151" s="34">
        <v>137.28602378754201</v>
      </c>
      <c r="MP151" s="38">
        <v>-16.547093349514114</v>
      </c>
      <c r="MQ151"/>
    </row>
    <row r="152" spans="1:355" s="336" customFormat="1" ht="15" hidden="1" customHeight="1">
      <c r="A152" s="353"/>
      <c r="B152" s="6" t="s">
        <v>36</v>
      </c>
      <c r="C152" s="34">
        <v>81.902276465146997</v>
      </c>
      <c r="D152" s="38">
        <v>-18.056557151499092</v>
      </c>
      <c r="E152" s="374">
        <v>78.167380555287195</v>
      </c>
      <c r="F152" s="38">
        <v>-17.510140034117157</v>
      </c>
      <c r="G152" s="374">
        <v>85.433852240933703</v>
      </c>
      <c r="H152" s="38">
        <v>-18.52347644061058</v>
      </c>
      <c r="I152" s="6"/>
      <c r="J152" s="6" t="s">
        <v>36</v>
      </c>
      <c r="K152" s="34">
        <v>99.359305194061506</v>
      </c>
      <c r="L152" s="38">
        <v>0.20632145161056314</v>
      </c>
      <c r="M152" s="34">
        <v>130.84956195763399</v>
      </c>
      <c r="N152" s="38">
        <v>4.8954848476310104</v>
      </c>
      <c r="O152" s="34">
        <v>88.108831917843602</v>
      </c>
      <c r="P152" s="38">
        <v>-12.136664966853843</v>
      </c>
      <c r="Q152" s="6"/>
      <c r="R152" s="6" t="s">
        <v>36</v>
      </c>
      <c r="S152" s="34">
        <v>107.40143654689599</v>
      </c>
      <c r="T152" s="38">
        <v>-1.9122723671501518</v>
      </c>
      <c r="U152" s="34">
        <v>78.490197640866796</v>
      </c>
      <c r="V152" s="38">
        <v>-39.397102114428648</v>
      </c>
      <c r="W152" s="34">
        <v>88.807720018757706</v>
      </c>
      <c r="X152" s="38">
        <v>-17.703314646467632</v>
      </c>
      <c r="Y152" s="6"/>
      <c r="Z152" s="6" t="s">
        <v>36</v>
      </c>
      <c r="AA152" s="34">
        <v>133.848533417135</v>
      </c>
      <c r="AB152" s="38">
        <v>5.2557417826563153</v>
      </c>
      <c r="AC152" s="34">
        <v>161.37598611900299</v>
      </c>
      <c r="AD152" s="38">
        <v>20.410230509015179</v>
      </c>
      <c r="AE152" s="34">
        <v>126.62633048846099</v>
      </c>
      <c r="AF152" s="38">
        <v>7.761049180724882</v>
      </c>
      <c r="AG152" s="6"/>
      <c r="AH152" s="6" t="s">
        <v>36</v>
      </c>
      <c r="AI152" s="34">
        <v>99.123062459108098</v>
      </c>
      <c r="AJ152" s="38">
        <v>-14.711654090731287</v>
      </c>
      <c r="AK152" s="34">
        <v>175.38854711191999</v>
      </c>
      <c r="AL152" s="38">
        <v>24.892741235112069</v>
      </c>
      <c r="AM152" s="34">
        <v>116.43555013512</v>
      </c>
      <c r="AN152" s="38">
        <v>-1.6398053042580472</v>
      </c>
      <c r="AO152" s="6"/>
      <c r="AP152" s="6" t="s">
        <v>36</v>
      </c>
      <c r="AQ152" s="34">
        <v>120.440442447698</v>
      </c>
      <c r="AR152" s="38">
        <v>-7.9976741193536753</v>
      </c>
      <c r="AS152" s="34">
        <v>126.120109082792</v>
      </c>
      <c r="AT152" s="38">
        <v>4.8365599060047799</v>
      </c>
      <c r="AU152" s="34">
        <v>128.18735047054199</v>
      </c>
      <c r="AV152" s="38">
        <v>6.8271627125575662</v>
      </c>
      <c r="AW152" s="6"/>
      <c r="AX152" s="6" t="s">
        <v>36</v>
      </c>
      <c r="AY152" s="34">
        <v>115.137070300449</v>
      </c>
      <c r="AZ152" s="38">
        <v>-0.87801861703883333</v>
      </c>
      <c r="BA152" s="34">
        <v>136.762470228588</v>
      </c>
      <c r="BB152" s="38">
        <v>13.144791839976506</v>
      </c>
      <c r="BC152" s="34">
        <v>96.626447496168097</v>
      </c>
      <c r="BD152" s="38">
        <v>-16.516983462594965</v>
      </c>
      <c r="BE152" s="6"/>
      <c r="BF152" s="6" t="s">
        <v>36</v>
      </c>
      <c r="BG152" s="34">
        <v>103.312527253833</v>
      </c>
      <c r="BH152" s="38">
        <v>-16.692928697507639</v>
      </c>
      <c r="BI152" s="34">
        <v>100.864007493881</v>
      </c>
      <c r="BJ152" s="38">
        <v>-8.9954689025046832</v>
      </c>
      <c r="BK152" s="34">
        <v>130.50111506059</v>
      </c>
      <c r="BL152" s="38">
        <v>2.7590542964565117</v>
      </c>
      <c r="BM152" s="6"/>
      <c r="BN152" s="6" t="s">
        <v>36</v>
      </c>
      <c r="BO152" s="34">
        <v>103.89336127817801</v>
      </c>
      <c r="BP152" s="38">
        <v>-8.1789752633727062</v>
      </c>
      <c r="BQ152" s="356">
        <v>0.6086295467700048</v>
      </c>
      <c r="BR152" s="38">
        <v>-99.516032898945852</v>
      </c>
      <c r="BS152" s="34">
        <v>98.4542258689645</v>
      </c>
      <c r="BT152" s="38">
        <v>-20.510447589392072</v>
      </c>
      <c r="BU152" s="6"/>
      <c r="BV152" s="6" t="s">
        <v>36</v>
      </c>
      <c r="BW152" s="34">
        <v>96.317593143684704</v>
      </c>
      <c r="BX152" s="38">
        <v>-19.489664266950541</v>
      </c>
      <c r="BY152" s="34">
        <v>2.6121794097897499</v>
      </c>
      <c r="BZ152" s="38">
        <v>-97.740341332024371</v>
      </c>
      <c r="CA152" s="34">
        <v>56.497352917338901</v>
      </c>
      <c r="CB152" s="38">
        <v>-42.153290313736633</v>
      </c>
      <c r="CC152" s="6"/>
      <c r="CD152" s="6" t="s">
        <v>36</v>
      </c>
      <c r="CE152" s="34">
        <v>25.881708889450501</v>
      </c>
      <c r="CF152" s="38">
        <v>-80.452010982239031</v>
      </c>
      <c r="CG152" s="34">
        <v>50.371740094019501</v>
      </c>
      <c r="CH152" s="38">
        <v>-53.095622194362718</v>
      </c>
      <c r="CI152" s="34">
        <v>22.351397699440401</v>
      </c>
      <c r="CJ152" s="38">
        <v>-82.289998426776151</v>
      </c>
      <c r="CK152" s="6"/>
      <c r="CL152" s="6" t="s">
        <v>36</v>
      </c>
      <c r="CM152" s="34">
        <v>50.342152795093902</v>
      </c>
      <c r="CN152" s="38">
        <v>-69.943022600128572</v>
      </c>
      <c r="CO152" s="34">
        <v>9.6392464771729198</v>
      </c>
      <c r="CP152" s="38">
        <v>-91.4545639819043</v>
      </c>
      <c r="CQ152" s="34">
        <v>11.8496179487795</v>
      </c>
      <c r="CR152" s="38">
        <v>-89.55559739832465</v>
      </c>
      <c r="CS152" s="6"/>
      <c r="CT152" s="6" t="s">
        <v>36</v>
      </c>
      <c r="CU152" s="34">
        <v>21.704277744113099</v>
      </c>
      <c r="CV152" s="38">
        <v>-84.65777654040842</v>
      </c>
      <c r="CW152" s="34">
        <v>10.038816038961899</v>
      </c>
      <c r="CX152" s="38">
        <v>-89.121482017366077</v>
      </c>
      <c r="CY152" s="34">
        <v>18.546283298240201</v>
      </c>
      <c r="CZ152" s="38">
        <v>-85.585507042892431</v>
      </c>
      <c r="DA152" s="6"/>
      <c r="DB152" s="6" t="s">
        <v>36</v>
      </c>
      <c r="DC152" s="34">
        <v>20.339227792579901</v>
      </c>
      <c r="DD152" s="38">
        <v>-80.522013314766809</v>
      </c>
      <c r="DE152" s="34">
        <v>208.33453946697901</v>
      </c>
      <c r="DF152" s="38">
        <v>1.7652761385170521</v>
      </c>
      <c r="DG152" s="34">
        <v>46.886417927999403</v>
      </c>
      <c r="DH152" s="38">
        <v>-62.182947438504584</v>
      </c>
      <c r="DI152" s="6"/>
      <c r="DJ152" s="6" t="s">
        <v>36</v>
      </c>
      <c r="DK152" s="34">
        <v>91.558835805467595</v>
      </c>
      <c r="DL152" s="38">
        <v>-25.064469194550014</v>
      </c>
      <c r="DM152" s="34">
        <v>42.711532004061397</v>
      </c>
      <c r="DN152" s="38">
        <v>-61.268922139173718</v>
      </c>
      <c r="DO152" s="34">
        <v>64.904897180349806</v>
      </c>
      <c r="DP152" s="38">
        <v>-48.368033807558263</v>
      </c>
      <c r="DQ152" s="6"/>
      <c r="DR152" s="6" t="s">
        <v>36</v>
      </c>
      <c r="DS152" s="34">
        <v>44.858346111741902</v>
      </c>
      <c r="DT152" s="38">
        <v>-63.47253359106481</v>
      </c>
      <c r="DU152" s="34">
        <v>47.084898425018899</v>
      </c>
      <c r="DV152" s="38">
        <v>-55.820986390404201</v>
      </c>
      <c r="DW152" s="34">
        <v>68.282512393434104</v>
      </c>
      <c r="DX152" s="38">
        <v>-49.236793467097904</v>
      </c>
      <c r="DY152" s="6"/>
      <c r="DZ152" s="6" t="s">
        <v>36</v>
      </c>
      <c r="EA152" s="34">
        <v>66.011024108148703</v>
      </c>
      <c r="EB152" s="38">
        <v>-36.685500823826864</v>
      </c>
      <c r="EC152" s="34">
        <v>57.955002002468298</v>
      </c>
      <c r="ED152" s="38">
        <v>-51.771002749103374</v>
      </c>
      <c r="EE152" s="34">
        <v>101.706367490624</v>
      </c>
      <c r="EF152" s="38">
        <v>-11.024497383300584</v>
      </c>
      <c r="EG152" s="6"/>
      <c r="EH152" s="6" t="s">
        <v>36</v>
      </c>
      <c r="EI152" s="34">
        <v>105.046659343858</v>
      </c>
      <c r="EJ152" s="38">
        <v>-12.242205552514122</v>
      </c>
      <c r="EK152" s="34">
        <v>104.63791358008601</v>
      </c>
      <c r="EL152" s="38">
        <v>-9.7377157085491604</v>
      </c>
      <c r="EM152" s="34">
        <v>88.890336723318299</v>
      </c>
      <c r="EN152" s="38">
        <v>-23.598631200376829</v>
      </c>
      <c r="EO152" s="6"/>
      <c r="EP152" s="6" t="s">
        <v>36</v>
      </c>
      <c r="EQ152" s="34">
        <v>100.31374156415001</v>
      </c>
      <c r="ER152" s="38">
        <v>-7.3299855813422852</v>
      </c>
      <c r="ES152" s="34">
        <v>71.202763959832197</v>
      </c>
      <c r="ET152" s="38">
        <v>-41.207223930124925</v>
      </c>
      <c r="EU152" s="34">
        <v>94.678716621907697</v>
      </c>
      <c r="EV152" s="38">
        <v>-17.733328096744827</v>
      </c>
      <c r="EW152" s="6"/>
      <c r="EX152" s="6" t="s">
        <v>36</v>
      </c>
      <c r="EY152" s="34">
        <v>67.465840947922899</v>
      </c>
      <c r="EZ152" s="38">
        <v>-32.125581359950857</v>
      </c>
      <c r="FA152" s="34">
        <v>68.745186653395194</v>
      </c>
      <c r="FB152" s="38">
        <v>-39.673702228740112</v>
      </c>
      <c r="FC152" s="34">
        <v>0</v>
      </c>
      <c r="FD152" s="38">
        <v>-100</v>
      </c>
      <c r="FE152" s="6"/>
      <c r="FF152" s="6" t="s">
        <v>36</v>
      </c>
      <c r="FG152" s="34">
        <v>91.765098230050398</v>
      </c>
      <c r="FH152" s="38">
        <v>-18.241204854556742</v>
      </c>
      <c r="FI152" s="34">
        <v>128.84808696525499</v>
      </c>
      <c r="FJ152" s="38">
        <v>3.6372812049704635</v>
      </c>
      <c r="FK152" s="34">
        <v>105.893394401289</v>
      </c>
      <c r="FL152" s="38">
        <v>-4.3663741747588318</v>
      </c>
      <c r="FM152" s="6"/>
      <c r="FN152" s="6" t="s">
        <v>36</v>
      </c>
      <c r="FO152" s="34">
        <v>90.824355937735803</v>
      </c>
      <c r="FP152" s="38">
        <v>-6.527573611160193</v>
      </c>
      <c r="FQ152" s="34">
        <v>214.99920384793899</v>
      </c>
      <c r="FR152" s="38">
        <v>74.914442604350171</v>
      </c>
      <c r="FS152" s="34">
        <v>84.604348486923598</v>
      </c>
      <c r="FT152" s="38">
        <v>-29.087432523873034</v>
      </c>
      <c r="FU152" s="6"/>
      <c r="FV152" s="6" t="s">
        <v>36</v>
      </c>
      <c r="FW152" s="34">
        <v>119.445343027345</v>
      </c>
      <c r="FX152" s="38">
        <v>-0.9333550715975889</v>
      </c>
      <c r="FY152" s="34">
        <v>85.548000049089197</v>
      </c>
      <c r="FZ152" s="38">
        <v>-11.630334445256352</v>
      </c>
      <c r="GA152" s="34">
        <v>48.1554574632789</v>
      </c>
      <c r="GB152" s="38">
        <v>-50.131712272449484</v>
      </c>
      <c r="GC152" s="6"/>
      <c r="GD152" s="6" t="s">
        <v>36</v>
      </c>
      <c r="GE152" s="34">
        <v>96.0245617146592</v>
      </c>
      <c r="GF152" s="38">
        <v>-16.605605257600615</v>
      </c>
      <c r="GG152" s="34">
        <v>118.780557696847</v>
      </c>
      <c r="GH152" s="38">
        <v>1.3992283148101166</v>
      </c>
      <c r="GI152" s="34">
        <v>92.347689399530395</v>
      </c>
      <c r="GJ152" s="38">
        <v>-11.255422185379246</v>
      </c>
      <c r="GK152" s="6"/>
      <c r="GL152" s="6" t="s">
        <v>36</v>
      </c>
      <c r="GM152" s="34">
        <v>78.025732622237996</v>
      </c>
      <c r="GN152" s="38">
        <v>-27.838939299681144</v>
      </c>
      <c r="GO152" s="34">
        <v>95.306333598211296</v>
      </c>
      <c r="GP152" s="38">
        <v>-24.449120444840034</v>
      </c>
      <c r="GQ152" s="34">
        <v>67.294205582931795</v>
      </c>
      <c r="GR152" s="38">
        <v>-47.854520111890089</v>
      </c>
      <c r="GS152" s="6"/>
      <c r="GT152" s="6" t="s">
        <v>36</v>
      </c>
      <c r="GU152" s="34">
        <v>34.380392817930698</v>
      </c>
      <c r="GV152" s="38">
        <v>-70.461990874521064</v>
      </c>
      <c r="GW152" s="34">
        <v>20.875824222196599</v>
      </c>
      <c r="GX152" s="38">
        <v>-83.05377005041376</v>
      </c>
      <c r="GY152" s="34">
        <v>5.08141572725446</v>
      </c>
      <c r="GZ152" s="38">
        <v>-95.427752458931792</v>
      </c>
      <c r="HA152" s="6"/>
      <c r="HB152" s="6" t="s">
        <v>36</v>
      </c>
      <c r="HC152" s="34">
        <v>46.388637171156297</v>
      </c>
      <c r="HD152" s="38">
        <v>-62.043697091723665</v>
      </c>
      <c r="HE152" s="34">
        <v>62.214854575876203</v>
      </c>
      <c r="HF152" s="38">
        <v>-45.814303266345824</v>
      </c>
      <c r="HG152" s="34">
        <v>22.8165719164565</v>
      </c>
      <c r="HH152" s="38">
        <v>-80.776714318063796</v>
      </c>
      <c r="HI152" s="6"/>
      <c r="HJ152" s="6" t="s">
        <v>36</v>
      </c>
      <c r="HK152" s="34">
        <v>34.267939385450603</v>
      </c>
      <c r="HL152" s="38">
        <v>-68.80475659666277</v>
      </c>
      <c r="HM152" s="34">
        <v>25.6184100557766</v>
      </c>
      <c r="HN152" s="38">
        <v>-77.025667563430346</v>
      </c>
      <c r="HO152" s="34">
        <v>35.4870381042441</v>
      </c>
      <c r="HP152" s="38">
        <v>-68.189691293396066</v>
      </c>
      <c r="HQ152" s="6"/>
      <c r="HR152" s="6" t="s">
        <v>36</v>
      </c>
      <c r="HS152" s="34">
        <v>49.737572482290801</v>
      </c>
      <c r="HT152" s="38">
        <v>-56.416641411949826</v>
      </c>
      <c r="HU152" s="34">
        <v>97.909471186377303</v>
      </c>
      <c r="HV152" s="38">
        <v>-18.748014792970153</v>
      </c>
      <c r="HW152" s="34">
        <v>59.832748889400499</v>
      </c>
      <c r="HX152" s="38">
        <v>-47.060734577687704</v>
      </c>
      <c r="HY152" s="6"/>
      <c r="HZ152" s="6" t="s">
        <v>36</v>
      </c>
      <c r="IA152" s="34">
        <v>29.424513229262999</v>
      </c>
      <c r="IB152" s="38">
        <v>-73.194739915491908</v>
      </c>
      <c r="IC152" s="34">
        <v>27.389991819155401</v>
      </c>
      <c r="ID152" s="38">
        <v>-75.573768450569332</v>
      </c>
      <c r="IE152" s="34">
        <v>25.606803366659001</v>
      </c>
      <c r="IF152" s="38">
        <v>-77.59750167908031</v>
      </c>
      <c r="IG152" s="6"/>
      <c r="IH152" s="6" t="s">
        <v>36</v>
      </c>
      <c r="II152" s="34">
        <v>38.457360614077501</v>
      </c>
      <c r="IJ152" s="38">
        <v>-69.94917882742385</v>
      </c>
      <c r="IK152" s="34">
        <v>30.001312480470101</v>
      </c>
      <c r="IL152" s="38">
        <v>-71.470810127218215</v>
      </c>
      <c r="IM152" s="34">
        <v>48.615548058653303</v>
      </c>
      <c r="IN152" s="38">
        <v>-62.731433711851466</v>
      </c>
      <c r="IO152" s="34">
        <v>75.505807958264199</v>
      </c>
      <c r="IP152" s="38">
        <v>-40.577167095188507</v>
      </c>
      <c r="IQ152" s="6"/>
      <c r="IR152" s="6" t="s">
        <v>36</v>
      </c>
      <c r="IS152" s="34">
        <v>51.428382214024303</v>
      </c>
      <c r="IT152" s="38">
        <v>-52.924248319519613</v>
      </c>
      <c r="IU152" s="34">
        <v>28.498966707694599</v>
      </c>
      <c r="IV152" s="38">
        <v>-72.847036913198792</v>
      </c>
      <c r="IW152" s="34">
        <v>49.035095052663003</v>
      </c>
      <c r="IX152" s="38">
        <v>-60.089043032532139</v>
      </c>
      <c r="IY152" s="6"/>
      <c r="IZ152" s="6" t="s">
        <v>36</v>
      </c>
      <c r="JA152" s="34">
        <v>76.637922465395306</v>
      </c>
      <c r="JB152" s="38">
        <v>-38.921008417087776</v>
      </c>
      <c r="JC152" s="34">
        <v>79.300304765007894</v>
      </c>
      <c r="JD152" s="38">
        <v>-34.762879731689907</v>
      </c>
      <c r="JE152" s="34">
        <v>108.844097045198</v>
      </c>
      <c r="JF152" s="38">
        <v>-28.553176029258296</v>
      </c>
      <c r="JG152" s="6"/>
      <c r="JH152" s="6" t="s">
        <v>36</v>
      </c>
      <c r="JI152" s="34">
        <v>109.223526079096</v>
      </c>
      <c r="JJ152" s="38">
        <v>-7.879688438118464</v>
      </c>
      <c r="JK152" s="34">
        <v>96.597843056478496</v>
      </c>
      <c r="JL152" s="38">
        <v>-23.332958807782845</v>
      </c>
      <c r="JM152" s="34">
        <v>114.640340759219</v>
      </c>
      <c r="JN152" s="38">
        <v>10.344119602620296</v>
      </c>
      <c r="JO152" s="6"/>
      <c r="JP152" s="6" t="s">
        <v>36</v>
      </c>
      <c r="JQ152" s="34">
        <v>100.24138619779799</v>
      </c>
      <c r="JR152" s="38">
        <v>-14.385996752726911</v>
      </c>
      <c r="JS152" s="34">
        <v>83.179679272758904</v>
      </c>
      <c r="JT152" s="38">
        <v>-28.954940673455027</v>
      </c>
      <c r="JU152" s="34">
        <v>35.281213953733698</v>
      </c>
      <c r="JV152" s="38">
        <v>-65.668071589899228</v>
      </c>
      <c r="JW152" s="6"/>
      <c r="JX152" s="6" t="s">
        <v>36</v>
      </c>
      <c r="JY152" s="34">
        <v>44.121342723598303</v>
      </c>
      <c r="JZ152" s="38">
        <v>-60.286872663071875</v>
      </c>
      <c r="KA152" s="34">
        <v>56.3937293408936</v>
      </c>
      <c r="KB152" s="38">
        <v>-45.402862452628632</v>
      </c>
      <c r="KC152" s="34">
        <v>13.2489150268859</v>
      </c>
      <c r="KD152" s="38">
        <v>-86.852058359659196</v>
      </c>
      <c r="KE152" s="6"/>
      <c r="KF152" s="6" t="s">
        <v>36</v>
      </c>
      <c r="KG152" s="34">
        <v>94.411048604011597</v>
      </c>
      <c r="KH152" s="38">
        <v>-10.592488772515296</v>
      </c>
      <c r="KI152" s="34">
        <v>104.322219460507</v>
      </c>
      <c r="KJ152" s="38">
        <v>1.1571268768886966</v>
      </c>
      <c r="KK152" s="34">
        <v>96.8359177768873</v>
      </c>
      <c r="KL152" s="38">
        <v>-25.282915634904356</v>
      </c>
      <c r="KM152" s="6"/>
      <c r="KN152" s="6" t="s">
        <v>36</v>
      </c>
      <c r="KO152" s="34">
        <v>73.290407515465702</v>
      </c>
      <c r="KP152" s="38">
        <v>-38.590902945097305</v>
      </c>
      <c r="KQ152" s="34">
        <v>143.37535174295701</v>
      </c>
      <c r="KR152" s="38">
        <v>7.1852903115583615</v>
      </c>
      <c r="KS152" s="34">
        <v>96.987327211632604</v>
      </c>
      <c r="KT152" s="38">
        <v>-9.5681972786535567</v>
      </c>
      <c r="KU152" s="6"/>
      <c r="KV152" s="6" t="s">
        <v>36</v>
      </c>
      <c r="KW152" s="34">
        <v>90.100788439258594</v>
      </c>
      <c r="KX152" s="38">
        <v>-35.323478386429414</v>
      </c>
      <c r="KY152" s="34">
        <v>106.21584181282699</v>
      </c>
      <c r="KZ152" s="38">
        <v>-15.814011226818906</v>
      </c>
      <c r="LA152" s="34">
        <v>75.052343147515302</v>
      </c>
      <c r="LB152" s="38">
        <v>-39.166869140254178</v>
      </c>
      <c r="LC152" s="6"/>
      <c r="LD152" s="6" t="s">
        <v>36</v>
      </c>
      <c r="LE152" s="34">
        <v>138.648875373208</v>
      </c>
      <c r="LF152" s="38">
        <v>-5.8445911303468705</v>
      </c>
      <c r="LG152" s="34">
        <v>127.191479858557</v>
      </c>
      <c r="LH152" s="38">
        <v>-21.311753834561017</v>
      </c>
      <c r="LI152" s="34">
        <v>81.885021455281503</v>
      </c>
      <c r="LJ152" s="38">
        <v>-38.776917172285373</v>
      </c>
      <c r="LK152" s="6"/>
      <c r="LL152" s="6" t="s">
        <v>36</v>
      </c>
      <c r="LM152" s="34">
        <v>157.17312235683499</v>
      </c>
      <c r="LN152" s="38">
        <v>-19.658174987547014</v>
      </c>
      <c r="LO152" s="34">
        <v>80.618145650538295</v>
      </c>
      <c r="LP152" s="38">
        <v>-39.425818123082244</v>
      </c>
      <c r="LQ152" s="34">
        <v>85.826366146565405</v>
      </c>
      <c r="LR152" s="38">
        <v>-44.706160318392222</v>
      </c>
      <c r="LS152" s="6"/>
      <c r="LT152" s="6" t="s">
        <v>36</v>
      </c>
      <c r="LU152" s="34">
        <v>112.59132769454899</v>
      </c>
      <c r="LV152" s="38">
        <v>-3.4406385974872933</v>
      </c>
      <c r="LW152" s="34">
        <v>113.918870089945</v>
      </c>
      <c r="LX152" s="38">
        <v>-1.9019489660893214</v>
      </c>
      <c r="LY152" s="34">
        <v>2.8111038928729899</v>
      </c>
      <c r="LZ152" s="38">
        <v>-97.198481785610213</v>
      </c>
      <c r="MA152" s="6"/>
      <c r="MB152" s="6" t="s">
        <v>36</v>
      </c>
      <c r="MC152" s="34">
        <v>74.581325343564501</v>
      </c>
      <c r="MD152" s="38">
        <v>-47.92510883739731</v>
      </c>
      <c r="ME152" s="34">
        <v>13.0690369085301</v>
      </c>
      <c r="MF152" s="38">
        <v>-84.310668177387328</v>
      </c>
      <c r="MG152" s="34">
        <v>62.430618720309901</v>
      </c>
      <c r="MH152" s="38">
        <v>-46.777544693977866</v>
      </c>
      <c r="MI152" s="6"/>
      <c r="MJ152" s="6" t="s">
        <v>36</v>
      </c>
      <c r="MK152" s="34">
        <v>18.0730020003286</v>
      </c>
      <c r="ML152" s="38">
        <v>-80.361841673995258</v>
      </c>
      <c r="MM152" s="34">
        <v>11.4779842951282</v>
      </c>
      <c r="MN152" s="38">
        <v>-89.911264617776396</v>
      </c>
      <c r="MO152" s="34">
        <v>141.17150184731801</v>
      </c>
      <c r="MP152" s="38">
        <v>-3.6397895814830434</v>
      </c>
      <c r="MQ152"/>
    </row>
    <row r="153" spans="1:355" s="336" customFormat="1" ht="15" hidden="1" customHeight="1">
      <c r="A153" s="353"/>
      <c r="B153" s="6" t="s">
        <v>37</v>
      </c>
      <c r="C153" s="34">
        <v>81.445152312992093</v>
      </c>
      <c r="D153" s="38">
        <v>-21.469641098006036</v>
      </c>
      <c r="E153" s="374">
        <v>77.862222881723795</v>
      </c>
      <c r="F153" s="38">
        <v>-21.827449290594785</v>
      </c>
      <c r="G153" s="374">
        <v>84.833034356080901</v>
      </c>
      <c r="H153" s="38">
        <v>-21.156446682640791</v>
      </c>
      <c r="I153" s="6"/>
      <c r="J153" s="6" t="s">
        <v>37</v>
      </c>
      <c r="K153" s="34">
        <v>99.273097701524307</v>
      </c>
      <c r="L153" s="38">
        <v>-1.2043312850326799</v>
      </c>
      <c r="M153" s="34">
        <v>153.48415905086401</v>
      </c>
      <c r="N153" s="38">
        <v>36.144965306860627</v>
      </c>
      <c r="O153" s="34">
        <v>103.70346939959001</v>
      </c>
      <c r="P153" s="38">
        <v>-3.7000048954813423</v>
      </c>
      <c r="Q153" s="6"/>
      <c r="R153" s="6" t="s">
        <v>37</v>
      </c>
      <c r="S153" s="34">
        <v>100.33314290829</v>
      </c>
      <c r="T153" s="38">
        <v>-10.158288380920027</v>
      </c>
      <c r="U153" s="34">
        <v>104.260766388467</v>
      </c>
      <c r="V153" s="38">
        <v>-25.314291834291623</v>
      </c>
      <c r="W153" s="34">
        <v>92.066377148197006</v>
      </c>
      <c r="X153" s="38">
        <v>-16.279132036110852</v>
      </c>
      <c r="Y153" s="6"/>
      <c r="Z153" s="6" t="s">
        <v>37</v>
      </c>
      <c r="AA153" s="34">
        <v>135.15233243821399</v>
      </c>
      <c r="AB153" s="38">
        <v>2.60875415009005</v>
      </c>
      <c r="AC153" s="34">
        <v>109.205912714522</v>
      </c>
      <c r="AD153" s="38">
        <v>-11.40333700929898</v>
      </c>
      <c r="AE153" s="34">
        <v>78.119995144076299</v>
      </c>
      <c r="AF153" s="38">
        <v>-33.086374675010049</v>
      </c>
      <c r="AG153" s="6"/>
      <c r="AH153" s="6" t="s">
        <v>37</v>
      </c>
      <c r="AI153" s="34">
        <v>94.659082768261499</v>
      </c>
      <c r="AJ153" s="38">
        <v>-18.054807025188936</v>
      </c>
      <c r="AK153" s="34">
        <v>166.38303912934799</v>
      </c>
      <c r="AL153" s="38">
        <v>17.103011003505657</v>
      </c>
      <c r="AM153" s="34">
        <v>117.91000187027301</v>
      </c>
      <c r="AN153" s="38">
        <v>0.79257003242787505</v>
      </c>
      <c r="AO153" s="6"/>
      <c r="AP153" s="6" t="s">
        <v>37</v>
      </c>
      <c r="AQ153" s="34">
        <v>131.80680992962701</v>
      </c>
      <c r="AR153" s="38">
        <v>-0.67569394857089549</v>
      </c>
      <c r="AS153" s="34">
        <v>118.386958929065</v>
      </c>
      <c r="AT153" s="38">
        <v>-2.2491378265590356</v>
      </c>
      <c r="AU153" s="34">
        <v>150.31046351746599</v>
      </c>
      <c r="AV153" s="38">
        <v>33.965356280295993</v>
      </c>
      <c r="AW153" s="6"/>
      <c r="AX153" s="6" t="s">
        <v>37</v>
      </c>
      <c r="AY153" s="34">
        <v>115.13345443647</v>
      </c>
      <c r="AZ153" s="38">
        <v>-6.9611819754505859</v>
      </c>
      <c r="BA153" s="34">
        <v>125.32797016343</v>
      </c>
      <c r="BB153" s="38">
        <v>3.160027182414467</v>
      </c>
      <c r="BC153" s="34">
        <v>112.05541290001401</v>
      </c>
      <c r="BD153" s="38">
        <v>-1.3597460592846744</v>
      </c>
      <c r="BE153" s="6"/>
      <c r="BF153" s="6" t="s">
        <v>37</v>
      </c>
      <c r="BG153" s="34">
        <v>139.241806028414</v>
      </c>
      <c r="BH153" s="38">
        <v>17.755869262434317</v>
      </c>
      <c r="BI153" s="34">
        <v>119.33925479819899</v>
      </c>
      <c r="BJ153" s="38">
        <v>-2.257924537406268</v>
      </c>
      <c r="BK153" s="34">
        <v>120.99485988114201</v>
      </c>
      <c r="BL153" s="38">
        <v>-5.7164141498710137</v>
      </c>
      <c r="BM153" s="6"/>
      <c r="BN153" s="6" t="s">
        <v>37</v>
      </c>
      <c r="BO153" s="34">
        <v>118.869783099359</v>
      </c>
      <c r="BP153" s="38">
        <v>-3.0360088169780681</v>
      </c>
      <c r="BQ153" s="356">
        <v>32.777971146773183</v>
      </c>
      <c r="BR153" s="38">
        <v>-75.051697219084616</v>
      </c>
      <c r="BS153" s="34">
        <v>104.000584709218</v>
      </c>
      <c r="BT153" s="38">
        <v>-22.138067895534462</v>
      </c>
      <c r="BU153" s="6"/>
      <c r="BV153" s="6" t="s">
        <v>37</v>
      </c>
      <c r="BW153" s="34">
        <v>80.694336336807396</v>
      </c>
      <c r="BX153" s="38">
        <v>-37.381559908336989</v>
      </c>
      <c r="BY153" s="34">
        <v>19.8312215342877</v>
      </c>
      <c r="BZ153" s="38">
        <v>-82.715589827764447</v>
      </c>
      <c r="CA153" s="34">
        <v>75.237967420333405</v>
      </c>
      <c r="CB153" s="38">
        <v>-31.643260201261796</v>
      </c>
      <c r="CC153" s="6"/>
      <c r="CD153" s="6" t="s">
        <v>37</v>
      </c>
      <c r="CE153" s="34">
        <v>72.155225429596697</v>
      </c>
      <c r="CF153" s="38">
        <v>-42.728987774067782</v>
      </c>
      <c r="CG153" s="34">
        <v>56.6059098641527</v>
      </c>
      <c r="CH153" s="38">
        <v>-53.166165623087821</v>
      </c>
      <c r="CI153" s="34">
        <v>65.372364868505798</v>
      </c>
      <c r="CJ153" s="38">
        <v>-54.802530974734132</v>
      </c>
      <c r="CK153" s="6"/>
      <c r="CL153" s="6" t="s">
        <v>37</v>
      </c>
      <c r="CM153" s="34">
        <v>131.36119607320401</v>
      </c>
      <c r="CN153" s="38">
        <v>-15.921211904003655</v>
      </c>
      <c r="CO153" s="34">
        <v>36.129037028258203</v>
      </c>
      <c r="CP153" s="38">
        <v>-71.8775533001197</v>
      </c>
      <c r="CQ153" s="34">
        <v>60.354073623478499</v>
      </c>
      <c r="CR153" s="38">
        <v>-54.030828096606349</v>
      </c>
      <c r="CS153" s="6"/>
      <c r="CT153" s="6" t="s">
        <v>37</v>
      </c>
      <c r="CU153" s="34">
        <v>50.029223128146903</v>
      </c>
      <c r="CV153" s="38">
        <v>-63.805752650845669</v>
      </c>
      <c r="CW153" s="34">
        <v>40.810304423617303</v>
      </c>
      <c r="CX153" s="38">
        <v>-57.083192857851039</v>
      </c>
      <c r="CY153" s="34">
        <v>67.359524909471503</v>
      </c>
      <c r="CZ153" s="38">
        <v>-45.450328862883815</v>
      </c>
      <c r="DA153" s="6"/>
      <c r="DB153" s="6" t="s">
        <v>37</v>
      </c>
      <c r="DC153" s="34">
        <v>44.938107639055602</v>
      </c>
      <c r="DD153" s="38">
        <v>-55.177605972443352</v>
      </c>
      <c r="DE153" s="34">
        <v>227.55883277967499</v>
      </c>
      <c r="DF153" s="38">
        <v>15.565251910468831</v>
      </c>
      <c r="DG153" s="34">
        <v>80.867125165988995</v>
      </c>
      <c r="DH153" s="38">
        <v>-33.989692001647015</v>
      </c>
      <c r="DI153" s="6"/>
      <c r="DJ153" s="6" t="s">
        <v>37</v>
      </c>
      <c r="DK153" s="34">
        <v>120.274007327465</v>
      </c>
      <c r="DL153" s="38">
        <v>-0.95170442608603878</v>
      </c>
      <c r="DM153" s="34">
        <v>63.580021311623703</v>
      </c>
      <c r="DN153" s="38">
        <v>-38.923590730208261</v>
      </c>
      <c r="DO153" s="34">
        <v>93.788459639257496</v>
      </c>
      <c r="DP153" s="38">
        <v>-23.634816272778508</v>
      </c>
      <c r="DQ153" s="6"/>
      <c r="DR153" s="6" t="s">
        <v>37</v>
      </c>
      <c r="DS153" s="34">
        <v>82.577929412931695</v>
      </c>
      <c r="DT153" s="38">
        <v>-29.815828849337876</v>
      </c>
      <c r="DU153" s="34">
        <v>68.081331904619802</v>
      </c>
      <c r="DV153" s="38">
        <v>-37.128743161398859</v>
      </c>
      <c r="DW153" s="34">
        <v>125.98042820323199</v>
      </c>
      <c r="DX153" s="38">
        <v>-8.5946250400322981</v>
      </c>
      <c r="DY153" s="6"/>
      <c r="DZ153" s="6" t="s">
        <v>37</v>
      </c>
      <c r="EA153" s="34">
        <v>69.204582789768097</v>
      </c>
      <c r="EB153" s="38">
        <v>-38.827199804299106</v>
      </c>
      <c r="EC153" s="34">
        <v>64.787806229813</v>
      </c>
      <c r="ED153" s="38">
        <v>-46.505683591267875</v>
      </c>
      <c r="EE153" s="34">
        <v>99.087601154429507</v>
      </c>
      <c r="EF153" s="38">
        <v>-23.352940827998253</v>
      </c>
      <c r="EG153" s="6"/>
      <c r="EH153" s="6" t="s">
        <v>37</v>
      </c>
      <c r="EI153" s="34">
        <v>118.26348740722401</v>
      </c>
      <c r="EJ153" s="38">
        <v>-1.8265147598580853</v>
      </c>
      <c r="EK153" s="34">
        <v>91.820776361482103</v>
      </c>
      <c r="EL153" s="38">
        <v>-19.554463967631307</v>
      </c>
      <c r="EM153" s="34">
        <v>84.651022201517094</v>
      </c>
      <c r="EN153" s="38">
        <v>-28.632786629550708</v>
      </c>
      <c r="EO153" s="6"/>
      <c r="EP153" s="6" t="s">
        <v>37</v>
      </c>
      <c r="EQ153" s="34">
        <v>108.875642762368</v>
      </c>
      <c r="ER153" s="38">
        <v>1.9433231905078969</v>
      </c>
      <c r="ES153" s="34">
        <v>85.853053279980301</v>
      </c>
      <c r="ET153" s="38">
        <v>-24.134560225410894</v>
      </c>
      <c r="EU153" s="34">
        <v>128.07583168574399</v>
      </c>
      <c r="EV153" s="38">
        <v>11.613165585763284</v>
      </c>
      <c r="EW153" s="6"/>
      <c r="EX153" s="6" t="s">
        <v>37</v>
      </c>
      <c r="EY153" s="34">
        <v>87.048462240450107</v>
      </c>
      <c r="EZ153" s="38">
        <v>-13.771812450473803</v>
      </c>
      <c r="FA153" s="34">
        <v>93.931872806938998</v>
      </c>
      <c r="FB153" s="38">
        <v>-15.396360210065325</v>
      </c>
      <c r="FC153" s="34">
        <v>141.80570121910401</v>
      </c>
      <c r="FD153" s="38">
        <v>-4.6153323575581737</v>
      </c>
      <c r="FE153" s="6"/>
      <c r="FF153" s="6" t="s">
        <v>37</v>
      </c>
      <c r="FG153" s="34">
        <v>110.416901976216</v>
      </c>
      <c r="FH153" s="38">
        <v>1.6116814989191681</v>
      </c>
      <c r="FI153" s="34">
        <v>139.52590919620499</v>
      </c>
      <c r="FJ153" s="38">
        <v>2.7679124646516442</v>
      </c>
      <c r="FK153" s="34">
        <v>75.424941993400097</v>
      </c>
      <c r="FL153" s="38">
        <v>-34.506859872042824</v>
      </c>
      <c r="FM153" s="6"/>
      <c r="FN153" s="6" t="s">
        <v>37</v>
      </c>
      <c r="FO153" s="34">
        <v>126.159224160901</v>
      </c>
      <c r="FP153" s="38">
        <v>32.284811128171043</v>
      </c>
      <c r="FQ153" s="34">
        <v>215.99811246573699</v>
      </c>
      <c r="FR153" s="38">
        <v>67.499049529133742</v>
      </c>
      <c r="FS153" s="34">
        <v>104.614342097147</v>
      </c>
      <c r="FT153" s="38">
        <v>-11.634209927472369</v>
      </c>
      <c r="FU153" s="6"/>
      <c r="FV153" s="6" t="s">
        <v>37</v>
      </c>
      <c r="FW153" s="34">
        <v>136.360977479463</v>
      </c>
      <c r="FX153" s="38">
        <v>10.326485779050486</v>
      </c>
      <c r="FY153" s="34">
        <v>99.701059249464507</v>
      </c>
      <c r="FZ153" s="38">
        <v>-13.275374138038401</v>
      </c>
      <c r="GA153" s="34">
        <v>65.710163221846798</v>
      </c>
      <c r="GB153" s="38">
        <v>-42.355325003161717</v>
      </c>
      <c r="GC153" s="6"/>
      <c r="GD153" s="6" t="s">
        <v>37</v>
      </c>
      <c r="GE153" s="34">
        <v>101.47636446552001</v>
      </c>
      <c r="GF153" s="38">
        <v>-15.947981935328968</v>
      </c>
      <c r="GG153" s="34">
        <v>72.656301500851797</v>
      </c>
      <c r="GH153" s="38">
        <v>-39.721573658920285</v>
      </c>
      <c r="GI153" s="34">
        <v>85.481203292605301</v>
      </c>
      <c r="GJ153" s="38">
        <v>-16.826632084874731</v>
      </c>
      <c r="GK153" s="6"/>
      <c r="GL153" s="6" t="s">
        <v>37</v>
      </c>
      <c r="GM153" s="34">
        <v>90.988744822022397</v>
      </c>
      <c r="GN153" s="38">
        <v>-15.540233207151473</v>
      </c>
      <c r="GO153" s="34">
        <v>91.689925721220803</v>
      </c>
      <c r="GP153" s="38">
        <v>-30.23037350293697</v>
      </c>
      <c r="GQ153" s="34">
        <v>75.919924821233494</v>
      </c>
      <c r="GR153" s="38">
        <v>-43.271296579342867</v>
      </c>
      <c r="GS153" s="6"/>
      <c r="GT153" s="6" t="s">
        <v>37</v>
      </c>
      <c r="GU153" s="34">
        <v>37.146685264011602</v>
      </c>
      <c r="GV153" s="38">
        <v>-70.185585142231702</v>
      </c>
      <c r="GW153" s="34">
        <v>44.567156850001801</v>
      </c>
      <c r="GX153" s="38">
        <v>-63.771230357911165</v>
      </c>
      <c r="GY153" s="34">
        <v>77.863036443424903</v>
      </c>
      <c r="GZ153" s="38">
        <v>-33.713601692852592</v>
      </c>
      <c r="HA153" s="6"/>
      <c r="HB153" s="6" t="s">
        <v>37</v>
      </c>
      <c r="HC153" s="34">
        <v>68.164007953353703</v>
      </c>
      <c r="HD153" s="38">
        <v>-46.030160145997833</v>
      </c>
      <c r="HE153" s="34">
        <v>67.806562675636599</v>
      </c>
      <c r="HF153" s="38">
        <v>-40.524493887823709</v>
      </c>
      <c r="HG153" s="34">
        <v>31.272006050121501</v>
      </c>
      <c r="HH153" s="38">
        <v>-70.029153443371456</v>
      </c>
      <c r="HI153" s="6"/>
      <c r="HJ153" s="6" t="s">
        <v>37</v>
      </c>
      <c r="HK153" s="34">
        <v>44.801705414072302</v>
      </c>
      <c r="HL153" s="38">
        <v>-59.043453353124434</v>
      </c>
      <c r="HM153" s="34">
        <v>38.989086929240301</v>
      </c>
      <c r="HN153" s="38">
        <v>-68.138274167318045</v>
      </c>
      <c r="HO153" s="34">
        <v>42.911643049517799</v>
      </c>
      <c r="HP153" s="38">
        <v>-63.363806992016201</v>
      </c>
      <c r="HQ153" s="6"/>
      <c r="HR153" s="6" t="s">
        <v>37</v>
      </c>
      <c r="HS153" s="34">
        <v>81.242478669070294</v>
      </c>
      <c r="HT153" s="38">
        <v>-28.37770826584665</v>
      </c>
      <c r="HU153" s="34">
        <v>89.371954871003098</v>
      </c>
      <c r="HV153" s="38">
        <v>-22.622084445314357</v>
      </c>
      <c r="HW153" s="34">
        <v>78.748782248973995</v>
      </c>
      <c r="HX153" s="38">
        <v>-33.442299415818923</v>
      </c>
      <c r="HY153" s="6"/>
      <c r="HZ153" s="6" t="s">
        <v>37</v>
      </c>
      <c r="IA153" s="34">
        <v>35.6250244559591</v>
      </c>
      <c r="IB153" s="38">
        <v>-63.838882580431985</v>
      </c>
      <c r="IC153" s="34">
        <v>70.000978037468201</v>
      </c>
      <c r="ID153" s="38">
        <v>-41.740564110115862</v>
      </c>
      <c r="IE153" s="34">
        <v>107.75028260733001</v>
      </c>
      <c r="IF153" s="38">
        <v>-8.9485833287384793</v>
      </c>
      <c r="IG153" s="6"/>
      <c r="IH153" s="6" t="s">
        <v>37</v>
      </c>
      <c r="II153" s="34">
        <v>73.717319537208297</v>
      </c>
      <c r="IJ153" s="38">
        <v>-42.643693663761383</v>
      </c>
      <c r="IK153" s="34">
        <v>30.7417928624333</v>
      </c>
      <c r="IL153" s="38">
        <v>-74.333971000000759</v>
      </c>
      <c r="IM153" s="34">
        <v>63.236002435348603</v>
      </c>
      <c r="IN153" s="38">
        <v>-52.517210753024493</v>
      </c>
      <c r="IO153" s="34">
        <v>131.79105667335099</v>
      </c>
      <c r="IP153" s="38">
        <v>-5.9145621237261565</v>
      </c>
      <c r="IQ153" s="6"/>
      <c r="IR153" s="6" t="s">
        <v>37</v>
      </c>
      <c r="IS153" s="34">
        <v>53.280151587522397</v>
      </c>
      <c r="IT153" s="38">
        <v>-52.015686037715597</v>
      </c>
      <c r="IU153" s="34">
        <v>56.133012872026903</v>
      </c>
      <c r="IV153" s="38">
        <v>-43.200080805310172</v>
      </c>
      <c r="IW153" s="34">
        <v>54.1414987940122</v>
      </c>
      <c r="IX153" s="38">
        <v>-55.834788905696584</v>
      </c>
      <c r="IY153" s="6"/>
      <c r="IZ153" s="6" t="s">
        <v>37</v>
      </c>
      <c r="JA153" s="34">
        <v>77.325402766355197</v>
      </c>
      <c r="JB153" s="38">
        <v>-38.373290796380267</v>
      </c>
      <c r="JC153" s="34">
        <v>98.914193284763996</v>
      </c>
      <c r="JD153" s="38">
        <v>-22.393377824810472</v>
      </c>
      <c r="JE153" s="34">
        <v>118.747119657299</v>
      </c>
      <c r="JF153" s="38">
        <v>-22.305320486920195</v>
      </c>
      <c r="JG153" s="6"/>
      <c r="JH153" s="6" t="s">
        <v>37</v>
      </c>
      <c r="JI153" s="34">
        <v>158.05147038003901</v>
      </c>
      <c r="JJ153" s="38">
        <v>28.398322051298521</v>
      </c>
      <c r="JK153" s="34">
        <v>126.99321759800399</v>
      </c>
      <c r="JL153" s="38">
        <v>-7.3608185658919609</v>
      </c>
      <c r="JM153" s="34">
        <v>117.165141638105</v>
      </c>
      <c r="JN153" s="38">
        <v>4.9940790025066804</v>
      </c>
      <c r="JO153" s="6"/>
      <c r="JP153" s="6" t="s">
        <v>37</v>
      </c>
      <c r="JQ153" s="34">
        <v>142.68560214177501</v>
      </c>
      <c r="JR153" s="38">
        <v>19.853739321614341</v>
      </c>
      <c r="JS153" s="34">
        <v>106.92377421262201</v>
      </c>
      <c r="JT153" s="38">
        <v>-10.203669288500961</v>
      </c>
      <c r="JU153" s="34">
        <v>83.490503585744094</v>
      </c>
      <c r="JV153" s="38">
        <v>-26.26672411694932</v>
      </c>
      <c r="JW153" s="6"/>
      <c r="JX153" s="6" t="s">
        <v>37</v>
      </c>
      <c r="JY153" s="34">
        <v>93.287677080383006</v>
      </c>
      <c r="JZ153" s="38">
        <v>-20.860029098238826</v>
      </c>
      <c r="KA153" s="34">
        <v>107.25343703111</v>
      </c>
      <c r="KB153" s="38">
        <v>-2.6545872542956204</v>
      </c>
      <c r="KC153" s="34">
        <v>93.8108347309376</v>
      </c>
      <c r="KD153" s="38">
        <v>-8.5684303695723543</v>
      </c>
      <c r="KE153" s="6"/>
      <c r="KF153" s="6" t="s">
        <v>37</v>
      </c>
      <c r="KG153" s="34">
        <v>132.423122097071</v>
      </c>
      <c r="KH153" s="38">
        <v>16.893738261052874</v>
      </c>
      <c r="KI153" s="34">
        <v>110.95697573554</v>
      </c>
      <c r="KJ153" s="38">
        <v>1.2077300097220274</v>
      </c>
      <c r="KK153" s="34">
        <v>106.27898528196</v>
      </c>
      <c r="KL153" s="38">
        <v>-13.062228697277462</v>
      </c>
      <c r="KM153" s="6"/>
      <c r="KN153" s="6" t="s">
        <v>37</v>
      </c>
      <c r="KO153" s="34">
        <v>100.021712739728</v>
      </c>
      <c r="KP153" s="38">
        <v>-13.622603487279164</v>
      </c>
      <c r="KQ153" s="34">
        <v>120.42438157525299</v>
      </c>
      <c r="KR153" s="38">
        <v>-7.3765663820775274</v>
      </c>
      <c r="KS153" s="34">
        <v>104.344851872698</v>
      </c>
      <c r="KT153" s="38">
        <v>1.9742241487761731</v>
      </c>
      <c r="KU153" s="6"/>
      <c r="KV153" s="6" t="s">
        <v>37</v>
      </c>
      <c r="KW153" s="34">
        <v>108.563319579501</v>
      </c>
      <c r="KX153" s="38">
        <v>-10.579193802109486</v>
      </c>
      <c r="KY153" s="34">
        <v>134.605441738937</v>
      </c>
      <c r="KZ153" s="38">
        <v>7.0083257062666604</v>
      </c>
      <c r="LA153" s="34">
        <v>107.352600552463</v>
      </c>
      <c r="LB153" s="38">
        <v>-15.079761452420883</v>
      </c>
      <c r="LC153" s="6"/>
      <c r="LD153" s="6" t="s">
        <v>37</v>
      </c>
      <c r="LE153" s="34">
        <v>136.53761014155</v>
      </c>
      <c r="LF153" s="38">
        <v>-1.298521078597787</v>
      </c>
      <c r="LG153" s="34">
        <v>175.05624328394501</v>
      </c>
      <c r="LH153" s="38">
        <v>17.610020417886147</v>
      </c>
      <c r="LI153" s="34">
        <v>119.47347215505</v>
      </c>
      <c r="LJ153" s="38">
        <v>-12.092896155499659</v>
      </c>
      <c r="LK153" s="6"/>
      <c r="LL153" s="6" t="s">
        <v>37</v>
      </c>
      <c r="LM153" s="34">
        <v>202.99252473551499</v>
      </c>
      <c r="LN153" s="38">
        <v>18.50019464796992</v>
      </c>
      <c r="LO153" s="34">
        <v>107.99279459677</v>
      </c>
      <c r="LP153" s="38">
        <v>-13.953846053328249</v>
      </c>
      <c r="LQ153" s="34">
        <v>114.19518242302701</v>
      </c>
      <c r="LR153" s="38">
        <v>-28.455051999528123</v>
      </c>
      <c r="LS153" s="6"/>
      <c r="LT153" s="6" t="s">
        <v>37</v>
      </c>
      <c r="LU153" s="34">
        <v>126.379312983825</v>
      </c>
      <c r="LV153" s="38">
        <v>18.027276881181621</v>
      </c>
      <c r="LW153" s="34">
        <v>174.67200758298401</v>
      </c>
      <c r="LX153" s="38">
        <v>67.245839360489555</v>
      </c>
      <c r="LY153" s="34">
        <v>34.592633408676399</v>
      </c>
      <c r="LZ153" s="38">
        <v>-63.6490744090286</v>
      </c>
      <c r="MA153" s="6"/>
      <c r="MB153" s="6" t="s">
        <v>37</v>
      </c>
      <c r="MC153" s="34">
        <v>102.923061573081</v>
      </c>
      <c r="MD153" s="38">
        <v>-19.034687091729282</v>
      </c>
      <c r="ME153" s="34">
        <v>48.894834614528001</v>
      </c>
      <c r="MF153" s="38">
        <v>-47.23400918408197</v>
      </c>
      <c r="MG153" s="34">
        <v>100.424148030685</v>
      </c>
      <c r="MH153" s="38">
        <v>-20.669636588482604</v>
      </c>
      <c r="MI153" s="6"/>
      <c r="MJ153" s="6" t="s">
        <v>37</v>
      </c>
      <c r="MK153" s="34">
        <v>42.859127210027196</v>
      </c>
      <c r="ML153" s="38">
        <v>-53.926071570562797</v>
      </c>
      <c r="MM153" s="34">
        <v>66.212862396107894</v>
      </c>
      <c r="MN153" s="38">
        <v>-46.54605350025102</v>
      </c>
      <c r="MO153" s="34">
        <v>150.47850591840799</v>
      </c>
      <c r="MP153" s="38">
        <v>-7.3194078563061424</v>
      </c>
      <c r="MQ153"/>
    </row>
    <row r="154" spans="1:355" s="336" customFormat="1" ht="15" hidden="1" customHeight="1">
      <c r="A154" s="353"/>
      <c r="B154" s="6" t="s">
        <v>38</v>
      </c>
      <c r="C154" s="34">
        <v>84.514026119736798</v>
      </c>
      <c r="D154" s="38">
        <v>-14.48974978503054</v>
      </c>
      <c r="E154" s="374">
        <v>79.898031918330204</v>
      </c>
      <c r="F154" s="38">
        <v>-15.488952056672929</v>
      </c>
      <c r="G154" s="374">
        <v>88.878734988817598</v>
      </c>
      <c r="H154" s="38">
        <v>-13.621643085404017</v>
      </c>
      <c r="I154" s="6"/>
      <c r="J154" s="6" t="s">
        <v>38</v>
      </c>
      <c r="K154" s="34">
        <v>113.364776424114</v>
      </c>
      <c r="L154" s="38">
        <v>24.804478221418108</v>
      </c>
      <c r="M154" s="34">
        <v>144.603112555644</v>
      </c>
      <c r="N154" s="38">
        <v>40.011201390715598</v>
      </c>
      <c r="O154" s="34">
        <v>113.694138238256</v>
      </c>
      <c r="P154" s="38">
        <v>34.481748001447102</v>
      </c>
      <c r="Q154" s="6"/>
      <c r="R154" s="6" t="s">
        <v>38</v>
      </c>
      <c r="S154" s="34">
        <v>104.459266845862</v>
      </c>
      <c r="T154" s="38">
        <v>2.3254002998634178</v>
      </c>
      <c r="U154" s="34">
        <v>119.078562751831</v>
      </c>
      <c r="V154" s="38">
        <v>-2.3363629226414986</v>
      </c>
      <c r="W154" s="34">
        <v>108.287054927398</v>
      </c>
      <c r="X154" s="38">
        <v>0.96486224491725636</v>
      </c>
      <c r="Y154" s="6"/>
      <c r="Z154" s="6" t="s">
        <v>38</v>
      </c>
      <c r="AA154" s="34">
        <v>141.112913869512</v>
      </c>
      <c r="AB154" s="38">
        <v>16.238226482796961</v>
      </c>
      <c r="AC154" s="34">
        <v>142.39579060227601</v>
      </c>
      <c r="AD154" s="38">
        <v>19.23320235806851</v>
      </c>
      <c r="AE154" s="34">
        <v>92.957058029706303</v>
      </c>
      <c r="AF154" s="38">
        <v>-20.453969438018703</v>
      </c>
      <c r="AG154" s="6"/>
      <c r="AH154" s="6" t="s">
        <v>38</v>
      </c>
      <c r="AI154" s="34">
        <v>98.0272189763878</v>
      </c>
      <c r="AJ154" s="38">
        <v>-17.909280655671537</v>
      </c>
      <c r="AK154" s="34">
        <v>157.75638101657501</v>
      </c>
      <c r="AL154" s="38">
        <v>11.860312359669152</v>
      </c>
      <c r="AM154" s="34">
        <v>135.84475776795401</v>
      </c>
      <c r="AN154" s="38">
        <v>12.865336189150909</v>
      </c>
      <c r="AO154" s="6"/>
      <c r="AP154" s="6" t="s">
        <v>38</v>
      </c>
      <c r="AQ154" s="34">
        <v>139.16584421023501</v>
      </c>
      <c r="AR154" s="38">
        <v>5.8202893314858102</v>
      </c>
      <c r="AS154" s="34">
        <v>131.667706784069</v>
      </c>
      <c r="AT154" s="38">
        <v>17.720720586054199</v>
      </c>
      <c r="AU154" s="34">
        <v>113.11538399827499</v>
      </c>
      <c r="AV154" s="38">
        <v>9.718040482571638</v>
      </c>
      <c r="AW154" s="6"/>
      <c r="AX154" s="6" t="s">
        <v>38</v>
      </c>
      <c r="AY154" s="34">
        <v>113.504423992021</v>
      </c>
      <c r="AZ154" s="38">
        <v>10.553470677499007</v>
      </c>
      <c r="BA154" s="34">
        <v>115.9579956428</v>
      </c>
      <c r="BB154" s="38">
        <v>0.81336018969476243</v>
      </c>
      <c r="BC154" s="34">
        <v>111.55782115536699</v>
      </c>
      <c r="BD154" s="38">
        <v>-2.2430986196230975</v>
      </c>
      <c r="BE154" s="6"/>
      <c r="BF154" s="6" t="s">
        <v>38</v>
      </c>
      <c r="BG154" s="34">
        <v>140.47748355124901</v>
      </c>
      <c r="BH154" s="38">
        <v>23.406690697793906</v>
      </c>
      <c r="BI154" s="34">
        <v>120.97606534223399</v>
      </c>
      <c r="BJ154" s="38">
        <v>14.856667858973438</v>
      </c>
      <c r="BK154" s="34">
        <v>109.586975280174</v>
      </c>
      <c r="BL154" s="38">
        <v>4.4652981452943266</v>
      </c>
      <c r="BM154" s="6"/>
      <c r="BN154" s="6" t="s">
        <v>38</v>
      </c>
      <c r="BO154" s="34">
        <v>128.02997894912599</v>
      </c>
      <c r="BP154" s="38">
        <v>10.332836034910969</v>
      </c>
      <c r="BQ154" s="356">
        <v>60.224497001334292</v>
      </c>
      <c r="BR154" s="38">
        <v>-57.808202557310914</v>
      </c>
      <c r="BS154" s="34">
        <v>114.323720572127</v>
      </c>
      <c r="BT154" s="38">
        <v>-15.57641344589284</v>
      </c>
      <c r="BU154" s="6"/>
      <c r="BV154" s="6" t="s">
        <v>38</v>
      </c>
      <c r="BW154" s="34">
        <v>120.97214670697601</v>
      </c>
      <c r="BX154" s="38">
        <v>-2.0223639450268251</v>
      </c>
      <c r="BY154" s="34">
        <v>84.852291134538106</v>
      </c>
      <c r="BZ154" s="38">
        <v>-27.55538402261412</v>
      </c>
      <c r="CA154" s="34">
        <v>85.561949142331699</v>
      </c>
      <c r="CB154" s="38">
        <v>-22.784492826442502</v>
      </c>
      <c r="CC154" s="6"/>
      <c r="CD154" s="6" t="s">
        <v>38</v>
      </c>
      <c r="CE154" s="34">
        <v>105.754614417938</v>
      </c>
      <c r="CF154" s="38">
        <v>-20.011743598698246</v>
      </c>
      <c r="CG154" s="34">
        <v>80.058772591542393</v>
      </c>
      <c r="CH154" s="38">
        <v>-25.331241533754323</v>
      </c>
      <c r="CI154" s="34">
        <v>127.35934732867</v>
      </c>
      <c r="CJ154" s="38">
        <v>-5.412632496723873</v>
      </c>
      <c r="CK154" s="6"/>
      <c r="CL154" s="6" t="s">
        <v>38</v>
      </c>
      <c r="CM154" s="34">
        <v>93.796579236767798</v>
      </c>
      <c r="CN154" s="38">
        <v>-32.185079499155648</v>
      </c>
      <c r="CO154" s="34">
        <v>100.445049251372</v>
      </c>
      <c r="CP154" s="38">
        <v>-15.20407150912277</v>
      </c>
      <c r="CQ154" s="34">
        <v>100.032031994154</v>
      </c>
      <c r="CR154" s="38">
        <v>-19.459063470425562</v>
      </c>
      <c r="CS154" s="6"/>
      <c r="CT154" s="6" t="s">
        <v>38</v>
      </c>
      <c r="CU154" s="34">
        <v>137.686698256254</v>
      </c>
      <c r="CV154" s="38">
        <v>3.5606056095339511</v>
      </c>
      <c r="CW154" s="34">
        <v>107.100088071767</v>
      </c>
      <c r="CX154" s="38">
        <v>8.3391111920255128</v>
      </c>
      <c r="CY154" s="34">
        <v>131.22226042629401</v>
      </c>
      <c r="CZ154" s="38">
        <v>4.6434154893825195</v>
      </c>
      <c r="DA154" s="6"/>
      <c r="DB154" s="6" t="s">
        <v>38</v>
      </c>
      <c r="DC154" s="34">
        <v>112.903098782173</v>
      </c>
      <c r="DD154" s="38">
        <v>10.977948805818343</v>
      </c>
      <c r="DE154" s="34">
        <v>182.35378260926299</v>
      </c>
      <c r="DF154" s="38">
        <v>1.8693711980864123</v>
      </c>
      <c r="DG154" s="34">
        <v>107.895999804309</v>
      </c>
      <c r="DH154" s="38">
        <v>-4.06550371157401</v>
      </c>
      <c r="DI154" s="6"/>
      <c r="DJ154" s="6" t="s">
        <v>38</v>
      </c>
      <c r="DK154" s="34">
        <v>141.91015424339699</v>
      </c>
      <c r="DL154" s="38">
        <v>21.762618439317947</v>
      </c>
      <c r="DM154" s="34">
        <v>73.012622472183594</v>
      </c>
      <c r="DN154" s="38">
        <v>-27.600866122283421</v>
      </c>
      <c r="DO154" s="34">
        <v>123.28061344379</v>
      </c>
      <c r="DP154" s="38">
        <v>4.9545480440587681</v>
      </c>
      <c r="DQ154" s="6"/>
      <c r="DR154" s="6" t="s">
        <v>38</v>
      </c>
      <c r="DS154" s="34">
        <v>144.30567461999601</v>
      </c>
      <c r="DT154" s="38">
        <v>13.142452508488674</v>
      </c>
      <c r="DU154" s="34">
        <v>114.593079665689</v>
      </c>
      <c r="DV154" s="38">
        <v>-6.4394410927711476</v>
      </c>
      <c r="DW154" s="34">
        <v>131.875111434763</v>
      </c>
      <c r="DX154" s="38">
        <v>-5.6648904611662232</v>
      </c>
      <c r="DY154" s="6"/>
      <c r="DZ154" s="6" t="s">
        <v>38</v>
      </c>
      <c r="EA154" s="34">
        <v>99.871372187705404</v>
      </c>
      <c r="EB154" s="38">
        <v>-12.570930928049393</v>
      </c>
      <c r="EC154" s="34">
        <v>104.59468486464699</v>
      </c>
      <c r="ED154" s="38">
        <v>-14.481170640903898</v>
      </c>
      <c r="EE154" s="34">
        <v>118.291282418414</v>
      </c>
      <c r="EF154" s="38">
        <v>-6.1458810881331942</v>
      </c>
      <c r="EG154" s="6"/>
      <c r="EH154" s="6" t="s">
        <v>38</v>
      </c>
      <c r="EI154" s="34">
        <v>127.877542490967</v>
      </c>
      <c r="EJ154" s="38">
        <v>4.7729526647039222</v>
      </c>
      <c r="EK154" s="34">
        <v>117.812436509245</v>
      </c>
      <c r="EL154" s="38">
        <v>-5.4781157340941036</v>
      </c>
      <c r="EM154" s="34">
        <v>94.255935597835801</v>
      </c>
      <c r="EN154" s="38">
        <v>-22.061999819937512</v>
      </c>
      <c r="EO154" s="6"/>
      <c r="EP154" s="6" t="s">
        <v>38</v>
      </c>
      <c r="EQ154" s="34">
        <v>117.26611523420701</v>
      </c>
      <c r="ER154" s="38">
        <v>4.9821625608713873</v>
      </c>
      <c r="ES154" s="34">
        <v>105.15641521892201</v>
      </c>
      <c r="ET154" s="38">
        <v>-2.6040197812032488</v>
      </c>
      <c r="EU154" s="34">
        <v>135.19691113187201</v>
      </c>
      <c r="EV154" s="38">
        <v>16.838918518415241</v>
      </c>
      <c r="EW154" s="6"/>
      <c r="EX154" s="6" t="s">
        <v>38</v>
      </c>
      <c r="EY154" s="34">
        <v>102.005010755039</v>
      </c>
      <c r="EZ154" s="38">
        <v>-0.69856028578597318</v>
      </c>
      <c r="FA154" s="34">
        <v>100.362813684804</v>
      </c>
      <c r="FB154" s="38">
        <v>-11.574294877121375</v>
      </c>
      <c r="FC154" s="34">
        <v>144.14721145729601</v>
      </c>
      <c r="FD154" s="38">
        <v>-5.2374950048059503</v>
      </c>
      <c r="FE154" s="6"/>
      <c r="FF154" s="6" t="s">
        <v>38</v>
      </c>
      <c r="FG154" s="34">
        <v>126.518984183691</v>
      </c>
      <c r="FH154" s="38">
        <v>13.038176274360012</v>
      </c>
      <c r="FI154" s="34">
        <v>152.798605681938</v>
      </c>
      <c r="FJ154" s="38">
        <v>44.903441823312022</v>
      </c>
      <c r="FK154" s="34">
        <v>90.819544041647305</v>
      </c>
      <c r="FL154" s="38">
        <v>-17.40569984077635</v>
      </c>
      <c r="FM154" s="6"/>
      <c r="FN154" s="6" t="s">
        <v>38</v>
      </c>
      <c r="FO154" s="34">
        <v>167.16607654188601</v>
      </c>
      <c r="FP154" s="38">
        <v>64.932116795617475</v>
      </c>
      <c r="FQ154" s="34">
        <v>254.18351175168601</v>
      </c>
      <c r="FR154" s="38">
        <v>113.23430815701028</v>
      </c>
      <c r="FS154" s="34">
        <v>114.838897642901</v>
      </c>
      <c r="FT154" s="38">
        <v>-8.8441599786160907</v>
      </c>
      <c r="FU154" s="6"/>
      <c r="FV154" s="6" t="s">
        <v>38</v>
      </c>
      <c r="FW154" s="34">
        <v>161.97021150766699</v>
      </c>
      <c r="FX154" s="38">
        <v>36.715051288971551</v>
      </c>
      <c r="FY154" s="34">
        <v>123.874347302609</v>
      </c>
      <c r="FZ154" s="38">
        <v>6.5805100159094536</v>
      </c>
      <c r="GA154" s="34">
        <v>123.06478892309001</v>
      </c>
      <c r="GB154" s="38">
        <v>0.72890963153446364</v>
      </c>
      <c r="GC154" s="6"/>
      <c r="GD154" s="6" t="s">
        <v>38</v>
      </c>
      <c r="GE154" s="34">
        <v>143.67411749048901</v>
      </c>
      <c r="GF154" s="38">
        <v>22.002609628533335</v>
      </c>
      <c r="GG154" s="34">
        <v>87.787126443345301</v>
      </c>
      <c r="GH154" s="38">
        <v>-26.371316527176774</v>
      </c>
      <c r="GI154" s="34">
        <v>103.865057982143</v>
      </c>
      <c r="GJ154" s="38">
        <v>0.62080287681808954</v>
      </c>
      <c r="GK154" s="6"/>
      <c r="GL154" s="6" t="s">
        <v>38</v>
      </c>
      <c r="GM154" s="34">
        <v>125.43001970286601</v>
      </c>
      <c r="GN154" s="38">
        <v>19.407595661195714</v>
      </c>
      <c r="GO154" s="34">
        <v>114.963614075205</v>
      </c>
      <c r="GP154" s="38">
        <v>-18.426985889434519</v>
      </c>
      <c r="GQ154" s="34">
        <v>129.54776027492301</v>
      </c>
      <c r="GR154" s="38">
        <v>-6.7915154071355914</v>
      </c>
      <c r="GS154" s="6"/>
      <c r="GT154" s="6" t="s">
        <v>38</v>
      </c>
      <c r="GU154" s="34">
        <v>122.692835981287</v>
      </c>
      <c r="GV154" s="38">
        <v>0.69865863924533755</v>
      </c>
      <c r="GW154" s="34">
        <v>103.906537277946</v>
      </c>
      <c r="GX154" s="38">
        <v>-16.799089132032449</v>
      </c>
      <c r="GY154" s="34">
        <v>102.225641574994</v>
      </c>
      <c r="GZ154" s="38">
        <v>-21.612843081707069</v>
      </c>
      <c r="HA154" s="6"/>
      <c r="HB154" s="6" t="s">
        <v>38</v>
      </c>
      <c r="HC154" s="34">
        <v>88.143826870651907</v>
      </c>
      <c r="HD154" s="38">
        <v>-28.04485262671065</v>
      </c>
      <c r="HE154" s="34">
        <v>101.863358683371</v>
      </c>
      <c r="HF154" s="38">
        <v>-11.747343043838868</v>
      </c>
      <c r="HG154" s="34">
        <v>78.930393679145297</v>
      </c>
      <c r="HH154" s="38">
        <v>-30.993447050295003</v>
      </c>
      <c r="HI154" s="6"/>
      <c r="HJ154" s="6" t="s">
        <v>38</v>
      </c>
      <c r="HK154" s="34">
        <v>85.932806957492105</v>
      </c>
      <c r="HL154" s="38">
        <v>-22.388394649628694</v>
      </c>
      <c r="HM154" s="34">
        <v>84.277908436834906</v>
      </c>
      <c r="HN154" s="38">
        <v>-30.60709319246989</v>
      </c>
      <c r="HO154" s="34">
        <v>82.818156685642407</v>
      </c>
      <c r="HP154" s="38">
        <v>-25.482702208712197</v>
      </c>
      <c r="HQ154" s="6"/>
      <c r="HR154" s="6" t="s">
        <v>38</v>
      </c>
      <c r="HS154" s="34">
        <v>88.807843451163194</v>
      </c>
      <c r="HT154" s="38">
        <v>-27.386582518778312</v>
      </c>
      <c r="HU154" s="34">
        <v>175.53398884944801</v>
      </c>
      <c r="HV154" s="38">
        <v>50.440699469934401</v>
      </c>
      <c r="HW154" s="34">
        <v>102.02321353148901</v>
      </c>
      <c r="HX154" s="38">
        <v>-22.171177733248896</v>
      </c>
      <c r="HY154" s="6"/>
      <c r="HZ154" s="6" t="s">
        <v>38</v>
      </c>
      <c r="IA154" s="34">
        <v>78.903792776630993</v>
      </c>
      <c r="IB154" s="38">
        <v>-32.72228804155607</v>
      </c>
      <c r="IC154" s="34">
        <v>122.597108189758</v>
      </c>
      <c r="ID154" s="38">
        <v>-1.5782592608739918</v>
      </c>
      <c r="IE154" s="34">
        <v>142.20024538201099</v>
      </c>
      <c r="IF154" s="38">
        <v>22.407128975301433</v>
      </c>
      <c r="IG154" s="6"/>
      <c r="IH154" s="6" t="s">
        <v>38</v>
      </c>
      <c r="II154" s="34">
        <v>135.885724889698</v>
      </c>
      <c r="IJ154" s="38">
        <v>0.67976380497852062</v>
      </c>
      <c r="IK154" s="34">
        <v>88.487216809391498</v>
      </c>
      <c r="IL154" s="38">
        <v>-34.309596385551416</v>
      </c>
      <c r="IM154" s="34">
        <v>71.569816719694401</v>
      </c>
      <c r="IN154" s="38">
        <v>-45.758971680507941</v>
      </c>
      <c r="IO154" s="34">
        <v>109.796661903512</v>
      </c>
      <c r="IP154" s="38">
        <v>-24.62545147034588</v>
      </c>
      <c r="IQ154" s="6"/>
      <c r="IR154" s="6" t="s">
        <v>38</v>
      </c>
      <c r="IS154" s="34">
        <v>70.101009008011005</v>
      </c>
      <c r="IT154" s="38">
        <v>-35.256761348074278</v>
      </c>
      <c r="IU154" s="34">
        <v>92.553218532801296</v>
      </c>
      <c r="IV154" s="38">
        <v>-2.3254562796825837</v>
      </c>
      <c r="IW154" s="34">
        <v>84.781408943439999</v>
      </c>
      <c r="IX154" s="38">
        <v>-26.059929120464773</v>
      </c>
      <c r="IY154" s="6"/>
      <c r="IZ154" s="6" t="s">
        <v>38</v>
      </c>
      <c r="JA154" s="34">
        <v>94.357761350886193</v>
      </c>
      <c r="JB154" s="38">
        <v>-26.219370426048954</v>
      </c>
      <c r="JC154" s="34">
        <v>173.59546090239101</v>
      </c>
      <c r="JD154" s="38">
        <v>19.956794769039377</v>
      </c>
      <c r="JE154" s="34">
        <v>171.331192348771</v>
      </c>
      <c r="JF154" s="38">
        <v>6.5557629465876914</v>
      </c>
      <c r="JG154" s="6"/>
      <c r="JH154" s="6" t="s">
        <v>38</v>
      </c>
      <c r="JI154" s="34">
        <v>190.234191885814</v>
      </c>
      <c r="JJ154" s="38">
        <v>46.281397946162429</v>
      </c>
      <c r="JK154" s="34">
        <v>166.92086733718401</v>
      </c>
      <c r="JL154" s="38">
        <v>4.5839609970782504</v>
      </c>
      <c r="JM154" s="34">
        <v>143.557719785328</v>
      </c>
      <c r="JN154" s="38">
        <v>29.879843062155601</v>
      </c>
      <c r="JO154" s="6"/>
      <c r="JP154" s="6" t="s">
        <v>38</v>
      </c>
      <c r="JQ154" s="34">
        <v>152.55336006751199</v>
      </c>
      <c r="JR154" s="38">
        <v>25.992948894321515</v>
      </c>
      <c r="JS154" s="34">
        <v>131.906605080822</v>
      </c>
      <c r="JT154" s="38">
        <v>18.009212322273598</v>
      </c>
      <c r="JU154" s="34">
        <v>125.43448701968001</v>
      </c>
      <c r="JV154" s="38">
        <v>7.2380461027232883</v>
      </c>
      <c r="JW154" s="6"/>
      <c r="JX154" s="6" t="s">
        <v>38</v>
      </c>
      <c r="JY154" s="34">
        <v>143.02237413213101</v>
      </c>
      <c r="JZ154" s="38">
        <v>16.774986502912242</v>
      </c>
      <c r="KA154" s="34">
        <v>122.065869566095</v>
      </c>
      <c r="KB154" s="38">
        <v>7.7314093181783505</v>
      </c>
      <c r="KC154" s="34">
        <v>136.22705703450299</v>
      </c>
      <c r="KD154" s="38">
        <v>12.634341792292744</v>
      </c>
      <c r="KE154" s="6"/>
      <c r="KF154" s="6" t="s">
        <v>38</v>
      </c>
      <c r="KG154" s="34">
        <v>118.24815802637001</v>
      </c>
      <c r="KH154" s="38">
        <v>10.87557589866735</v>
      </c>
      <c r="KI154" s="34">
        <v>146.25392763166201</v>
      </c>
      <c r="KJ154" s="38">
        <v>29.78532619438937</v>
      </c>
      <c r="KK154" s="34">
        <v>135.48512640162801</v>
      </c>
      <c r="KL154" s="38">
        <v>5.3268803153480064</v>
      </c>
      <c r="KM154" s="6"/>
      <c r="KN154" s="6" t="s">
        <v>38</v>
      </c>
      <c r="KO154" s="34">
        <v>38.896868431611601</v>
      </c>
      <c r="KP154" s="38">
        <v>-58.949712686289402</v>
      </c>
      <c r="KQ154" s="34">
        <v>148.54127261188401</v>
      </c>
      <c r="KR154" s="38">
        <v>15.511011882660199</v>
      </c>
      <c r="KS154" s="34">
        <v>108.72164842494701</v>
      </c>
      <c r="KT154" s="38">
        <v>5.8310891512440435</v>
      </c>
      <c r="KU154" s="6"/>
      <c r="KV154" s="6" t="s">
        <v>38</v>
      </c>
      <c r="KW154" s="34">
        <v>68.805233118111502</v>
      </c>
      <c r="KX154" s="38">
        <v>-45.713241424044227</v>
      </c>
      <c r="KY154" s="34">
        <v>147.03706205159</v>
      </c>
      <c r="KZ154" s="38">
        <v>14.600908357275898</v>
      </c>
      <c r="LA154" s="34">
        <v>155.04020730287999</v>
      </c>
      <c r="LB154" s="38">
        <v>11.399352948897999</v>
      </c>
      <c r="LC154" s="6"/>
      <c r="LD154" s="6" t="s">
        <v>38</v>
      </c>
      <c r="LE154" s="34">
        <v>130.80684021505201</v>
      </c>
      <c r="LF154" s="38">
        <v>-1.50758913359887</v>
      </c>
      <c r="LG154" s="34">
        <v>129.86243128644099</v>
      </c>
      <c r="LH154" s="38">
        <v>26.733062065070001</v>
      </c>
      <c r="LI154" s="34">
        <v>71.956906723567599</v>
      </c>
      <c r="LJ154" s="38">
        <v>-38.131382307565111</v>
      </c>
      <c r="LK154" s="6"/>
      <c r="LL154" s="6" t="s">
        <v>38</v>
      </c>
      <c r="LM154" s="34">
        <v>119.44316458726701</v>
      </c>
      <c r="LN154" s="38">
        <v>17.989929599336833</v>
      </c>
      <c r="LO154" s="34">
        <v>93.034515108049206</v>
      </c>
      <c r="LP154" s="38">
        <v>21.514535792435026</v>
      </c>
      <c r="LQ154" s="34">
        <v>193.59791013327001</v>
      </c>
      <c r="LR154" s="38">
        <v>31.672828607586496</v>
      </c>
      <c r="LS154" s="6"/>
      <c r="LT154" s="6" t="s">
        <v>38</v>
      </c>
      <c r="LU154" s="34">
        <v>131.03869787988199</v>
      </c>
      <c r="LV154" s="38">
        <v>8.7091020300768633</v>
      </c>
      <c r="LW154" s="34">
        <v>121.513858794543</v>
      </c>
      <c r="LX154" s="38">
        <v>26.981592800396896</v>
      </c>
      <c r="LY154" s="34">
        <v>125.596354567758</v>
      </c>
      <c r="LZ154" s="38">
        <v>46.26962554541106</v>
      </c>
      <c r="MA154" s="6"/>
      <c r="MB154" s="6" t="s">
        <v>38</v>
      </c>
      <c r="MC154" s="34">
        <v>141.90395779296</v>
      </c>
      <c r="MD154" s="38">
        <v>3.7754690672207118</v>
      </c>
      <c r="ME154" s="34">
        <v>103.635951075354</v>
      </c>
      <c r="MF154" s="38">
        <v>-6.0454179871163376</v>
      </c>
      <c r="MG154" s="34">
        <v>106.18665629717501</v>
      </c>
      <c r="MH154" s="38">
        <v>-3.1312346037061616</v>
      </c>
      <c r="MI154" s="6"/>
      <c r="MJ154" s="6" t="s">
        <v>38</v>
      </c>
      <c r="MK154" s="34">
        <v>85.360975340143398</v>
      </c>
      <c r="ML154" s="38">
        <v>-4.5503015219993301</v>
      </c>
      <c r="MM154" s="34">
        <v>142.75389400059601</v>
      </c>
      <c r="MN154" s="38">
        <v>12.970616329522457</v>
      </c>
      <c r="MO154" s="34">
        <v>183.69865660870801</v>
      </c>
      <c r="MP154" s="38">
        <v>18.022995426905581</v>
      </c>
      <c r="MQ154"/>
    </row>
    <row r="155" spans="1:355" s="336" customFormat="1" ht="15" hidden="1" customHeight="1">
      <c r="A155" s="353"/>
      <c r="B155" s="6" t="s">
        <v>39</v>
      </c>
      <c r="C155" s="34">
        <v>87.885445471686793</v>
      </c>
      <c r="D155" s="38">
        <v>-1.3541697117531726E-2</v>
      </c>
      <c r="E155" s="374">
        <v>84.310630092832895</v>
      </c>
      <c r="F155" s="38">
        <v>5.3034034960375322</v>
      </c>
      <c r="G155" s="374">
        <v>91.265655174865202</v>
      </c>
      <c r="H155" s="38">
        <v>-4.2371331297621424</v>
      </c>
      <c r="I155" s="6"/>
      <c r="J155" s="6" t="s">
        <v>39</v>
      </c>
      <c r="K155" s="34">
        <v>108.654925655055</v>
      </c>
      <c r="L155" s="38">
        <v>3.828100271203482</v>
      </c>
      <c r="M155" s="34">
        <v>137.746241116638</v>
      </c>
      <c r="N155" s="38">
        <v>33.622493220120674</v>
      </c>
      <c r="O155" s="34">
        <v>114.73743588121501</v>
      </c>
      <c r="P155" s="38">
        <v>8.1343468972027893</v>
      </c>
      <c r="Q155" s="6"/>
      <c r="R155" s="6" t="s">
        <v>39</v>
      </c>
      <c r="S155" s="34">
        <v>102.844843671821</v>
      </c>
      <c r="T155" s="38">
        <v>-14.952971544038178</v>
      </c>
      <c r="U155" s="34">
        <v>117.48634023578499</v>
      </c>
      <c r="V155" s="38">
        <v>-15.197119920558578</v>
      </c>
      <c r="W155" s="34">
        <v>133.687146712014</v>
      </c>
      <c r="X155" s="38">
        <v>1.5958611550753261</v>
      </c>
      <c r="Y155" s="6"/>
      <c r="Z155" s="6" t="s">
        <v>39</v>
      </c>
      <c r="AA155" s="34">
        <v>152.500220929139</v>
      </c>
      <c r="AB155" s="38">
        <v>12.769810007471776</v>
      </c>
      <c r="AC155" s="34">
        <v>94.277740889731703</v>
      </c>
      <c r="AD155" s="38">
        <v>-27.995197162925379</v>
      </c>
      <c r="AE155" s="34">
        <v>122.36436790840099</v>
      </c>
      <c r="AF155" s="38">
        <v>-5.942560058034104</v>
      </c>
      <c r="AG155" s="6"/>
      <c r="AH155" s="6" t="s">
        <v>39</v>
      </c>
      <c r="AI155" s="34">
        <v>111.15883430550601</v>
      </c>
      <c r="AJ155" s="38">
        <v>-18.453992897141688</v>
      </c>
      <c r="AK155" s="34">
        <v>150.55993910056901</v>
      </c>
      <c r="AL155" s="38">
        <v>2.5034694938655946</v>
      </c>
      <c r="AM155" s="34">
        <v>127.433261186217</v>
      </c>
      <c r="AN155" s="38">
        <v>-2.1915691596854288</v>
      </c>
      <c r="AO155" s="6"/>
      <c r="AP155" s="6" t="s">
        <v>39</v>
      </c>
      <c r="AQ155" s="34">
        <v>143.18809336415899</v>
      </c>
      <c r="AR155" s="38">
        <v>-3.4982955828989901</v>
      </c>
      <c r="AS155" s="34">
        <v>127.927810075843</v>
      </c>
      <c r="AT155" s="38">
        <v>-2.7724003879453534</v>
      </c>
      <c r="AU155" s="34">
        <v>119.93840008284801</v>
      </c>
      <c r="AV155" s="38">
        <v>-3.5332538468095862</v>
      </c>
      <c r="AW155" s="6"/>
      <c r="AX155" s="6" t="s">
        <v>39</v>
      </c>
      <c r="AY155" s="34">
        <v>147.20439112526199</v>
      </c>
      <c r="AZ155" s="38">
        <v>14.435588218500797</v>
      </c>
      <c r="BA155" s="34">
        <v>125.828090279069</v>
      </c>
      <c r="BB155" s="38">
        <v>0.10034337628282231</v>
      </c>
      <c r="BC155" s="34">
        <v>163.954772452166</v>
      </c>
      <c r="BD155" s="38">
        <v>30.260669857187708</v>
      </c>
      <c r="BE155" s="6"/>
      <c r="BF155" s="6" t="s">
        <v>39</v>
      </c>
      <c r="BG155" s="34">
        <v>148.77235849265699</v>
      </c>
      <c r="BH155" s="38">
        <v>18.687826239753534</v>
      </c>
      <c r="BI155" s="34">
        <v>113.954086285393</v>
      </c>
      <c r="BJ155" s="38">
        <v>-11.525202390908746</v>
      </c>
      <c r="BK155" s="34">
        <v>124.009185431695</v>
      </c>
      <c r="BL155" s="38">
        <v>-7.1696626999218864</v>
      </c>
      <c r="BM155" s="6"/>
      <c r="BN155" s="6" t="s">
        <v>39</v>
      </c>
      <c r="BO155" s="34">
        <v>132.30814970490701</v>
      </c>
      <c r="BP155" s="38">
        <v>3.5174306851223349</v>
      </c>
      <c r="BQ155" s="356">
        <v>96.950959468342958</v>
      </c>
      <c r="BR155" s="38">
        <v>-25.891726087827166</v>
      </c>
      <c r="BS155" s="34">
        <v>121.231228520949</v>
      </c>
      <c r="BT155" s="38">
        <v>-6.0076768963909188</v>
      </c>
      <c r="BU155" s="6"/>
      <c r="BV155" s="6" t="s">
        <v>39</v>
      </c>
      <c r="BW155" s="34">
        <v>95.039275525068604</v>
      </c>
      <c r="BX155" s="38">
        <v>-19.973536455005032</v>
      </c>
      <c r="BY155" s="34">
        <v>117.80567999894799</v>
      </c>
      <c r="BZ155" s="38">
        <v>5.7063598948324739</v>
      </c>
      <c r="CA155" s="34">
        <v>88.420785666524296</v>
      </c>
      <c r="CB155" s="38">
        <v>-20.116793250652805</v>
      </c>
      <c r="CC155" s="6"/>
      <c r="CD155" s="6" t="s">
        <v>39</v>
      </c>
      <c r="CE155" s="34">
        <v>78.003329408470904</v>
      </c>
      <c r="CF155" s="38">
        <v>-36.478025092334896</v>
      </c>
      <c r="CG155" s="34">
        <v>94.997059195094806</v>
      </c>
      <c r="CH155" s="38">
        <v>-15.611901956432035</v>
      </c>
      <c r="CI155" s="34">
        <v>106.37923128165301</v>
      </c>
      <c r="CJ155" s="38">
        <v>-11.503510651030425</v>
      </c>
      <c r="CK155" s="6"/>
      <c r="CL155" s="6" t="s">
        <v>39</v>
      </c>
      <c r="CM155" s="34">
        <v>71.997924829599597</v>
      </c>
      <c r="CN155" s="38">
        <v>-43.816148306263059</v>
      </c>
      <c r="CO155" s="34">
        <v>93.459940112107205</v>
      </c>
      <c r="CP155" s="38">
        <v>-20.368859784636257</v>
      </c>
      <c r="CQ155" s="34">
        <v>84.675115560142103</v>
      </c>
      <c r="CR155" s="38">
        <v>-26.073984528870625</v>
      </c>
      <c r="CS155" s="6"/>
      <c r="CT155" s="6" t="s">
        <v>39</v>
      </c>
      <c r="CU155" s="34">
        <v>113.829076636442</v>
      </c>
      <c r="CV155" s="38">
        <v>-4.254772882050446</v>
      </c>
      <c r="CW155" s="34">
        <v>66.861988769386301</v>
      </c>
      <c r="CX155" s="38">
        <v>-33.51081819921032</v>
      </c>
      <c r="CY155" s="34">
        <v>141.637671878894</v>
      </c>
      <c r="CZ155" s="38">
        <v>7.448274871854025</v>
      </c>
      <c r="DA155" s="6"/>
      <c r="DB155" s="6" t="s">
        <v>39</v>
      </c>
      <c r="DC155" s="34">
        <v>113.177845735864</v>
      </c>
      <c r="DD155" s="38">
        <v>11.335015633470462</v>
      </c>
      <c r="DE155" s="34">
        <v>187.42618214516801</v>
      </c>
      <c r="DF155" s="38">
        <v>-5.2370073204955787</v>
      </c>
      <c r="DG155" s="34">
        <v>123.381680789771</v>
      </c>
      <c r="DH155" s="38">
        <v>20.606172366363197</v>
      </c>
      <c r="DI155" s="6"/>
      <c r="DJ155" s="6" t="s">
        <v>39</v>
      </c>
      <c r="DK155" s="34">
        <v>143.345448026659</v>
      </c>
      <c r="DL155" s="38">
        <v>13.745685930375501</v>
      </c>
      <c r="DM155" s="34">
        <v>74.158315917018797</v>
      </c>
      <c r="DN155" s="38">
        <v>-26.304247468011994</v>
      </c>
      <c r="DO155" s="34">
        <v>97.219353641099104</v>
      </c>
      <c r="DP155" s="38">
        <v>-17.566720643168381</v>
      </c>
      <c r="DQ155" s="6"/>
      <c r="DR155" s="6" t="s">
        <v>39</v>
      </c>
      <c r="DS155" s="34">
        <v>137.52311534458499</v>
      </c>
      <c r="DT155" s="38">
        <v>10.342815639179577</v>
      </c>
      <c r="DU155" s="34">
        <v>129.668723193951</v>
      </c>
      <c r="DV155" s="38">
        <v>3.9496655049660205</v>
      </c>
      <c r="DW155" s="34">
        <v>139.878566837542</v>
      </c>
      <c r="DX155" s="38">
        <v>7.7236545042740801</v>
      </c>
      <c r="DY155" s="6"/>
      <c r="DZ155" s="6" t="s">
        <v>39</v>
      </c>
      <c r="EA155" s="34">
        <v>97.991105914753305</v>
      </c>
      <c r="EB155" s="38">
        <v>-11.379530692904893</v>
      </c>
      <c r="EC155" s="34">
        <v>103.626037166991</v>
      </c>
      <c r="ED155" s="38">
        <v>-14.905800172779848</v>
      </c>
      <c r="EE155" s="34">
        <v>118.436211640544</v>
      </c>
      <c r="EF155" s="38">
        <v>-6.9877677500400495</v>
      </c>
      <c r="EG155" s="6"/>
      <c r="EH155" s="6" t="s">
        <v>39</v>
      </c>
      <c r="EI155" s="34">
        <v>126.927891300989</v>
      </c>
      <c r="EJ155" s="38">
        <v>4.0383443114420601</v>
      </c>
      <c r="EK155" s="34">
        <v>112.195390905034</v>
      </c>
      <c r="EL155" s="38">
        <v>-4.9657079748182582</v>
      </c>
      <c r="EM155" s="34">
        <v>93.313422976071905</v>
      </c>
      <c r="EN155" s="38">
        <v>-22.843117741303416</v>
      </c>
      <c r="EO155" s="6"/>
      <c r="EP155" s="6" t="s">
        <v>39</v>
      </c>
      <c r="EQ155" s="34">
        <v>105.96425424586</v>
      </c>
      <c r="ER155" s="38">
        <v>-5.9889392353778561</v>
      </c>
      <c r="ES155" s="34">
        <v>107.33612412008</v>
      </c>
      <c r="ET155" s="38">
        <v>2.5785455158518573</v>
      </c>
      <c r="EU155" s="34">
        <v>135.65286827470101</v>
      </c>
      <c r="EV155" s="38">
        <v>16.893097031587658</v>
      </c>
      <c r="EW155" s="6"/>
      <c r="EX155" s="6" t="s">
        <v>39</v>
      </c>
      <c r="EY155" s="34">
        <v>102.784748488769</v>
      </c>
      <c r="EZ155" s="38">
        <v>-0.11342242700827398</v>
      </c>
      <c r="FA155" s="34">
        <v>104.373613370171</v>
      </c>
      <c r="FB155" s="38">
        <v>-9.0107693549227008</v>
      </c>
      <c r="FC155" s="34">
        <v>131.93341200212001</v>
      </c>
      <c r="FD155" s="38">
        <v>0.26332052854991161</v>
      </c>
      <c r="FE155" s="6"/>
      <c r="FF155" s="6" t="s">
        <v>39</v>
      </c>
      <c r="FG155" s="34">
        <v>126.97673630561501</v>
      </c>
      <c r="FH155" s="38">
        <v>11.613455028943775</v>
      </c>
      <c r="FI155" s="34">
        <v>156.995480269116</v>
      </c>
      <c r="FJ155" s="38">
        <v>25.017536303553214</v>
      </c>
      <c r="FK155" s="34">
        <v>81.052330394310601</v>
      </c>
      <c r="FL155" s="38">
        <v>-23.87117962584675</v>
      </c>
      <c r="FM155" s="6"/>
      <c r="FN155" s="6" t="s">
        <v>39</v>
      </c>
      <c r="FO155" s="34">
        <v>172.24250768731201</v>
      </c>
      <c r="FP155" s="38">
        <v>60.917753030990582</v>
      </c>
      <c r="FQ155" s="34">
        <v>268.89622984890798</v>
      </c>
      <c r="FR155" s="38">
        <v>102.48412540211655</v>
      </c>
      <c r="FS155" s="34">
        <v>119.17846012171999</v>
      </c>
      <c r="FT155" s="38">
        <v>-8.0851781989435381</v>
      </c>
      <c r="FU155" s="6"/>
      <c r="FV155" s="6" t="s">
        <v>39</v>
      </c>
      <c r="FW155" s="34">
        <v>165.084539132533</v>
      </c>
      <c r="FX155" s="38">
        <v>37.780250258201249</v>
      </c>
      <c r="FY155" s="34">
        <v>121.25092814937101</v>
      </c>
      <c r="FZ155" s="38">
        <v>2.0068544345861881</v>
      </c>
      <c r="GA155" s="34">
        <v>125.128884056923</v>
      </c>
      <c r="GB155" s="38">
        <v>-2.5655311716488143</v>
      </c>
      <c r="GC155" s="6"/>
      <c r="GD155" s="6" t="s">
        <v>39</v>
      </c>
      <c r="GE155" s="34">
        <v>146.84424312931901</v>
      </c>
      <c r="GF155" s="38">
        <v>21.347829294254055</v>
      </c>
      <c r="GG155" s="34">
        <v>90.5204317697644</v>
      </c>
      <c r="GH155" s="38">
        <v>-26.123299467818953</v>
      </c>
      <c r="GI155" s="34">
        <v>103.00621704591001</v>
      </c>
      <c r="GJ155" s="38">
        <v>-1.7953763732805754</v>
      </c>
      <c r="GK155" s="6"/>
      <c r="GL155" s="6" t="s">
        <v>39</v>
      </c>
      <c r="GM155" s="34">
        <v>127.93136549314301</v>
      </c>
      <c r="GN155" s="38">
        <v>13.601689842539827</v>
      </c>
      <c r="GO155" s="34">
        <v>134.217668170406</v>
      </c>
      <c r="GP155" s="38">
        <v>1.3611352092626419</v>
      </c>
      <c r="GQ155" s="34">
        <v>152.975869843884</v>
      </c>
      <c r="GR155" s="38">
        <v>9.6729115358426867</v>
      </c>
      <c r="GS155" s="6"/>
      <c r="GT155" s="6" t="s">
        <v>39</v>
      </c>
      <c r="GU155" s="34">
        <v>152.37152670217901</v>
      </c>
      <c r="GV155" s="38">
        <v>15.382957261985013</v>
      </c>
      <c r="GW155" s="34">
        <v>95.242098208575399</v>
      </c>
      <c r="GX155" s="38">
        <v>-23.116598051442026</v>
      </c>
      <c r="GY155" s="34">
        <v>104.45624163779399</v>
      </c>
      <c r="GZ155" s="38">
        <v>-16.398254099311998</v>
      </c>
      <c r="HA155" s="6"/>
      <c r="HB155" s="6" t="s">
        <v>39</v>
      </c>
      <c r="HC155" s="34">
        <v>91.325422970200606</v>
      </c>
      <c r="HD155" s="38">
        <v>-22.998919862170879</v>
      </c>
      <c r="HE155" s="34">
        <v>115.952945288596</v>
      </c>
      <c r="HF155" s="38">
        <v>-4.4324336139597449</v>
      </c>
      <c r="HG155" s="34">
        <v>92.684200894514603</v>
      </c>
      <c r="HH155" s="38">
        <v>-17.566522060643734</v>
      </c>
      <c r="HI155" s="6"/>
      <c r="HJ155" s="6" t="s">
        <v>39</v>
      </c>
      <c r="HK155" s="34">
        <v>89.811044601755697</v>
      </c>
      <c r="HL155" s="38">
        <v>-26.286742768182734</v>
      </c>
      <c r="HM155" s="34">
        <v>97.469421177996296</v>
      </c>
      <c r="HN155" s="38">
        <v>-19.581210407406076</v>
      </c>
      <c r="HO155" s="34">
        <v>98.740860962484305</v>
      </c>
      <c r="HP155" s="38">
        <v>-12.964185548142012</v>
      </c>
      <c r="HQ155" s="6"/>
      <c r="HR155" s="6" t="s">
        <v>39</v>
      </c>
      <c r="HS155" s="34">
        <v>92.204832033049598</v>
      </c>
      <c r="HT155" s="38">
        <v>-21.075085513201515</v>
      </c>
      <c r="HU155" s="34">
        <v>166.32825742293599</v>
      </c>
      <c r="HV155" s="38">
        <v>32.230117417276404</v>
      </c>
      <c r="HW155" s="34">
        <v>120.28870792615299</v>
      </c>
      <c r="HX155" s="38">
        <v>-1.1887294338290815</v>
      </c>
      <c r="HY155" s="6"/>
      <c r="HZ155" s="6" t="s">
        <v>39</v>
      </c>
      <c r="IA155" s="34">
        <v>89.683394163147199</v>
      </c>
      <c r="IB155" s="38">
        <v>-29.005849827774838</v>
      </c>
      <c r="IC155" s="34">
        <v>127.25554611194001</v>
      </c>
      <c r="ID155" s="38">
        <v>-4.0355541322445418</v>
      </c>
      <c r="IE155" s="34">
        <v>139.822497558853</v>
      </c>
      <c r="IF155" s="38">
        <v>16.48916356287809</v>
      </c>
      <c r="IG155" s="6"/>
      <c r="IH155" s="6" t="s">
        <v>39</v>
      </c>
      <c r="II155" s="34">
        <v>136.61203813142799</v>
      </c>
      <c r="IJ155" s="38">
        <v>-5.0548961086560098</v>
      </c>
      <c r="IK155" s="34">
        <v>103.831704648141</v>
      </c>
      <c r="IL155" s="38">
        <v>-27.165895068914949</v>
      </c>
      <c r="IM155" s="34">
        <v>81.798109835438495</v>
      </c>
      <c r="IN155" s="38">
        <v>-37.567106945488668</v>
      </c>
      <c r="IO155" s="34">
        <v>123.27591024675201</v>
      </c>
      <c r="IP155" s="38">
        <v>-10.228885130733417</v>
      </c>
      <c r="IQ155" s="6"/>
      <c r="IR155" s="6" t="s">
        <v>39</v>
      </c>
      <c r="IS155" s="34">
        <v>80.513958864260999</v>
      </c>
      <c r="IT155" s="38">
        <v>-32.008316335552252</v>
      </c>
      <c r="IU155" s="34">
        <v>95.472575122198705</v>
      </c>
      <c r="IV155" s="38">
        <v>-6.5455155309226996</v>
      </c>
      <c r="IW155" s="34">
        <v>95.866884863705707</v>
      </c>
      <c r="IX155" s="38">
        <v>-26.542031074072909</v>
      </c>
      <c r="IY155" s="6"/>
      <c r="IZ155" s="6" t="s">
        <v>39</v>
      </c>
      <c r="JA155" s="34">
        <v>101.452466828628</v>
      </c>
      <c r="JB155" s="38">
        <v>-24.04981679057228</v>
      </c>
      <c r="JC155" s="34">
        <v>152.13792876477399</v>
      </c>
      <c r="JD155" s="38">
        <v>4.2598907488184068E-2</v>
      </c>
      <c r="JE155" s="34">
        <v>189.38743006240401</v>
      </c>
      <c r="JF155" s="38">
        <v>10.126488382549439</v>
      </c>
      <c r="JG155" s="6"/>
      <c r="JH155" s="6" t="s">
        <v>39</v>
      </c>
      <c r="JI155" s="34">
        <v>199.44354904468199</v>
      </c>
      <c r="JJ155" s="38">
        <v>37.70065927363666</v>
      </c>
      <c r="JK155" s="34">
        <v>183.49509647307599</v>
      </c>
      <c r="JL155" s="38">
        <v>39.845132854671022</v>
      </c>
      <c r="JM155" s="34">
        <v>153.02308636412599</v>
      </c>
      <c r="JN155" s="38">
        <v>35.723217552385819</v>
      </c>
      <c r="JO155" s="6"/>
      <c r="JP155" s="6" t="s">
        <v>39</v>
      </c>
      <c r="JQ155" s="34">
        <v>125.98588973514801</v>
      </c>
      <c r="JR155" s="38">
        <v>5.0159715239973508</v>
      </c>
      <c r="JS155" s="34">
        <v>148.26282942402699</v>
      </c>
      <c r="JT155" s="38">
        <v>18.213047554532565</v>
      </c>
      <c r="JU155" s="34">
        <v>114.677324903711</v>
      </c>
      <c r="JV155" s="38">
        <v>11.994723865686424</v>
      </c>
      <c r="JW155" s="6"/>
      <c r="JX155" s="6" t="s">
        <v>39</v>
      </c>
      <c r="JY155" s="34">
        <v>138.64681709381901</v>
      </c>
      <c r="JZ155" s="38">
        <v>3.977422469509051</v>
      </c>
      <c r="KA155" s="34">
        <v>125.187978997606</v>
      </c>
      <c r="KB155" s="38">
        <v>-3.6874203314030041</v>
      </c>
      <c r="KC155" s="34">
        <v>129.537986950902</v>
      </c>
      <c r="KD155" s="38">
        <v>-2.3601545931299768</v>
      </c>
      <c r="KE155" s="6"/>
      <c r="KF155" s="6" t="s">
        <v>39</v>
      </c>
      <c r="KG155" s="34">
        <v>144.33708332207101</v>
      </c>
      <c r="KH155" s="38">
        <v>22.948798842426513</v>
      </c>
      <c r="KI155" s="34">
        <v>141.83676602694501</v>
      </c>
      <c r="KJ155" s="38">
        <v>3.1315725640066034</v>
      </c>
      <c r="KK155" s="34">
        <v>107.73234317256799</v>
      </c>
      <c r="KL155" s="38">
        <v>-15.284725455981672</v>
      </c>
      <c r="KM155" s="6"/>
      <c r="KN155" s="6" t="s">
        <v>39</v>
      </c>
      <c r="KO155" s="34">
        <v>49.747732693993903</v>
      </c>
      <c r="KP155" s="38">
        <v>-23.085792450801975</v>
      </c>
      <c r="KQ155" s="34">
        <v>125.57651975092401</v>
      </c>
      <c r="KR155" s="38">
        <v>15.461974384922101</v>
      </c>
      <c r="KS155" s="34">
        <v>98.541662826776104</v>
      </c>
      <c r="KT155" s="38">
        <v>11.095351686960157</v>
      </c>
      <c r="KU155" s="6"/>
      <c r="KV155" s="6" t="s">
        <v>39</v>
      </c>
      <c r="KW155" s="34">
        <v>89.8063090539098</v>
      </c>
      <c r="KX155" s="38">
        <v>-8.5518733841228141</v>
      </c>
      <c r="KY155" s="34">
        <v>124.91469354735899</v>
      </c>
      <c r="KZ155" s="38">
        <v>7.3202927528162007</v>
      </c>
      <c r="LA155" s="34">
        <v>147.88141561808101</v>
      </c>
      <c r="LB155" s="38">
        <v>10.936979889362036</v>
      </c>
      <c r="LC155" s="6"/>
      <c r="LD155" s="6" t="s">
        <v>39</v>
      </c>
      <c r="LE155" s="34">
        <v>127.809816254582</v>
      </c>
      <c r="LF155" s="38">
        <v>-2.2729785997313456</v>
      </c>
      <c r="LG155" s="34">
        <v>94.645177079904201</v>
      </c>
      <c r="LH155" s="38">
        <v>-12.485616625546839</v>
      </c>
      <c r="LI155" s="34">
        <v>73.944116454211098</v>
      </c>
      <c r="LJ155" s="38">
        <v>-6.0625504952489422</v>
      </c>
      <c r="LK155" s="6"/>
      <c r="LL155" s="6" t="s">
        <v>39</v>
      </c>
      <c r="LM155" s="34">
        <v>112.499259063002</v>
      </c>
      <c r="LN155" s="38">
        <v>10.713987972513067</v>
      </c>
      <c r="LO155" s="34">
        <v>136.501425698807</v>
      </c>
      <c r="LP155" s="38">
        <v>35.074177373613821</v>
      </c>
      <c r="LQ155" s="34">
        <v>171.50685824616099</v>
      </c>
      <c r="LR155" s="38">
        <v>18.392847220378997</v>
      </c>
      <c r="LS155" s="6"/>
      <c r="LT155" s="6" t="s">
        <v>39</v>
      </c>
      <c r="LU155" s="34">
        <v>135.463357234971</v>
      </c>
      <c r="LV155" s="38">
        <v>8.5999448617346985</v>
      </c>
      <c r="LW155" s="34">
        <v>115.269175034553</v>
      </c>
      <c r="LX155" s="38">
        <v>21.381274636756984</v>
      </c>
      <c r="LY155" s="34">
        <v>118.955396771911</v>
      </c>
      <c r="LZ155" s="38">
        <v>23.843795821463559</v>
      </c>
      <c r="MA155" s="6"/>
      <c r="MB155" s="6" t="s">
        <v>39</v>
      </c>
      <c r="MC155" s="34">
        <v>148.12417323040199</v>
      </c>
      <c r="MD155" s="38">
        <v>4.4180867183354309</v>
      </c>
      <c r="ME155" s="34">
        <v>85.880549194673605</v>
      </c>
      <c r="MF155" s="38">
        <v>6.5469013085954941</v>
      </c>
      <c r="MG155" s="34">
        <v>77.005383196602395</v>
      </c>
      <c r="MH155" s="38">
        <v>-34.283688143610192</v>
      </c>
      <c r="MI155" s="6"/>
      <c r="MJ155" s="6" t="s">
        <v>39</v>
      </c>
      <c r="MK155" s="34">
        <v>88.744609364726401</v>
      </c>
      <c r="ML155" s="38">
        <v>6.8257079159700424</v>
      </c>
      <c r="MM155" s="34">
        <v>127.72028069026599</v>
      </c>
      <c r="MN155" s="38">
        <v>2.6092251904071588</v>
      </c>
      <c r="MO155" s="34">
        <v>193.21999126732899</v>
      </c>
      <c r="MP155" s="38">
        <v>15.140942748225001</v>
      </c>
      <c r="MQ155"/>
    </row>
    <row r="156" spans="1:355" s="336" customFormat="1" ht="15" hidden="1" customHeight="1">
      <c r="A156" s="353"/>
      <c r="B156" s="6" t="s">
        <v>40</v>
      </c>
      <c r="C156" s="34">
        <v>86.180827014466502</v>
      </c>
      <c r="D156" s="38">
        <v>-7.890389969761145</v>
      </c>
      <c r="E156" s="374">
        <v>82.5458952362725</v>
      </c>
      <c r="F156" s="38">
        <v>-4.4910204805347433</v>
      </c>
      <c r="G156" s="374">
        <v>89.6178805025218</v>
      </c>
      <c r="H156" s="38">
        <v>-10.659828865043849</v>
      </c>
      <c r="I156" s="6"/>
      <c r="J156" s="6" t="s">
        <v>40</v>
      </c>
      <c r="K156" s="34">
        <v>112.016176228795</v>
      </c>
      <c r="L156" s="38">
        <v>2.292610460993032</v>
      </c>
      <c r="M156" s="34">
        <v>133.082480002229</v>
      </c>
      <c r="N156" s="38">
        <v>24.508715649127197</v>
      </c>
      <c r="O156" s="34">
        <v>112.163722342596</v>
      </c>
      <c r="P156" s="38">
        <v>6.4854205663609434</v>
      </c>
      <c r="Q156" s="6"/>
      <c r="R156" s="6" t="s">
        <v>40</v>
      </c>
      <c r="S156" s="34">
        <v>130.276711290078</v>
      </c>
      <c r="T156" s="38">
        <v>11.17515828974129</v>
      </c>
      <c r="U156" s="34">
        <v>121.787053757412</v>
      </c>
      <c r="V156" s="38">
        <v>-3.402901863411472</v>
      </c>
      <c r="W156" s="34">
        <v>137.91653539361101</v>
      </c>
      <c r="X156" s="38">
        <v>2.2342897583772725</v>
      </c>
      <c r="Y156" s="6"/>
      <c r="Z156" s="6" t="s">
        <v>40</v>
      </c>
      <c r="AA156" s="34">
        <v>154.13514195282701</v>
      </c>
      <c r="AB156" s="38">
        <v>6.5831125827991315</v>
      </c>
      <c r="AC156" s="34">
        <v>117.40602947551299</v>
      </c>
      <c r="AD156" s="38">
        <v>-9.8312729194383763</v>
      </c>
      <c r="AE156" s="34">
        <v>125.394711585529</v>
      </c>
      <c r="AF156" s="38">
        <v>-6.0429884206212705</v>
      </c>
      <c r="AG156" s="6"/>
      <c r="AH156" s="6" t="s">
        <v>40</v>
      </c>
      <c r="AI156" s="34">
        <v>106.623294475889</v>
      </c>
      <c r="AJ156" s="38">
        <v>-19.376415169110729</v>
      </c>
      <c r="AK156" s="34">
        <v>153.55106067716</v>
      </c>
      <c r="AL156" s="38">
        <v>1.8084629643676067</v>
      </c>
      <c r="AM156" s="34">
        <v>125.384852767342</v>
      </c>
      <c r="AN156" s="38">
        <v>-7.012209230896076</v>
      </c>
      <c r="AO156" s="6"/>
      <c r="AP156" s="6" t="s">
        <v>40</v>
      </c>
      <c r="AQ156" s="34">
        <v>130.81453876878899</v>
      </c>
      <c r="AR156" s="38">
        <v>-3.3626039521031998</v>
      </c>
      <c r="AS156" s="34">
        <v>121.49807915277999</v>
      </c>
      <c r="AT156" s="38">
        <v>-9.230119649054231</v>
      </c>
      <c r="AU156" s="34">
        <v>133.85369236064301</v>
      </c>
      <c r="AV156" s="38">
        <v>5.4262662886573452</v>
      </c>
      <c r="AW156" s="6"/>
      <c r="AX156" s="6" t="s">
        <v>40</v>
      </c>
      <c r="AY156" s="34">
        <v>138.53077797740499</v>
      </c>
      <c r="AZ156" s="38">
        <v>4.8010678655579682</v>
      </c>
      <c r="BA156" s="34">
        <v>117.27056445242999</v>
      </c>
      <c r="BB156" s="38">
        <v>-3.6991884374928787</v>
      </c>
      <c r="BC156" s="34">
        <v>130.288798275044</v>
      </c>
      <c r="BD156" s="38">
        <v>2.6738063975388258</v>
      </c>
      <c r="BE156" s="6"/>
      <c r="BF156" s="6" t="s">
        <v>40</v>
      </c>
      <c r="BG156" s="34">
        <v>167.21669973575999</v>
      </c>
      <c r="BH156" s="38">
        <v>18.080200610203761</v>
      </c>
      <c r="BI156" s="34">
        <v>118.865307469645</v>
      </c>
      <c r="BJ156" s="38">
        <v>-13.691164499527929</v>
      </c>
      <c r="BK156" s="34">
        <v>127.78598716805701</v>
      </c>
      <c r="BL156" s="38">
        <v>-6.9969802169427879</v>
      </c>
      <c r="BM156" s="6"/>
      <c r="BN156" s="6" t="s">
        <v>40</v>
      </c>
      <c r="BO156" s="34">
        <v>132.95544020750799</v>
      </c>
      <c r="BP156" s="38">
        <v>-2.3191077441875052</v>
      </c>
      <c r="BQ156" s="356">
        <v>127.08595153269853</v>
      </c>
      <c r="BR156" s="38">
        <v>-4.4826614782533483</v>
      </c>
      <c r="BS156" s="34">
        <v>118.19052158723299</v>
      </c>
      <c r="BT156" s="38">
        <v>-14.106373507223665</v>
      </c>
      <c r="BU156" s="6"/>
      <c r="BV156" s="6" t="s">
        <v>40</v>
      </c>
      <c r="BW156" s="34">
        <v>108.259547127274</v>
      </c>
      <c r="BX156" s="38">
        <v>-6.322570674118495</v>
      </c>
      <c r="BY156" s="34">
        <v>117.09161285747599</v>
      </c>
      <c r="BZ156" s="38">
        <v>2.1315836814243596</v>
      </c>
      <c r="CA156" s="34">
        <v>90.109500099366201</v>
      </c>
      <c r="CB156" s="38">
        <v>-12.663373317262213</v>
      </c>
      <c r="CC156" s="6"/>
      <c r="CD156" s="6" t="s">
        <v>40</v>
      </c>
      <c r="CE156" s="34">
        <v>93.011018809972498</v>
      </c>
      <c r="CF156" s="38">
        <v>-21.683831782165157</v>
      </c>
      <c r="CG156" s="34">
        <v>94.535603247072402</v>
      </c>
      <c r="CH156" s="38">
        <v>-11.864293159832144</v>
      </c>
      <c r="CI156" s="34">
        <v>111.89019460428899</v>
      </c>
      <c r="CJ156" s="38">
        <v>-7.5368142394006128</v>
      </c>
      <c r="CK156" s="6"/>
      <c r="CL156" s="6" t="s">
        <v>40</v>
      </c>
      <c r="CM156" s="34">
        <v>75.975834861105199</v>
      </c>
      <c r="CN156" s="38">
        <v>-34.840782746083534</v>
      </c>
      <c r="CO156" s="34">
        <v>96.713735986679197</v>
      </c>
      <c r="CP156" s="38">
        <v>-12.333150136197688</v>
      </c>
      <c r="CQ156" s="34">
        <v>82.906658131197503</v>
      </c>
      <c r="CR156" s="38">
        <v>-32.458220686127561</v>
      </c>
      <c r="CS156" s="6"/>
      <c r="CT156" s="6" t="s">
        <v>40</v>
      </c>
      <c r="CU156" s="34">
        <v>122.444000265204</v>
      </c>
      <c r="CV156" s="38">
        <v>1.8018232752119019</v>
      </c>
      <c r="CW156" s="34">
        <v>76.253386598312801</v>
      </c>
      <c r="CX156" s="38">
        <v>-27.127637830166577</v>
      </c>
      <c r="CY156" s="34">
        <v>110.518530902713</v>
      </c>
      <c r="CZ156" s="38">
        <v>-18.210421894823966</v>
      </c>
      <c r="DA156" s="6"/>
      <c r="DB156" s="6" t="s">
        <v>40</v>
      </c>
      <c r="DC156" s="34">
        <v>105.43501817599601</v>
      </c>
      <c r="DD156" s="38">
        <v>6.6328825640825642</v>
      </c>
      <c r="DE156" s="34">
        <v>200.80174172671801</v>
      </c>
      <c r="DF156" s="38">
        <v>3.3388003457900197</v>
      </c>
      <c r="DG156" s="34">
        <v>114.593254342577</v>
      </c>
      <c r="DH156" s="38">
        <v>15.209617725522364</v>
      </c>
      <c r="DI156" s="6"/>
      <c r="DJ156" s="6" t="s">
        <v>40</v>
      </c>
      <c r="DK156" s="34">
        <v>114.794076363269</v>
      </c>
      <c r="DL156" s="38">
        <v>0.59943870046375025</v>
      </c>
      <c r="DM156" s="34">
        <v>66.858446734525799</v>
      </c>
      <c r="DN156" s="38">
        <v>-31.793166516178218</v>
      </c>
      <c r="DO156" s="34">
        <v>105.065666711733</v>
      </c>
      <c r="DP156" s="38">
        <v>-0.6126524903864663</v>
      </c>
      <c r="DQ156" s="6"/>
      <c r="DR156" s="6" t="s">
        <v>40</v>
      </c>
      <c r="DS156" s="34">
        <v>149.38478442028199</v>
      </c>
      <c r="DT156" s="38">
        <v>23.718737797399697</v>
      </c>
      <c r="DU156" s="34">
        <v>121.384883041227</v>
      </c>
      <c r="DV156" s="38">
        <v>1.735541251933185</v>
      </c>
      <c r="DW156" s="34">
        <v>132.89381740820099</v>
      </c>
      <c r="DX156" s="38">
        <v>2.7160699075107715</v>
      </c>
      <c r="DY156" s="6"/>
      <c r="DZ156" s="6" t="s">
        <v>40</v>
      </c>
      <c r="EA156" s="34">
        <v>96.8267064717095</v>
      </c>
      <c r="EB156" s="38">
        <v>-8.5442757993782692</v>
      </c>
      <c r="EC156" s="34">
        <v>105.92370544212901</v>
      </c>
      <c r="ED156" s="38">
        <v>-14.160130602542225</v>
      </c>
      <c r="EE156" s="34">
        <v>117.07096336134499</v>
      </c>
      <c r="EF156" s="38">
        <v>-5.8052204194112846</v>
      </c>
      <c r="EG156" s="6"/>
      <c r="EH156" s="6" t="s">
        <v>40</v>
      </c>
      <c r="EI156" s="34">
        <v>129.44005926880899</v>
      </c>
      <c r="EJ156" s="38">
        <v>4.2710759441571184</v>
      </c>
      <c r="EK156" s="34">
        <v>113.720249416768</v>
      </c>
      <c r="EL156" s="38">
        <v>-2.5635398472560524</v>
      </c>
      <c r="EM156" s="34">
        <v>93.899513391886401</v>
      </c>
      <c r="EN156" s="38">
        <v>-21.748311810198203</v>
      </c>
      <c r="EO156" s="6"/>
      <c r="EP156" s="6" t="s">
        <v>40</v>
      </c>
      <c r="EQ156" s="34">
        <v>95.991916311766303</v>
      </c>
      <c r="ER156" s="38">
        <v>-15.8815063625905</v>
      </c>
      <c r="ES156" s="34">
        <v>103.612626656853</v>
      </c>
      <c r="ET156" s="38">
        <v>-4.9714623318338056</v>
      </c>
      <c r="EU156" s="34">
        <v>121.444806192448</v>
      </c>
      <c r="EV156" s="38">
        <v>11.131250432125256</v>
      </c>
      <c r="EW156" s="6"/>
      <c r="EX156" s="6" t="s">
        <v>40</v>
      </c>
      <c r="EY156" s="34">
        <v>98.474360301479706</v>
      </c>
      <c r="EZ156" s="38">
        <v>-4.3012058300735276</v>
      </c>
      <c r="FA156" s="34">
        <v>103.51278578079</v>
      </c>
      <c r="FB156" s="38">
        <v>-10.473860044806827</v>
      </c>
      <c r="FC156" s="34">
        <v>144.56965517437399</v>
      </c>
      <c r="FD156" s="38">
        <v>-4.7294710804604847</v>
      </c>
      <c r="FE156" s="6"/>
      <c r="FF156" s="6" t="s">
        <v>40</v>
      </c>
      <c r="FG156" s="34">
        <v>123.156964446888</v>
      </c>
      <c r="FH156" s="38">
        <v>6.4046797427129718</v>
      </c>
      <c r="FI156" s="34">
        <v>156.033723545718</v>
      </c>
      <c r="FJ156" s="38">
        <v>27.340912469534473</v>
      </c>
      <c r="FK156" s="34">
        <v>84.834178577549196</v>
      </c>
      <c r="FL156" s="38">
        <v>-25.318637051355751</v>
      </c>
      <c r="FM156" s="6"/>
      <c r="FN156" s="6" t="s">
        <v>40</v>
      </c>
      <c r="FO156" s="34">
        <v>158.02497712363399</v>
      </c>
      <c r="FP156" s="38">
        <v>58.228634143603472</v>
      </c>
      <c r="FQ156" s="34">
        <v>261.52395686434801</v>
      </c>
      <c r="FR156" s="38">
        <v>94.743255165122605</v>
      </c>
      <c r="FS156" s="34">
        <v>126.084110356023</v>
      </c>
      <c r="FT156" s="38">
        <v>-3.1979430237441591</v>
      </c>
      <c r="FU156" s="6"/>
      <c r="FV156" s="6" t="s">
        <v>40</v>
      </c>
      <c r="FW156" s="34">
        <v>152.765150087379</v>
      </c>
      <c r="FX156" s="38">
        <v>26.234339925943374</v>
      </c>
      <c r="FY156" s="34">
        <v>118.853278841901</v>
      </c>
      <c r="FZ156" s="38">
        <v>3.5395766037677987</v>
      </c>
      <c r="GA156" s="34">
        <v>119.598502354467</v>
      </c>
      <c r="GB156" s="38">
        <v>-6.5996792763112495</v>
      </c>
      <c r="GC156" s="6"/>
      <c r="GD156" s="6" t="s">
        <v>40</v>
      </c>
      <c r="GE156" s="34">
        <v>140.98353351176601</v>
      </c>
      <c r="GF156" s="38">
        <v>15.930996466784904</v>
      </c>
      <c r="GG156" s="34">
        <v>93.765185698757904</v>
      </c>
      <c r="GH156" s="38">
        <v>-23.70820749931454</v>
      </c>
      <c r="GI156" s="34">
        <v>102.152448064455</v>
      </c>
      <c r="GJ156" s="38">
        <v>-0.63035188814846776</v>
      </c>
      <c r="GK156" s="6"/>
      <c r="GL156" s="6" t="s">
        <v>40</v>
      </c>
      <c r="GM156" s="34">
        <v>124.58588186317699</v>
      </c>
      <c r="GN156" s="38">
        <v>10.618011326499015</v>
      </c>
      <c r="GO156" s="34">
        <v>141.82774471091099</v>
      </c>
      <c r="GP156" s="38">
        <v>0.87588785716978634</v>
      </c>
      <c r="GQ156" s="34">
        <v>138.80751881299801</v>
      </c>
      <c r="GR156" s="38">
        <v>4.3629540868790571</v>
      </c>
      <c r="GS156" s="6"/>
      <c r="GT156" s="6" t="s">
        <v>40</v>
      </c>
      <c r="GU156" s="34">
        <v>130.01641599093301</v>
      </c>
      <c r="GV156" s="38">
        <v>7.3786477999253606</v>
      </c>
      <c r="GW156" s="34">
        <v>99.081729113266803</v>
      </c>
      <c r="GX156" s="38">
        <v>-18.490231257623719</v>
      </c>
      <c r="GY156" s="34">
        <v>114.125859838106</v>
      </c>
      <c r="GZ156" s="38">
        <v>-11.936601932608795</v>
      </c>
      <c r="HA156" s="6"/>
      <c r="HB156" s="6" t="s">
        <v>40</v>
      </c>
      <c r="HC156" s="34">
        <v>101.191840018036</v>
      </c>
      <c r="HD156" s="38">
        <v>-11.604925270359544</v>
      </c>
      <c r="HE156" s="34">
        <v>115.655912252851</v>
      </c>
      <c r="HF156" s="38">
        <v>-7.5062975990812077</v>
      </c>
      <c r="HG156" s="34">
        <v>94.067875493620306</v>
      </c>
      <c r="HH156" s="38">
        <v>-14.761267239134796</v>
      </c>
      <c r="HI156" s="6"/>
      <c r="HJ156" s="6" t="s">
        <v>40</v>
      </c>
      <c r="HK156" s="34">
        <v>102.885393183875</v>
      </c>
      <c r="HL156" s="38">
        <v>-17.017000124392766</v>
      </c>
      <c r="HM156" s="34">
        <v>103.240290147412</v>
      </c>
      <c r="HN156" s="38">
        <v>-17.070826472369461</v>
      </c>
      <c r="HO156" s="34">
        <v>104.27429619671101</v>
      </c>
      <c r="HP156" s="38">
        <v>-10.999328885445777</v>
      </c>
      <c r="HQ156" s="6"/>
      <c r="HR156" s="6" t="s">
        <v>40</v>
      </c>
      <c r="HS156" s="34">
        <v>134.29897939838099</v>
      </c>
      <c r="HT156" s="38">
        <v>15.63027324839679</v>
      </c>
      <c r="HU156" s="34">
        <v>138.70046601397399</v>
      </c>
      <c r="HV156" s="38">
        <v>15.241364138868477</v>
      </c>
      <c r="HW156" s="34">
        <v>101.032669289086</v>
      </c>
      <c r="HX156" s="38">
        <v>-9.9268382372515731</v>
      </c>
      <c r="HY156" s="6"/>
      <c r="HZ156" s="6" t="s">
        <v>40</v>
      </c>
      <c r="IA156" s="34">
        <v>104.14611601488301</v>
      </c>
      <c r="IB156" s="38">
        <v>-13.541890688781706</v>
      </c>
      <c r="IC156" s="34">
        <v>113.500693147425</v>
      </c>
      <c r="ID156" s="38">
        <v>-6.5123127163695216</v>
      </c>
      <c r="IE156" s="34">
        <v>140.737351920332</v>
      </c>
      <c r="IF156" s="38">
        <v>26.093507586107407</v>
      </c>
      <c r="IG156" s="6"/>
      <c r="IH156" s="6" t="s">
        <v>40</v>
      </c>
      <c r="II156" s="34">
        <v>144.11706163442301</v>
      </c>
      <c r="IJ156" s="38">
        <v>6.8202197374841234</v>
      </c>
      <c r="IK156" s="34">
        <v>110.442671375659</v>
      </c>
      <c r="IL156" s="38">
        <v>-7.6895572347544459</v>
      </c>
      <c r="IM156" s="34">
        <v>86.191998403066606</v>
      </c>
      <c r="IN156" s="38">
        <v>-27.741593071511346</v>
      </c>
      <c r="IO156" s="34">
        <v>106.274799505004</v>
      </c>
      <c r="IP156" s="38">
        <v>-21.087742097778133</v>
      </c>
      <c r="IQ156" s="6"/>
      <c r="IR156" s="6" t="s">
        <v>40</v>
      </c>
      <c r="IS156" s="34">
        <v>85.4573030263861</v>
      </c>
      <c r="IT156" s="38">
        <v>-27.784640582389741</v>
      </c>
      <c r="IU156" s="34">
        <v>109.511357276304</v>
      </c>
      <c r="IV156" s="38">
        <v>12.661898979776126</v>
      </c>
      <c r="IW156" s="34">
        <v>90.811152989194099</v>
      </c>
      <c r="IX156" s="38">
        <v>-28.25055323211501</v>
      </c>
      <c r="IY156" s="6"/>
      <c r="IZ156" s="6" t="s">
        <v>40</v>
      </c>
      <c r="JA156" s="34">
        <v>103.864297393182</v>
      </c>
      <c r="JB156" s="38">
        <v>-21.107759294193272</v>
      </c>
      <c r="JC156" s="34">
        <v>138.681525882269</v>
      </c>
      <c r="JD156" s="38">
        <v>-2.6536188960368747</v>
      </c>
      <c r="JE156" s="34">
        <v>188.635093136238</v>
      </c>
      <c r="JF156" s="38">
        <v>11.367396536868512</v>
      </c>
      <c r="JG156" s="6"/>
      <c r="JH156" s="6" t="s">
        <v>40</v>
      </c>
      <c r="JI156" s="34">
        <v>189.892125026239</v>
      </c>
      <c r="JJ156" s="38">
        <v>32.388476788524059</v>
      </c>
      <c r="JK156" s="34">
        <v>138.272266012888</v>
      </c>
      <c r="JL156" s="38">
        <v>17.988823100207085</v>
      </c>
      <c r="JM156" s="34">
        <v>144.73150813738499</v>
      </c>
      <c r="JN156" s="38">
        <v>28.188562163043599</v>
      </c>
      <c r="JO156" s="6"/>
      <c r="JP156" s="6" t="s">
        <v>40</v>
      </c>
      <c r="JQ156" s="34">
        <v>119.939359629424</v>
      </c>
      <c r="JR156" s="38">
        <v>-2.214370675439568</v>
      </c>
      <c r="JS156" s="34">
        <v>121.42422036640301</v>
      </c>
      <c r="JT156" s="38">
        <v>9.0610769576981625</v>
      </c>
      <c r="JU156" s="34">
        <v>123.773227048027</v>
      </c>
      <c r="JV156" s="38">
        <v>8.0172773770828627</v>
      </c>
      <c r="JW156" s="6"/>
      <c r="JX156" s="6" t="s">
        <v>40</v>
      </c>
      <c r="JY156" s="34">
        <v>100.767132248555</v>
      </c>
      <c r="JZ156" s="38">
        <v>3.0529536305380844</v>
      </c>
      <c r="KA156" s="34">
        <v>143.30599107172</v>
      </c>
      <c r="KB156" s="38">
        <v>14.4714126068463</v>
      </c>
      <c r="KC156" s="34">
        <v>127.97616153888499</v>
      </c>
      <c r="KD156" s="38">
        <v>1.5705548023847911</v>
      </c>
      <c r="KE156" s="6"/>
      <c r="KF156" s="6" t="s">
        <v>40</v>
      </c>
      <c r="KG156" s="34">
        <v>131.33941464516599</v>
      </c>
      <c r="KH156" s="38">
        <v>17.298467915278366</v>
      </c>
      <c r="KI156" s="34">
        <v>155.65920962423101</v>
      </c>
      <c r="KJ156" s="38">
        <v>5.5071464947202884</v>
      </c>
      <c r="KK156" s="34">
        <v>108.55129930729299</v>
      </c>
      <c r="KL156" s="38">
        <v>-15.676665529652752</v>
      </c>
      <c r="KM156" s="6"/>
      <c r="KN156" s="6" t="s">
        <v>40</v>
      </c>
      <c r="KO156" s="34">
        <v>87.184963123656402</v>
      </c>
      <c r="KP156" s="38">
        <v>-21.130001374515373</v>
      </c>
      <c r="KQ156" s="34">
        <v>148.15731141764201</v>
      </c>
      <c r="KR156" s="38">
        <v>24.308693131275817</v>
      </c>
      <c r="KS156" s="34">
        <v>80.795193644819406</v>
      </c>
      <c r="KT156" s="38">
        <v>-12.541401902852471</v>
      </c>
      <c r="KU156" s="6"/>
      <c r="KV156" s="6" t="s">
        <v>40</v>
      </c>
      <c r="KW156" s="34">
        <v>93.078771909950703</v>
      </c>
      <c r="KX156" s="38">
        <v>-14.145520787664026</v>
      </c>
      <c r="KY156" s="34">
        <v>126.355332639171</v>
      </c>
      <c r="KZ156" s="38">
        <v>9.3816422059761919</v>
      </c>
      <c r="LA156" s="34">
        <v>172.29347333277499</v>
      </c>
      <c r="LB156" s="38">
        <v>24.977790417226259</v>
      </c>
      <c r="LC156" s="6"/>
      <c r="LD156" s="6" t="s">
        <v>40</v>
      </c>
      <c r="LE156" s="34">
        <v>126.348723871739</v>
      </c>
      <c r="LF156" s="38">
        <v>-1.4895061014533439</v>
      </c>
      <c r="LG156" s="34">
        <v>90.067768261667396</v>
      </c>
      <c r="LH156" s="38">
        <v>-14.31711663465488</v>
      </c>
      <c r="LI156" s="34">
        <v>69.516618842072901</v>
      </c>
      <c r="LJ156" s="38">
        <v>-38.451049330228692</v>
      </c>
      <c r="LK156" s="6"/>
      <c r="LL156" s="6" t="s">
        <v>40</v>
      </c>
      <c r="LM156" s="34">
        <v>103.830252710953</v>
      </c>
      <c r="LN156" s="38">
        <v>-2.7099465326365362</v>
      </c>
      <c r="LO156" s="34">
        <v>139.183798986651</v>
      </c>
      <c r="LP156" s="38">
        <v>13.760515266679249</v>
      </c>
      <c r="LQ156" s="34">
        <v>137.582559053317</v>
      </c>
      <c r="LR156" s="38">
        <v>-2.305622309823363</v>
      </c>
      <c r="LS156" s="6"/>
      <c r="LT156" s="6" t="s">
        <v>40</v>
      </c>
      <c r="LU156" s="34">
        <v>123.64723795249201</v>
      </c>
      <c r="LV156" s="38">
        <v>-1.6590981757895804</v>
      </c>
      <c r="LW156" s="34">
        <v>114.168351833182</v>
      </c>
      <c r="LX156" s="38">
        <v>11.302481474907779</v>
      </c>
      <c r="LY156" s="34">
        <v>122.66412143976</v>
      </c>
      <c r="LZ156" s="38">
        <v>27.492226976090578</v>
      </c>
      <c r="MA156" s="6"/>
      <c r="MB156" s="6" t="s">
        <v>40</v>
      </c>
      <c r="MC156" s="34">
        <v>144.32039621833999</v>
      </c>
      <c r="MD156" s="38">
        <v>1.9146340375041149</v>
      </c>
      <c r="ME156" s="34">
        <v>125.690409508016</v>
      </c>
      <c r="MF156" s="38">
        <v>-21.122012548392973</v>
      </c>
      <c r="MG156" s="34">
        <v>96.782410764011203</v>
      </c>
      <c r="MH156" s="38">
        <v>-31.326393827871868</v>
      </c>
      <c r="MI156" s="6"/>
      <c r="MJ156" s="6" t="s">
        <v>40</v>
      </c>
      <c r="MK156" s="34">
        <v>104.505456211515</v>
      </c>
      <c r="ML156" s="38">
        <v>10.792021693976238</v>
      </c>
      <c r="MM156" s="34">
        <v>127.51314751631701</v>
      </c>
      <c r="MN156" s="38">
        <v>-2.6847646459524697</v>
      </c>
      <c r="MO156" s="34">
        <v>189.129458108894</v>
      </c>
      <c r="MP156" s="38">
        <v>26.063998437157252</v>
      </c>
      <c r="MQ156"/>
    </row>
    <row r="157" spans="1:355" s="337" customFormat="1" ht="15" hidden="1" customHeight="1">
      <c r="A157" s="353"/>
      <c r="B157" s="6" t="s">
        <v>41</v>
      </c>
      <c r="C157" s="265">
        <v>84.984127392643003</v>
      </c>
      <c r="D157" s="38">
        <v>-7.3508843209633028</v>
      </c>
      <c r="E157" s="374">
        <v>79.495539238260704</v>
      </c>
      <c r="F157" s="38">
        <v>-7.5957113262351044</v>
      </c>
      <c r="G157" s="374">
        <v>90.173927975335303</v>
      </c>
      <c r="H157" s="38">
        <v>-7.1458056394974818</v>
      </c>
      <c r="I157" s="6"/>
      <c r="J157" s="6" t="s">
        <v>41</v>
      </c>
      <c r="K157" s="265">
        <v>112.37369084394101</v>
      </c>
      <c r="L157" s="38">
        <v>1.4558466983609009</v>
      </c>
      <c r="M157" s="265">
        <v>138.44210493373399</v>
      </c>
      <c r="N157" s="38">
        <v>9.5458202335095166</v>
      </c>
      <c r="O157" s="265">
        <v>111.10935383025701</v>
      </c>
      <c r="P157" s="38">
        <v>4.9000821242809423</v>
      </c>
      <c r="Q157" s="6"/>
      <c r="R157" s="6" t="s">
        <v>41</v>
      </c>
      <c r="S157" s="265">
        <v>140.810580988673</v>
      </c>
      <c r="T157" s="38">
        <v>17.317069233364606</v>
      </c>
      <c r="U157" s="265">
        <v>130.19564424222901</v>
      </c>
      <c r="V157" s="38">
        <v>-1.0570584902097124</v>
      </c>
      <c r="W157" s="265">
        <v>142.690353861331</v>
      </c>
      <c r="X157" s="38">
        <v>7.680347894508003</v>
      </c>
      <c r="Y157" s="6"/>
      <c r="Z157" s="6" t="s">
        <v>41</v>
      </c>
      <c r="AA157" s="265">
        <v>153.56642060799999</v>
      </c>
      <c r="AB157" s="38">
        <v>6.994906903015135</v>
      </c>
      <c r="AC157" s="265">
        <v>162.00601891891199</v>
      </c>
      <c r="AD157" s="38">
        <v>27.526579271061792</v>
      </c>
      <c r="AE157" s="265">
        <v>126.839978247362</v>
      </c>
      <c r="AF157" s="38">
        <v>-10.426326290984761</v>
      </c>
      <c r="AG157" s="6"/>
      <c r="AH157" s="6" t="s">
        <v>41</v>
      </c>
      <c r="AI157" s="265">
        <v>103.56187948512201</v>
      </c>
      <c r="AJ157" s="38">
        <v>-18.832885326872713</v>
      </c>
      <c r="AK157" s="265">
        <v>144.601488734626</v>
      </c>
      <c r="AL157" s="38">
        <v>4.1500901071119358</v>
      </c>
      <c r="AM157" s="265">
        <v>123.01817800634799</v>
      </c>
      <c r="AN157" s="38">
        <v>-2.0896844514319355</v>
      </c>
      <c r="AO157" s="6"/>
      <c r="AP157" s="6" t="s">
        <v>41</v>
      </c>
      <c r="AQ157" s="265">
        <v>135.700711236714</v>
      </c>
      <c r="AR157" s="38">
        <v>-2.3938166822193807</v>
      </c>
      <c r="AS157" s="265">
        <v>111.01502624444301</v>
      </c>
      <c r="AT157" s="38">
        <v>-10.874910254475083</v>
      </c>
      <c r="AU157" s="265">
        <v>126.664267275588</v>
      </c>
      <c r="AV157" s="38">
        <v>0.84438741891716518</v>
      </c>
      <c r="AW157" s="6"/>
      <c r="AX157" s="6" t="s">
        <v>41</v>
      </c>
      <c r="AY157" s="265">
        <v>142.66601014251199</v>
      </c>
      <c r="AZ157" s="38">
        <v>3.7878448765716684</v>
      </c>
      <c r="BA157" s="265">
        <v>116.796440118525</v>
      </c>
      <c r="BB157" s="38">
        <v>-9.3640397072589963</v>
      </c>
      <c r="BC157" s="265">
        <v>152.26993726226499</v>
      </c>
      <c r="BD157" s="38">
        <v>27.469031957778881</v>
      </c>
      <c r="BE157" s="6"/>
      <c r="BF157" s="6" t="s">
        <v>41</v>
      </c>
      <c r="BG157" s="265">
        <v>144.64531491753499</v>
      </c>
      <c r="BH157" s="38">
        <v>6.661532436916545</v>
      </c>
      <c r="BI157" s="265">
        <v>111.855861600929</v>
      </c>
      <c r="BJ157" s="38">
        <v>-5.5803294902719074</v>
      </c>
      <c r="BK157" s="265">
        <v>147.617159256078</v>
      </c>
      <c r="BL157" s="38">
        <v>6.64889200631211</v>
      </c>
      <c r="BM157" s="6"/>
      <c r="BN157" s="6" t="s">
        <v>41</v>
      </c>
      <c r="BO157" s="265">
        <v>136.83554492424</v>
      </c>
      <c r="BP157" s="38">
        <v>2.3145049708715959</v>
      </c>
      <c r="BQ157" s="356">
        <v>122.35390481981847</v>
      </c>
      <c r="BR157" s="38">
        <v>-8.5285269039587632</v>
      </c>
      <c r="BS157" s="265">
        <v>118.239904223133</v>
      </c>
      <c r="BT157" s="38">
        <v>-4.5344103643045912</v>
      </c>
      <c r="BU157" s="6"/>
      <c r="BV157" s="6" t="s">
        <v>41</v>
      </c>
      <c r="BW157" s="265">
        <v>117.87247751635999</v>
      </c>
      <c r="BX157" s="38">
        <v>-1.2141374313966082</v>
      </c>
      <c r="BY157" s="265">
        <v>117.151848620753</v>
      </c>
      <c r="BZ157" s="38">
        <v>7.6337852302354747</v>
      </c>
      <c r="CA157" s="265">
        <v>113.533435127885</v>
      </c>
      <c r="CB157" s="38">
        <v>-1.2700697439323392</v>
      </c>
      <c r="CC157" s="6"/>
      <c r="CD157" s="6" t="s">
        <v>41</v>
      </c>
      <c r="CE157" s="265">
        <v>110.97707750572999</v>
      </c>
      <c r="CF157" s="38">
        <v>-12.336224338231972</v>
      </c>
      <c r="CG157" s="265">
        <v>103.141368041848</v>
      </c>
      <c r="CH157" s="38">
        <v>-1.5922604375909373</v>
      </c>
      <c r="CI157" s="265">
        <v>131.56555033506001</v>
      </c>
      <c r="CJ157" s="38">
        <v>2.8014352776086326</v>
      </c>
      <c r="CK157" s="6"/>
      <c r="CL157" s="6" t="s">
        <v>41</v>
      </c>
      <c r="CM157" s="265">
        <v>113.373101043524</v>
      </c>
      <c r="CN157" s="38">
        <v>-6.9814926706965679</v>
      </c>
      <c r="CO157" s="265">
        <v>84.939625228951698</v>
      </c>
      <c r="CP157" s="38">
        <v>-20.868445868778835</v>
      </c>
      <c r="CQ157" s="265">
        <v>82.043555762825704</v>
      </c>
      <c r="CR157" s="38">
        <v>-30.893611790416259</v>
      </c>
      <c r="CS157" s="6"/>
      <c r="CT157" s="6" t="s">
        <v>41</v>
      </c>
      <c r="CU157" s="265">
        <v>120.205436763481</v>
      </c>
      <c r="CV157" s="38">
        <v>0.26709058277812403</v>
      </c>
      <c r="CW157" s="265">
        <v>85.916950420078393</v>
      </c>
      <c r="CX157" s="38">
        <v>-20.972324280466353</v>
      </c>
      <c r="CY157" s="265">
        <v>158.318796508639</v>
      </c>
      <c r="CZ157" s="38">
        <v>16.879761889706373</v>
      </c>
      <c r="DA157" s="6"/>
      <c r="DB157" s="6" t="s">
        <v>41</v>
      </c>
      <c r="DC157" s="265">
        <v>99.899779999305295</v>
      </c>
      <c r="DD157" s="38">
        <v>-1.7752351480493189</v>
      </c>
      <c r="DE157" s="265">
        <v>260.94874606447098</v>
      </c>
      <c r="DF157" s="38">
        <v>29.516985682458426</v>
      </c>
      <c r="DG157" s="265">
        <v>104.562031844475</v>
      </c>
      <c r="DH157" s="38">
        <v>-0.58227824197997791</v>
      </c>
      <c r="DI157" s="6"/>
      <c r="DJ157" s="6" t="s">
        <v>41</v>
      </c>
      <c r="DK157" s="265">
        <v>134.670404445759</v>
      </c>
      <c r="DL157" s="38">
        <v>4.5956367771978108</v>
      </c>
      <c r="DM157" s="265">
        <v>71.392321681898693</v>
      </c>
      <c r="DN157" s="38">
        <v>-30.828077112588204</v>
      </c>
      <c r="DO157" s="265">
        <v>134.47300208896101</v>
      </c>
      <c r="DP157" s="38">
        <v>4.372560884093815</v>
      </c>
      <c r="DQ157" s="6"/>
      <c r="DR157" s="6" t="s">
        <v>41</v>
      </c>
      <c r="DS157" s="265">
        <v>165.43724423610399</v>
      </c>
      <c r="DT157" s="38">
        <v>33.19292899425713</v>
      </c>
      <c r="DU157" s="265">
        <v>118.663845028425</v>
      </c>
      <c r="DV157" s="38">
        <v>3.6355646491217755</v>
      </c>
      <c r="DW157" s="265">
        <v>136.31644277312699</v>
      </c>
      <c r="DX157" s="38">
        <v>0.22307091784658439</v>
      </c>
      <c r="DY157" s="6"/>
      <c r="DZ157" s="6" t="s">
        <v>41</v>
      </c>
      <c r="EA157" s="265">
        <v>98.583730594067703</v>
      </c>
      <c r="EB157" s="38">
        <v>-9.6436158147794231</v>
      </c>
      <c r="EC157" s="265">
        <v>112.15941687058501</v>
      </c>
      <c r="ED157" s="38">
        <v>-7.5388097243102408</v>
      </c>
      <c r="EE157" s="265">
        <v>115.279775155004</v>
      </c>
      <c r="EF157" s="38">
        <v>-5.572741279327218</v>
      </c>
      <c r="EG157" s="6"/>
      <c r="EH157" s="6" t="s">
        <v>41</v>
      </c>
      <c r="EI157" s="265">
        <v>134.759584685504</v>
      </c>
      <c r="EJ157" s="38">
        <v>5.085834691873643</v>
      </c>
      <c r="EK157" s="265">
        <v>121.29827067116599</v>
      </c>
      <c r="EL157" s="38">
        <v>0.54455427541743973</v>
      </c>
      <c r="EM157" s="265">
        <v>100.855115467234</v>
      </c>
      <c r="EN157" s="38">
        <v>-16.396288753385349</v>
      </c>
      <c r="EO157" s="6"/>
      <c r="EP157" s="6" t="s">
        <v>41</v>
      </c>
      <c r="EQ157" s="265">
        <v>100.936423394804</v>
      </c>
      <c r="ER157" s="38">
        <v>-5.1983417256920177</v>
      </c>
      <c r="ES157" s="265">
        <v>107.169224771899</v>
      </c>
      <c r="ET157" s="38">
        <v>-3.5526768553721553</v>
      </c>
      <c r="EU157" s="265">
        <v>123.349763833316</v>
      </c>
      <c r="EV157" s="38">
        <v>15.576384990282506</v>
      </c>
      <c r="EW157" s="6"/>
      <c r="EX157" s="6" t="s">
        <v>41</v>
      </c>
      <c r="EY157" s="265">
        <v>102.453523118487</v>
      </c>
      <c r="EZ157" s="38">
        <v>-3.1348209786686851</v>
      </c>
      <c r="FA157" s="265">
        <v>103.970207793719</v>
      </c>
      <c r="FB157" s="38">
        <v>-11.490257919449604</v>
      </c>
      <c r="FC157" s="265">
        <v>156.279766789571</v>
      </c>
      <c r="FD157" s="38">
        <v>0.23701152987192131</v>
      </c>
      <c r="FE157" s="6"/>
      <c r="FF157" s="6" t="s">
        <v>41</v>
      </c>
      <c r="FG157" s="265">
        <v>127.925936033498</v>
      </c>
      <c r="FH157" s="38">
        <v>8.3587852745610576</v>
      </c>
      <c r="FI157" s="265">
        <v>166.66406386328501</v>
      </c>
      <c r="FJ157" s="38">
        <v>28.083295132543299</v>
      </c>
      <c r="FK157" s="265">
        <v>95.289358463974906</v>
      </c>
      <c r="FL157" s="38">
        <v>-19.36519611660718</v>
      </c>
      <c r="FM157" s="6"/>
      <c r="FN157" s="6" t="s">
        <v>41</v>
      </c>
      <c r="FO157" s="265">
        <v>162.676840393026</v>
      </c>
      <c r="FP157" s="38">
        <v>65.12028260367552</v>
      </c>
      <c r="FQ157" s="265">
        <v>272.042136015393</v>
      </c>
      <c r="FR157" s="38">
        <v>118.96861463217999</v>
      </c>
      <c r="FS157" s="265">
        <v>133.29689532840499</v>
      </c>
      <c r="FT157" s="38">
        <v>0.48039119776657913</v>
      </c>
      <c r="FU157" s="6"/>
      <c r="FV157" s="6" t="s">
        <v>41</v>
      </c>
      <c r="FW157" s="265">
        <v>146.59758826019501</v>
      </c>
      <c r="FX157" s="38">
        <v>19.475161486827261</v>
      </c>
      <c r="FY157" s="265">
        <v>118.526550281601</v>
      </c>
      <c r="FZ157" s="38">
        <v>2.5646316730099556</v>
      </c>
      <c r="GA157" s="265">
        <v>120.593099397552</v>
      </c>
      <c r="GB157" s="38">
        <v>-5.738363756692749</v>
      </c>
      <c r="GC157" s="6"/>
      <c r="GD157" s="6" t="s">
        <v>41</v>
      </c>
      <c r="GE157" s="265">
        <v>143.70710722277499</v>
      </c>
      <c r="GF157" s="38">
        <v>16.932010916433654</v>
      </c>
      <c r="GG157" s="265">
        <v>105.32618793106001</v>
      </c>
      <c r="GH157" s="38">
        <v>-11.845152409958899</v>
      </c>
      <c r="GI157" s="265">
        <v>102.521887219135</v>
      </c>
      <c r="GJ157" s="38">
        <v>-3.2361039449881588</v>
      </c>
      <c r="GK157" s="6"/>
      <c r="GL157" s="6" t="s">
        <v>41</v>
      </c>
      <c r="GM157" s="265">
        <v>126.683225379029</v>
      </c>
      <c r="GN157" s="38">
        <v>11.105057200103957</v>
      </c>
      <c r="GO157" s="265">
        <v>137.609830990733</v>
      </c>
      <c r="GP157" s="38">
        <v>2.2010546993693509</v>
      </c>
      <c r="GQ157" s="265">
        <v>128.49265656653901</v>
      </c>
      <c r="GR157" s="38">
        <v>0.84130444907223989</v>
      </c>
      <c r="GS157" s="6"/>
      <c r="GT157" s="6" t="s">
        <v>41</v>
      </c>
      <c r="GU157" s="265">
        <v>78.3325912636667</v>
      </c>
      <c r="GV157" s="38">
        <v>-31.945200552912638</v>
      </c>
      <c r="GW157" s="265">
        <v>93.075128764222995</v>
      </c>
      <c r="GX157" s="38">
        <v>-6.5010440902142648</v>
      </c>
      <c r="GY157" s="265">
        <v>146.88972521172701</v>
      </c>
      <c r="GZ157" s="38">
        <v>7.1682128240545495</v>
      </c>
      <c r="HA157" s="6"/>
      <c r="HB157" s="6" t="s">
        <v>41</v>
      </c>
      <c r="HC157" s="265">
        <v>98.599075872127401</v>
      </c>
      <c r="HD157" s="38">
        <v>-14.684253689482247</v>
      </c>
      <c r="HE157" s="265">
        <v>113.093408090396</v>
      </c>
      <c r="HF157" s="38">
        <v>0.65831553002540488</v>
      </c>
      <c r="HG157" s="265">
        <v>82.308424453209</v>
      </c>
      <c r="HH157" s="38">
        <v>-15.303843320690362</v>
      </c>
      <c r="HI157" s="6"/>
      <c r="HJ157" s="6" t="s">
        <v>41</v>
      </c>
      <c r="HK157" s="265">
        <v>94.676585153575203</v>
      </c>
      <c r="HL157" s="38">
        <v>-24.092205939769229</v>
      </c>
      <c r="HM157" s="265">
        <v>106.08409238146299</v>
      </c>
      <c r="HN157" s="38">
        <v>-7.3141417690613935</v>
      </c>
      <c r="HO157" s="265">
        <v>87.396770891843104</v>
      </c>
      <c r="HP157" s="38">
        <v>-20.865179203699498</v>
      </c>
      <c r="HQ157" s="6"/>
      <c r="HR157" s="6" t="s">
        <v>41</v>
      </c>
      <c r="HS157" s="265">
        <v>99.302168445947999</v>
      </c>
      <c r="HT157" s="38">
        <v>-11.789011697858854</v>
      </c>
      <c r="HU157" s="265">
        <v>128.88915508248201</v>
      </c>
      <c r="HV157" s="38">
        <v>8.3995236722519451</v>
      </c>
      <c r="HW157" s="265">
        <v>108.890050525345</v>
      </c>
      <c r="HX157" s="38">
        <v>-3.8193657623086068</v>
      </c>
      <c r="HY157" s="6"/>
      <c r="HZ157" s="6" t="s">
        <v>41</v>
      </c>
      <c r="IA157" s="265">
        <v>142.08707556572799</v>
      </c>
      <c r="IB157" s="38">
        <v>18.26101831838578</v>
      </c>
      <c r="IC157" s="34">
        <v>117.587348277187</v>
      </c>
      <c r="ID157" s="38">
        <v>-3.3626414197655237</v>
      </c>
      <c r="IE157" s="265">
        <v>124.199004759395</v>
      </c>
      <c r="IF157" s="38">
        <v>9.5594011374930687</v>
      </c>
      <c r="IG157" s="6"/>
      <c r="IH157" s="6" t="s">
        <v>41</v>
      </c>
      <c r="II157" s="265">
        <v>121.767582346336</v>
      </c>
      <c r="IJ157" s="38">
        <v>-4.3594833332727205</v>
      </c>
      <c r="IK157" s="265">
        <v>133.60207849447099</v>
      </c>
      <c r="IL157" s="38">
        <v>3.1990157124212431</v>
      </c>
      <c r="IM157" s="265">
        <v>82.974723551588397</v>
      </c>
      <c r="IN157" s="38">
        <v>-34.174130598798016</v>
      </c>
      <c r="IO157" s="265">
        <v>124.716803647866</v>
      </c>
      <c r="IP157" s="38">
        <v>2.2715650104855598</v>
      </c>
      <c r="IQ157" s="6"/>
      <c r="IR157" s="6" t="s">
        <v>41</v>
      </c>
      <c r="IS157" s="265">
        <v>97.807402399475507</v>
      </c>
      <c r="IT157" s="38">
        <v>-17.217453036274463</v>
      </c>
      <c r="IU157" s="265">
        <v>96.0284537204126</v>
      </c>
      <c r="IV157" s="38">
        <v>2.1758766315819571</v>
      </c>
      <c r="IW157" s="265">
        <v>86.438516430975397</v>
      </c>
      <c r="IX157" s="38">
        <v>-36.11584640049297</v>
      </c>
      <c r="IY157" s="6"/>
      <c r="IZ157" s="6" t="s">
        <v>41</v>
      </c>
      <c r="JA157" s="265">
        <v>138.986470601295</v>
      </c>
      <c r="JB157" s="38">
        <v>15.109833987074083</v>
      </c>
      <c r="JC157" s="265">
        <v>135.746243704606</v>
      </c>
      <c r="JD157" s="38">
        <v>-3.2462668107207548</v>
      </c>
      <c r="JE157" s="265">
        <v>180.69853512835201</v>
      </c>
      <c r="JF157" s="38">
        <v>15.924682187659258</v>
      </c>
      <c r="JG157" s="6"/>
      <c r="JH157" s="6" t="s">
        <v>41</v>
      </c>
      <c r="JI157" s="265">
        <v>189.490539577123</v>
      </c>
      <c r="JJ157" s="38">
        <v>33.326757174290208</v>
      </c>
      <c r="JK157" s="265">
        <v>179.17773255255699</v>
      </c>
      <c r="JL157" s="38">
        <v>21.966117984690257</v>
      </c>
      <c r="JM157" s="265">
        <v>135.252069351172</v>
      </c>
      <c r="JN157" s="38">
        <v>19.714969815266528</v>
      </c>
      <c r="JO157" s="6"/>
      <c r="JP157" s="6" t="s">
        <v>41</v>
      </c>
      <c r="JQ157" s="265">
        <v>112.44788312468999</v>
      </c>
      <c r="JR157" s="38">
        <v>4.5366699433573245</v>
      </c>
      <c r="JS157" s="265">
        <v>114.44304399384301</v>
      </c>
      <c r="JT157" s="38">
        <v>24.08084625289078</v>
      </c>
      <c r="JU157" s="265">
        <v>111.28416975932301</v>
      </c>
      <c r="JV157" s="38">
        <v>9.5961991121522772</v>
      </c>
      <c r="JW157" s="6"/>
      <c r="JX157" s="6" t="s">
        <v>41</v>
      </c>
      <c r="JY157" s="265">
        <v>115.457462447273</v>
      </c>
      <c r="JZ157" s="38">
        <v>-8.0413071301525889</v>
      </c>
      <c r="KA157" s="265">
        <v>168.94096889441801</v>
      </c>
      <c r="KB157" s="38">
        <v>20.477873285888478</v>
      </c>
      <c r="KC157" s="265">
        <v>141.15347721136899</v>
      </c>
      <c r="KD157" s="38">
        <v>6.7827056721954477</v>
      </c>
      <c r="KE157" s="6"/>
      <c r="KF157" s="6" t="s">
        <v>41</v>
      </c>
      <c r="KG157" s="265">
        <v>117.94146449365</v>
      </c>
      <c r="KH157" s="38">
        <v>15.38259564978614</v>
      </c>
      <c r="KI157" s="265">
        <v>107.887119091389</v>
      </c>
      <c r="KJ157" s="38">
        <v>-2.744843763757288</v>
      </c>
      <c r="KK157" s="265">
        <v>99.082198713081596</v>
      </c>
      <c r="KL157" s="38">
        <v>-15.790555218757547</v>
      </c>
      <c r="KM157" s="6"/>
      <c r="KN157" s="6" t="s">
        <v>41</v>
      </c>
      <c r="KO157" s="265">
        <v>52.975905327749899</v>
      </c>
      <c r="KP157" s="38">
        <v>-11.630514151761474</v>
      </c>
      <c r="KQ157" s="265">
        <v>160.685301936249</v>
      </c>
      <c r="KR157" s="38">
        <v>25.475258586445776</v>
      </c>
      <c r="KS157" s="265">
        <v>103.119917211695</v>
      </c>
      <c r="KT157" s="38">
        <v>-5.2932819898779684</v>
      </c>
      <c r="KU157" s="6"/>
      <c r="KV157" s="6" t="s">
        <v>41</v>
      </c>
      <c r="KW157" s="265">
        <v>91.275766043452904</v>
      </c>
      <c r="KX157" s="38">
        <v>-5.9840958036748049</v>
      </c>
      <c r="KY157" s="265">
        <v>142.597964718936</v>
      </c>
      <c r="KZ157" s="38">
        <v>17.137511995102813</v>
      </c>
      <c r="LA157" s="265">
        <v>148.28000430488299</v>
      </c>
      <c r="LB157" s="38">
        <v>9.9884339156656381</v>
      </c>
      <c r="LC157" s="6"/>
      <c r="LD157" s="6" t="s">
        <v>41</v>
      </c>
      <c r="LE157" s="265">
        <v>138.47637363508201</v>
      </c>
      <c r="LF157" s="38">
        <v>5.435369177300899</v>
      </c>
      <c r="LG157" s="265">
        <v>97.785229748889805</v>
      </c>
      <c r="LH157" s="38">
        <v>-1.1904215459057355</v>
      </c>
      <c r="LI157" s="265">
        <v>67.309491576138001</v>
      </c>
      <c r="LJ157" s="38">
        <v>3.4366192157210236</v>
      </c>
      <c r="LK157" s="6"/>
      <c r="LL157" s="6" t="s">
        <v>41</v>
      </c>
      <c r="LM157" s="265">
        <v>101.46165303786699</v>
      </c>
      <c r="LN157" s="38">
        <v>0.15225426799602815</v>
      </c>
      <c r="LO157" s="265">
        <v>125.558302200375</v>
      </c>
      <c r="LP157" s="38">
        <v>29.603495661303327</v>
      </c>
      <c r="LQ157" s="265">
        <v>115.69943131423</v>
      </c>
      <c r="LR157" s="38">
        <v>-0.77312048326896843</v>
      </c>
      <c r="LS157" s="6"/>
      <c r="LT157" s="6" t="s">
        <v>41</v>
      </c>
      <c r="LU157" s="265">
        <v>130.88332634071099</v>
      </c>
      <c r="LV157" s="38">
        <v>6.8148882063763665</v>
      </c>
      <c r="LW157" s="265">
        <v>98.715744577688795</v>
      </c>
      <c r="LX157" s="38">
        <v>13.162069098091436</v>
      </c>
      <c r="LY157" s="265">
        <v>114.066998223661</v>
      </c>
      <c r="LZ157" s="38">
        <v>36.599153911702871</v>
      </c>
      <c r="MA157" s="6"/>
      <c r="MB157" s="6" t="s">
        <v>41</v>
      </c>
      <c r="MC157" s="265">
        <v>125.56452687117699</v>
      </c>
      <c r="MD157" s="38">
        <v>-1.7833157251486256</v>
      </c>
      <c r="ME157" s="265">
        <v>130.23431393113501</v>
      </c>
      <c r="MF157" s="38">
        <v>-12.505248929848719</v>
      </c>
      <c r="MG157" s="265">
        <v>90.080376287994596</v>
      </c>
      <c r="MH157" s="38">
        <v>-28.018406850318897</v>
      </c>
      <c r="MI157" s="6"/>
      <c r="MJ157" s="6" t="s">
        <v>41</v>
      </c>
      <c r="MK157" s="265">
        <v>98.421457411561306</v>
      </c>
      <c r="ML157" s="38">
        <v>7.6046254137345244</v>
      </c>
      <c r="MM157" s="265">
        <v>142.14126196003701</v>
      </c>
      <c r="MN157" s="38">
        <v>5.418289098169609</v>
      </c>
      <c r="MO157" s="265">
        <v>181.042462907616</v>
      </c>
      <c r="MP157" s="38">
        <v>14.432409888436993</v>
      </c>
      <c r="MQ157" s="56"/>
    </row>
    <row r="158" spans="1:355" s="336" customFormat="1" ht="15" hidden="1" customHeight="1">
      <c r="A158" s="353"/>
      <c r="B158" s="6" t="s">
        <v>42</v>
      </c>
      <c r="C158" s="34">
        <v>90.824049280724196</v>
      </c>
      <c r="D158" s="38">
        <v>-9.0557583344073862</v>
      </c>
      <c r="E158" s="374">
        <v>83.861848277972697</v>
      </c>
      <c r="F158" s="38">
        <v>-10.03322350926922</v>
      </c>
      <c r="G158" s="374">
        <v>97.407242226628</v>
      </c>
      <c r="H158" s="38">
        <v>-8.2442073043925745</v>
      </c>
      <c r="I158" s="6"/>
      <c r="J158" s="6" t="s">
        <v>42</v>
      </c>
      <c r="K158" s="34">
        <v>103.674970099406</v>
      </c>
      <c r="L158" s="38">
        <v>-3.969282358516395</v>
      </c>
      <c r="M158" s="34">
        <v>125.365789636294</v>
      </c>
      <c r="N158" s="38">
        <v>-22.092753131332785</v>
      </c>
      <c r="O158" s="34">
        <v>113.26290151670899</v>
      </c>
      <c r="P158" s="38">
        <v>-1.2837772641849909</v>
      </c>
      <c r="Q158" s="6"/>
      <c r="R158" s="6" t="s">
        <v>42</v>
      </c>
      <c r="S158" s="34">
        <v>144.15486025724999</v>
      </c>
      <c r="T158" s="38">
        <v>22.67560253075132</v>
      </c>
      <c r="U158" s="34">
        <v>127.237836181593</v>
      </c>
      <c r="V158" s="38">
        <v>5.7951585010600439</v>
      </c>
      <c r="W158" s="34">
        <v>145.406552070744</v>
      </c>
      <c r="X158" s="38">
        <v>14.269415264612434</v>
      </c>
      <c r="Y158" s="6"/>
      <c r="Z158" s="6" t="s">
        <v>42</v>
      </c>
      <c r="AA158" s="34">
        <v>112.471177132233</v>
      </c>
      <c r="AB158" s="38">
        <v>9.9554035233345672</v>
      </c>
      <c r="AC158" s="34">
        <v>128.742938306837</v>
      </c>
      <c r="AD158" s="38">
        <v>-2.67181088546495</v>
      </c>
      <c r="AE158" s="34">
        <v>116.365443874492</v>
      </c>
      <c r="AF158" s="38">
        <v>-6.8118089167126357</v>
      </c>
      <c r="AG158" s="6"/>
      <c r="AH158" s="6" t="s">
        <v>42</v>
      </c>
      <c r="AI158" s="34">
        <v>103.167307232097</v>
      </c>
      <c r="AJ158" s="38">
        <v>-8.8440444089234518</v>
      </c>
      <c r="AK158" s="34">
        <v>132.01839619045001</v>
      </c>
      <c r="AL158" s="38">
        <v>3.288734749355001</v>
      </c>
      <c r="AM158" s="34">
        <v>105.20367586041201</v>
      </c>
      <c r="AN158" s="38">
        <v>-6.5641787731643007</v>
      </c>
      <c r="AO158" s="6"/>
      <c r="AP158" s="6" t="s">
        <v>42</v>
      </c>
      <c r="AQ158" s="34">
        <v>108.36226363509699</v>
      </c>
      <c r="AR158" s="38">
        <v>3.7754141834666513</v>
      </c>
      <c r="AS158" s="34">
        <v>113.079171713923</v>
      </c>
      <c r="AT158" s="38">
        <v>-8.6770119204516192</v>
      </c>
      <c r="AU158" s="34">
        <v>129.59537955774601</v>
      </c>
      <c r="AV158" s="38">
        <v>5.7691283767558446</v>
      </c>
      <c r="AW158" s="6"/>
      <c r="AX158" s="6" t="s">
        <v>42</v>
      </c>
      <c r="AY158" s="34">
        <v>129.77558574087701</v>
      </c>
      <c r="AZ158" s="38">
        <v>-17.248671739058523</v>
      </c>
      <c r="BA158" s="34">
        <v>124.47055919486</v>
      </c>
      <c r="BB158" s="38">
        <v>-1.5065402575168747</v>
      </c>
      <c r="BC158" s="34">
        <v>155.65570172722801</v>
      </c>
      <c r="BD158" s="38">
        <v>24.738865992706891</v>
      </c>
      <c r="BE158" s="6"/>
      <c r="BF158" s="6" t="s">
        <v>42</v>
      </c>
      <c r="BG158" s="34">
        <v>118.862182391785</v>
      </c>
      <c r="BH158" s="38">
        <v>7.794574635100517</v>
      </c>
      <c r="BI158" s="34">
        <v>119.47543359459</v>
      </c>
      <c r="BJ158" s="38">
        <v>-1.5486620996734501</v>
      </c>
      <c r="BK158" s="34">
        <v>128.26321126531499</v>
      </c>
      <c r="BL158" s="38">
        <v>-6.3419185429627305</v>
      </c>
      <c r="BM158" s="6"/>
      <c r="BN158" s="6" t="s">
        <v>42</v>
      </c>
      <c r="BO158" s="34">
        <v>118.180332130086</v>
      </c>
      <c r="BP158" s="38">
        <v>5.0697576960485407</v>
      </c>
      <c r="BQ158" s="356">
        <v>127.107809206978</v>
      </c>
      <c r="BR158" s="38">
        <v>-10.036502801498514</v>
      </c>
      <c r="BS158" s="34">
        <v>114.384339915852</v>
      </c>
      <c r="BT158" s="38">
        <v>-5.5314773112157098</v>
      </c>
      <c r="BU158" s="6"/>
      <c r="BV158" s="6" t="s">
        <v>42</v>
      </c>
      <c r="BW158" s="34">
        <v>126.06110280039</v>
      </c>
      <c r="BX158" s="38">
        <v>-6.7714302992248037</v>
      </c>
      <c r="BY158" s="34">
        <v>109.76713346925401</v>
      </c>
      <c r="BZ158" s="38">
        <v>5.0448148264784294</v>
      </c>
      <c r="CA158" s="34">
        <v>93.888345742189799</v>
      </c>
      <c r="CB158" s="38">
        <v>-15.206079378136138</v>
      </c>
      <c r="CC158" s="6"/>
      <c r="CD158" s="6" t="s">
        <v>42</v>
      </c>
      <c r="CE158" s="34">
        <v>116.22774832401601</v>
      </c>
      <c r="CF158" s="38">
        <v>-4.320119459984852</v>
      </c>
      <c r="CG158" s="34">
        <v>95.567035491735197</v>
      </c>
      <c r="CH158" s="38">
        <v>-8.5428619459051447</v>
      </c>
      <c r="CI158" s="34">
        <v>153.99045513703899</v>
      </c>
      <c r="CJ158" s="38">
        <v>1.8124779423532402</v>
      </c>
      <c r="CK158" s="6"/>
      <c r="CL158" s="6" t="s">
        <v>42</v>
      </c>
      <c r="CM158" s="34">
        <v>113.958016215827</v>
      </c>
      <c r="CN158" s="38">
        <v>-4.262422927779042</v>
      </c>
      <c r="CO158" s="34">
        <v>88.944068242035698</v>
      </c>
      <c r="CP158" s="38">
        <v>-6.3635283679071648</v>
      </c>
      <c r="CQ158" s="34">
        <v>82.619267766773305</v>
      </c>
      <c r="CR158" s="38">
        <v>-22.691038765493417</v>
      </c>
      <c r="CS158" s="6"/>
      <c r="CT158" s="6" t="s">
        <v>42</v>
      </c>
      <c r="CU158" s="34">
        <v>107.86777648485899</v>
      </c>
      <c r="CV158" s="38">
        <v>-3.7171007987492857</v>
      </c>
      <c r="CW158" s="34">
        <v>89.079720764834406</v>
      </c>
      <c r="CX158" s="38">
        <v>-19.536358816755211</v>
      </c>
      <c r="CY158" s="34">
        <v>153.07607622448401</v>
      </c>
      <c r="CZ158" s="38">
        <v>10.735586304182448</v>
      </c>
      <c r="DA158" s="6"/>
      <c r="DB158" s="6" t="s">
        <v>42</v>
      </c>
      <c r="DC158" s="34">
        <v>107.725894438476</v>
      </c>
      <c r="DD158" s="38">
        <v>-0.7600821141525671</v>
      </c>
      <c r="DE158" s="34">
        <v>304.83809347036498</v>
      </c>
      <c r="DF158" s="38">
        <v>18.072772836598077</v>
      </c>
      <c r="DG158" s="34">
        <v>95.411571320675705</v>
      </c>
      <c r="DH158" s="38">
        <v>0.19084887711551346</v>
      </c>
      <c r="DI158" s="6"/>
      <c r="DJ158" s="6" t="s">
        <v>42</v>
      </c>
      <c r="DK158" s="34">
        <v>128.91975243704999</v>
      </c>
      <c r="DL158" s="38">
        <v>9.3544713046124457</v>
      </c>
      <c r="DM158" s="34">
        <v>81.630319851841193</v>
      </c>
      <c r="DN158" s="38">
        <v>-17.390087792728238</v>
      </c>
      <c r="DO158" s="34">
        <v>116.67424564023</v>
      </c>
      <c r="DP158" s="38">
        <v>-1.422793415225172</v>
      </c>
      <c r="DQ158" s="6"/>
      <c r="DR158" s="6" t="s">
        <v>42</v>
      </c>
      <c r="DS158" s="34">
        <v>145.56181740077301</v>
      </c>
      <c r="DT158" s="38">
        <v>27.496305168399999</v>
      </c>
      <c r="DU158" s="34">
        <v>115.744368589903</v>
      </c>
      <c r="DV158" s="38">
        <v>2.737490216093974</v>
      </c>
      <c r="DW158" s="34">
        <v>136.83349681552099</v>
      </c>
      <c r="DX158" s="38">
        <v>1.762270105722493</v>
      </c>
      <c r="DY158" s="6"/>
      <c r="DZ158" s="6" t="s">
        <v>42</v>
      </c>
      <c r="EA158" s="34">
        <v>104.43912212718</v>
      </c>
      <c r="EB158" s="38">
        <v>-11.289070774438926</v>
      </c>
      <c r="EC158" s="34">
        <v>113.70897711264401</v>
      </c>
      <c r="ED158" s="38">
        <v>-7.3442326173363455</v>
      </c>
      <c r="EE158" s="34">
        <v>114.38459133137</v>
      </c>
      <c r="EF158" s="38">
        <v>-8.9841230814089243</v>
      </c>
      <c r="EG158" s="6"/>
      <c r="EH158" s="6" t="s">
        <v>42</v>
      </c>
      <c r="EI158" s="34">
        <v>136.18055258067201</v>
      </c>
      <c r="EJ158" s="38">
        <v>6.5021780059707766</v>
      </c>
      <c r="EK158" s="34">
        <v>121.35479494023301</v>
      </c>
      <c r="EL158" s="38">
        <v>-0.1792683725894193</v>
      </c>
      <c r="EM158" s="34">
        <v>100.308169842056</v>
      </c>
      <c r="EN158" s="38">
        <v>-16.252795841855345</v>
      </c>
      <c r="EO158" s="6"/>
      <c r="EP158" s="6" t="s">
        <v>42</v>
      </c>
      <c r="EQ158" s="34">
        <v>108.45153212892301</v>
      </c>
      <c r="ER158" s="38">
        <v>2.5444276971258546</v>
      </c>
      <c r="ES158" s="34">
        <v>103.99936354389099</v>
      </c>
      <c r="ET158" s="38">
        <v>-10.503179590542274</v>
      </c>
      <c r="EU158" s="34">
        <v>117.154865042304</v>
      </c>
      <c r="EV158" s="38">
        <v>7.47113178049932</v>
      </c>
      <c r="EW158" s="6"/>
      <c r="EX158" s="6" t="s">
        <v>42</v>
      </c>
      <c r="EY158" s="34">
        <v>96.211011754051796</v>
      </c>
      <c r="EZ158" s="38">
        <v>-8.8329628153840218</v>
      </c>
      <c r="FA158" s="34">
        <v>102.322849955709</v>
      </c>
      <c r="FB158" s="38">
        <v>-10.206778627306278</v>
      </c>
      <c r="FC158" s="34">
        <v>163.988731796618</v>
      </c>
      <c r="FD158" s="38">
        <v>7.9052140454165993</v>
      </c>
      <c r="FE158" s="6"/>
      <c r="FF158" s="6" t="s">
        <v>42</v>
      </c>
      <c r="FG158" s="34">
        <v>122.87131223682</v>
      </c>
      <c r="FH158" s="38">
        <v>3.7333700989509566</v>
      </c>
      <c r="FI158" s="34">
        <v>154.049895616204</v>
      </c>
      <c r="FJ158" s="38">
        <v>19.957868172995745</v>
      </c>
      <c r="FK158" s="34">
        <v>106.15248543126501</v>
      </c>
      <c r="FL158" s="38">
        <v>-8.0560102038100325</v>
      </c>
      <c r="FM158" s="6"/>
      <c r="FN158" s="6" t="s">
        <v>42</v>
      </c>
      <c r="FO158" s="34">
        <v>161.89237919819101</v>
      </c>
      <c r="FP158" s="38">
        <v>69.116917416283769</v>
      </c>
      <c r="FQ158" s="34">
        <v>286.46996878440598</v>
      </c>
      <c r="FR158" s="38">
        <v>124.70794284256633</v>
      </c>
      <c r="FS158" s="34">
        <v>141.72297493212599</v>
      </c>
      <c r="FT158" s="38">
        <v>2.5275178379464478</v>
      </c>
      <c r="FU158" s="6"/>
      <c r="FV158" s="6" t="s">
        <v>42</v>
      </c>
      <c r="FW158" s="34">
        <v>147.42545949320399</v>
      </c>
      <c r="FX158" s="38">
        <v>21.430866020002753</v>
      </c>
      <c r="FY158" s="34">
        <v>113.31239446091</v>
      </c>
      <c r="FZ158" s="38">
        <v>1.8766618902754857</v>
      </c>
      <c r="GA158" s="34">
        <v>120.359161393665</v>
      </c>
      <c r="GB158" s="38">
        <v>-7.9861419736829191</v>
      </c>
      <c r="GC158" s="6"/>
      <c r="GD158" s="6" t="s">
        <v>42</v>
      </c>
      <c r="GE158" s="34">
        <v>142.47282650467301</v>
      </c>
      <c r="GF158" s="38">
        <v>14.78187442555037</v>
      </c>
      <c r="GG158" s="34">
        <v>105.617865499557</v>
      </c>
      <c r="GH158" s="38">
        <v>-13.144179973984109</v>
      </c>
      <c r="GI158" s="34">
        <v>99.501055113566395</v>
      </c>
      <c r="GJ158" s="38">
        <v>-5.0082219613683776</v>
      </c>
      <c r="GK158" s="6"/>
      <c r="GL158" s="6" t="s">
        <v>42</v>
      </c>
      <c r="GM158" s="34">
        <v>127.037815301583</v>
      </c>
      <c r="GN158" s="38">
        <v>10.812743833886771</v>
      </c>
      <c r="GO158" s="34">
        <v>158.724223302832</v>
      </c>
      <c r="GP158" s="38">
        <v>14.18210863482976</v>
      </c>
      <c r="GQ158" s="34">
        <v>129.102923496312</v>
      </c>
      <c r="GR158" s="38">
        <v>1.1365560433155082</v>
      </c>
      <c r="GS158" s="6"/>
      <c r="GT158" s="6" t="s">
        <v>42</v>
      </c>
      <c r="GU158" s="34">
        <v>105.267193122119</v>
      </c>
      <c r="GV158" s="38">
        <v>-14.83419125862207</v>
      </c>
      <c r="GW158" s="34">
        <v>91.849960070996005</v>
      </c>
      <c r="GX158" s="38">
        <v>-7.5356970117511963</v>
      </c>
      <c r="GY158" s="34">
        <v>154.26282870708101</v>
      </c>
      <c r="GZ158" s="38">
        <v>8.2298212473852459</v>
      </c>
      <c r="HA158" s="6"/>
      <c r="HB158" s="6" t="s">
        <v>42</v>
      </c>
      <c r="HC158" s="34">
        <v>103.745663936293</v>
      </c>
      <c r="HD158" s="38">
        <v>-10.970943932362076</v>
      </c>
      <c r="HE158" s="34">
        <v>130.08639322808199</v>
      </c>
      <c r="HF158" s="38">
        <v>1.3849305626771837</v>
      </c>
      <c r="HG158" s="34">
        <v>82.790615173490906</v>
      </c>
      <c r="HH158" s="38">
        <v>-15.524016705754619</v>
      </c>
      <c r="HI158" s="6"/>
      <c r="HJ158" s="6" t="s">
        <v>42</v>
      </c>
      <c r="HK158" s="34">
        <v>102.475216291669</v>
      </c>
      <c r="HL158" s="38">
        <v>-12.247270619179915</v>
      </c>
      <c r="HM158" s="34">
        <v>115.472266445155</v>
      </c>
      <c r="HN158" s="38">
        <v>-3.1557140648640996</v>
      </c>
      <c r="HO158" s="34">
        <v>95.351197045020399</v>
      </c>
      <c r="HP158" s="38">
        <v>-13.017728165545492</v>
      </c>
      <c r="HQ158" s="6"/>
      <c r="HR158" s="6" t="s">
        <v>42</v>
      </c>
      <c r="HS158" s="34">
        <v>110.79035351696901</v>
      </c>
      <c r="HT158" s="38">
        <v>-7.176376417545498</v>
      </c>
      <c r="HU158" s="34">
        <v>125.591559090264</v>
      </c>
      <c r="HV158" s="38">
        <v>7.6266815732713553</v>
      </c>
      <c r="HW158" s="34">
        <v>99.283027354941296</v>
      </c>
      <c r="HX158" s="38">
        <v>-8.380591691049176</v>
      </c>
      <c r="HY158" s="6"/>
      <c r="HZ158" s="6" t="s">
        <v>42</v>
      </c>
      <c r="IA158" s="34">
        <v>121.870145549017</v>
      </c>
      <c r="IB158" s="38">
        <v>2.8220150036899696</v>
      </c>
      <c r="IC158" s="34">
        <v>124.570401120442</v>
      </c>
      <c r="ID158" s="38">
        <v>3.9156316153470527</v>
      </c>
      <c r="IE158" s="34">
        <v>112.384833098583</v>
      </c>
      <c r="IF158" s="38">
        <v>4.3241614439408806</v>
      </c>
      <c r="IG158" s="6"/>
      <c r="IH158" s="6" t="s">
        <v>42</v>
      </c>
      <c r="II158" s="34">
        <v>132.84855790851401</v>
      </c>
      <c r="IJ158" s="38">
        <v>8.8156631371040959</v>
      </c>
      <c r="IK158" s="34">
        <v>122.84581208648</v>
      </c>
      <c r="IL158" s="38">
        <v>10.492463997842265</v>
      </c>
      <c r="IM158" s="34">
        <v>86.200903342037506</v>
      </c>
      <c r="IN158" s="38">
        <v>-33.389088950680346</v>
      </c>
      <c r="IO158" s="34">
        <v>143.58447618306101</v>
      </c>
      <c r="IP158" s="38">
        <v>12.120000498456761</v>
      </c>
      <c r="IQ158" s="6"/>
      <c r="IR158" s="6" t="s">
        <v>42</v>
      </c>
      <c r="IS158" s="34">
        <v>97.125778345411902</v>
      </c>
      <c r="IT158" s="38">
        <v>-17.217258802655238</v>
      </c>
      <c r="IU158" s="34">
        <v>93.096958565629805</v>
      </c>
      <c r="IV158" s="38">
        <v>-9.5709290294283562</v>
      </c>
      <c r="IW158" s="34">
        <v>90.127407123927497</v>
      </c>
      <c r="IX158" s="38">
        <v>-28.76899442256358</v>
      </c>
      <c r="IY158" s="6"/>
      <c r="IZ158" s="6" t="s">
        <v>42</v>
      </c>
      <c r="JA158" s="34">
        <v>132.94524739184101</v>
      </c>
      <c r="JB158" s="38">
        <v>8.5566106982339676</v>
      </c>
      <c r="JC158" s="34">
        <v>148.59886255164901</v>
      </c>
      <c r="JD158" s="38">
        <v>-2.6088108790125091</v>
      </c>
      <c r="JE158" s="34">
        <v>203.58801584330101</v>
      </c>
      <c r="JF158" s="38">
        <v>20.908246025669612</v>
      </c>
      <c r="JG158" s="6"/>
      <c r="JH158" s="6" t="s">
        <v>42</v>
      </c>
      <c r="JI158" s="34">
        <v>209.813035214666</v>
      </c>
      <c r="JJ158" s="38">
        <v>26.316966774713507</v>
      </c>
      <c r="JK158" s="34">
        <v>163.49566920869299</v>
      </c>
      <c r="JL158" s="38">
        <v>12.780463020344499</v>
      </c>
      <c r="JM158" s="34">
        <v>148.48047802679699</v>
      </c>
      <c r="JN158" s="38">
        <v>30.941983861613551</v>
      </c>
      <c r="JO158" s="6"/>
      <c r="JP158" s="6" t="s">
        <v>42</v>
      </c>
      <c r="JQ158" s="34">
        <v>111.199017108074</v>
      </c>
      <c r="JR158" s="38">
        <v>-7.0203389677055128</v>
      </c>
      <c r="JS158" s="34">
        <v>132.00949702150899</v>
      </c>
      <c r="JT158" s="38">
        <v>18.827452242758753</v>
      </c>
      <c r="JU158" s="34">
        <v>115.724084043953</v>
      </c>
      <c r="JV158" s="38">
        <v>1.6671975340696292</v>
      </c>
      <c r="JW158" s="6"/>
      <c r="JX158" s="6" t="s">
        <v>42</v>
      </c>
      <c r="JY158" s="34">
        <v>138.80082386493501</v>
      </c>
      <c r="JZ158" s="38">
        <v>7.556933861314036</v>
      </c>
      <c r="KA158" s="34">
        <v>143.00862683707601</v>
      </c>
      <c r="KB158" s="38">
        <v>11.941785093368409</v>
      </c>
      <c r="KC158" s="34">
        <v>128.079907764859</v>
      </c>
      <c r="KD158" s="38">
        <v>-4.2352298206886871</v>
      </c>
      <c r="KE158" s="6"/>
      <c r="KF158" s="6" t="s">
        <v>42</v>
      </c>
      <c r="KG158" s="34">
        <v>131.372623119445</v>
      </c>
      <c r="KH158" s="38">
        <v>25.742493680928334</v>
      </c>
      <c r="KI158" s="34">
        <v>124.04607359777999</v>
      </c>
      <c r="KJ158" s="38">
        <v>-4.3811599873147173</v>
      </c>
      <c r="KK158" s="34">
        <v>89.822394020519894</v>
      </c>
      <c r="KL158" s="38">
        <v>-21.704835118995732</v>
      </c>
      <c r="KM158" s="6"/>
      <c r="KN158" s="6" t="s">
        <v>42</v>
      </c>
      <c r="KO158" s="34">
        <v>78.609024234196397</v>
      </c>
      <c r="KP158" s="38">
        <v>-14.691563588845369</v>
      </c>
      <c r="KQ158" s="34">
        <v>136.34134983217101</v>
      </c>
      <c r="KR158" s="38">
        <v>10.307803379337031</v>
      </c>
      <c r="KS158" s="34">
        <v>124.417567593646</v>
      </c>
      <c r="KT158" s="38">
        <v>3.521725263515691</v>
      </c>
      <c r="KU158" s="6"/>
      <c r="KV158" s="6" t="s">
        <v>42</v>
      </c>
      <c r="KW158" s="34">
        <v>100.71831540011</v>
      </c>
      <c r="KX158" s="38">
        <v>-9.4290011549538377</v>
      </c>
      <c r="KY158" s="34">
        <v>149.52471227243899</v>
      </c>
      <c r="KZ158" s="38">
        <v>14.540869725719858</v>
      </c>
      <c r="LA158" s="34">
        <v>134.57136210715001</v>
      </c>
      <c r="LB158" s="38">
        <v>7.6641128593053054</v>
      </c>
      <c r="LC158" s="6"/>
      <c r="LD158" s="6" t="s">
        <v>42</v>
      </c>
      <c r="LE158" s="34">
        <v>134.013551857734</v>
      </c>
      <c r="LF158" s="38">
        <v>0.23818555987237744</v>
      </c>
      <c r="LG158" s="34">
        <v>104.539574176727</v>
      </c>
      <c r="LH158" s="38">
        <v>6.0733135057395629</v>
      </c>
      <c r="LI158" s="34">
        <v>66.160665305620299</v>
      </c>
      <c r="LJ158" s="38">
        <v>-25.074343919775416</v>
      </c>
      <c r="LK158" s="6"/>
      <c r="LL158" s="6" t="s">
        <v>42</v>
      </c>
      <c r="LM158" s="34">
        <v>108.73160330423801</v>
      </c>
      <c r="LN158" s="38">
        <v>-4.7828761048261441</v>
      </c>
      <c r="LO158" s="34">
        <v>146.05413675582099</v>
      </c>
      <c r="LP158" s="38">
        <v>24.4151376146785</v>
      </c>
      <c r="LQ158" s="34">
        <v>109.11093833321399</v>
      </c>
      <c r="LR158" s="38">
        <v>-2.9250607318186752</v>
      </c>
      <c r="LS158" s="6"/>
      <c r="LT158" s="6" t="s">
        <v>42</v>
      </c>
      <c r="LU158" s="34">
        <v>105.64435536294999</v>
      </c>
      <c r="LV158" s="38">
        <v>14.705621535885015</v>
      </c>
      <c r="LW158" s="34">
        <v>111.723265745139</v>
      </c>
      <c r="LX158" s="38">
        <v>10.02901254105862</v>
      </c>
      <c r="LY158" s="34">
        <v>129.14944326711901</v>
      </c>
      <c r="LZ158" s="38">
        <v>17.485254216170006</v>
      </c>
      <c r="MA158" s="6"/>
      <c r="MB158" s="6" t="s">
        <v>42</v>
      </c>
      <c r="MC158" s="34">
        <v>128.69541861546901</v>
      </c>
      <c r="MD158" s="38">
        <v>2.6104361743989557E-2</v>
      </c>
      <c r="ME158" s="34">
        <v>79.006781385661697</v>
      </c>
      <c r="MF158" s="38">
        <v>-10.50030485156303</v>
      </c>
      <c r="MG158" s="34">
        <v>93.404151778721399</v>
      </c>
      <c r="MH158" s="38">
        <v>-34.970488611001798</v>
      </c>
      <c r="MI158" s="6"/>
      <c r="MJ158" s="6" t="s">
        <v>42</v>
      </c>
      <c r="MK158" s="34">
        <v>90.440155243998603</v>
      </c>
      <c r="ML158" s="38">
        <v>18.457042736570244</v>
      </c>
      <c r="MM158" s="34">
        <v>146.07344065564601</v>
      </c>
      <c r="MN158" s="38">
        <v>7.5372027321733981</v>
      </c>
      <c r="MO158" s="34">
        <v>165.21092170206401</v>
      </c>
      <c r="MP158" s="38">
        <v>17.312368325949578</v>
      </c>
      <c r="MQ158"/>
    </row>
    <row r="159" spans="1:355" s="336" customFormat="1" ht="15" hidden="1" customHeight="1">
      <c r="A159" s="353"/>
      <c r="B159" s="6" t="s">
        <v>43</v>
      </c>
      <c r="C159" s="34">
        <v>89.015765284622105</v>
      </c>
      <c r="D159" s="38">
        <v>-15.469154837098046</v>
      </c>
      <c r="E159" s="374">
        <v>81.911732131562502</v>
      </c>
      <c r="F159" s="38">
        <v>-15.433309290528086</v>
      </c>
      <c r="G159" s="374">
        <v>95.733069327152094</v>
      </c>
      <c r="H159" s="38">
        <v>-15.498133365455232</v>
      </c>
      <c r="I159" s="6"/>
      <c r="J159" s="6" t="s">
        <v>43</v>
      </c>
      <c r="K159" s="34">
        <v>89.638598833673896</v>
      </c>
      <c r="L159" s="38">
        <v>-3.0545091394711221</v>
      </c>
      <c r="M159" s="34">
        <v>100.093066543822</v>
      </c>
      <c r="N159" s="38">
        <v>-37.150123973957939</v>
      </c>
      <c r="O159" s="34">
        <v>90.502248440852597</v>
      </c>
      <c r="P159" s="38">
        <v>-7.0833198021195187</v>
      </c>
      <c r="Q159" s="6"/>
      <c r="R159" s="6" t="s">
        <v>43</v>
      </c>
      <c r="S159" s="34">
        <v>115.736098835977</v>
      </c>
      <c r="T159" s="38">
        <v>6.2726018770291603E-2</v>
      </c>
      <c r="U159" s="34">
        <v>133.864247837146</v>
      </c>
      <c r="V159" s="38">
        <v>9.5885136904098687</v>
      </c>
      <c r="W159" s="34">
        <v>147.59367294674999</v>
      </c>
      <c r="X159" s="38">
        <v>12.268029831983029</v>
      </c>
      <c r="Y159" s="6"/>
      <c r="Z159" s="6" t="s">
        <v>43</v>
      </c>
      <c r="AA159" s="34">
        <v>125.330222296163</v>
      </c>
      <c r="AB159" s="38">
        <v>0.59839872292847929</v>
      </c>
      <c r="AC159" s="34">
        <v>127.79745920735</v>
      </c>
      <c r="AD159" s="38">
        <v>-0.99323122883532733</v>
      </c>
      <c r="AE159" s="34">
        <v>113.447360622107</v>
      </c>
      <c r="AF159" s="38">
        <v>-3.9990612491292836</v>
      </c>
      <c r="AG159" s="6"/>
      <c r="AH159" s="6" t="s">
        <v>43</v>
      </c>
      <c r="AI159" s="34">
        <v>109.15456944538801</v>
      </c>
      <c r="AJ159" s="38">
        <v>-11.82308743920531</v>
      </c>
      <c r="AK159" s="34">
        <v>128.04776093386599</v>
      </c>
      <c r="AL159" s="38">
        <v>-8.5763270002770611</v>
      </c>
      <c r="AM159" s="34">
        <v>105.276117179903</v>
      </c>
      <c r="AN159" s="38">
        <v>-4.5877423068691456</v>
      </c>
      <c r="AO159" s="6"/>
      <c r="AP159" s="6" t="s">
        <v>43</v>
      </c>
      <c r="AQ159" s="34">
        <v>95.947336087861601</v>
      </c>
      <c r="AR159" s="38">
        <v>-23.713774497228499</v>
      </c>
      <c r="AS159" s="34">
        <v>120.44117962977801</v>
      </c>
      <c r="AT159" s="38">
        <v>-4.5508349563753541</v>
      </c>
      <c r="AU159" s="34">
        <v>143.241046815696</v>
      </c>
      <c r="AV159" s="38">
        <v>24.76429050820272</v>
      </c>
      <c r="AW159" s="6"/>
      <c r="AX159" s="6" t="s">
        <v>43</v>
      </c>
      <c r="AY159" s="34">
        <v>136.693945450478</v>
      </c>
      <c r="AZ159" s="38">
        <v>-9.8640403511636094</v>
      </c>
      <c r="BA159" s="34">
        <v>126.18669358351301</v>
      </c>
      <c r="BB159" s="38">
        <v>3.8914792243990775</v>
      </c>
      <c r="BC159" s="34">
        <v>118.63044362337</v>
      </c>
      <c r="BD159" s="38">
        <v>9.4304148990151333</v>
      </c>
      <c r="BE159" s="6"/>
      <c r="BF159" s="6" t="s">
        <v>43</v>
      </c>
      <c r="BG159" s="34">
        <v>107.9331917974</v>
      </c>
      <c r="BH159" s="38">
        <v>-12.139800592686711</v>
      </c>
      <c r="BI159" s="34">
        <v>134.342421567922</v>
      </c>
      <c r="BJ159" s="38">
        <v>0.88897199883174949</v>
      </c>
      <c r="BK159" s="34">
        <v>137.741364587173</v>
      </c>
      <c r="BL159" s="38">
        <v>3.7392064796739675</v>
      </c>
      <c r="BM159" s="6"/>
      <c r="BN159" s="6" t="s">
        <v>43</v>
      </c>
      <c r="BO159" s="34">
        <v>126.114508068776</v>
      </c>
      <c r="BP159" s="38">
        <v>4.5757381291852823</v>
      </c>
      <c r="BQ159" s="356">
        <v>127.30600890986794</v>
      </c>
      <c r="BR159" s="38">
        <v>-12.585588160722921</v>
      </c>
      <c r="BS159" s="34">
        <v>113.860366984007</v>
      </c>
      <c r="BT159" s="38">
        <v>-11.905548017663719</v>
      </c>
      <c r="BU159" s="6"/>
      <c r="BV159" s="6" t="s">
        <v>43</v>
      </c>
      <c r="BW159" s="34">
        <v>114.308694438901</v>
      </c>
      <c r="BX159" s="38">
        <v>-7.2314863660116799</v>
      </c>
      <c r="BY159" s="34">
        <v>112.168974760883</v>
      </c>
      <c r="BZ159" s="38">
        <v>5.6359197396186573</v>
      </c>
      <c r="CA159" s="34">
        <v>94.677637774440996</v>
      </c>
      <c r="CB159" s="38">
        <v>-21.995290560556995</v>
      </c>
      <c r="CC159" s="6"/>
      <c r="CD159" s="6" t="s">
        <v>43</v>
      </c>
      <c r="CE159" s="34">
        <v>140.394253915647</v>
      </c>
      <c r="CF159" s="38">
        <v>-3.3693736243288441</v>
      </c>
      <c r="CG159" s="34">
        <v>83.298781470830406</v>
      </c>
      <c r="CH159" s="38">
        <v>-9.0564067241255657</v>
      </c>
      <c r="CI159" s="34">
        <v>150.37296757547199</v>
      </c>
      <c r="CJ159" s="38">
        <v>-4.8605887847116662</v>
      </c>
      <c r="CK159" s="6"/>
      <c r="CL159" s="6" t="s">
        <v>43</v>
      </c>
      <c r="CM159" s="34">
        <v>135.17175999197099</v>
      </c>
      <c r="CN159" s="38">
        <v>-2.9267274887216956</v>
      </c>
      <c r="CO159" s="34">
        <v>94.302576564926895</v>
      </c>
      <c r="CP159" s="38">
        <v>-12.000344464248641</v>
      </c>
      <c r="CQ159" s="34">
        <v>94.325938090058997</v>
      </c>
      <c r="CR159" s="38">
        <v>-16.922428603425459</v>
      </c>
      <c r="CS159" s="6"/>
      <c r="CT159" s="6" t="s">
        <v>43</v>
      </c>
      <c r="CU159" s="34">
        <v>134.916571233219</v>
      </c>
      <c r="CV159" s="38">
        <v>18.921542337876218</v>
      </c>
      <c r="CW159" s="34">
        <v>87.739626611606994</v>
      </c>
      <c r="CX159" s="38">
        <v>-20.279928055341188</v>
      </c>
      <c r="CY159" s="34">
        <v>156.75639015680801</v>
      </c>
      <c r="CZ159" s="38">
        <v>14.004345702551603</v>
      </c>
      <c r="DA159" s="6"/>
      <c r="DB159" s="6" t="s">
        <v>43</v>
      </c>
      <c r="DC159" s="34">
        <v>114.802156442818</v>
      </c>
      <c r="DD159" s="38">
        <v>1.1900326761279558</v>
      </c>
      <c r="DE159" s="34">
        <v>263.852064483297</v>
      </c>
      <c r="DF159" s="38">
        <v>4.794814183767528</v>
      </c>
      <c r="DG159" s="34">
        <v>102.45740143271</v>
      </c>
      <c r="DH159" s="38">
        <v>-6.6601733716803864</v>
      </c>
      <c r="DI159" s="6"/>
      <c r="DJ159" s="6" t="s">
        <v>43</v>
      </c>
      <c r="DK159" s="34">
        <v>143.87861750395101</v>
      </c>
      <c r="DL159" s="38">
        <v>9.5645428028151542</v>
      </c>
      <c r="DM159" s="34">
        <v>85.126536090959604</v>
      </c>
      <c r="DN159" s="38">
        <v>-21.999889282076538</v>
      </c>
      <c r="DO159" s="34">
        <v>121.279850326009</v>
      </c>
      <c r="DP159" s="38">
        <v>-7.0544263153721545</v>
      </c>
      <c r="DQ159" s="6"/>
      <c r="DR159" s="6" t="s">
        <v>43</v>
      </c>
      <c r="DS159" s="34">
        <v>150.953847329664</v>
      </c>
      <c r="DT159" s="38">
        <v>24.987358980159271</v>
      </c>
      <c r="DU159" s="34">
        <v>118.684197968679</v>
      </c>
      <c r="DV159" s="38">
        <v>2.5159034746615703</v>
      </c>
      <c r="DW159" s="34">
        <v>142.39608388090599</v>
      </c>
      <c r="DX159" s="38">
        <v>3.8804199914684432</v>
      </c>
      <c r="DY159" s="6"/>
      <c r="DZ159" s="6" t="s">
        <v>43</v>
      </c>
      <c r="EA159" s="34">
        <v>104.837247656138</v>
      </c>
      <c r="EB159" s="38">
        <v>-10.906032652238693</v>
      </c>
      <c r="EC159" s="34">
        <v>110.14972230925299</v>
      </c>
      <c r="ED159" s="38">
        <v>-20.253003286081565</v>
      </c>
      <c r="EE159" s="34">
        <v>109.10491776203401</v>
      </c>
      <c r="EF159" s="38">
        <v>0.64456305257667168</v>
      </c>
      <c r="EG159" s="6"/>
      <c r="EH159" s="6" t="s">
        <v>43</v>
      </c>
      <c r="EI159" s="34">
        <v>129.834334978724</v>
      </c>
      <c r="EJ159" s="38">
        <v>14.12100855240061</v>
      </c>
      <c r="EK159" s="34">
        <v>122.002708706463</v>
      </c>
      <c r="EL159" s="38">
        <v>12.061340853318242</v>
      </c>
      <c r="EM159" s="34">
        <v>88.610058218676798</v>
      </c>
      <c r="EN159" s="38">
        <v>-22.314079697601187</v>
      </c>
      <c r="EO159" s="6"/>
      <c r="EP159" s="6" t="s">
        <v>43</v>
      </c>
      <c r="EQ159" s="34">
        <v>106.736084630367</v>
      </c>
      <c r="ER159" s="38">
        <v>6.6867364827547959</v>
      </c>
      <c r="ES159" s="34">
        <v>125.354830937858</v>
      </c>
      <c r="ET159" s="38">
        <v>6.1133908638148426</v>
      </c>
      <c r="EU159" s="34">
        <v>79.071376602194405</v>
      </c>
      <c r="EV159" s="38">
        <v>-18.823529411764724</v>
      </c>
      <c r="EW159" s="6"/>
      <c r="EX159" s="6" t="s">
        <v>43</v>
      </c>
      <c r="EY159" s="34">
        <v>88.961326096164299</v>
      </c>
      <c r="EZ159" s="38">
        <v>-5.2040107071808421</v>
      </c>
      <c r="FA159" s="34">
        <v>75.224151134688697</v>
      </c>
      <c r="FB159" s="38">
        <v>1.7546298971408874</v>
      </c>
      <c r="FC159" s="34">
        <v>163.164873642467</v>
      </c>
      <c r="FD159" s="38">
        <v>12.511986218793524</v>
      </c>
      <c r="FE159" s="6"/>
      <c r="FF159" s="6" t="s">
        <v>43</v>
      </c>
      <c r="FG159" s="34">
        <v>130.341066547834</v>
      </c>
      <c r="FH159" s="38">
        <v>16.554837791638619</v>
      </c>
      <c r="FI159" s="34">
        <v>135.47799341937301</v>
      </c>
      <c r="FJ159" s="38">
        <v>14.238961923105691</v>
      </c>
      <c r="FK159" s="34">
        <v>137.15792523676501</v>
      </c>
      <c r="FL159" s="38">
        <v>1.4993867179437785</v>
      </c>
      <c r="FM159" s="6"/>
      <c r="FN159" s="6" t="s">
        <v>43</v>
      </c>
      <c r="FO159" s="34">
        <v>122.05286442992799</v>
      </c>
      <c r="FP159" s="38">
        <v>59.940567878716138</v>
      </c>
      <c r="FQ159" s="34">
        <v>256.628585241049</v>
      </c>
      <c r="FR159" s="38">
        <v>119.8209977214448</v>
      </c>
      <c r="FS159" s="34">
        <v>124.005507347262</v>
      </c>
      <c r="FT159" s="38">
        <v>13.437605604481888</v>
      </c>
      <c r="FU159" s="6"/>
      <c r="FV159" s="6" t="s">
        <v>43</v>
      </c>
      <c r="FW159" s="34">
        <v>133.129254899171</v>
      </c>
      <c r="FX159" s="38">
        <v>12.332572915197986</v>
      </c>
      <c r="FY159" s="34">
        <v>139.94215701581601</v>
      </c>
      <c r="FZ159" s="38">
        <v>5.9612607486839124</v>
      </c>
      <c r="GA159" s="34">
        <v>112.694172051878</v>
      </c>
      <c r="GB159" s="38">
        <v>-8.4866543242437302</v>
      </c>
      <c r="GC159" s="6"/>
      <c r="GD159" s="6" t="s">
        <v>43</v>
      </c>
      <c r="GE159" s="34">
        <v>122.643050893096</v>
      </c>
      <c r="GF159" s="38">
        <v>14.073909548349931</v>
      </c>
      <c r="GG159" s="34">
        <v>107.135334666834</v>
      </c>
      <c r="GH159" s="38">
        <v>-18.900909101474909</v>
      </c>
      <c r="GI159" s="34">
        <v>88.715750744587893</v>
      </c>
      <c r="GJ159" s="38">
        <v>-11.151348296254568</v>
      </c>
      <c r="GK159" s="6"/>
      <c r="GL159" s="6" t="s">
        <v>43</v>
      </c>
      <c r="GM159" s="34">
        <v>148.16335192558699</v>
      </c>
      <c r="GN159" s="38">
        <v>11.743043179296706</v>
      </c>
      <c r="GO159" s="34">
        <v>141.577860232761</v>
      </c>
      <c r="GP159" s="38">
        <v>10.355804786013564</v>
      </c>
      <c r="GQ159" s="34">
        <v>127.35811837342401</v>
      </c>
      <c r="GR159" s="38">
        <v>2.8484331217860444</v>
      </c>
      <c r="GS159" s="6"/>
      <c r="GT159" s="6" t="s">
        <v>43</v>
      </c>
      <c r="GU159" s="34">
        <v>105.482428235534</v>
      </c>
      <c r="GV159" s="38">
        <v>-16.531268656199998</v>
      </c>
      <c r="GW159" s="34">
        <v>87.206430831546996</v>
      </c>
      <c r="GX159" s="38">
        <v>-10.590878826148682</v>
      </c>
      <c r="GY159" s="34">
        <v>151.07783486149</v>
      </c>
      <c r="GZ159" s="38">
        <v>10.353510942543153</v>
      </c>
      <c r="HA159" s="6"/>
      <c r="HB159" s="6" t="s">
        <v>43</v>
      </c>
      <c r="HC159" s="34">
        <v>105.792952807052</v>
      </c>
      <c r="HD159" s="38">
        <v>-8.3459287289260544</v>
      </c>
      <c r="HE159" s="34">
        <v>135.70389016515799</v>
      </c>
      <c r="HF159" s="38">
        <v>4.3295710446562339</v>
      </c>
      <c r="HG159" s="34">
        <v>87.626418746170103</v>
      </c>
      <c r="HH159" s="38">
        <v>-15.451692695097449</v>
      </c>
      <c r="HI159" s="6"/>
      <c r="HJ159" s="6" t="s">
        <v>43</v>
      </c>
      <c r="HK159" s="34">
        <v>100.338685923375</v>
      </c>
      <c r="HL159" s="38">
        <v>-15.625399924280359</v>
      </c>
      <c r="HM159" s="34">
        <v>124.286181100546</v>
      </c>
      <c r="HN159" s="38">
        <v>8.5432446323245017</v>
      </c>
      <c r="HO159" s="34">
        <v>99.2292882328275</v>
      </c>
      <c r="HP159" s="38">
        <v>-15.164296707077199</v>
      </c>
      <c r="HQ159" s="6"/>
      <c r="HR159" s="6" t="s">
        <v>43</v>
      </c>
      <c r="HS159" s="34">
        <v>99.887258057360896</v>
      </c>
      <c r="HT159" s="38">
        <v>-24.732399318727701</v>
      </c>
      <c r="HU159" s="34">
        <v>128.57406638790101</v>
      </c>
      <c r="HV159" s="38">
        <v>9.7500969503775679</v>
      </c>
      <c r="HW159" s="34">
        <v>99.921018539710005</v>
      </c>
      <c r="HX159" s="38">
        <v>-12.669304508182208</v>
      </c>
      <c r="HY159" s="6"/>
      <c r="HZ159" s="6" t="s">
        <v>43</v>
      </c>
      <c r="IA159" s="34">
        <v>114.14712940141099</v>
      </c>
      <c r="IB159" s="38">
        <v>0.39477774944811017</v>
      </c>
      <c r="IC159" s="34">
        <v>126.940456912949</v>
      </c>
      <c r="ID159" s="38">
        <v>9.7079852594693676</v>
      </c>
      <c r="IE159" s="34">
        <v>110.508428534603</v>
      </c>
      <c r="IF159" s="38">
        <v>0.25525416136630952</v>
      </c>
      <c r="IG159" s="6"/>
      <c r="IH159" s="6" t="s">
        <v>43</v>
      </c>
      <c r="II159" s="34">
        <v>117.939074287742</v>
      </c>
      <c r="IJ159" s="38">
        <v>1.8755914333211479</v>
      </c>
      <c r="IK159" s="34">
        <v>125.009008668684</v>
      </c>
      <c r="IL159" s="38">
        <v>13.2499842640526</v>
      </c>
      <c r="IM159" s="34">
        <v>99.826867926724603</v>
      </c>
      <c r="IN159" s="38">
        <v>-20.786032049237804</v>
      </c>
      <c r="IO159" s="34">
        <v>141.43170438280001</v>
      </c>
      <c r="IP159" s="38">
        <v>16.079439467404868</v>
      </c>
      <c r="IQ159" s="6"/>
      <c r="IR159" s="6" t="s">
        <v>43</v>
      </c>
      <c r="IS159" s="34">
        <v>97.791619967131297</v>
      </c>
      <c r="IT159" s="38">
        <v>-15.299285282888832</v>
      </c>
      <c r="IU159" s="34">
        <v>96.818558341484504</v>
      </c>
      <c r="IV159" s="38">
        <v>-8.2403401427673089</v>
      </c>
      <c r="IW159" s="34">
        <v>103.601928800293</v>
      </c>
      <c r="IX159" s="38">
        <v>-18.829707372887867</v>
      </c>
      <c r="IY159" s="6"/>
      <c r="IZ159" s="6" t="s">
        <v>43</v>
      </c>
      <c r="JA159" s="34">
        <v>115.515915337585</v>
      </c>
      <c r="JB159" s="38">
        <v>-3.2014762191036539</v>
      </c>
      <c r="JC159" s="34">
        <v>145.69605908449299</v>
      </c>
      <c r="JD159" s="38">
        <v>-1.3711137298836036</v>
      </c>
      <c r="JE159" s="34">
        <v>179.709521800548</v>
      </c>
      <c r="JF159" s="38">
        <v>20.540400395894224</v>
      </c>
      <c r="JG159" s="6"/>
      <c r="JH159" s="6" t="s">
        <v>43</v>
      </c>
      <c r="JI159" s="34">
        <v>216.51051833303501</v>
      </c>
      <c r="JJ159" s="38">
        <v>30.648299024380577</v>
      </c>
      <c r="JK159" s="34">
        <v>148.46167326875801</v>
      </c>
      <c r="JL159" s="38">
        <v>16.440560569474002</v>
      </c>
      <c r="JM159" s="34">
        <v>151.200449016454</v>
      </c>
      <c r="JN159" s="38">
        <v>24.290921624188712</v>
      </c>
      <c r="JO159" s="6"/>
      <c r="JP159" s="6" t="s">
        <v>43</v>
      </c>
      <c r="JQ159" s="34">
        <v>120.67227632969001</v>
      </c>
      <c r="JR159" s="38">
        <v>-3.3741529658384621</v>
      </c>
      <c r="JS159" s="34">
        <v>108.52923583484601</v>
      </c>
      <c r="JT159" s="38">
        <v>2.7657630615740629</v>
      </c>
      <c r="JU159" s="34">
        <v>99.977489005711007</v>
      </c>
      <c r="JV159" s="38">
        <v>15.107544374443933</v>
      </c>
      <c r="JW159" s="6"/>
      <c r="JX159" s="6" t="s">
        <v>43</v>
      </c>
      <c r="JY159" s="34">
        <v>118.71900274456701</v>
      </c>
      <c r="JZ159" s="38">
        <v>5.701533939012478</v>
      </c>
      <c r="KA159" s="34">
        <v>145.659035945607</v>
      </c>
      <c r="KB159" s="38">
        <v>13.042201047040351</v>
      </c>
      <c r="KC159" s="34">
        <v>141.02731765977501</v>
      </c>
      <c r="KD159" s="38">
        <v>-0.41940990983272286</v>
      </c>
      <c r="KE159" s="6"/>
      <c r="KF159" s="6" t="s">
        <v>43</v>
      </c>
      <c r="KG159" s="34">
        <v>132.76540156896499</v>
      </c>
      <c r="KH159" s="38">
        <v>18.255698829312124</v>
      </c>
      <c r="KI159" s="34">
        <v>107.25403214669601</v>
      </c>
      <c r="KJ159" s="38">
        <v>2.6190903777897319</v>
      </c>
      <c r="KK159" s="34">
        <v>99.992293725865196</v>
      </c>
      <c r="KL159" s="38">
        <v>-20.426843506242463</v>
      </c>
      <c r="KM159" s="6"/>
      <c r="KN159" s="6" t="s">
        <v>43</v>
      </c>
      <c r="KO159" s="34">
        <v>70.916618334107895</v>
      </c>
      <c r="KP159" s="38">
        <v>-24.103542516829805</v>
      </c>
      <c r="KQ159" s="34">
        <v>115.96480251897999</v>
      </c>
      <c r="KR159" s="38">
        <v>4.0403779325387745E-2</v>
      </c>
      <c r="KS159" s="34">
        <v>95.250527439579102</v>
      </c>
      <c r="KT159" s="38">
        <v>-2.5325711656104772</v>
      </c>
      <c r="KU159" s="6"/>
      <c r="KV159" s="6" t="s">
        <v>43</v>
      </c>
      <c r="KW159" s="34">
        <v>105.283158339693</v>
      </c>
      <c r="KX159" s="38">
        <v>-14.656460633191557</v>
      </c>
      <c r="KY159" s="34">
        <v>137.085672283219</v>
      </c>
      <c r="KZ159" s="38">
        <v>14.135613832693778</v>
      </c>
      <c r="LA159" s="34">
        <v>119.280061558892</v>
      </c>
      <c r="LB159" s="38">
        <v>9.9173220388894237</v>
      </c>
      <c r="LC159" s="6"/>
      <c r="LD159" s="6" t="s">
        <v>43</v>
      </c>
      <c r="LE159" s="34">
        <v>133.76199156645501</v>
      </c>
      <c r="LF159" s="38">
        <v>-25.617899315563449</v>
      </c>
      <c r="LG159" s="34">
        <v>109.082966677066</v>
      </c>
      <c r="LH159" s="38">
        <v>-4.377618130622281</v>
      </c>
      <c r="LI159" s="34">
        <v>69.066042077586701</v>
      </c>
      <c r="LJ159" s="38">
        <v>-30.219501535400127</v>
      </c>
      <c r="LK159" s="6"/>
      <c r="LL159" s="6" t="s">
        <v>43</v>
      </c>
      <c r="LM159" s="34">
        <v>117.975874077984</v>
      </c>
      <c r="LN159" s="38">
        <v>-3.5530787037327514</v>
      </c>
      <c r="LO159" s="34">
        <v>132.67993906495499</v>
      </c>
      <c r="LP159" s="38">
        <v>19.141962954505502</v>
      </c>
      <c r="LQ159" s="34">
        <v>110.72850815552501</v>
      </c>
      <c r="LR159" s="38">
        <v>-1.8830322809148328</v>
      </c>
      <c r="LS159" s="6"/>
      <c r="LT159" s="6" t="s">
        <v>43</v>
      </c>
      <c r="LU159" s="34">
        <v>93.737659041713201</v>
      </c>
      <c r="LV159" s="38">
        <v>9.2557435027417654</v>
      </c>
      <c r="LW159" s="34">
        <v>118.26986489338</v>
      </c>
      <c r="LX159" s="38">
        <v>19.141728390621566</v>
      </c>
      <c r="LY159" s="34">
        <v>131.84362987346199</v>
      </c>
      <c r="LZ159" s="38">
        <v>27.072527645458749</v>
      </c>
      <c r="MA159" s="6"/>
      <c r="MB159" s="6" t="s">
        <v>43</v>
      </c>
      <c r="MC159" s="34">
        <v>127.49763735149899</v>
      </c>
      <c r="MD159" s="38">
        <v>3.3573140726865347</v>
      </c>
      <c r="ME159" s="34">
        <v>105.04185470191</v>
      </c>
      <c r="MF159" s="38">
        <v>-4.9757390746162713</v>
      </c>
      <c r="MG159" s="34">
        <v>121.66666055912</v>
      </c>
      <c r="MH159" s="38">
        <v>-18.715300209695599</v>
      </c>
      <c r="MI159" s="6"/>
      <c r="MJ159" s="6" t="s">
        <v>43</v>
      </c>
      <c r="MK159" s="34">
        <v>97.824217098275</v>
      </c>
      <c r="ML159" s="38">
        <v>12.319801642952854</v>
      </c>
      <c r="MM159" s="34">
        <v>130.81086384224199</v>
      </c>
      <c r="MN159" s="38">
        <v>4.3638339234474302</v>
      </c>
      <c r="MO159" s="34">
        <v>165.121679054879</v>
      </c>
      <c r="MP159" s="38">
        <v>10.674578918526564</v>
      </c>
      <c r="MQ159"/>
    </row>
    <row r="160" spans="1:355" s="336" customFormat="1" ht="14.25" hidden="1" customHeight="1">
      <c r="A160" s="353"/>
      <c r="B160" s="6" t="s">
        <v>44</v>
      </c>
      <c r="C160" s="34">
        <v>97.523468261067407</v>
      </c>
      <c r="D160" s="38">
        <v>-5.3919079398684033</v>
      </c>
      <c r="E160" s="374">
        <v>85.595257718824598</v>
      </c>
      <c r="F160" s="38">
        <v>-8.9610318665661168</v>
      </c>
      <c r="G160" s="374">
        <v>108.802331291295</v>
      </c>
      <c r="H160" s="38">
        <v>-2.5499483113073182</v>
      </c>
      <c r="I160" s="6"/>
      <c r="J160" s="6" t="s">
        <v>44</v>
      </c>
      <c r="K160" s="34">
        <v>80.174110278860795</v>
      </c>
      <c r="L160" s="38">
        <v>-1.9866497139204853E-2</v>
      </c>
      <c r="M160" s="34">
        <v>76.803614254007599</v>
      </c>
      <c r="N160" s="38">
        <v>-49.579687455234442</v>
      </c>
      <c r="O160" s="34">
        <v>74.631893593129703</v>
      </c>
      <c r="P160" s="38">
        <v>-8.1169315843788326</v>
      </c>
      <c r="Q160" s="6"/>
      <c r="R160" s="6" t="s">
        <v>44</v>
      </c>
      <c r="S160" s="34">
        <v>142.38497958827901</v>
      </c>
      <c r="T160" s="38">
        <v>10.259025259826956</v>
      </c>
      <c r="U160" s="34">
        <v>141.816388879014</v>
      </c>
      <c r="V160" s="38">
        <v>-1.7902419500299374</v>
      </c>
      <c r="W160" s="34">
        <v>158.24403288475699</v>
      </c>
      <c r="X160" s="38">
        <v>16.304921451440407</v>
      </c>
      <c r="Y160" s="6"/>
      <c r="Z160" s="6" t="s">
        <v>44</v>
      </c>
      <c r="AA160" s="34">
        <v>133.539788648334</v>
      </c>
      <c r="AB160" s="38">
        <v>4.4644945025395657</v>
      </c>
      <c r="AC160" s="34">
        <v>147.85637315356399</v>
      </c>
      <c r="AD160" s="38">
        <v>-3.034693987504113</v>
      </c>
      <c r="AE160" s="34">
        <v>137.19567093794501</v>
      </c>
      <c r="AF160" s="38">
        <v>17.881561265425432</v>
      </c>
      <c r="AG160" s="6"/>
      <c r="AH160" s="6" t="s">
        <v>44</v>
      </c>
      <c r="AI160" s="34">
        <v>105.52445760712</v>
      </c>
      <c r="AJ160" s="38">
        <v>-29.247854050478168</v>
      </c>
      <c r="AK160" s="34">
        <v>145.14375520435499</v>
      </c>
      <c r="AL160" s="38">
        <v>-0.8705369922814441</v>
      </c>
      <c r="AM160" s="34">
        <v>114.850065984691</v>
      </c>
      <c r="AN160" s="38">
        <v>-4.6566099802343359</v>
      </c>
      <c r="AO160" s="6"/>
      <c r="AP160" s="6" t="s">
        <v>44</v>
      </c>
      <c r="AQ160" s="34">
        <v>103.941214864296</v>
      </c>
      <c r="AR160" s="38">
        <v>0.91370261072354708</v>
      </c>
      <c r="AS160" s="34">
        <v>123.320219992978</v>
      </c>
      <c r="AT160" s="38">
        <v>-12.147257082053642</v>
      </c>
      <c r="AU160" s="34">
        <v>119.148079439965</v>
      </c>
      <c r="AV160" s="38">
        <v>4.2486721230659157</v>
      </c>
      <c r="AW160" s="6"/>
      <c r="AX160" s="6" t="s">
        <v>44</v>
      </c>
      <c r="AY160" s="34">
        <v>154.85123536441901</v>
      </c>
      <c r="AZ160" s="38">
        <v>-8.1276181798190805</v>
      </c>
      <c r="BA160" s="34">
        <v>123.182286221951</v>
      </c>
      <c r="BB160" s="38">
        <v>-24.459688784192082</v>
      </c>
      <c r="BC160" s="34">
        <v>120.699382937267</v>
      </c>
      <c r="BD160" s="38">
        <v>-9.488448911704964</v>
      </c>
      <c r="BE160" s="6"/>
      <c r="BF160" s="6" t="s">
        <v>44</v>
      </c>
      <c r="BG160" s="34">
        <v>112.662011997273</v>
      </c>
      <c r="BH160" s="38">
        <v>0.42139765157129716</v>
      </c>
      <c r="BI160" s="34">
        <v>128.10625071570499</v>
      </c>
      <c r="BJ160" s="38">
        <v>-5.7333750876438216</v>
      </c>
      <c r="BK160" s="34">
        <v>153.36498753283399</v>
      </c>
      <c r="BL160" s="38">
        <v>-10.719495441137781</v>
      </c>
      <c r="BM160" s="6"/>
      <c r="BN160" s="6" t="s">
        <v>44</v>
      </c>
      <c r="BO160" s="34">
        <v>123.66248050015599</v>
      </c>
      <c r="BP160" s="38">
        <v>3.9375712030620207</v>
      </c>
      <c r="BQ160" s="356">
        <v>156.04542606560099</v>
      </c>
      <c r="BR160" s="38">
        <v>-4.8263903587654795</v>
      </c>
      <c r="BS160" s="34">
        <v>116.825278101241</v>
      </c>
      <c r="BT160" s="38">
        <v>-1.0443331976829739</v>
      </c>
      <c r="BU160" s="6"/>
      <c r="BV160" s="6" t="s">
        <v>44</v>
      </c>
      <c r="BW160" s="34">
        <v>129.09248018680199</v>
      </c>
      <c r="BX160" s="38">
        <v>-12.42011619819904</v>
      </c>
      <c r="BY160" s="34">
        <v>119.297796421299</v>
      </c>
      <c r="BZ160" s="38">
        <v>5.394629469340174</v>
      </c>
      <c r="CA160" s="34">
        <v>102.909998383752</v>
      </c>
      <c r="CB160" s="38">
        <v>-3.653318612758369</v>
      </c>
      <c r="CC160" s="6"/>
      <c r="CD160" s="6" t="s">
        <v>44</v>
      </c>
      <c r="CE160" s="34">
        <v>113.680713606232</v>
      </c>
      <c r="CF160" s="38">
        <v>2.4494122548304631</v>
      </c>
      <c r="CG160" s="34">
        <v>94.558751024093993</v>
      </c>
      <c r="CH160" s="38">
        <v>-8.9476079408900802</v>
      </c>
      <c r="CI160" s="34">
        <v>153.95627049350799</v>
      </c>
      <c r="CJ160" s="38">
        <v>-2.2893728674155795</v>
      </c>
      <c r="CK160" s="6"/>
      <c r="CL160" s="6" t="s">
        <v>44</v>
      </c>
      <c r="CM160" s="34">
        <v>186.41853475735701</v>
      </c>
      <c r="CN160" s="38">
        <v>22.857450292588481</v>
      </c>
      <c r="CO160" s="34">
        <v>91.001179410016505</v>
      </c>
      <c r="CP160" s="38">
        <v>-18.662937750488567</v>
      </c>
      <c r="CQ160" s="34">
        <v>93.203035738185307</v>
      </c>
      <c r="CR160" s="38">
        <v>-13.027116187669847</v>
      </c>
      <c r="CS160" s="6"/>
      <c r="CT160" s="6" t="s">
        <v>44</v>
      </c>
      <c r="CU160" s="34">
        <v>124.179122256078</v>
      </c>
      <c r="CV160" s="38">
        <v>12.259993903283998</v>
      </c>
      <c r="CW160" s="34">
        <v>101.04184448841499</v>
      </c>
      <c r="CX160" s="38">
        <v>-12.897665546551067</v>
      </c>
      <c r="CY160" s="34">
        <v>161.604498081636</v>
      </c>
      <c r="CZ160" s="38">
        <v>13.790880242360686</v>
      </c>
      <c r="DA160" s="6"/>
      <c r="DB160" s="6" t="s">
        <v>44</v>
      </c>
      <c r="DC160" s="34">
        <v>109.814152270394</v>
      </c>
      <c r="DD160" s="38">
        <v>-1.3967626107667286</v>
      </c>
      <c r="DE160" s="34">
        <v>320.00821256850003</v>
      </c>
      <c r="DF160" s="38">
        <v>5.9728164268364026</v>
      </c>
      <c r="DG160" s="34">
        <v>111.566498242446</v>
      </c>
      <c r="DH160" s="38">
        <v>-7.752974882472941</v>
      </c>
      <c r="DI160" s="6"/>
      <c r="DJ160" s="6" t="s">
        <v>44</v>
      </c>
      <c r="DK160" s="34">
        <v>146.33767675961499</v>
      </c>
      <c r="DL160" s="38">
        <v>9.3226867779474958</v>
      </c>
      <c r="DM160" s="34">
        <v>86.722088610740599</v>
      </c>
      <c r="DN160" s="38">
        <v>-28.824252765476004</v>
      </c>
      <c r="DO160" s="34">
        <v>132.82005395234299</v>
      </c>
      <c r="DP160" s="38">
        <v>9.0232081010981631</v>
      </c>
      <c r="DQ160" s="6"/>
      <c r="DR160" s="6" t="s">
        <v>44</v>
      </c>
      <c r="DS160" s="34">
        <v>158.403992594908</v>
      </c>
      <c r="DT160" s="38">
        <v>24.542645109147514</v>
      </c>
      <c r="DU160" s="34">
        <v>137.72511710936101</v>
      </c>
      <c r="DV160" s="38">
        <v>4.7485252363051842</v>
      </c>
      <c r="DW160" s="34">
        <v>156.93079598190999</v>
      </c>
      <c r="DX160" s="38">
        <v>3.1784165150852601</v>
      </c>
      <c r="DY160" s="6"/>
      <c r="DZ160" s="6" t="s">
        <v>44</v>
      </c>
      <c r="EA160" s="34">
        <v>112.16870311391099</v>
      </c>
      <c r="EB160" s="38">
        <v>-3.6246379289209898</v>
      </c>
      <c r="EC160" s="34">
        <v>137.834578711181</v>
      </c>
      <c r="ED160" s="38">
        <v>1.4160246146295776</v>
      </c>
      <c r="EE160" s="34">
        <v>120.05480034304</v>
      </c>
      <c r="EF160" s="38">
        <v>1.8699114969227963</v>
      </c>
      <c r="EG160" s="6"/>
      <c r="EH160" s="6" t="s">
        <v>44</v>
      </c>
      <c r="EI160" s="34">
        <v>133.73531534440201</v>
      </c>
      <c r="EJ160" s="38">
        <v>9.3252254197092981</v>
      </c>
      <c r="EK160" s="34">
        <v>126.23678906989601</v>
      </c>
      <c r="EL160" s="38">
        <v>11.591063125601238</v>
      </c>
      <c r="EM160" s="34">
        <v>104.91494817326</v>
      </c>
      <c r="EN160" s="38">
        <v>-9.0521813673815643</v>
      </c>
      <c r="EO160" s="6"/>
      <c r="EP160" s="6" t="s">
        <v>44</v>
      </c>
      <c r="EQ160" s="34">
        <v>110.25337134810999</v>
      </c>
      <c r="ER160" s="38">
        <v>6.5991279901956261</v>
      </c>
      <c r="ES160" s="34">
        <v>120.01383004274599</v>
      </c>
      <c r="ET160" s="38">
        <v>4.9820442582856543</v>
      </c>
      <c r="EU160" s="34">
        <v>80.360093009310305</v>
      </c>
      <c r="EV160" s="38">
        <v>-17.379860057167164</v>
      </c>
      <c r="EW160" s="6"/>
      <c r="EX160" s="6" t="s">
        <v>44</v>
      </c>
      <c r="EY160" s="34">
        <v>87.575637088550096</v>
      </c>
      <c r="EZ160" s="38">
        <v>1.1194431300358048</v>
      </c>
      <c r="FA160" s="34">
        <v>80.173836156020599</v>
      </c>
      <c r="FB160" s="38">
        <v>3.6815586316628242</v>
      </c>
      <c r="FC160" s="34">
        <v>176.37784672460799</v>
      </c>
      <c r="FD160" s="38">
        <v>28.926230052996175</v>
      </c>
      <c r="FE160" s="6"/>
      <c r="FF160" s="6" t="s">
        <v>44</v>
      </c>
      <c r="FG160" s="34">
        <v>128.184474954829</v>
      </c>
      <c r="FH160" s="38">
        <v>14.871300729150306</v>
      </c>
      <c r="FI160" s="34">
        <v>138.03356067268501</v>
      </c>
      <c r="FJ160" s="38">
        <v>18.720294684128632</v>
      </c>
      <c r="FK160" s="34">
        <v>140.63624495627499</v>
      </c>
      <c r="FL160" s="38">
        <v>2.4879139073860301</v>
      </c>
      <c r="FM160" s="6"/>
      <c r="FN160" s="6" t="s">
        <v>44</v>
      </c>
      <c r="FO160" s="34">
        <v>129.301251021864</v>
      </c>
      <c r="FP160" s="38">
        <v>45.993474934862689</v>
      </c>
      <c r="FQ160" s="34">
        <v>293.29992494275001</v>
      </c>
      <c r="FR160" s="38">
        <v>106.48884955445817</v>
      </c>
      <c r="FS160" s="34">
        <v>131.224515790232</v>
      </c>
      <c r="FT160" s="38">
        <v>17.051437356388149</v>
      </c>
      <c r="FU160" s="6"/>
      <c r="FV160" s="6" t="s">
        <v>44</v>
      </c>
      <c r="FW160" s="34">
        <v>128.35159388273399</v>
      </c>
      <c r="FX160" s="38">
        <v>2.3366548749312273</v>
      </c>
      <c r="FY160" s="34">
        <v>157.93985232917501</v>
      </c>
      <c r="FZ160" s="38">
        <v>25.276198451271355</v>
      </c>
      <c r="GA160" s="34">
        <v>115.14113913320099</v>
      </c>
      <c r="GB160" s="38">
        <v>-9.2685962196539862</v>
      </c>
      <c r="GC160" s="6"/>
      <c r="GD160" s="6" t="s">
        <v>44</v>
      </c>
      <c r="GE160" s="34">
        <v>113.250083062176</v>
      </c>
      <c r="GF160" s="38">
        <v>7.9221122500816534</v>
      </c>
      <c r="GG160" s="34">
        <v>113.91118139509599</v>
      </c>
      <c r="GH160" s="38">
        <v>-14.618102086172414</v>
      </c>
      <c r="GI160" s="34">
        <v>89.050525408078997</v>
      </c>
      <c r="GJ160" s="38">
        <v>-4.1252440785072366</v>
      </c>
      <c r="GK160" s="6"/>
      <c r="GL160" s="6" t="s">
        <v>44</v>
      </c>
      <c r="GM160" s="34">
        <v>143.65135313703399</v>
      </c>
      <c r="GN160" s="38">
        <v>9.7782267838503429</v>
      </c>
      <c r="GO160" s="34">
        <v>150.936787511143</v>
      </c>
      <c r="GP160" s="38">
        <v>7.7193385793432441</v>
      </c>
      <c r="GQ160" s="34">
        <v>120.014498697788</v>
      </c>
      <c r="GR160" s="38">
        <v>-1.9991615242307574</v>
      </c>
      <c r="GS160" s="6"/>
      <c r="GT160" s="6" t="s">
        <v>44</v>
      </c>
      <c r="GU160" s="34">
        <v>78.835350315411503</v>
      </c>
      <c r="GV160" s="38">
        <v>-26.018383831368894</v>
      </c>
      <c r="GW160" s="34">
        <v>86.3586795344725</v>
      </c>
      <c r="GX160" s="38">
        <v>-19.388895516991226</v>
      </c>
      <c r="GY160" s="34">
        <v>167.79958911390801</v>
      </c>
      <c r="GZ160" s="38">
        <v>25.231625651605484</v>
      </c>
      <c r="HA160" s="6"/>
      <c r="HB160" s="6" t="s">
        <v>44</v>
      </c>
      <c r="HC160" s="34">
        <v>109.50720789874001</v>
      </c>
      <c r="HD160" s="38">
        <v>-5.9118300268433899</v>
      </c>
      <c r="HE160" s="34">
        <v>138.10223969</v>
      </c>
      <c r="HF160" s="38">
        <v>-0.14578443869388025</v>
      </c>
      <c r="HG160" s="34">
        <v>104.24880053771901</v>
      </c>
      <c r="HH160" s="38">
        <v>-15.24906371654879</v>
      </c>
      <c r="HI160" s="6"/>
      <c r="HJ160" s="6" t="s">
        <v>44</v>
      </c>
      <c r="HK160" s="34">
        <v>99.669577117191693</v>
      </c>
      <c r="HL160" s="38">
        <v>-11.972060890444808</v>
      </c>
      <c r="HM160" s="34">
        <v>122.04670037914801</v>
      </c>
      <c r="HN160" s="38">
        <v>9.2106909998798159</v>
      </c>
      <c r="HO160" s="34">
        <v>106.326120623902</v>
      </c>
      <c r="HP160" s="38">
        <v>-23.172533054310506</v>
      </c>
      <c r="HQ160" s="6"/>
      <c r="HR160" s="6" t="s">
        <v>44</v>
      </c>
      <c r="HS160" s="34">
        <v>122.359446915082</v>
      </c>
      <c r="HT160" s="38">
        <v>-10.763324110213588</v>
      </c>
      <c r="HU160" s="34">
        <v>114.633539377879</v>
      </c>
      <c r="HV160" s="38">
        <v>2.9887401750217748</v>
      </c>
      <c r="HW160" s="34">
        <v>95.682210632511897</v>
      </c>
      <c r="HX160" s="38">
        <v>-19.459948508601556</v>
      </c>
      <c r="HY160" s="6"/>
      <c r="HZ160" s="6" t="s">
        <v>44</v>
      </c>
      <c r="IA160" s="34">
        <v>115.79210611227001</v>
      </c>
      <c r="IB160" s="38">
        <v>1.7006327508401142</v>
      </c>
      <c r="IC160" s="34">
        <v>131.088449884043</v>
      </c>
      <c r="ID160" s="38">
        <v>15.04952884634983</v>
      </c>
      <c r="IE160" s="34">
        <v>105.096293242767</v>
      </c>
      <c r="IF160" s="38">
        <v>-13.353534075892952</v>
      </c>
      <c r="IG160" s="6"/>
      <c r="IH160" s="6" t="s">
        <v>44</v>
      </c>
      <c r="II160" s="34">
        <v>114.496643704612</v>
      </c>
      <c r="IJ160" s="38">
        <v>-2.3478686555444312</v>
      </c>
      <c r="IK160" s="34">
        <v>135.51477881234101</v>
      </c>
      <c r="IL160" s="38">
        <v>16.582648187717723</v>
      </c>
      <c r="IM160" s="34">
        <v>98.1318853021385</v>
      </c>
      <c r="IN160" s="38">
        <v>-24.853752817008939</v>
      </c>
      <c r="IO160" s="34">
        <v>149.704574919377</v>
      </c>
      <c r="IP160" s="38">
        <v>23.494129977434781</v>
      </c>
      <c r="IQ160" s="6"/>
      <c r="IR160" s="6" t="s">
        <v>44</v>
      </c>
      <c r="IS160" s="34">
        <v>103.710518625633</v>
      </c>
      <c r="IT160" s="38">
        <v>-6.646306668007341</v>
      </c>
      <c r="IU160" s="34">
        <v>87.912117682181105</v>
      </c>
      <c r="IV160" s="38">
        <v>-17.008591847939954</v>
      </c>
      <c r="IW160" s="34">
        <v>102.56242250751001</v>
      </c>
      <c r="IX160" s="38">
        <v>-18.85497541557082</v>
      </c>
      <c r="IY160" s="6"/>
      <c r="IZ160" s="6" t="s">
        <v>44</v>
      </c>
      <c r="JA160" s="34">
        <v>119.066315990033</v>
      </c>
      <c r="JB160" s="38">
        <v>11.052110114776653</v>
      </c>
      <c r="JC160" s="34">
        <v>135.779114046096</v>
      </c>
      <c r="JD160" s="38">
        <v>-6.0606136726832602</v>
      </c>
      <c r="JE160" s="34">
        <v>187.01718581428801</v>
      </c>
      <c r="JF160" s="38">
        <v>28.796625960140091</v>
      </c>
      <c r="JG160" s="6"/>
      <c r="JH160" s="6" t="s">
        <v>44</v>
      </c>
      <c r="JI160" s="34">
        <v>203.79265237715299</v>
      </c>
      <c r="JJ160" s="38">
        <v>27.238360977836066</v>
      </c>
      <c r="JK160" s="34">
        <v>149.22770984478001</v>
      </c>
      <c r="JL160" s="38">
        <v>0.78177352514043719</v>
      </c>
      <c r="JM160" s="34">
        <v>146.504630978308</v>
      </c>
      <c r="JN160" s="38">
        <v>25.791036887138418</v>
      </c>
      <c r="JO160" s="6"/>
      <c r="JP160" s="6" t="s">
        <v>44</v>
      </c>
      <c r="JQ160" s="34">
        <v>112.267599806383</v>
      </c>
      <c r="JR160" s="38">
        <v>-14.809339365194788</v>
      </c>
      <c r="JS160" s="34">
        <v>104.31697702043</v>
      </c>
      <c r="JT160" s="38">
        <v>10.410114855936484</v>
      </c>
      <c r="JU160" s="34">
        <v>101.599100948874</v>
      </c>
      <c r="JV160" s="38">
        <v>12.16660062772587</v>
      </c>
      <c r="JW160" s="6"/>
      <c r="JX160" s="6" t="s">
        <v>44</v>
      </c>
      <c r="JY160" s="34">
        <v>121.808705918941</v>
      </c>
      <c r="JZ160" s="38">
        <v>-7.9044241507228037</v>
      </c>
      <c r="KA160" s="34">
        <v>162.98420396951099</v>
      </c>
      <c r="KB160" s="38">
        <v>30.052964638425038</v>
      </c>
      <c r="KC160" s="34">
        <v>145.84093649688401</v>
      </c>
      <c r="KD160" s="38">
        <v>-4.1188452612030346</v>
      </c>
      <c r="KE160" s="6"/>
      <c r="KF160" s="6" t="s">
        <v>44</v>
      </c>
      <c r="KG160" s="34">
        <v>124.59378858613999</v>
      </c>
      <c r="KH160" s="38">
        <v>11.23758238025745</v>
      </c>
      <c r="KI160" s="34">
        <v>110.08075015458</v>
      </c>
      <c r="KJ160" s="38">
        <v>10.163188527531062</v>
      </c>
      <c r="KK160" s="34">
        <v>117.674608082619</v>
      </c>
      <c r="KL160" s="38">
        <v>-6.6460276710861166</v>
      </c>
      <c r="KM160" s="6"/>
      <c r="KN160" s="6" t="s">
        <v>44</v>
      </c>
      <c r="KO160" s="34">
        <v>77.902959606746705</v>
      </c>
      <c r="KP160" s="38">
        <v>-13.366288258879706</v>
      </c>
      <c r="KQ160" s="34">
        <v>130.49265290809399</v>
      </c>
      <c r="KR160" s="38">
        <v>2.6306050222091102</v>
      </c>
      <c r="KS160" s="34">
        <v>107.20303004060101</v>
      </c>
      <c r="KT160" s="38">
        <v>4.90617848720116</v>
      </c>
      <c r="KU160" s="6"/>
      <c r="KV160" s="6" t="s">
        <v>44</v>
      </c>
      <c r="KW160" s="34">
        <v>107.49920138623401</v>
      </c>
      <c r="KX160" s="38">
        <v>-27.928860485280296</v>
      </c>
      <c r="KY160" s="34">
        <v>136.975964424701</v>
      </c>
      <c r="KZ160" s="38">
        <v>19.125186387168952</v>
      </c>
      <c r="LA160" s="34">
        <v>140.43678888694299</v>
      </c>
      <c r="LB160" s="38">
        <v>13.059895360855833</v>
      </c>
      <c r="LC160" s="6"/>
      <c r="LD160" s="6" t="s">
        <v>44</v>
      </c>
      <c r="LE160" s="34">
        <v>133.26055326333801</v>
      </c>
      <c r="LF160" s="38">
        <v>-4.1959606912144807</v>
      </c>
      <c r="LG160" s="34">
        <v>114.03379674810699</v>
      </c>
      <c r="LH160" s="38">
        <v>1.0606788237920881</v>
      </c>
      <c r="LI160" s="34">
        <v>68.450024353719499</v>
      </c>
      <c r="LJ160" s="38">
        <v>-37.911336645020214</v>
      </c>
      <c r="LK160" s="6"/>
      <c r="LL160" s="6" t="s">
        <v>44</v>
      </c>
      <c r="LM160" s="34">
        <v>113.205609527064</v>
      </c>
      <c r="LN160" s="38">
        <v>-7.9305250626239285</v>
      </c>
      <c r="LO160" s="34">
        <v>97.668217005823706</v>
      </c>
      <c r="LP160" s="38">
        <v>13.300162385350006</v>
      </c>
      <c r="LQ160" s="34">
        <v>127.545777757086</v>
      </c>
      <c r="LR160" s="38">
        <v>17.262371252284964</v>
      </c>
      <c r="LS160" s="6"/>
      <c r="LT160" s="6" t="s">
        <v>44</v>
      </c>
      <c r="LU160" s="34">
        <v>90.338049360764401</v>
      </c>
      <c r="LV160" s="38">
        <v>-9.8250859544253615</v>
      </c>
      <c r="LW160" s="34">
        <v>116.371098146489</v>
      </c>
      <c r="LX160" s="38">
        <v>9.4387321958513866</v>
      </c>
      <c r="LY160" s="34">
        <v>139.15642812914999</v>
      </c>
      <c r="LZ160" s="38">
        <v>35.875042207429743</v>
      </c>
      <c r="MA160" s="6"/>
      <c r="MB160" s="6" t="s">
        <v>44</v>
      </c>
      <c r="MC160" s="34">
        <v>131.91311712717101</v>
      </c>
      <c r="MD160" s="38">
        <v>3.5244151204980625</v>
      </c>
      <c r="ME160" s="34">
        <v>99.491824313369804</v>
      </c>
      <c r="MF160" s="38">
        <v>5.5828626670585351</v>
      </c>
      <c r="MG160" s="34">
        <v>115.073270122864</v>
      </c>
      <c r="MH160" s="38">
        <v>-24.344255971599665</v>
      </c>
      <c r="MI160" s="6"/>
      <c r="MJ160" s="6" t="s">
        <v>44</v>
      </c>
      <c r="MK160" s="34">
        <v>100.240204083422</v>
      </c>
      <c r="ML160" s="38">
        <v>2.6780657792586453</v>
      </c>
      <c r="MM160" s="34">
        <v>134.752550316786</v>
      </c>
      <c r="MN160" s="38">
        <v>4.2165137969398074</v>
      </c>
      <c r="MO160" s="34">
        <v>141.53467837091901</v>
      </c>
      <c r="MP160" s="38">
        <v>6.6147601973568442</v>
      </c>
      <c r="MQ160"/>
    </row>
    <row r="161" spans="1:379" s="336" customFormat="1" ht="15" hidden="1" customHeight="1">
      <c r="A161" s="353"/>
      <c r="B161" s="6"/>
      <c r="C161" s="34"/>
      <c r="D161" s="38"/>
      <c r="E161" s="374"/>
      <c r="F161" s="38"/>
      <c r="G161" s="374"/>
      <c r="H161" s="38"/>
      <c r="I161" s="6"/>
      <c r="J161" s="6"/>
      <c r="K161" s="34"/>
      <c r="L161" s="38"/>
      <c r="M161" s="34"/>
      <c r="N161" s="38"/>
      <c r="O161" s="34"/>
      <c r="P161" s="38"/>
      <c r="Q161" s="6"/>
      <c r="R161" s="6"/>
      <c r="S161" s="34"/>
      <c r="T161" s="38"/>
      <c r="U161" s="34"/>
      <c r="V161" s="38"/>
      <c r="W161" s="34"/>
      <c r="X161" s="38"/>
      <c r="Y161" s="6"/>
      <c r="Z161" s="6"/>
      <c r="AA161" s="34"/>
      <c r="AB161" s="38"/>
      <c r="AC161" s="34"/>
      <c r="AD161" s="38"/>
      <c r="AE161" s="34"/>
      <c r="AF161" s="38"/>
      <c r="AG161" s="6"/>
      <c r="AH161" s="6"/>
      <c r="AI161" s="34"/>
      <c r="AJ161" s="38"/>
      <c r="AK161" s="34"/>
      <c r="AL161" s="38"/>
      <c r="AM161" s="34"/>
      <c r="AN161" s="38"/>
      <c r="AO161" s="6"/>
      <c r="AP161" s="6"/>
      <c r="AQ161" s="34"/>
      <c r="AR161" s="38"/>
      <c r="AS161" s="34"/>
      <c r="AT161" s="38"/>
      <c r="AU161" s="34"/>
      <c r="AV161" s="38"/>
      <c r="AW161" s="6"/>
      <c r="AX161" s="6"/>
      <c r="AY161" s="34"/>
      <c r="AZ161" s="38"/>
      <c r="BA161" s="34"/>
      <c r="BB161" s="38"/>
      <c r="BC161" s="34"/>
      <c r="BD161" s="38"/>
      <c r="BE161" s="6"/>
      <c r="BF161" s="6"/>
      <c r="BG161" s="34"/>
      <c r="BH161" s="38"/>
      <c r="BI161" s="34"/>
      <c r="BJ161" s="38"/>
      <c r="BK161" s="34"/>
      <c r="BL161" s="38"/>
      <c r="BM161" s="6"/>
      <c r="BN161" s="6"/>
      <c r="BO161" s="34"/>
      <c r="BP161" s="38"/>
      <c r="BQ161" s="356"/>
      <c r="BR161" s="38"/>
      <c r="BS161" s="34"/>
      <c r="BT161" s="38"/>
      <c r="BU161" s="6"/>
      <c r="BV161" s="6"/>
      <c r="BW161" s="34"/>
      <c r="BX161" s="38"/>
      <c r="BY161" s="34"/>
      <c r="BZ161" s="38"/>
      <c r="CA161" s="34"/>
      <c r="CB161" s="38"/>
      <c r="CC161" s="6"/>
      <c r="CD161" s="6"/>
      <c r="CE161" s="34"/>
      <c r="CF161" s="38"/>
      <c r="CG161" s="34"/>
      <c r="CH161" s="38"/>
      <c r="CI161" s="34"/>
      <c r="CJ161" s="38"/>
      <c r="CK161" s="6"/>
      <c r="CL161" s="6"/>
      <c r="CM161" s="34"/>
      <c r="CN161" s="38"/>
      <c r="CO161" s="34"/>
      <c r="CP161" s="38"/>
      <c r="CQ161" s="34"/>
      <c r="CR161" s="38"/>
      <c r="CS161" s="6"/>
      <c r="CT161" s="6"/>
      <c r="CU161" s="34"/>
      <c r="CV161" s="38"/>
      <c r="CW161" s="34"/>
      <c r="CX161" s="38"/>
      <c r="CY161" s="34"/>
      <c r="CZ161" s="38"/>
      <c r="DA161" s="6"/>
      <c r="DB161" s="6"/>
      <c r="DC161" s="34"/>
      <c r="DD161" s="38"/>
      <c r="DE161" s="34"/>
      <c r="DF161" s="38"/>
      <c r="DG161" s="34"/>
      <c r="DH161" s="38"/>
      <c r="DI161" s="6"/>
      <c r="DJ161" s="6"/>
      <c r="DK161" s="34"/>
      <c r="DL161" s="38"/>
      <c r="DM161" s="34"/>
      <c r="DN161" s="38"/>
      <c r="DO161" s="34"/>
      <c r="DP161" s="38"/>
      <c r="DQ161" s="6"/>
      <c r="DR161" s="6"/>
      <c r="DS161" s="34"/>
      <c r="DT161" s="38"/>
      <c r="DU161" s="34"/>
      <c r="DV161" s="38"/>
      <c r="DW161" s="34"/>
      <c r="DX161" s="38"/>
      <c r="DY161" s="6"/>
      <c r="DZ161" s="6"/>
      <c r="EA161" s="34"/>
      <c r="EB161" s="38"/>
      <c r="EC161" s="34"/>
      <c r="ED161" s="38"/>
      <c r="EE161" s="34"/>
      <c r="EF161" s="38"/>
      <c r="EG161" s="6"/>
      <c r="EH161" s="6"/>
      <c r="EI161" s="34"/>
      <c r="EJ161" s="38"/>
      <c r="EK161" s="34"/>
      <c r="EL161" s="38"/>
      <c r="EM161" s="34"/>
      <c r="EN161" s="38"/>
      <c r="EO161" s="6"/>
      <c r="EP161" s="6"/>
      <c r="EQ161" s="34"/>
      <c r="ER161" s="38"/>
      <c r="ES161" s="34"/>
      <c r="ET161" s="38"/>
      <c r="EU161" s="34"/>
      <c r="EV161" s="38"/>
      <c r="EW161" s="6"/>
      <c r="EX161" s="6"/>
      <c r="EY161" s="34"/>
      <c r="EZ161" s="38"/>
      <c r="FA161" s="34"/>
      <c r="FB161" s="38"/>
      <c r="FC161" s="34"/>
      <c r="FD161" s="38"/>
      <c r="FE161" s="6"/>
      <c r="FF161" s="6"/>
      <c r="FG161" s="34"/>
      <c r="FH161" s="38"/>
      <c r="FI161" s="34"/>
      <c r="FJ161" s="38"/>
      <c r="FK161" s="34"/>
      <c r="FL161" s="38"/>
      <c r="FM161" s="6"/>
      <c r="FN161" s="6"/>
      <c r="FO161" s="34"/>
      <c r="FP161" s="38"/>
      <c r="FQ161" s="34"/>
      <c r="FR161" s="38"/>
      <c r="FS161" s="34"/>
      <c r="FT161" s="38"/>
      <c r="FU161" s="6"/>
      <c r="FV161" s="6"/>
      <c r="FW161" s="34"/>
      <c r="FX161" s="38"/>
      <c r="FY161" s="34"/>
      <c r="FZ161" s="38"/>
      <c r="GA161" s="34"/>
      <c r="GB161" s="38"/>
      <c r="GC161" s="6"/>
      <c r="GD161" s="6"/>
      <c r="GE161" s="34"/>
      <c r="GF161" s="38"/>
      <c r="GG161" s="34"/>
      <c r="GH161" s="38"/>
      <c r="GI161" s="34"/>
      <c r="GJ161" s="38"/>
      <c r="GK161" s="6"/>
      <c r="GL161" s="6"/>
      <c r="GM161" s="34"/>
      <c r="GN161" s="38"/>
      <c r="GO161" s="34"/>
      <c r="GP161" s="38"/>
      <c r="GQ161" s="34"/>
      <c r="GR161" s="38"/>
      <c r="GS161" s="6"/>
      <c r="GT161" s="6"/>
      <c r="GU161" s="34"/>
      <c r="GV161" s="38"/>
      <c r="GW161" s="34"/>
      <c r="GX161" s="38"/>
      <c r="GY161" s="34"/>
      <c r="GZ161" s="38"/>
      <c r="HA161" s="6"/>
      <c r="HB161" s="6"/>
      <c r="HC161" s="34"/>
      <c r="HD161" s="38"/>
      <c r="HE161" s="34"/>
      <c r="HF161" s="38"/>
      <c r="HG161" s="34"/>
      <c r="HH161" s="38"/>
      <c r="HI161" s="6"/>
      <c r="HJ161" s="6"/>
      <c r="HK161" s="34"/>
      <c r="HL161" s="38"/>
      <c r="HM161" s="34"/>
      <c r="HN161" s="38"/>
      <c r="HO161" s="34"/>
      <c r="HP161" s="38"/>
      <c r="HQ161" s="6"/>
      <c r="HR161" s="6"/>
      <c r="HS161" s="34"/>
      <c r="HT161" s="38"/>
      <c r="HU161" s="34"/>
      <c r="HV161" s="38"/>
      <c r="HW161" s="34"/>
      <c r="HX161" s="38"/>
      <c r="HY161" s="6"/>
      <c r="HZ161" s="6"/>
      <c r="IA161" s="34"/>
      <c r="IB161" s="38"/>
      <c r="IC161" s="34"/>
      <c r="ID161" s="38"/>
      <c r="IE161" s="34"/>
      <c r="IF161" s="38"/>
      <c r="IG161" s="6"/>
      <c r="IH161" s="6"/>
      <c r="II161" s="34"/>
      <c r="IJ161" s="38"/>
      <c r="IK161" s="34"/>
      <c r="IL161" s="38"/>
      <c r="IM161" s="34"/>
      <c r="IN161" s="38"/>
      <c r="IO161" s="34"/>
      <c r="IP161" s="38"/>
      <c r="IQ161" s="6"/>
      <c r="IR161" s="6"/>
      <c r="IS161" s="34"/>
      <c r="IT161" s="38"/>
      <c r="IU161" s="34"/>
      <c r="IV161" s="38"/>
      <c r="IW161" s="34"/>
      <c r="IX161" s="38"/>
      <c r="IY161" s="6"/>
      <c r="IZ161" s="6"/>
      <c r="JA161" s="34"/>
      <c r="JB161" s="38"/>
      <c r="JC161" s="34"/>
      <c r="JD161" s="38"/>
      <c r="JE161" s="34"/>
      <c r="JF161" s="38"/>
      <c r="JG161" s="6"/>
      <c r="JH161" s="6"/>
      <c r="JI161" s="34"/>
      <c r="JJ161" s="38"/>
      <c r="JK161" s="34"/>
      <c r="JL161" s="38"/>
      <c r="JM161" s="34"/>
      <c r="JN161" s="38"/>
      <c r="JO161" s="6"/>
      <c r="JP161" s="6"/>
      <c r="JQ161" s="34"/>
      <c r="JR161" s="38"/>
      <c r="JS161" s="34"/>
      <c r="JT161" s="38"/>
      <c r="JU161" s="34"/>
      <c r="JV161" s="38"/>
      <c r="JW161" s="6"/>
      <c r="JX161" s="6"/>
      <c r="JY161" s="34"/>
      <c r="JZ161" s="38"/>
      <c r="KA161" s="34"/>
      <c r="KB161" s="38"/>
      <c r="KC161" s="34"/>
      <c r="KD161" s="38"/>
      <c r="KE161" s="6"/>
      <c r="KF161" s="6"/>
      <c r="KG161" s="34"/>
      <c r="KH161" s="38"/>
      <c r="KI161" s="34"/>
      <c r="KJ161" s="38"/>
      <c r="KK161" s="34"/>
      <c r="KL161" s="38"/>
      <c r="KM161" s="6"/>
      <c r="KN161" s="6"/>
      <c r="KO161" s="34"/>
      <c r="KP161" s="38"/>
      <c r="KQ161" s="34"/>
      <c r="KR161" s="38"/>
      <c r="KS161" s="34"/>
      <c r="KT161" s="38"/>
      <c r="KU161" s="6"/>
      <c r="KV161" s="6"/>
      <c r="KW161" s="34"/>
      <c r="KX161" s="38"/>
      <c r="KY161" s="34"/>
      <c r="KZ161" s="38"/>
      <c r="LA161" s="34"/>
      <c r="LB161" s="38"/>
      <c r="LC161" s="6"/>
      <c r="LD161" s="6"/>
      <c r="LE161" s="34"/>
      <c r="LF161" s="38"/>
      <c r="LG161" s="34"/>
      <c r="LH161" s="38"/>
      <c r="LI161" s="34"/>
      <c r="LJ161" s="38"/>
      <c r="LK161" s="6"/>
      <c r="LL161" s="6"/>
      <c r="LM161" s="34"/>
      <c r="LN161" s="38"/>
      <c r="LO161" s="34"/>
      <c r="LP161" s="38"/>
      <c r="LQ161" s="34"/>
      <c r="LR161" s="38"/>
      <c r="LS161" s="6"/>
      <c r="LT161" s="6"/>
      <c r="LU161" s="34"/>
      <c r="LV161" s="38"/>
      <c r="LW161" s="34"/>
      <c r="LX161" s="38"/>
      <c r="LY161" s="34"/>
      <c r="LZ161" s="38"/>
      <c r="MA161" s="6"/>
      <c r="MB161" s="6"/>
      <c r="MC161" s="34"/>
      <c r="MD161" s="38"/>
      <c r="ME161" s="34"/>
      <c r="MF161" s="38"/>
      <c r="MG161" s="34"/>
      <c r="MH161" s="38"/>
      <c r="MI161" s="6"/>
      <c r="MJ161" s="6"/>
      <c r="MK161" s="34"/>
      <c r="ML161" s="38"/>
      <c r="MM161" s="34"/>
      <c r="MN161" s="38"/>
      <c r="MO161" s="34"/>
      <c r="MP161" s="38"/>
      <c r="MQ161"/>
    </row>
    <row r="162" spans="1:379" s="336" customFormat="1" ht="15" hidden="1" customHeight="1">
      <c r="A162" s="353">
        <v>2021</v>
      </c>
      <c r="B162" s="6" t="s">
        <v>33</v>
      </c>
      <c r="C162" s="34">
        <v>100.919929167467</v>
      </c>
      <c r="D162" s="38">
        <v>-4.2855957125432695</v>
      </c>
      <c r="E162" s="374">
        <v>90.783770617815193</v>
      </c>
      <c r="F162" s="38">
        <v>-9.5297876512352389</v>
      </c>
      <c r="G162" s="374">
        <v>110.504295869356</v>
      </c>
      <c r="H162" s="38">
        <v>0.22754792739154084</v>
      </c>
      <c r="I162" s="353">
        <v>2021</v>
      </c>
      <c r="J162" s="6" t="s">
        <v>33</v>
      </c>
      <c r="K162" s="34">
        <v>67.718991228057007</v>
      </c>
      <c r="L162" s="38">
        <v>-3.8476902932394097</v>
      </c>
      <c r="M162" s="34">
        <v>104.879802977137</v>
      </c>
      <c r="N162" s="38">
        <v>-14.697279794737355</v>
      </c>
      <c r="O162" s="34">
        <v>67.906076852920904</v>
      </c>
      <c r="P162" s="38">
        <v>-5.7690478803175012</v>
      </c>
      <c r="Q162" s="353">
        <v>2021</v>
      </c>
      <c r="R162" s="6" t="s">
        <v>33</v>
      </c>
      <c r="S162" s="34">
        <v>120.111853747737</v>
      </c>
      <c r="T162" s="38">
        <v>11.933137069496055</v>
      </c>
      <c r="U162" s="34">
        <v>129.52542160515401</v>
      </c>
      <c r="V162" s="38">
        <v>-8.5665880325746002</v>
      </c>
      <c r="W162" s="34">
        <v>175.71636224798601</v>
      </c>
      <c r="X162" s="38">
        <v>25.454597282114719</v>
      </c>
      <c r="Y162" s="353">
        <v>2021</v>
      </c>
      <c r="Z162" s="6" t="s">
        <v>33</v>
      </c>
      <c r="AA162" s="34">
        <v>144.99595536851399</v>
      </c>
      <c r="AB162" s="38">
        <v>14.535947040942759</v>
      </c>
      <c r="AC162" s="34">
        <v>118.832325851485</v>
      </c>
      <c r="AD162" s="38">
        <v>-4.3477004413046956</v>
      </c>
      <c r="AE162" s="34">
        <v>135.173572722762</v>
      </c>
      <c r="AF162" s="38">
        <v>15.694682032743557</v>
      </c>
      <c r="AG162" s="353">
        <v>2021</v>
      </c>
      <c r="AH162" s="6" t="s">
        <v>33</v>
      </c>
      <c r="AI162" s="34">
        <v>108.282790880289</v>
      </c>
      <c r="AJ162" s="38">
        <v>-2.9626104679780667</v>
      </c>
      <c r="AK162" s="34">
        <v>140.30395493827999</v>
      </c>
      <c r="AL162" s="38">
        <v>-1.7162518255352381</v>
      </c>
      <c r="AM162" s="34">
        <v>103.968584167117</v>
      </c>
      <c r="AN162" s="38">
        <v>-12.94072077252865</v>
      </c>
      <c r="AO162" s="353">
        <v>2021</v>
      </c>
      <c r="AP162" s="6" t="s">
        <v>33</v>
      </c>
      <c r="AQ162" s="34">
        <v>105.57526946692001</v>
      </c>
      <c r="AR162" s="38">
        <v>-5.4076405933201386</v>
      </c>
      <c r="AS162" s="34">
        <v>118.416049767761</v>
      </c>
      <c r="AT162" s="38">
        <v>-9.0215633716121459</v>
      </c>
      <c r="AU162" s="34">
        <v>138.769156898544</v>
      </c>
      <c r="AV162" s="38">
        <v>14.44178801450613</v>
      </c>
      <c r="AW162" s="353">
        <v>2021</v>
      </c>
      <c r="AX162" s="6" t="s">
        <v>33</v>
      </c>
      <c r="AY162" s="34">
        <v>141.89328968733099</v>
      </c>
      <c r="AZ162" s="38">
        <v>-8.5692402973629527</v>
      </c>
      <c r="BA162" s="34">
        <v>142.668326664273</v>
      </c>
      <c r="BB162" s="38">
        <v>-3.6053739590134199</v>
      </c>
      <c r="BC162" s="34">
        <v>162.937953355937</v>
      </c>
      <c r="BD162" s="38">
        <v>19.945563831225499</v>
      </c>
      <c r="BE162" s="353">
        <v>2021</v>
      </c>
      <c r="BF162" s="6" t="s">
        <v>33</v>
      </c>
      <c r="BG162" s="34">
        <v>107.775333130626</v>
      </c>
      <c r="BH162" s="38">
        <v>-10.686650595446636</v>
      </c>
      <c r="BI162" s="34">
        <v>128.24956102988099</v>
      </c>
      <c r="BJ162" s="38">
        <v>8.2721502055540697</v>
      </c>
      <c r="BK162" s="34">
        <v>160.19411113603701</v>
      </c>
      <c r="BL162" s="38">
        <v>-0.71262315936971277</v>
      </c>
      <c r="BM162" s="353">
        <v>2021</v>
      </c>
      <c r="BN162" s="6" t="s">
        <v>33</v>
      </c>
      <c r="BO162" s="34">
        <v>124.78132513295699</v>
      </c>
      <c r="BP162" s="38">
        <v>-2.609197893143687</v>
      </c>
      <c r="BQ162" s="356">
        <v>118.70155060429599</v>
      </c>
      <c r="BR162" s="38">
        <v>-8.1108076647988412</v>
      </c>
      <c r="BS162" s="34">
        <v>117.707768876977</v>
      </c>
      <c r="BT162" s="38">
        <v>1.1599840005459612</v>
      </c>
      <c r="BU162" s="353">
        <v>2021</v>
      </c>
      <c r="BV162" s="6" t="s">
        <v>33</v>
      </c>
      <c r="BW162" s="34">
        <v>140.08688520141899</v>
      </c>
      <c r="BX162" s="38">
        <v>-2.6850418470371409</v>
      </c>
      <c r="BY162" s="34">
        <v>122.073857925974</v>
      </c>
      <c r="BZ162" s="38">
        <v>5.8741453277084048</v>
      </c>
      <c r="CA162" s="34">
        <v>84.976840632571907</v>
      </c>
      <c r="CB162" s="38">
        <v>-19.377466810155326</v>
      </c>
      <c r="CC162" s="353">
        <v>2021</v>
      </c>
      <c r="CD162" s="6" t="s">
        <v>33</v>
      </c>
      <c r="CE162" s="34">
        <v>133.13434587514999</v>
      </c>
      <c r="CF162" s="38">
        <v>4.9593486424400481</v>
      </c>
      <c r="CG162" s="34">
        <v>94.252097191668895</v>
      </c>
      <c r="CH162" s="38">
        <v>-6.0762004857898262</v>
      </c>
      <c r="CI162" s="34">
        <v>138.59860191739199</v>
      </c>
      <c r="CJ162" s="38">
        <v>-0.98160493510147262</v>
      </c>
      <c r="CK162" s="353">
        <v>2021</v>
      </c>
      <c r="CL162" s="6" t="s">
        <v>33</v>
      </c>
      <c r="CM162" s="34">
        <v>195.302169556656</v>
      </c>
      <c r="CN162" s="38">
        <v>24.427196360711307</v>
      </c>
      <c r="CO162" s="34">
        <v>97.524664999712897</v>
      </c>
      <c r="CP162" s="38">
        <v>-19.964043593354376</v>
      </c>
      <c r="CQ162" s="34">
        <v>98.506319030483297</v>
      </c>
      <c r="CR162" s="38">
        <v>-13.41723253810936</v>
      </c>
      <c r="CS162" s="353">
        <v>2021</v>
      </c>
      <c r="CT162" s="6" t="s">
        <v>33</v>
      </c>
      <c r="CU162" s="34">
        <v>120.101082486471</v>
      </c>
      <c r="CV162" s="38">
        <v>0.98435393355731549</v>
      </c>
      <c r="CW162" s="34">
        <v>101.17604200258199</v>
      </c>
      <c r="CX162" s="38">
        <v>-1.5256088410199595</v>
      </c>
      <c r="CY162" s="34">
        <v>134.51847870033399</v>
      </c>
      <c r="CZ162" s="38">
        <v>-4.4549956057023508</v>
      </c>
      <c r="DA162" s="353">
        <v>2021</v>
      </c>
      <c r="DB162" s="6" t="s">
        <v>33</v>
      </c>
      <c r="DC162" s="34">
        <v>99.0517438771587</v>
      </c>
      <c r="DD162" s="38">
        <v>-8.5022812219104651</v>
      </c>
      <c r="DE162" s="34">
        <v>278.13734508622701</v>
      </c>
      <c r="DF162" s="38">
        <v>-5.5382667442047051</v>
      </c>
      <c r="DG162" s="34">
        <v>112.73596967591899</v>
      </c>
      <c r="DH162" s="38">
        <v>0.77173738349098642</v>
      </c>
      <c r="DI162" s="353">
        <v>2021</v>
      </c>
      <c r="DJ162" s="6" t="s">
        <v>33</v>
      </c>
      <c r="DK162" s="34">
        <v>125.720527119259</v>
      </c>
      <c r="DL162" s="38">
        <v>9.1353822833260949</v>
      </c>
      <c r="DM162" s="34">
        <v>88.970148880036803</v>
      </c>
      <c r="DN162" s="38">
        <v>-24.323613215807924</v>
      </c>
      <c r="DO162" s="34">
        <v>153.82532752564899</v>
      </c>
      <c r="DP162" s="38">
        <v>17.4947774496123</v>
      </c>
      <c r="DQ162" s="353">
        <v>2021</v>
      </c>
      <c r="DR162" s="6" t="s">
        <v>33</v>
      </c>
      <c r="DS162" s="34">
        <v>127.67875523928799</v>
      </c>
      <c r="DT162" s="38">
        <v>7.4743857886874139</v>
      </c>
      <c r="DU162" s="34">
        <v>122.051927701818</v>
      </c>
      <c r="DV162" s="38">
        <v>-0.84893132612079114</v>
      </c>
      <c r="DW162" s="34">
        <v>140.380733865292</v>
      </c>
      <c r="DX162" s="38">
        <v>7.4206161979792284</v>
      </c>
      <c r="DY162" s="353">
        <v>2021</v>
      </c>
      <c r="DZ162" s="6" t="s">
        <v>33</v>
      </c>
      <c r="EA162" s="34">
        <v>109.810555232412</v>
      </c>
      <c r="EB162" s="38">
        <v>-12.221175725888699</v>
      </c>
      <c r="EC162" s="34">
        <v>122.094609453982</v>
      </c>
      <c r="ED162" s="38">
        <v>7.0624636276503736</v>
      </c>
      <c r="EE162" s="34">
        <v>116.96359369650099</v>
      </c>
      <c r="EF162" s="38">
        <v>-0.92704874363290912</v>
      </c>
      <c r="EG162" s="353">
        <v>2021</v>
      </c>
      <c r="EH162" s="6" t="s">
        <v>33</v>
      </c>
      <c r="EI162" s="34">
        <v>133.37326851533501</v>
      </c>
      <c r="EJ162" s="38">
        <v>1.9422664988213256</v>
      </c>
      <c r="EK162" s="34">
        <v>127.237051156487</v>
      </c>
      <c r="EL162" s="38">
        <v>12.727433519618316</v>
      </c>
      <c r="EM162" s="34">
        <v>107.40317878674</v>
      </c>
      <c r="EN162" s="38">
        <v>-5.2500014773865047</v>
      </c>
      <c r="EO162" s="353">
        <v>2021</v>
      </c>
      <c r="EP162" s="6" t="s">
        <v>33</v>
      </c>
      <c r="EQ162" s="34">
        <v>84.803929541528404</v>
      </c>
      <c r="ER162" s="38">
        <v>-27.670639772266767</v>
      </c>
      <c r="ES162" s="34">
        <v>131.269979395392</v>
      </c>
      <c r="ET162" s="38">
        <v>11.486747368795932</v>
      </c>
      <c r="EU162" s="34">
        <v>73.940446963708794</v>
      </c>
      <c r="EV162" s="38">
        <v>-28.001850685218969</v>
      </c>
      <c r="EW162" s="353">
        <v>2021</v>
      </c>
      <c r="EX162" s="6" t="s">
        <v>33</v>
      </c>
      <c r="EY162" s="34">
        <v>82.561551057377699</v>
      </c>
      <c r="EZ162" s="38">
        <v>-16.25814474050749</v>
      </c>
      <c r="FA162" s="34">
        <v>75.861118115209507</v>
      </c>
      <c r="FB162" s="38">
        <v>-8.7942994593438755</v>
      </c>
      <c r="FC162" s="34">
        <v>182.08389700243001</v>
      </c>
      <c r="FD162" s="38">
        <v>29.558866004187792</v>
      </c>
      <c r="FE162" s="353">
        <v>2021</v>
      </c>
      <c r="FF162" s="6" t="s">
        <v>33</v>
      </c>
      <c r="FG162" s="34">
        <v>124.924228526912</v>
      </c>
      <c r="FH162" s="38">
        <v>9.1757087067394423</v>
      </c>
      <c r="FI162" s="34">
        <v>124.598867381156</v>
      </c>
      <c r="FJ162" s="38">
        <v>26.592401587969093</v>
      </c>
      <c r="FK162" s="34">
        <v>111.986819840501</v>
      </c>
      <c r="FL162" s="38">
        <v>1.9069871880084293</v>
      </c>
      <c r="FM162" s="353">
        <v>2021</v>
      </c>
      <c r="FN162" s="6" t="s">
        <v>33</v>
      </c>
      <c r="FO162" s="34">
        <v>105.10802365006499</v>
      </c>
      <c r="FP162" s="38">
        <v>13.635510841449829</v>
      </c>
      <c r="FQ162" s="34">
        <v>319.54439634104301</v>
      </c>
      <c r="FR162" s="38">
        <v>135.81516982236033</v>
      </c>
      <c r="FS162" s="34">
        <v>128.60073776993599</v>
      </c>
      <c r="FT162" s="38">
        <v>10.393129890851654</v>
      </c>
      <c r="FU162" s="353">
        <v>2021</v>
      </c>
      <c r="FV162" s="6" t="s">
        <v>33</v>
      </c>
      <c r="FW162" s="34">
        <v>126.09744476185099</v>
      </c>
      <c r="FX162" s="38">
        <v>0.77984856649817402</v>
      </c>
      <c r="FY162" s="34">
        <v>164.243469919039</v>
      </c>
      <c r="FZ162" s="38">
        <v>47.740277391517679</v>
      </c>
      <c r="GA162" s="34">
        <v>87.271666381002007</v>
      </c>
      <c r="GB162" s="38">
        <v>-24.65218166644425</v>
      </c>
      <c r="GC162" s="353">
        <v>2021</v>
      </c>
      <c r="GD162" s="6" t="s">
        <v>33</v>
      </c>
      <c r="GE162" s="34">
        <v>125.590096470777</v>
      </c>
      <c r="GF162" s="38">
        <v>14.665948539212351</v>
      </c>
      <c r="GG162" s="34">
        <v>130.515378580917</v>
      </c>
      <c r="GH162" s="38">
        <v>3.0108149621326419</v>
      </c>
      <c r="GI162" s="34">
        <v>79.443308100682103</v>
      </c>
      <c r="GJ162" s="38">
        <v>-15.775906918889163</v>
      </c>
      <c r="GK162" s="353">
        <v>2021</v>
      </c>
      <c r="GL162" s="6" t="s">
        <v>33</v>
      </c>
      <c r="GM162" s="34">
        <v>123.078799532435</v>
      </c>
      <c r="GN162" s="38">
        <v>7.1208053787806591</v>
      </c>
      <c r="GO162" s="34">
        <v>125.90618034591</v>
      </c>
      <c r="GP162" s="38">
        <v>-13.573407340049542</v>
      </c>
      <c r="GQ162" s="34">
        <v>86.010132847371096</v>
      </c>
      <c r="GR162" s="38">
        <v>-26.446397836786133</v>
      </c>
      <c r="GS162" s="353">
        <v>2021</v>
      </c>
      <c r="GT162" s="6" t="s">
        <v>33</v>
      </c>
      <c r="GU162" s="34">
        <v>89.505256001781106</v>
      </c>
      <c r="GV162" s="38">
        <v>-23.652653745582072</v>
      </c>
      <c r="GW162" s="34">
        <v>90.864004303827102</v>
      </c>
      <c r="GX162" s="38">
        <v>-21.024872107397584</v>
      </c>
      <c r="GY162" s="34">
        <v>161.91464340732799</v>
      </c>
      <c r="GZ162" s="38">
        <v>27.283982220414032</v>
      </c>
      <c r="HA162" s="353">
        <v>2021</v>
      </c>
      <c r="HB162" s="6" t="s">
        <v>33</v>
      </c>
      <c r="HC162" s="34">
        <v>128.96440098586601</v>
      </c>
      <c r="HD162" s="38">
        <v>0.59768201748168792</v>
      </c>
      <c r="HE162" s="34">
        <v>125.512880101813</v>
      </c>
      <c r="HF162" s="38">
        <v>6.2878826487642101</v>
      </c>
      <c r="HG162" s="34">
        <v>92.711136732686697</v>
      </c>
      <c r="HH162" s="38">
        <v>-31.693576570774965</v>
      </c>
      <c r="HI162" s="353">
        <v>2021</v>
      </c>
      <c r="HJ162" s="6" t="s">
        <v>33</v>
      </c>
      <c r="HK162" s="34">
        <v>108.075808971014</v>
      </c>
      <c r="HL162" s="38">
        <v>-5.6159325019085884</v>
      </c>
      <c r="HM162" s="34">
        <v>149.246322685775</v>
      </c>
      <c r="HN162" s="38">
        <v>47.405310863602324</v>
      </c>
      <c r="HO162" s="34">
        <v>134.50881064198401</v>
      </c>
      <c r="HP162" s="38">
        <v>16.291166996547162</v>
      </c>
      <c r="HQ162" s="353">
        <v>2021</v>
      </c>
      <c r="HR162" s="6" t="s">
        <v>33</v>
      </c>
      <c r="HS162" s="34">
        <v>101.069990487307</v>
      </c>
      <c r="HT162" s="38">
        <v>-22.131280889487471</v>
      </c>
      <c r="HU162" s="34">
        <v>127.49807655657899</v>
      </c>
      <c r="HV162" s="38">
        <v>17.600919207843901</v>
      </c>
      <c r="HW162" s="34">
        <v>108.358011996366</v>
      </c>
      <c r="HX162" s="38">
        <v>11.637126327368193</v>
      </c>
      <c r="HY162" s="353">
        <v>2021</v>
      </c>
      <c r="HZ162" s="6" t="s">
        <v>33</v>
      </c>
      <c r="IA162" s="34">
        <v>99.120182629628701</v>
      </c>
      <c r="IB162" s="38">
        <v>-12.23685402886845</v>
      </c>
      <c r="IC162" s="34">
        <v>122.830562773661</v>
      </c>
      <c r="ID162" s="38">
        <v>6.1783163805276189</v>
      </c>
      <c r="IE162" s="34">
        <v>116.987466092994</v>
      </c>
      <c r="IF162" s="38">
        <v>-9.0946964178221776</v>
      </c>
      <c r="IG162" s="353">
        <v>2021</v>
      </c>
      <c r="IH162" s="6" t="s">
        <v>33</v>
      </c>
      <c r="II162" s="34">
        <v>117.354605363003</v>
      </c>
      <c r="IJ162" s="38">
        <v>-9.1093655612110069</v>
      </c>
      <c r="IK162" s="34">
        <v>146.93168618044399</v>
      </c>
      <c r="IL162" s="38">
        <v>28.225392368292574</v>
      </c>
      <c r="IM162" s="34">
        <v>121.526245775356</v>
      </c>
      <c r="IN162" s="38">
        <v>-18.155382095348429</v>
      </c>
      <c r="IO162" s="34">
        <v>154.74314365428799</v>
      </c>
      <c r="IP162" s="38">
        <v>13.546518986889652</v>
      </c>
      <c r="IQ162" s="353">
        <v>2021</v>
      </c>
      <c r="IR162" s="6" t="s">
        <v>33</v>
      </c>
      <c r="IS162" s="34">
        <v>119.84758176118299</v>
      </c>
      <c r="IT162" s="38">
        <v>0.94100332693723487</v>
      </c>
      <c r="IU162" s="34">
        <v>102.996493700315</v>
      </c>
      <c r="IV162" s="38">
        <v>-32.452067546632605</v>
      </c>
      <c r="IW162" s="34">
        <v>128.05790896796401</v>
      </c>
      <c r="IX162" s="38">
        <v>-7.6815594918973318</v>
      </c>
      <c r="IY162" s="353">
        <v>2021</v>
      </c>
      <c r="IZ162" s="6" t="s">
        <v>33</v>
      </c>
      <c r="JA162" s="34">
        <v>144.510806766554</v>
      </c>
      <c r="JB162" s="38">
        <v>8.3531639701175351</v>
      </c>
      <c r="JC162" s="34">
        <v>131.05238520665199</v>
      </c>
      <c r="JD162" s="38">
        <v>-4.7256703613555828</v>
      </c>
      <c r="JE162" s="34">
        <v>175.32668429056599</v>
      </c>
      <c r="JF162" s="38">
        <v>27.478572170957278</v>
      </c>
      <c r="JG162" s="353">
        <v>2021</v>
      </c>
      <c r="JH162" s="6" t="s">
        <v>33</v>
      </c>
      <c r="JI162" s="34">
        <v>178.25349019014101</v>
      </c>
      <c r="JJ162" s="38">
        <v>35.376025263341091</v>
      </c>
      <c r="JK162" s="34">
        <v>146.42778540162101</v>
      </c>
      <c r="JL162" s="38">
        <v>1.7133348014878322</v>
      </c>
      <c r="JM162" s="34">
        <v>141.34745762668399</v>
      </c>
      <c r="JN162" s="38">
        <v>21.579269540246443</v>
      </c>
      <c r="JO162" s="353">
        <v>2021</v>
      </c>
      <c r="JP162" s="6" t="s">
        <v>33</v>
      </c>
      <c r="JQ162" s="34">
        <v>102.069453268365</v>
      </c>
      <c r="JR162" s="38">
        <v>-24.49624433004827</v>
      </c>
      <c r="JS162" s="34">
        <v>116.289013657162</v>
      </c>
      <c r="JT162" s="38">
        <v>10.977498313138014</v>
      </c>
      <c r="JU162" s="34">
        <v>99.433060637693202</v>
      </c>
      <c r="JV162" s="38">
        <v>-0.1940352798608842</v>
      </c>
      <c r="JW162" s="353">
        <v>2021</v>
      </c>
      <c r="JX162" s="6" t="s">
        <v>33</v>
      </c>
      <c r="JY162" s="34">
        <v>128.63207779389001</v>
      </c>
      <c r="JZ162" s="38">
        <v>2.1267350488363661</v>
      </c>
      <c r="KA162" s="34">
        <v>171.442652282479</v>
      </c>
      <c r="KB162" s="38">
        <v>27.874106235713796</v>
      </c>
      <c r="KC162" s="34">
        <v>113.22094288564701</v>
      </c>
      <c r="KD162" s="38">
        <v>-3.9936128983720494</v>
      </c>
      <c r="KE162" s="353">
        <v>2021</v>
      </c>
      <c r="KF162" s="6" t="s">
        <v>33</v>
      </c>
      <c r="KG162" s="34">
        <v>130.83742564026801</v>
      </c>
      <c r="KH162" s="38">
        <v>18.519385742445607</v>
      </c>
      <c r="KI162" s="34">
        <v>115.23774995960601</v>
      </c>
      <c r="KJ162" s="38">
        <v>6.7888128707294157</v>
      </c>
      <c r="KK162" s="34">
        <v>134.745022061443</v>
      </c>
      <c r="KL162" s="38">
        <v>9.2139982038719239</v>
      </c>
      <c r="KM162" s="353">
        <v>2021</v>
      </c>
      <c r="KN162" s="6" t="s">
        <v>33</v>
      </c>
      <c r="KO162" s="34">
        <v>61.542796077096497</v>
      </c>
      <c r="KP162" s="38">
        <v>-29.29972025515184</v>
      </c>
      <c r="KQ162" s="34">
        <v>137.262721477556</v>
      </c>
      <c r="KR162" s="38">
        <v>2.6881707507689896</v>
      </c>
      <c r="KS162" s="34">
        <v>118.34176600138299</v>
      </c>
      <c r="KT162" s="38">
        <v>7.849475159692588</v>
      </c>
      <c r="KU162" s="353">
        <v>2021</v>
      </c>
      <c r="KV162" s="6" t="s">
        <v>33</v>
      </c>
      <c r="KW162" s="34">
        <v>131.48733524964399</v>
      </c>
      <c r="KX162" s="38">
        <v>-12.243557266338527</v>
      </c>
      <c r="KY162" s="34">
        <v>144.72319063318</v>
      </c>
      <c r="KZ162" s="38">
        <v>19.859325108755897</v>
      </c>
      <c r="LA162" s="34">
        <v>129.471237737595</v>
      </c>
      <c r="LB162" s="38">
        <v>2.4291856137638206</v>
      </c>
      <c r="LC162" s="353">
        <v>2021</v>
      </c>
      <c r="LD162" s="6" t="s">
        <v>33</v>
      </c>
      <c r="LE162" s="34">
        <v>135.94297381226201</v>
      </c>
      <c r="LF162" s="38">
        <v>-1.1933429735700827</v>
      </c>
      <c r="LG162" s="34">
        <v>128.36601902890499</v>
      </c>
      <c r="LH162" s="38">
        <v>-9.6513497670012782</v>
      </c>
      <c r="LI162" s="34">
        <v>82.077264916345499</v>
      </c>
      <c r="LJ162" s="38">
        <v>-34.527437510558869</v>
      </c>
      <c r="LK162" s="353">
        <v>2021</v>
      </c>
      <c r="LL162" s="6" t="s">
        <v>33</v>
      </c>
      <c r="LM162" s="34">
        <v>120.05286654621401</v>
      </c>
      <c r="LN162" s="38">
        <v>-2.0217922177862562</v>
      </c>
      <c r="LO162" s="34">
        <v>111.837072425372</v>
      </c>
      <c r="LP162" s="38">
        <v>7.9014590639479252</v>
      </c>
      <c r="LQ162" s="34">
        <v>125.171298350048</v>
      </c>
      <c r="LR162" s="38">
        <v>6.5677852168738298</v>
      </c>
      <c r="LS162" s="353">
        <v>2021</v>
      </c>
      <c r="LT162" s="6" t="s">
        <v>33</v>
      </c>
      <c r="LU162" s="34">
        <v>95.4392827166986</v>
      </c>
      <c r="LV162" s="38">
        <v>-8.546287396701004</v>
      </c>
      <c r="LW162" s="34">
        <v>116.343545072957</v>
      </c>
      <c r="LX162" s="38">
        <v>14.332905504528881</v>
      </c>
      <c r="LY162" s="34">
        <v>118.52608779114701</v>
      </c>
      <c r="LZ162" s="38">
        <v>8.4479377471771642</v>
      </c>
      <c r="MA162" s="353">
        <v>2021</v>
      </c>
      <c r="MB162" s="6" t="s">
        <v>33</v>
      </c>
      <c r="MC162" s="34">
        <v>152.539712381546</v>
      </c>
      <c r="MD162" s="38">
        <v>-3.0262517044357793</v>
      </c>
      <c r="ME162" s="34">
        <v>96.925747173065503</v>
      </c>
      <c r="MF162" s="38">
        <v>-1.3198408228628011</v>
      </c>
      <c r="MG162" s="34">
        <v>121.188663485685</v>
      </c>
      <c r="MH162" s="38">
        <v>-18.383757103289895</v>
      </c>
      <c r="MI162" s="353">
        <v>2021</v>
      </c>
      <c r="MJ162" s="6" t="s">
        <v>33</v>
      </c>
      <c r="MK162" s="34">
        <v>101.692062873414</v>
      </c>
      <c r="ML162" s="38">
        <v>7.2319368806621753</v>
      </c>
      <c r="MM162" s="34">
        <v>132.928477857556</v>
      </c>
      <c r="MN162" s="38">
        <v>-1.8757860205695351</v>
      </c>
      <c r="MO162" s="34">
        <v>174.93856031909601</v>
      </c>
      <c r="MP162" s="38">
        <v>17.701422764995641</v>
      </c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</row>
    <row r="163" spans="1:379" s="336" customFormat="1" ht="15" hidden="1" customHeight="1">
      <c r="A163" s="353"/>
      <c r="B163" s="6" t="s">
        <v>34</v>
      </c>
      <c r="C163" s="34">
        <v>92.262184462666994</v>
      </c>
      <c r="D163" s="38">
        <v>-5.240427548673992</v>
      </c>
      <c r="E163" s="374">
        <v>80.989160634248094</v>
      </c>
      <c r="F163" s="38">
        <v>-11.67747750008256</v>
      </c>
      <c r="G163" s="374">
        <v>102.921527810686</v>
      </c>
      <c r="H163" s="38">
        <v>0.19286263130213399</v>
      </c>
      <c r="I163" s="6"/>
      <c r="J163" s="6" t="s">
        <v>34</v>
      </c>
      <c r="K163" s="34">
        <v>66.623602998265298</v>
      </c>
      <c r="L163" s="38">
        <v>-13.991222453754915</v>
      </c>
      <c r="M163" s="34">
        <v>69.4699929182174</v>
      </c>
      <c r="N163" s="38">
        <v>-44.930617419745808</v>
      </c>
      <c r="O163" s="34">
        <v>65.0207974189059</v>
      </c>
      <c r="P163" s="38">
        <v>-19.558581826719902</v>
      </c>
      <c r="Q163" s="6"/>
      <c r="R163" s="6" t="s">
        <v>34</v>
      </c>
      <c r="S163" s="34">
        <v>107.77278661576899</v>
      </c>
      <c r="T163" s="38">
        <v>25.558387504966774</v>
      </c>
      <c r="U163" s="34">
        <v>100.444177026228</v>
      </c>
      <c r="V163" s="38">
        <v>-12.851294614714064</v>
      </c>
      <c r="W163" s="34">
        <v>120.08509428360099</v>
      </c>
      <c r="X163" s="38">
        <v>18.024537193124928</v>
      </c>
      <c r="Y163" s="6"/>
      <c r="Z163" s="6" t="s">
        <v>34</v>
      </c>
      <c r="AA163" s="34">
        <v>113.82388005867401</v>
      </c>
      <c r="AB163" s="38">
        <v>1.2548822554356036</v>
      </c>
      <c r="AC163" s="34">
        <v>120.63361399109</v>
      </c>
      <c r="AD163" s="38">
        <v>3.8049092803674966</v>
      </c>
      <c r="AE163" s="34">
        <v>130.21769245649099</v>
      </c>
      <c r="AF163" s="38">
        <v>15.819617085013576</v>
      </c>
      <c r="AG163" s="6"/>
      <c r="AH163" s="6" t="s">
        <v>34</v>
      </c>
      <c r="AI163" s="34">
        <v>112.748085286806</v>
      </c>
      <c r="AJ163" s="38">
        <v>-10.462914609440404</v>
      </c>
      <c r="AK163" s="34">
        <v>161.87512325619201</v>
      </c>
      <c r="AL163" s="38">
        <v>19.279581027304602</v>
      </c>
      <c r="AM163" s="34">
        <v>111.87337763036599</v>
      </c>
      <c r="AN163" s="38">
        <v>-13.848068563825322</v>
      </c>
      <c r="AO163" s="6"/>
      <c r="AP163" s="6" t="s">
        <v>34</v>
      </c>
      <c r="AQ163" s="34">
        <v>107.38636904255399</v>
      </c>
      <c r="AR163" s="38">
        <v>-9.923934999478675</v>
      </c>
      <c r="AS163" s="34">
        <v>133.23757240115299</v>
      </c>
      <c r="AT163" s="38">
        <v>-1.6462194482855637</v>
      </c>
      <c r="AU163" s="34">
        <v>134.322425603384</v>
      </c>
      <c r="AV163" s="38">
        <v>5.9729971179266528</v>
      </c>
      <c r="AW163" s="6"/>
      <c r="AX163" s="6" t="s">
        <v>34</v>
      </c>
      <c r="AY163" s="34">
        <v>128.78778125230801</v>
      </c>
      <c r="AZ163" s="38">
        <v>-5.8218074196029193</v>
      </c>
      <c r="BA163" s="34">
        <v>134.47633054939399</v>
      </c>
      <c r="BB163" s="38">
        <v>-11.366577245902022</v>
      </c>
      <c r="BC163" s="34">
        <v>154.47522054362801</v>
      </c>
      <c r="BD163" s="38">
        <v>11.844830901403441</v>
      </c>
      <c r="BE163" s="6"/>
      <c r="BF163" s="6" t="s">
        <v>34</v>
      </c>
      <c r="BG163" s="34">
        <v>106.998649397173</v>
      </c>
      <c r="BH163" s="38">
        <v>-6.7642370062169022</v>
      </c>
      <c r="BI163" s="34">
        <v>117.142455559913</v>
      </c>
      <c r="BJ163" s="38">
        <v>-4.4151738651373194</v>
      </c>
      <c r="BK163" s="34">
        <v>163.217015266049</v>
      </c>
      <c r="BL163" s="38">
        <v>12.012759347529453</v>
      </c>
      <c r="BM163" s="6"/>
      <c r="BN163" s="6" t="s">
        <v>34</v>
      </c>
      <c r="BO163" s="34">
        <v>126.593052879525</v>
      </c>
      <c r="BP163" s="38">
        <v>-0.37987139014317961</v>
      </c>
      <c r="BQ163" s="356">
        <v>111.45858744982593</v>
      </c>
      <c r="BR163" s="38">
        <v>-2.3638045598477078</v>
      </c>
      <c r="BS163" s="34">
        <v>108.58428648601701</v>
      </c>
      <c r="BT163" s="38">
        <v>0.62424582443050269</v>
      </c>
      <c r="BU163" s="6"/>
      <c r="BV163" s="6" t="s">
        <v>34</v>
      </c>
      <c r="BW163" s="34">
        <v>134.130433250073</v>
      </c>
      <c r="BX163" s="38">
        <v>-1.6472004982642119</v>
      </c>
      <c r="BY163" s="34">
        <v>125.480437094983</v>
      </c>
      <c r="BZ163" s="38">
        <v>2.6539940193156042</v>
      </c>
      <c r="CA163" s="34">
        <v>93.930880455523294</v>
      </c>
      <c r="CB163" s="38">
        <v>-13.346055100556498</v>
      </c>
      <c r="CC163" s="6"/>
      <c r="CD163" s="6" t="s">
        <v>34</v>
      </c>
      <c r="CE163" s="34">
        <v>143.133950746511</v>
      </c>
      <c r="CF163" s="38">
        <v>9.6140983677320122</v>
      </c>
      <c r="CG163" s="34">
        <v>94.874121366053799</v>
      </c>
      <c r="CH163" s="38">
        <v>-13.833016502029665</v>
      </c>
      <c r="CI163" s="34">
        <v>135.07749944443</v>
      </c>
      <c r="CJ163" s="38">
        <v>0.83820066121734271</v>
      </c>
      <c r="CK163" s="6"/>
      <c r="CL163" s="6" t="s">
        <v>34</v>
      </c>
      <c r="CM163" s="34">
        <v>180.180582647378</v>
      </c>
      <c r="CN163" s="38">
        <v>18.355853113783212</v>
      </c>
      <c r="CO163" s="34">
        <v>100.79324992651</v>
      </c>
      <c r="CP163" s="38">
        <v>-13.528085786233163</v>
      </c>
      <c r="CQ163" s="34">
        <v>94.154390169996802</v>
      </c>
      <c r="CR163" s="38">
        <v>-11.769359644749514</v>
      </c>
      <c r="CS163" s="6"/>
      <c r="CT163" s="6" t="s">
        <v>34</v>
      </c>
      <c r="CU163" s="34">
        <v>135.491654188979</v>
      </c>
      <c r="CV163" s="38">
        <v>-4.1818868138669671</v>
      </c>
      <c r="CW163" s="34">
        <v>98.591936210286207</v>
      </c>
      <c r="CX163" s="38">
        <v>6.6151376232693053</v>
      </c>
      <c r="CY163" s="34">
        <v>110.50215923106801</v>
      </c>
      <c r="CZ163" s="38">
        <v>-13.258055131761097</v>
      </c>
      <c r="DA163" s="6"/>
      <c r="DB163" s="6" t="s">
        <v>34</v>
      </c>
      <c r="DC163" s="34">
        <v>109.063393510802</v>
      </c>
      <c r="DD163" s="38">
        <v>-10.199891406799992</v>
      </c>
      <c r="DE163" s="34">
        <v>322.92755283454602</v>
      </c>
      <c r="DF163" s="38">
        <v>-8.3920176624697831</v>
      </c>
      <c r="DG163" s="34">
        <v>116.288027958995</v>
      </c>
      <c r="DH163" s="38">
        <v>1.6786996067655053</v>
      </c>
      <c r="DI163" s="6"/>
      <c r="DJ163" s="6" t="s">
        <v>34</v>
      </c>
      <c r="DK163" s="34">
        <v>130.92382931956601</v>
      </c>
      <c r="DL163" s="38">
        <v>7.0068942821620084</v>
      </c>
      <c r="DM163" s="34">
        <v>79.972551377199196</v>
      </c>
      <c r="DN163" s="38">
        <v>-20.932772695266905</v>
      </c>
      <c r="DO163" s="34">
        <v>148.01695030315199</v>
      </c>
      <c r="DP163" s="38">
        <v>12.680916629611858</v>
      </c>
      <c r="DQ163" s="6"/>
      <c r="DR163" s="6" t="s">
        <v>34</v>
      </c>
      <c r="DS163" s="34">
        <v>149.18773118532101</v>
      </c>
      <c r="DT163" s="38">
        <v>5.1876929426463789</v>
      </c>
      <c r="DU163" s="34">
        <v>115.534353213138</v>
      </c>
      <c r="DV163" s="38">
        <v>1.2098954566819913</v>
      </c>
      <c r="DW163" s="34">
        <v>135.60477929185501</v>
      </c>
      <c r="DX163" s="38">
        <v>3.5566413476776546</v>
      </c>
      <c r="DY163" s="6"/>
      <c r="DZ163" s="6" t="s">
        <v>34</v>
      </c>
      <c r="EA163" s="34">
        <v>115.955058485371</v>
      </c>
      <c r="EB163" s="38">
        <v>-3.3449347554281985</v>
      </c>
      <c r="EC163" s="34">
        <v>132.201462789944</v>
      </c>
      <c r="ED163" s="38">
        <v>28.368134629632323</v>
      </c>
      <c r="EE163" s="34">
        <v>123.037930058066</v>
      </c>
      <c r="EF163" s="38">
        <v>-0.42396891909766055</v>
      </c>
      <c r="EG163" s="6"/>
      <c r="EH163" s="6" t="s">
        <v>34</v>
      </c>
      <c r="EI163" s="34">
        <v>132.548473303393</v>
      </c>
      <c r="EJ163" s="38">
        <v>1.6903236213446888</v>
      </c>
      <c r="EK163" s="34">
        <v>123.664158541145</v>
      </c>
      <c r="EL163" s="38">
        <v>6.128953707686577</v>
      </c>
      <c r="EM163" s="34">
        <v>118.444901784226</v>
      </c>
      <c r="EN163" s="38">
        <v>-0.25663057542354295</v>
      </c>
      <c r="EO163" s="6"/>
      <c r="EP163" s="6" t="s">
        <v>34</v>
      </c>
      <c r="EQ163" s="34">
        <v>83.102031777689206</v>
      </c>
      <c r="ER163" s="38">
        <v>-26.283295899676048</v>
      </c>
      <c r="ES163" s="34">
        <v>124.215021836446</v>
      </c>
      <c r="ET163" s="38">
        <v>6.2205453315808512</v>
      </c>
      <c r="EU163" s="34">
        <v>72.356522509490702</v>
      </c>
      <c r="EV163" s="38">
        <v>-32.187208917323332</v>
      </c>
      <c r="EW163" s="6"/>
      <c r="EX163" s="6" t="s">
        <v>34</v>
      </c>
      <c r="EY163" s="34">
        <v>89.893200136987303</v>
      </c>
      <c r="EZ163" s="38">
        <v>-9.8908227237145638</v>
      </c>
      <c r="FA163" s="34">
        <v>83.347203575026498</v>
      </c>
      <c r="FB163" s="38">
        <v>-6.6379609895074339</v>
      </c>
      <c r="FC163" s="34">
        <v>187.70660906856901</v>
      </c>
      <c r="FD163" s="38">
        <v>31.346140779111266</v>
      </c>
      <c r="FE163" s="6"/>
      <c r="FF163" s="6" t="s">
        <v>34</v>
      </c>
      <c r="FG163" s="34">
        <v>122.218703766616</v>
      </c>
      <c r="FH163" s="38">
        <v>7.0787258086590867</v>
      </c>
      <c r="FI163" s="34">
        <v>147.47273309245</v>
      </c>
      <c r="FJ163" s="38">
        <v>26.181426987458849</v>
      </c>
      <c r="FK163" s="34">
        <v>117.76995005337</v>
      </c>
      <c r="FL163" s="38">
        <v>0.46005084844698274</v>
      </c>
      <c r="FM163" s="6"/>
      <c r="FN163" s="6" t="s">
        <v>34</v>
      </c>
      <c r="FO163" s="34">
        <v>100.85508450498099</v>
      </c>
      <c r="FP163" s="38">
        <v>9.1559777620047669</v>
      </c>
      <c r="FQ163" s="34">
        <v>288.32843834304703</v>
      </c>
      <c r="FR163" s="38">
        <v>118.5047195703948</v>
      </c>
      <c r="FS163" s="34">
        <v>120.485615369261</v>
      </c>
      <c r="FT163" s="38">
        <v>-0.12049573445068518</v>
      </c>
      <c r="FU163" s="6"/>
      <c r="FV163" s="6" t="s">
        <v>34</v>
      </c>
      <c r="FW163" s="34">
        <v>132.35336837774599</v>
      </c>
      <c r="FX163" s="38">
        <v>4.6664486433149079</v>
      </c>
      <c r="FY163" s="34">
        <v>164.493095347089</v>
      </c>
      <c r="FZ163" s="38">
        <v>45.044706611630204</v>
      </c>
      <c r="GA163" s="34">
        <v>112.474537850663</v>
      </c>
      <c r="GB163" s="38">
        <v>-1.7707928956847923</v>
      </c>
      <c r="GC163" s="6"/>
      <c r="GD163" s="6" t="s">
        <v>34</v>
      </c>
      <c r="GE163" s="34">
        <v>124.73816282771899</v>
      </c>
      <c r="GF163" s="38">
        <v>13.347568359323134</v>
      </c>
      <c r="GG163" s="34">
        <v>137.90173869940199</v>
      </c>
      <c r="GH163" s="38">
        <v>3.2549811226032972</v>
      </c>
      <c r="GI163" s="34">
        <v>77.600730223905103</v>
      </c>
      <c r="GJ163" s="38">
        <v>-18.894365906866014</v>
      </c>
      <c r="GK163" s="6"/>
      <c r="GL163" s="6" t="s">
        <v>34</v>
      </c>
      <c r="GM163" s="34">
        <v>120.783142074247</v>
      </c>
      <c r="GN163" s="38">
        <v>6.2890065575124794</v>
      </c>
      <c r="GO163" s="34">
        <v>106.463125341853</v>
      </c>
      <c r="GP163" s="38">
        <v>-9.016347610274579</v>
      </c>
      <c r="GQ163" s="34">
        <v>80.846282632243501</v>
      </c>
      <c r="GR163" s="38">
        <v>-24.549300994893912</v>
      </c>
      <c r="GS163" s="6"/>
      <c r="GT163" s="6" t="s">
        <v>34</v>
      </c>
      <c r="GU163" s="34">
        <v>70.739518486526705</v>
      </c>
      <c r="GV163" s="38">
        <v>-30.282061097459348</v>
      </c>
      <c r="GW163" s="34">
        <v>106.98199937504501</v>
      </c>
      <c r="GX163" s="38">
        <v>-16.889469094739624</v>
      </c>
      <c r="GY163" s="34">
        <v>147.083493594782</v>
      </c>
      <c r="GZ163" s="38">
        <v>26.785933638849201</v>
      </c>
      <c r="HA163" s="6"/>
      <c r="HB163" s="6" t="s">
        <v>34</v>
      </c>
      <c r="HC163" s="34">
        <v>106.847563071087</v>
      </c>
      <c r="HD163" s="38">
        <v>-5.6133838257120061</v>
      </c>
      <c r="HE163" s="34">
        <v>121.18991074730801</v>
      </c>
      <c r="HF163" s="38">
        <v>7.7751658605926366</v>
      </c>
      <c r="HG163" s="34">
        <v>81.899435945065605</v>
      </c>
      <c r="HH163" s="38">
        <v>-29.442027771426567</v>
      </c>
      <c r="HI163" s="6"/>
      <c r="HJ163" s="6" t="s">
        <v>34</v>
      </c>
      <c r="HK163" s="34">
        <v>126.13230413373</v>
      </c>
      <c r="HL163" s="38">
        <v>-9.0771576261407176</v>
      </c>
      <c r="HM163" s="34">
        <v>138.509158579315</v>
      </c>
      <c r="HN163" s="38">
        <v>34.855104443870175</v>
      </c>
      <c r="HO163" s="34">
        <v>92.890708268801404</v>
      </c>
      <c r="HP163" s="38">
        <v>11.579494260079599</v>
      </c>
      <c r="HQ163" s="6"/>
      <c r="HR163" s="6" t="s">
        <v>34</v>
      </c>
      <c r="HS163" s="34">
        <v>124.30399779706499</v>
      </c>
      <c r="HT163" s="38">
        <v>-13.646755261081267</v>
      </c>
      <c r="HU163" s="34">
        <v>118.780524529026</v>
      </c>
      <c r="HV163" s="38">
        <v>8.0813191348823494</v>
      </c>
      <c r="HW163" s="34">
        <v>98.759876608069902</v>
      </c>
      <c r="HX163" s="38">
        <v>-7.3024897235592476</v>
      </c>
      <c r="HY163" s="6"/>
      <c r="HZ163" s="6" t="s">
        <v>34</v>
      </c>
      <c r="IA163" s="34">
        <v>97.791254598736202</v>
      </c>
      <c r="IB163" s="38">
        <v>-21.776291932795417</v>
      </c>
      <c r="IC163" s="34">
        <v>116.911399893658</v>
      </c>
      <c r="ID163" s="38">
        <v>5.4437753544886078</v>
      </c>
      <c r="IE163" s="34">
        <v>133.10030028937999</v>
      </c>
      <c r="IF163" s="38">
        <v>4.58819293878976</v>
      </c>
      <c r="IG163" s="6"/>
      <c r="IH163" s="6" t="s">
        <v>34</v>
      </c>
      <c r="II163" s="34">
        <v>105.635719238748</v>
      </c>
      <c r="IJ163" s="38">
        <v>-8.1711003785504346</v>
      </c>
      <c r="IK163" s="34">
        <v>138.16451676456799</v>
      </c>
      <c r="IL163" s="38">
        <v>21.020148963090548</v>
      </c>
      <c r="IM163" s="34">
        <v>85.459376930766595</v>
      </c>
      <c r="IN163" s="38">
        <v>-13.031209265330233</v>
      </c>
      <c r="IO163" s="34">
        <v>96.687111503404694</v>
      </c>
      <c r="IP163" s="38">
        <v>-5.6918336713654014</v>
      </c>
      <c r="IQ163" s="6"/>
      <c r="IR163" s="6" t="s">
        <v>34</v>
      </c>
      <c r="IS163" s="34">
        <v>108.71450097938001</v>
      </c>
      <c r="IT163" s="38">
        <v>-2.2327739747502875</v>
      </c>
      <c r="IU163" s="34">
        <v>72.367389113591202</v>
      </c>
      <c r="IV163" s="38">
        <v>-24.074340199696508</v>
      </c>
      <c r="IW163" s="34">
        <v>94.161841430721793</v>
      </c>
      <c r="IX163" s="38">
        <v>-6.0518012339655201</v>
      </c>
      <c r="IY163" s="6"/>
      <c r="IZ163" s="6" t="s">
        <v>34</v>
      </c>
      <c r="JA163" s="34">
        <v>113.361824624611</v>
      </c>
      <c r="JB163" s="38">
        <v>2.9138720807741834</v>
      </c>
      <c r="JC163" s="34">
        <v>125.93061236501801</v>
      </c>
      <c r="JD163" s="38">
        <v>5.7968200423487133</v>
      </c>
      <c r="JE163" s="34">
        <v>124.395581721916</v>
      </c>
      <c r="JF163" s="38">
        <v>19.310917058844808</v>
      </c>
      <c r="JG163" s="6"/>
      <c r="JH163" s="6" t="s">
        <v>34</v>
      </c>
      <c r="JI163" s="34">
        <v>141.913148169599</v>
      </c>
      <c r="JJ163" s="38">
        <v>26.903791837530221</v>
      </c>
      <c r="JK163" s="34">
        <v>136.224189520441</v>
      </c>
      <c r="JL163" s="38">
        <v>18.014321034028271</v>
      </c>
      <c r="JM163" s="34">
        <v>121.63928886653601</v>
      </c>
      <c r="JN163" s="38">
        <v>17.40899338262885</v>
      </c>
      <c r="JO163" s="6"/>
      <c r="JP163" s="6" t="s">
        <v>34</v>
      </c>
      <c r="JQ163" s="34">
        <v>110.01010343667301</v>
      </c>
      <c r="JR163" s="38">
        <v>-11.379029464946456</v>
      </c>
      <c r="JS163" s="34">
        <v>99.607822986729005</v>
      </c>
      <c r="JT163" s="38">
        <v>7.8719107541193978</v>
      </c>
      <c r="JU163" s="34">
        <v>93.757865144113893</v>
      </c>
      <c r="JV163" s="38">
        <v>1.8007946168925315</v>
      </c>
      <c r="JW163" s="6"/>
      <c r="JX163" s="6" t="s">
        <v>34</v>
      </c>
      <c r="JY163" s="34">
        <v>109.192028430025</v>
      </c>
      <c r="JZ163" s="38">
        <v>5.1273713422161222</v>
      </c>
      <c r="KA163" s="34">
        <v>126.288075182054</v>
      </c>
      <c r="KB163" s="38">
        <v>24.465566399406129</v>
      </c>
      <c r="KC163" s="34">
        <v>116.886206515754</v>
      </c>
      <c r="KD163" s="38">
        <v>10.647487898997881</v>
      </c>
      <c r="KE163" s="6"/>
      <c r="KF163" s="6" t="s">
        <v>34</v>
      </c>
      <c r="KG163" s="34">
        <v>123.585309873783</v>
      </c>
      <c r="KH163" s="38">
        <v>7.3692815621746064</v>
      </c>
      <c r="KI163" s="34">
        <v>119.139421928584</v>
      </c>
      <c r="KJ163" s="38">
        <v>0.65112113574666353</v>
      </c>
      <c r="KK163" s="34">
        <v>96.179314023346095</v>
      </c>
      <c r="KL163" s="38">
        <v>-3.8492890958932975</v>
      </c>
      <c r="KM163" s="6"/>
      <c r="KN163" s="6" t="s">
        <v>34</v>
      </c>
      <c r="KO163" s="34">
        <v>78.196962819920799</v>
      </c>
      <c r="KP163" s="38">
        <v>-27.405565812861624</v>
      </c>
      <c r="KQ163" s="34">
        <v>123.040461100735</v>
      </c>
      <c r="KR163" s="38">
        <v>-7.6391873511088164</v>
      </c>
      <c r="KS163" s="34">
        <v>88.156134668842697</v>
      </c>
      <c r="KT163" s="38">
        <v>-5.9719925177276707</v>
      </c>
      <c r="KU163" s="6"/>
      <c r="KV163" s="6" t="s">
        <v>34</v>
      </c>
      <c r="KW163" s="34">
        <v>107.718362170633</v>
      </c>
      <c r="KX163" s="38">
        <v>-8.4986065955535395</v>
      </c>
      <c r="KY163" s="34">
        <v>132.485431570141</v>
      </c>
      <c r="KZ163" s="38">
        <v>7.7574362889501316</v>
      </c>
      <c r="LA163" s="34">
        <v>108.89742181279399</v>
      </c>
      <c r="LB163" s="38">
        <v>14.464603227124798</v>
      </c>
      <c r="LC163" s="6"/>
      <c r="LD163" s="6" t="s">
        <v>34</v>
      </c>
      <c r="LE163" s="34">
        <v>134.28174646702001</v>
      </c>
      <c r="LF163" s="38">
        <v>-6.933178966704773</v>
      </c>
      <c r="LG163" s="34">
        <v>129.32198530950899</v>
      </c>
      <c r="LH163" s="38">
        <v>-0.89388651732741664</v>
      </c>
      <c r="LI163" s="34">
        <v>105.269824701291</v>
      </c>
      <c r="LJ163" s="38">
        <v>-19.204288096649051</v>
      </c>
      <c r="LK163" s="6"/>
      <c r="LL163" s="6" t="s">
        <v>34</v>
      </c>
      <c r="LM163" s="34">
        <v>171.181636931649</v>
      </c>
      <c r="LN163" s="38">
        <v>-23.768981689237251</v>
      </c>
      <c r="LO163" s="34">
        <v>136.978948590014</v>
      </c>
      <c r="LP163" s="38">
        <v>38.091504056458746</v>
      </c>
      <c r="LQ163" s="34">
        <v>121.448421408496</v>
      </c>
      <c r="LR163" s="38">
        <v>34.210334371793579</v>
      </c>
      <c r="LS163" s="6"/>
      <c r="LT163" s="6" t="s">
        <v>34</v>
      </c>
      <c r="LU163" s="34">
        <v>95.817370744076797</v>
      </c>
      <c r="LV163" s="38">
        <v>-7.0440238102289356</v>
      </c>
      <c r="LW163" s="34">
        <v>166.16352722081899</v>
      </c>
      <c r="LX163" s="38">
        <v>-23.629016201025649</v>
      </c>
      <c r="LY163" s="34">
        <v>106.763611550981</v>
      </c>
      <c r="LZ163" s="38">
        <v>19.74174814339888</v>
      </c>
      <c r="MA163" s="6"/>
      <c r="MB163" s="6" t="s">
        <v>34</v>
      </c>
      <c r="MC163" s="34">
        <v>149.42122092403801</v>
      </c>
      <c r="MD163" s="38">
        <v>-0.53599651527559899</v>
      </c>
      <c r="ME163" s="34">
        <v>85.412971043792794</v>
      </c>
      <c r="MF163" s="38">
        <v>8.0542214394350822</v>
      </c>
      <c r="MG163" s="34">
        <v>115.91547097788499</v>
      </c>
      <c r="MH163" s="38">
        <v>-10.657360518003571</v>
      </c>
      <c r="MI163" s="6"/>
      <c r="MJ163" s="6" t="s">
        <v>34</v>
      </c>
      <c r="MK163" s="34">
        <v>91.475476569711205</v>
      </c>
      <c r="ML163" s="38">
        <v>-6.1038753763756262</v>
      </c>
      <c r="MM163" s="34">
        <v>133.14433163472401</v>
      </c>
      <c r="MN163" s="38">
        <v>-5.5559424741544348</v>
      </c>
      <c r="MO163" s="34">
        <v>159.69457942863701</v>
      </c>
      <c r="MP163" s="38">
        <v>15.970427465545754</v>
      </c>
      <c r="MQ163"/>
    </row>
    <row r="164" spans="1:379" s="336" customFormat="1" ht="15" hidden="1" customHeight="1">
      <c r="A164" s="353"/>
      <c r="B164" s="6" t="s">
        <v>35</v>
      </c>
      <c r="C164" s="34">
        <v>98.267305516451898</v>
      </c>
      <c r="D164" s="38">
        <v>-0.3910475841785086</v>
      </c>
      <c r="E164" s="374">
        <v>87.444234574255404</v>
      </c>
      <c r="F164" s="38">
        <v>-8.9620990290892877</v>
      </c>
      <c r="G164" s="374">
        <v>108.501190497872</v>
      </c>
      <c r="H164" s="38">
        <v>7.307879044653447</v>
      </c>
      <c r="I164" s="6"/>
      <c r="J164" s="6" t="s">
        <v>35</v>
      </c>
      <c r="K164" s="34">
        <v>85.5752441418432</v>
      </c>
      <c r="L164" s="38">
        <v>1.8728803067029816</v>
      </c>
      <c r="M164" s="34">
        <v>100.81975532817</v>
      </c>
      <c r="N164" s="38">
        <v>-7.0541664348941993</v>
      </c>
      <c r="O164" s="34">
        <v>86.612155814578799</v>
      </c>
      <c r="P164" s="38">
        <v>-0.1525437119780122</v>
      </c>
      <c r="Q164" s="6"/>
      <c r="R164" s="6" t="s">
        <v>35</v>
      </c>
      <c r="S164" s="34">
        <v>108.151372534638</v>
      </c>
      <c r="T164" s="38">
        <v>1.5446257326415775</v>
      </c>
      <c r="U164" s="34">
        <v>105.767899887421</v>
      </c>
      <c r="V164" s="38">
        <v>6.8280715835417709</v>
      </c>
      <c r="W164" s="34">
        <v>121.67762865278</v>
      </c>
      <c r="X164" s="38">
        <v>27.942355002482103</v>
      </c>
      <c r="Y164" s="6"/>
      <c r="Z164" s="6" t="s">
        <v>35</v>
      </c>
      <c r="AA164" s="34">
        <v>127.08582519621</v>
      </c>
      <c r="AB164" s="38">
        <v>5.3629967248964192</v>
      </c>
      <c r="AC164" s="34">
        <v>141.530366740396</v>
      </c>
      <c r="AD164" s="38">
        <v>-9.1988225397752075</v>
      </c>
      <c r="AE164" s="34">
        <v>147.40342343440199</v>
      </c>
      <c r="AF164" s="38">
        <v>19.692188485863497</v>
      </c>
      <c r="AG164" s="6"/>
      <c r="AH164" s="6" t="s">
        <v>35</v>
      </c>
      <c r="AI164" s="34">
        <v>97.7017553787976</v>
      </c>
      <c r="AJ164" s="38">
        <v>-6.7731929334581764</v>
      </c>
      <c r="AK164" s="34">
        <v>176.18462921063599</v>
      </c>
      <c r="AL164" s="38">
        <v>36.673008556116002</v>
      </c>
      <c r="AM164" s="34">
        <v>95.881144184047699</v>
      </c>
      <c r="AN164" s="38">
        <v>-8.4209753754885526</v>
      </c>
      <c r="AO164" s="6"/>
      <c r="AP164" s="6" t="s">
        <v>35</v>
      </c>
      <c r="AQ164" s="34">
        <v>145.87279331687799</v>
      </c>
      <c r="AR164" s="38">
        <v>12.874110084556307</v>
      </c>
      <c r="AS164" s="34">
        <v>122.915619063264</v>
      </c>
      <c r="AT164" s="38">
        <v>-5.0757124500857458</v>
      </c>
      <c r="AU164" s="34">
        <v>121.02867665514</v>
      </c>
      <c r="AV164" s="38">
        <v>3.6276672628143416</v>
      </c>
      <c r="AW164" s="6"/>
      <c r="AX164" s="6" t="s">
        <v>35</v>
      </c>
      <c r="AY164" s="34">
        <v>127.07968378093599</v>
      </c>
      <c r="AZ164" s="38">
        <v>1.7665074471902074</v>
      </c>
      <c r="BA164" s="34">
        <v>118.828721980525</v>
      </c>
      <c r="BB164" s="38">
        <v>-5.4917964195192184</v>
      </c>
      <c r="BC164" s="34">
        <v>128.25453792629301</v>
      </c>
      <c r="BD164" s="38">
        <v>23.58383542884998</v>
      </c>
      <c r="BE164" s="6"/>
      <c r="BF164" s="6" t="s">
        <v>35</v>
      </c>
      <c r="BG164" s="34">
        <v>106.89314529164</v>
      </c>
      <c r="BH164" s="38">
        <v>2.8652972218818888</v>
      </c>
      <c r="BI164" s="34">
        <v>131.61780338976899</v>
      </c>
      <c r="BJ164" s="38">
        <v>13.903815719214577</v>
      </c>
      <c r="BK164" s="34">
        <v>161.89735856540199</v>
      </c>
      <c r="BL164" s="38">
        <v>19.447949755162426</v>
      </c>
      <c r="BM164" s="6"/>
      <c r="BN164" s="6" t="s">
        <v>35</v>
      </c>
      <c r="BO164" s="34">
        <v>111.635080686707</v>
      </c>
      <c r="BP164" s="38">
        <v>-8.105771260481319</v>
      </c>
      <c r="BQ164" s="356">
        <v>126.07715465231956</v>
      </c>
      <c r="BR164" s="38">
        <v>18.886665511670799</v>
      </c>
      <c r="BS164" s="34">
        <v>109.867454325911</v>
      </c>
      <c r="BT164" s="38">
        <v>2.3220659015073579</v>
      </c>
      <c r="BU164" s="6"/>
      <c r="BV164" s="6" t="s">
        <v>35</v>
      </c>
      <c r="BW164" s="34">
        <v>127.375443824375</v>
      </c>
      <c r="BX164" s="38">
        <v>20.696226929659005</v>
      </c>
      <c r="BY164" s="34">
        <v>120.16231831479701</v>
      </c>
      <c r="BZ164" s="38">
        <v>12.06858627761153</v>
      </c>
      <c r="CA164" s="34">
        <v>123.428438965567</v>
      </c>
      <c r="CB164" s="38">
        <v>17.331668355933445</v>
      </c>
      <c r="CC164" s="6"/>
      <c r="CD164" s="6" t="s">
        <v>35</v>
      </c>
      <c r="CE164" s="34">
        <v>128.56316021639299</v>
      </c>
      <c r="CF164" s="38">
        <v>11.227010685478248</v>
      </c>
      <c r="CG164" s="34">
        <v>132.39984763415001</v>
      </c>
      <c r="CH164" s="38">
        <v>26.661068261063534</v>
      </c>
      <c r="CI164" s="34">
        <v>139.82150781768399</v>
      </c>
      <c r="CJ164" s="38">
        <v>7.9118509119138167</v>
      </c>
      <c r="CK164" s="6"/>
      <c r="CL164" s="6" t="s">
        <v>35</v>
      </c>
      <c r="CM164" s="34">
        <v>204.817949596381</v>
      </c>
      <c r="CN164" s="38">
        <v>25.401225780309673</v>
      </c>
      <c r="CO164" s="34">
        <v>107.820720769901</v>
      </c>
      <c r="CP164" s="38">
        <v>-2.3384639859462339</v>
      </c>
      <c r="CQ164" s="34">
        <v>113.35301284491401</v>
      </c>
      <c r="CR164" s="38">
        <v>-8.7116290904262002</v>
      </c>
      <c r="CS164" s="6"/>
      <c r="CT164" s="6" t="s">
        <v>35</v>
      </c>
      <c r="CU164" s="34">
        <v>126.258668731059</v>
      </c>
      <c r="CV164" s="38">
        <v>3.6235675349614951</v>
      </c>
      <c r="CW164" s="34">
        <v>121.466204062011</v>
      </c>
      <c r="CX164" s="38">
        <v>0.32462293074915749</v>
      </c>
      <c r="CY164" s="34">
        <v>99.883284807151796</v>
      </c>
      <c r="CZ164" s="38">
        <v>12.38376521123692</v>
      </c>
      <c r="DA164" s="6"/>
      <c r="DB164" s="6" t="s">
        <v>35</v>
      </c>
      <c r="DC164" s="34">
        <v>73.137865108137802</v>
      </c>
      <c r="DD164" s="38">
        <v>-7.4663947405330759</v>
      </c>
      <c r="DE164" s="34">
        <v>272.55284185548902</v>
      </c>
      <c r="DF164" s="38">
        <v>23.954195999241406</v>
      </c>
      <c r="DG164" s="34">
        <v>124.16774254174901</v>
      </c>
      <c r="DH164" s="38">
        <v>19.208073559870371</v>
      </c>
      <c r="DI164" s="6"/>
      <c r="DJ164" s="6" t="s">
        <v>35</v>
      </c>
      <c r="DK164" s="34">
        <v>146.08032686874299</v>
      </c>
      <c r="DL164" s="38">
        <v>12.218664705538032</v>
      </c>
      <c r="DM164" s="34">
        <v>89.859710416031305</v>
      </c>
      <c r="DN164" s="38">
        <v>8.0459482076320228</v>
      </c>
      <c r="DO164" s="34">
        <v>125.060819465118</v>
      </c>
      <c r="DP164" s="38">
        <v>30.309632947150305</v>
      </c>
      <c r="DQ164" s="6"/>
      <c r="DR164" s="6" t="s">
        <v>35</v>
      </c>
      <c r="DS164" s="34">
        <v>127.51061982146599</v>
      </c>
      <c r="DT164" s="38">
        <v>14.809796888904202</v>
      </c>
      <c r="DU164" s="34">
        <v>108.91437469979699</v>
      </c>
      <c r="DV164" s="38">
        <v>11.534805567775734</v>
      </c>
      <c r="DW164" s="34">
        <v>127.500473337138</v>
      </c>
      <c r="DX164" s="38">
        <v>8.722978009652536</v>
      </c>
      <c r="DY164" s="6"/>
      <c r="DZ164" s="6" t="s">
        <v>35</v>
      </c>
      <c r="EA164" s="34">
        <v>115.763933733237</v>
      </c>
      <c r="EB164" s="38">
        <v>-1.6694781882133753</v>
      </c>
      <c r="EC164" s="34">
        <v>136.85066969349</v>
      </c>
      <c r="ED164" s="38">
        <v>32.574466513727913</v>
      </c>
      <c r="EE164" s="34">
        <v>132.19125599127401</v>
      </c>
      <c r="EF164" s="38">
        <v>5.8824371069861883</v>
      </c>
      <c r="EG164" s="6"/>
      <c r="EH164" s="6" t="s">
        <v>35</v>
      </c>
      <c r="EI164" s="34">
        <v>137.53616101886499</v>
      </c>
      <c r="EJ164" s="38">
        <v>4.1745428130467275</v>
      </c>
      <c r="EK164" s="34">
        <v>135.73026910695199</v>
      </c>
      <c r="EL164" s="38">
        <v>18.517325533629659</v>
      </c>
      <c r="EM164" s="34">
        <v>126.047223913336</v>
      </c>
      <c r="EN164" s="38">
        <v>9.7044106113879138</v>
      </c>
      <c r="EO164" s="6"/>
      <c r="EP164" s="6" t="s">
        <v>35</v>
      </c>
      <c r="EQ164" s="34">
        <v>87.157430793505497</v>
      </c>
      <c r="ER164" s="38">
        <v>-21.470536422582342</v>
      </c>
      <c r="ES164" s="34">
        <v>128.425361691641</v>
      </c>
      <c r="ET164" s="38">
        <v>12.91837989215054</v>
      </c>
      <c r="EU164" s="34">
        <v>70.787356118304302</v>
      </c>
      <c r="EV164" s="38">
        <v>-30.957962200390014</v>
      </c>
      <c r="EW164" s="6"/>
      <c r="EX164" s="6" t="s">
        <v>35</v>
      </c>
      <c r="EY164" s="34">
        <v>94.473866353869198</v>
      </c>
      <c r="EZ164" s="38">
        <v>-3.6173380690497652</v>
      </c>
      <c r="FA164" s="34">
        <v>95.268010459256303</v>
      </c>
      <c r="FB164" s="38">
        <v>3.7883162110356068</v>
      </c>
      <c r="FC164" s="34">
        <v>194.008292590152</v>
      </c>
      <c r="FD164" s="38">
        <v>36.658485935381179</v>
      </c>
      <c r="FE164" s="6"/>
      <c r="FF164" s="6" t="s">
        <v>35</v>
      </c>
      <c r="FG164" s="34">
        <v>116.590582108796</v>
      </c>
      <c r="FH164" s="38">
        <v>4.571545937972445</v>
      </c>
      <c r="FI164" s="34">
        <v>154.63579855531</v>
      </c>
      <c r="FJ164" s="38">
        <v>27.491885053273407</v>
      </c>
      <c r="FK164" s="34">
        <v>138.00265283816401</v>
      </c>
      <c r="FL164" s="38">
        <v>19.467472012152555</v>
      </c>
      <c r="FM164" s="6"/>
      <c r="FN164" s="6" t="s">
        <v>35</v>
      </c>
      <c r="FO164" s="34">
        <v>112.35297320682101</v>
      </c>
      <c r="FP164" s="38">
        <v>27.257518132986007</v>
      </c>
      <c r="FQ164" s="34">
        <v>383.73239190135001</v>
      </c>
      <c r="FR164" s="38">
        <v>94.5524258703268</v>
      </c>
      <c r="FS164" s="34">
        <v>141.84422770156499</v>
      </c>
      <c r="FT164" s="38">
        <v>15.586902263758049</v>
      </c>
      <c r="FU164" s="6"/>
      <c r="FV164" s="6" t="s">
        <v>35</v>
      </c>
      <c r="FW164" s="34">
        <v>136.919252011406</v>
      </c>
      <c r="FX164" s="38">
        <v>6.6796709545147763</v>
      </c>
      <c r="FY164" s="34">
        <v>144.88405262282299</v>
      </c>
      <c r="FZ164" s="38">
        <v>51.471470924359579</v>
      </c>
      <c r="GA164" s="34">
        <v>93.363710763048303</v>
      </c>
      <c r="GB164" s="38">
        <v>3.3564268976990377</v>
      </c>
      <c r="GC164" s="6"/>
      <c r="GD164" s="6" t="s">
        <v>35</v>
      </c>
      <c r="GE164" s="34">
        <v>126.552613535215</v>
      </c>
      <c r="GF164" s="38">
        <v>17.155586208535254</v>
      </c>
      <c r="GG164" s="34">
        <v>131.34291227448301</v>
      </c>
      <c r="GH164" s="38">
        <v>12.283248421396792</v>
      </c>
      <c r="GI164" s="34">
        <v>79.518624669603497</v>
      </c>
      <c r="GJ164" s="38">
        <v>-15.645282514226011</v>
      </c>
      <c r="GK164" s="6"/>
      <c r="GL164" s="6" t="s">
        <v>35</v>
      </c>
      <c r="GM164" s="34">
        <v>113.169460061571</v>
      </c>
      <c r="GN164" s="38">
        <v>8.6882124997523533</v>
      </c>
      <c r="GO164" s="34">
        <v>119.16937179781701</v>
      </c>
      <c r="GP164" s="38">
        <v>-8.2360825597868939</v>
      </c>
      <c r="GQ164" s="34">
        <v>90.205812113876405</v>
      </c>
      <c r="GR164" s="38">
        <v>2.8200532127231668</v>
      </c>
      <c r="GS164" s="6"/>
      <c r="GT164" s="6" t="s">
        <v>35</v>
      </c>
      <c r="GU164" s="34">
        <v>83.113743639009698</v>
      </c>
      <c r="GV164" s="38">
        <v>-1.6750892749679736</v>
      </c>
      <c r="GW164" s="34">
        <v>114.11912540713899</v>
      </c>
      <c r="GX164" s="38">
        <v>5.228812414920526</v>
      </c>
      <c r="GY164" s="34">
        <v>117.203987313441</v>
      </c>
      <c r="GZ164" s="38">
        <v>15.755539261410249</v>
      </c>
      <c r="HA164" s="6"/>
      <c r="HB164" s="6" t="s">
        <v>35</v>
      </c>
      <c r="HC164" s="34">
        <v>108.4397947408</v>
      </c>
      <c r="HD164" s="38">
        <v>20.092949111744488</v>
      </c>
      <c r="HE164" s="34">
        <v>172.34966605400399</v>
      </c>
      <c r="HF164" s="38">
        <v>10.365628995094283</v>
      </c>
      <c r="HG164" s="34">
        <v>90.758471654530794</v>
      </c>
      <c r="HH164" s="38">
        <v>-4.2271186620387056</v>
      </c>
      <c r="HI164" s="6"/>
      <c r="HJ164" s="6" t="s">
        <v>35</v>
      </c>
      <c r="HK164" s="34">
        <v>115.194527648247</v>
      </c>
      <c r="HL164" s="38">
        <v>15.681066381890048</v>
      </c>
      <c r="HM164" s="34">
        <v>103.914280267796</v>
      </c>
      <c r="HN164" s="38">
        <v>12.328751263262234</v>
      </c>
      <c r="HO164" s="34">
        <v>127.24668081335101</v>
      </c>
      <c r="HP164" s="38">
        <v>23.754457513380927</v>
      </c>
      <c r="HQ164" s="6"/>
      <c r="HR164" s="6" t="s">
        <v>35</v>
      </c>
      <c r="HS164" s="34">
        <v>98.538729607271904</v>
      </c>
      <c r="HT164" s="38">
        <v>-9.37754015895365</v>
      </c>
      <c r="HU164" s="34">
        <v>133.144633111963</v>
      </c>
      <c r="HV164" s="38">
        <v>13.307583526023393</v>
      </c>
      <c r="HW164" s="34">
        <v>96.429465053927203</v>
      </c>
      <c r="HX164" s="38">
        <v>5.9118351340112838</v>
      </c>
      <c r="HY164" s="6"/>
      <c r="HZ164" s="6" t="s">
        <v>35</v>
      </c>
      <c r="IA164" s="34">
        <v>92.283174190539995</v>
      </c>
      <c r="IB164" s="38">
        <v>-9.0552853197206247</v>
      </c>
      <c r="IC164" s="34">
        <v>109.094818884844</v>
      </c>
      <c r="ID164" s="38">
        <v>20.097994735676266</v>
      </c>
      <c r="IE164" s="34">
        <v>112.25202659332</v>
      </c>
      <c r="IF164" s="38">
        <v>17.226329720065152</v>
      </c>
      <c r="IG164" s="6"/>
      <c r="IH164" s="6" t="s">
        <v>35</v>
      </c>
      <c r="II164" s="34">
        <v>114.799866023156</v>
      </c>
      <c r="IJ164" s="38">
        <v>-4.2487089045483941</v>
      </c>
      <c r="IK164" s="34">
        <v>119.20138164432601</v>
      </c>
      <c r="IL164" s="38">
        <v>40.057834443354949</v>
      </c>
      <c r="IM164" s="34">
        <v>109.76122881830599</v>
      </c>
      <c r="IN164" s="38">
        <v>4.7396971251184112</v>
      </c>
      <c r="IO164" s="34">
        <v>74.339351879945994</v>
      </c>
      <c r="IP164" s="38">
        <v>-19.051157212544737</v>
      </c>
      <c r="IQ164" s="6"/>
      <c r="IR164" s="6" t="s">
        <v>35</v>
      </c>
      <c r="IS164" s="34">
        <v>95.992324774881695</v>
      </c>
      <c r="IT164" s="38">
        <v>7.9566918270681981</v>
      </c>
      <c r="IU164" s="34">
        <v>84.501627088517594</v>
      </c>
      <c r="IV164" s="38">
        <v>4.9732269036638002</v>
      </c>
      <c r="IW164" s="34">
        <v>116.40256924883001</v>
      </c>
      <c r="IX164" s="38">
        <v>9.072289592649696</v>
      </c>
      <c r="IY164" s="6"/>
      <c r="IZ164" s="6" t="s">
        <v>35</v>
      </c>
      <c r="JA164" s="34">
        <v>147.250608189106</v>
      </c>
      <c r="JB164" s="38">
        <v>20.59865771239356</v>
      </c>
      <c r="JC164" s="34">
        <v>139.969706638178</v>
      </c>
      <c r="JD164" s="38">
        <v>8.1522823409947023</v>
      </c>
      <c r="JE164" s="34">
        <v>163.17276127096</v>
      </c>
      <c r="JF164" s="38">
        <v>20.059936570754317</v>
      </c>
      <c r="JG164" s="6"/>
      <c r="JH164" s="6" t="s">
        <v>35</v>
      </c>
      <c r="JI164" s="34">
        <v>144.385847231334</v>
      </c>
      <c r="JJ164" s="38">
        <v>29.274999110795306</v>
      </c>
      <c r="JK164" s="34">
        <v>141.10815739296601</v>
      </c>
      <c r="JL164" s="38">
        <v>15.632082078561922</v>
      </c>
      <c r="JM164" s="34">
        <v>120.063276247164</v>
      </c>
      <c r="JN164" s="38">
        <v>7.6897032968125103</v>
      </c>
      <c r="JO164" s="6"/>
      <c r="JP164" s="6" t="s">
        <v>35</v>
      </c>
      <c r="JQ164" s="34">
        <v>109.51803237945001</v>
      </c>
      <c r="JR164" s="38">
        <v>0.94800784330446675</v>
      </c>
      <c r="JS164" s="34">
        <v>107.883009287569</v>
      </c>
      <c r="JT164" s="38">
        <v>20.290801222173144</v>
      </c>
      <c r="JU164" s="34">
        <v>117.277034032518</v>
      </c>
      <c r="JV164" s="38">
        <v>21.413612501506307</v>
      </c>
      <c r="JW164" s="6"/>
      <c r="JX164" s="6" t="s">
        <v>35</v>
      </c>
      <c r="JY164" s="34">
        <v>84.581603297522307</v>
      </c>
      <c r="JZ164" s="38">
        <v>-6.3292168980792809</v>
      </c>
      <c r="KA164" s="34">
        <v>118.021772237633</v>
      </c>
      <c r="KB164" s="38">
        <v>25.041840614834456</v>
      </c>
      <c r="KC164" s="34">
        <v>120.660531710958</v>
      </c>
      <c r="KD164" s="38">
        <v>17.678060766352075</v>
      </c>
      <c r="KE164" s="6"/>
      <c r="KF164" s="6" t="s">
        <v>35</v>
      </c>
      <c r="KG164" s="34">
        <v>121.920921959189</v>
      </c>
      <c r="KH164" s="38">
        <v>6.7984725120611813</v>
      </c>
      <c r="KI164" s="34">
        <v>137.112556702663</v>
      </c>
      <c r="KJ164" s="38">
        <v>12.720166872905295</v>
      </c>
      <c r="KK164" s="34">
        <v>89.139940391290494</v>
      </c>
      <c r="KL164" s="38">
        <v>-0.52943072447276052</v>
      </c>
      <c r="KM164" s="6"/>
      <c r="KN164" s="6" t="s">
        <v>35</v>
      </c>
      <c r="KO164" s="34">
        <v>55.840108408267398</v>
      </c>
      <c r="KP164" s="38">
        <v>-39.00510205158745</v>
      </c>
      <c r="KQ164" s="34">
        <v>125.422400500986</v>
      </c>
      <c r="KR164" s="38">
        <v>1.708512046290366</v>
      </c>
      <c r="KS164" s="34">
        <v>101.264365606543</v>
      </c>
      <c r="KT164" s="38">
        <v>0.15300915013752103</v>
      </c>
      <c r="KU164" s="6"/>
      <c r="KV164" s="6" t="s">
        <v>35</v>
      </c>
      <c r="KW164" s="34">
        <v>81.288454735136298</v>
      </c>
      <c r="KX164" s="38">
        <v>-19.125166269781587</v>
      </c>
      <c r="KY164" s="34">
        <v>129.215254007119</v>
      </c>
      <c r="KZ164" s="38">
        <v>12.854518460004243</v>
      </c>
      <c r="LA164" s="34">
        <v>101.250799052104</v>
      </c>
      <c r="LB164" s="38">
        <v>-3.3172234093813131</v>
      </c>
      <c r="LC164" s="6"/>
      <c r="LD164" s="6" t="s">
        <v>35</v>
      </c>
      <c r="LE164" s="34">
        <v>134.846027835764</v>
      </c>
      <c r="LF164" s="38">
        <v>-1.0063813331034765</v>
      </c>
      <c r="LG164" s="34">
        <v>111.355778993719</v>
      </c>
      <c r="LH164" s="38">
        <v>-16.890347709408346</v>
      </c>
      <c r="LI164" s="34">
        <v>70.981626921549903</v>
      </c>
      <c r="LJ164" s="38">
        <v>-17.554981463533693</v>
      </c>
      <c r="LK164" s="6"/>
      <c r="LL164" s="6" t="s">
        <v>35</v>
      </c>
      <c r="LM164" s="34">
        <v>163.241402353989</v>
      </c>
      <c r="LN164" s="38">
        <v>16.477570592152048</v>
      </c>
      <c r="LO164" s="34">
        <v>90.719828368436396</v>
      </c>
      <c r="LP164" s="38">
        <v>4.9930395935529219</v>
      </c>
      <c r="LQ164" s="34">
        <v>154.821817303302</v>
      </c>
      <c r="LR164" s="38">
        <v>23.575542627251849</v>
      </c>
      <c r="LS164" s="6"/>
      <c r="LT164" s="6" t="s">
        <v>35</v>
      </c>
      <c r="LU164" s="34">
        <v>102.836868460443</v>
      </c>
      <c r="LV164" s="38">
        <v>-6.3471281395190289</v>
      </c>
      <c r="LW164" s="34">
        <v>133.399361375475</v>
      </c>
      <c r="LX164" s="38">
        <v>34.23829571274311</v>
      </c>
      <c r="LY164" s="34">
        <v>136.65011698199001</v>
      </c>
      <c r="LZ164" s="38">
        <v>65.992177168949979</v>
      </c>
      <c r="MA164" s="6"/>
      <c r="MB164" s="6" t="s">
        <v>35</v>
      </c>
      <c r="MC164" s="34">
        <v>174.35796157110499</v>
      </c>
      <c r="MD164" s="38">
        <v>14.846586245399251</v>
      </c>
      <c r="ME164" s="34">
        <v>88.409966165941597</v>
      </c>
      <c r="MF164" s="38">
        <v>6.774796133688568</v>
      </c>
      <c r="MG164" s="34">
        <v>121.48929125652199</v>
      </c>
      <c r="MH164" s="38">
        <v>-9.3722502270131542</v>
      </c>
      <c r="MI164" s="6"/>
      <c r="MJ164" s="6" t="s">
        <v>35</v>
      </c>
      <c r="MK164" s="34">
        <v>108.380788220342</v>
      </c>
      <c r="ML164" s="38">
        <v>6.6951130236887053</v>
      </c>
      <c r="MM164" s="34">
        <v>133.95568672164899</v>
      </c>
      <c r="MN164" s="38">
        <v>5.7366908900935272</v>
      </c>
      <c r="MO164" s="34">
        <v>166.674622615652</v>
      </c>
      <c r="MP164" s="38">
        <v>21.406839543689117</v>
      </c>
      <c r="MQ164"/>
    </row>
    <row r="165" spans="1:379" s="336" customFormat="1" ht="15" hidden="1" customHeight="1">
      <c r="A165" s="353"/>
      <c r="B165" s="6" t="s">
        <v>36</v>
      </c>
      <c r="C165" s="34">
        <v>92.895218808176395</v>
      </c>
      <c r="D165" s="38">
        <v>13.422022949151341</v>
      </c>
      <c r="E165" s="374">
        <v>80.485117728604394</v>
      </c>
      <c r="F165" s="38">
        <v>2.965095103420893</v>
      </c>
      <c r="G165" s="374">
        <v>104.629739235367</v>
      </c>
      <c r="H165" s="38">
        <v>22.46871291756645</v>
      </c>
      <c r="I165" s="6"/>
      <c r="J165" s="6" t="s">
        <v>36</v>
      </c>
      <c r="K165" s="34">
        <v>91.865745957821503</v>
      </c>
      <c r="L165" s="38">
        <v>-7.5418796675400586</v>
      </c>
      <c r="M165" s="34">
        <v>99.733292208702295</v>
      </c>
      <c r="N165" s="38">
        <v>-23.780186409035451</v>
      </c>
      <c r="O165" s="34">
        <v>93.791351015093298</v>
      </c>
      <c r="P165" s="38">
        <v>6.4494318827746042</v>
      </c>
      <c r="Q165" s="6"/>
      <c r="R165" s="6" t="s">
        <v>36</v>
      </c>
      <c r="S165" s="34">
        <v>118.176538460342</v>
      </c>
      <c r="T165" s="38">
        <v>10.032549153791948</v>
      </c>
      <c r="U165" s="34">
        <v>95.205090514253399</v>
      </c>
      <c r="V165" s="38">
        <v>21.295516352074785</v>
      </c>
      <c r="W165" s="34">
        <v>113.73334471494999</v>
      </c>
      <c r="X165" s="38">
        <v>28.066957119186895</v>
      </c>
      <c r="Y165" s="6"/>
      <c r="Z165" s="6" t="s">
        <v>36</v>
      </c>
      <c r="AA165" s="34">
        <v>158.77818268557999</v>
      </c>
      <c r="AB165" s="38">
        <v>18.625268900595643</v>
      </c>
      <c r="AC165" s="34">
        <v>157.19476485190901</v>
      </c>
      <c r="AD165" s="38">
        <v>-2.5909810794343571</v>
      </c>
      <c r="AE165" s="34">
        <v>157.394673521389</v>
      </c>
      <c r="AF165" s="38">
        <v>24.298534842034144</v>
      </c>
      <c r="AG165" s="6"/>
      <c r="AH165" s="6" t="s">
        <v>36</v>
      </c>
      <c r="AI165" s="34">
        <v>121.632272062384</v>
      </c>
      <c r="AJ165" s="38">
        <v>22.708347628546875</v>
      </c>
      <c r="AK165" s="34">
        <v>183.96387201298299</v>
      </c>
      <c r="AL165" s="38">
        <v>4.8893300288250146</v>
      </c>
      <c r="AM165" s="34">
        <v>111.72880572946799</v>
      </c>
      <c r="AN165" s="38">
        <v>-4.0423602586924403</v>
      </c>
      <c r="AO165" s="6"/>
      <c r="AP165" s="6" t="s">
        <v>36</v>
      </c>
      <c r="AQ165" s="34">
        <v>168.28636019823401</v>
      </c>
      <c r="AR165" s="38">
        <v>39.725790422360319</v>
      </c>
      <c r="AS165" s="34">
        <v>130.388995963686</v>
      </c>
      <c r="AT165" s="38">
        <v>3.3847789317179178</v>
      </c>
      <c r="AU165" s="34">
        <v>155.67401707567601</v>
      </c>
      <c r="AV165" s="38">
        <v>21.442573314946983</v>
      </c>
      <c r="AW165" s="6"/>
      <c r="AX165" s="6" t="s">
        <v>36</v>
      </c>
      <c r="AY165" s="34">
        <v>151.03394582584301</v>
      </c>
      <c r="AZ165" s="38">
        <v>31.177513403564546</v>
      </c>
      <c r="BA165" s="34">
        <v>129.095268099436</v>
      </c>
      <c r="BB165" s="38">
        <v>-5.6062179312327771</v>
      </c>
      <c r="BC165" s="34">
        <v>105.2933387881</v>
      </c>
      <c r="BD165" s="38">
        <v>8.9694814582473441</v>
      </c>
      <c r="BE165" s="6"/>
      <c r="BF165" s="6" t="s">
        <v>36</v>
      </c>
      <c r="BG165" s="34">
        <v>107.449296663919</v>
      </c>
      <c r="BH165" s="38">
        <v>4.0041314640597108</v>
      </c>
      <c r="BI165" s="34">
        <v>107.006139054832</v>
      </c>
      <c r="BJ165" s="38">
        <v>6.0895176719243551</v>
      </c>
      <c r="BK165" s="34">
        <v>167.794505429981</v>
      </c>
      <c r="BL165" s="38">
        <v>28.577066450410143</v>
      </c>
      <c r="BM165" s="6"/>
      <c r="BN165" s="6" t="s">
        <v>36</v>
      </c>
      <c r="BO165" s="34">
        <v>107.818175004553</v>
      </c>
      <c r="BP165" s="38">
        <v>3.7777329350873146</v>
      </c>
      <c r="BQ165" s="356">
        <v>137.78439366895563</v>
      </c>
      <c r="BR165" s="38">
        <v>22538.466108025314</v>
      </c>
      <c r="BS165" s="34">
        <v>137.72888003011201</v>
      </c>
      <c r="BT165" s="38">
        <v>39.891283298920314</v>
      </c>
      <c r="BU165" s="6"/>
      <c r="BV165" s="6" t="s">
        <v>36</v>
      </c>
      <c r="BW165" s="34">
        <v>119.781859078228</v>
      </c>
      <c r="BX165" s="38">
        <v>24.361349955599238</v>
      </c>
      <c r="BY165" s="34">
        <v>106.057107586813</v>
      </c>
      <c r="BZ165" s="38">
        <v>3960.1004352664036</v>
      </c>
      <c r="CA165" s="34">
        <v>105.84921323278699</v>
      </c>
      <c r="CB165" s="38">
        <v>87.352517891687143</v>
      </c>
      <c r="CC165" s="6"/>
      <c r="CD165" s="6" t="s">
        <v>36</v>
      </c>
      <c r="CE165" s="34">
        <v>100.183523912837</v>
      </c>
      <c r="CF165" s="38">
        <v>287.08233811281394</v>
      </c>
      <c r="CG165" s="34">
        <v>108.843906673231</v>
      </c>
      <c r="CH165" s="38">
        <v>116.08129175222547</v>
      </c>
      <c r="CI165" s="34">
        <v>104.110432288631</v>
      </c>
      <c r="CJ165" s="38">
        <v>365.78935997026065</v>
      </c>
      <c r="CK165" s="6"/>
      <c r="CL165" s="6" t="s">
        <v>36</v>
      </c>
      <c r="CM165" s="34">
        <v>215.84349725669301</v>
      </c>
      <c r="CN165" s="38">
        <v>328.75301367272482</v>
      </c>
      <c r="CO165" s="34">
        <v>103.158034089048</v>
      </c>
      <c r="CP165" s="38">
        <v>970.18774064280456</v>
      </c>
      <c r="CQ165" s="34">
        <v>100.849551566603</v>
      </c>
      <c r="CR165" s="38">
        <v>751.07850736225976</v>
      </c>
      <c r="CS165" s="6"/>
      <c r="CT165" s="6" t="s">
        <v>36</v>
      </c>
      <c r="CU165" s="34">
        <v>92.636646015854893</v>
      </c>
      <c r="CV165" s="38">
        <v>326.81284817681131</v>
      </c>
      <c r="CW165" s="34">
        <v>135.50926701932701</v>
      </c>
      <c r="CX165" s="38">
        <v>1249.8530752371457</v>
      </c>
      <c r="CY165" s="34">
        <v>68.415565839533798</v>
      </c>
      <c r="CZ165" s="38">
        <v>268.8909779892424</v>
      </c>
      <c r="DA165" s="6"/>
      <c r="DB165" s="6" t="s">
        <v>36</v>
      </c>
      <c r="DC165" s="34">
        <v>62.598409949805202</v>
      </c>
      <c r="DD165" s="38">
        <v>207.77181212672275</v>
      </c>
      <c r="DE165" s="34">
        <v>259.490985622766</v>
      </c>
      <c r="DF165" s="38">
        <v>24.554951995319669</v>
      </c>
      <c r="DG165" s="34">
        <v>127.54582196339599</v>
      </c>
      <c r="DH165" s="38">
        <v>172.03149142094901</v>
      </c>
      <c r="DI165" s="6"/>
      <c r="DJ165" s="6" t="s">
        <v>36</v>
      </c>
      <c r="DK165" s="34">
        <v>145.354402983743</v>
      </c>
      <c r="DL165" s="38">
        <v>58.755189168823961</v>
      </c>
      <c r="DM165" s="34">
        <v>59.707348819565503</v>
      </c>
      <c r="DN165" s="38">
        <v>39.792103017723633</v>
      </c>
      <c r="DO165" s="34">
        <v>101.462527407229</v>
      </c>
      <c r="DP165" s="38">
        <v>56.324918172657021</v>
      </c>
      <c r="DQ165" s="6"/>
      <c r="DR165" s="6" t="s">
        <v>36</v>
      </c>
      <c r="DS165" s="34">
        <v>112.425085162107</v>
      </c>
      <c r="DT165" s="38">
        <v>150.62244801013551</v>
      </c>
      <c r="DU165" s="34">
        <v>111.906034644632</v>
      </c>
      <c r="DV165" s="38">
        <v>137.6686334427132</v>
      </c>
      <c r="DW165" s="34">
        <v>133.92814068583201</v>
      </c>
      <c r="DX165" s="38">
        <v>96.138273170379478</v>
      </c>
      <c r="DY165" s="6"/>
      <c r="DZ165" s="6" t="s">
        <v>36</v>
      </c>
      <c r="EA165" s="34">
        <v>92.871609269436803</v>
      </c>
      <c r="EB165" s="38">
        <v>40.691059598289598</v>
      </c>
      <c r="EC165" s="34">
        <v>89.781854677750502</v>
      </c>
      <c r="ED165" s="38">
        <v>54.916489648169971</v>
      </c>
      <c r="EE165" s="34">
        <v>106.977685156967</v>
      </c>
      <c r="EF165" s="38">
        <v>5.1828787089745845</v>
      </c>
      <c r="EG165" s="6"/>
      <c r="EH165" s="6" t="s">
        <v>36</v>
      </c>
      <c r="EI165" s="34">
        <v>132.99746115968699</v>
      </c>
      <c r="EJ165" s="38">
        <v>26.607987336689405</v>
      </c>
      <c r="EK165" s="34">
        <v>126.339048823697</v>
      </c>
      <c r="EL165" s="38">
        <v>20.739266008970787</v>
      </c>
      <c r="EM165" s="34">
        <v>104.44050900814101</v>
      </c>
      <c r="EN165" s="38">
        <v>17.493658881307269</v>
      </c>
      <c r="EO165" s="6"/>
      <c r="EP165" s="6" t="s">
        <v>36</v>
      </c>
      <c r="EQ165" s="34">
        <v>108.192157654287</v>
      </c>
      <c r="ER165" s="38">
        <v>7.8537755319382683</v>
      </c>
      <c r="ES165" s="34">
        <v>129.46856771473099</v>
      </c>
      <c r="ET165" s="38">
        <v>81.830817393224294</v>
      </c>
      <c r="EU165" s="34">
        <v>70.017796809778005</v>
      </c>
      <c r="EV165" s="38">
        <v>-26.046951935999743</v>
      </c>
      <c r="EW165" s="6"/>
      <c r="EX165" s="6" t="s">
        <v>36</v>
      </c>
      <c r="EY165" s="34">
        <v>82.704380439472004</v>
      </c>
      <c r="EZ165" s="38">
        <v>22.587044461969711</v>
      </c>
      <c r="FA165" s="34">
        <v>93.792388948150304</v>
      </c>
      <c r="FB165" s="38">
        <v>36.434845134743796</v>
      </c>
      <c r="FC165" s="34">
        <v>202.52673100943201</v>
      </c>
      <c r="FD165" s="38" t="e">
        <v>#DIV/0!</v>
      </c>
      <c r="FE165" s="6"/>
      <c r="FF165" s="6" t="s">
        <v>36</v>
      </c>
      <c r="FG165" s="34">
        <v>121.041079811891</v>
      </c>
      <c r="FH165" s="38">
        <v>31.903176857553404</v>
      </c>
      <c r="FI165" s="34">
        <v>154.935391957706</v>
      </c>
      <c r="FJ165" s="38">
        <v>20.246559810768218</v>
      </c>
      <c r="FK165" s="34">
        <v>145.55475095114099</v>
      </c>
      <c r="FL165" s="38">
        <v>37.454042128022678</v>
      </c>
      <c r="FM165" s="6"/>
      <c r="FN165" s="6" t="s">
        <v>36</v>
      </c>
      <c r="FO165" s="34">
        <v>110.591102207744</v>
      </c>
      <c r="FP165" s="38">
        <v>21.763706514538001</v>
      </c>
      <c r="FQ165" s="34">
        <v>369.11322339248102</v>
      </c>
      <c r="FR165" s="38">
        <v>71.681204760898197</v>
      </c>
      <c r="FS165" s="34">
        <v>125.11440169034999</v>
      </c>
      <c r="FT165" s="38">
        <v>47.881762495562043</v>
      </c>
      <c r="FU165" s="6"/>
      <c r="FV165" s="6" t="s">
        <v>36</v>
      </c>
      <c r="FW165" s="34">
        <v>142.27658087524699</v>
      </c>
      <c r="FX165" s="38">
        <v>19.114380912008571</v>
      </c>
      <c r="FY165" s="34">
        <v>136.92188671269801</v>
      </c>
      <c r="FZ165" s="38">
        <v>60.052703317587117</v>
      </c>
      <c r="GA165" s="34">
        <v>86.064664225594399</v>
      </c>
      <c r="GB165" s="38">
        <v>78.722555571657239</v>
      </c>
      <c r="GC165" s="6"/>
      <c r="GD165" s="6" t="s">
        <v>36</v>
      </c>
      <c r="GE165" s="34">
        <v>117.42659784774401</v>
      </c>
      <c r="GF165" s="38">
        <v>22.288085205410056</v>
      </c>
      <c r="GG165" s="34">
        <v>138.801393459103</v>
      </c>
      <c r="GH165" s="38">
        <v>16.855313824467302</v>
      </c>
      <c r="GI165" s="34">
        <v>89.077623515086799</v>
      </c>
      <c r="GJ165" s="38">
        <v>-3.5410370369918809</v>
      </c>
      <c r="GK165" s="6"/>
      <c r="GL165" s="6" t="s">
        <v>36</v>
      </c>
      <c r="GM165" s="34">
        <v>102.780402581197</v>
      </c>
      <c r="GN165" s="38">
        <v>31.726289682929178</v>
      </c>
      <c r="GO165" s="34">
        <v>100.876913740239</v>
      </c>
      <c r="GP165" s="38">
        <v>5.8449212467997569</v>
      </c>
      <c r="GQ165" s="34">
        <v>85.680454063564397</v>
      </c>
      <c r="GR165" s="38">
        <v>27.32218668957141</v>
      </c>
      <c r="GS165" s="6"/>
      <c r="GT165" s="6" t="s">
        <v>36</v>
      </c>
      <c r="GU165" s="34">
        <v>73.501964888770999</v>
      </c>
      <c r="GV165" s="38">
        <v>113.79035800439402</v>
      </c>
      <c r="GW165" s="34">
        <v>118.114325340067</v>
      </c>
      <c r="GX165" s="38">
        <v>465.79478770701576</v>
      </c>
      <c r="GY165" s="34">
        <v>104.94436160367501</v>
      </c>
      <c r="GZ165" s="38">
        <v>1965.2583302877579</v>
      </c>
      <c r="HA165" s="6"/>
      <c r="HB165" s="6" t="s">
        <v>36</v>
      </c>
      <c r="HC165" s="34">
        <v>84.205034525965502</v>
      </c>
      <c r="HD165" s="38">
        <v>81.520819883716769</v>
      </c>
      <c r="HE165" s="34">
        <v>156.354913566563</v>
      </c>
      <c r="HF165" s="38">
        <v>151.31444030922734</v>
      </c>
      <c r="HG165" s="34">
        <v>77.506567101820195</v>
      </c>
      <c r="HH165" s="38">
        <v>239.69418099095958</v>
      </c>
      <c r="HI165" s="6"/>
      <c r="HJ165" s="6" t="s">
        <v>36</v>
      </c>
      <c r="HK165" s="34">
        <v>106.399195062711</v>
      </c>
      <c r="HL165" s="38">
        <v>210.49195536947201</v>
      </c>
      <c r="HM165" s="34">
        <v>83.731885889943698</v>
      </c>
      <c r="HN165" s="38">
        <v>226.84263273029819</v>
      </c>
      <c r="HO165" s="34">
        <v>113.546240205655</v>
      </c>
      <c r="HP165" s="38">
        <v>219.96539094671681</v>
      </c>
      <c r="HQ165" s="6"/>
      <c r="HR165" s="6" t="s">
        <v>36</v>
      </c>
      <c r="HS165" s="34">
        <v>90.205890967597199</v>
      </c>
      <c r="HT165" s="38">
        <v>81.363678333346996</v>
      </c>
      <c r="HU165" s="34">
        <v>140.53742042988699</v>
      </c>
      <c r="HV165" s="38">
        <v>43.538126319122398</v>
      </c>
      <c r="HW165" s="34">
        <v>76.868099408688494</v>
      </c>
      <c r="HX165" s="38">
        <v>28.471616022151125</v>
      </c>
      <c r="HY165" s="6"/>
      <c r="HZ165" s="6" t="s">
        <v>36</v>
      </c>
      <c r="IA165" s="34">
        <v>89.532219060851205</v>
      </c>
      <c r="IB165" s="38">
        <v>204.27765571941706</v>
      </c>
      <c r="IC165" s="34">
        <v>111.380099853774</v>
      </c>
      <c r="ID165" s="38">
        <v>306.64524688130604</v>
      </c>
      <c r="IE165" s="34">
        <v>99.384506222393199</v>
      </c>
      <c r="IF165" s="38">
        <v>288.11758265694141</v>
      </c>
      <c r="IG165" s="6"/>
      <c r="IH165" s="6" t="s">
        <v>36</v>
      </c>
      <c r="II165" s="34">
        <v>101.098773154767</v>
      </c>
      <c r="IJ165" s="38">
        <v>162.88536587131074</v>
      </c>
      <c r="IK165" s="34">
        <v>98.181549440455598</v>
      </c>
      <c r="IL165" s="38">
        <v>227.25751416498412</v>
      </c>
      <c r="IM165" s="34">
        <v>112.32865136810101</v>
      </c>
      <c r="IN165" s="38">
        <v>131.05499342017009</v>
      </c>
      <c r="IO165" s="34">
        <v>82.744180666901002</v>
      </c>
      <c r="IP165" s="38">
        <v>9.586511163005909</v>
      </c>
      <c r="IQ165" s="6"/>
      <c r="IR165" s="6" t="s">
        <v>36</v>
      </c>
      <c r="IS165" s="34">
        <v>83.039999653476002</v>
      </c>
      <c r="IT165" s="38">
        <v>61.467260058651704</v>
      </c>
      <c r="IU165" s="34">
        <v>76.690190391304796</v>
      </c>
      <c r="IV165" s="38">
        <v>169.09814372532594</v>
      </c>
      <c r="IW165" s="34">
        <v>110.451516730232</v>
      </c>
      <c r="IX165" s="38">
        <v>125.24992887565247</v>
      </c>
      <c r="IY165" s="6"/>
      <c r="IZ165" s="6" t="s">
        <v>36</v>
      </c>
      <c r="JA165" s="34">
        <v>132.54527355987599</v>
      </c>
      <c r="JB165" s="38">
        <v>72.949982588221644</v>
      </c>
      <c r="JC165" s="34">
        <v>139.87615110662199</v>
      </c>
      <c r="JD165" s="38">
        <v>76.387911145007138</v>
      </c>
      <c r="JE165" s="34">
        <v>187.29251175931699</v>
      </c>
      <c r="JF165" s="38">
        <v>72.07411044215192</v>
      </c>
      <c r="JG165" s="6"/>
      <c r="JH165" s="6" t="s">
        <v>36</v>
      </c>
      <c r="JI165" s="34">
        <v>144.58697018159501</v>
      </c>
      <c r="JJ165" s="38">
        <v>32.377130982651124</v>
      </c>
      <c r="JK165" s="34">
        <v>156.60385888488</v>
      </c>
      <c r="JL165" s="38">
        <v>62.119415847947437</v>
      </c>
      <c r="JM165" s="34">
        <v>114.718118260434</v>
      </c>
      <c r="JN165" s="38">
        <v>6.7844792417659505E-2</v>
      </c>
      <c r="JO165" s="6"/>
      <c r="JP165" s="6" t="s">
        <v>36</v>
      </c>
      <c r="JQ165" s="34">
        <v>107.0881747688</v>
      </c>
      <c r="JR165" s="38">
        <v>6.8303011667175184</v>
      </c>
      <c r="JS165" s="34">
        <v>94.917696655365006</v>
      </c>
      <c r="JT165" s="38">
        <v>14.11164058966294</v>
      </c>
      <c r="JU165" s="34">
        <v>133.701736507758</v>
      </c>
      <c r="JV165" s="38">
        <v>278.96013635780457</v>
      </c>
      <c r="JW165" s="6"/>
      <c r="JX165" s="6" t="s">
        <v>36</v>
      </c>
      <c r="JY165" s="34">
        <v>73.025471559969304</v>
      </c>
      <c r="JZ165" s="38">
        <v>65.510537649416619</v>
      </c>
      <c r="KA165" s="34">
        <v>110.970017585476</v>
      </c>
      <c r="KB165" s="38">
        <v>96.777228394800801</v>
      </c>
      <c r="KC165" s="34">
        <v>109.790078770682</v>
      </c>
      <c r="KD165" s="38">
        <v>728.67222370953402</v>
      </c>
      <c r="KE165" s="6"/>
      <c r="KF165" s="6" t="s">
        <v>36</v>
      </c>
      <c r="KG165" s="34">
        <v>102.24852542479</v>
      </c>
      <c r="KH165" s="38">
        <v>8.3014402833837266</v>
      </c>
      <c r="KI165" s="34">
        <v>132.34565201253</v>
      </c>
      <c r="KJ165" s="38">
        <v>26.86238147246452</v>
      </c>
      <c r="KK165" s="34">
        <v>106.05600193935101</v>
      </c>
      <c r="KL165" s="38">
        <v>9.5213474236977191</v>
      </c>
      <c r="KM165" s="6"/>
      <c r="KN165" s="6" t="s">
        <v>36</v>
      </c>
      <c r="KO165" s="34">
        <v>55.338215623109903</v>
      </c>
      <c r="KP165" s="38">
        <v>-24.494599635794813</v>
      </c>
      <c r="KQ165" s="34">
        <v>128.81582725323099</v>
      </c>
      <c r="KR165" s="38">
        <v>-10.154830877645054</v>
      </c>
      <c r="KS165" s="34">
        <v>115.648349772811</v>
      </c>
      <c r="KT165" s="38">
        <v>19.240681331962932</v>
      </c>
      <c r="KU165" s="6"/>
      <c r="KV165" s="6" t="s">
        <v>36</v>
      </c>
      <c r="KW165" s="34">
        <v>96.133690039535793</v>
      </c>
      <c r="KX165" s="38">
        <v>6.695725647666535</v>
      </c>
      <c r="KY165" s="34">
        <v>125.566169986175</v>
      </c>
      <c r="KZ165" s="38">
        <v>18.217930435882664</v>
      </c>
      <c r="LA165" s="34">
        <v>114.157081534547</v>
      </c>
      <c r="LB165" s="38">
        <v>52.103287848283941</v>
      </c>
      <c r="LC165" s="6"/>
      <c r="LD165" s="6" t="s">
        <v>36</v>
      </c>
      <c r="LE165" s="34">
        <v>135.833601453146</v>
      </c>
      <c r="LF165" s="38">
        <v>-2.0305061346397366</v>
      </c>
      <c r="LG165" s="34">
        <v>114.84319662099701</v>
      </c>
      <c r="LH165" s="38">
        <v>-9.7084201326157</v>
      </c>
      <c r="LI165" s="34">
        <v>72.332938959615902</v>
      </c>
      <c r="LJ165" s="38">
        <v>-11.665237824822611</v>
      </c>
      <c r="LK165" s="6"/>
      <c r="LL165" s="6" t="s">
        <v>36</v>
      </c>
      <c r="LM165" s="34">
        <v>171.95047782589799</v>
      </c>
      <c r="LN165" s="38">
        <v>9.4019608744003307</v>
      </c>
      <c r="LO165" s="34">
        <v>101.847933382804</v>
      </c>
      <c r="LP165" s="38">
        <v>26.333758437327631</v>
      </c>
      <c r="LQ165" s="34">
        <v>193.48365498282101</v>
      </c>
      <c r="LR165" s="38">
        <v>125.43614936744453</v>
      </c>
      <c r="LS165" s="6"/>
      <c r="LT165" s="6" t="s">
        <v>36</v>
      </c>
      <c r="LU165" s="34">
        <v>100.94813784580199</v>
      </c>
      <c r="LV165" s="38">
        <v>-10.341107159100233</v>
      </c>
      <c r="LW165" s="34">
        <v>142.91076419677</v>
      </c>
      <c r="LX165" s="38">
        <v>25.449597668879932</v>
      </c>
      <c r="LY165" s="34">
        <v>167.05345740077999</v>
      </c>
      <c r="LZ165" s="38">
        <v>5842.6283683186421</v>
      </c>
      <c r="MA165" s="6"/>
      <c r="MB165" s="6" t="s">
        <v>36</v>
      </c>
      <c r="MC165" s="34">
        <v>144.509207822446</v>
      </c>
      <c r="MD165" s="38">
        <v>93.760579014590348</v>
      </c>
      <c r="ME165" s="34">
        <v>73.354992922189297</v>
      </c>
      <c r="MF165" s="38">
        <v>461.28843644408744</v>
      </c>
      <c r="MG165" s="34">
        <v>108.085189399184</v>
      </c>
      <c r="MH165" s="38">
        <v>73.128493061084754</v>
      </c>
      <c r="MI165" s="6"/>
      <c r="MJ165" s="6" t="s">
        <v>36</v>
      </c>
      <c r="MK165" s="34">
        <v>87.892227789866993</v>
      </c>
      <c r="ML165" s="38">
        <v>386.31781144200039</v>
      </c>
      <c r="MM165" s="34">
        <v>112.66321291194301</v>
      </c>
      <c r="MN165" s="38">
        <v>881.55921819620016</v>
      </c>
      <c r="MO165" s="34">
        <v>159.66786800712299</v>
      </c>
      <c r="MP165" s="38">
        <v>13.102053826564415</v>
      </c>
      <c r="MQ165"/>
    </row>
    <row r="166" spans="1:379" s="336" customFormat="1" ht="15" hidden="1" customHeight="1">
      <c r="A166" s="353"/>
      <c r="B166" s="6" t="s">
        <v>37</v>
      </c>
      <c r="C166" s="34">
        <v>99.423229146230398</v>
      </c>
      <c r="D166" s="38">
        <v>22.07384518620448</v>
      </c>
      <c r="E166" s="374">
        <v>87.565317037893607</v>
      </c>
      <c r="F166" s="38">
        <v>12.461876629067277</v>
      </c>
      <c r="G166" s="374">
        <v>110.63562064625999</v>
      </c>
      <c r="H166" s="38">
        <v>30.415729539832881</v>
      </c>
      <c r="I166" s="6"/>
      <c r="J166" s="6" t="s">
        <v>37</v>
      </c>
      <c r="K166" s="34">
        <v>94.474935351895198</v>
      </c>
      <c r="L166" s="38">
        <v>-4.8332956870705459</v>
      </c>
      <c r="M166" s="34">
        <v>87.241171055743195</v>
      </c>
      <c r="N166" s="38">
        <v>-43.159495028518322</v>
      </c>
      <c r="O166" s="34">
        <v>88.631271515707496</v>
      </c>
      <c r="P166" s="38">
        <v>-14.533937939729242</v>
      </c>
      <c r="Q166" s="6"/>
      <c r="R166" s="6" t="s">
        <v>37</v>
      </c>
      <c r="S166" s="34">
        <v>110.07658717699</v>
      </c>
      <c r="T166" s="38">
        <v>9.7110924528757607</v>
      </c>
      <c r="U166" s="34">
        <v>127.605497029571</v>
      </c>
      <c r="V166" s="38">
        <v>22.390714599318656</v>
      </c>
      <c r="W166" s="34">
        <v>103.062264525505</v>
      </c>
      <c r="X166" s="38">
        <v>11.9434344197211</v>
      </c>
      <c r="Y166" s="6"/>
      <c r="Z166" s="6" t="s">
        <v>37</v>
      </c>
      <c r="AA166" s="34">
        <v>145.60245453116499</v>
      </c>
      <c r="AB166" s="38">
        <v>7.7321063605974842</v>
      </c>
      <c r="AC166" s="34">
        <v>126.868301977245</v>
      </c>
      <c r="AD166" s="38">
        <v>16.173473417043539</v>
      </c>
      <c r="AE166" s="34">
        <v>116.682724977788</v>
      </c>
      <c r="AF166" s="38">
        <v>49.36345651659434</v>
      </c>
      <c r="AG166" s="6"/>
      <c r="AH166" s="6" t="s">
        <v>37</v>
      </c>
      <c r="AI166" s="34">
        <v>106.91288467709499</v>
      </c>
      <c r="AJ166" s="38">
        <v>12.945194006192182</v>
      </c>
      <c r="AK166" s="34">
        <v>182.75022960820999</v>
      </c>
      <c r="AL166" s="38">
        <v>9.8370546448174707</v>
      </c>
      <c r="AM166" s="34">
        <v>101.736785968905</v>
      </c>
      <c r="AN166" s="38">
        <v>-13.71657674907182</v>
      </c>
      <c r="AO166" s="6"/>
      <c r="AP166" s="6" t="s">
        <v>37</v>
      </c>
      <c r="AQ166" s="34">
        <v>182.31874472816401</v>
      </c>
      <c r="AR166" s="38">
        <v>38.322704893249323</v>
      </c>
      <c r="AS166" s="34">
        <v>134.00076508239201</v>
      </c>
      <c r="AT166" s="38">
        <v>13.188788946494071</v>
      </c>
      <c r="AU166" s="34">
        <v>121.320216587554</v>
      </c>
      <c r="AV166" s="38">
        <v>-19.286912069526906</v>
      </c>
      <c r="AW166" s="6"/>
      <c r="AX166" s="6" t="s">
        <v>37</v>
      </c>
      <c r="AY166" s="34">
        <v>118.492031848118</v>
      </c>
      <c r="AZ166" s="38">
        <v>2.9171168606786182</v>
      </c>
      <c r="BA166" s="34">
        <v>110.56768118050501</v>
      </c>
      <c r="BB166" s="38">
        <v>-11.777330282838932</v>
      </c>
      <c r="BC166" s="34">
        <v>109.120835726953</v>
      </c>
      <c r="BD166" s="38">
        <v>-2.6188624869728443</v>
      </c>
      <c r="BE166" s="6"/>
      <c r="BF166" s="6" t="s">
        <v>37</v>
      </c>
      <c r="BG166" s="34">
        <v>113.407255859605</v>
      </c>
      <c r="BH166" s="38">
        <v>-18.553731027833081</v>
      </c>
      <c r="BI166" s="34">
        <v>124.407220987698</v>
      </c>
      <c r="BJ166" s="38">
        <v>4.2466883156500899</v>
      </c>
      <c r="BK166" s="34">
        <v>154.94405786979999</v>
      </c>
      <c r="BL166" s="38">
        <v>28.058380349386425</v>
      </c>
      <c r="BM166" s="6"/>
      <c r="BN166" s="6" t="s">
        <v>37</v>
      </c>
      <c r="BO166" s="34">
        <v>109.272312368784</v>
      </c>
      <c r="BP166" s="38">
        <v>-8.0739364372801248</v>
      </c>
      <c r="BQ166" s="356">
        <v>112.08889511045767</v>
      </c>
      <c r="BR166" s="38">
        <v>241.96410329530795</v>
      </c>
      <c r="BS166" s="34">
        <v>122.619541619213</v>
      </c>
      <c r="BT166" s="38">
        <v>17.902742529816493</v>
      </c>
      <c r="BU166" s="6"/>
      <c r="BV166" s="6" t="s">
        <v>37</v>
      </c>
      <c r="BW166" s="34">
        <v>108.71436007344801</v>
      </c>
      <c r="BX166" s="38">
        <v>34.723655969718578</v>
      </c>
      <c r="BY166" s="34">
        <v>99.394164276015502</v>
      </c>
      <c r="BZ166" s="38">
        <v>401.2004132179423</v>
      </c>
      <c r="CA166" s="34">
        <v>103.68879936944001</v>
      </c>
      <c r="CB166" s="38">
        <v>37.814461135240123</v>
      </c>
      <c r="CC166" s="6"/>
      <c r="CD166" s="6" t="s">
        <v>37</v>
      </c>
      <c r="CE166" s="34">
        <v>110.94102852576501</v>
      </c>
      <c r="CF166" s="38">
        <v>53.753283792332383</v>
      </c>
      <c r="CG166" s="34">
        <v>91.407353437261904</v>
      </c>
      <c r="CH166" s="38">
        <v>61.480229991229606</v>
      </c>
      <c r="CI166" s="34">
        <v>88.935538443159302</v>
      </c>
      <c r="CJ166" s="38">
        <v>36.044548215518887</v>
      </c>
      <c r="CK166" s="6"/>
      <c r="CL166" s="6" t="s">
        <v>37</v>
      </c>
      <c r="CM166" s="34">
        <v>212.58687094182301</v>
      </c>
      <c r="CN166" s="38">
        <v>61.833842334500474</v>
      </c>
      <c r="CO166" s="34">
        <v>100.577640381468</v>
      </c>
      <c r="CP166" s="38">
        <v>178.38450358585959</v>
      </c>
      <c r="CQ166" s="34">
        <v>97.642937560751307</v>
      </c>
      <c r="CR166" s="38">
        <v>61.783508052664359</v>
      </c>
      <c r="CS166" s="6"/>
      <c r="CT166" s="6" t="s">
        <v>37</v>
      </c>
      <c r="CU166" s="34">
        <v>86.119268215732504</v>
      </c>
      <c r="CV166" s="38">
        <v>72.13792825673724</v>
      </c>
      <c r="CW166" s="34">
        <v>129.660780751945</v>
      </c>
      <c r="CX166" s="38">
        <v>217.7157891449325</v>
      </c>
      <c r="CY166" s="34">
        <v>83.295847778152805</v>
      </c>
      <c r="CZ166" s="38">
        <v>23.658603427056661</v>
      </c>
      <c r="DA166" s="6"/>
      <c r="DB166" s="6" t="s">
        <v>37</v>
      </c>
      <c r="DC166" s="34">
        <v>64.604840061652794</v>
      </c>
      <c r="DD166" s="38">
        <v>43.764042270228771</v>
      </c>
      <c r="DE166" s="34">
        <v>251.570162487299</v>
      </c>
      <c r="DF166" s="38">
        <v>10.551701911246852</v>
      </c>
      <c r="DG166" s="34">
        <v>122.012996954469</v>
      </c>
      <c r="DH166" s="38">
        <v>50.880839035669197</v>
      </c>
      <c r="DI166" s="6"/>
      <c r="DJ166" s="6" t="s">
        <v>37</v>
      </c>
      <c r="DK166" s="34">
        <v>132.73260406724199</v>
      </c>
      <c r="DL166" s="38">
        <v>10.358511382976118</v>
      </c>
      <c r="DM166" s="34">
        <v>47.579181879990898</v>
      </c>
      <c r="DN166" s="38">
        <v>-25.166458113010307</v>
      </c>
      <c r="DO166" s="34">
        <v>93.752697776310399</v>
      </c>
      <c r="DP166" s="38">
        <v>-3.8130344697691498E-2</v>
      </c>
      <c r="DQ166" s="6"/>
      <c r="DR166" s="6" t="s">
        <v>37</v>
      </c>
      <c r="DS166" s="34">
        <v>103.672978809706</v>
      </c>
      <c r="DT166" s="38">
        <v>25.545626472768902</v>
      </c>
      <c r="DU166" s="34">
        <v>105.534451717808</v>
      </c>
      <c r="DV166" s="38">
        <v>55.012319479382484</v>
      </c>
      <c r="DW166" s="34">
        <v>130.65977748806901</v>
      </c>
      <c r="DX166" s="38">
        <v>3.7143462294700953</v>
      </c>
      <c r="DY166" s="6"/>
      <c r="DZ166" s="6" t="s">
        <v>37</v>
      </c>
      <c r="EA166" s="34">
        <v>106.87947888175199</v>
      </c>
      <c r="EB166" s="38">
        <v>54.439886165391556</v>
      </c>
      <c r="EC166" s="34">
        <v>87.296058615603002</v>
      </c>
      <c r="ED166" s="38">
        <v>34.741494882462177</v>
      </c>
      <c r="EE166" s="34">
        <v>109.48568292151499</v>
      </c>
      <c r="EF166" s="38">
        <v>10.493827326468349</v>
      </c>
      <c r="EG166" s="6"/>
      <c r="EH166" s="6" t="s">
        <v>37</v>
      </c>
      <c r="EI166" s="34">
        <v>135.72889700507599</v>
      </c>
      <c r="EJ166" s="38">
        <v>14.76821796884127</v>
      </c>
      <c r="EK166" s="34">
        <v>112.39553879697699</v>
      </c>
      <c r="EL166" s="38">
        <v>22.40752392954694</v>
      </c>
      <c r="EM166" s="34">
        <v>92.720806311306802</v>
      </c>
      <c r="EN166" s="38">
        <v>9.5330025555735034</v>
      </c>
      <c r="EO166" s="6"/>
      <c r="EP166" s="6" t="s">
        <v>37</v>
      </c>
      <c r="EQ166" s="34">
        <v>80.582988600909303</v>
      </c>
      <c r="ER166" s="38">
        <v>-25.98621091331718</v>
      </c>
      <c r="ES166" s="34">
        <v>129.07045088381699</v>
      </c>
      <c r="ET166" s="38">
        <v>50.338800954344578</v>
      </c>
      <c r="EU166" s="34">
        <v>82.447582234219993</v>
      </c>
      <c r="EV166" s="38">
        <v>-35.625963814531943</v>
      </c>
      <c r="EW166" s="6"/>
      <c r="EX166" s="6" t="s">
        <v>37</v>
      </c>
      <c r="EY166" s="34">
        <v>81.369129853070106</v>
      </c>
      <c r="EZ166" s="38">
        <v>-6.5243339643292444</v>
      </c>
      <c r="FA166" s="34">
        <v>99.674109082412301</v>
      </c>
      <c r="FB166" s="38">
        <v>6.1131925765767363</v>
      </c>
      <c r="FC166" s="34">
        <v>207.77467045622299</v>
      </c>
      <c r="FD166" s="38">
        <v>46.520674888233401</v>
      </c>
      <c r="FE166" s="6"/>
      <c r="FF166" s="6" t="s">
        <v>37</v>
      </c>
      <c r="FG166" s="34">
        <v>120.15204675624101</v>
      </c>
      <c r="FH166" s="38">
        <v>8.8167161057661048</v>
      </c>
      <c r="FI166" s="34">
        <v>153.53499982890099</v>
      </c>
      <c r="FJ166" s="38">
        <v>10.040494065511552</v>
      </c>
      <c r="FK166" s="34">
        <v>116.158307734235</v>
      </c>
      <c r="FL166" s="38">
        <v>54.005166811264075</v>
      </c>
      <c r="FM166" s="6"/>
      <c r="FN166" s="6" t="s">
        <v>37</v>
      </c>
      <c r="FO166" s="34">
        <v>108.08270201011101</v>
      </c>
      <c r="FP166" s="38">
        <v>-14.328339660471883</v>
      </c>
      <c r="FQ166" s="34">
        <v>351.39582432346401</v>
      </c>
      <c r="FR166" s="38">
        <v>62.684673635379426</v>
      </c>
      <c r="FS166" s="34">
        <v>117.592747274198</v>
      </c>
      <c r="FT166" s="38">
        <v>12.405952106451124</v>
      </c>
      <c r="FU166" s="6"/>
      <c r="FV166" s="6" t="s">
        <v>37</v>
      </c>
      <c r="FW166" s="34">
        <v>126.479026231958</v>
      </c>
      <c r="FX166" s="38">
        <v>-7.2469055518418344</v>
      </c>
      <c r="FY166" s="34">
        <v>136.87789287396001</v>
      </c>
      <c r="FZ166" s="38">
        <v>37.288303559016782</v>
      </c>
      <c r="GA166" s="34">
        <v>88.058737041847095</v>
      </c>
      <c r="GB166" s="38">
        <v>34.010832912632338</v>
      </c>
      <c r="GC166" s="6"/>
      <c r="GD166" s="6" t="s">
        <v>37</v>
      </c>
      <c r="GE166" s="34">
        <v>119.076070586379</v>
      </c>
      <c r="GF166" s="38">
        <v>17.343650625992908</v>
      </c>
      <c r="GG166" s="34">
        <v>109.715964649589</v>
      </c>
      <c r="GH166" s="38">
        <v>51.006812049609664</v>
      </c>
      <c r="GI166" s="34">
        <v>82.292757259281998</v>
      </c>
      <c r="GJ166" s="38">
        <v>-3.7299966665292885</v>
      </c>
      <c r="GK166" s="6"/>
      <c r="GL166" s="6" t="s">
        <v>37</v>
      </c>
      <c r="GM166" s="34">
        <v>111.096914335291</v>
      </c>
      <c r="GN166" s="38">
        <v>22.099622928749028</v>
      </c>
      <c r="GO166" s="34">
        <v>92.510827210839395</v>
      </c>
      <c r="GP166" s="38">
        <v>0.89530172825584486</v>
      </c>
      <c r="GQ166" s="34">
        <v>80.423964978711098</v>
      </c>
      <c r="GR166" s="38">
        <v>5.9326193592566625</v>
      </c>
      <c r="GS166" s="6"/>
      <c r="GT166" s="6" t="s">
        <v>37</v>
      </c>
      <c r="GU166" s="34">
        <v>75.182448465915996</v>
      </c>
      <c r="GV166" s="38">
        <v>102.39342469341173</v>
      </c>
      <c r="GW166" s="34">
        <v>97.706441463225602</v>
      </c>
      <c r="GX166" s="38">
        <v>119.23418133239446</v>
      </c>
      <c r="GY166" s="34">
        <v>58.583822104601197</v>
      </c>
      <c r="GZ166" s="38">
        <v>-24.760419345875277</v>
      </c>
      <c r="HA166" s="6"/>
      <c r="HB166" s="6" t="s">
        <v>37</v>
      </c>
      <c r="HC166" s="34">
        <v>85.263751125189202</v>
      </c>
      <c r="HD166" s="38">
        <v>25.086176246469066</v>
      </c>
      <c r="HE166" s="34">
        <v>147.42494252413999</v>
      </c>
      <c r="HF166" s="38">
        <v>117.41987310191564</v>
      </c>
      <c r="HG166" s="34">
        <v>73.276823426706599</v>
      </c>
      <c r="HH166" s="38">
        <v>134.32082773731074</v>
      </c>
      <c r="HI166" s="6"/>
      <c r="HJ166" s="6" t="s">
        <v>37</v>
      </c>
      <c r="HK166" s="34">
        <v>99.318556443072893</v>
      </c>
      <c r="HL166" s="38">
        <v>121.68476741038688</v>
      </c>
      <c r="HM166" s="34">
        <v>68.874954275751193</v>
      </c>
      <c r="HN166" s="38">
        <v>76.651878000501853</v>
      </c>
      <c r="HO166" s="34">
        <v>97.439801656026304</v>
      </c>
      <c r="HP166" s="38">
        <v>127.07077783897915</v>
      </c>
      <c r="HQ166" s="6"/>
      <c r="HR166" s="6" t="s">
        <v>37</v>
      </c>
      <c r="HS166" s="34">
        <v>98.0987410225313</v>
      </c>
      <c r="HT166" s="38">
        <v>20.74808970578384</v>
      </c>
      <c r="HU166" s="34">
        <v>120.848001925291</v>
      </c>
      <c r="HV166" s="38">
        <v>35.219154711027102</v>
      </c>
      <c r="HW166" s="34">
        <v>65.849030039812305</v>
      </c>
      <c r="HX166" s="38">
        <v>-16.380891031911489</v>
      </c>
      <c r="HY166" s="6"/>
      <c r="HZ166" s="6" t="s">
        <v>37</v>
      </c>
      <c r="IA166" s="34">
        <v>81.748939549003296</v>
      </c>
      <c r="IB166" s="38">
        <v>129.47054997832828</v>
      </c>
      <c r="IC166" s="34">
        <v>106.22831368935</v>
      </c>
      <c r="ID166" s="38">
        <v>51.752613559900595</v>
      </c>
      <c r="IE166" s="34">
        <v>107.35676876661501</v>
      </c>
      <c r="IF166" s="38">
        <v>-0.36520910311583066</v>
      </c>
      <c r="IG166" s="6"/>
      <c r="IH166" s="6" t="s">
        <v>37</v>
      </c>
      <c r="II166" s="34">
        <v>96.440894980931702</v>
      </c>
      <c r="IJ166" s="38">
        <v>30.825287173191157</v>
      </c>
      <c r="IK166" s="34">
        <v>98.043539809816906</v>
      </c>
      <c r="IL166" s="38">
        <v>218.92590080400561</v>
      </c>
      <c r="IM166" s="34">
        <v>116.48712153122599</v>
      </c>
      <c r="IN166" s="38">
        <v>84.210128795412743</v>
      </c>
      <c r="IO166" s="34">
        <v>95.786434352677404</v>
      </c>
      <c r="IP166" s="38">
        <v>-27.31947313383516</v>
      </c>
      <c r="IQ166" s="6"/>
      <c r="IR166" s="6" t="s">
        <v>37</v>
      </c>
      <c r="IS166" s="34">
        <v>81.550656024984207</v>
      </c>
      <c r="IT166" s="38">
        <v>53.060105114420196</v>
      </c>
      <c r="IU166" s="34">
        <v>69.323948808686097</v>
      </c>
      <c r="IV166" s="38">
        <v>23.499426205274503</v>
      </c>
      <c r="IW166" s="34">
        <v>113.625060250456</v>
      </c>
      <c r="IX166" s="38">
        <v>109.86685404250832</v>
      </c>
      <c r="IY166" s="6"/>
      <c r="IZ166" s="6" t="s">
        <v>37</v>
      </c>
      <c r="JA166" s="34">
        <v>120.22106490083701</v>
      </c>
      <c r="JB166" s="38">
        <v>55.47421752731691</v>
      </c>
      <c r="JC166" s="34">
        <v>140.238586322489</v>
      </c>
      <c r="JD166" s="38">
        <v>41.77802160176978</v>
      </c>
      <c r="JE166" s="34">
        <v>191.662226086397</v>
      </c>
      <c r="JF166" s="38">
        <v>61.40368426579866</v>
      </c>
      <c r="JG166" s="6"/>
      <c r="JH166" s="6" t="s">
        <v>37</v>
      </c>
      <c r="JI166" s="34">
        <v>191.99093484232</v>
      </c>
      <c r="JJ166" s="38">
        <v>21.473678404049409</v>
      </c>
      <c r="JK166" s="34">
        <v>153.47000615130901</v>
      </c>
      <c r="JL166" s="38">
        <v>20.848978436877701</v>
      </c>
      <c r="JM166" s="34">
        <v>121.071748301018</v>
      </c>
      <c r="JN166" s="38">
        <v>3.3342738363083981</v>
      </c>
      <c r="JO166" s="6"/>
      <c r="JP166" s="6" t="s">
        <v>37</v>
      </c>
      <c r="JQ166" s="34">
        <v>110.37241893005</v>
      </c>
      <c r="JR166" s="38">
        <v>-22.646421731898386</v>
      </c>
      <c r="JS166" s="34">
        <v>90.845803621121206</v>
      </c>
      <c r="JT166" s="38">
        <v>-15.036852851386584</v>
      </c>
      <c r="JU166" s="34">
        <v>118.375986774192</v>
      </c>
      <c r="JV166" s="38">
        <v>41.783773830781598</v>
      </c>
      <c r="JW166" s="6"/>
      <c r="JX166" s="6" t="s">
        <v>37</v>
      </c>
      <c r="JY166" s="34">
        <v>77.819045622615604</v>
      </c>
      <c r="JZ166" s="38">
        <v>-16.581645016670933</v>
      </c>
      <c r="KA166" s="34">
        <v>112.657845419339</v>
      </c>
      <c r="KB166" s="38">
        <v>5.0389139386380748</v>
      </c>
      <c r="KC166" s="34">
        <v>122.431804452669</v>
      </c>
      <c r="KD166" s="38">
        <v>30.509236810247216</v>
      </c>
      <c r="KE166" s="6"/>
      <c r="KF166" s="6" t="s">
        <v>37</v>
      </c>
      <c r="KG166" s="34">
        <v>100.22278820673399</v>
      </c>
      <c r="KH166" s="38">
        <v>-24.316247329324398</v>
      </c>
      <c r="KI166" s="34">
        <v>130.70689665743399</v>
      </c>
      <c r="KJ166" s="38">
        <v>17.799620790825159</v>
      </c>
      <c r="KK166" s="34">
        <v>112.11319379266899</v>
      </c>
      <c r="KL166" s="38">
        <v>5.4895222185559476</v>
      </c>
      <c r="KM166" s="6"/>
      <c r="KN166" s="6" t="s">
        <v>37</v>
      </c>
      <c r="KO166" s="34">
        <v>61.673133473352699</v>
      </c>
      <c r="KP166" s="38">
        <v>-38.340254546694531</v>
      </c>
      <c r="KQ166" s="34">
        <v>124.661093258704</v>
      </c>
      <c r="KR166" s="38">
        <v>3.5181510820576705</v>
      </c>
      <c r="KS166" s="34">
        <v>113.594965230645</v>
      </c>
      <c r="KT166" s="38">
        <v>8.8649446445448632</v>
      </c>
      <c r="KU166" s="6"/>
      <c r="KV166" s="6" t="s">
        <v>37</v>
      </c>
      <c r="KW166" s="34">
        <v>100.343205729237</v>
      </c>
      <c r="KX166" s="38">
        <v>-7.5717230111450391</v>
      </c>
      <c r="KY166" s="34">
        <v>122.183027363002</v>
      </c>
      <c r="KZ166" s="38">
        <v>-9.2287608995986119</v>
      </c>
      <c r="LA166" s="34">
        <v>124.148992059517</v>
      </c>
      <c r="LB166" s="38">
        <v>15.646003376365016</v>
      </c>
      <c r="LC166" s="6"/>
      <c r="LD166" s="6" t="s">
        <v>37</v>
      </c>
      <c r="LE166" s="34">
        <v>136.424965077178</v>
      </c>
      <c r="LF166" s="38">
        <v>-8.2501124968587192E-2</v>
      </c>
      <c r="LG166" s="34">
        <v>146.09474317615201</v>
      </c>
      <c r="LH166" s="38">
        <v>-16.54411151781477</v>
      </c>
      <c r="LI166" s="34">
        <v>78.156491041631</v>
      </c>
      <c r="LJ166" s="38">
        <v>-34.582556586117079</v>
      </c>
      <c r="LK166" s="6"/>
      <c r="LL166" s="6" t="s">
        <v>37</v>
      </c>
      <c r="LM166" s="34">
        <v>232.94774331420899</v>
      </c>
      <c r="LN166" s="38">
        <v>14.756808713879281</v>
      </c>
      <c r="LO166" s="34">
        <v>76.762898680218498</v>
      </c>
      <c r="LP166" s="38">
        <v>-28.918499639869083</v>
      </c>
      <c r="LQ166" s="34">
        <v>171.472929568003</v>
      </c>
      <c r="LR166" s="38">
        <v>50.157761413082312</v>
      </c>
      <c r="LS166" s="6"/>
      <c r="LT166" s="6" t="s">
        <v>37</v>
      </c>
      <c r="LU166" s="34">
        <v>104.72677442049</v>
      </c>
      <c r="LV166" s="38">
        <v>-17.132976950196152</v>
      </c>
      <c r="LW166" s="34">
        <v>154.32697988311301</v>
      </c>
      <c r="LX166" s="38">
        <v>-11.647560465694767</v>
      </c>
      <c r="LY166" s="34">
        <v>133.13914197217801</v>
      </c>
      <c r="LZ166" s="38">
        <v>284.87715115318315</v>
      </c>
      <c r="MA166" s="6"/>
      <c r="MB166" s="6" t="s">
        <v>37</v>
      </c>
      <c r="MC166" s="34">
        <v>130.81283365532499</v>
      </c>
      <c r="MD166" s="38">
        <v>27.097689920971433</v>
      </c>
      <c r="ME166" s="34">
        <v>77.528082110689297</v>
      </c>
      <c r="MF166" s="38">
        <v>58.560884236335198</v>
      </c>
      <c r="MG166" s="34">
        <v>78.831007651520594</v>
      </c>
      <c r="MH166" s="38">
        <v>-21.501940322726497</v>
      </c>
      <c r="MI166" s="6"/>
      <c r="MJ166" s="6" t="s">
        <v>37</v>
      </c>
      <c r="MK166" s="34">
        <v>76.597633977166794</v>
      </c>
      <c r="ML166" s="38">
        <v>78.719537618690083</v>
      </c>
      <c r="MM166" s="34">
        <v>107.706582593642</v>
      </c>
      <c r="MN166" s="38">
        <v>62.667159666507899</v>
      </c>
      <c r="MO166" s="34">
        <v>148.67695726021299</v>
      </c>
      <c r="MP166" s="38">
        <v>-1.1972132811923615</v>
      </c>
      <c r="MQ166"/>
    </row>
    <row r="167" spans="1:379" s="336" customFormat="1" ht="15" hidden="1" customHeight="1">
      <c r="A167" s="353"/>
      <c r="B167" s="6" t="s">
        <v>38</v>
      </c>
      <c r="C167" s="34">
        <v>92.316372619470599</v>
      </c>
      <c r="D167" s="38">
        <v>9.2320137354238341</v>
      </c>
      <c r="E167" s="374">
        <v>83.364776931769299</v>
      </c>
      <c r="F167" s="38">
        <v>4.3389617118262862</v>
      </c>
      <c r="G167" s="374">
        <v>100.780661651426</v>
      </c>
      <c r="H167" s="38">
        <v>13.391197190313136</v>
      </c>
      <c r="I167" s="6"/>
      <c r="J167" s="6" t="s">
        <v>38</v>
      </c>
      <c r="K167" s="34">
        <v>96.558824139420494</v>
      </c>
      <c r="L167" s="38">
        <v>-14.824668485932534</v>
      </c>
      <c r="M167" s="34">
        <v>129.847260605001</v>
      </c>
      <c r="N167" s="38">
        <v>-10.204380590331269</v>
      </c>
      <c r="O167" s="34">
        <v>98.577129692598803</v>
      </c>
      <c r="P167" s="38">
        <v>-13.296207508937869</v>
      </c>
      <c r="Q167" s="6"/>
      <c r="R167" s="6" t="s">
        <v>38</v>
      </c>
      <c r="S167" s="34">
        <v>116.697047755249</v>
      </c>
      <c r="T167" s="38">
        <v>11.715361670539792</v>
      </c>
      <c r="U167" s="34">
        <v>127.756239040864</v>
      </c>
      <c r="V167" s="38">
        <v>7.2873539019092419</v>
      </c>
      <c r="W167" s="34">
        <v>125.913611882495</v>
      </c>
      <c r="X167" s="38">
        <v>16.277621518947825</v>
      </c>
      <c r="Y167" s="6"/>
      <c r="Z167" s="6" t="s">
        <v>38</v>
      </c>
      <c r="AA167" s="34">
        <v>149.162903521347</v>
      </c>
      <c r="AB167" s="38">
        <v>5.7046441966883918</v>
      </c>
      <c r="AC167" s="34">
        <v>140.02344180416901</v>
      </c>
      <c r="AD167" s="38">
        <v>-1.6660245278831098</v>
      </c>
      <c r="AE167" s="34">
        <v>120.903263199037</v>
      </c>
      <c r="AF167" s="38">
        <v>30.063564576667119</v>
      </c>
      <c r="AG167" s="6"/>
      <c r="AH167" s="6" t="s">
        <v>38</v>
      </c>
      <c r="AI167" s="34">
        <v>105.578076333968</v>
      </c>
      <c r="AJ167" s="38">
        <v>7.7028170710412525</v>
      </c>
      <c r="AK167" s="34">
        <v>190.72062146203501</v>
      </c>
      <c r="AL167" s="38">
        <v>20.895662180534273</v>
      </c>
      <c r="AM167" s="34">
        <v>95.961823510068299</v>
      </c>
      <c r="AN167" s="38">
        <v>-29.359200099581727</v>
      </c>
      <c r="AO167" s="6"/>
      <c r="AP167" s="6" t="s">
        <v>38</v>
      </c>
      <c r="AQ167" s="34">
        <v>167.711510153408</v>
      </c>
      <c r="AR167" s="38">
        <v>20.511976990596665</v>
      </c>
      <c r="AS167" s="34">
        <v>128.233240738951</v>
      </c>
      <c r="AT167" s="38">
        <v>-2.6084346184827325</v>
      </c>
      <c r="AU167" s="34">
        <v>138.037427856069</v>
      </c>
      <c r="AV167" s="38">
        <v>22.032408835012276</v>
      </c>
      <c r="AW167" s="6"/>
      <c r="AX167" s="6" t="s">
        <v>38</v>
      </c>
      <c r="AY167" s="34">
        <v>135.773207979994</v>
      </c>
      <c r="AZ167" s="38">
        <v>19.619309278674834</v>
      </c>
      <c r="BA167" s="34">
        <v>126.59142797815799</v>
      </c>
      <c r="BB167" s="38">
        <v>9.1700725563707408</v>
      </c>
      <c r="BC167" s="34">
        <v>122.408894588561</v>
      </c>
      <c r="BD167" s="38">
        <v>9.7268603140623071</v>
      </c>
      <c r="BE167" s="6"/>
      <c r="BF167" s="6" t="s">
        <v>38</v>
      </c>
      <c r="BG167" s="34">
        <v>93.815901290519506</v>
      </c>
      <c r="BH167" s="38">
        <v>-33.216413820301966</v>
      </c>
      <c r="BI167" s="34">
        <v>121.138820999752</v>
      </c>
      <c r="BJ167" s="38">
        <v>0.13453541992589635</v>
      </c>
      <c r="BK167" s="34">
        <v>174.749437036112</v>
      </c>
      <c r="BL167" s="38">
        <v>59.461867242289799</v>
      </c>
      <c r="BM167" s="6"/>
      <c r="BN167" s="6" t="s">
        <v>38</v>
      </c>
      <c r="BO167" s="34">
        <v>109.383687570699</v>
      </c>
      <c r="BP167" s="38">
        <v>-14.564004096131484</v>
      </c>
      <c r="BQ167" s="356">
        <v>0.79286637542596716</v>
      </c>
      <c r="BR167" s="38">
        <v>-98.683481946875531</v>
      </c>
      <c r="BS167" s="34">
        <v>121.08346300721</v>
      </c>
      <c r="BT167" s="38">
        <v>5.9128082966983868</v>
      </c>
      <c r="BU167" s="6"/>
      <c r="BV167" s="6" t="s">
        <v>38</v>
      </c>
      <c r="BW167" s="34">
        <v>128.394931734175</v>
      </c>
      <c r="BX167" s="38">
        <v>6.135945528997496</v>
      </c>
      <c r="BY167" s="34">
        <v>3.1429704455111902</v>
      </c>
      <c r="BZ167" s="38">
        <v>-96.295950994973339</v>
      </c>
      <c r="CA167" s="34">
        <v>117.02179637382</v>
      </c>
      <c r="CB167" s="38">
        <v>36.768502292011931</v>
      </c>
      <c r="CC167" s="6"/>
      <c r="CD167" s="6" t="s">
        <v>38</v>
      </c>
      <c r="CE167" s="34">
        <v>119.822052964158</v>
      </c>
      <c r="CF167" s="38">
        <v>13.301961927283898</v>
      </c>
      <c r="CG167" s="34">
        <v>96.225625292529998</v>
      </c>
      <c r="CH167" s="38">
        <v>20.193730402875929</v>
      </c>
      <c r="CI167" s="34">
        <v>86.3352066327529</v>
      </c>
      <c r="CJ167" s="38">
        <v>-32.211330818183384</v>
      </c>
      <c r="CK167" s="6"/>
      <c r="CL167" s="6" t="s">
        <v>38</v>
      </c>
      <c r="CM167" s="34">
        <v>100.867025394061</v>
      </c>
      <c r="CN167" s="38">
        <v>7.538063983597425</v>
      </c>
      <c r="CO167" s="34">
        <v>77.941510929416907</v>
      </c>
      <c r="CP167" s="38">
        <v>-22.403830243179172</v>
      </c>
      <c r="CQ167" s="34">
        <v>64.9619630500261</v>
      </c>
      <c r="CR167" s="38">
        <v>-35.058838898901342</v>
      </c>
      <c r="CS167" s="6"/>
      <c r="CT167" s="6" t="s">
        <v>38</v>
      </c>
      <c r="CU167" s="34">
        <v>94.559630462856902</v>
      </c>
      <c r="CV167" s="38">
        <v>-31.322610200973571</v>
      </c>
      <c r="CW167" s="34">
        <v>95.133476163911595</v>
      </c>
      <c r="CX167" s="38">
        <v>-11.173297915345003</v>
      </c>
      <c r="CY167" s="34">
        <v>90.754398484875594</v>
      </c>
      <c r="CZ167" s="38">
        <v>-30.839174550074716</v>
      </c>
      <c r="DA167" s="6"/>
      <c r="DB167" s="6" t="s">
        <v>38</v>
      </c>
      <c r="DC167" s="34">
        <v>70.605655586330201</v>
      </c>
      <c r="DD167" s="38">
        <v>-37.463491836878994</v>
      </c>
      <c r="DE167" s="34">
        <v>307.00541032711499</v>
      </c>
      <c r="DF167" s="38">
        <v>68.357028811926654</v>
      </c>
      <c r="DG167" s="34">
        <v>122.090032077374</v>
      </c>
      <c r="DH167" s="38">
        <v>13.155290556469865</v>
      </c>
      <c r="DI167" s="6"/>
      <c r="DJ167" s="6" t="s">
        <v>38</v>
      </c>
      <c r="DK167" s="34">
        <v>155.22897658321099</v>
      </c>
      <c r="DL167" s="38">
        <v>9.3853906444004309</v>
      </c>
      <c r="DM167" s="34">
        <v>56.772503098126002</v>
      </c>
      <c r="DN167" s="38">
        <v>-22.242892837118362</v>
      </c>
      <c r="DO167" s="34">
        <v>109.82812730218301</v>
      </c>
      <c r="DP167" s="38">
        <v>-10.91208566036272</v>
      </c>
      <c r="DQ167" s="6"/>
      <c r="DR167" s="6" t="s">
        <v>38</v>
      </c>
      <c r="DS167" s="34">
        <v>116.632861136971</v>
      </c>
      <c r="DT167" s="38">
        <v>-19.176524801187881</v>
      </c>
      <c r="DU167" s="34">
        <v>90.550006737843901</v>
      </c>
      <c r="DV167" s="38">
        <v>-20.981260821323389</v>
      </c>
      <c r="DW167" s="34">
        <v>107.571947344945</v>
      </c>
      <c r="DX167" s="38">
        <v>-18.428924021679762</v>
      </c>
      <c r="DY167" s="6"/>
      <c r="DZ167" s="6" t="s">
        <v>38</v>
      </c>
      <c r="EA167" s="34">
        <v>117.733828436599</v>
      </c>
      <c r="EB167" s="38">
        <v>17.885461927289455</v>
      </c>
      <c r="EC167" s="34">
        <v>132.38275781097599</v>
      </c>
      <c r="ED167" s="38">
        <v>26.567385314357765</v>
      </c>
      <c r="EE167" s="34">
        <v>138.33544565819901</v>
      </c>
      <c r="EF167" s="38">
        <v>16.944750982482205</v>
      </c>
      <c r="EG167" s="6"/>
      <c r="EH167" s="6" t="s">
        <v>38</v>
      </c>
      <c r="EI167" s="34">
        <v>142.453553429142</v>
      </c>
      <c r="EJ167" s="38">
        <v>11.398413399447847</v>
      </c>
      <c r="EK167" s="34">
        <v>153.08201911728599</v>
      </c>
      <c r="EL167" s="38">
        <v>29.937062379041208</v>
      </c>
      <c r="EM167" s="34">
        <v>109.67569294180799</v>
      </c>
      <c r="EN167" s="38">
        <v>16.359454973492674</v>
      </c>
      <c r="EO167" s="6"/>
      <c r="EP167" s="6" t="s">
        <v>38</v>
      </c>
      <c r="EQ167" s="34">
        <v>87.530960290530402</v>
      </c>
      <c r="ER167" s="38">
        <v>-25.356988149806753</v>
      </c>
      <c r="ES167" s="34">
        <v>142.958172692803</v>
      </c>
      <c r="ET167" s="38">
        <v>35.948122989151585</v>
      </c>
      <c r="EU167" s="34">
        <v>95.372784056309897</v>
      </c>
      <c r="EV167" s="38">
        <v>-29.456388272596996</v>
      </c>
      <c r="EW167" s="6"/>
      <c r="EX167" s="6" t="s">
        <v>38</v>
      </c>
      <c r="EY167" s="34">
        <v>94.733684734414297</v>
      </c>
      <c r="EZ167" s="38">
        <v>-7.1284008175701388</v>
      </c>
      <c r="FA167" s="34">
        <v>108.602953992</v>
      </c>
      <c r="FB167" s="38">
        <v>8.2103520264733731</v>
      </c>
      <c r="FC167" s="34">
        <v>214.48985712772799</v>
      </c>
      <c r="FD167" s="38">
        <v>48.799172012613781</v>
      </c>
      <c r="FE167" s="6"/>
      <c r="FF167" s="6" t="s">
        <v>38</v>
      </c>
      <c r="FG167" s="34">
        <v>130.28570968860899</v>
      </c>
      <c r="FH167" s="38">
        <v>2.9772018240749674</v>
      </c>
      <c r="FI167" s="34">
        <v>170.94779022626599</v>
      </c>
      <c r="FJ167" s="38">
        <v>11.877846962888469</v>
      </c>
      <c r="FK167" s="34">
        <v>144.79617346543299</v>
      </c>
      <c r="FL167" s="38">
        <v>59.432834631974714</v>
      </c>
      <c r="FM167" s="6"/>
      <c r="FN167" s="6" t="s">
        <v>38</v>
      </c>
      <c r="FO167" s="34">
        <v>88.772282445172095</v>
      </c>
      <c r="FP167" s="38">
        <v>-46.895755238396795</v>
      </c>
      <c r="FQ167" s="34">
        <v>376.31429778750999</v>
      </c>
      <c r="FR167" s="38">
        <v>48.048272365964692</v>
      </c>
      <c r="FS167" s="34">
        <v>122.40270852667</v>
      </c>
      <c r="FT167" s="38">
        <v>6.5864537530559915</v>
      </c>
      <c r="FU167" s="6"/>
      <c r="FV167" s="6" t="s">
        <v>38</v>
      </c>
      <c r="FW167" s="34">
        <v>122.33638445726</v>
      </c>
      <c r="FX167" s="38">
        <v>-24.469824840928169</v>
      </c>
      <c r="FY167" s="34">
        <v>166.97831276378901</v>
      </c>
      <c r="FZ167" s="38">
        <v>34.796522766640777</v>
      </c>
      <c r="GA167" s="34">
        <v>110.57010760932501</v>
      </c>
      <c r="GB167" s="38">
        <v>-10.152929544756802</v>
      </c>
      <c r="GC167" s="6"/>
      <c r="GD167" s="6" t="s">
        <v>38</v>
      </c>
      <c r="GE167" s="34">
        <v>146.867298229222</v>
      </c>
      <c r="GF167" s="38">
        <v>2.2225163408046598</v>
      </c>
      <c r="GG167" s="34">
        <v>139.62680156457199</v>
      </c>
      <c r="GH167" s="38">
        <v>59.051568517488931</v>
      </c>
      <c r="GI167" s="34">
        <v>103.332129167205</v>
      </c>
      <c r="GJ167" s="38">
        <v>-0.51309730653559882</v>
      </c>
      <c r="GK167" s="6"/>
      <c r="GL167" s="6" t="s">
        <v>38</v>
      </c>
      <c r="GM167" s="34">
        <v>144.01871588766599</v>
      </c>
      <c r="GN167" s="38">
        <v>14.819973901650641</v>
      </c>
      <c r="GO167" s="34">
        <v>103.803441563345</v>
      </c>
      <c r="GP167" s="38">
        <v>-9.7075693049797707</v>
      </c>
      <c r="GQ167" s="34">
        <v>60.817131867394501</v>
      </c>
      <c r="GR167" s="38">
        <v>-53.05427763603948</v>
      </c>
      <c r="GS167" s="6"/>
      <c r="GT167" s="6" t="s">
        <v>38</v>
      </c>
      <c r="GU167" s="34">
        <v>54.845503715389498</v>
      </c>
      <c r="GV167" s="38">
        <v>-55.298528005535317</v>
      </c>
      <c r="GW167" s="34">
        <v>102.73174932094101</v>
      </c>
      <c r="GX167" s="38">
        <v>-1.1306198702998671</v>
      </c>
      <c r="GY167" s="34">
        <v>45.860646892983098</v>
      </c>
      <c r="GZ167" s="38">
        <v>-55.137824339953731</v>
      </c>
      <c r="HA167" s="6"/>
      <c r="HB167" s="6" t="s">
        <v>38</v>
      </c>
      <c r="HC167" s="34">
        <v>78.494752194764899</v>
      </c>
      <c r="HD167" s="38">
        <v>-10.946965906128284</v>
      </c>
      <c r="HE167" s="34">
        <v>99.121799079528103</v>
      </c>
      <c r="HF167" s="38">
        <v>-2.6914090005265621</v>
      </c>
      <c r="HG167" s="34">
        <v>65.565067213809996</v>
      </c>
      <c r="HH167" s="38">
        <v>-16.933054356305135</v>
      </c>
      <c r="HI167" s="6"/>
      <c r="HJ167" s="6" t="s">
        <v>38</v>
      </c>
      <c r="HK167" s="34">
        <v>71.340319408491496</v>
      </c>
      <c r="HL167" s="38">
        <v>-16.981276494574402</v>
      </c>
      <c r="HM167" s="34">
        <v>61.098461497799299</v>
      </c>
      <c r="HN167" s="38">
        <v>-27.503585896899978</v>
      </c>
      <c r="HO167" s="34">
        <v>95.126438206299596</v>
      </c>
      <c r="HP167" s="38">
        <v>14.861815347299313</v>
      </c>
      <c r="HQ167" s="6"/>
      <c r="HR167" s="6" t="s">
        <v>38</v>
      </c>
      <c r="HS167" s="34">
        <v>82.372022551225697</v>
      </c>
      <c r="HT167" s="38">
        <v>-7.2469059599185641</v>
      </c>
      <c r="HU167" s="34">
        <v>101.292086672783</v>
      </c>
      <c r="HV167" s="38">
        <v>-42.29488696934974</v>
      </c>
      <c r="HW167" s="34">
        <v>63.966678289963397</v>
      </c>
      <c r="HX167" s="38">
        <v>-37.301839379701192</v>
      </c>
      <c r="HY167" s="6"/>
      <c r="HZ167" s="6" t="s">
        <v>38</v>
      </c>
      <c r="IA167" s="34">
        <v>77.056561893332997</v>
      </c>
      <c r="IB167" s="38">
        <v>-2.3411179846922323</v>
      </c>
      <c r="IC167" s="34">
        <v>95.143837246968701</v>
      </c>
      <c r="ID167" s="38">
        <v>-22.393081980609722</v>
      </c>
      <c r="IE167" s="34">
        <v>84.9902213765196</v>
      </c>
      <c r="IF167" s="38">
        <v>-40.232014967203945</v>
      </c>
      <c r="IG167" s="6"/>
      <c r="IH167" s="6" t="s">
        <v>38</v>
      </c>
      <c r="II167" s="34">
        <v>93.564243396366194</v>
      </c>
      <c r="IJ167" s="38">
        <v>-31.144906153818042</v>
      </c>
      <c r="IK167" s="34">
        <v>76.502337626982197</v>
      </c>
      <c r="IL167" s="38">
        <v>-13.544192725855169</v>
      </c>
      <c r="IM167" s="34">
        <v>89.493446565908499</v>
      </c>
      <c r="IN167" s="38">
        <v>25.043559796181398</v>
      </c>
      <c r="IO167" s="34">
        <v>76.6646489196267</v>
      </c>
      <c r="IP167" s="38">
        <v>-30.175792605608834</v>
      </c>
      <c r="IQ167" s="6"/>
      <c r="IR167" s="6" t="s">
        <v>38</v>
      </c>
      <c r="IS167" s="34">
        <v>80.418944795041796</v>
      </c>
      <c r="IT167" s="38">
        <v>14.718669435773293</v>
      </c>
      <c r="IU167" s="34">
        <v>70.405903926915698</v>
      </c>
      <c r="IV167" s="38">
        <v>-23.929275455760063</v>
      </c>
      <c r="IW167" s="34">
        <v>87.812566570672601</v>
      </c>
      <c r="IX167" s="38">
        <v>3.5752621535869622</v>
      </c>
      <c r="IY167" s="6"/>
      <c r="IZ167" s="6" t="s">
        <v>38</v>
      </c>
      <c r="JA167" s="34">
        <v>91.084027317996203</v>
      </c>
      <c r="JB167" s="38">
        <v>-3.4694909947216956</v>
      </c>
      <c r="JC167" s="34">
        <v>174.906981537635</v>
      </c>
      <c r="JD167" s="38">
        <v>0.75550399096057674</v>
      </c>
      <c r="JE167" s="34">
        <v>235.45864648514501</v>
      </c>
      <c r="JF167" s="38">
        <v>37.428942889647743</v>
      </c>
      <c r="JG167" s="6"/>
      <c r="JH167" s="6" t="s">
        <v>38</v>
      </c>
      <c r="JI167" s="34">
        <v>157.511645828876</v>
      </c>
      <c r="JJ167" s="38">
        <v>-17.201190665334948</v>
      </c>
      <c r="JK167" s="34">
        <v>197.049109482586</v>
      </c>
      <c r="JL167" s="38">
        <v>18.049416244969692</v>
      </c>
      <c r="JM167" s="34">
        <v>117.31955022848</v>
      </c>
      <c r="JN167" s="38">
        <v>-18.277087150787708</v>
      </c>
      <c r="JO167" s="6"/>
      <c r="JP167" s="6" t="s">
        <v>38</v>
      </c>
      <c r="JQ167" s="34">
        <v>98.995496804386704</v>
      </c>
      <c r="JR167" s="38">
        <v>-35.107626105005778</v>
      </c>
      <c r="JS167" s="34">
        <v>126.214155293103</v>
      </c>
      <c r="JT167" s="38">
        <v>-4.3155153483262723</v>
      </c>
      <c r="JU167" s="34">
        <v>151.64945919245901</v>
      </c>
      <c r="JV167" s="38">
        <v>20.899333824090988</v>
      </c>
      <c r="JW167" s="6"/>
      <c r="JX167" s="6" t="s">
        <v>38</v>
      </c>
      <c r="JY167" s="34">
        <v>92.812891341733405</v>
      </c>
      <c r="JZ167" s="38">
        <v>-35.106033650379516</v>
      </c>
      <c r="KA167" s="34">
        <v>136.99265707435799</v>
      </c>
      <c r="KB167" s="38">
        <v>12.228469400433497</v>
      </c>
      <c r="KC167" s="34">
        <v>159.53657586892999</v>
      </c>
      <c r="KD167" s="38">
        <v>17.110784995174086</v>
      </c>
      <c r="KE167" s="6"/>
      <c r="KF167" s="6" t="s">
        <v>38</v>
      </c>
      <c r="KG167" s="34">
        <v>109.138488049868</v>
      </c>
      <c r="KH167" s="38">
        <v>-7.7038578262424124</v>
      </c>
      <c r="KI167" s="34">
        <v>156.28760197610001</v>
      </c>
      <c r="KJ167" s="38">
        <v>6.8604477889357156</v>
      </c>
      <c r="KK167" s="34">
        <v>101.921274762781</v>
      </c>
      <c r="KL167" s="38">
        <v>-24.773089511944917</v>
      </c>
      <c r="KM167" s="6"/>
      <c r="KN167" s="6" t="s">
        <v>38</v>
      </c>
      <c r="KO167" s="34">
        <v>67.852529819385595</v>
      </c>
      <c r="KP167" s="38">
        <v>74.44214034526658</v>
      </c>
      <c r="KQ167" s="34">
        <v>139.23521334799699</v>
      </c>
      <c r="KR167" s="38">
        <v>-6.2649653528971498</v>
      </c>
      <c r="KS167" s="34">
        <v>124.08554607341701</v>
      </c>
      <c r="KT167" s="38">
        <v>14.131406091654355</v>
      </c>
      <c r="KU167" s="6"/>
      <c r="KV167" s="6" t="s">
        <v>38</v>
      </c>
      <c r="KW167" s="34">
        <v>109.211244592369</v>
      </c>
      <c r="KX167" s="38">
        <v>58.725201039427162</v>
      </c>
      <c r="KY167" s="34">
        <v>148.30122052226599</v>
      </c>
      <c r="KZ167" s="38">
        <v>0.85975498492511804</v>
      </c>
      <c r="LA167" s="34">
        <v>144.65137653183899</v>
      </c>
      <c r="LB167" s="38">
        <v>-6.7007332818807583</v>
      </c>
      <c r="LC167" s="6"/>
      <c r="LD167" s="6" t="s">
        <v>38</v>
      </c>
      <c r="LE167" s="34">
        <v>137.53187339162699</v>
      </c>
      <c r="LF167" s="38">
        <v>5.1411938133500712</v>
      </c>
      <c r="LG167" s="34">
        <v>131.065865305139</v>
      </c>
      <c r="LH167" s="38">
        <v>0.9266991282825785</v>
      </c>
      <c r="LI167" s="34">
        <v>81.500853684763399</v>
      </c>
      <c r="LJ167" s="38">
        <v>13.263420282725875</v>
      </c>
      <c r="LK167" s="6"/>
      <c r="LL167" s="6" t="s">
        <v>38</v>
      </c>
      <c r="LM167" s="34">
        <v>194.767023766519</v>
      </c>
      <c r="LN167" s="38">
        <v>63.062511311996616</v>
      </c>
      <c r="LO167" s="34">
        <v>80.232459459626</v>
      </c>
      <c r="LP167" s="38">
        <v>-13.760544281393891</v>
      </c>
      <c r="LQ167" s="34">
        <v>227.221435521041</v>
      </c>
      <c r="LR167" s="38">
        <v>17.367710924474892</v>
      </c>
      <c r="LS167" s="6"/>
      <c r="LT167" s="6" t="s">
        <v>38</v>
      </c>
      <c r="LU167" s="34">
        <v>100.928822368985</v>
      </c>
      <c r="LV167" s="38">
        <v>-22.977850053499111</v>
      </c>
      <c r="LW167" s="34">
        <v>148.88342464204399</v>
      </c>
      <c r="LX167" s="38">
        <v>22.523822483308493</v>
      </c>
      <c r="LY167" s="34">
        <v>1.7764333086441899</v>
      </c>
      <c r="LZ167" s="38">
        <v>-98.585601218476597</v>
      </c>
      <c r="MA167" s="6"/>
      <c r="MB167" s="6" t="s">
        <v>38</v>
      </c>
      <c r="MC167" s="34">
        <v>118.078029463794</v>
      </c>
      <c r="MD167" s="38">
        <v>-16.790178864446048</v>
      </c>
      <c r="ME167" s="34">
        <v>83.782855705763694</v>
      </c>
      <c r="MF167" s="38">
        <v>-19.156571791535029</v>
      </c>
      <c r="MG167" s="34">
        <v>80.404051278283404</v>
      </c>
      <c r="MH167" s="38">
        <v>-24.280456620402617</v>
      </c>
      <c r="MI167" s="6"/>
      <c r="MJ167" s="6" t="s">
        <v>38</v>
      </c>
      <c r="MK167" s="34">
        <v>55.145726109498</v>
      </c>
      <c r="ML167" s="38">
        <v>-35.397029040782087</v>
      </c>
      <c r="MM167" s="34">
        <v>107.781303508668</v>
      </c>
      <c r="MN167" s="38">
        <v>-24.498519453194035</v>
      </c>
      <c r="MO167" s="34">
        <v>125.24239271947999</v>
      </c>
      <c r="MP167" s="38">
        <v>-31.821824377161491</v>
      </c>
      <c r="MQ167"/>
    </row>
    <row r="168" spans="1:379" s="336" customFormat="1" ht="15" hidden="1" customHeight="1">
      <c r="A168" s="353"/>
      <c r="B168" s="6" t="s">
        <v>39</v>
      </c>
      <c r="C168" s="34">
        <v>86.926335669991303</v>
      </c>
      <c r="D168" s="38">
        <v>-1.0913181318566387</v>
      </c>
      <c r="E168" s="374">
        <v>77.522899367146096</v>
      </c>
      <c r="F168" s="38">
        <v>-8.0508599191026775</v>
      </c>
      <c r="G168" s="374">
        <v>95.817868033346102</v>
      </c>
      <c r="H168" s="38">
        <v>4.9878706834009421</v>
      </c>
      <c r="I168" s="6"/>
      <c r="J168" s="6" t="s">
        <v>39</v>
      </c>
      <c r="K168" s="34">
        <v>91.540033130368997</v>
      </c>
      <c r="L168" s="38">
        <v>-15.751602995910531</v>
      </c>
      <c r="M168" s="34">
        <v>110.181376562282</v>
      </c>
      <c r="N168" s="38">
        <v>-20.01133702880152</v>
      </c>
      <c r="O168" s="34">
        <v>90.601886265268604</v>
      </c>
      <c r="P168" s="38">
        <v>-21.035461905330848</v>
      </c>
      <c r="Q168" s="6"/>
      <c r="R168" s="6" t="s">
        <v>39</v>
      </c>
      <c r="S168" s="34">
        <v>110.033680369373</v>
      </c>
      <c r="T168" s="38">
        <v>6.9899826193442038</v>
      </c>
      <c r="U168" s="34">
        <v>129.62303550363501</v>
      </c>
      <c r="V168" s="38">
        <v>10.330303287593011</v>
      </c>
      <c r="W168" s="34">
        <v>122.18236719924001</v>
      </c>
      <c r="X168" s="38">
        <v>-8.6057484176525634</v>
      </c>
      <c r="Y168" s="6"/>
      <c r="Z168" s="6" t="s">
        <v>39</v>
      </c>
      <c r="AA168" s="34">
        <v>140.02074629414099</v>
      </c>
      <c r="AB168" s="38">
        <v>-8.1832502005336494</v>
      </c>
      <c r="AC168" s="34">
        <v>98.147444512590297</v>
      </c>
      <c r="AD168" s="38">
        <v>4.1045782242328528</v>
      </c>
      <c r="AE168" s="34">
        <v>121.688126439123</v>
      </c>
      <c r="AF168" s="38">
        <v>-0.55264574225088836</v>
      </c>
      <c r="AG168" s="6"/>
      <c r="AH168" s="6" t="s">
        <v>39</v>
      </c>
      <c r="AI168" s="34">
        <v>93.617291046766098</v>
      </c>
      <c r="AJ168" s="38">
        <v>-15.780611022358499</v>
      </c>
      <c r="AK168" s="34">
        <v>193.18733561295099</v>
      </c>
      <c r="AL168" s="38">
        <v>28.312575554316822</v>
      </c>
      <c r="AM168" s="34">
        <v>87.218479748902496</v>
      </c>
      <c r="AN168" s="38">
        <v>-31.557523571926041</v>
      </c>
      <c r="AO168" s="6"/>
      <c r="AP168" s="6" t="s">
        <v>39</v>
      </c>
      <c r="AQ168" s="34">
        <v>168.34144501886499</v>
      </c>
      <c r="AR168" s="38">
        <v>17.566650315494783</v>
      </c>
      <c r="AS168" s="34">
        <v>114.29639692742499</v>
      </c>
      <c r="AT168" s="38">
        <v>-10.655551080204148</v>
      </c>
      <c r="AU168" s="34">
        <v>138.39593081624199</v>
      </c>
      <c r="AV168" s="38">
        <v>15.389175377230615</v>
      </c>
      <c r="AW168" s="6"/>
      <c r="AX168" s="6" t="s">
        <v>39</v>
      </c>
      <c r="AY168" s="34">
        <v>113.73451716969601</v>
      </c>
      <c r="AZ168" s="38">
        <v>-22.737007843118732</v>
      </c>
      <c r="BA168" s="34">
        <v>122.22091412653801</v>
      </c>
      <c r="BB168" s="38">
        <v>-2.8667495028580561</v>
      </c>
      <c r="BC168" s="34">
        <v>188.359731251093</v>
      </c>
      <c r="BD168" s="38">
        <v>14.88517743882521</v>
      </c>
      <c r="BE168" s="6"/>
      <c r="BF168" s="6" t="s">
        <v>39</v>
      </c>
      <c r="BG168" s="34">
        <v>142.49945934176799</v>
      </c>
      <c r="BH168" s="38">
        <v>-4.2164412895279924</v>
      </c>
      <c r="BI168" s="34">
        <v>104.64607859373599</v>
      </c>
      <c r="BJ168" s="38">
        <v>-8.1682087892359618</v>
      </c>
      <c r="BK168" s="34">
        <v>170.63010014289799</v>
      </c>
      <c r="BL168" s="38">
        <v>37.594726994543549</v>
      </c>
      <c r="BM168" s="6"/>
      <c r="BN168" s="6" t="s">
        <v>39</v>
      </c>
      <c r="BO168" s="34">
        <v>102.26072113695599</v>
      </c>
      <c r="BP168" s="38">
        <v>-22.710187267350648</v>
      </c>
      <c r="BQ168" s="356">
        <v>3.854158373238747</v>
      </c>
      <c r="BR168" s="38">
        <v>-96.024631015129629</v>
      </c>
      <c r="BS168" s="34">
        <v>133.10004418388499</v>
      </c>
      <c r="BT168" s="38">
        <v>9.7902296361576759</v>
      </c>
      <c r="BU168" s="6"/>
      <c r="BV168" s="6" t="s">
        <v>39</v>
      </c>
      <c r="BW168" s="34">
        <v>96.424973341644503</v>
      </c>
      <c r="BX168" s="38">
        <v>1.4580264936998617</v>
      </c>
      <c r="BY168" s="34">
        <v>2.4210001727950199</v>
      </c>
      <c r="BZ168" s="38">
        <v>-97.944920675457553</v>
      </c>
      <c r="CA168" s="34">
        <v>107.93572045583799</v>
      </c>
      <c r="CB168" s="38">
        <v>22.070528600496203</v>
      </c>
      <c r="CC168" s="6"/>
      <c r="CD168" s="6" t="s">
        <v>39</v>
      </c>
      <c r="CE168" s="34">
        <v>94.642161493012097</v>
      </c>
      <c r="CF168" s="38">
        <v>21.330925501154653</v>
      </c>
      <c r="CG168" s="34">
        <v>88.088767254774993</v>
      </c>
      <c r="CH168" s="38">
        <v>-7.2721113672922257</v>
      </c>
      <c r="CI168" s="34">
        <v>88.480578202770701</v>
      </c>
      <c r="CJ168" s="38">
        <v>-16.825326582303717</v>
      </c>
      <c r="CK168" s="6"/>
      <c r="CL168" s="6" t="s">
        <v>39</v>
      </c>
      <c r="CM168" s="34">
        <v>68.463924279073396</v>
      </c>
      <c r="CN168" s="38">
        <v>-4.9084755691087878</v>
      </c>
      <c r="CO168" s="34">
        <v>72.656564548346594</v>
      </c>
      <c r="CP168" s="38">
        <v>-22.259136415887397</v>
      </c>
      <c r="CQ168" s="34">
        <v>59.674815700038998</v>
      </c>
      <c r="CR168" s="38">
        <v>-29.524966921770741</v>
      </c>
      <c r="CS168" s="6"/>
      <c r="CT168" s="6" t="s">
        <v>39</v>
      </c>
      <c r="CU168" s="34">
        <v>82.3456390799292</v>
      </c>
      <c r="CV168" s="38">
        <v>-27.65851967425472</v>
      </c>
      <c r="CW168" s="34">
        <v>48.818928054130602</v>
      </c>
      <c r="CX168" s="38">
        <v>-26.985528021740464</v>
      </c>
      <c r="CY168" s="34">
        <v>112.55543587826</v>
      </c>
      <c r="CZ168" s="38">
        <v>-20.532839614520427</v>
      </c>
      <c r="DA168" s="6"/>
      <c r="DB168" s="6" t="s">
        <v>39</v>
      </c>
      <c r="DC168" s="34">
        <v>68.341495276772804</v>
      </c>
      <c r="DD168" s="38">
        <v>-39.615836622063718</v>
      </c>
      <c r="DE168" s="34">
        <v>210.28758232761001</v>
      </c>
      <c r="DF168" s="38">
        <v>12.197548880729499</v>
      </c>
      <c r="DG168" s="34">
        <v>125.734769305257</v>
      </c>
      <c r="DH168" s="38">
        <v>1.9071619874391388</v>
      </c>
      <c r="DI168" s="6"/>
      <c r="DJ168" s="6" t="s">
        <v>39</v>
      </c>
      <c r="DK168" s="34">
        <v>141.44814076209701</v>
      </c>
      <c r="DL168" s="38">
        <v>-1.3235908713398032</v>
      </c>
      <c r="DM168" s="34">
        <v>49.826028178841902</v>
      </c>
      <c r="DN168" s="38">
        <v>-32.811273337711839</v>
      </c>
      <c r="DO168" s="34">
        <v>104.170216230101</v>
      </c>
      <c r="DP168" s="38">
        <v>7.1496696168770484</v>
      </c>
      <c r="DQ168" s="6"/>
      <c r="DR168" s="6" t="s">
        <v>39</v>
      </c>
      <c r="DS168" s="34">
        <v>122.476213401065</v>
      </c>
      <c r="DT168" s="38">
        <v>-10.941362043622789</v>
      </c>
      <c r="DU168" s="34">
        <v>99.242685005813996</v>
      </c>
      <c r="DV168" s="38">
        <v>-23.464438793484135</v>
      </c>
      <c r="DW168" s="34">
        <v>96.8101749782941</v>
      </c>
      <c r="DX168" s="38">
        <v>-30.789843528543187</v>
      </c>
      <c r="DY168" s="6"/>
      <c r="DZ168" s="6" t="s">
        <v>39</v>
      </c>
      <c r="EA168" s="34">
        <v>122.57900283841801</v>
      </c>
      <c r="EB168" s="38">
        <v>25.091967984374804</v>
      </c>
      <c r="EC168" s="34">
        <v>106.17666913486001</v>
      </c>
      <c r="ED168" s="38">
        <v>2.4613813647613654</v>
      </c>
      <c r="EE168" s="34">
        <v>121.53241091852099</v>
      </c>
      <c r="EF168" s="38">
        <v>2.6142336326781646</v>
      </c>
      <c r="EG168" s="6"/>
      <c r="EH168" s="6" t="s">
        <v>39</v>
      </c>
      <c r="EI168" s="34">
        <v>134.598516762315</v>
      </c>
      <c r="EJ168" s="38">
        <v>6.0432938597682551</v>
      </c>
      <c r="EK168" s="34">
        <v>135.29625380877101</v>
      </c>
      <c r="EL168" s="38">
        <v>20.58985018670721</v>
      </c>
      <c r="EM168" s="34">
        <v>105.783048004219</v>
      </c>
      <c r="EN168" s="38">
        <v>13.363163230379669</v>
      </c>
      <c r="EO168" s="6"/>
      <c r="EP168" s="6" t="s">
        <v>39</v>
      </c>
      <c r="EQ168" s="34">
        <v>74.675744589969199</v>
      </c>
      <c r="ER168" s="38">
        <v>-29.527419296789176</v>
      </c>
      <c r="ES168" s="34">
        <v>126.55827318898</v>
      </c>
      <c r="ET168" s="38">
        <v>17.908368898615734</v>
      </c>
      <c r="EU168" s="34">
        <v>90.643392409943502</v>
      </c>
      <c r="EV168" s="38">
        <v>-33.1798924985589</v>
      </c>
      <c r="EW168" s="6"/>
      <c r="EX168" s="6" t="s">
        <v>39</v>
      </c>
      <c r="EY168" s="34">
        <v>90.122878804794993</v>
      </c>
      <c r="EZ168" s="38">
        <v>-12.318821488732382</v>
      </c>
      <c r="FA168" s="34">
        <v>100.374342135562</v>
      </c>
      <c r="FB168" s="38">
        <v>-3.8316880152699042</v>
      </c>
      <c r="FC168" s="34">
        <v>221.287838374003</v>
      </c>
      <c r="FD168" s="38">
        <v>67.726912399148119</v>
      </c>
      <c r="FE168" s="6"/>
      <c r="FF168" s="6" t="s">
        <v>39</v>
      </c>
      <c r="FG168" s="34">
        <v>122.607111794085</v>
      </c>
      <c r="FH168" s="38">
        <v>-3.4412795907850011</v>
      </c>
      <c r="FI168" s="34">
        <v>171.44388398464801</v>
      </c>
      <c r="FJ168" s="38">
        <v>9.2030698531990112</v>
      </c>
      <c r="FK168" s="34">
        <v>123.810687167447</v>
      </c>
      <c r="FL168" s="38">
        <v>52.754012827418705</v>
      </c>
      <c r="FM168" s="6"/>
      <c r="FN168" s="6" t="s">
        <v>39</v>
      </c>
      <c r="FO168" s="34">
        <v>100.457542813629</v>
      </c>
      <c r="FP168" s="38">
        <v>-41.676683553632998</v>
      </c>
      <c r="FQ168" s="34">
        <v>323.59133189574999</v>
      </c>
      <c r="FR168" s="38">
        <v>20.340598333258541</v>
      </c>
      <c r="FS168" s="34">
        <v>118.689646588824</v>
      </c>
      <c r="FT168" s="38">
        <v>-0.41015258327449544</v>
      </c>
      <c r="FU168" s="6"/>
      <c r="FV168" s="6" t="s">
        <v>39</v>
      </c>
      <c r="FW168" s="34">
        <v>131.775296695295</v>
      </c>
      <c r="FX168" s="38">
        <v>-20.177081762027825</v>
      </c>
      <c r="FY168" s="34">
        <v>166.61654617606399</v>
      </c>
      <c r="FZ168" s="38">
        <v>37.414656299213107</v>
      </c>
      <c r="GA168" s="34">
        <v>101.164477676614</v>
      </c>
      <c r="GB168" s="38">
        <v>-19.151778233239284</v>
      </c>
      <c r="GC168" s="6"/>
      <c r="GD168" s="6" t="s">
        <v>39</v>
      </c>
      <c r="GE168" s="34">
        <v>150.43201638006099</v>
      </c>
      <c r="GF168" s="38">
        <v>2.4432508720020962</v>
      </c>
      <c r="GG168" s="34">
        <v>130.04726320115199</v>
      </c>
      <c r="GH168" s="38">
        <v>43.6661985129752</v>
      </c>
      <c r="GI168" s="34">
        <v>101.552299806042</v>
      </c>
      <c r="GJ168" s="38">
        <v>-1.4114849390304158</v>
      </c>
      <c r="GK168" s="6"/>
      <c r="GL168" s="6" t="s">
        <v>39</v>
      </c>
      <c r="GM168" s="34">
        <v>134.83046780945</v>
      </c>
      <c r="GN168" s="38">
        <v>5.392815350412846</v>
      </c>
      <c r="GO168" s="34">
        <v>116.739037310754</v>
      </c>
      <c r="GP168" s="38">
        <v>-13.022600599394039</v>
      </c>
      <c r="GQ168" s="34">
        <v>65.5565454213408</v>
      </c>
      <c r="GR168" s="38">
        <v>-57.145826012793378</v>
      </c>
      <c r="GS168" s="6"/>
      <c r="GT168" s="6" t="s">
        <v>39</v>
      </c>
      <c r="GU168" s="34">
        <v>56.605325686003901</v>
      </c>
      <c r="GV168" s="38">
        <v>-62.850457095804366</v>
      </c>
      <c r="GW168" s="34">
        <v>97.813190859176999</v>
      </c>
      <c r="GX168" s="38">
        <v>2.6995338185127338</v>
      </c>
      <c r="GY168" s="34">
        <v>45.116284913646098</v>
      </c>
      <c r="GZ168" s="38">
        <v>-56.808435564732896</v>
      </c>
      <c r="HA168" s="6"/>
      <c r="HB168" s="6" t="s">
        <v>39</v>
      </c>
      <c r="HC168" s="34">
        <v>77.2525696068125</v>
      </c>
      <c r="HD168" s="38">
        <v>-15.409568229407554</v>
      </c>
      <c r="HE168" s="34">
        <v>101.36241571980899</v>
      </c>
      <c r="HF168" s="38">
        <v>-12.583147010602062</v>
      </c>
      <c r="HG168" s="34">
        <v>58.933476904227199</v>
      </c>
      <c r="HH168" s="38">
        <v>-36.414754256445129</v>
      </c>
      <c r="HI168" s="6"/>
      <c r="HJ168" s="6" t="s">
        <v>39</v>
      </c>
      <c r="HK168" s="34">
        <v>71.044061923860596</v>
      </c>
      <c r="HL168" s="38">
        <v>-20.896074376055338</v>
      </c>
      <c r="HM168" s="34">
        <v>57.395442079100697</v>
      </c>
      <c r="HN168" s="38">
        <v>-41.114411694015772</v>
      </c>
      <c r="HO168" s="34">
        <v>83.838190243639303</v>
      </c>
      <c r="HP168" s="38">
        <v>-15.092708908530923</v>
      </c>
      <c r="HQ168" s="6"/>
      <c r="HR168" s="6" t="s">
        <v>39</v>
      </c>
      <c r="HS168" s="34">
        <v>90.386637258847202</v>
      </c>
      <c r="HT168" s="38">
        <v>-1.9719083415831022</v>
      </c>
      <c r="HU168" s="34">
        <v>101.107244641685</v>
      </c>
      <c r="HV168" s="38">
        <v>-39.212226347930986</v>
      </c>
      <c r="HW168" s="34">
        <v>62.673276187722202</v>
      </c>
      <c r="HX168" s="38">
        <v>-47.897622920516994</v>
      </c>
      <c r="HY168" s="6"/>
      <c r="HZ168" s="6" t="s">
        <v>39</v>
      </c>
      <c r="IA168" s="34">
        <v>74.792142387475707</v>
      </c>
      <c r="IB168" s="38">
        <v>-16.604246432268312</v>
      </c>
      <c r="IC168" s="34">
        <v>86.095468834365903</v>
      </c>
      <c r="ID168" s="38">
        <v>-32.344427048678696</v>
      </c>
      <c r="IE168" s="34">
        <v>91.097881972422599</v>
      </c>
      <c r="IF168" s="38">
        <v>-34.847479080340136</v>
      </c>
      <c r="IG168" s="6"/>
      <c r="IH168" s="6" t="s">
        <v>39</v>
      </c>
      <c r="II168" s="34">
        <v>101.908158943682</v>
      </c>
      <c r="IJ168" s="38">
        <v>-25.403236539344391</v>
      </c>
      <c r="IK168" s="34">
        <v>81.768225991953202</v>
      </c>
      <c r="IL168" s="38">
        <v>-21.24926941241624</v>
      </c>
      <c r="IM168" s="34">
        <v>69.045401036927004</v>
      </c>
      <c r="IN168" s="38">
        <v>-15.590468806880011</v>
      </c>
      <c r="IO168" s="34">
        <v>56.798722310428403</v>
      </c>
      <c r="IP168" s="38">
        <v>-53.925529978453433</v>
      </c>
      <c r="IQ168" s="6"/>
      <c r="IR168" s="6" t="s">
        <v>39</v>
      </c>
      <c r="IS168" s="34">
        <v>72.799013933891302</v>
      </c>
      <c r="IT168" s="38">
        <v>-9.5821209628710164</v>
      </c>
      <c r="IU168" s="34">
        <v>79.358239240411294</v>
      </c>
      <c r="IV168" s="38">
        <v>-16.878497161265543</v>
      </c>
      <c r="IW168" s="34">
        <v>101.25985348848999</v>
      </c>
      <c r="IX168" s="38">
        <v>5.6254760258993315</v>
      </c>
      <c r="IY168" s="6"/>
      <c r="IZ168" s="6" t="s">
        <v>39</v>
      </c>
      <c r="JA168" s="34">
        <v>93.669850589935507</v>
      </c>
      <c r="JB168" s="38">
        <v>-7.6711946805973525</v>
      </c>
      <c r="JC168" s="34">
        <v>152.98195695254299</v>
      </c>
      <c r="JD168" s="38">
        <v>0.55477828219548542</v>
      </c>
      <c r="JE168" s="34">
        <v>174.896954545699</v>
      </c>
      <c r="JF168" s="38">
        <v>-7.6512340401526728</v>
      </c>
      <c r="JG168" s="6"/>
      <c r="JH168" s="6" t="s">
        <v>39</v>
      </c>
      <c r="JI168" s="34">
        <v>222.76574977648099</v>
      </c>
      <c r="JJ168" s="38">
        <v>11.693635037839229</v>
      </c>
      <c r="JK168" s="34">
        <v>168.04098052225299</v>
      </c>
      <c r="JL168" s="38">
        <v>-8.4220866104128049</v>
      </c>
      <c r="JM168" s="34">
        <v>111.66746184785499</v>
      </c>
      <c r="JN168" s="38">
        <v>-27.025741996775082</v>
      </c>
      <c r="JO168" s="6"/>
      <c r="JP168" s="6" t="s">
        <v>39</v>
      </c>
      <c r="JQ168" s="34">
        <v>99.803975572633803</v>
      </c>
      <c r="JR168" s="38">
        <v>-20.781624210103814</v>
      </c>
      <c r="JS168" s="34">
        <v>135.36955698388499</v>
      </c>
      <c r="JT168" s="38">
        <v>-8.6962271597202943</v>
      </c>
      <c r="JU168" s="34">
        <v>128.86149881956399</v>
      </c>
      <c r="JV168" s="38">
        <v>12.36876943873844</v>
      </c>
      <c r="JW168" s="6"/>
      <c r="JX168" s="6" t="s">
        <v>39</v>
      </c>
      <c r="JY168" s="34">
        <v>107.66502467793499</v>
      </c>
      <c r="JZ168" s="38">
        <v>-22.345837477768697</v>
      </c>
      <c r="KA168" s="34">
        <v>141.823243366372</v>
      </c>
      <c r="KB168" s="38">
        <v>13.288228232428082</v>
      </c>
      <c r="KC168" s="34">
        <v>137.96673843797299</v>
      </c>
      <c r="KD168" s="38">
        <v>6.5067797373334884</v>
      </c>
      <c r="KE168" s="6"/>
      <c r="KF168" s="6" t="s">
        <v>39</v>
      </c>
      <c r="KG168" s="34">
        <v>113.15835609117499</v>
      </c>
      <c r="KH168" s="38">
        <v>-21.601328302667994</v>
      </c>
      <c r="KI168" s="34">
        <v>136.982753530742</v>
      </c>
      <c r="KJ168" s="38">
        <v>-3.4222526585813995</v>
      </c>
      <c r="KK168" s="34">
        <v>124.906853934377</v>
      </c>
      <c r="KL168" s="38">
        <v>15.941833488480327</v>
      </c>
      <c r="KM168" s="6"/>
      <c r="KN168" s="6" t="s">
        <v>39</v>
      </c>
      <c r="KO168" s="34">
        <v>61.858732695869001</v>
      </c>
      <c r="KP168" s="38">
        <v>24.344828087687461</v>
      </c>
      <c r="KQ168" s="34">
        <v>130.879372542591</v>
      </c>
      <c r="KR168" s="38">
        <v>4.2228059848966808</v>
      </c>
      <c r="KS168" s="34">
        <v>102.331794828841</v>
      </c>
      <c r="KT168" s="38">
        <v>3.8462229003862802</v>
      </c>
      <c r="KU168" s="6"/>
      <c r="KV168" s="6" t="s">
        <v>39</v>
      </c>
      <c r="KW168" s="34">
        <v>123.425946953351</v>
      </c>
      <c r="KX168" s="38">
        <v>37.435719442895333</v>
      </c>
      <c r="KY168" s="34">
        <v>143.124989205894</v>
      </c>
      <c r="KZ168" s="38">
        <v>14.578185433109937</v>
      </c>
      <c r="LA168" s="34">
        <v>129.347679783073</v>
      </c>
      <c r="LB168" s="38">
        <v>-12.532836365911777</v>
      </c>
      <c r="LC168" s="6"/>
      <c r="LD168" s="6" t="s">
        <v>39</v>
      </c>
      <c r="LE168" s="34">
        <v>136.79594245925301</v>
      </c>
      <c r="LF168" s="38">
        <v>7.0308576195522505</v>
      </c>
      <c r="LG168" s="34">
        <v>114.988593125538</v>
      </c>
      <c r="LH168" s="38">
        <v>21.494403278953001</v>
      </c>
      <c r="LI168" s="34">
        <v>68.984391160565593</v>
      </c>
      <c r="LJ168" s="38">
        <v>-6.7073967902730232</v>
      </c>
      <c r="LK168" s="6"/>
      <c r="LL168" s="6" t="s">
        <v>39</v>
      </c>
      <c r="LM168" s="34">
        <v>190.87658398007</v>
      </c>
      <c r="LN168" s="38">
        <v>69.669192108345356</v>
      </c>
      <c r="LO168" s="34">
        <v>100.641255897753</v>
      </c>
      <c r="LP168" s="38">
        <v>-26.270912276169298</v>
      </c>
      <c r="LQ168" s="34">
        <v>163.37534321436101</v>
      </c>
      <c r="LR168" s="38">
        <v>-4.7412185815502284</v>
      </c>
      <c r="LS168" s="6"/>
      <c r="LT168" s="6" t="s">
        <v>39</v>
      </c>
      <c r="LU168" s="34">
        <v>111.08451586765401</v>
      </c>
      <c r="LV168" s="38">
        <v>-17.996631609410159</v>
      </c>
      <c r="LW168" s="34">
        <v>141.85732585547299</v>
      </c>
      <c r="LX168" s="38">
        <v>23.06614132785279</v>
      </c>
      <c r="LY168" s="34">
        <v>5.5610851124789002</v>
      </c>
      <c r="LZ168" s="38">
        <v>-95.325066988644565</v>
      </c>
      <c r="MA168" s="6"/>
      <c r="MB168" s="6" t="s">
        <v>39</v>
      </c>
      <c r="MC168" s="34">
        <v>118.16799354018499</v>
      </c>
      <c r="MD168" s="38">
        <v>-20.2236941053647</v>
      </c>
      <c r="ME168" s="34">
        <v>68.577111167791401</v>
      </c>
      <c r="MF168" s="38">
        <v>-20.148261962855941</v>
      </c>
      <c r="MG168" s="34">
        <v>65.543967648770206</v>
      </c>
      <c r="MH168" s="38">
        <v>-14.883914697976451</v>
      </c>
      <c r="MI168" s="6"/>
      <c r="MJ168" s="6" t="s">
        <v>39</v>
      </c>
      <c r="MK168" s="34">
        <v>44.187524547577702</v>
      </c>
      <c r="ML168" s="38">
        <v>-50.208215615695693</v>
      </c>
      <c r="MM168" s="34">
        <v>82.419550966945494</v>
      </c>
      <c r="MN168" s="38">
        <v>-35.468705109707003</v>
      </c>
      <c r="MO168" s="34">
        <v>127.058143578311</v>
      </c>
      <c r="MP168" s="38">
        <v>-34.241719635252409</v>
      </c>
      <c r="MQ168"/>
    </row>
    <row r="169" spans="1:379" s="336" customFormat="1" ht="15" hidden="1" customHeight="1">
      <c r="A169" s="353"/>
      <c r="B169" s="6" t="s">
        <v>40</v>
      </c>
      <c r="C169" s="34">
        <v>84.255907226233106</v>
      </c>
      <c r="D169" s="38">
        <v>-2.2335824044833856</v>
      </c>
      <c r="E169" s="374">
        <v>75.085623895993805</v>
      </c>
      <c r="F169" s="38">
        <v>-9.0377253998215679</v>
      </c>
      <c r="G169" s="374">
        <v>92.926978990422796</v>
      </c>
      <c r="H169" s="38">
        <v>3.6924534137000649</v>
      </c>
      <c r="I169" s="6"/>
      <c r="J169" s="6" t="s">
        <v>40</v>
      </c>
      <c r="K169" s="34">
        <v>102.821131175761</v>
      </c>
      <c r="L169" s="38">
        <v>-8.2086760703677015</v>
      </c>
      <c r="M169" s="34">
        <v>94.514923450764599</v>
      </c>
      <c r="N169" s="38">
        <v>-28.980190743979549</v>
      </c>
      <c r="O169" s="34">
        <v>101.12342964989701</v>
      </c>
      <c r="P169" s="38">
        <v>-9.8430156044368999</v>
      </c>
      <c r="Q169" s="6"/>
      <c r="R169" s="6" t="s">
        <v>40</v>
      </c>
      <c r="S169" s="34">
        <v>134.16990413345201</v>
      </c>
      <c r="T169" s="38">
        <v>2.9884027657908234</v>
      </c>
      <c r="U169" s="34">
        <v>129.133928564314</v>
      </c>
      <c r="V169" s="38">
        <v>6.0325581252144218</v>
      </c>
      <c r="W169" s="34">
        <v>137.26303476369301</v>
      </c>
      <c r="X169" s="38">
        <v>-0.47383776575659908</v>
      </c>
      <c r="Y169" s="6"/>
      <c r="Z169" s="6" t="s">
        <v>40</v>
      </c>
      <c r="AA169" s="34">
        <v>163.57726395773699</v>
      </c>
      <c r="AB169" s="38">
        <v>6.1258723255983512</v>
      </c>
      <c r="AC169" s="34">
        <v>128.31964187276699</v>
      </c>
      <c r="AD169" s="38">
        <v>9.2956149237039227</v>
      </c>
      <c r="AE169" s="34">
        <v>148.943047928722</v>
      </c>
      <c r="AF169" s="38">
        <v>18.779369596564834</v>
      </c>
      <c r="AG169" s="6"/>
      <c r="AH169" s="6" t="s">
        <v>40</v>
      </c>
      <c r="AI169" s="34">
        <v>104.929043113372</v>
      </c>
      <c r="AJ169" s="38">
        <v>-1.5890067652150037</v>
      </c>
      <c r="AK169" s="34">
        <v>189.49148935903901</v>
      </c>
      <c r="AL169" s="38">
        <v>23.406174156910268</v>
      </c>
      <c r="AM169" s="34">
        <v>93.234145631702901</v>
      </c>
      <c r="AN169" s="38">
        <v>-25.641619722038016</v>
      </c>
      <c r="AO169" s="6"/>
      <c r="AP169" s="6" t="s">
        <v>40</v>
      </c>
      <c r="AQ169" s="34">
        <v>162.86793486432001</v>
      </c>
      <c r="AR169" s="38">
        <v>24.502930941173503</v>
      </c>
      <c r="AS169" s="34">
        <v>128.08666690995199</v>
      </c>
      <c r="AT169" s="38">
        <v>5.4227917042927345</v>
      </c>
      <c r="AU169" s="34">
        <v>126.003871676874</v>
      </c>
      <c r="AV169" s="38">
        <v>-5.864478256318236</v>
      </c>
      <c r="AW169" s="6"/>
      <c r="AX169" s="6" t="s">
        <v>40</v>
      </c>
      <c r="AY169" s="34">
        <v>125.496252150704</v>
      </c>
      <c r="AZ169" s="38">
        <v>-9.4091190542703771</v>
      </c>
      <c r="BA169" s="34">
        <v>118.082706256972</v>
      </c>
      <c r="BB169" s="38">
        <v>0.69253679159314174</v>
      </c>
      <c r="BC169" s="34">
        <v>165.384430822377</v>
      </c>
      <c r="BD169" s="38">
        <v>26.936799642011394</v>
      </c>
      <c r="BE169" s="6"/>
      <c r="BF169" s="6" t="s">
        <v>40</v>
      </c>
      <c r="BG169" s="34">
        <v>138.62320428422501</v>
      </c>
      <c r="BH169" s="38">
        <v>-17.099664983652431</v>
      </c>
      <c r="BI169" s="34">
        <v>119.01113717803401</v>
      </c>
      <c r="BJ169" s="38">
        <v>0.12268483672264097</v>
      </c>
      <c r="BK169" s="34">
        <v>169.86897994155601</v>
      </c>
      <c r="BL169" s="38">
        <v>32.932400262443338</v>
      </c>
      <c r="BM169" s="6"/>
      <c r="BN169" s="6" t="s">
        <v>40</v>
      </c>
      <c r="BO169" s="34">
        <v>105.84581649499501</v>
      </c>
      <c r="BP169" s="38">
        <v>-20.390007110805016</v>
      </c>
      <c r="BQ169" s="356">
        <v>68.858958326759904</v>
      </c>
      <c r="BR169" s="38">
        <v>-45.817017934478102</v>
      </c>
      <c r="BS169" s="34">
        <v>148.01463419381301</v>
      </c>
      <c r="BT169" s="38">
        <v>25.233929257658531</v>
      </c>
      <c r="BU169" s="6"/>
      <c r="BV169" s="6" t="s">
        <v>40</v>
      </c>
      <c r="BW169" s="34">
        <v>121.261405751865</v>
      </c>
      <c r="BX169" s="38">
        <v>12.009895634706027</v>
      </c>
      <c r="BY169" s="34">
        <v>2.3839792052832798</v>
      </c>
      <c r="BZ169" s="38">
        <v>-97.964005151944519</v>
      </c>
      <c r="CA169" s="34">
        <v>116.840680215709</v>
      </c>
      <c r="CB169" s="38">
        <v>29.665218525089585</v>
      </c>
      <c r="CC169" s="6"/>
      <c r="CD169" s="6" t="s">
        <v>40</v>
      </c>
      <c r="CE169" s="34">
        <v>108.22105743728601</v>
      </c>
      <c r="CF169" s="38">
        <v>16.352942717882286</v>
      </c>
      <c r="CG169" s="34">
        <v>74.663599250474903</v>
      </c>
      <c r="CH169" s="38">
        <v>-21.020656042846909</v>
      </c>
      <c r="CI169" s="34">
        <v>104.511554157145</v>
      </c>
      <c r="CJ169" s="38">
        <v>-6.5945371471015051</v>
      </c>
      <c r="CK169" s="6"/>
      <c r="CL169" s="6" t="s">
        <v>40</v>
      </c>
      <c r="CM169" s="34">
        <v>81.346178332496095</v>
      </c>
      <c r="CN169" s="38">
        <v>7.0684889231012136</v>
      </c>
      <c r="CO169" s="34">
        <v>75.561277357343499</v>
      </c>
      <c r="CP169" s="38">
        <v>-21.87120414027757</v>
      </c>
      <c r="CQ169" s="34">
        <v>70.094468921179299</v>
      </c>
      <c r="CR169" s="38">
        <v>-15.453751844325055</v>
      </c>
      <c r="CS169" s="6"/>
      <c r="CT169" s="6" t="s">
        <v>40</v>
      </c>
      <c r="CU169" s="34">
        <v>160.15069638021001</v>
      </c>
      <c r="CV169" s="38">
        <v>30.795054092757766</v>
      </c>
      <c r="CW169" s="34">
        <v>47.923701132216699</v>
      </c>
      <c r="CX169" s="38">
        <v>-37.152035771645231</v>
      </c>
      <c r="CY169" s="34">
        <v>117.55436363773801</v>
      </c>
      <c r="CZ169" s="38">
        <v>6.3662018283779958</v>
      </c>
      <c r="DA169" s="6"/>
      <c r="DB169" s="6" t="s">
        <v>40</v>
      </c>
      <c r="DC169" s="34">
        <v>69.628320981329907</v>
      </c>
      <c r="DD169" s="38">
        <v>-33.960915276645792</v>
      </c>
      <c r="DE169" s="34">
        <v>252.383509348617</v>
      </c>
      <c r="DF169" s="38">
        <v>25.687908470484984</v>
      </c>
      <c r="DG169" s="34">
        <v>118.070954654069</v>
      </c>
      <c r="DH169" s="38">
        <v>3.034821143219645</v>
      </c>
      <c r="DI169" s="6"/>
      <c r="DJ169" s="6" t="s">
        <v>40</v>
      </c>
      <c r="DK169" s="34">
        <v>166.55084648647201</v>
      </c>
      <c r="DL169" s="38">
        <v>45.086620985056129</v>
      </c>
      <c r="DM169" s="34">
        <v>52.051489582736899</v>
      </c>
      <c r="DN169" s="38">
        <v>-22.146726217829666</v>
      </c>
      <c r="DO169" s="34">
        <v>89.502544167008494</v>
      </c>
      <c r="DP169" s="38">
        <v>-14.812757613221834</v>
      </c>
      <c r="DQ169" s="6"/>
      <c r="DR169" s="6" t="s">
        <v>40</v>
      </c>
      <c r="DS169" s="34">
        <v>122.528897609662</v>
      </c>
      <c r="DT169" s="38">
        <v>-17.977658778864068</v>
      </c>
      <c r="DU169" s="34">
        <v>112.750026671616</v>
      </c>
      <c r="DV169" s="38">
        <v>-7.1136175718670529</v>
      </c>
      <c r="DW169" s="34">
        <v>102.327317606234</v>
      </c>
      <c r="DX169" s="38">
        <v>-23.000693635037905</v>
      </c>
      <c r="DY169" s="6"/>
      <c r="DZ169" s="6" t="s">
        <v>40</v>
      </c>
      <c r="EA169" s="34">
        <v>116.248802034276</v>
      </c>
      <c r="EB169" s="38">
        <v>20.058614271095948</v>
      </c>
      <c r="EC169" s="34">
        <v>117.144874042144</v>
      </c>
      <c r="ED169" s="38">
        <v>10.593632986287133</v>
      </c>
      <c r="EE169" s="34">
        <v>124.751790046208</v>
      </c>
      <c r="EF169" s="38">
        <v>6.5608298286192337</v>
      </c>
      <c r="EG169" s="6"/>
      <c r="EH169" s="6" t="s">
        <v>40</v>
      </c>
      <c r="EI169" s="34">
        <v>138.52965257285899</v>
      </c>
      <c r="EJ169" s="38">
        <v>7.0222413025735619</v>
      </c>
      <c r="EK169" s="34">
        <v>137.26985887516599</v>
      </c>
      <c r="EL169" s="38">
        <v>20.708369511301484</v>
      </c>
      <c r="EM169" s="34">
        <v>112.606119077294</v>
      </c>
      <c r="EN169" s="38">
        <v>19.921941030020278</v>
      </c>
      <c r="EO169" s="6"/>
      <c r="EP169" s="6" t="s">
        <v>40</v>
      </c>
      <c r="EQ169" s="34">
        <v>79.479427595700301</v>
      </c>
      <c r="ER169" s="38">
        <v>-17.201957571548093</v>
      </c>
      <c r="ES169" s="34">
        <v>159.225130275156</v>
      </c>
      <c r="ET169" s="38">
        <v>53.673481131292959</v>
      </c>
      <c r="EU169" s="34">
        <v>102.371743189276</v>
      </c>
      <c r="EV169" s="38">
        <v>-15.705128610397551</v>
      </c>
      <c r="EW169" s="6"/>
      <c r="EX169" s="6" t="s">
        <v>40</v>
      </c>
      <c r="EY169" s="34">
        <v>94.276163046104699</v>
      </c>
      <c r="EZ169" s="38">
        <v>-4.2632389207933983</v>
      </c>
      <c r="FA169" s="34">
        <v>105.235646364712</v>
      </c>
      <c r="FB169" s="38">
        <v>1.6643939885556875</v>
      </c>
      <c r="FC169" s="34">
        <v>228.080352016012</v>
      </c>
      <c r="FD169" s="38">
        <v>57.765024576499712</v>
      </c>
      <c r="FE169" s="6"/>
      <c r="FF169" s="6" t="s">
        <v>40</v>
      </c>
      <c r="FG169" s="34">
        <v>124.208534792932</v>
      </c>
      <c r="FH169" s="38">
        <v>0.85384561950412774</v>
      </c>
      <c r="FI169" s="34">
        <v>180.662581153205</v>
      </c>
      <c r="FJ169" s="38">
        <v>15.784317035971213</v>
      </c>
      <c r="FK169" s="34">
        <v>90.191819042827206</v>
      </c>
      <c r="FL169" s="38">
        <v>6.3154268186618197</v>
      </c>
      <c r="FM169" s="6"/>
      <c r="FN169" s="6" t="s">
        <v>40</v>
      </c>
      <c r="FO169" s="34">
        <v>115.664865456947</v>
      </c>
      <c r="FP169" s="38">
        <v>-26.805959689236786</v>
      </c>
      <c r="FQ169" s="34">
        <v>294.82101085891497</v>
      </c>
      <c r="FR169" s="38">
        <v>12.731932628198223</v>
      </c>
      <c r="FS169" s="34">
        <v>139.13356929869499</v>
      </c>
      <c r="FT169" s="38">
        <v>10.349804512102523</v>
      </c>
      <c r="FU169" s="6"/>
      <c r="FV169" s="6" t="s">
        <v>40</v>
      </c>
      <c r="FW169" s="34">
        <v>129.355567081592</v>
      </c>
      <c r="FX169" s="38">
        <v>-15.323902730692922</v>
      </c>
      <c r="FY169" s="34">
        <v>150.28077049319299</v>
      </c>
      <c r="FZ169" s="38">
        <v>26.442258856902839</v>
      </c>
      <c r="GA169" s="34">
        <v>107.63057774563499</v>
      </c>
      <c r="GB169" s="38">
        <v>-10.006751232855208</v>
      </c>
      <c r="GC169" s="6"/>
      <c r="GD169" s="6" t="s">
        <v>40</v>
      </c>
      <c r="GE169" s="34">
        <v>158.691998107285</v>
      </c>
      <c r="GF169" s="38">
        <v>12.560661627934792</v>
      </c>
      <c r="GG169" s="34">
        <v>129.92558384915199</v>
      </c>
      <c r="GH169" s="38">
        <v>38.564844596551666</v>
      </c>
      <c r="GI169" s="34">
        <v>92.325238226952393</v>
      </c>
      <c r="GJ169" s="38">
        <v>-9.6201412924553154</v>
      </c>
      <c r="GK169" s="6"/>
      <c r="GL169" s="6" t="s">
        <v>40</v>
      </c>
      <c r="GM169" s="34">
        <v>134.18002539168299</v>
      </c>
      <c r="GN169" s="38">
        <v>7.7008272406359026</v>
      </c>
      <c r="GO169" s="34">
        <v>119.685859329602</v>
      </c>
      <c r="GP169" s="38">
        <v>-15.611815182171185</v>
      </c>
      <c r="GQ169" s="34">
        <v>102.93348529887599</v>
      </c>
      <c r="GR169" s="38">
        <v>-25.844445474493099</v>
      </c>
      <c r="GS169" s="6"/>
      <c r="GT169" s="6" t="s">
        <v>40</v>
      </c>
      <c r="GU169" s="34">
        <v>76.577807215186297</v>
      </c>
      <c r="GV169" s="38">
        <v>-41.101431975692492</v>
      </c>
      <c r="GW169" s="34">
        <v>98.344231956888294</v>
      </c>
      <c r="GX169" s="38">
        <v>-0.74433214173666329</v>
      </c>
      <c r="GY169" s="34">
        <v>85.517685040773998</v>
      </c>
      <c r="GZ169" s="38">
        <v>-25.06721512364885</v>
      </c>
      <c r="HA169" s="6"/>
      <c r="HB169" s="6" t="s">
        <v>40</v>
      </c>
      <c r="HC169" s="34">
        <v>94.113141440150599</v>
      </c>
      <c r="HD169" s="38">
        <v>-6.9953254893119095</v>
      </c>
      <c r="HE169" s="34">
        <v>141.784448766042</v>
      </c>
      <c r="HF169" s="38">
        <v>22.591613350528831</v>
      </c>
      <c r="HG169" s="34">
        <v>72.098189212741602</v>
      </c>
      <c r="HH169" s="38">
        <v>-23.35514240711079</v>
      </c>
      <c r="HI169" s="6"/>
      <c r="HJ169" s="6" t="s">
        <v>40</v>
      </c>
      <c r="HK169" s="34">
        <v>81.439446350149097</v>
      </c>
      <c r="HL169" s="38">
        <v>-20.844501022023678</v>
      </c>
      <c r="HM169" s="34">
        <v>68.236879638894194</v>
      </c>
      <c r="HN169" s="38">
        <v>-33.904796720871346</v>
      </c>
      <c r="HO169" s="34">
        <v>88.749319088471097</v>
      </c>
      <c r="HP169" s="38">
        <v>-14.888594480611403</v>
      </c>
      <c r="HQ169" s="6"/>
      <c r="HR169" s="6" t="s">
        <v>40</v>
      </c>
      <c r="HS169" s="34">
        <v>113.26856608863601</v>
      </c>
      <c r="HT169" s="38">
        <v>-15.659399203147274</v>
      </c>
      <c r="HU169" s="34">
        <v>136.234015510479</v>
      </c>
      <c r="HV169" s="38">
        <v>-1.7782568252124804</v>
      </c>
      <c r="HW169" s="34">
        <v>66.377141335698795</v>
      </c>
      <c r="HX169" s="38">
        <v>-34.301308870922654</v>
      </c>
      <c r="HY169" s="6"/>
      <c r="HZ169" s="6" t="s">
        <v>40</v>
      </c>
      <c r="IA169" s="34">
        <v>88.690831538427702</v>
      </c>
      <c r="IB169" s="38">
        <v>-14.840000825615689</v>
      </c>
      <c r="IC169" s="34">
        <v>102.073752688526</v>
      </c>
      <c r="ID169" s="38">
        <v>-10.067727466700717</v>
      </c>
      <c r="IE169" s="34">
        <v>100.449039920649</v>
      </c>
      <c r="IF169" s="38">
        <v>-28.626595178861422</v>
      </c>
      <c r="IG169" s="6"/>
      <c r="IH169" s="6" t="s">
        <v>40</v>
      </c>
      <c r="II169" s="34">
        <v>106.021044531245</v>
      </c>
      <c r="IJ169" s="38">
        <v>-26.434078429807926</v>
      </c>
      <c r="IK169" s="34">
        <v>77.225989476777997</v>
      </c>
      <c r="IL169" s="38">
        <v>-30.075949345609359</v>
      </c>
      <c r="IM169" s="34">
        <v>73.270029618640194</v>
      </c>
      <c r="IN169" s="38">
        <v>-14.992074698162085</v>
      </c>
      <c r="IO169" s="34">
        <v>118.96235440219699</v>
      </c>
      <c r="IP169" s="38">
        <v>11.938441621426549</v>
      </c>
      <c r="IQ169" s="6"/>
      <c r="IR169" s="6" t="s">
        <v>40</v>
      </c>
      <c r="IS169" s="34">
        <v>80.953463602466201</v>
      </c>
      <c r="IT169" s="38">
        <v>-5.270280320605579</v>
      </c>
      <c r="IU169" s="34">
        <v>90.574842908336507</v>
      </c>
      <c r="IV169" s="38">
        <v>-17.291826929137116</v>
      </c>
      <c r="IW169" s="34">
        <v>112.269079493399</v>
      </c>
      <c r="IX169" s="38">
        <v>23.629175269648044</v>
      </c>
      <c r="IY169" s="6"/>
      <c r="IZ169" s="6" t="s">
        <v>40</v>
      </c>
      <c r="JA169" s="34">
        <v>93.724402640232</v>
      </c>
      <c r="JB169" s="38">
        <v>-9.762637410009205</v>
      </c>
      <c r="JC169" s="34">
        <v>155.97096945320499</v>
      </c>
      <c r="JD169" s="38">
        <v>12.467012791316947</v>
      </c>
      <c r="JE169" s="34">
        <v>177.88825291176701</v>
      </c>
      <c r="JF169" s="38">
        <v>-5.6971584903925105</v>
      </c>
      <c r="JG169" s="6"/>
      <c r="JH169" s="6" t="s">
        <v>40</v>
      </c>
      <c r="JI169" s="34">
        <v>147.69724467818099</v>
      </c>
      <c r="JJ169" s="38">
        <v>-22.220447710629159</v>
      </c>
      <c r="JK169" s="34">
        <v>195.09312710152199</v>
      </c>
      <c r="JL169" s="38">
        <v>41.093461998617897</v>
      </c>
      <c r="JM169" s="34">
        <v>115.847867837138</v>
      </c>
      <c r="JN169" s="38">
        <v>-19.956705123827973</v>
      </c>
      <c r="JO169" s="6"/>
      <c r="JP169" s="6" t="s">
        <v>40</v>
      </c>
      <c r="JQ169" s="34">
        <v>102.070711954563</v>
      </c>
      <c r="JR169" s="38">
        <v>-14.898068265554926</v>
      </c>
      <c r="JS169" s="34">
        <v>115.979090532138</v>
      </c>
      <c r="JT169" s="38">
        <v>-4.4843852551279184</v>
      </c>
      <c r="JU169" s="34">
        <v>135.43651675768399</v>
      </c>
      <c r="JV169" s="38">
        <v>9.4231119183240963</v>
      </c>
      <c r="JW169" s="6"/>
      <c r="JX169" s="6" t="s">
        <v>40</v>
      </c>
      <c r="JY169" s="34">
        <v>83.803600862959001</v>
      </c>
      <c r="JZ169" s="38">
        <v>-16.834389355998823</v>
      </c>
      <c r="KA169" s="34">
        <v>168.76521552545401</v>
      </c>
      <c r="KB169" s="38">
        <v>17.76563859147555</v>
      </c>
      <c r="KC169" s="34">
        <v>143.03348999196299</v>
      </c>
      <c r="KD169" s="38">
        <v>11.765729079554305</v>
      </c>
      <c r="KE169" s="6"/>
      <c r="KF169" s="6" t="s">
        <v>40</v>
      </c>
      <c r="KG169" s="34">
        <v>90.6892430675898</v>
      </c>
      <c r="KH169" s="38">
        <v>-30.950474149286407</v>
      </c>
      <c r="KI169" s="34">
        <v>134.12381061458601</v>
      </c>
      <c r="KJ169" s="38">
        <v>-13.834966181334536</v>
      </c>
      <c r="KK169" s="34">
        <v>133.50909911880001</v>
      </c>
      <c r="KL169" s="38">
        <v>22.991709883504114</v>
      </c>
      <c r="KM169" s="6"/>
      <c r="KN169" s="6" t="s">
        <v>40</v>
      </c>
      <c r="KO169" s="34">
        <v>79.5672545454605</v>
      </c>
      <c r="KP169" s="38">
        <v>-8.7374110228062278</v>
      </c>
      <c r="KQ169" s="34">
        <v>147.19345046536199</v>
      </c>
      <c r="KR169" s="38">
        <v>-0.65056590394178215</v>
      </c>
      <c r="KS169" s="34">
        <v>93.532393522046902</v>
      </c>
      <c r="KT169" s="38">
        <v>15.764798996857408</v>
      </c>
      <c r="KU169" s="6"/>
      <c r="KV169" s="6" t="s">
        <v>40</v>
      </c>
      <c r="KW169" s="34">
        <v>124.348886167186</v>
      </c>
      <c r="KX169" s="38">
        <v>33.595323203756521</v>
      </c>
      <c r="KY169" s="34">
        <v>141.020442051716</v>
      </c>
      <c r="KZ169" s="38">
        <v>11.606244949252527</v>
      </c>
      <c r="LA169" s="34">
        <v>164.64674651271301</v>
      </c>
      <c r="LB169" s="38">
        <v>-4.4381987733759161</v>
      </c>
      <c r="LC169" s="6"/>
      <c r="LD169" s="6" t="s">
        <v>40</v>
      </c>
      <c r="LE169" s="34">
        <v>137.57298806335299</v>
      </c>
      <c r="LF169" s="38">
        <v>8.8835596020804672</v>
      </c>
      <c r="LG169" s="34">
        <v>125.762156195749</v>
      </c>
      <c r="LH169" s="38">
        <v>39.630589969078898</v>
      </c>
      <c r="LI169" s="34">
        <v>50.552412556287202</v>
      </c>
      <c r="LJ169" s="38">
        <v>-27.280104529923094</v>
      </c>
      <c r="LK169" s="6"/>
      <c r="LL169" s="6" t="s">
        <v>40</v>
      </c>
      <c r="LM169" s="34">
        <v>167.41307435775701</v>
      </c>
      <c r="LN169" s="38">
        <v>61.237279103816235</v>
      </c>
      <c r="LO169" s="34">
        <v>113.39123766425</v>
      </c>
      <c r="LP169" s="38">
        <v>-18.531295675349938</v>
      </c>
      <c r="LQ169" s="34">
        <v>181.77197576112499</v>
      </c>
      <c r="LR169" s="38">
        <v>32.118472727842914</v>
      </c>
      <c r="LS169" s="6"/>
      <c r="LT169" s="6" t="s">
        <v>40</v>
      </c>
      <c r="LU169" s="34">
        <v>111.05977378598</v>
      </c>
      <c r="LV169" s="38">
        <v>-10.180141809029635</v>
      </c>
      <c r="LW169" s="34">
        <v>147.89892044439699</v>
      </c>
      <c r="LX169" s="38">
        <v>29.544587505739486</v>
      </c>
      <c r="LY169" s="34">
        <v>29.480027536580302</v>
      </c>
      <c r="LZ169" s="38">
        <v>-75.966870189456444</v>
      </c>
      <c r="MA169" s="6"/>
      <c r="MB169" s="6" t="s">
        <v>40</v>
      </c>
      <c r="MC169" s="34">
        <v>118.228397596424</v>
      </c>
      <c r="MD169" s="38">
        <v>-18.079217702840722</v>
      </c>
      <c r="ME169" s="34">
        <v>118.32476717121</v>
      </c>
      <c r="MF169" s="38">
        <v>-5.8601466616562021</v>
      </c>
      <c r="MG169" s="34">
        <v>94.789777664485797</v>
      </c>
      <c r="MH169" s="38">
        <v>-2.0588793808661592</v>
      </c>
      <c r="MI169" s="6"/>
      <c r="MJ169" s="6" t="s">
        <v>40</v>
      </c>
      <c r="MK169" s="34">
        <v>59.4879927067987</v>
      </c>
      <c r="ML169" s="38">
        <v>-43.076663302251603</v>
      </c>
      <c r="MM169" s="34">
        <v>84.702349192495106</v>
      </c>
      <c r="MN169" s="38">
        <v>-33.573634686057517</v>
      </c>
      <c r="MO169" s="34">
        <v>134.89660880074001</v>
      </c>
      <c r="MP169" s="38">
        <v>-28.674987942348267</v>
      </c>
      <c r="MQ169"/>
    </row>
    <row r="170" spans="1:379" s="336" customFormat="1" ht="15" hidden="1" customHeight="1">
      <c r="A170" s="353"/>
      <c r="B170" s="6" t="s">
        <v>41</v>
      </c>
      <c r="C170" s="34">
        <v>80.204696216059702</v>
      </c>
      <c r="D170" s="38">
        <v>-5.6239103974103415</v>
      </c>
      <c r="E170" s="374">
        <v>72.2365535782465</v>
      </c>
      <c r="F170" s="38">
        <v>-9.1313119321800826</v>
      </c>
      <c r="G170" s="374">
        <v>87.739069381166104</v>
      </c>
      <c r="H170" s="38">
        <v>-2.7001802503659178</v>
      </c>
      <c r="I170" s="6"/>
      <c r="J170" s="6" t="s">
        <v>41</v>
      </c>
      <c r="K170" s="34">
        <v>102.423398420792</v>
      </c>
      <c r="L170" s="38">
        <v>-8.8546459125984285</v>
      </c>
      <c r="M170" s="34">
        <v>136.400801816837</v>
      </c>
      <c r="N170" s="38">
        <v>-1.4744814215834623</v>
      </c>
      <c r="O170" s="34">
        <v>102.05865452034099</v>
      </c>
      <c r="P170" s="38">
        <v>-8.1457582083888838</v>
      </c>
      <c r="Q170" s="6"/>
      <c r="R170" s="6" t="s">
        <v>41</v>
      </c>
      <c r="S170" s="34">
        <v>148.32105418953799</v>
      </c>
      <c r="T170" s="38">
        <v>5.3337420725997617</v>
      </c>
      <c r="U170" s="34">
        <v>155.481455368779</v>
      </c>
      <c r="V170" s="38">
        <v>19.421395603301221</v>
      </c>
      <c r="W170" s="34">
        <v>150.23063174575901</v>
      </c>
      <c r="X170" s="38">
        <v>5.2843641356134015</v>
      </c>
      <c r="Y170" s="6"/>
      <c r="Z170" s="6" t="s">
        <v>41</v>
      </c>
      <c r="AA170" s="34">
        <v>165.66496142460699</v>
      </c>
      <c r="AB170" s="38">
        <v>7.8783765153257264</v>
      </c>
      <c r="AC170" s="34">
        <v>167.886125389147</v>
      </c>
      <c r="AD170" s="38">
        <v>3.6295604999578188</v>
      </c>
      <c r="AE170" s="34">
        <v>154.761533521963</v>
      </c>
      <c r="AF170" s="38">
        <v>22.013213547032208</v>
      </c>
      <c r="AG170" s="6"/>
      <c r="AH170" s="6" t="s">
        <v>41</v>
      </c>
      <c r="AI170" s="34">
        <v>106.998089173482</v>
      </c>
      <c r="AJ170" s="38">
        <v>3.3180256146796268</v>
      </c>
      <c r="AK170" s="34">
        <v>175.42348438515901</v>
      </c>
      <c r="AL170" s="38">
        <v>21.315130238456831</v>
      </c>
      <c r="AM170" s="34">
        <v>105.206907956973</v>
      </c>
      <c r="AN170" s="38">
        <v>-14.478567588975267</v>
      </c>
      <c r="AO170" s="6"/>
      <c r="AP170" s="6" t="s">
        <v>41</v>
      </c>
      <c r="AQ170" s="34">
        <v>176.843861522314</v>
      </c>
      <c r="AR170" s="38">
        <v>30.319038058562995</v>
      </c>
      <c r="AS170" s="34">
        <v>128.427725054978</v>
      </c>
      <c r="AT170" s="38">
        <v>15.684992743409467</v>
      </c>
      <c r="AU170" s="34">
        <v>134.074548097438</v>
      </c>
      <c r="AV170" s="38">
        <v>5.8503325217420468</v>
      </c>
      <c r="AW170" s="6"/>
      <c r="AX170" s="6" t="s">
        <v>41</v>
      </c>
      <c r="AY170" s="34">
        <v>135.350292910387</v>
      </c>
      <c r="AZ170" s="38">
        <v>-5.12786277881969</v>
      </c>
      <c r="BA170" s="34">
        <v>122.293471956516</v>
      </c>
      <c r="BB170" s="38">
        <v>4.7065063219500587</v>
      </c>
      <c r="BC170" s="34">
        <v>170.11848619092001</v>
      </c>
      <c r="BD170" s="38">
        <v>11.721649886748978</v>
      </c>
      <c r="BE170" s="6"/>
      <c r="BF170" s="6" t="s">
        <v>41</v>
      </c>
      <c r="BG170" s="34">
        <v>154.47800780104501</v>
      </c>
      <c r="BH170" s="38">
        <v>6.7977956210443722</v>
      </c>
      <c r="BI170" s="34">
        <v>110.04584661726</v>
      </c>
      <c r="BJ170" s="38">
        <v>-1.6181673072499763</v>
      </c>
      <c r="BK170" s="34">
        <v>185.64156719904699</v>
      </c>
      <c r="BL170" s="38">
        <v>25.758799406921497</v>
      </c>
      <c r="BM170" s="6"/>
      <c r="BN170" s="6" t="s">
        <v>41</v>
      </c>
      <c r="BO170" s="34">
        <v>122.456096240856</v>
      </c>
      <c r="BP170" s="38">
        <v>-10.508562443585305</v>
      </c>
      <c r="BQ170" s="356">
        <v>121.40652797752226</v>
      </c>
      <c r="BR170" s="38">
        <v>-0.77429228245010506</v>
      </c>
      <c r="BS170" s="34">
        <v>130.455617657701</v>
      </c>
      <c r="BT170" s="38">
        <v>10.33129510280682</v>
      </c>
      <c r="BU170" s="6"/>
      <c r="BV170" s="6" t="s">
        <v>41</v>
      </c>
      <c r="BW170" s="34">
        <v>125.913049026164</v>
      </c>
      <c r="BX170" s="38">
        <v>6.8214155494339366</v>
      </c>
      <c r="BY170" s="34">
        <v>59.2432320784187</v>
      </c>
      <c r="BZ170" s="38">
        <v>-49.430390748504173</v>
      </c>
      <c r="CA170" s="34">
        <v>130.98434753534099</v>
      </c>
      <c r="CB170" s="38">
        <v>15.370725273835987</v>
      </c>
      <c r="CC170" s="6"/>
      <c r="CD170" s="6" t="s">
        <v>41</v>
      </c>
      <c r="CE170" s="34">
        <v>147.89557590191299</v>
      </c>
      <c r="CF170" s="38">
        <v>33.266778352742989</v>
      </c>
      <c r="CG170" s="34">
        <v>80.796225820107196</v>
      </c>
      <c r="CH170" s="38">
        <v>-21.664578089244074</v>
      </c>
      <c r="CI170" s="34">
        <v>123.696934372331</v>
      </c>
      <c r="CJ170" s="38">
        <v>-5.9807570771299083</v>
      </c>
      <c r="CK170" s="6"/>
      <c r="CL170" s="6" t="s">
        <v>41</v>
      </c>
      <c r="CM170" s="34">
        <v>94.048145844259693</v>
      </c>
      <c r="CN170" s="38">
        <v>-17.045449953640627</v>
      </c>
      <c r="CO170" s="34">
        <v>74.3698863458131</v>
      </c>
      <c r="CP170" s="38">
        <v>-12.443825663991632</v>
      </c>
      <c r="CQ170" s="34">
        <v>79.383020157440995</v>
      </c>
      <c r="CR170" s="38">
        <v>-3.2428331276570646</v>
      </c>
      <c r="CS170" s="6"/>
      <c r="CT170" s="6" t="s">
        <v>41</v>
      </c>
      <c r="CU170" s="34">
        <v>160.93281167087099</v>
      </c>
      <c r="CV170" s="38">
        <v>33.881474918248614</v>
      </c>
      <c r="CW170" s="34">
        <v>59.055772005980899</v>
      </c>
      <c r="CX170" s="38">
        <v>-31.264119923674755</v>
      </c>
      <c r="CY170" s="34">
        <v>161.65995186286901</v>
      </c>
      <c r="CZ170" s="38">
        <v>2.1103971403974668</v>
      </c>
      <c r="DA170" s="6"/>
      <c r="DB170" s="6" t="s">
        <v>41</v>
      </c>
      <c r="DC170" s="34">
        <v>78.624470394616495</v>
      </c>
      <c r="DD170" s="38">
        <v>-21.296653110584174</v>
      </c>
      <c r="DE170" s="34">
        <v>268.15033390136699</v>
      </c>
      <c r="DF170" s="38">
        <v>2.7597710069534998</v>
      </c>
      <c r="DG170" s="34">
        <v>120.21379005951501</v>
      </c>
      <c r="DH170" s="38">
        <v>14.968873441863067</v>
      </c>
      <c r="DI170" s="6"/>
      <c r="DJ170" s="6" t="s">
        <v>41</v>
      </c>
      <c r="DK170" s="34">
        <v>189.41736605156399</v>
      </c>
      <c r="DL170" s="38">
        <v>40.652556017127978</v>
      </c>
      <c r="DM170" s="34">
        <v>58.623787044477503</v>
      </c>
      <c r="DN170" s="38">
        <v>-17.885025079186661</v>
      </c>
      <c r="DO170" s="34">
        <v>109.41949028363</v>
      </c>
      <c r="DP170" s="38">
        <v>-18.630886063476737</v>
      </c>
      <c r="DQ170" s="6"/>
      <c r="DR170" s="6" t="s">
        <v>41</v>
      </c>
      <c r="DS170" s="34">
        <v>154.07667651119399</v>
      </c>
      <c r="DT170" s="38">
        <v>-6.8669952629873023</v>
      </c>
      <c r="DU170" s="34">
        <v>123.851152621398</v>
      </c>
      <c r="DV170" s="38">
        <v>4.3714305665136806</v>
      </c>
      <c r="DW170" s="34">
        <v>99.320190883784306</v>
      </c>
      <c r="DX170" s="38">
        <v>-27.139977494069427</v>
      </c>
      <c r="DY170" s="6"/>
      <c r="DZ170" s="6" t="s">
        <v>41</v>
      </c>
      <c r="EA170" s="34">
        <v>107.705544503802</v>
      </c>
      <c r="EB170" s="38">
        <v>9.2528593255358089</v>
      </c>
      <c r="EC170" s="34">
        <v>112.439416828039</v>
      </c>
      <c r="ED170" s="38">
        <v>0.24964462660952336</v>
      </c>
      <c r="EE170" s="34">
        <v>118.754244445795</v>
      </c>
      <c r="EF170" s="38">
        <v>3.0139452355100786</v>
      </c>
      <c r="EG170" s="6"/>
      <c r="EH170" s="6" t="s">
        <v>41</v>
      </c>
      <c r="EI170" s="34">
        <v>140.474242894963</v>
      </c>
      <c r="EJ170" s="38">
        <v>4.2406321025666642</v>
      </c>
      <c r="EK170" s="34">
        <v>144.07102062414799</v>
      </c>
      <c r="EL170" s="38">
        <v>18.774175284590711</v>
      </c>
      <c r="EM170" s="34">
        <v>112.92603800328899</v>
      </c>
      <c r="EN170" s="38">
        <v>11.968577379673533</v>
      </c>
      <c r="EO170" s="6"/>
      <c r="EP170" s="6" t="s">
        <v>41</v>
      </c>
      <c r="EQ170" s="34">
        <v>74.419598046911005</v>
      </c>
      <c r="ER170" s="38">
        <v>-26.270819250425333</v>
      </c>
      <c r="ES170" s="34">
        <v>173.807175093897</v>
      </c>
      <c r="ET170" s="38">
        <v>62.180117905892729</v>
      </c>
      <c r="EU170" s="34">
        <v>96.266845155625404</v>
      </c>
      <c r="EV170" s="38">
        <v>-21.956198241520809</v>
      </c>
      <c r="EW170" s="6"/>
      <c r="EX170" s="6" t="s">
        <v>41</v>
      </c>
      <c r="EY170" s="34">
        <v>103.734818835833</v>
      </c>
      <c r="EZ170" s="38">
        <v>1.2506116708784987</v>
      </c>
      <c r="FA170" s="34">
        <v>105.43325389454</v>
      </c>
      <c r="FB170" s="38">
        <v>1.4071782021670458</v>
      </c>
      <c r="FC170" s="34">
        <v>235.26189465491501</v>
      </c>
      <c r="FD170" s="38">
        <v>50.538933790253594</v>
      </c>
      <c r="FE170" s="6"/>
      <c r="FF170" s="6" t="s">
        <v>41</v>
      </c>
      <c r="FG170" s="34">
        <v>126.300460596344</v>
      </c>
      <c r="FH170" s="38">
        <v>-1.2706379078034331</v>
      </c>
      <c r="FI170" s="34">
        <v>197.35555439421</v>
      </c>
      <c r="FJ170" s="38">
        <v>18.415181905141424</v>
      </c>
      <c r="FK170" s="34">
        <v>104.47494860187</v>
      </c>
      <c r="FL170" s="38">
        <v>9.6396809527978746</v>
      </c>
      <c r="FM170" s="6"/>
      <c r="FN170" s="6" t="s">
        <v>41</v>
      </c>
      <c r="FO170" s="34">
        <v>118.39832953429899</v>
      </c>
      <c r="FP170" s="38">
        <v>-27.218693670070351</v>
      </c>
      <c r="FQ170" s="34">
        <v>259.94735233829999</v>
      </c>
      <c r="FR170" s="38">
        <v>-4.4459229199731851</v>
      </c>
      <c r="FS170" s="34">
        <v>147.62609128927201</v>
      </c>
      <c r="FT170" s="38">
        <v>10.749834739634423</v>
      </c>
      <c r="FU170" s="6"/>
      <c r="FV170" s="6" t="s">
        <v>41</v>
      </c>
      <c r="FW170" s="34">
        <v>127.69645283518599</v>
      </c>
      <c r="FX170" s="38">
        <v>-12.893210351770264</v>
      </c>
      <c r="FY170" s="34">
        <v>141.571104572601</v>
      </c>
      <c r="FZ170" s="38">
        <v>19.442525101970531</v>
      </c>
      <c r="GA170" s="34">
        <v>96.529935354035104</v>
      </c>
      <c r="GB170" s="38">
        <v>-19.954014088475589</v>
      </c>
      <c r="GC170" s="6"/>
      <c r="GD170" s="6" t="s">
        <v>41</v>
      </c>
      <c r="GE170" s="34">
        <v>160.59459979997101</v>
      </c>
      <c r="GF170" s="38">
        <v>11.751327337636127</v>
      </c>
      <c r="GG170" s="34">
        <v>130.08236505312601</v>
      </c>
      <c r="GH170" s="38">
        <v>23.504294239026152</v>
      </c>
      <c r="GI170" s="34">
        <v>88.899220809482003</v>
      </c>
      <c r="GJ170" s="38">
        <v>-13.287568907637521</v>
      </c>
      <c r="GK170" s="6"/>
      <c r="GL170" s="6" t="s">
        <v>41</v>
      </c>
      <c r="GM170" s="34">
        <v>135.610465464572</v>
      </c>
      <c r="GN170" s="38">
        <v>7.0468999023613605</v>
      </c>
      <c r="GO170" s="34">
        <v>131.20392554817499</v>
      </c>
      <c r="GP170" s="38">
        <v>-4.6551219461852327</v>
      </c>
      <c r="GQ170" s="34">
        <v>100.334317851704</v>
      </c>
      <c r="GR170" s="38">
        <v>-21.914356405459955</v>
      </c>
      <c r="GS170" s="6"/>
      <c r="GT170" s="6" t="s">
        <v>41</v>
      </c>
      <c r="GU170" s="34">
        <v>61.281576383800697</v>
      </c>
      <c r="GV170" s="38">
        <v>-21.767459246270121</v>
      </c>
      <c r="GW170" s="34">
        <v>91.212966813443998</v>
      </c>
      <c r="GX170" s="38">
        <v>-2.000708433609816</v>
      </c>
      <c r="GY170" s="34">
        <v>112.00637228339301</v>
      </c>
      <c r="GZ170" s="38">
        <v>-23.747987054950983</v>
      </c>
      <c r="HA170" s="6"/>
      <c r="HB170" s="6" t="s">
        <v>41</v>
      </c>
      <c r="HC170" s="34">
        <v>94.588588435568298</v>
      </c>
      <c r="HD170" s="38">
        <v>-4.067469599573414</v>
      </c>
      <c r="HE170" s="34">
        <v>157.624986952103</v>
      </c>
      <c r="HF170" s="38">
        <v>39.375927928631114</v>
      </c>
      <c r="HG170" s="34">
        <v>66.568507223579999</v>
      </c>
      <c r="HH170" s="38">
        <v>-19.123093819608812</v>
      </c>
      <c r="HI170" s="6"/>
      <c r="HJ170" s="6" t="s">
        <v>41</v>
      </c>
      <c r="HK170" s="34">
        <v>77.408990205444695</v>
      </c>
      <c r="HL170" s="38">
        <v>-18.238506300286062</v>
      </c>
      <c r="HM170" s="34">
        <v>76.153590155095102</v>
      </c>
      <c r="HN170" s="38">
        <v>-28.213940049316861</v>
      </c>
      <c r="HO170" s="34">
        <v>92.217912536594795</v>
      </c>
      <c r="HP170" s="38">
        <v>5.5163841816513184</v>
      </c>
      <c r="HQ170" s="6"/>
      <c r="HR170" s="6" t="s">
        <v>41</v>
      </c>
      <c r="HS170" s="34">
        <v>88.261670932030199</v>
      </c>
      <c r="HT170" s="38">
        <v>-11.118083005334725</v>
      </c>
      <c r="HU170" s="34">
        <v>158.92291698082099</v>
      </c>
      <c r="HV170" s="38">
        <v>23.302008519738536</v>
      </c>
      <c r="HW170" s="34">
        <v>76.946946431360203</v>
      </c>
      <c r="HX170" s="38">
        <v>-29.335190809329077</v>
      </c>
      <c r="HY170" s="6"/>
      <c r="HZ170" s="6" t="s">
        <v>41</v>
      </c>
      <c r="IA170" s="34">
        <v>103.008089037876</v>
      </c>
      <c r="IB170" s="38">
        <v>-27.503547646579889</v>
      </c>
      <c r="IC170" s="34">
        <v>117.748343333728</v>
      </c>
      <c r="ID170" s="38">
        <v>0.13691528799635933</v>
      </c>
      <c r="IE170" s="34">
        <v>100.231930488247</v>
      </c>
      <c r="IF170" s="38">
        <v>-19.297315882344066</v>
      </c>
      <c r="IG170" s="6"/>
      <c r="IH170" s="6" t="s">
        <v>41</v>
      </c>
      <c r="II170" s="34">
        <v>109.94565696634901</v>
      </c>
      <c r="IJ170" s="38">
        <v>-9.7085982592334119</v>
      </c>
      <c r="IK170" s="34">
        <v>105.24363221143</v>
      </c>
      <c r="IL170" s="38">
        <v>-21.226051722102952</v>
      </c>
      <c r="IM170" s="34">
        <v>74.519506704173494</v>
      </c>
      <c r="IN170" s="38">
        <v>-10.190111500833126</v>
      </c>
      <c r="IO170" s="34">
        <v>166.06048847583801</v>
      </c>
      <c r="IP170" s="38">
        <v>33.150051651984768</v>
      </c>
      <c r="IQ170" s="6"/>
      <c r="IR170" s="6" t="s">
        <v>41</v>
      </c>
      <c r="IS170" s="34">
        <v>99.068175802087197</v>
      </c>
      <c r="IT170" s="38">
        <v>1.289036792391542</v>
      </c>
      <c r="IU170" s="34">
        <v>92.006236879377994</v>
      </c>
      <c r="IV170" s="38">
        <v>-4.1885677475816863</v>
      </c>
      <c r="IW170" s="34">
        <v>113.340678933395</v>
      </c>
      <c r="IX170" s="38">
        <v>31.122887820387405</v>
      </c>
      <c r="IY170" s="6"/>
      <c r="IZ170" s="6" t="s">
        <v>41</v>
      </c>
      <c r="JA170" s="34">
        <v>140.98264370640999</v>
      </c>
      <c r="JB170" s="38">
        <v>1.4362355533448437</v>
      </c>
      <c r="JC170" s="34">
        <v>166.92531656752999</v>
      </c>
      <c r="JD170" s="38">
        <v>22.968645033576024</v>
      </c>
      <c r="JE170" s="34">
        <v>137.93491431771301</v>
      </c>
      <c r="JF170" s="38">
        <v>-23.665726332680876</v>
      </c>
      <c r="JG170" s="6"/>
      <c r="JH170" s="6" t="s">
        <v>41</v>
      </c>
      <c r="JI170" s="34">
        <v>172.862857353522</v>
      </c>
      <c r="JJ170" s="38">
        <v>-8.7749405646889755</v>
      </c>
      <c r="JK170" s="34">
        <v>229.67397717854101</v>
      </c>
      <c r="JL170" s="38">
        <v>28.182209868724783</v>
      </c>
      <c r="JM170" s="34">
        <v>120.82736557746399</v>
      </c>
      <c r="JN170" s="38">
        <v>-10.665052182126203</v>
      </c>
      <c r="JO170" s="6"/>
      <c r="JP170" s="6" t="s">
        <v>41</v>
      </c>
      <c r="JQ170" s="34">
        <v>107.340020394353</v>
      </c>
      <c r="JR170" s="38">
        <v>-4.5424267566451562</v>
      </c>
      <c r="JS170" s="34">
        <v>120.383944530386</v>
      </c>
      <c r="JT170" s="38">
        <v>5.1911416624522957</v>
      </c>
      <c r="JU170" s="34">
        <v>114.52913430885</v>
      </c>
      <c r="JV170" s="38">
        <v>2.9159264579543986</v>
      </c>
      <c r="JW170" s="6"/>
      <c r="JX170" s="6" t="s">
        <v>41</v>
      </c>
      <c r="JY170" s="34">
        <v>98.008152509724994</v>
      </c>
      <c r="JZ170" s="38">
        <v>-15.113193697217056</v>
      </c>
      <c r="KA170" s="34">
        <v>221.355196287073</v>
      </c>
      <c r="KB170" s="38">
        <v>31.025172719005752</v>
      </c>
      <c r="KC170" s="34">
        <v>153.01603671540701</v>
      </c>
      <c r="KD170" s="38">
        <v>8.404015075218112</v>
      </c>
      <c r="KE170" s="6"/>
      <c r="KF170" s="6" t="s">
        <v>41</v>
      </c>
      <c r="KG170" s="34">
        <v>90.875734509919099</v>
      </c>
      <c r="KH170" s="38">
        <v>-22.948443195894114</v>
      </c>
      <c r="KI170" s="34">
        <v>125.79954257385</v>
      </c>
      <c r="KJ170" s="38">
        <v>16.602930575324535</v>
      </c>
      <c r="KK170" s="34">
        <v>121.457069075532</v>
      </c>
      <c r="KL170" s="38">
        <v>22.582129437037125</v>
      </c>
      <c r="KM170" s="6"/>
      <c r="KN170" s="6" t="s">
        <v>41</v>
      </c>
      <c r="KO170" s="34">
        <v>60.165524879798099</v>
      </c>
      <c r="KP170" s="38">
        <v>13.571489732110578</v>
      </c>
      <c r="KQ170" s="34">
        <v>166.76215664758899</v>
      </c>
      <c r="KR170" s="38">
        <v>3.7818360721946647</v>
      </c>
      <c r="KS170" s="34">
        <v>108.606851678154</v>
      </c>
      <c r="KT170" s="38">
        <v>5.3209259809575684</v>
      </c>
      <c r="KU170" s="6"/>
      <c r="KV170" s="6" t="s">
        <v>41</v>
      </c>
      <c r="KW170" s="34">
        <v>116.983537403681</v>
      </c>
      <c r="KX170" s="38">
        <v>28.164947252252688</v>
      </c>
      <c r="KY170" s="34">
        <v>170.725901848001</v>
      </c>
      <c r="KZ170" s="38">
        <v>19.725342633400018</v>
      </c>
      <c r="LA170" s="34">
        <v>158.64259211800399</v>
      </c>
      <c r="LB170" s="38">
        <v>6.9885267819484085</v>
      </c>
      <c r="LC170" s="6"/>
      <c r="LD170" s="6" t="s">
        <v>41</v>
      </c>
      <c r="LE170" s="34">
        <v>138.415536267666</v>
      </c>
      <c r="LF170" s="38">
        <v>-4.3933391537493094E-2</v>
      </c>
      <c r="LG170" s="34">
        <v>127.006253072626</v>
      </c>
      <c r="LH170" s="38">
        <v>29.882860017586609</v>
      </c>
      <c r="LI170" s="34">
        <v>55.0274101052335</v>
      </c>
      <c r="LJ170" s="38">
        <v>-18.247176116330436</v>
      </c>
      <c r="LK170" s="6"/>
      <c r="LL170" s="6" t="s">
        <v>41</v>
      </c>
      <c r="LM170" s="34">
        <v>157.77362159744601</v>
      </c>
      <c r="LN170" s="38">
        <v>55.500740302902955</v>
      </c>
      <c r="LO170" s="34">
        <v>86.225506284783407</v>
      </c>
      <c r="LP170" s="38">
        <v>-31.326320304030133</v>
      </c>
      <c r="LQ170" s="34">
        <v>145.99880495668199</v>
      </c>
      <c r="LR170" s="38">
        <v>26.188005678404267</v>
      </c>
      <c r="LS170" s="6"/>
      <c r="LT170" s="6" t="s">
        <v>41</v>
      </c>
      <c r="LU170" s="34">
        <v>127.083394010318</v>
      </c>
      <c r="LV170" s="38">
        <v>-2.9032974914628369</v>
      </c>
      <c r="LW170" s="34">
        <v>121.91157336493799</v>
      </c>
      <c r="LX170" s="38">
        <v>23.497597963204541</v>
      </c>
      <c r="LY170" s="34">
        <v>82.281803586712897</v>
      </c>
      <c r="LZ170" s="38">
        <v>-27.865373098206831</v>
      </c>
      <c r="MA170" s="6"/>
      <c r="MB170" s="6" t="s">
        <v>41</v>
      </c>
      <c r="MC170" s="34">
        <v>110.75075067395601</v>
      </c>
      <c r="MD170" s="38">
        <v>-11.797739828557781</v>
      </c>
      <c r="ME170" s="34">
        <v>127.87463762539799</v>
      </c>
      <c r="MF170" s="38">
        <v>-1.8118698786133649</v>
      </c>
      <c r="MG170" s="34">
        <v>98.136961529378596</v>
      </c>
      <c r="MH170" s="38">
        <v>8.9437739642943086</v>
      </c>
      <c r="MI170" s="6"/>
      <c r="MJ170" s="6" t="s">
        <v>41</v>
      </c>
      <c r="MK170" s="34">
        <v>75.631471085826902</v>
      </c>
      <c r="ML170" s="38">
        <v>-23.155505847099278</v>
      </c>
      <c r="MM170" s="34">
        <v>103.80495399842999</v>
      </c>
      <c r="MN170" s="38">
        <v>-26.970569581959438</v>
      </c>
      <c r="MO170" s="34">
        <v>139.440933862593</v>
      </c>
      <c r="MP170" s="38">
        <v>-22.978879306481716</v>
      </c>
      <c r="MQ170"/>
    </row>
    <row r="171" spans="1:379" s="336" customFormat="1" ht="15" hidden="1" customHeight="1">
      <c r="A171" s="353"/>
      <c r="B171" s="6" t="s">
        <v>42</v>
      </c>
      <c r="C171" s="34">
        <v>87.789027622777297</v>
      </c>
      <c r="D171" s="38">
        <v>-3.3416497964829546</v>
      </c>
      <c r="E171" s="374">
        <v>75.628346330521595</v>
      </c>
      <c r="F171" s="38">
        <v>-9.8179352310003054</v>
      </c>
      <c r="G171" s="374">
        <v>99.287706168387302</v>
      </c>
      <c r="H171" s="38">
        <v>1.9305175865509199</v>
      </c>
      <c r="I171" s="6"/>
      <c r="J171" s="6" t="s">
        <v>42</v>
      </c>
      <c r="K171" s="34">
        <v>103.751799370998</v>
      </c>
      <c r="L171" s="38">
        <v>7.4105901856853507E-2</v>
      </c>
      <c r="M171" s="34">
        <v>140.20376963550399</v>
      </c>
      <c r="N171" s="38">
        <v>11.835748845245035</v>
      </c>
      <c r="O171" s="34">
        <v>102.661753309399</v>
      </c>
      <c r="P171" s="38">
        <v>-9.3597709976960743</v>
      </c>
      <c r="Q171" s="6"/>
      <c r="R171" s="6" t="s">
        <v>42</v>
      </c>
      <c r="S171" s="34">
        <v>162.179545970253</v>
      </c>
      <c r="T171" s="38">
        <v>12.503696150679389</v>
      </c>
      <c r="U171" s="34">
        <v>135.83374515343399</v>
      </c>
      <c r="V171" s="38">
        <v>6.7557805365166388</v>
      </c>
      <c r="W171" s="34">
        <v>152.52638486037699</v>
      </c>
      <c r="X171" s="38">
        <v>4.8965006653682366</v>
      </c>
      <c r="Y171" s="6"/>
      <c r="Z171" s="6" t="s">
        <v>42</v>
      </c>
      <c r="AA171" s="34">
        <v>119.462309847691</v>
      </c>
      <c r="AB171" s="38">
        <v>6.2159327338047632</v>
      </c>
      <c r="AC171" s="34">
        <v>163.97692967557001</v>
      </c>
      <c r="AD171" s="38">
        <v>27.367707955180222</v>
      </c>
      <c r="AE171" s="34">
        <v>138.77519408599099</v>
      </c>
      <c r="AF171" s="38">
        <v>19.258079946542736</v>
      </c>
      <c r="AG171" s="6"/>
      <c r="AH171" s="6" t="s">
        <v>42</v>
      </c>
      <c r="AI171" s="34">
        <v>114.03671307444699</v>
      </c>
      <c r="AJ171" s="38">
        <v>10.535707613165599</v>
      </c>
      <c r="AK171" s="34">
        <v>153.519087390496</v>
      </c>
      <c r="AL171" s="38">
        <v>16.286132706103345</v>
      </c>
      <c r="AM171" s="34">
        <v>100.852205770154</v>
      </c>
      <c r="AN171" s="38">
        <v>-4.1362338860019321</v>
      </c>
      <c r="AO171" s="6"/>
      <c r="AP171" s="6" t="s">
        <v>42</v>
      </c>
      <c r="AQ171" s="34">
        <v>136.95658720645599</v>
      </c>
      <c r="AR171" s="38">
        <v>26.387713408838124</v>
      </c>
      <c r="AS171" s="34">
        <v>128.451153516918</v>
      </c>
      <c r="AT171" s="38">
        <v>13.593999292711743</v>
      </c>
      <c r="AU171" s="34">
        <v>144.592321701792</v>
      </c>
      <c r="AV171" s="38">
        <v>11.572127181712943</v>
      </c>
      <c r="AW171" s="6"/>
      <c r="AX171" s="6" t="s">
        <v>42</v>
      </c>
      <c r="AY171" s="34">
        <v>138.63545664683099</v>
      </c>
      <c r="AZ171" s="38">
        <v>6.8270706353385151</v>
      </c>
      <c r="BA171" s="34">
        <v>118.625780939767</v>
      </c>
      <c r="BB171" s="38">
        <v>-4.6957114139279668</v>
      </c>
      <c r="BC171" s="34">
        <v>178.922502662108</v>
      </c>
      <c r="BD171" s="38">
        <v>14.947605951276287</v>
      </c>
      <c r="BE171" s="6"/>
      <c r="BF171" s="6" t="s">
        <v>42</v>
      </c>
      <c r="BG171" s="34">
        <v>147.75661394406501</v>
      </c>
      <c r="BH171" s="38">
        <v>24.309188146184496</v>
      </c>
      <c r="BI171" s="34">
        <v>126.270488210491</v>
      </c>
      <c r="BJ171" s="38">
        <v>5.6874073702534673</v>
      </c>
      <c r="BK171" s="34">
        <v>180.78721951761599</v>
      </c>
      <c r="BL171" s="38">
        <v>40.950174047688591</v>
      </c>
      <c r="BM171" s="6"/>
      <c r="BN171" s="6" t="s">
        <v>42</v>
      </c>
      <c r="BO171" s="34">
        <v>118.842425957399</v>
      </c>
      <c r="BP171" s="38">
        <v>0.56024028311598784</v>
      </c>
      <c r="BQ171" s="356">
        <v>163.56444266229266</v>
      </c>
      <c r="BR171" s="38">
        <v>28.681662977881984</v>
      </c>
      <c r="BS171" s="34">
        <v>123.367703216816</v>
      </c>
      <c r="BT171" s="38">
        <v>7.8536653772471823</v>
      </c>
      <c r="BU171" s="6"/>
      <c r="BV171" s="6" t="s">
        <v>42</v>
      </c>
      <c r="BW171" s="34">
        <v>131.862805313699</v>
      </c>
      <c r="BX171" s="38">
        <v>4.6022939546194834</v>
      </c>
      <c r="BY171" s="34">
        <v>118.39256866635699</v>
      </c>
      <c r="BZ171" s="38">
        <v>7.8579397352295643</v>
      </c>
      <c r="CA171" s="34">
        <v>111.05115187507501</v>
      </c>
      <c r="CB171" s="38">
        <v>18.280017607310882</v>
      </c>
      <c r="CC171" s="6"/>
      <c r="CD171" s="6" t="s">
        <v>42</v>
      </c>
      <c r="CE171" s="34">
        <v>127.376815981479</v>
      </c>
      <c r="CF171" s="38">
        <v>9.5924319435166012</v>
      </c>
      <c r="CG171" s="34">
        <v>81.954987371943403</v>
      </c>
      <c r="CH171" s="38">
        <v>-14.243455444392211</v>
      </c>
      <c r="CI171" s="34">
        <v>154.56910339194701</v>
      </c>
      <c r="CJ171" s="38">
        <v>0.37576891008801283</v>
      </c>
      <c r="CK171" s="6"/>
      <c r="CL171" s="6" t="s">
        <v>42</v>
      </c>
      <c r="CM171" s="34">
        <v>121.620132658033</v>
      </c>
      <c r="CN171" s="38">
        <v>6.7236309446582396</v>
      </c>
      <c r="CO171" s="34">
        <v>85.565604241177994</v>
      </c>
      <c r="CP171" s="38">
        <v>-3.7984140681132175</v>
      </c>
      <c r="CQ171" s="34">
        <v>84.681295379106302</v>
      </c>
      <c r="CR171" s="38">
        <v>2.4958192780816262</v>
      </c>
      <c r="CS171" s="6"/>
      <c r="CT171" s="6" t="s">
        <v>42</v>
      </c>
      <c r="CU171" s="34">
        <v>136.634254838885</v>
      </c>
      <c r="CV171" s="38">
        <v>26.668277859666318</v>
      </c>
      <c r="CW171" s="34">
        <v>74.548716508327701</v>
      </c>
      <c r="CX171" s="38">
        <v>-16.312359459306975</v>
      </c>
      <c r="CY171" s="34">
        <v>177.86444579559401</v>
      </c>
      <c r="CZ171" s="38">
        <v>16.193496843202453</v>
      </c>
      <c r="DA171" s="6"/>
      <c r="DB171" s="6" t="s">
        <v>42</v>
      </c>
      <c r="DC171" s="34">
        <v>92.972707440125603</v>
      </c>
      <c r="DD171" s="38">
        <v>-13.695116736093738</v>
      </c>
      <c r="DE171" s="34">
        <v>348.660418474766</v>
      </c>
      <c r="DF171" s="38">
        <v>14.375606573809407</v>
      </c>
      <c r="DG171" s="34">
        <v>114.354793532201</v>
      </c>
      <c r="DH171" s="38">
        <v>19.854218884895673</v>
      </c>
      <c r="DI171" s="6"/>
      <c r="DJ171" s="6" t="s">
        <v>42</v>
      </c>
      <c r="DK171" s="34">
        <v>182.016957842018</v>
      </c>
      <c r="DL171" s="38">
        <v>41.186245242671191</v>
      </c>
      <c r="DM171" s="34">
        <v>62.549819706228902</v>
      </c>
      <c r="DN171" s="38">
        <v>-23.374280757742156</v>
      </c>
      <c r="DO171" s="34">
        <v>100.72503109280299</v>
      </c>
      <c r="DP171" s="38">
        <v>-13.669867295827302</v>
      </c>
      <c r="DQ171" s="6"/>
      <c r="DR171" s="6" t="s">
        <v>42</v>
      </c>
      <c r="DS171" s="34">
        <v>142.513035765067</v>
      </c>
      <c r="DT171" s="38">
        <v>-2.0944926974302973</v>
      </c>
      <c r="DU171" s="34">
        <v>124.66206443313099</v>
      </c>
      <c r="DV171" s="38">
        <v>7.7046477093192465</v>
      </c>
      <c r="DW171" s="34">
        <v>102.077250067968</v>
      </c>
      <c r="DX171" s="38">
        <v>-25.40039358521355</v>
      </c>
      <c r="DY171" s="6"/>
      <c r="DZ171" s="6" t="s">
        <v>42</v>
      </c>
      <c r="EA171" s="34">
        <v>114.769812022766</v>
      </c>
      <c r="EB171" s="38">
        <v>9.8915901294209334</v>
      </c>
      <c r="EC171" s="34">
        <v>124.358072250427</v>
      </c>
      <c r="ED171" s="38">
        <v>9.3652193592715491</v>
      </c>
      <c r="EE171" s="34">
        <v>126.71433471974299</v>
      </c>
      <c r="EF171" s="38">
        <v>10.779199579997581</v>
      </c>
      <c r="EG171" s="6"/>
      <c r="EH171" s="6" t="s">
        <v>42</v>
      </c>
      <c r="EI171" s="34">
        <v>142.34928866819101</v>
      </c>
      <c r="EJ171" s="38">
        <v>4.5298216012632935</v>
      </c>
      <c r="EK171" s="34">
        <v>142.218042380355</v>
      </c>
      <c r="EL171" s="38">
        <v>17.191943219381727</v>
      </c>
      <c r="EM171" s="34">
        <v>116.393086007877</v>
      </c>
      <c r="EN171" s="38">
        <v>16.035499592055274</v>
      </c>
      <c r="EO171" s="6"/>
      <c r="EP171" s="6" t="s">
        <v>42</v>
      </c>
      <c r="EQ171" s="34">
        <v>77.542745777235893</v>
      </c>
      <c r="ER171" s="38">
        <v>-28.500091925805108</v>
      </c>
      <c r="ES171" s="34">
        <v>155.93009456254401</v>
      </c>
      <c r="ET171" s="38">
        <v>49.933700793021302</v>
      </c>
      <c r="EU171" s="34">
        <v>77.536828687091102</v>
      </c>
      <c r="EV171" s="38">
        <v>-33.816808496093643</v>
      </c>
      <c r="EW171" s="6"/>
      <c r="EX171" s="6" t="s">
        <v>42</v>
      </c>
      <c r="EY171" s="34">
        <v>109.553600748156</v>
      </c>
      <c r="EZ171" s="38">
        <v>13.868047691061008</v>
      </c>
      <c r="FA171" s="34">
        <v>116.891488316815</v>
      </c>
      <c r="FB171" s="38">
        <v>14.237913005171478</v>
      </c>
      <c r="FC171" s="34">
        <v>218.56804763831499</v>
      </c>
      <c r="FD171" s="38">
        <v>33.28235741793975</v>
      </c>
      <c r="FE171" s="6"/>
      <c r="FF171" s="6" t="s">
        <v>42</v>
      </c>
      <c r="FG171" s="34">
        <v>120.18766412736601</v>
      </c>
      <c r="FH171" s="38">
        <v>-2.1841128418011664</v>
      </c>
      <c r="FI171" s="34">
        <v>187.05070713168499</v>
      </c>
      <c r="FJ171" s="38">
        <v>21.422157660981725</v>
      </c>
      <c r="FK171" s="34">
        <v>129.12213726759299</v>
      </c>
      <c r="FL171" s="38">
        <v>21.638355185947205</v>
      </c>
      <c r="FM171" s="6"/>
      <c r="FN171" s="6" t="s">
        <v>42</v>
      </c>
      <c r="FO171" s="34">
        <v>138.15755301813701</v>
      </c>
      <c r="FP171" s="38">
        <v>-14.660866865757455</v>
      </c>
      <c r="FQ171" s="34">
        <v>248.55433529868401</v>
      </c>
      <c r="FR171" s="38">
        <v>-13.235465360160262</v>
      </c>
      <c r="FS171" s="34">
        <v>138.04548049752901</v>
      </c>
      <c r="FT171" s="38">
        <v>-2.5948470502811603</v>
      </c>
      <c r="FU171" s="6"/>
      <c r="FV171" s="6" t="s">
        <v>42</v>
      </c>
      <c r="FW171" s="34">
        <v>140.84890012699</v>
      </c>
      <c r="FX171" s="38">
        <v>-4.4609386932364572</v>
      </c>
      <c r="FY171" s="34">
        <v>129.70323407158</v>
      </c>
      <c r="FZ171" s="38">
        <v>14.465178049277256</v>
      </c>
      <c r="GA171" s="34">
        <v>117.382706831788</v>
      </c>
      <c r="GB171" s="38">
        <v>-2.4729771522267043</v>
      </c>
      <c r="GC171" s="6"/>
      <c r="GD171" s="6" t="s">
        <v>42</v>
      </c>
      <c r="GE171" s="34">
        <v>158.228323774138</v>
      </c>
      <c r="GF171" s="38">
        <v>11.058598089192984</v>
      </c>
      <c r="GG171" s="34">
        <v>130.559981983868</v>
      </c>
      <c r="GH171" s="38">
        <v>23.615433209465508</v>
      </c>
      <c r="GI171" s="34">
        <v>81.530434085332899</v>
      </c>
      <c r="GJ171" s="38">
        <v>-18.060734137665747</v>
      </c>
      <c r="GK171" s="6"/>
      <c r="GL171" s="6" t="s">
        <v>42</v>
      </c>
      <c r="GM171" s="34">
        <v>131.576995107605</v>
      </c>
      <c r="GN171" s="38">
        <v>3.5730934094278695</v>
      </c>
      <c r="GO171" s="34">
        <v>140.655040917496</v>
      </c>
      <c r="GP171" s="38">
        <v>-11.384010587257109</v>
      </c>
      <c r="GQ171" s="34">
        <v>123.84544243325399</v>
      </c>
      <c r="GR171" s="38">
        <v>-4.0723175902427897</v>
      </c>
      <c r="GS171" s="6"/>
      <c r="GT171" s="6" t="s">
        <v>42</v>
      </c>
      <c r="GU171" s="34">
        <v>107.81669473548401</v>
      </c>
      <c r="GV171" s="38">
        <v>2.4219336886919507</v>
      </c>
      <c r="GW171" s="34">
        <v>94.216932131184194</v>
      </c>
      <c r="GX171" s="38">
        <v>2.5769984639717052</v>
      </c>
      <c r="GY171" s="34">
        <v>146.23429241867501</v>
      </c>
      <c r="GZ171" s="38">
        <v>-5.2044529169440068</v>
      </c>
      <c r="HA171" s="6"/>
      <c r="HB171" s="6" t="s">
        <v>42</v>
      </c>
      <c r="HC171" s="34">
        <v>102.823446588481</v>
      </c>
      <c r="HD171" s="38">
        <v>-0.88892134169414305</v>
      </c>
      <c r="HE171" s="34">
        <v>168.644269374815</v>
      </c>
      <c r="HF171" s="38">
        <v>29.640206934732248</v>
      </c>
      <c r="HG171" s="34">
        <v>75.249875840193098</v>
      </c>
      <c r="HH171" s="38">
        <v>-9.1082054620513446</v>
      </c>
      <c r="HI171" s="6"/>
      <c r="HJ171" s="6" t="s">
        <v>42</v>
      </c>
      <c r="HK171" s="34">
        <v>63.819871530361603</v>
      </c>
      <c r="HL171" s="38">
        <v>-37.721652278620255</v>
      </c>
      <c r="HM171" s="34">
        <v>97.766504420018904</v>
      </c>
      <c r="HN171" s="38">
        <v>-15.333345893531643</v>
      </c>
      <c r="HO171" s="34">
        <v>100.600053552395</v>
      </c>
      <c r="HP171" s="38">
        <v>5.5047620481327897</v>
      </c>
      <c r="HQ171" s="6"/>
      <c r="HR171" s="6" t="s">
        <v>42</v>
      </c>
      <c r="HS171" s="34">
        <v>109.50585650841801</v>
      </c>
      <c r="HT171" s="38">
        <v>-1.1593942683414724</v>
      </c>
      <c r="HU171" s="34">
        <v>137.328388334073</v>
      </c>
      <c r="HV171" s="38">
        <v>9.3452373143752681</v>
      </c>
      <c r="HW171" s="34">
        <v>90.165113274690398</v>
      </c>
      <c r="HX171" s="38">
        <v>-9.1837591209361022</v>
      </c>
      <c r="HY171" s="6"/>
      <c r="HZ171" s="6" t="s">
        <v>42</v>
      </c>
      <c r="IA171" s="34">
        <v>110.303750262554</v>
      </c>
      <c r="IB171" s="38">
        <v>-9.4907536495973943</v>
      </c>
      <c r="IC171" s="34">
        <v>131.62797421504101</v>
      </c>
      <c r="ID171" s="38">
        <v>5.6655297174288819</v>
      </c>
      <c r="IE171" s="34">
        <v>119.57204588448499</v>
      </c>
      <c r="IF171" s="38">
        <v>6.3951803706443542</v>
      </c>
      <c r="IG171" s="6"/>
      <c r="IH171" s="6" t="s">
        <v>42</v>
      </c>
      <c r="II171" s="34">
        <v>138.187977301253</v>
      </c>
      <c r="IJ171" s="38">
        <v>4.0191775332751263</v>
      </c>
      <c r="IK171" s="34">
        <v>120.335534780958</v>
      </c>
      <c r="IL171" s="38">
        <v>-2.0434374301297566</v>
      </c>
      <c r="IM171" s="34">
        <v>102.61443800014101</v>
      </c>
      <c r="IN171" s="38">
        <v>19.04102395885117</v>
      </c>
      <c r="IO171" s="34">
        <v>184.502053151561</v>
      </c>
      <c r="IP171" s="38">
        <v>28.497215058494703</v>
      </c>
      <c r="IQ171" s="6"/>
      <c r="IR171" s="6" t="s">
        <v>42</v>
      </c>
      <c r="IS171" s="34">
        <v>96.631454440646095</v>
      </c>
      <c r="IT171" s="38">
        <v>-0.50895232263449941</v>
      </c>
      <c r="IU171" s="34">
        <v>91.2815958319987</v>
      </c>
      <c r="IV171" s="38">
        <v>-1.9499699685155036</v>
      </c>
      <c r="IW171" s="34">
        <v>112.00363360092</v>
      </c>
      <c r="IX171" s="38">
        <v>24.272557233242196</v>
      </c>
      <c r="IY171" s="6"/>
      <c r="IZ171" s="6" t="s">
        <v>42</v>
      </c>
      <c r="JA171" s="34">
        <v>132.234395462674</v>
      </c>
      <c r="JB171" s="38">
        <v>-0.53469525471027168</v>
      </c>
      <c r="JC171" s="34">
        <v>177.50322854735501</v>
      </c>
      <c r="JD171" s="38">
        <v>19.451270016053869</v>
      </c>
      <c r="JE171" s="34">
        <v>171.71091014864001</v>
      </c>
      <c r="JF171" s="38">
        <v>-15.657653306664372</v>
      </c>
      <c r="JG171" s="6"/>
      <c r="JH171" s="6" t="s">
        <v>42</v>
      </c>
      <c r="JI171" s="34">
        <v>221.33306341449699</v>
      </c>
      <c r="JJ171" s="38">
        <v>5.4906160563591868</v>
      </c>
      <c r="JK171" s="34">
        <v>217.511998787192</v>
      </c>
      <c r="JL171" s="38">
        <v>33.038385566990286</v>
      </c>
      <c r="JM171" s="34">
        <v>114.0001835954</v>
      </c>
      <c r="JN171" s="38">
        <v>-23.222106292770789</v>
      </c>
      <c r="JO171" s="6"/>
      <c r="JP171" s="6" t="s">
        <v>42</v>
      </c>
      <c r="JQ171" s="34">
        <v>111.720631392492</v>
      </c>
      <c r="JR171" s="38">
        <v>0.46908174009401193</v>
      </c>
      <c r="JS171" s="34">
        <v>137.09362020674499</v>
      </c>
      <c r="JT171" s="38">
        <v>3.8513313814138712</v>
      </c>
      <c r="JU171" s="34">
        <v>133.120906237311</v>
      </c>
      <c r="JV171" s="38">
        <v>15.033017834689048</v>
      </c>
      <c r="JW171" s="6"/>
      <c r="JX171" s="6" t="s">
        <v>42</v>
      </c>
      <c r="JY171" s="34">
        <v>109.405065939145</v>
      </c>
      <c r="JZ171" s="38">
        <v>-21.178374239618762</v>
      </c>
      <c r="KA171" s="34">
        <v>189.84364957001699</v>
      </c>
      <c r="KB171" s="38">
        <v>32.749788434999971</v>
      </c>
      <c r="KC171" s="34">
        <v>150.10041229226599</v>
      </c>
      <c r="KD171" s="38">
        <v>17.192786059648228</v>
      </c>
      <c r="KE171" s="6"/>
      <c r="KF171" s="6" t="s">
        <v>42</v>
      </c>
      <c r="KG171" s="34">
        <v>89.761109834500701</v>
      </c>
      <c r="KH171" s="38">
        <v>-31.674417619804089</v>
      </c>
      <c r="KI171" s="34">
        <v>144.308496743006</v>
      </c>
      <c r="KJ171" s="38">
        <v>16.33459452406936</v>
      </c>
      <c r="KK171" s="34">
        <v>103.472231606741</v>
      </c>
      <c r="KL171" s="38">
        <v>15.196474927068635</v>
      </c>
      <c r="KM171" s="6"/>
      <c r="KN171" s="6" t="s">
        <v>42</v>
      </c>
      <c r="KO171" s="34">
        <v>66.698855762977004</v>
      </c>
      <c r="KP171" s="38">
        <v>-15.151146560140418</v>
      </c>
      <c r="KQ171" s="34">
        <v>163.78802562643901</v>
      </c>
      <c r="KR171" s="38">
        <v>20.130852326204348</v>
      </c>
      <c r="KS171" s="34">
        <v>112.434131904227</v>
      </c>
      <c r="KT171" s="38">
        <v>-9.6316267237738487</v>
      </c>
      <c r="KU171" s="6"/>
      <c r="KV171" s="6" t="s">
        <v>42</v>
      </c>
      <c r="KW171" s="34">
        <v>119.817946894906</v>
      </c>
      <c r="KX171" s="38">
        <v>18.963414368996823</v>
      </c>
      <c r="KY171" s="34">
        <v>179.11923070088</v>
      </c>
      <c r="KZ171" s="38">
        <v>19.792392828363248</v>
      </c>
      <c r="LA171" s="34">
        <v>149.32577897609499</v>
      </c>
      <c r="LB171" s="38">
        <v>10.964009457819898</v>
      </c>
      <c r="LC171" s="6"/>
      <c r="LD171" s="6" t="s">
        <v>42</v>
      </c>
      <c r="LE171" s="34">
        <v>140.31215278919399</v>
      </c>
      <c r="LF171" s="38">
        <v>4.6999731326772434</v>
      </c>
      <c r="LG171" s="34">
        <v>141.364501175122</v>
      </c>
      <c r="LH171" s="38">
        <v>35.225824562994177</v>
      </c>
      <c r="LI171" s="34">
        <v>58.386461831549902</v>
      </c>
      <c r="LJ171" s="38">
        <v>-11.750491682873061</v>
      </c>
      <c r="LK171" s="6"/>
      <c r="LL171" s="6" t="s">
        <v>42</v>
      </c>
      <c r="LM171" s="34">
        <v>146.10067733969399</v>
      </c>
      <c r="LN171" s="38">
        <v>34.368180823099721</v>
      </c>
      <c r="LO171" s="34">
        <v>97.222833364891102</v>
      </c>
      <c r="LP171" s="38">
        <v>-33.433701006749274</v>
      </c>
      <c r="LQ171" s="34">
        <v>135.66563618772699</v>
      </c>
      <c r="LR171" s="38">
        <v>24.337337997605317</v>
      </c>
      <c r="LS171" s="6"/>
      <c r="LT171" s="6" t="s">
        <v>42</v>
      </c>
      <c r="LU171" s="34">
        <v>117.845808473231</v>
      </c>
      <c r="LV171" s="38">
        <v>11.549555173451438</v>
      </c>
      <c r="LW171" s="34">
        <v>129.40751335041</v>
      </c>
      <c r="LX171" s="38">
        <v>15.82861679465401</v>
      </c>
      <c r="LY171" s="34">
        <v>137.39636288711</v>
      </c>
      <c r="LZ171" s="38">
        <v>6.3855634305243854</v>
      </c>
      <c r="MA171" s="6"/>
      <c r="MB171" s="6" t="s">
        <v>42</v>
      </c>
      <c r="MC171" s="34">
        <v>130.04401495850999</v>
      </c>
      <c r="MD171" s="38">
        <v>1.0478977088302202</v>
      </c>
      <c r="ME171" s="34">
        <v>84.349856563726505</v>
      </c>
      <c r="MF171" s="38">
        <v>6.7628057799029335</v>
      </c>
      <c r="MG171" s="34">
        <v>89.102246406241406</v>
      </c>
      <c r="MH171" s="38">
        <v>-4.6056896728438801</v>
      </c>
      <c r="MI171" s="6"/>
      <c r="MJ171" s="6" t="s">
        <v>42</v>
      </c>
      <c r="MK171" s="34">
        <v>90.657783513068196</v>
      </c>
      <c r="ML171" s="38">
        <v>0.24063234796804522</v>
      </c>
      <c r="MM171" s="34">
        <v>126.97522842635399</v>
      </c>
      <c r="MN171" s="38">
        <v>-13.074390624038358</v>
      </c>
      <c r="MO171" s="34">
        <v>132.250547494676</v>
      </c>
      <c r="MP171" s="38">
        <v>-19.950481401482449</v>
      </c>
      <c r="MQ171"/>
    </row>
    <row r="172" spans="1:379" s="336" customFormat="1" ht="15" hidden="1" customHeight="1">
      <c r="A172" s="353"/>
      <c r="B172" s="6" t="s">
        <v>43</v>
      </c>
      <c r="C172" s="34">
        <v>91.382451785090396</v>
      </c>
      <c r="D172" s="38">
        <v>2.6587273534086364</v>
      </c>
      <c r="E172" s="374">
        <v>77.075357683951395</v>
      </c>
      <c r="F172" s="38">
        <v>-5.9043733074074964</v>
      </c>
      <c r="G172" s="374">
        <v>104.910696793498</v>
      </c>
      <c r="H172" s="38">
        <v>9.586684654372533</v>
      </c>
      <c r="I172" s="6"/>
      <c r="J172" s="6" t="s">
        <v>43</v>
      </c>
      <c r="K172" s="34">
        <v>98.286881582226101</v>
      </c>
      <c r="L172" s="38">
        <v>9.6479450382744858</v>
      </c>
      <c r="M172" s="34">
        <v>112.44641081128501</v>
      </c>
      <c r="N172" s="38">
        <v>12.341858126661108</v>
      </c>
      <c r="O172" s="34">
        <v>94.663840959053601</v>
      </c>
      <c r="P172" s="38">
        <v>4.5983305275788808</v>
      </c>
      <c r="Q172" s="6"/>
      <c r="R172" s="6" t="s">
        <v>43</v>
      </c>
      <c r="S172" s="34">
        <v>112.711163452713</v>
      </c>
      <c r="T172" s="38">
        <v>-2.6136489942960566</v>
      </c>
      <c r="U172" s="34">
        <v>154.962775926153</v>
      </c>
      <c r="V172" s="38">
        <v>15.761137443266151</v>
      </c>
      <c r="W172" s="34">
        <v>153.896250670081</v>
      </c>
      <c r="X172" s="38">
        <v>4.2702221562064437</v>
      </c>
      <c r="Y172" s="6"/>
      <c r="Z172" s="6" t="s">
        <v>43</v>
      </c>
      <c r="AA172" s="34">
        <v>131.04925194032899</v>
      </c>
      <c r="AB172" s="38">
        <v>4.5631688346100248</v>
      </c>
      <c r="AC172" s="34">
        <v>129.87829901914401</v>
      </c>
      <c r="AD172" s="38">
        <v>1.6282325366248926</v>
      </c>
      <c r="AE172" s="34">
        <v>143.095730542827</v>
      </c>
      <c r="AF172" s="38">
        <v>26.134032346048741</v>
      </c>
      <c r="AG172" s="6"/>
      <c r="AH172" s="6" t="s">
        <v>43</v>
      </c>
      <c r="AI172" s="34">
        <v>123.90062010686199</v>
      </c>
      <c r="AJ172" s="38">
        <v>13.509329693111653</v>
      </c>
      <c r="AK172" s="34">
        <v>152.29392514284501</v>
      </c>
      <c r="AL172" s="38">
        <v>18.93525043479805</v>
      </c>
      <c r="AM172" s="34">
        <v>101.151353552568</v>
      </c>
      <c r="AN172" s="38">
        <v>-3.9180430831109732</v>
      </c>
      <c r="AO172" s="6"/>
      <c r="AP172" s="6" t="s">
        <v>43</v>
      </c>
      <c r="AQ172" s="34">
        <v>134.02035087530101</v>
      </c>
      <c r="AR172" s="38">
        <v>39.681158789624874</v>
      </c>
      <c r="AS172" s="34">
        <v>137.31410605627099</v>
      </c>
      <c r="AT172" s="38">
        <v>14.009266995190828</v>
      </c>
      <c r="AU172" s="34">
        <v>148.18758202941299</v>
      </c>
      <c r="AV172" s="38">
        <v>3.4532945155598895</v>
      </c>
      <c r="AW172" s="6"/>
      <c r="AX172" s="6" t="s">
        <v>43</v>
      </c>
      <c r="AY172" s="34">
        <v>145.709347199033</v>
      </c>
      <c r="AZ172" s="38">
        <v>6.5953189944474531</v>
      </c>
      <c r="BA172" s="34">
        <v>106.506572660231</v>
      </c>
      <c r="BB172" s="38">
        <v>-15.596035021123114</v>
      </c>
      <c r="BC172" s="34">
        <v>146.602004596688</v>
      </c>
      <c r="BD172" s="38">
        <v>23.578737564298933</v>
      </c>
      <c r="BE172" s="6"/>
      <c r="BF172" s="6" t="s">
        <v>43</v>
      </c>
      <c r="BG172" s="34">
        <v>119.190320874208</v>
      </c>
      <c r="BH172" s="38">
        <v>10.429719430458988</v>
      </c>
      <c r="BI172" s="34">
        <v>135.906582950852</v>
      </c>
      <c r="BJ172" s="38">
        <v>1.1643093556559023</v>
      </c>
      <c r="BK172" s="34">
        <v>175.84193001088201</v>
      </c>
      <c r="BL172" s="38">
        <v>27.660946686495279</v>
      </c>
      <c r="BM172" s="6"/>
      <c r="BN172" s="6" t="s">
        <v>43</v>
      </c>
      <c r="BO172" s="34">
        <v>135.223130266255</v>
      </c>
      <c r="BP172" s="38">
        <v>7.2225014686745084</v>
      </c>
      <c r="BQ172" s="356">
        <v>155.68738358555953</v>
      </c>
      <c r="BR172" s="38">
        <v>22.293821728230796</v>
      </c>
      <c r="BS172" s="34">
        <v>120.876383462634</v>
      </c>
      <c r="BT172" s="38">
        <v>6.1619478879885179</v>
      </c>
      <c r="BU172" s="6"/>
      <c r="BV172" s="6" t="s">
        <v>43</v>
      </c>
      <c r="BW172" s="34">
        <v>129.82708733033101</v>
      </c>
      <c r="BX172" s="38">
        <v>13.575863994951604</v>
      </c>
      <c r="BY172" s="34">
        <v>117.946538105882</v>
      </c>
      <c r="BZ172" s="38">
        <v>5.1507677210345832</v>
      </c>
      <c r="CA172" s="34">
        <v>120.95277147844</v>
      </c>
      <c r="CB172" s="38">
        <v>27.752206668481321</v>
      </c>
      <c r="CC172" s="6"/>
      <c r="CD172" s="6" t="s">
        <v>43</v>
      </c>
      <c r="CE172" s="34">
        <v>154.14389235389501</v>
      </c>
      <c r="CF172" s="38">
        <v>9.7935905884789349</v>
      </c>
      <c r="CG172" s="34">
        <v>77.858195498354306</v>
      </c>
      <c r="CH172" s="38">
        <v>-6.5314112360470631</v>
      </c>
      <c r="CI172" s="34">
        <v>156.60248461597399</v>
      </c>
      <c r="CJ172" s="38">
        <v>4.1427107151924787</v>
      </c>
      <c r="CK172" s="6"/>
      <c r="CL172" s="6" t="s">
        <v>43</v>
      </c>
      <c r="CM172" s="34">
        <v>159.89631102137099</v>
      </c>
      <c r="CN172" s="38">
        <v>18.291210405833752</v>
      </c>
      <c r="CO172" s="34">
        <v>87.069602369411299</v>
      </c>
      <c r="CP172" s="38">
        <v>-7.6699645534453964</v>
      </c>
      <c r="CQ172" s="34">
        <v>103.61626505021999</v>
      </c>
      <c r="CR172" s="38">
        <v>9.8491752621542332</v>
      </c>
      <c r="CS172" s="6"/>
      <c r="CT172" s="6" t="s">
        <v>43</v>
      </c>
      <c r="CU172" s="34">
        <v>158.342857337053</v>
      </c>
      <c r="CV172" s="38">
        <v>17.363535027390327</v>
      </c>
      <c r="CW172" s="34">
        <v>95.345728358083605</v>
      </c>
      <c r="CX172" s="38">
        <v>8.6689470199664811</v>
      </c>
      <c r="CY172" s="34">
        <v>193.095823173328</v>
      </c>
      <c r="CZ172" s="38">
        <v>23.182106311690774</v>
      </c>
      <c r="DA172" s="6"/>
      <c r="DB172" s="6" t="s">
        <v>43</v>
      </c>
      <c r="DC172" s="34">
        <v>97.949593783599497</v>
      </c>
      <c r="DD172" s="38">
        <v>-14.679656882240394</v>
      </c>
      <c r="DE172" s="34">
        <v>285.566961972738</v>
      </c>
      <c r="DF172" s="38">
        <v>8.2299517087218561</v>
      </c>
      <c r="DG172" s="34">
        <v>122.85254467242601</v>
      </c>
      <c r="DH172" s="38">
        <v>19.905973560251525</v>
      </c>
      <c r="DI172" s="6"/>
      <c r="DJ172" s="6" t="s">
        <v>43</v>
      </c>
      <c r="DK172" s="34">
        <v>193.27768641368201</v>
      </c>
      <c r="DL172" s="38">
        <v>34.333850134732103</v>
      </c>
      <c r="DM172" s="34">
        <v>62.189169617358203</v>
      </c>
      <c r="DN172" s="38">
        <v>-26.945025049641757</v>
      </c>
      <c r="DO172" s="34">
        <v>124.55124503751701</v>
      </c>
      <c r="DP172" s="38">
        <v>2.6973934274442684</v>
      </c>
      <c r="DQ172" s="6"/>
      <c r="DR172" s="6" t="s">
        <v>43</v>
      </c>
      <c r="DS172" s="34">
        <v>165.59316890716499</v>
      </c>
      <c r="DT172" s="38">
        <v>9.6978790779214563</v>
      </c>
      <c r="DU172" s="34">
        <v>122.94947578391999</v>
      </c>
      <c r="DV172" s="38">
        <v>3.5938043043999954</v>
      </c>
      <c r="DW172" s="34">
        <v>136.92548554718999</v>
      </c>
      <c r="DX172" s="38">
        <v>-3.8418179662099305</v>
      </c>
      <c r="DY172" s="6"/>
      <c r="DZ172" s="6" t="s">
        <v>43</v>
      </c>
      <c r="EA172" s="34">
        <v>121.015560425426</v>
      </c>
      <c r="EB172" s="38">
        <v>15.431836614360776</v>
      </c>
      <c r="EC172" s="34">
        <v>135.13209263331501</v>
      </c>
      <c r="ED172" s="38">
        <v>22.680375220486042</v>
      </c>
      <c r="EE172" s="34">
        <v>119.52001398967199</v>
      </c>
      <c r="EF172" s="38">
        <v>9.5459457202049265</v>
      </c>
      <c r="EG172" s="6"/>
      <c r="EH172" s="6" t="s">
        <v>43</v>
      </c>
      <c r="EI172" s="34">
        <v>137.91928229660101</v>
      </c>
      <c r="EJ172" s="38">
        <v>6.2271257593008045</v>
      </c>
      <c r="EK172" s="34">
        <v>122.681173697237</v>
      </c>
      <c r="EL172" s="38">
        <v>0.5561064979355308</v>
      </c>
      <c r="EM172" s="34">
        <v>100.965696627668</v>
      </c>
      <c r="EN172" s="38">
        <v>13.943832853037151</v>
      </c>
      <c r="EO172" s="6"/>
      <c r="EP172" s="6" t="s">
        <v>43</v>
      </c>
      <c r="EQ172" s="34">
        <v>80.557434592239701</v>
      </c>
      <c r="ER172" s="38">
        <v>-24.526522711401128</v>
      </c>
      <c r="ES172" s="34">
        <v>142.42168808560601</v>
      </c>
      <c r="ET172" s="38">
        <v>13.614837992329583</v>
      </c>
      <c r="EU172" s="34">
        <v>78.344840711413994</v>
      </c>
      <c r="EV172" s="38">
        <v>-0.91883551545535624</v>
      </c>
      <c r="EW172" s="6"/>
      <c r="EX172" s="6" t="s">
        <v>43</v>
      </c>
      <c r="EY172" s="34">
        <v>97.187015182507906</v>
      </c>
      <c r="EZ172" s="38">
        <v>9.2463651873308379</v>
      </c>
      <c r="FA172" s="34">
        <v>89.927674863809202</v>
      </c>
      <c r="FB172" s="38">
        <v>19.546280692212619</v>
      </c>
      <c r="FC172" s="34">
        <v>193.05424628636101</v>
      </c>
      <c r="FD172" s="38">
        <v>18.318509355995772</v>
      </c>
      <c r="FE172" s="6"/>
      <c r="FF172" s="6" t="s">
        <v>43</v>
      </c>
      <c r="FG172" s="34">
        <v>125.89332024134301</v>
      </c>
      <c r="FH172" s="38">
        <v>-3.4123906028179647</v>
      </c>
      <c r="FI172" s="34">
        <v>162.386091337208</v>
      </c>
      <c r="FJ172" s="38">
        <v>19.86160057341624</v>
      </c>
      <c r="FK172" s="34">
        <v>132.76039605380001</v>
      </c>
      <c r="FL172" s="38">
        <v>-3.2061794281109712</v>
      </c>
      <c r="FM172" s="6"/>
      <c r="FN172" s="6" t="s">
        <v>43</v>
      </c>
      <c r="FO172" s="34">
        <v>123.83279392714201</v>
      </c>
      <c r="FP172" s="38">
        <v>1.4583266894452152</v>
      </c>
      <c r="FQ172" s="34">
        <v>222.227318702416</v>
      </c>
      <c r="FR172" s="38">
        <v>-13.405079760043165</v>
      </c>
      <c r="FS172" s="34">
        <v>134.250834455475</v>
      </c>
      <c r="FT172" s="38">
        <v>8.2619936222044146</v>
      </c>
      <c r="FU172" s="6"/>
      <c r="FV172" s="6" t="s">
        <v>43</v>
      </c>
      <c r="FW172" s="34">
        <v>126.80896862450599</v>
      </c>
      <c r="FX172" s="38">
        <v>-4.7474811448857395</v>
      </c>
      <c r="FY172" s="34">
        <v>169.53527666878401</v>
      </c>
      <c r="FZ172" s="38">
        <v>21.146679659670696</v>
      </c>
      <c r="GA172" s="34">
        <v>121.94345797225699</v>
      </c>
      <c r="GB172" s="38">
        <v>8.2074216900241765</v>
      </c>
      <c r="GC172" s="6"/>
      <c r="GD172" s="6" t="s">
        <v>43</v>
      </c>
      <c r="GE172" s="34">
        <v>137.95055074219101</v>
      </c>
      <c r="GF172" s="38">
        <v>12.481343001193011</v>
      </c>
      <c r="GG172" s="34">
        <v>121.006900047695</v>
      </c>
      <c r="GH172" s="38">
        <v>12.947703410829249</v>
      </c>
      <c r="GI172" s="34">
        <v>89.545828626320301</v>
      </c>
      <c r="GJ172" s="38">
        <v>0.93566009954895435</v>
      </c>
      <c r="GK172" s="6"/>
      <c r="GL172" s="6" t="s">
        <v>43</v>
      </c>
      <c r="GM172" s="34">
        <v>153.130720438162</v>
      </c>
      <c r="GN172" s="38">
        <v>3.3526296806984988</v>
      </c>
      <c r="GO172" s="34">
        <v>121.107170652787</v>
      </c>
      <c r="GP172" s="38">
        <v>-14.458962401550053</v>
      </c>
      <c r="GQ172" s="34">
        <v>129.121043241195</v>
      </c>
      <c r="GR172" s="38">
        <v>1.3842265340337008</v>
      </c>
      <c r="GS172" s="6"/>
      <c r="GT172" s="6" t="s">
        <v>43</v>
      </c>
      <c r="GU172" s="34">
        <v>120.992561630213</v>
      </c>
      <c r="GV172" s="38">
        <v>14.703997295214037</v>
      </c>
      <c r="GW172" s="34">
        <v>99.281972677840997</v>
      </c>
      <c r="GX172" s="38">
        <v>13.847077252387294</v>
      </c>
      <c r="GY172" s="34">
        <v>158.50779054444101</v>
      </c>
      <c r="GZ172" s="38">
        <v>4.9179654247513298</v>
      </c>
      <c r="HA172" s="6"/>
      <c r="HB172" s="6" t="s">
        <v>43</v>
      </c>
      <c r="HC172" s="34">
        <v>95.830107992866601</v>
      </c>
      <c r="HD172" s="38">
        <v>-9.4173047918946935</v>
      </c>
      <c r="HE172" s="34">
        <v>168.289919779743</v>
      </c>
      <c r="HF172" s="38">
        <v>24.012597999162949</v>
      </c>
      <c r="HG172" s="34">
        <v>87.228898087889803</v>
      </c>
      <c r="HH172" s="38">
        <v>-0.4536538911076633</v>
      </c>
      <c r="HI172" s="6"/>
      <c r="HJ172" s="6" t="s">
        <v>43</v>
      </c>
      <c r="HK172" s="34">
        <v>85.204461801923898</v>
      </c>
      <c r="HL172" s="38">
        <v>-15.083139650651347</v>
      </c>
      <c r="HM172" s="34">
        <v>121.202328852471</v>
      </c>
      <c r="HN172" s="38">
        <v>-2.4812511099526091</v>
      </c>
      <c r="HO172" s="34">
        <v>83.059376043713698</v>
      </c>
      <c r="HP172" s="38">
        <v>-16.29550355251304</v>
      </c>
      <c r="HQ172" s="6"/>
      <c r="HR172" s="6" t="s">
        <v>43</v>
      </c>
      <c r="HS172" s="34">
        <v>114.74008465327999</v>
      </c>
      <c r="HT172" s="38">
        <v>14.869590861518873</v>
      </c>
      <c r="HU172" s="34">
        <v>148.42852869478099</v>
      </c>
      <c r="HV172" s="38">
        <v>15.442042757658569</v>
      </c>
      <c r="HW172" s="34">
        <v>90.632639901881603</v>
      </c>
      <c r="HX172" s="38">
        <v>-9.2957205336503534</v>
      </c>
      <c r="HY172" s="6"/>
      <c r="HZ172" s="6" t="s">
        <v>43</v>
      </c>
      <c r="IA172" s="34">
        <v>109.843578774812</v>
      </c>
      <c r="IB172" s="38">
        <v>-3.7701785836988364</v>
      </c>
      <c r="IC172" s="34">
        <v>124.815283706125</v>
      </c>
      <c r="ID172" s="38">
        <v>-1.6741496434673877</v>
      </c>
      <c r="IE172" s="34">
        <v>118.286421606377</v>
      </c>
      <c r="IF172" s="38">
        <v>7.0383708961516191</v>
      </c>
      <c r="IG172" s="6"/>
      <c r="IH172" s="6" t="s">
        <v>43</v>
      </c>
      <c r="II172" s="34">
        <v>141.822492854508</v>
      </c>
      <c r="IJ172" s="38">
        <v>20.250641028855625</v>
      </c>
      <c r="IK172" s="34">
        <v>153.366321906178</v>
      </c>
      <c r="IL172" s="38">
        <v>22.684215753322576</v>
      </c>
      <c r="IM172" s="34">
        <v>102.03721136222499</v>
      </c>
      <c r="IN172" s="38">
        <v>2.2141768858488433</v>
      </c>
      <c r="IO172" s="34">
        <v>153.77931168774401</v>
      </c>
      <c r="IP172" s="38">
        <v>8.7304380293147688</v>
      </c>
      <c r="IQ172" s="6"/>
      <c r="IR172" s="6" t="s">
        <v>43</v>
      </c>
      <c r="IS172" s="34">
        <v>102.309454003627</v>
      </c>
      <c r="IT172" s="38">
        <v>4.6198580594269458</v>
      </c>
      <c r="IU172" s="34">
        <v>94.862420737538898</v>
      </c>
      <c r="IV172" s="38">
        <v>-2.0204159589385711</v>
      </c>
      <c r="IW172" s="34">
        <v>109.68653291314401</v>
      </c>
      <c r="IX172" s="38">
        <v>5.8730606498455415</v>
      </c>
      <c r="IY172" s="6"/>
      <c r="IZ172" s="6" t="s">
        <v>43</v>
      </c>
      <c r="JA172" s="34">
        <v>134.43946619841799</v>
      </c>
      <c r="JB172" s="38">
        <v>16.381769391283086</v>
      </c>
      <c r="JC172" s="34">
        <v>183.13014516459299</v>
      </c>
      <c r="JD172" s="38">
        <v>25.693272910278921</v>
      </c>
      <c r="JE172" s="34">
        <v>169.20534495610599</v>
      </c>
      <c r="JF172" s="38">
        <v>-5.8450864145641361</v>
      </c>
      <c r="JG172" s="6"/>
      <c r="JH172" s="6" t="s">
        <v>43</v>
      </c>
      <c r="JI172" s="34">
        <v>215.37850943576299</v>
      </c>
      <c r="JJ172" s="38">
        <v>-0.5228424494050472</v>
      </c>
      <c r="JK172" s="34">
        <v>220.104276527286</v>
      </c>
      <c r="JL172" s="38">
        <v>48.256631951624598</v>
      </c>
      <c r="JM172" s="34">
        <v>127.00009648469501</v>
      </c>
      <c r="JN172" s="38">
        <v>-16.005476629983718</v>
      </c>
      <c r="JO172" s="6"/>
      <c r="JP172" s="6" t="s">
        <v>43</v>
      </c>
      <c r="JQ172" s="34">
        <v>115.501780868197</v>
      </c>
      <c r="JR172" s="38">
        <v>-4.2847417971685928</v>
      </c>
      <c r="JS172" s="34">
        <v>104.455629632802</v>
      </c>
      <c r="JT172" s="38">
        <v>-3.7534643736393747</v>
      </c>
      <c r="JU172" s="34">
        <v>115.575225140518</v>
      </c>
      <c r="JV172" s="38">
        <v>15.601248130882752</v>
      </c>
      <c r="JW172" s="6"/>
      <c r="JX172" s="6" t="s">
        <v>43</v>
      </c>
      <c r="JY172" s="34">
        <v>101.52889694931901</v>
      </c>
      <c r="JZ172" s="38">
        <v>-14.479658182636385</v>
      </c>
      <c r="KA172" s="34">
        <v>180.049090074932</v>
      </c>
      <c r="KB172" s="38">
        <v>23.609969615731345</v>
      </c>
      <c r="KC172" s="34">
        <v>170.52511285432999</v>
      </c>
      <c r="KD172" s="38">
        <v>20.916369738888235</v>
      </c>
      <c r="KE172" s="6"/>
      <c r="KF172" s="6" t="s">
        <v>43</v>
      </c>
      <c r="KG172" s="34">
        <v>87.075599269571597</v>
      </c>
      <c r="KH172" s="38">
        <v>-34.413937486311013</v>
      </c>
      <c r="KI172" s="34">
        <v>126.28966794705801</v>
      </c>
      <c r="KJ172" s="38">
        <v>17.748177312649773</v>
      </c>
      <c r="KK172" s="34">
        <v>103.894423791599</v>
      </c>
      <c r="KL172" s="38">
        <v>3.9024307977489912</v>
      </c>
      <c r="KM172" s="6"/>
      <c r="KN172" s="6" t="s">
        <v>43</v>
      </c>
      <c r="KO172" s="34">
        <v>51.750690565607698</v>
      </c>
      <c r="KP172" s="38">
        <v>-27.02600352177565</v>
      </c>
      <c r="KQ172" s="34">
        <v>152.652613867203</v>
      </c>
      <c r="KR172" s="38">
        <v>31.637023089155264</v>
      </c>
      <c r="KS172" s="34">
        <v>99.987106076196497</v>
      </c>
      <c r="KT172" s="38">
        <v>4.9727584339330519</v>
      </c>
      <c r="KU172" s="6"/>
      <c r="KV172" s="6" t="s">
        <v>43</v>
      </c>
      <c r="KW172" s="34">
        <v>128.79691352199899</v>
      </c>
      <c r="KX172" s="38">
        <v>22.333823902242329</v>
      </c>
      <c r="KY172" s="34">
        <v>153.46204715920501</v>
      </c>
      <c r="KZ172" s="38">
        <v>11.946087875728125</v>
      </c>
      <c r="LA172" s="34">
        <v>144.74727638866401</v>
      </c>
      <c r="LB172" s="38">
        <v>21.3507727083106</v>
      </c>
      <c r="LC172" s="6"/>
      <c r="LD172" s="6" t="s">
        <v>43</v>
      </c>
      <c r="LE172" s="34">
        <v>141.88021535398201</v>
      </c>
      <c r="LF172" s="38">
        <v>6.0691558883479502</v>
      </c>
      <c r="LG172" s="34">
        <v>139.17874712948</v>
      </c>
      <c r="LH172" s="38">
        <v>27.589807436674207</v>
      </c>
      <c r="LI172" s="34">
        <v>57.411851059074003</v>
      </c>
      <c r="LJ172" s="38">
        <v>-16.873981290864677</v>
      </c>
      <c r="LK172" s="6"/>
      <c r="LL172" s="6" t="s">
        <v>43</v>
      </c>
      <c r="LM172" s="34">
        <v>139.48672331242</v>
      </c>
      <c r="LN172" s="38">
        <v>18.233261166784814</v>
      </c>
      <c r="LO172" s="34">
        <v>86.692674824109602</v>
      </c>
      <c r="LP172" s="38">
        <v>-34.660299488328675</v>
      </c>
      <c r="LQ172" s="34">
        <v>136.10596326488201</v>
      </c>
      <c r="LR172" s="38">
        <v>22.91862821244986</v>
      </c>
      <c r="LS172" s="6"/>
      <c r="LT172" s="6" t="s">
        <v>43</v>
      </c>
      <c r="LU172" s="34">
        <v>115.199193589152</v>
      </c>
      <c r="LV172" s="38">
        <v>22.895317385607456</v>
      </c>
      <c r="LW172" s="34">
        <v>131.18119386832899</v>
      </c>
      <c r="LX172" s="38">
        <v>10.916837511050275</v>
      </c>
      <c r="LY172" s="34">
        <v>132.25317002950001</v>
      </c>
      <c r="LZ172" s="38">
        <v>0.31062566802133063</v>
      </c>
      <c r="MA172" s="6"/>
      <c r="MB172" s="6" t="s">
        <v>43</v>
      </c>
      <c r="MC172" s="34">
        <v>134.25334605553999</v>
      </c>
      <c r="MD172" s="38">
        <v>5.2986932498334482</v>
      </c>
      <c r="ME172" s="34">
        <v>108.962590528679</v>
      </c>
      <c r="MF172" s="38">
        <v>3.732546267290644</v>
      </c>
      <c r="MG172" s="34">
        <v>127.166537542109</v>
      </c>
      <c r="MH172" s="38">
        <v>4.5204470622553998</v>
      </c>
      <c r="MI172" s="6"/>
      <c r="MJ172" s="6" t="s">
        <v>43</v>
      </c>
      <c r="MK172" s="34">
        <v>101.00005087943801</v>
      </c>
      <c r="ML172" s="38">
        <v>3.246469918560706</v>
      </c>
      <c r="MM172" s="34">
        <v>139.07463827684799</v>
      </c>
      <c r="MN172" s="38">
        <v>6.3173456637150025</v>
      </c>
      <c r="MO172" s="34">
        <v>163.98397218126999</v>
      </c>
      <c r="MP172" s="38">
        <v>-0.68901120683909767</v>
      </c>
      <c r="MQ172"/>
    </row>
    <row r="173" spans="1:379" s="336" customFormat="1" ht="15" hidden="1" customHeight="1">
      <c r="A173" s="353"/>
      <c r="B173" s="6" t="s">
        <v>44</v>
      </c>
      <c r="C173" s="34">
        <v>95.1188747903674</v>
      </c>
      <c r="D173" s="38">
        <v>-2.4656562298040683</v>
      </c>
      <c r="E173" s="374">
        <v>80.874377018684697</v>
      </c>
      <c r="F173" s="38">
        <v>-5.5153531001071627</v>
      </c>
      <c r="G173" s="374">
        <v>108.58793108613099</v>
      </c>
      <c r="H173" s="38">
        <v>-0.19705478974526613</v>
      </c>
      <c r="I173" s="6"/>
      <c r="J173" s="6" t="s">
        <v>44</v>
      </c>
      <c r="K173" s="34">
        <v>87.152468531109093</v>
      </c>
      <c r="L173" s="38">
        <v>8.7040046069438688</v>
      </c>
      <c r="M173" s="34">
        <v>91.769607169595304</v>
      </c>
      <c r="N173" s="38">
        <v>19.486052916847967</v>
      </c>
      <c r="O173" s="34">
        <v>88.845835507968403</v>
      </c>
      <c r="P173" s="38">
        <v>19.045398998354202</v>
      </c>
      <c r="Q173" s="6"/>
      <c r="R173" s="6" t="s">
        <v>44</v>
      </c>
      <c r="S173" s="34">
        <v>140.853053623671</v>
      </c>
      <c r="T173" s="38">
        <v>-1.0759041923085704</v>
      </c>
      <c r="U173" s="34">
        <v>170.11771038995599</v>
      </c>
      <c r="V173" s="38">
        <v>19.956312337840117</v>
      </c>
      <c r="W173" s="34">
        <v>145.06989477124401</v>
      </c>
      <c r="X173" s="38">
        <v>-8.3252037207034562</v>
      </c>
      <c r="Y173" s="6"/>
      <c r="Z173" s="6" t="s">
        <v>44</v>
      </c>
      <c r="AA173" s="34">
        <v>150.20800028875999</v>
      </c>
      <c r="AB173" s="38">
        <v>12.481831676640098</v>
      </c>
      <c r="AC173" s="34">
        <v>147.832874486414</v>
      </c>
      <c r="AD173" s="38">
        <v>-1.5892901096378864E-2</v>
      </c>
      <c r="AE173" s="34">
        <v>153.44335687247801</v>
      </c>
      <c r="AF173" s="38">
        <v>11.842710359193461</v>
      </c>
      <c r="AG173" s="6"/>
      <c r="AH173" s="6" t="s">
        <v>44</v>
      </c>
      <c r="AI173" s="34">
        <v>117.62907018131</v>
      </c>
      <c r="AJ173" s="38">
        <v>11.47090717040868</v>
      </c>
      <c r="AK173" s="34">
        <v>151.79882947717601</v>
      </c>
      <c r="AL173" s="38">
        <v>4.5851605971273273</v>
      </c>
      <c r="AM173" s="34">
        <v>107.43589314027101</v>
      </c>
      <c r="AN173" s="38">
        <v>-6.4555233650525565</v>
      </c>
      <c r="AO173" s="6"/>
      <c r="AP173" s="6" t="s">
        <v>44</v>
      </c>
      <c r="AQ173" s="34">
        <v>138.48185473662599</v>
      </c>
      <c r="AR173" s="38">
        <v>33.230937234499038</v>
      </c>
      <c r="AS173" s="34">
        <v>138.16617541853799</v>
      </c>
      <c r="AT173" s="38">
        <v>12.038541146298101</v>
      </c>
      <c r="AU173" s="34">
        <v>141.09289601062699</v>
      </c>
      <c r="AV173" s="38">
        <v>18.418103484176854</v>
      </c>
      <c r="AW173" s="6"/>
      <c r="AX173" s="6" t="s">
        <v>44</v>
      </c>
      <c r="AY173" s="34">
        <v>134.470207571174</v>
      </c>
      <c r="AZ173" s="38">
        <v>-13.161682401358533</v>
      </c>
      <c r="BA173" s="34">
        <v>105.815360883674</v>
      </c>
      <c r="BB173" s="38">
        <v>-14.098557407016386</v>
      </c>
      <c r="BC173" s="34">
        <v>158.739380829525</v>
      </c>
      <c r="BD173" s="38">
        <v>31.516315134791654</v>
      </c>
      <c r="BE173" s="6"/>
      <c r="BF173" s="6" t="s">
        <v>44</v>
      </c>
      <c r="BG173" s="34">
        <v>146.545737450307</v>
      </c>
      <c r="BH173" s="38">
        <v>30.075555062743035</v>
      </c>
      <c r="BI173" s="34">
        <v>126.090038234071</v>
      </c>
      <c r="BJ173" s="38">
        <v>-1.5738595660787666</v>
      </c>
      <c r="BK173" s="34">
        <v>183.98329326203199</v>
      </c>
      <c r="BL173" s="38">
        <v>19.964338811453231</v>
      </c>
      <c r="BM173" s="6"/>
      <c r="BN173" s="6" t="s">
        <v>44</v>
      </c>
      <c r="BO173" s="34">
        <v>122.476273162667</v>
      </c>
      <c r="BP173" s="38">
        <v>-0.95922977825719613</v>
      </c>
      <c r="BQ173" s="356">
        <v>171.66095669930141</v>
      </c>
      <c r="BR173" s="38">
        <v>10.007041556691121</v>
      </c>
      <c r="BS173" s="34">
        <v>129.823333232311</v>
      </c>
      <c r="BT173" s="38">
        <v>11.126063932675478</v>
      </c>
      <c r="BU173" s="6"/>
      <c r="BV173" s="6" t="s">
        <v>44</v>
      </c>
      <c r="BW173" s="34">
        <v>120.042634237192</v>
      </c>
      <c r="BX173" s="38">
        <v>-7.0103587261740614</v>
      </c>
      <c r="BY173" s="34">
        <v>126.893094109644</v>
      </c>
      <c r="BZ173" s="38">
        <v>6.3666705640750223</v>
      </c>
      <c r="CA173" s="34">
        <v>126.78718943732601</v>
      </c>
      <c r="CB173" s="38">
        <v>23.202012854509846</v>
      </c>
      <c r="CC173" s="6"/>
      <c r="CD173" s="6" t="s">
        <v>44</v>
      </c>
      <c r="CE173" s="34">
        <v>130.01012647059301</v>
      </c>
      <c r="CF173" s="38">
        <v>14.364277234327474</v>
      </c>
      <c r="CG173" s="34">
        <v>73.0772960075751</v>
      </c>
      <c r="CH173" s="38">
        <v>-22.717574823979348</v>
      </c>
      <c r="CI173" s="34">
        <v>157.031882571918</v>
      </c>
      <c r="CJ173" s="38">
        <v>1.9977179679340935</v>
      </c>
      <c r="CK173" s="6"/>
      <c r="CL173" s="6" t="s">
        <v>44</v>
      </c>
      <c r="CM173" s="34">
        <v>198.354158525027</v>
      </c>
      <c r="CN173" s="38">
        <v>6.4025949904634984</v>
      </c>
      <c r="CO173" s="34">
        <v>91.940746705881494</v>
      </c>
      <c r="CP173" s="38">
        <v>1.0324781524332423</v>
      </c>
      <c r="CQ173" s="34">
        <v>99.844386526725998</v>
      </c>
      <c r="CR173" s="38">
        <v>7.1256807634429151</v>
      </c>
      <c r="CS173" s="6"/>
      <c r="CT173" s="6" t="s">
        <v>44</v>
      </c>
      <c r="CU173" s="34">
        <v>139.86592047911901</v>
      </c>
      <c r="CV173" s="38">
        <v>12.632395798942923</v>
      </c>
      <c r="CW173" s="34">
        <v>108.77469224309201</v>
      </c>
      <c r="CX173" s="38">
        <v>7.6531142061283504</v>
      </c>
      <c r="CY173" s="34">
        <v>199.22747668134301</v>
      </c>
      <c r="CZ173" s="38">
        <v>23.280898147217059</v>
      </c>
      <c r="DA173" s="6"/>
      <c r="DB173" s="6" t="s">
        <v>44</v>
      </c>
      <c r="DC173" s="34">
        <v>91.611774955027698</v>
      </c>
      <c r="DD173" s="38">
        <v>-16.575620663670762</v>
      </c>
      <c r="DE173" s="34">
        <v>284.65448425980298</v>
      </c>
      <c r="DF173" s="38">
        <v>-11.047756563787985</v>
      </c>
      <c r="DG173" s="34">
        <v>120.758551082327</v>
      </c>
      <c r="DH173" s="38">
        <v>8.2390798175861875</v>
      </c>
      <c r="DI173" s="6"/>
      <c r="DJ173" s="6" t="s">
        <v>44</v>
      </c>
      <c r="DK173" s="34">
        <v>197.02865644805601</v>
      </c>
      <c r="DL173" s="38">
        <v>34.639732439998852</v>
      </c>
      <c r="DM173" s="34">
        <v>59.2746412700509</v>
      </c>
      <c r="DN173" s="38">
        <v>-31.649891948393773</v>
      </c>
      <c r="DO173" s="34">
        <v>123.37731005318901</v>
      </c>
      <c r="DP173" s="38">
        <v>-7.1094263389940551</v>
      </c>
      <c r="DQ173" s="6"/>
      <c r="DR173" s="6" t="s">
        <v>44</v>
      </c>
      <c r="DS173" s="34">
        <v>154.80199935422601</v>
      </c>
      <c r="DT173" s="38">
        <v>-2.2739283156160752</v>
      </c>
      <c r="DU173" s="34">
        <v>142.99634270144699</v>
      </c>
      <c r="DV173" s="38">
        <v>3.8273524123419946</v>
      </c>
      <c r="DW173" s="34">
        <v>157.665770862854</v>
      </c>
      <c r="DX173" s="38">
        <v>0.46834330785445388</v>
      </c>
      <c r="DY173" s="6"/>
      <c r="DZ173" s="6" t="s">
        <v>44</v>
      </c>
      <c r="EA173" s="34">
        <v>112.560535648341</v>
      </c>
      <c r="EB173" s="38">
        <v>0.34932429773400031</v>
      </c>
      <c r="EC173" s="34">
        <v>166.57038442183</v>
      </c>
      <c r="ED173" s="38">
        <v>20.848038263941078</v>
      </c>
      <c r="EE173" s="34">
        <v>131.34066870050199</v>
      </c>
      <c r="EF173" s="38">
        <v>9.4005973315637306</v>
      </c>
      <c r="EG173" s="6"/>
      <c r="EH173" s="6" t="s">
        <v>44</v>
      </c>
      <c r="EI173" s="34">
        <v>138.06800756221301</v>
      </c>
      <c r="EJ173" s="38">
        <v>3.2397517489327612</v>
      </c>
      <c r="EK173" s="34">
        <v>123.12629103517</v>
      </c>
      <c r="EL173" s="38">
        <v>-2.4640186570364619</v>
      </c>
      <c r="EM173" s="34">
        <v>113.914882233562</v>
      </c>
      <c r="EN173" s="38">
        <v>8.5783143555856469</v>
      </c>
      <c r="EO173" s="6"/>
      <c r="EP173" s="6" t="s">
        <v>44</v>
      </c>
      <c r="EQ173" s="34">
        <v>86.210107180896401</v>
      </c>
      <c r="ER173" s="38">
        <v>-21.807282510482395</v>
      </c>
      <c r="ES173" s="34">
        <v>147.10055527287901</v>
      </c>
      <c r="ET173" s="38">
        <v>22.569669862619477</v>
      </c>
      <c r="EU173" s="34">
        <v>93.210034159089503</v>
      </c>
      <c r="EV173" s="38">
        <v>15.990450817783938</v>
      </c>
      <c r="EW173" s="6"/>
      <c r="EX173" s="6" t="s">
        <v>44</v>
      </c>
      <c r="EY173" s="34">
        <v>103.391597908297</v>
      </c>
      <c r="EZ173" s="38">
        <v>18.059772495579978</v>
      </c>
      <c r="FA173" s="34">
        <v>103.976969939529</v>
      </c>
      <c r="FB173" s="38">
        <v>29.689403581970083</v>
      </c>
      <c r="FC173" s="34">
        <v>227.67295176657501</v>
      </c>
      <c r="FD173" s="38">
        <v>29.082510073987891</v>
      </c>
      <c r="FE173" s="6"/>
      <c r="FF173" s="6" t="s">
        <v>44</v>
      </c>
      <c r="FG173" s="34">
        <v>123.306119018066</v>
      </c>
      <c r="FH173" s="38">
        <v>-3.8057307162057583</v>
      </c>
      <c r="FI173" s="34">
        <v>172.94818468433999</v>
      </c>
      <c r="FJ173" s="38">
        <v>25.294300778378826</v>
      </c>
      <c r="FK173" s="34">
        <v>120.136794119497</v>
      </c>
      <c r="FL173" s="38">
        <v>-14.576221686771746</v>
      </c>
      <c r="FM173" s="6"/>
      <c r="FN173" s="6" t="s">
        <v>44</v>
      </c>
      <c r="FO173" s="34">
        <v>122.558737589527</v>
      </c>
      <c r="FP173" s="38">
        <v>-5.2145771050559233</v>
      </c>
      <c r="FQ173" s="34">
        <v>245.781688578352</v>
      </c>
      <c r="FR173" s="38">
        <v>-16.201243956565364</v>
      </c>
      <c r="FS173" s="34">
        <v>139.26907820012599</v>
      </c>
      <c r="FT173" s="38">
        <v>6.1303807154095864</v>
      </c>
      <c r="FU173" s="6"/>
      <c r="FV173" s="6" t="s">
        <v>44</v>
      </c>
      <c r="FW173" s="34">
        <v>124.364785224228</v>
      </c>
      <c r="FX173" s="38">
        <v>-3.1061621736839982</v>
      </c>
      <c r="FY173" s="34">
        <v>174.62140265329799</v>
      </c>
      <c r="FZ173" s="38">
        <v>10.561963986996531</v>
      </c>
      <c r="GA173" s="34">
        <v>122.640483467221</v>
      </c>
      <c r="GB173" s="38">
        <v>6.513175386726374</v>
      </c>
      <c r="GC173" s="6"/>
      <c r="GD173" s="6" t="s">
        <v>44</v>
      </c>
      <c r="GE173" s="34">
        <v>135.88309088710599</v>
      </c>
      <c r="GF173" s="38">
        <v>19.98498121410131</v>
      </c>
      <c r="GG173" s="34">
        <v>125.716406823055</v>
      </c>
      <c r="GH173" s="38">
        <v>10.363535241560768</v>
      </c>
      <c r="GI173" s="34">
        <v>93.860144156356796</v>
      </c>
      <c r="GJ173" s="38">
        <v>5.4009998551243257</v>
      </c>
      <c r="GK173" s="6"/>
      <c r="GL173" s="6" t="s">
        <v>44</v>
      </c>
      <c r="GM173" s="34">
        <v>142.68017861894299</v>
      </c>
      <c r="GN173" s="38">
        <v>-0.67606360600346704</v>
      </c>
      <c r="GO173" s="34">
        <v>128.45648054477999</v>
      </c>
      <c r="GP173" s="38">
        <v>-14.893855458996953</v>
      </c>
      <c r="GQ173" s="34">
        <v>120.45896254572401</v>
      </c>
      <c r="GR173" s="38">
        <v>0.37034179433206305</v>
      </c>
      <c r="GS173" s="6"/>
      <c r="GT173" s="6" t="s">
        <v>44</v>
      </c>
      <c r="GU173" s="34">
        <v>93.7056067169936</v>
      </c>
      <c r="GV173" s="38">
        <v>18.862421923778911</v>
      </c>
      <c r="GW173" s="34">
        <v>94.596067270669707</v>
      </c>
      <c r="GX173" s="38">
        <v>9.538575370306603</v>
      </c>
      <c r="GY173" s="34">
        <v>181.637032824448</v>
      </c>
      <c r="GZ173" s="38">
        <v>8.2464109617972099</v>
      </c>
      <c r="HA173" s="6"/>
      <c r="HB173" s="6" t="s">
        <v>44</v>
      </c>
      <c r="HC173" s="34">
        <v>94.493598053239495</v>
      </c>
      <c r="HD173" s="38">
        <v>-13.710156740900032</v>
      </c>
      <c r="HE173" s="34">
        <v>167.48894534636901</v>
      </c>
      <c r="HF173" s="38">
        <v>21.27894936558144</v>
      </c>
      <c r="HG173" s="34">
        <v>89.239002896343607</v>
      </c>
      <c r="HH173" s="38">
        <v>-14.398053084500091</v>
      </c>
      <c r="HI173" s="6"/>
      <c r="HJ173" s="6" t="s">
        <v>44</v>
      </c>
      <c r="HK173" s="34">
        <v>91.034942325383994</v>
      </c>
      <c r="HL173" s="38">
        <v>-8.6632601858590021</v>
      </c>
      <c r="HM173" s="34">
        <v>122.61440155867</v>
      </c>
      <c r="HN173" s="38">
        <v>0.46515078060969017</v>
      </c>
      <c r="HO173" s="34">
        <v>84.275745655028501</v>
      </c>
      <c r="HP173" s="38">
        <v>-20.738436462729922</v>
      </c>
      <c r="HQ173" s="6"/>
      <c r="HR173" s="6" t="s">
        <v>44</v>
      </c>
      <c r="HS173" s="34">
        <v>126.874628359646</v>
      </c>
      <c r="HT173" s="38">
        <v>3.6900963173669368</v>
      </c>
      <c r="HU173" s="34">
        <v>142.57563634061501</v>
      </c>
      <c r="HV173" s="38">
        <v>24.375149815995329</v>
      </c>
      <c r="HW173" s="34">
        <v>95.114238327708094</v>
      </c>
      <c r="HX173" s="38">
        <v>-0.59360282444269785</v>
      </c>
      <c r="HY173" s="6"/>
      <c r="HZ173" s="6" t="s">
        <v>44</v>
      </c>
      <c r="IA173" s="34">
        <v>107.83180303031099</v>
      </c>
      <c r="IB173" s="38">
        <v>-6.8746509146667023</v>
      </c>
      <c r="IC173" s="34">
        <v>128.86019404445199</v>
      </c>
      <c r="ID173" s="38">
        <v>-1.6998109608909573</v>
      </c>
      <c r="IE173" s="34">
        <v>106.46492932768</v>
      </c>
      <c r="IF173" s="38">
        <v>1.3022686554239584</v>
      </c>
      <c r="IG173" s="6"/>
      <c r="IH173" s="6" t="s">
        <v>44</v>
      </c>
      <c r="II173" s="34">
        <v>125.70657142867201</v>
      </c>
      <c r="IJ173" s="38">
        <v>9.7906168786749106</v>
      </c>
      <c r="IK173" s="34">
        <v>146.800901617931</v>
      </c>
      <c r="IL173" s="38">
        <v>8.3283335622152777</v>
      </c>
      <c r="IM173" s="34">
        <v>103.846530626312</v>
      </c>
      <c r="IN173" s="38">
        <v>5.823433745900914</v>
      </c>
      <c r="IO173" s="34">
        <v>165.98854856356101</v>
      </c>
      <c r="IP173" s="38">
        <v>10.877405485405987</v>
      </c>
      <c r="IQ173" s="6"/>
      <c r="IR173" s="6" t="s">
        <v>44</v>
      </c>
      <c r="IS173" s="34">
        <v>98.704208070821693</v>
      </c>
      <c r="IT173" s="38">
        <v>-4.827196528524496</v>
      </c>
      <c r="IU173" s="34">
        <v>93.329499586646193</v>
      </c>
      <c r="IV173" s="38">
        <v>6.1622698295699507</v>
      </c>
      <c r="IW173" s="34">
        <v>108.889312007136</v>
      </c>
      <c r="IX173" s="38">
        <v>6.168818310783081</v>
      </c>
      <c r="IY173" s="6"/>
      <c r="IZ173" s="6" t="s">
        <v>44</v>
      </c>
      <c r="JA173" s="34">
        <v>122.637886642428</v>
      </c>
      <c r="JB173" s="38">
        <v>2.9996482403083462</v>
      </c>
      <c r="JC173" s="34">
        <v>173.48975198581601</v>
      </c>
      <c r="JD173" s="38">
        <v>27.773518927894571</v>
      </c>
      <c r="JE173" s="34">
        <v>186.68800218695901</v>
      </c>
      <c r="JF173" s="38">
        <v>-0.17601784878523574</v>
      </c>
      <c r="JG173" s="6"/>
      <c r="JH173" s="6" t="s">
        <v>44</v>
      </c>
      <c r="JI173" s="34">
        <v>212.65648655290599</v>
      </c>
      <c r="JJ173" s="38">
        <v>4.3494375642890901</v>
      </c>
      <c r="JK173" s="34">
        <v>225.357630018706</v>
      </c>
      <c r="JL173" s="38">
        <v>51.015940841759857</v>
      </c>
      <c r="JM173" s="34">
        <v>125.22353021006199</v>
      </c>
      <c r="JN173" s="38">
        <v>-14.525889472665853</v>
      </c>
      <c r="JO173" s="6"/>
      <c r="JP173" s="6" t="s">
        <v>44</v>
      </c>
      <c r="JQ173" s="34">
        <v>114.017114975525</v>
      </c>
      <c r="JR173" s="38">
        <v>1.5583437894452317</v>
      </c>
      <c r="JS173" s="34">
        <v>109.36951242118499</v>
      </c>
      <c r="JT173" s="38">
        <v>4.8434449933930352</v>
      </c>
      <c r="JU173" s="34">
        <v>118.924077586832</v>
      </c>
      <c r="JV173" s="38">
        <v>17.052293254717043</v>
      </c>
      <c r="JW173" s="6"/>
      <c r="JX173" s="6" t="s">
        <v>44</v>
      </c>
      <c r="JY173" s="34">
        <v>100.00425305338899</v>
      </c>
      <c r="JZ173" s="38">
        <v>-17.900570161267481</v>
      </c>
      <c r="KA173" s="34">
        <v>192.754497276584</v>
      </c>
      <c r="KB173" s="38">
        <v>18.265753724601481</v>
      </c>
      <c r="KC173" s="34">
        <v>176.44881428676501</v>
      </c>
      <c r="KD173" s="38">
        <v>20.9871648695392</v>
      </c>
      <c r="KE173" s="6"/>
      <c r="KF173" s="6" t="s">
        <v>44</v>
      </c>
      <c r="KG173" s="34">
        <v>81.263991538451805</v>
      </c>
      <c r="KH173" s="38">
        <v>-34.776851670845062</v>
      </c>
      <c r="KI173" s="34">
        <v>132.44308379421599</v>
      </c>
      <c r="KJ173" s="38">
        <v>20.314481513101839</v>
      </c>
      <c r="KK173" s="34">
        <v>113.841350567031</v>
      </c>
      <c r="KL173" s="38">
        <v>-3.2575060822778994</v>
      </c>
      <c r="KM173" s="6"/>
      <c r="KN173" s="6" t="s">
        <v>44</v>
      </c>
      <c r="KO173" s="34">
        <v>61.897215392346702</v>
      </c>
      <c r="KP173" s="38">
        <v>-20.545746009133453</v>
      </c>
      <c r="KQ173" s="34">
        <v>162.27092529858999</v>
      </c>
      <c r="KR173" s="38">
        <v>24.352537619782666</v>
      </c>
      <c r="KS173" s="34">
        <v>112.40102801848801</v>
      </c>
      <c r="KT173" s="38">
        <v>4.848741659557902</v>
      </c>
      <c r="KU173" s="6"/>
      <c r="KV173" s="6" t="s">
        <v>44</v>
      </c>
      <c r="KW173" s="34">
        <v>126.02590213748999</v>
      </c>
      <c r="KX173" s="38">
        <v>17.234268266506831</v>
      </c>
      <c r="KY173" s="34">
        <v>161.849517894748</v>
      </c>
      <c r="KZ173" s="38">
        <v>18.159064310673713</v>
      </c>
      <c r="LA173" s="34">
        <v>164.00928690633799</v>
      </c>
      <c r="LB173" s="38">
        <v>16.785130311098001</v>
      </c>
      <c r="LC173" s="6"/>
      <c r="LD173" s="6" t="s">
        <v>44</v>
      </c>
      <c r="LE173" s="34">
        <v>140.99787372008399</v>
      </c>
      <c r="LF173" s="38">
        <v>5.8061596378458376</v>
      </c>
      <c r="LG173" s="34">
        <v>125.599722326067</v>
      </c>
      <c r="LH173" s="38">
        <v>10.142541867222363</v>
      </c>
      <c r="LI173" s="34">
        <v>56.153931497069102</v>
      </c>
      <c r="LJ173" s="38">
        <v>-17.963606255433334</v>
      </c>
      <c r="LK173" s="6"/>
      <c r="LL173" s="6" t="s">
        <v>44</v>
      </c>
      <c r="LM173" s="34">
        <v>149.5803746064</v>
      </c>
      <c r="LN173" s="38">
        <v>32.131592446079196</v>
      </c>
      <c r="LO173" s="34">
        <v>84.825403145539894</v>
      </c>
      <c r="LP173" s="38">
        <v>-13.14943003363932</v>
      </c>
      <c r="LQ173" s="34">
        <v>131.80525555959099</v>
      </c>
      <c r="LR173" s="38">
        <v>3.3395678613660209</v>
      </c>
      <c r="LS173" s="6"/>
      <c r="LT173" s="6" t="s">
        <v>44</v>
      </c>
      <c r="LU173" s="34">
        <v>108.306508884463</v>
      </c>
      <c r="LV173" s="38">
        <v>19.890245196618835</v>
      </c>
      <c r="LW173" s="34">
        <v>129.25121126691701</v>
      </c>
      <c r="LX173" s="38">
        <v>11.06813747191282</v>
      </c>
      <c r="LY173" s="34">
        <v>132.63197251070099</v>
      </c>
      <c r="LZ173" s="38">
        <v>-4.6885765222384919</v>
      </c>
      <c r="MA173" s="6"/>
      <c r="MB173" s="6" t="s">
        <v>44</v>
      </c>
      <c r="MC173" s="34">
        <v>132.96047414216301</v>
      </c>
      <c r="MD173" s="38">
        <v>0.7939748811957088</v>
      </c>
      <c r="ME173" s="34">
        <v>100.317336931611</v>
      </c>
      <c r="MF173" s="38">
        <v>0.82972909979122278</v>
      </c>
      <c r="MG173" s="34">
        <v>117.133942910767</v>
      </c>
      <c r="MH173" s="38">
        <v>1.7907484385407884</v>
      </c>
      <c r="MI173" s="6"/>
      <c r="MJ173" s="6" t="s">
        <v>44</v>
      </c>
      <c r="MK173" s="34">
        <v>101.259356182818</v>
      </c>
      <c r="ML173" s="38">
        <v>1.0167099206500438</v>
      </c>
      <c r="MM173" s="34">
        <v>138.943117832729</v>
      </c>
      <c r="MN173" s="38">
        <v>3.1098242712969153</v>
      </c>
      <c r="MO173" s="34">
        <v>131.141777768156</v>
      </c>
      <c r="MP173" s="38">
        <v>-7.3430064789679221</v>
      </c>
      <c r="MQ173"/>
    </row>
    <row r="174" spans="1:379" s="336" customFormat="1" ht="15" hidden="1" customHeight="1">
      <c r="A174" s="353"/>
      <c r="B174" s="6"/>
      <c r="C174" s="34"/>
      <c r="D174" s="38"/>
      <c r="E174" s="374"/>
      <c r="F174" s="38"/>
      <c r="G174" s="374"/>
      <c r="H174" s="38"/>
      <c r="I174" s="6"/>
      <c r="J174" s="6"/>
      <c r="K174" s="34"/>
      <c r="L174" s="38"/>
      <c r="M174" s="34"/>
      <c r="N174" s="38"/>
      <c r="O174" s="34"/>
      <c r="P174" s="38"/>
      <c r="Q174" s="6"/>
      <c r="R174" s="6"/>
      <c r="S174" s="34"/>
      <c r="T174" s="38"/>
      <c r="U174" s="34"/>
      <c r="V174" s="38"/>
      <c r="W174" s="34"/>
      <c r="X174" s="38"/>
      <c r="Y174" s="6"/>
      <c r="Z174" s="6"/>
      <c r="AA174" s="34"/>
      <c r="AB174" s="38"/>
      <c r="AC174" s="34"/>
      <c r="AD174" s="38"/>
      <c r="AE174" s="34"/>
      <c r="AF174" s="38"/>
      <c r="AG174" s="6"/>
      <c r="AH174" s="6"/>
      <c r="AI174" s="34"/>
      <c r="AJ174" s="38"/>
      <c r="AK174" s="34"/>
      <c r="AL174" s="38"/>
      <c r="AM174" s="34"/>
      <c r="AN174" s="38"/>
      <c r="AO174" s="6"/>
      <c r="AP174" s="6"/>
      <c r="AQ174" s="34"/>
      <c r="AR174" s="38"/>
      <c r="AS174" s="34"/>
      <c r="AT174" s="38"/>
      <c r="AU174" s="34"/>
      <c r="AV174" s="38"/>
      <c r="AW174" s="6"/>
      <c r="AX174" s="6"/>
      <c r="AY174" s="34"/>
      <c r="AZ174" s="38"/>
      <c r="BA174" s="34"/>
      <c r="BB174" s="38"/>
      <c r="BC174" s="34"/>
      <c r="BD174" s="38"/>
      <c r="BE174" s="6"/>
      <c r="BF174" s="6"/>
      <c r="BG174" s="34"/>
      <c r="BH174" s="38"/>
      <c r="BI174" s="34"/>
      <c r="BJ174" s="38"/>
      <c r="BK174" s="34"/>
      <c r="BL174" s="38"/>
      <c r="BM174" s="6"/>
      <c r="BN174" s="6"/>
      <c r="BO174" s="34"/>
      <c r="BP174" s="38"/>
      <c r="BQ174" s="356"/>
      <c r="BR174" s="38"/>
      <c r="BS174" s="34"/>
      <c r="BT174" s="38"/>
      <c r="BU174" s="6"/>
      <c r="BV174" s="6"/>
      <c r="BW174" s="34"/>
      <c r="BX174" s="38"/>
      <c r="BY174" s="34"/>
      <c r="BZ174" s="38"/>
      <c r="CA174" s="34"/>
      <c r="CB174" s="38"/>
      <c r="CC174" s="6"/>
      <c r="CD174" s="6"/>
      <c r="CE174" s="34"/>
      <c r="CF174" s="38"/>
      <c r="CG174" s="34"/>
      <c r="CH174" s="38"/>
      <c r="CI174" s="34"/>
      <c r="CJ174" s="38"/>
      <c r="CK174" s="6"/>
      <c r="CL174" s="6"/>
      <c r="CM174" s="34"/>
      <c r="CN174" s="38"/>
      <c r="CO174" s="34"/>
      <c r="CP174" s="38"/>
      <c r="CQ174" s="34"/>
      <c r="CR174" s="38"/>
      <c r="CS174" s="6"/>
      <c r="CT174" s="6"/>
      <c r="CU174" s="34"/>
      <c r="CV174" s="38"/>
      <c r="CW174" s="34"/>
      <c r="CX174" s="38"/>
      <c r="CY174" s="34"/>
      <c r="CZ174" s="38"/>
      <c r="DA174" s="6"/>
      <c r="DB174" s="6"/>
      <c r="DC174" s="34"/>
      <c r="DD174" s="38"/>
      <c r="DE174" s="34"/>
      <c r="DF174" s="38"/>
      <c r="DG174" s="34"/>
      <c r="DH174" s="38"/>
      <c r="DI174" s="6"/>
      <c r="DJ174" s="6"/>
      <c r="DK174" s="34"/>
      <c r="DL174" s="38"/>
      <c r="DM174" s="34"/>
      <c r="DN174" s="38"/>
      <c r="DO174" s="34"/>
      <c r="DP174" s="38"/>
      <c r="DQ174" s="6"/>
      <c r="DR174" s="6"/>
      <c r="DS174" s="34"/>
      <c r="DT174" s="38"/>
      <c r="DU174" s="34"/>
      <c r="DV174" s="38"/>
      <c r="DW174" s="34"/>
      <c r="DX174" s="38"/>
      <c r="DY174" s="6"/>
      <c r="DZ174" s="6"/>
      <c r="EA174" s="34"/>
      <c r="EB174" s="38"/>
      <c r="EC174" s="34"/>
      <c r="ED174" s="38"/>
      <c r="EE174" s="34"/>
      <c r="EF174" s="38"/>
      <c r="EG174" s="6"/>
      <c r="EH174" s="6"/>
      <c r="EI174" s="34"/>
      <c r="EJ174" s="38"/>
      <c r="EK174" s="34"/>
      <c r="EL174" s="38"/>
      <c r="EM174" s="34"/>
      <c r="EN174" s="38"/>
      <c r="EO174" s="6"/>
      <c r="EP174" s="6"/>
      <c r="EQ174" s="34"/>
      <c r="ER174" s="38"/>
      <c r="ES174" s="34"/>
      <c r="ET174" s="38"/>
      <c r="EU174" s="34"/>
      <c r="EV174" s="38"/>
      <c r="EW174" s="6"/>
      <c r="EX174" s="6"/>
      <c r="EY174" s="34"/>
      <c r="EZ174" s="38"/>
      <c r="FA174" s="34"/>
      <c r="FB174" s="38"/>
      <c r="FC174" s="34"/>
      <c r="FD174" s="38"/>
      <c r="FE174" s="6"/>
      <c r="FF174" s="6"/>
      <c r="FG174" s="34"/>
      <c r="FH174" s="38"/>
      <c r="FI174" s="34"/>
      <c r="FJ174" s="38"/>
      <c r="FK174" s="34"/>
      <c r="FL174" s="38"/>
      <c r="FM174" s="6"/>
      <c r="FN174" s="6"/>
      <c r="FO174" s="34"/>
      <c r="FP174" s="38"/>
      <c r="FQ174" s="34"/>
      <c r="FR174" s="38"/>
      <c r="FS174" s="34"/>
      <c r="FT174" s="38"/>
      <c r="FU174" s="6"/>
      <c r="FV174" s="6"/>
      <c r="FW174" s="34"/>
      <c r="FX174" s="38"/>
      <c r="FY174" s="34"/>
      <c r="FZ174" s="38"/>
      <c r="GA174" s="34"/>
      <c r="GB174" s="38"/>
      <c r="GC174" s="6"/>
      <c r="GD174" s="6"/>
      <c r="GE174" s="34"/>
      <c r="GF174" s="38"/>
      <c r="GG174" s="34"/>
      <c r="GH174" s="38"/>
      <c r="GI174" s="34"/>
      <c r="GJ174" s="38"/>
      <c r="GK174" s="6"/>
      <c r="GL174" s="6"/>
      <c r="GM174" s="34"/>
      <c r="GN174" s="38"/>
      <c r="GO174" s="34"/>
      <c r="GP174" s="38"/>
      <c r="GQ174" s="34"/>
      <c r="GR174" s="38"/>
      <c r="GS174" s="6"/>
      <c r="GT174" s="6"/>
      <c r="GU174" s="34"/>
      <c r="GV174" s="38"/>
      <c r="GW174" s="34"/>
      <c r="GX174" s="38"/>
      <c r="GY174" s="34"/>
      <c r="GZ174" s="38"/>
      <c r="HA174" s="6"/>
      <c r="HB174" s="6"/>
      <c r="HC174" s="34"/>
      <c r="HD174" s="38"/>
      <c r="HE174" s="34"/>
      <c r="HF174" s="38"/>
      <c r="HG174" s="34"/>
      <c r="HH174" s="38"/>
      <c r="HI174" s="6"/>
      <c r="HJ174" s="6"/>
      <c r="HK174" s="34"/>
      <c r="HL174" s="38"/>
      <c r="HM174" s="34"/>
      <c r="HN174" s="38"/>
      <c r="HO174" s="34"/>
      <c r="HP174" s="38"/>
      <c r="HQ174" s="6"/>
      <c r="HR174" s="6"/>
      <c r="HS174" s="34"/>
      <c r="HT174" s="38"/>
      <c r="HU174" s="34"/>
      <c r="HV174" s="38"/>
      <c r="HW174" s="34"/>
      <c r="HX174" s="38"/>
      <c r="HY174" s="6"/>
      <c r="HZ174" s="6"/>
      <c r="IA174" s="34"/>
      <c r="IB174" s="38"/>
      <c r="IC174" s="34"/>
      <c r="ID174" s="38"/>
      <c r="IE174" s="34"/>
      <c r="IF174" s="38"/>
      <c r="IG174" s="6"/>
      <c r="IH174" s="6"/>
      <c r="II174" s="34"/>
      <c r="IJ174" s="38"/>
      <c r="IK174" s="34"/>
      <c r="IL174" s="38"/>
      <c r="IM174" s="34"/>
      <c r="IN174" s="38"/>
      <c r="IO174" s="34"/>
      <c r="IP174" s="38"/>
      <c r="IQ174" s="6"/>
      <c r="IR174" s="6"/>
      <c r="IS174" s="34"/>
      <c r="IT174" s="38"/>
      <c r="IU174" s="34"/>
      <c r="IV174" s="38"/>
      <c r="IW174" s="34"/>
      <c r="IX174" s="38"/>
      <c r="IY174" s="6"/>
      <c r="IZ174" s="6"/>
      <c r="JA174" s="34"/>
      <c r="JB174" s="38"/>
      <c r="JC174" s="34"/>
      <c r="JD174" s="38"/>
      <c r="JE174" s="34"/>
      <c r="JF174" s="38"/>
      <c r="JG174" s="6"/>
      <c r="JH174" s="6"/>
      <c r="JI174" s="34"/>
      <c r="JJ174" s="38"/>
      <c r="JK174" s="34"/>
      <c r="JL174" s="38"/>
      <c r="JM174" s="34"/>
      <c r="JN174" s="38"/>
      <c r="JO174" s="6"/>
      <c r="JP174" s="6"/>
      <c r="JQ174" s="34"/>
      <c r="JR174" s="38"/>
      <c r="JS174" s="34"/>
      <c r="JT174" s="38"/>
      <c r="JU174" s="34"/>
      <c r="JV174" s="38"/>
      <c r="JW174" s="6"/>
      <c r="JX174" s="6"/>
      <c r="JY174" s="34"/>
      <c r="JZ174" s="38"/>
      <c r="KA174" s="34"/>
      <c r="KB174" s="38"/>
      <c r="KC174" s="34"/>
      <c r="KD174" s="38"/>
      <c r="KE174" s="6"/>
      <c r="KF174" s="6"/>
      <c r="KG174" s="34"/>
      <c r="KH174" s="38"/>
      <c r="KI174" s="34"/>
      <c r="KJ174" s="38"/>
      <c r="KK174" s="34"/>
      <c r="KL174" s="38"/>
      <c r="KM174" s="6"/>
      <c r="KN174" s="6"/>
      <c r="KO174" s="34"/>
      <c r="KP174" s="38"/>
      <c r="KQ174" s="34"/>
      <c r="KR174" s="38"/>
      <c r="KS174" s="34"/>
      <c r="KT174" s="38"/>
      <c r="KU174" s="6"/>
      <c r="KV174" s="6"/>
      <c r="KW174" s="34"/>
      <c r="KX174" s="38"/>
      <c r="KY174" s="34"/>
      <c r="KZ174" s="38"/>
      <c r="LA174" s="34"/>
      <c r="LB174" s="38"/>
      <c r="LC174" s="6"/>
      <c r="LD174" s="6"/>
      <c r="LE174" s="34"/>
      <c r="LF174" s="38"/>
      <c r="LG174" s="34"/>
      <c r="LH174" s="38"/>
      <c r="LI174" s="34"/>
      <c r="LJ174" s="38"/>
      <c r="LK174" s="6"/>
      <c r="LL174" s="6"/>
      <c r="LM174" s="34"/>
      <c r="LN174" s="38"/>
      <c r="LO174" s="34"/>
      <c r="LP174" s="38"/>
      <c r="LQ174" s="34"/>
      <c r="LR174" s="38"/>
      <c r="LS174" s="6"/>
      <c r="LT174" s="6"/>
      <c r="LU174" s="34"/>
      <c r="LV174" s="38"/>
      <c r="LW174" s="34"/>
      <c r="LX174" s="38"/>
      <c r="LY174" s="34"/>
      <c r="LZ174" s="38"/>
      <c r="MA174" s="6"/>
      <c r="MB174" s="6"/>
      <c r="MC174" s="34"/>
      <c r="MD174" s="38"/>
      <c r="ME174" s="34"/>
      <c r="MF174" s="38"/>
      <c r="MG174" s="34"/>
      <c r="MH174" s="38"/>
      <c r="MI174" s="6"/>
      <c r="MJ174" s="6"/>
      <c r="MK174" s="34"/>
      <c r="ML174" s="38"/>
      <c r="MM174" s="34"/>
      <c r="MN174" s="38"/>
      <c r="MO174" s="34"/>
      <c r="MP174" s="38"/>
      <c r="MQ174"/>
    </row>
    <row r="175" spans="1:379" s="336" customFormat="1" ht="15" hidden="1" customHeight="1">
      <c r="A175" s="353">
        <v>2022</v>
      </c>
      <c r="B175" s="6" t="s">
        <v>33</v>
      </c>
      <c r="C175" s="34">
        <v>97.544141867740194</v>
      </c>
      <c r="D175" s="38">
        <v>-3.3450155262445946</v>
      </c>
      <c r="E175" s="374">
        <v>82.931090032348607</v>
      </c>
      <c r="F175" s="38">
        <v>-8.6498726942341762</v>
      </c>
      <c r="G175" s="374">
        <v>111.361688893869</v>
      </c>
      <c r="H175" s="38">
        <v>0.77589112510763414</v>
      </c>
      <c r="I175" s="353">
        <v>2022</v>
      </c>
      <c r="J175" s="6" t="s">
        <v>33</v>
      </c>
      <c r="K175" s="34">
        <v>75.352923194474499</v>
      </c>
      <c r="L175" s="38">
        <v>11.27295582521117</v>
      </c>
      <c r="M175" s="34">
        <v>87.0619177541505</v>
      </c>
      <c r="N175" s="38">
        <v>-16.988862218658696</v>
      </c>
      <c r="O175" s="34">
        <v>80.750394070231494</v>
      </c>
      <c r="P175" s="38">
        <v>18.9148273800743</v>
      </c>
      <c r="Q175" s="353">
        <v>2022</v>
      </c>
      <c r="R175" s="6" t="s">
        <v>33</v>
      </c>
      <c r="S175" s="34">
        <v>140.52095005940001</v>
      </c>
      <c r="T175" s="38">
        <v>16.991742009516301</v>
      </c>
      <c r="U175" s="34">
        <v>174.02448693490601</v>
      </c>
      <c r="V175" s="38">
        <v>34.355468431056892</v>
      </c>
      <c r="W175" s="34">
        <v>179.30692489920199</v>
      </c>
      <c r="X175" s="38">
        <v>2.0433854908449973</v>
      </c>
      <c r="Y175" s="353">
        <v>2022</v>
      </c>
      <c r="Z175" s="6" t="s">
        <v>33</v>
      </c>
      <c r="AA175" s="34">
        <v>150.040321190101</v>
      </c>
      <c r="AB175" s="38">
        <v>3.4789700228303104</v>
      </c>
      <c r="AC175" s="34">
        <v>137.71418066362301</v>
      </c>
      <c r="AD175" s="38">
        <v>15.889493601039419</v>
      </c>
      <c r="AE175" s="34">
        <v>136.48138947709199</v>
      </c>
      <c r="AF175" s="38">
        <v>0.96750920167826848</v>
      </c>
      <c r="AG175" s="353">
        <v>2022</v>
      </c>
      <c r="AH175" s="6" t="s">
        <v>33</v>
      </c>
      <c r="AI175" s="34">
        <v>117.025427727199</v>
      </c>
      <c r="AJ175" s="38">
        <v>8.0738931605257136</v>
      </c>
      <c r="AK175" s="34">
        <v>159.34290129822301</v>
      </c>
      <c r="AL175" s="38">
        <v>13.569785946745625</v>
      </c>
      <c r="AM175" s="34">
        <v>96.418856704435001</v>
      </c>
      <c r="AN175" s="38">
        <v>-7.2615468635667213</v>
      </c>
      <c r="AO175" s="353">
        <v>2022</v>
      </c>
      <c r="AP175" s="6" t="s">
        <v>33</v>
      </c>
      <c r="AQ175" s="34">
        <v>117.63140129058201</v>
      </c>
      <c r="AR175" s="38">
        <v>11.419465831853316</v>
      </c>
      <c r="AS175" s="34">
        <v>143.77523734171501</v>
      </c>
      <c r="AT175" s="38">
        <v>21.41532978315756</v>
      </c>
      <c r="AU175" s="34">
        <v>163.233606812929</v>
      </c>
      <c r="AV175" s="38">
        <v>17.629601895089195</v>
      </c>
      <c r="AW175" s="353">
        <v>2022</v>
      </c>
      <c r="AX175" s="6" t="s">
        <v>33</v>
      </c>
      <c r="AY175" s="34">
        <v>150.861281848972</v>
      </c>
      <c r="AZ175" s="38">
        <v>6.3202369762533692</v>
      </c>
      <c r="BA175" s="34">
        <v>132.44308264478499</v>
      </c>
      <c r="BB175" s="38">
        <v>-7.1671437231825337</v>
      </c>
      <c r="BC175" s="34">
        <v>192.890356874025</v>
      </c>
      <c r="BD175" s="38">
        <v>18.382705134792715</v>
      </c>
      <c r="BE175" s="353">
        <v>2022</v>
      </c>
      <c r="BF175" s="6" t="s">
        <v>33</v>
      </c>
      <c r="BG175" s="34">
        <v>134.11684011855499</v>
      </c>
      <c r="BH175" s="38">
        <v>24.441127874782367</v>
      </c>
      <c r="BI175" s="34">
        <v>138.945817641296</v>
      </c>
      <c r="BJ175" s="38">
        <v>8.3401896470607539</v>
      </c>
      <c r="BK175" s="34">
        <v>184.85117515597199</v>
      </c>
      <c r="BL175" s="38">
        <v>15.391991531446621</v>
      </c>
      <c r="BM175" s="353">
        <v>2022</v>
      </c>
      <c r="BN175" s="6" t="s">
        <v>33</v>
      </c>
      <c r="BO175" s="34">
        <v>120.728373541175</v>
      </c>
      <c r="BP175" s="38">
        <v>-3.2480433970896598</v>
      </c>
      <c r="BQ175" s="381">
        <v>136.48041892698396</v>
      </c>
      <c r="BR175" s="38">
        <v>14.977789449402977</v>
      </c>
      <c r="BS175" s="34">
        <v>126.700437412421</v>
      </c>
      <c r="BT175" s="38">
        <v>7.6398258341322673</v>
      </c>
      <c r="BU175" s="353">
        <v>2022</v>
      </c>
      <c r="BV175" s="6" t="s">
        <v>33</v>
      </c>
      <c r="BW175" s="34">
        <v>121.43452793787399</v>
      </c>
      <c r="BX175" s="38">
        <v>-13.314849021538578</v>
      </c>
      <c r="BY175" s="34">
        <v>123.71003613193299</v>
      </c>
      <c r="BZ175" s="38">
        <v>1.3403182579444461</v>
      </c>
      <c r="CA175" s="34">
        <v>110.750111828721</v>
      </c>
      <c r="CB175" s="38">
        <v>30.329759266514941</v>
      </c>
      <c r="CC175" s="353">
        <v>2022</v>
      </c>
      <c r="CD175" s="6" t="s">
        <v>33</v>
      </c>
      <c r="CE175" s="34">
        <v>153.40714105135899</v>
      </c>
      <c r="CF175" s="38">
        <v>15.227321727497966</v>
      </c>
      <c r="CG175" s="34">
        <v>72.182210980507406</v>
      </c>
      <c r="CH175" s="38">
        <v>-23.415803858752</v>
      </c>
      <c r="CI175" s="34">
        <v>137.05042021387001</v>
      </c>
      <c r="CJ175" s="38">
        <v>-1.1170254837380895</v>
      </c>
      <c r="CK175" s="353">
        <v>2022</v>
      </c>
      <c r="CL175" s="6" t="s">
        <v>33</v>
      </c>
      <c r="CM175" s="34">
        <v>210.63603411084901</v>
      </c>
      <c r="CN175" s="38">
        <v>7.8513539245373067</v>
      </c>
      <c r="CO175" s="34">
        <v>89.505389600061704</v>
      </c>
      <c r="CP175" s="38">
        <v>-8.2228176837877811</v>
      </c>
      <c r="CQ175" s="34">
        <v>107.813274047024</v>
      </c>
      <c r="CR175" s="38">
        <v>9.4480791771953392</v>
      </c>
      <c r="CS175" s="353">
        <v>2022</v>
      </c>
      <c r="CT175" s="6" t="s">
        <v>33</v>
      </c>
      <c r="CU175" s="34">
        <v>133.715289295736</v>
      </c>
      <c r="CV175" s="38">
        <v>11.335623732449363</v>
      </c>
      <c r="CW175" s="34">
        <v>100.98156703174</v>
      </c>
      <c r="CX175" s="38">
        <v>-0.19221444819618227</v>
      </c>
      <c r="CY175" s="34">
        <v>180.40158194782401</v>
      </c>
      <c r="CZ175" s="38">
        <v>34.109145219894685</v>
      </c>
      <c r="DA175" s="353">
        <v>2022</v>
      </c>
      <c r="DB175" s="6" t="s">
        <v>33</v>
      </c>
      <c r="DC175" s="34">
        <v>88.538181836714003</v>
      </c>
      <c r="DD175" s="38">
        <v>-10.614211955201242</v>
      </c>
      <c r="DE175" s="34">
        <v>351.12078126246001</v>
      </c>
      <c r="DF175" s="38">
        <v>26.240070765616522</v>
      </c>
      <c r="DG175" s="34">
        <v>121.586765256728</v>
      </c>
      <c r="DH175" s="38">
        <v>7.8509065085902137</v>
      </c>
      <c r="DI175" s="353">
        <v>2022</v>
      </c>
      <c r="DJ175" s="6" t="s">
        <v>33</v>
      </c>
      <c r="DK175" s="34">
        <v>176.17113512453099</v>
      </c>
      <c r="DL175" s="38">
        <v>40.129173144027874</v>
      </c>
      <c r="DM175" s="34">
        <v>68.797744127243107</v>
      </c>
      <c r="DN175" s="38">
        <v>-22.673228050897407</v>
      </c>
      <c r="DO175" s="34">
        <v>133.48208823892</v>
      </c>
      <c r="DP175" s="38">
        <v>-13.224895804845232</v>
      </c>
      <c r="DQ175" s="353">
        <v>2022</v>
      </c>
      <c r="DR175" s="6" t="s">
        <v>33</v>
      </c>
      <c r="DS175" s="34">
        <v>146.185656182408</v>
      </c>
      <c r="DT175" s="38">
        <v>14.49489455660455</v>
      </c>
      <c r="DU175" s="34">
        <v>124.52588816568699</v>
      </c>
      <c r="DV175" s="38">
        <v>2.0269736909957317</v>
      </c>
      <c r="DW175" s="34">
        <v>139.85662486477199</v>
      </c>
      <c r="DX175" s="38">
        <v>-0.37334824095088948</v>
      </c>
      <c r="DY175" s="353">
        <v>2022</v>
      </c>
      <c r="DZ175" s="6" t="s">
        <v>33</v>
      </c>
      <c r="EA175" s="34">
        <v>111.719740982072</v>
      </c>
      <c r="EB175" s="38">
        <v>1.7386176999280707</v>
      </c>
      <c r="EC175" s="34">
        <v>141.88994644558099</v>
      </c>
      <c r="ED175" s="38">
        <v>16.213112995017156</v>
      </c>
      <c r="EE175" s="34">
        <v>126.13869463319899</v>
      </c>
      <c r="EF175" s="38">
        <v>7.8444075175269461</v>
      </c>
      <c r="EG175" s="353">
        <v>2022</v>
      </c>
      <c r="EH175" s="6" t="s">
        <v>33</v>
      </c>
      <c r="EI175" s="34">
        <v>141.90480293746799</v>
      </c>
      <c r="EJ175" s="38">
        <v>6.3967349058046352</v>
      </c>
      <c r="EK175" s="34">
        <v>107.870888292378</v>
      </c>
      <c r="EL175" s="38">
        <v>-15.220537326262644</v>
      </c>
      <c r="EM175" s="34">
        <v>112.840305912172</v>
      </c>
      <c r="EN175" s="38">
        <v>5.0623521453009914</v>
      </c>
      <c r="EO175" s="353">
        <v>2022</v>
      </c>
      <c r="EP175" s="6" t="s">
        <v>33</v>
      </c>
      <c r="EQ175" s="34">
        <v>79.191471427653397</v>
      </c>
      <c r="ER175" s="38">
        <v>-6.6181580785435159</v>
      </c>
      <c r="ES175" s="34">
        <v>147.469740078695</v>
      </c>
      <c r="ET175" s="38">
        <v>12.340796241392297</v>
      </c>
      <c r="EU175" s="34">
        <v>88.136637919481302</v>
      </c>
      <c r="EV175" s="38">
        <v>19.199493022729811</v>
      </c>
      <c r="EW175" s="353">
        <v>2022</v>
      </c>
      <c r="EX175" s="6" t="s">
        <v>33</v>
      </c>
      <c r="EY175" s="34">
        <v>96.478235044288695</v>
      </c>
      <c r="EZ175" s="38">
        <v>16.856131950863357</v>
      </c>
      <c r="FA175" s="34">
        <v>89.705129256563794</v>
      </c>
      <c r="FB175" s="38">
        <v>18.24915251094707</v>
      </c>
      <c r="FC175" s="34">
        <v>231.05920103496101</v>
      </c>
      <c r="FD175" s="38">
        <v>26.897108881559916</v>
      </c>
      <c r="FE175" s="353">
        <v>2022</v>
      </c>
      <c r="FF175" s="6" t="s">
        <v>33</v>
      </c>
      <c r="FG175" s="34">
        <v>124.837070132443</v>
      </c>
      <c r="FH175" s="38">
        <v>-6.9769007579040476E-2</v>
      </c>
      <c r="FI175" s="34">
        <v>151.55608062353599</v>
      </c>
      <c r="FJ175" s="38">
        <v>21.63519926703357</v>
      </c>
      <c r="FK175" s="34">
        <v>125.001238174459</v>
      </c>
      <c r="FL175" s="38">
        <v>11.621383974019437</v>
      </c>
      <c r="FM175" s="353">
        <v>2022</v>
      </c>
      <c r="FN175" s="6" t="s">
        <v>33</v>
      </c>
      <c r="FO175" s="34">
        <v>101.99527688716201</v>
      </c>
      <c r="FP175" s="38">
        <v>-2.9614739720215937</v>
      </c>
      <c r="FQ175" s="34">
        <v>232.93092317630601</v>
      </c>
      <c r="FR175" s="38">
        <v>-27.105301847414111</v>
      </c>
      <c r="FS175" s="34">
        <v>115.43930029448499</v>
      </c>
      <c r="FT175" s="38">
        <v>-10.234340567311932</v>
      </c>
      <c r="FU175" s="353">
        <v>2022</v>
      </c>
      <c r="FV175" s="6" t="s">
        <v>33</v>
      </c>
      <c r="FW175" s="34">
        <v>136.09820503293199</v>
      </c>
      <c r="FX175" s="38">
        <v>7.9309777370735191</v>
      </c>
      <c r="FY175" s="34">
        <v>177.273611797955</v>
      </c>
      <c r="FZ175" s="38">
        <v>7.9334307082887392</v>
      </c>
      <c r="GA175" s="34">
        <v>106.334408685252</v>
      </c>
      <c r="GB175" s="38">
        <v>21.842991081467105</v>
      </c>
      <c r="GC175" s="353">
        <v>2022</v>
      </c>
      <c r="GD175" s="6" t="s">
        <v>33</v>
      </c>
      <c r="GE175" s="34">
        <v>138.43645176349801</v>
      </c>
      <c r="GF175" s="38">
        <v>10.228796420830989</v>
      </c>
      <c r="GG175" s="34">
        <v>145.24854401137</v>
      </c>
      <c r="GH175" s="38">
        <v>11.28845166802985</v>
      </c>
      <c r="GI175" s="34">
        <v>81.1341911916588</v>
      </c>
      <c r="GJ175" s="38">
        <v>2.1284147543727272</v>
      </c>
      <c r="GK175" s="353">
        <v>2022</v>
      </c>
      <c r="GL175" s="6" t="s">
        <v>33</v>
      </c>
      <c r="GM175" s="34">
        <v>126.01464143785</v>
      </c>
      <c r="GN175" s="38">
        <v>2.3853351808499781</v>
      </c>
      <c r="GO175" s="34">
        <v>124.613761070916</v>
      </c>
      <c r="GP175" s="38">
        <v>-1.0264939111354607</v>
      </c>
      <c r="GQ175" s="34">
        <v>100.722329841685</v>
      </c>
      <c r="GR175" s="38">
        <v>17.105190408694469</v>
      </c>
      <c r="GS175" s="353">
        <v>2022</v>
      </c>
      <c r="GT175" s="6" t="s">
        <v>33</v>
      </c>
      <c r="GU175" s="34">
        <v>66.018105667752593</v>
      </c>
      <c r="GV175" s="38">
        <v>-26.24108503031502</v>
      </c>
      <c r="GW175" s="34">
        <v>106.22693275047099</v>
      </c>
      <c r="GX175" s="38">
        <v>16.907606663771929</v>
      </c>
      <c r="GY175" s="34">
        <v>188.95178072804299</v>
      </c>
      <c r="GZ175" s="38">
        <v>16.698389195532968</v>
      </c>
      <c r="HA175" s="353">
        <v>2022</v>
      </c>
      <c r="HB175" s="6" t="s">
        <v>33</v>
      </c>
      <c r="HC175" s="34">
        <v>100.988190931414</v>
      </c>
      <c r="HD175" s="38">
        <v>-21.692970959883809</v>
      </c>
      <c r="HE175" s="34">
        <v>167.239994286089</v>
      </c>
      <c r="HF175" s="38">
        <v>33.245284587866962</v>
      </c>
      <c r="HG175" s="34">
        <v>86.032407097695398</v>
      </c>
      <c r="HH175" s="38">
        <v>-7.2038051418224143</v>
      </c>
      <c r="HI175" s="353">
        <v>2022</v>
      </c>
      <c r="HJ175" s="6" t="s">
        <v>33</v>
      </c>
      <c r="HK175" s="34">
        <v>85.277851063825395</v>
      </c>
      <c r="HL175" s="38">
        <v>-21.094413379133741</v>
      </c>
      <c r="HM175" s="34">
        <v>145.51063231963499</v>
      </c>
      <c r="HN175" s="38">
        <v>-2.5030367910673306</v>
      </c>
      <c r="HO175" s="34">
        <v>101.793329844909</v>
      </c>
      <c r="HP175" s="38">
        <v>-24.32218427992224</v>
      </c>
      <c r="HQ175" s="353">
        <v>2022</v>
      </c>
      <c r="HR175" s="6" t="s">
        <v>33</v>
      </c>
      <c r="HS175" s="34">
        <v>122.32481576904701</v>
      </c>
      <c r="HT175" s="38">
        <v>21.029808333077199</v>
      </c>
      <c r="HU175" s="34">
        <v>133.78146989671501</v>
      </c>
      <c r="HV175" s="38">
        <v>4.9282259857055095</v>
      </c>
      <c r="HW175" s="34">
        <v>99.634188659159904</v>
      </c>
      <c r="HX175" s="38">
        <v>-8.0509259781350266</v>
      </c>
      <c r="HY175" s="353">
        <v>2022</v>
      </c>
      <c r="HZ175" s="6" t="s">
        <v>33</v>
      </c>
      <c r="IA175" s="34">
        <v>110.115782936771</v>
      </c>
      <c r="IB175" s="38">
        <v>11.093200209515672</v>
      </c>
      <c r="IC175" s="34">
        <v>129.45066087056401</v>
      </c>
      <c r="ID175" s="38">
        <v>5.3896179805850153</v>
      </c>
      <c r="IE175" s="34">
        <v>120.392875715326</v>
      </c>
      <c r="IF175" s="38">
        <v>2.9109183539585644</v>
      </c>
      <c r="IG175" s="353">
        <v>2022</v>
      </c>
      <c r="IH175" s="6" t="s">
        <v>33</v>
      </c>
      <c r="II175" s="34">
        <v>138.168539216856</v>
      </c>
      <c r="IJ175" s="38">
        <v>17.735932722427933</v>
      </c>
      <c r="IK175" s="34">
        <v>171.768204480744</v>
      </c>
      <c r="IL175" s="38">
        <v>16.903446047572587</v>
      </c>
      <c r="IM175" s="34">
        <v>125.74495994124599</v>
      </c>
      <c r="IN175" s="38">
        <v>3.4714428467480047</v>
      </c>
      <c r="IO175" s="34">
        <v>197.72751711489599</v>
      </c>
      <c r="IP175" s="38">
        <v>27.777885627449493</v>
      </c>
      <c r="IQ175" s="353">
        <v>2022</v>
      </c>
      <c r="IR175" s="6" t="s">
        <v>33</v>
      </c>
      <c r="IS175" s="34">
        <v>106.794581401632</v>
      </c>
      <c r="IT175" s="38">
        <v>-10.8913339491166</v>
      </c>
      <c r="IU175" s="34">
        <v>100.834966524371</v>
      </c>
      <c r="IV175" s="38">
        <v>-2.0986415151503195</v>
      </c>
      <c r="IW175" s="34">
        <v>123.95213272468099</v>
      </c>
      <c r="IX175" s="38">
        <v>-3.2061871667060728</v>
      </c>
      <c r="IY175" s="353">
        <v>2022</v>
      </c>
      <c r="IZ175" s="6" t="s">
        <v>33</v>
      </c>
      <c r="JA175" s="34">
        <v>145.50092379781199</v>
      </c>
      <c r="JB175" s="38">
        <v>0.68515085716562396</v>
      </c>
      <c r="JC175" s="34">
        <v>162.52801429133501</v>
      </c>
      <c r="JD175" s="38">
        <v>24.017593449405879</v>
      </c>
      <c r="JE175" s="34">
        <v>167.152896503188</v>
      </c>
      <c r="JF175" s="38">
        <v>-4.6620329474957174</v>
      </c>
      <c r="JG175" s="353">
        <v>2022</v>
      </c>
      <c r="JH175" s="6" t="s">
        <v>33</v>
      </c>
      <c r="JI175" s="34">
        <v>182.64030310830799</v>
      </c>
      <c r="JJ175" s="38">
        <v>2.4609969283000339</v>
      </c>
      <c r="JK175" s="34">
        <v>202.609460542726</v>
      </c>
      <c r="JL175" s="38">
        <v>38.368179227057453</v>
      </c>
      <c r="JM175" s="34">
        <v>127.138163015423</v>
      </c>
      <c r="JN175" s="38">
        <v>-10.05274155605224</v>
      </c>
      <c r="JO175" s="353">
        <v>2022</v>
      </c>
      <c r="JP175" s="6" t="s">
        <v>33</v>
      </c>
      <c r="JQ175" s="34">
        <v>112.828051315669</v>
      </c>
      <c r="JR175" s="38">
        <v>10.540467988024858</v>
      </c>
      <c r="JS175" s="34">
        <v>121.958221660926</v>
      </c>
      <c r="JT175" s="38">
        <v>4.8751019769397175</v>
      </c>
      <c r="JU175" s="34">
        <v>118.73969222475399</v>
      </c>
      <c r="JV175" s="38">
        <v>19.416712573505961</v>
      </c>
      <c r="JW175" s="353">
        <v>2022</v>
      </c>
      <c r="JX175" s="6" t="s">
        <v>33</v>
      </c>
      <c r="JY175" s="34">
        <v>107.855976604123</v>
      </c>
      <c r="JZ175" s="38">
        <v>-16.15157085704314</v>
      </c>
      <c r="KA175" s="34">
        <v>207.02550409902699</v>
      </c>
      <c r="KB175" s="38">
        <v>20.754958782321893</v>
      </c>
      <c r="KC175" s="34">
        <v>144.609791092758</v>
      </c>
      <c r="KD175" s="38">
        <v>27.723535422959429</v>
      </c>
      <c r="KE175" s="353">
        <v>2022</v>
      </c>
      <c r="KF175" s="6" t="s">
        <v>33</v>
      </c>
      <c r="KG175" s="34">
        <v>78.153887799128995</v>
      </c>
      <c r="KH175" s="38">
        <v>-40.266412751035155</v>
      </c>
      <c r="KI175" s="34">
        <v>127.867943497895</v>
      </c>
      <c r="KJ175" s="38">
        <v>10.960118140727502</v>
      </c>
      <c r="KK175" s="34">
        <v>123.16966060243401</v>
      </c>
      <c r="KL175" s="38">
        <v>-8.5905670442732145</v>
      </c>
      <c r="KM175" s="353">
        <v>2022</v>
      </c>
      <c r="KN175" s="6" t="s">
        <v>33</v>
      </c>
      <c r="KO175" s="34">
        <v>39.510286512677197</v>
      </c>
      <c r="KP175" s="38">
        <v>-35.800306402748618</v>
      </c>
      <c r="KQ175" s="34">
        <v>171.305344978731</v>
      </c>
      <c r="KR175" s="38">
        <v>24.801069900644038</v>
      </c>
      <c r="KS175" s="34">
        <v>98.044553442893502</v>
      </c>
      <c r="KT175" s="38">
        <v>-17.151351753743711</v>
      </c>
      <c r="KU175" s="353">
        <v>2022</v>
      </c>
      <c r="KV175" s="6" t="s">
        <v>33</v>
      </c>
      <c r="KW175" s="34">
        <v>125.16133453532601</v>
      </c>
      <c r="KX175" s="38">
        <v>-4.8111102885364119</v>
      </c>
      <c r="KY175" s="34">
        <v>160.32272248315601</v>
      </c>
      <c r="KZ175" s="38">
        <v>10.77887502460824</v>
      </c>
      <c r="LA175" s="34">
        <v>159.51836317869501</v>
      </c>
      <c r="LB175" s="38">
        <v>23.207567924852796</v>
      </c>
      <c r="LC175" s="353">
        <v>2022</v>
      </c>
      <c r="LD175" s="6" t="s">
        <v>33</v>
      </c>
      <c r="LE175" s="34">
        <v>141.63234945464399</v>
      </c>
      <c r="LF175" s="38">
        <v>4.1851193061577732</v>
      </c>
      <c r="LG175" s="34">
        <v>116.363644299621</v>
      </c>
      <c r="LH175" s="38">
        <v>-9.3501183725120711</v>
      </c>
      <c r="LI175" s="34">
        <v>59.876987940057901</v>
      </c>
      <c r="LJ175" s="38">
        <v>-27.048022371255286</v>
      </c>
      <c r="LK175" s="353">
        <v>2022</v>
      </c>
      <c r="LL175" s="6" t="s">
        <v>33</v>
      </c>
      <c r="LM175" s="34">
        <v>133.94739926995501</v>
      </c>
      <c r="LN175" s="38">
        <v>11.573678433069603</v>
      </c>
      <c r="LO175" s="34">
        <v>79.726133846934204</v>
      </c>
      <c r="LP175" s="38">
        <v>-28.71224888318244</v>
      </c>
      <c r="LQ175" s="34">
        <v>132.83041076297599</v>
      </c>
      <c r="LR175" s="38">
        <v>6.1189046641578102</v>
      </c>
      <c r="LS175" s="353">
        <v>2022</v>
      </c>
      <c r="LT175" s="6" t="s">
        <v>33</v>
      </c>
      <c r="LU175" s="34">
        <v>111.571186598785</v>
      </c>
      <c r="LV175" s="38">
        <v>16.902792459130538</v>
      </c>
      <c r="LW175" s="34">
        <v>123.994400317562</v>
      </c>
      <c r="LX175" s="38">
        <v>6.576089150289576</v>
      </c>
      <c r="LY175" s="34">
        <v>127.896927733239</v>
      </c>
      <c r="LZ175" s="38">
        <v>7.9061412695947695</v>
      </c>
      <c r="MA175" s="353">
        <v>2022</v>
      </c>
      <c r="MB175" s="6" t="s">
        <v>33</v>
      </c>
      <c r="MC175" s="34">
        <v>156.261541034272</v>
      </c>
      <c r="MD175" s="38">
        <v>2.4399080046884052</v>
      </c>
      <c r="ME175" s="34">
        <v>100.33580151400599</v>
      </c>
      <c r="MF175" s="38">
        <v>3.5182131068349349</v>
      </c>
      <c r="MG175" s="34">
        <v>123.58409054145299</v>
      </c>
      <c r="MH175" s="38">
        <v>1.9766098468863476</v>
      </c>
      <c r="MI175" s="353">
        <v>2022</v>
      </c>
      <c r="MJ175" s="6" t="s">
        <v>33</v>
      </c>
      <c r="MK175" s="34">
        <v>101.395255182125</v>
      </c>
      <c r="ML175" s="38">
        <v>-0.29186908289831592</v>
      </c>
      <c r="MM175" s="34">
        <v>140.81651010527801</v>
      </c>
      <c r="MN175" s="38">
        <v>5.9340424075078175</v>
      </c>
      <c r="MO175" s="34">
        <v>150.71128414470101</v>
      </c>
      <c r="MP175" s="38">
        <v>-13.849019981760065</v>
      </c>
      <c r="MQ175"/>
    </row>
    <row r="176" spans="1:379" s="336" customFormat="1" ht="15" hidden="1" customHeight="1">
      <c r="A176" s="353"/>
      <c r="B176" s="6" t="s">
        <v>34</v>
      </c>
      <c r="C176" s="34">
        <v>91.627762387262095</v>
      </c>
      <c r="D176" s="38">
        <v>-0.68762958421130804</v>
      </c>
      <c r="E176" s="374">
        <v>78.815408903242599</v>
      </c>
      <c r="F176" s="38">
        <v>-2.684003283874361</v>
      </c>
      <c r="G176" s="374">
        <v>103.74263741644999</v>
      </c>
      <c r="H176" s="38">
        <v>0.79780160985789905</v>
      </c>
      <c r="I176" s="6"/>
      <c r="J176" s="6" t="s">
        <v>34</v>
      </c>
      <c r="K176" s="34">
        <v>68.380456388717604</v>
      </c>
      <c r="L176" s="38">
        <v>2.6369834583969407</v>
      </c>
      <c r="M176" s="34">
        <v>77.9552242544585</v>
      </c>
      <c r="N176" s="38">
        <v>12.214239529619974</v>
      </c>
      <c r="O176" s="34">
        <v>66.777902544718401</v>
      </c>
      <c r="P176" s="38">
        <v>2.7023740027242411</v>
      </c>
      <c r="Q176" s="6"/>
      <c r="R176" s="6" t="s">
        <v>34</v>
      </c>
      <c r="S176" s="34">
        <v>109.98321456900899</v>
      </c>
      <c r="T176" s="38">
        <v>2.0510075155805367</v>
      </c>
      <c r="U176" s="34">
        <v>122.12480821579599</v>
      </c>
      <c r="V176" s="38">
        <v>21.584756659320064</v>
      </c>
      <c r="W176" s="34">
        <v>131.35788476534199</v>
      </c>
      <c r="X176" s="38">
        <v>9.3873353299939453</v>
      </c>
      <c r="Y176" s="6"/>
      <c r="Z176" s="6" t="s">
        <v>34</v>
      </c>
      <c r="AA176" s="34">
        <v>110.20697570146601</v>
      </c>
      <c r="AB176" s="38">
        <v>-3.1776322818582088</v>
      </c>
      <c r="AC176" s="34">
        <v>152.325902236334</v>
      </c>
      <c r="AD176" s="38">
        <v>26.271523497244132</v>
      </c>
      <c r="AE176" s="34">
        <v>126.88417349599899</v>
      </c>
      <c r="AF176" s="38">
        <v>-2.559958556788132</v>
      </c>
      <c r="AG176" s="6"/>
      <c r="AH176" s="6" t="s">
        <v>34</v>
      </c>
      <c r="AI176" s="34">
        <v>111.561312182417</v>
      </c>
      <c r="AJ176" s="38">
        <v>-1.0525882558183781</v>
      </c>
      <c r="AK176" s="34">
        <v>154.87357714090399</v>
      </c>
      <c r="AL176" s="38">
        <v>-4.3252761600724909</v>
      </c>
      <c r="AM176" s="34">
        <v>94.236531681534203</v>
      </c>
      <c r="AN176" s="38">
        <v>-15.76500712001797</v>
      </c>
      <c r="AO176" s="6"/>
      <c r="AP176" s="6" t="s">
        <v>34</v>
      </c>
      <c r="AQ176" s="34">
        <v>110.52769259749699</v>
      </c>
      <c r="AR176" s="38">
        <v>2.9252535335264014</v>
      </c>
      <c r="AS176" s="34">
        <v>142.88979225780901</v>
      </c>
      <c r="AT176" s="38">
        <v>7.2443678481284763</v>
      </c>
      <c r="AU176" s="34">
        <v>138.77004314871999</v>
      </c>
      <c r="AV176" s="38">
        <v>3.3111504094398612</v>
      </c>
      <c r="AW176" s="6"/>
      <c r="AX176" s="6" t="s">
        <v>34</v>
      </c>
      <c r="AY176" s="34">
        <v>144.761699294632</v>
      </c>
      <c r="AZ176" s="38">
        <v>12.403286932189246</v>
      </c>
      <c r="BA176" s="34">
        <v>118.070541039989</v>
      </c>
      <c r="BB176" s="38">
        <v>-12.19975994465365</v>
      </c>
      <c r="BC176" s="34">
        <v>175.53330906029899</v>
      </c>
      <c r="BD176" s="38">
        <v>13.632017123887906</v>
      </c>
      <c r="BE176" s="6"/>
      <c r="BF176" s="6" t="s">
        <v>34</v>
      </c>
      <c r="BG176" s="34">
        <v>123.99090894590699</v>
      </c>
      <c r="BH176" s="38">
        <v>15.880816855603186</v>
      </c>
      <c r="BI176" s="34">
        <v>118.289897615931</v>
      </c>
      <c r="BJ176" s="38">
        <v>0.97952706431966874</v>
      </c>
      <c r="BK176" s="34">
        <v>180.93654954821</v>
      </c>
      <c r="BL176" s="38">
        <v>10.856425877704964</v>
      </c>
      <c r="BM176" s="6"/>
      <c r="BN176" s="6" t="s">
        <v>34</v>
      </c>
      <c r="BO176" s="34">
        <v>115.126423829657</v>
      </c>
      <c r="BP176" s="38">
        <v>-9.0578659642409178</v>
      </c>
      <c r="BQ176" s="381">
        <v>117.67725438020591</v>
      </c>
      <c r="BR176" s="38">
        <v>5.5793520020872052</v>
      </c>
      <c r="BS176" s="34">
        <v>119.04395036938401</v>
      </c>
      <c r="BT176" s="38">
        <v>9.6327601551389677</v>
      </c>
      <c r="BU176" s="6"/>
      <c r="BV176" s="6" t="s">
        <v>34</v>
      </c>
      <c r="BW176" s="34">
        <v>144.322582925175</v>
      </c>
      <c r="BX176" s="38">
        <v>7.5986854199596507</v>
      </c>
      <c r="BY176" s="34">
        <v>137.07348332275399</v>
      </c>
      <c r="BZ176" s="38">
        <v>9.2389271954763501</v>
      </c>
      <c r="CA176" s="34">
        <v>114.25480029229399</v>
      </c>
      <c r="CB176" s="38">
        <v>21.637101385836772</v>
      </c>
      <c r="CC176" s="6"/>
      <c r="CD176" s="6" t="s">
        <v>34</v>
      </c>
      <c r="CE176" s="34">
        <v>149.29453935705499</v>
      </c>
      <c r="CF176" s="38">
        <v>4.3040722193536993</v>
      </c>
      <c r="CG176" s="34">
        <v>85.979985766271298</v>
      </c>
      <c r="CH176" s="38">
        <v>-9.3746697958510481</v>
      </c>
      <c r="CI176" s="34">
        <v>131.56169212345199</v>
      </c>
      <c r="CJ176" s="38">
        <v>-2.6028075256341197</v>
      </c>
      <c r="CK176" s="6"/>
      <c r="CL176" s="6" t="s">
        <v>34</v>
      </c>
      <c r="CM176" s="34">
        <v>199.55900663591601</v>
      </c>
      <c r="CN176" s="38">
        <v>10.755001290268055</v>
      </c>
      <c r="CO176" s="34">
        <v>86.646895785557405</v>
      </c>
      <c r="CP176" s="38">
        <v>-14.035021344452076</v>
      </c>
      <c r="CQ176" s="34">
        <v>106.036097332376</v>
      </c>
      <c r="CR176" s="38">
        <v>12.619387307300968</v>
      </c>
      <c r="CS176" s="6"/>
      <c r="CT176" s="6" t="s">
        <v>34</v>
      </c>
      <c r="CU176" s="34">
        <v>142.92120530967199</v>
      </c>
      <c r="CV176" s="38">
        <v>5.4834012952048852</v>
      </c>
      <c r="CW176" s="34">
        <v>99.973296817187304</v>
      </c>
      <c r="CX176" s="38">
        <v>1.401088831397729</v>
      </c>
      <c r="CY176" s="34">
        <v>140.74975796335801</v>
      </c>
      <c r="CZ176" s="38">
        <v>27.372857637143611</v>
      </c>
      <c r="DA176" s="6"/>
      <c r="DB176" s="6" t="s">
        <v>34</v>
      </c>
      <c r="DC176" s="34">
        <v>91.686408574598602</v>
      </c>
      <c r="DD176" s="38">
        <v>-15.932921557664841</v>
      </c>
      <c r="DE176" s="34">
        <v>366.54632269515002</v>
      </c>
      <c r="DF176" s="38">
        <v>13.5072927279613</v>
      </c>
      <c r="DG176" s="34">
        <v>114.97615867949</v>
      </c>
      <c r="DH176" s="38">
        <v>-1.1281206694532528</v>
      </c>
      <c r="DI176" s="6"/>
      <c r="DJ176" s="6" t="s">
        <v>34</v>
      </c>
      <c r="DK176" s="34">
        <v>154.36843980320401</v>
      </c>
      <c r="DL176" s="38">
        <v>17.907061384840134</v>
      </c>
      <c r="DM176" s="34">
        <v>74.713669798084894</v>
      </c>
      <c r="DN176" s="38">
        <v>-6.5758582020351213</v>
      </c>
      <c r="DO176" s="34">
        <v>125.350456000205</v>
      </c>
      <c r="DP176" s="38">
        <v>-15.313445018644131</v>
      </c>
      <c r="DQ176" s="6"/>
      <c r="DR176" s="6" t="s">
        <v>34</v>
      </c>
      <c r="DS176" s="34">
        <v>153.44018852243801</v>
      </c>
      <c r="DT176" s="38">
        <v>2.8504068688024944</v>
      </c>
      <c r="DU176" s="34">
        <v>116.96547368374</v>
      </c>
      <c r="DV176" s="38">
        <v>1.2386969163724615</v>
      </c>
      <c r="DW176" s="34">
        <v>135.63826575182799</v>
      </c>
      <c r="DX176" s="38">
        <v>2.4694159120230097E-2</v>
      </c>
      <c r="DY176" s="6"/>
      <c r="DZ176" s="6" t="s">
        <v>34</v>
      </c>
      <c r="EA176" s="34">
        <v>114.04125620181701</v>
      </c>
      <c r="EB176" s="38">
        <v>-1.6504689907904719</v>
      </c>
      <c r="EC176" s="34">
        <v>164.18236236998399</v>
      </c>
      <c r="ED176" s="38">
        <v>24.191033068109618</v>
      </c>
      <c r="EE176" s="34">
        <v>127.38692842029</v>
      </c>
      <c r="EF176" s="38">
        <v>3.5346810208620809</v>
      </c>
      <c r="EG176" s="6"/>
      <c r="EH176" s="6" t="s">
        <v>34</v>
      </c>
      <c r="EI176" s="34">
        <v>131.51817168087399</v>
      </c>
      <c r="EJ176" s="38">
        <v>-0.77730176503860093</v>
      </c>
      <c r="EK176" s="34">
        <v>122.062418250135</v>
      </c>
      <c r="EL176" s="38">
        <v>-1.2952340515680447</v>
      </c>
      <c r="EM176" s="34">
        <v>112.52277905016599</v>
      </c>
      <c r="EN176" s="38">
        <v>-4.9998966986763804</v>
      </c>
      <c r="EO176" s="6"/>
      <c r="EP176" s="6" t="s">
        <v>34</v>
      </c>
      <c r="EQ176" s="34">
        <v>72.645117040456796</v>
      </c>
      <c r="ER176" s="38">
        <v>-12.583223915880026</v>
      </c>
      <c r="ES176" s="34">
        <v>127.09415225573601</v>
      </c>
      <c r="ET176" s="38">
        <v>2.3178600918985097</v>
      </c>
      <c r="EU176" s="34">
        <v>61.881236452265</v>
      </c>
      <c r="EV176" s="38">
        <v>-14.47732104020298</v>
      </c>
      <c r="EW176" s="6"/>
      <c r="EX176" s="6" t="s">
        <v>34</v>
      </c>
      <c r="EY176" s="34">
        <v>98.0004271021905</v>
      </c>
      <c r="EZ176" s="38">
        <v>9.0187321764590251</v>
      </c>
      <c r="FA176" s="34">
        <v>93.474675795046494</v>
      </c>
      <c r="FB176" s="38">
        <v>12.15094422562548</v>
      </c>
      <c r="FC176" s="34">
        <v>234.44545030334399</v>
      </c>
      <c r="FD176" s="38">
        <v>24.899944368874799</v>
      </c>
      <c r="FE176" s="6"/>
      <c r="FF176" s="6" t="s">
        <v>34</v>
      </c>
      <c r="FG176" s="34">
        <v>120.262013778062</v>
      </c>
      <c r="FH176" s="38">
        <v>-1.6009742602821433</v>
      </c>
      <c r="FI176" s="34">
        <v>158.877608026557</v>
      </c>
      <c r="FJ176" s="38">
        <v>7.7335482261370601</v>
      </c>
      <c r="FK176" s="34">
        <v>122.290820082815</v>
      </c>
      <c r="FL176" s="38">
        <v>3.8387296822290295</v>
      </c>
      <c r="FM176" s="6"/>
      <c r="FN176" s="6" t="s">
        <v>34</v>
      </c>
      <c r="FO176" s="34">
        <v>117.887355137203</v>
      </c>
      <c r="FP176" s="38">
        <v>16.887865114406637</v>
      </c>
      <c r="FQ176" s="34">
        <v>208.85968216006501</v>
      </c>
      <c r="FR176" s="38">
        <v>-27.561886243226468</v>
      </c>
      <c r="FS176" s="34">
        <v>114.703161240575</v>
      </c>
      <c r="FT176" s="38">
        <v>-4.7992900322284129</v>
      </c>
      <c r="FU176" s="6"/>
      <c r="FV176" s="6" t="s">
        <v>34</v>
      </c>
      <c r="FW176" s="34">
        <v>135.78040589896401</v>
      </c>
      <c r="FX176" s="38">
        <v>2.589308880630071</v>
      </c>
      <c r="FY176" s="34">
        <v>194.344102537818</v>
      </c>
      <c r="FZ176" s="38">
        <v>18.147270636339982</v>
      </c>
      <c r="GA176" s="34">
        <v>117.327034169816</v>
      </c>
      <c r="GB176" s="38">
        <v>4.3143065193971921</v>
      </c>
      <c r="GC176" s="6"/>
      <c r="GD176" s="6" t="s">
        <v>34</v>
      </c>
      <c r="GE176" s="34">
        <v>132.47787781001301</v>
      </c>
      <c r="GF176" s="38">
        <v>6.2047690994003517</v>
      </c>
      <c r="GG176" s="34">
        <v>121.408964085058</v>
      </c>
      <c r="GH176" s="38">
        <v>-11.959801790675684</v>
      </c>
      <c r="GI176" s="34">
        <v>77.456174141283995</v>
      </c>
      <c r="GJ176" s="38">
        <v>-0.18628185869387437</v>
      </c>
      <c r="GK176" s="6"/>
      <c r="GL176" s="6" t="s">
        <v>34</v>
      </c>
      <c r="GM176" s="34">
        <v>119.493427779925</v>
      </c>
      <c r="GN176" s="38">
        <v>-1.0677932964595271</v>
      </c>
      <c r="GO176" s="34">
        <v>118.021869838101</v>
      </c>
      <c r="GP176" s="38">
        <v>10.857040368797072</v>
      </c>
      <c r="GQ176" s="34">
        <v>95.907792877773602</v>
      </c>
      <c r="GR176" s="38">
        <v>18.629811730543565</v>
      </c>
      <c r="GS176" s="6"/>
      <c r="GT176" s="6" t="s">
        <v>34</v>
      </c>
      <c r="GU176" s="34">
        <v>55.807294600436698</v>
      </c>
      <c r="GV176" s="38">
        <v>-21.108744031010119</v>
      </c>
      <c r="GW176" s="34">
        <v>105.491016322543</v>
      </c>
      <c r="GX176" s="38">
        <v>-1.393676563545128</v>
      </c>
      <c r="GY176" s="34">
        <v>167.72813519708501</v>
      </c>
      <c r="GZ176" s="38">
        <v>14.036001659832337</v>
      </c>
      <c r="HA176" s="6"/>
      <c r="HB176" s="6" t="s">
        <v>34</v>
      </c>
      <c r="HC176" s="34">
        <v>93.165317361052104</v>
      </c>
      <c r="HD176" s="38">
        <v>-12.805388646002086</v>
      </c>
      <c r="HE176" s="34">
        <v>127.26785716977901</v>
      </c>
      <c r="HF176" s="38">
        <v>5.0152247699431598</v>
      </c>
      <c r="HG176" s="34">
        <v>90.458195078886604</v>
      </c>
      <c r="HH176" s="38">
        <v>10.45032732528442</v>
      </c>
      <c r="HI176" s="6"/>
      <c r="HJ176" s="6" t="s">
        <v>34</v>
      </c>
      <c r="HK176" s="34">
        <v>107.903692269134</v>
      </c>
      <c r="HL176" s="38">
        <v>-14.451977223272934</v>
      </c>
      <c r="HM176" s="34">
        <v>145.96763374323399</v>
      </c>
      <c r="HN176" s="38">
        <v>5.3848245418717227</v>
      </c>
      <c r="HO176" s="34">
        <v>96.184977910092002</v>
      </c>
      <c r="HP176" s="38">
        <v>3.5463930706156788</v>
      </c>
      <c r="HQ176" s="6"/>
      <c r="HR176" s="6" t="s">
        <v>34</v>
      </c>
      <c r="HS176" s="34">
        <v>125.678314395878</v>
      </c>
      <c r="HT176" s="38">
        <v>1.1056093312917312</v>
      </c>
      <c r="HU176" s="34">
        <v>122.239515985222</v>
      </c>
      <c r="HV176" s="38">
        <v>2.9120863625675639</v>
      </c>
      <c r="HW176" s="34">
        <v>90.0002544715623</v>
      </c>
      <c r="HX176" s="38">
        <v>-8.8696163233073833</v>
      </c>
      <c r="HY176" s="6"/>
      <c r="HZ176" s="6" t="s">
        <v>34</v>
      </c>
      <c r="IA176" s="34">
        <v>104.110580373</v>
      </c>
      <c r="IB176" s="38">
        <v>6.4620561421301801</v>
      </c>
      <c r="IC176" s="34">
        <v>128.356524119417</v>
      </c>
      <c r="ID176" s="38">
        <v>9.789570765698997</v>
      </c>
      <c r="IE176" s="34">
        <v>121.43628209369101</v>
      </c>
      <c r="IF176" s="38">
        <v>-8.7633297372956065</v>
      </c>
      <c r="IG176" s="6"/>
      <c r="IH176" s="6" t="s">
        <v>34</v>
      </c>
      <c r="II176" s="34">
        <v>112.543973680862</v>
      </c>
      <c r="IJ176" s="38">
        <v>6.5396955612150549</v>
      </c>
      <c r="IK176" s="34">
        <v>121.028350545558</v>
      </c>
      <c r="IL176" s="38">
        <v>-12.402725837495581</v>
      </c>
      <c r="IM176" s="34">
        <v>105.943674151065</v>
      </c>
      <c r="IN176" s="38">
        <v>23.969630900648141</v>
      </c>
      <c r="IO176" s="34">
        <v>138.85233423647401</v>
      </c>
      <c r="IP176" s="38">
        <v>43.609972495232228</v>
      </c>
      <c r="IQ176" s="6"/>
      <c r="IR176" s="6" t="s">
        <v>34</v>
      </c>
      <c r="IS176" s="34">
        <v>96.600947129676101</v>
      </c>
      <c r="IT176" s="38">
        <v>-11.142537325357821</v>
      </c>
      <c r="IU176" s="34">
        <v>78.199305295174199</v>
      </c>
      <c r="IV176" s="38">
        <v>8.058762728649711</v>
      </c>
      <c r="IW176" s="34">
        <v>93.938658188768599</v>
      </c>
      <c r="IX176" s="38">
        <v>-0.23702089780964286</v>
      </c>
      <c r="IY176" s="6"/>
      <c r="IZ176" s="6" t="s">
        <v>34</v>
      </c>
      <c r="JA176" s="34">
        <v>128.623066626569</v>
      </c>
      <c r="JB176" s="38">
        <v>13.462417398885762</v>
      </c>
      <c r="JC176" s="34">
        <v>141.90977642926299</v>
      </c>
      <c r="JD176" s="38">
        <v>12.688863941936802</v>
      </c>
      <c r="JE176" s="34">
        <v>125.074463716718</v>
      </c>
      <c r="JF176" s="38">
        <v>0.54574445925229043</v>
      </c>
      <c r="JG176" s="6"/>
      <c r="JH176" s="6" t="s">
        <v>34</v>
      </c>
      <c r="JI176" s="34">
        <v>171.08193906523499</v>
      </c>
      <c r="JJ176" s="38">
        <v>20.553973519618253</v>
      </c>
      <c r="JK176" s="34">
        <v>187.00554389258599</v>
      </c>
      <c r="JL176" s="38">
        <v>37.277780510872503</v>
      </c>
      <c r="JM176" s="34">
        <v>111.699986085886</v>
      </c>
      <c r="JN176" s="38">
        <v>-8.17112864870127</v>
      </c>
      <c r="JO176" s="6"/>
      <c r="JP176" s="6" t="s">
        <v>34</v>
      </c>
      <c r="JQ176" s="34">
        <v>108.913811074859</v>
      </c>
      <c r="JR176" s="38">
        <v>-0.99653788839957258</v>
      </c>
      <c r="JS176" s="34">
        <v>111.99051931867101</v>
      </c>
      <c r="JT176" s="38">
        <v>12.431449619767093</v>
      </c>
      <c r="JU176" s="34">
        <v>102.04917125698999</v>
      </c>
      <c r="JV176" s="38">
        <v>8.8433179447203116</v>
      </c>
      <c r="JW176" s="6"/>
      <c r="JX176" s="6" t="s">
        <v>34</v>
      </c>
      <c r="JY176" s="34">
        <v>95.125790895765206</v>
      </c>
      <c r="JZ176" s="38">
        <v>-12.882110293677755</v>
      </c>
      <c r="KA176" s="34">
        <v>146.896112683887</v>
      </c>
      <c r="KB176" s="38">
        <v>16.3182766639882</v>
      </c>
      <c r="KC176" s="34">
        <v>134.712422567625</v>
      </c>
      <c r="KD176" s="38">
        <v>15.250915042288057</v>
      </c>
      <c r="KE176" s="6"/>
      <c r="KF176" s="6" t="s">
        <v>34</v>
      </c>
      <c r="KG176" s="34">
        <v>84.662900166718202</v>
      </c>
      <c r="KH176" s="38">
        <v>-31.494365913566952</v>
      </c>
      <c r="KI176" s="34">
        <v>128.773800300223</v>
      </c>
      <c r="KJ176" s="38">
        <v>8.0866418652040721</v>
      </c>
      <c r="KK176" s="34">
        <v>111.596723458631</v>
      </c>
      <c r="KL176" s="38">
        <v>16.029860050304137</v>
      </c>
      <c r="KM176" s="6"/>
      <c r="KN176" s="6" t="s">
        <v>34</v>
      </c>
      <c r="KO176" s="34">
        <v>48.699922253502102</v>
      </c>
      <c r="KP176" s="38">
        <v>-37.721465773993316</v>
      </c>
      <c r="KQ176" s="34">
        <v>148.787453366329</v>
      </c>
      <c r="KR176" s="38">
        <v>20.925630508255793</v>
      </c>
      <c r="KS176" s="34">
        <v>85.743187442307701</v>
      </c>
      <c r="KT176" s="38">
        <v>-2.7371291125673878</v>
      </c>
      <c r="KU176" s="6"/>
      <c r="KV176" s="6" t="s">
        <v>34</v>
      </c>
      <c r="KW176" s="34">
        <v>110.894700098057</v>
      </c>
      <c r="KX176" s="38">
        <v>2.9487432443434898</v>
      </c>
      <c r="KY176" s="34">
        <v>156.09958557792399</v>
      </c>
      <c r="KZ176" s="38">
        <v>17.82396277682885</v>
      </c>
      <c r="LA176" s="34">
        <v>125.36680885945199</v>
      </c>
      <c r="LB176" s="38">
        <v>15.123762135499021</v>
      </c>
      <c r="LC176" s="6"/>
      <c r="LD176" s="6" t="s">
        <v>34</v>
      </c>
      <c r="LE176" s="34">
        <v>142.26682518920299</v>
      </c>
      <c r="LF176" s="38">
        <v>5.9465109236899423</v>
      </c>
      <c r="LG176" s="34">
        <v>110.611113652149</v>
      </c>
      <c r="LH176" s="38">
        <v>-14.468438303494082</v>
      </c>
      <c r="LI176" s="34">
        <v>66.971192032207</v>
      </c>
      <c r="LJ176" s="38">
        <v>-36.381396832148724</v>
      </c>
      <c r="LK176" s="6"/>
      <c r="LL176" s="6" t="s">
        <v>34</v>
      </c>
      <c r="LM176" s="34">
        <v>156.760893517254</v>
      </c>
      <c r="LN176" s="38">
        <v>-8.4242350247842523</v>
      </c>
      <c r="LO176" s="34">
        <v>102.865096388037</v>
      </c>
      <c r="LP176" s="38">
        <v>-24.904448861030275</v>
      </c>
      <c r="LQ176" s="34">
        <v>142.795915912411</v>
      </c>
      <c r="LR176" s="38">
        <v>17.577416203798933</v>
      </c>
      <c r="LS176" s="6"/>
      <c r="LT176" s="6" t="s">
        <v>34</v>
      </c>
      <c r="LU176" s="34">
        <v>107.472368785222</v>
      </c>
      <c r="LV176" s="38">
        <v>12.163763157596023</v>
      </c>
      <c r="LW176" s="34">
        <v>137.27096532190399</v>
      </c>
      <c r="LX176" s="38">
        <v>-17.388028758271929</v>
      </c>
      <c r="LY176" s="34">
        <v>121.368975491434</v>
      </c>
      <c r="LZ176" s="38">
        <v>13.680095426032636</v>
      </c>
      <c r="MA176" s="6"/>
      <c r="MB176" s="6" t="s">
        <v>34</v>
      </c>
      <c r="MC176" s="34">
        <v>160.86233519552101</v>
      </c>
      <c r="MD176" s="38">
        <v>7.6569540797015492</v>
      </c>
      <c r="ME176" s="34">
        <v>94.682364179938006</v>
      </c>
      <c r="MF176" s="38">
        <v>10.852441991969371</v>
      </c>
      <c r="MG176" s="34">
        <v>111.718697760019</v>
      </c>
      <c r="MH176" s="38">
        <v>-3.6205462329240561</v>
      </c>
      <c r="MI176" s="6"/>
      <c r="MJ176" s="6" t="s">
        <v>34</v>
      </c>
      <c r="MK176" s="34">
        <v>91.030280944547002</v>
      </c>
      <c r="ML176" s="38">
        <v>-0.48668303446872585</v>
      </c>
      <c r="MM176" s="34">
        <v>132.00603148219699</v>
      </c>
      <c r="MN176" s="38">
        <v>-0.85493699848214533</v>
      </c>
      <c r="MO176" s="34">
        <v>144.66928085899701</v>
      </c>
      <c r="MP176" s="38">
        <v>-9.4087718089106289</v>
      </c>
      <c r="MQ176"/>
    </row>
    <row r="177" spans="1:355" s="336" customFormat="1" ht="15" hidden="1" customHeight="1">
      <c r="A177" s="353"/>
      <c r="B177" s="6" t="s">
        <v>35</v>
      </c>
      <c r="C177" s="34">
        <v>97.8755515788488</v>
      </c>
      <c r="D177" s="38">
        <v>-0.39866152383460474</v>
      </c>
      <c r="E177" s="374">
        <v>81.762086664161501</v>
      </c>
      <c r="F177" s="38">
        <v>-6.4980246413716003</v>
      </c>
      <c r="G177" s="374">
        <v>113.111832249073</v>
      </c>
      <c r="H177" s="38">
        <v>4.2493927762861148</v>
      </c>
      <c r="I177" s="6"/>
      <c r="J177" s="6" t="s">
        <v>35</v>
      </c>
      <c r="K177" s="34">
        <v>84.837731228002895</v>
      </c>
      <c r="L177" s="38">
        <v>-0.86182975139148255</v>
      </c>
      <c r="M177" s="34">
        <v>86.419626996186807</v>
      </c>
      <c r="N177" s="38">
        <v>-14.283042331446381</v>
      </c>
      <c r="O177" s="34">
        <v>84.714819676625197</v>
      </c>
      <c r="P177" s="38">
        <v>-2.1906118374601533</v>
      </c>
      <c r="Q177" s="6"/>
      <c r="R177" s="6" t="s">
        <v>35</v>
      </c>
      <c r="S177" s="34">
        <v>111.708988768653</v>
      </c>
      <c r="T177" s="38">
        <v>3.2894785804734852</v>
      </c>
      <c r="U177" s="34">
        <v>127.302953319973</v>
      </c>
      <c r="V177" s="38">
        <v>20.360670350336775</v>
      </c>
      <c r="W177" s="34">
        <v>144.569668151038</v>
      </c>
      <c r="X177" s="38">
        <v>18.81367984544049</v>
      </c>
      <c r="Y177" s="6"/>
      <c r="Z177" s="6" t="s">
        <v>35</v>
      </c>
      <c r="AA177" s="34">
        <v>142.208050686212</v>
      </c>
      <c r="AB177" s="38">
        <v>11.899222802113883</v>
      </c>
      <c r="AC177" s="34">
        <v>150.83133759635501</v>
      </c>
      <c r="AD177" s="38">
        <v>6.5717139509851279</v>
      </c>
      <c r="AE177" s="34">
        <v>140.10370772483199</v>
      </c>
      <c r="AF177" s="38">
        <v>-4.952202289126987</v>
      </c>
      <c r="AG177" s="6"/>
      <c r="AH177" s="6" t="s">
        <v>35</v>
      </c>
      <c r="AI177" s="34">
        <v>110.713215574674</v>
      </c>
      <c r="AJ177" s="38">
        <v>13.317529603669769</v>
      </c>
      <c r="AK177" s="34">
        <v>161.08448203979501</v>
      </c>
      <c r="AL177" s="38">
        <v>-8.5706382211061793</v>
      </c>
      <c r="AM177" s="34">
        <v>92.911051017114204</v>
      </c>
      <c r="AN177" s="38">
        <v>-3.0976822316933124</v>
      </c>
      <c r="AO177" s="6"/>
      <c r="AP177" s="6" t="s">
        <v>35</v>
      </c>
      <c r="AQ177" s="34">
        <v>138.79906458710801</v>
      </c>
      <c r="AR177" s="38">
        <v>-4.8492447213263432</v>
      </c>
      <c r="AS177" s="34">
        <v>138.515114398355</v>
      </c>
      <c r="AT177" s="38">
        <v>12.691223014596716</v>
      </c>
      <c r="AU177" s="34">
        <v>141.112213171148</v>
      </c>
      <c r="AV177" s="38">
        <v>16.594031324686938</v>
      </c>
      <c r="AW177" s="6"/>
      <c r="AX177" s="6" t="s">
        <v>35</v>
      </c>
      <c r="AY177" s="34">
        <v>142.08215297454299</v>
      </c>
      <c r="AZ177" s="38">
        <v>11.805560690148354</v>
      </c>
      <c r="BA177" s="34">
        <v>112.209623728407</v>
      </c>
      <c r="BB177" s="38">
        <v>-5.5702848114471948</v>
      </c>
      <c r="BC177" s="34">
        <v>163.54851219126499</v>
      </c>
      <c r="BD177" s="38">
        <v>27.518694336768945</v>
      </c>
      <c r="BE177" s="6"/>
      <c r="BF177" s="6" t="s">
        <v>35</v>
      </c>
      <c r="BG177" s="34">
        <v>145.754512679855</v>
      </c>
      <c r="BH177" s="38">
        <v>36.355340917500627</v>
      </c>
      <c r="BI177" s="34">
        <v>126.211684617229</v>
      </c>
      <c r="BJ177" s="38">
        <v>-4.107437317222562</v>
      </c>
      <c r="BK177" s="34">
        <v>187.654523296956</v>
      </c>
      <c r="BL177" s="38">
        <v>15.90956452890417</v>
      </c>
      <c r="BM177" s="6"/>
      <c r="BN177" s="6" t="s">
        <v>35</v>
      </c>
      <c r="BO177" s="34">
        <v>118.06818661816899</v>
      </c>
      <c r="BP177" s="38">
        <v>5.7626203984354021</v>
      </c>
      <c r="BQ177" s="381">
        <v>122.24270759131389</v>
      </c>
      <c r="BR177" s="38">
        <v>-3.0413496176843893</v>
      </c>
      <c r="BS177" s="34">
        <v>124.202000667671</v>
      </c>
      <c r="BT177" s="38">
        <v>13.047127040222463</v>
      </c>
      <c r="BU177" s="6"/>
      <c r="BV177" s="6" t="s">
        <v>35</v>
      </c>
      <c r="BW177" s="34">
        <v>139.38518581208601</v>
      </c>
      <c r="BX177" s="38">
        <v>9.4286164013449962</v>
      </c>
      <c r="BY177" s="34">
        <v>122.158366155926</v>
      </c>
      <c r="BZ177" s="38">
        <v>1.6611262741284918</v>
      </c>
      <c r="CA177" s="34">
        <v>124.89114741543899</v>
      </c>
      <c r="CB177" s="38">
        <v>1.1850659881391152</v>
      </c>
      <c r="CC177" s="6"/>
      <c r="CD177" s="6" t="s">
        <v>35</v>
      </c>
      <c r="CE177" s="34">
        <v>152.39518459120401</v>
      </c>
      <c r="CF177" s="38">
        <v>18.537211075628363</v>
      </c>
      <c r="CG177" s="34">
        <v>102.602427312747</v>
      </c>
      <c r="CH177" s="38">
        <v>-22.5056303718263</v>
      </c>
      <c r="CI177" s="34">
        <v>143.02793226562301</v>
      </c>
      <c r="CJ177" s="38">
        <v>2.2932269133586658</v>
      </c>
      <c r="CK177" s="6"/>
      <c r="CL177" s="6" t="s">
        <v>35</v>
      </c>
      <c r="CM177" s="34">
        <v>227.07474275112</v>
      </c>
      <c r="CN177" s="38">
        <v>10.866622382754414</v>
      </c>
      <c r="CO177" s="34">
        <v>89.692099073206805</v>
      </c>
      <c r="CP177" s="38">
        <v>-16.81367140494477</v>
      </c>
      <c r="CQ177" s="34">
        <v>113.73607664930501</v>
      </c>
      <c r="CR177" s="38">
        <v>0.33793879384140268</v>
      </c>
      <c r="CS177" s="6"/>
      <c r="CT177" s="6" t="s">
        <v>35</v>
      </c>
      <c r="CU177" s="34">
        <v>139.705446544007</v>
      </c>
      <c r="CV177" s="38">
        <v>10.650181843427092</v>
      </c>
      <c r="CW177" s="34">
        <v>117.508108978199</v>
      </c>
      <c r="CX177" s="38">
        <v>-3.2585978251129859</v>
      </c>
      <c r="CY177" s="34">
        <v>138.64628114664899</v>
      </c>
      <c r="CZ177" s="38">
        <v>38.808291511776247</v>
      </c>
      <c r="DA177" s="6"/>
      <c r="DB177" s="6" t="s">
        <v>35</v>
      </c>
      <c r="DC177" s="34">
        <v>86.2700830361198</v>
      </c>
      <c r="DD177" s="38">
        <v>17.955429665010584</v>
      </c>
      <c r="DE177" s="34">
        <v>325.04007280736897</v>
      </c>
      <c r="DF177" s="38">
        <v>19.257634811127502</v>
      </c>
      <c r="DG177" s="34">
        <v>119.758125174596</v>
      </c>
      <c r="DH177" s="38">
        <v>-3.5513389201469607</v>
      </c>
      <c r="DI177" s="6"/>
      <c r="DJ177" s="6" t="s">
        <v>35</v>
      </c>
      <c r="DK177" s="34">
        <v>159.98871941343799</v>
      </c>
      <c r="DL177" s="38">
        <v>9.5210579294445807</v>
      </c>
      <c r="DM177" s="34">
        <v>73.913992282068605</v>
      </c>
      <c r="DN177" s="38">
        <v>-17.745125218117693</v>
      </c>
      <c r="DO177" s="34">
        <v>111.509237712391</v>
      </c>
      <c r="DP177" s="38">
        <v>-10.835993087752655</v>
      </c>
      <c r="DQ177" s="6"/>
      <c r="DR177" s="6" t="s">
        <v>35</v>
      </c>
      <c r="DS177" s="34">
        <v>157.55697484375301</v>
      </c>
      <c r="DT177" s="38">
        <v>23.563805951501465</v>
      </c>
      <c r="DU177" s="34">
        <v>112.248223717481</v>
      </c>
      <c r="DV177" s="38">
        <v>3.0609816444093525</v>
      </c>
      <c r="DW177" s="34">
        <v>133.61498286157601</v>
      </c>
      <c r="DX177" s="38">
        <v>4.7956759409590148</v>
      </c>
      <c r="DY177" s="6"/>
      <c r="DZ177" s="6" t="s">
        <v>35</v>
      </c>
      <c r="EA177" s="34">
        <v>129.77992451826401</v>
      </c>
      <c r="EB177" s="38">
        <v>12.107389869218736</v>
      </c>
      <c r="EC177" s="34">
        <v>164.32611206379201</v>
      </c>
      <c r="ED177" s="38">
        <v>20.076951345462817</v>
      </c>
      <c r="EE177" s="34">
        <v>126.839501851908</v>
      </c>
      <c r="EF177" s="38">
        <v>-4.0484932980130566</v>
      </c>
      <c r="EG177" s="6"/>
      <c r="EH177" s="6" t="s">
        <v>35</v>
      </c>
      <c r="EI177" s="34">
        <v>137.928363299419</v>
      </c>
      <c r="EJ177" s="38">
        <v>0.28516302741662969</v>
      </c>
      <c r="EK177" s="34">
        <v>125.282122031234</v>
      </c>
      <c r="EL177" s="38">
        <v>-7.6977281077112707</v>
      </c>
      <c r="EM177" s="34">
        <v>110.892608853658</v>
      </c>
      <c r="EN177" s="38">
        <v>-12.022966146479803</v>
      </c>
      <c r="EO177" s="6"/>
      <c r="EP177" s="6" t="s">
        <v>35</v>
      </c>
      <c r="EQ177" s="34">
        <v>75.152589892375602</v>
      </c>
      <c r="ER177" s="38">
        <v>-13.773743433961386</v>
      </c>
      <c r="ES177" s="34">
        <v>143.19709047051899</v>
      </c>
      <c r="ET177" s="38">
        <v>11.502189742199079</v>
      </c>
      <c r="EU177" s="34">
        <v>77.013185686358497</v>
      </c>
      <c r="EV177" s="38">
        <v>8.7951152712204532</v>
      </c>
      <c r="EW177" s="6"/>
      <c r="EX177" s="6" t="s">
        <v>35</v>
      </c>
      <c r="EY177" s="34">
        <v>103.467707129481</v>
      </c>
      <c r="EZ177" s="38">
        <v>9.5199245280421962</v>
      </c>
      <c r="FA177" s="34">
        <v>104.25014984746301</v>
      </c>
      <c r="FB177" s="38">
        <v>9.4282848407421369</v>
      </c>
      <c r="FC177" s="34">
        <v>237.503998029629</v>
      </c>
      <c r="FD177" s="38">
        <v>22.419508392542227</v>
      </c>
      <c r="FE177" s="6"/>
      <c r="FF177" s="6" t="s">
        <v>35</v>
      </c>
      <c r="FG177" s="34">
        <v>123.924379041919</v>
      </c>
      <c r="FH177" s="38">
        <v>6.2902138410111803</v>
      </c>
      <c r="FI177" s="34">
        <v>166.44622754406299</v>
      </c>
      <c r="FJ177" s="38">
        <v>7.6375775202717051</v>
      </c>
      <c r="FK177" s="34">
        <v>129.390534557059</v>
      </c>
      <c r="FL177" s="38">
        <v>-6.2405454561836962</v>
      </c>
      <c r="FM177" s="6"/>
      <c r="FN177" s="6" t="s">
        <v>35</v>
      </c>
      <c r="FO177" s="34">
        <v>121.865651194121</v>
      </c>
      <c r="FP177" s="38">
        <v>8.4667790408972365</v>
      </c>
      <c r="FQ177" s="34">
        <v>269.71946168472101</v>
      </c>
      <c r="FR177" s="38">
        <v>-29.711573123057974</v>
      </c>
      <c r="FS177" s="34">
        <v>129.15922892588401</v>
      </c>
      <c r="FT177" s="38">
        <v>-8.9429079922587675</v>
      </c>
      <c r="FU177" s="6"/>
      <c r="FV177" s="6" t="s">
        <v>35</v>
      </c>
      <c r="FW177" s="34">
        <v>139.02703908337099</v>
      </c>
      <c r="FX177" s="38">
        <v>1.5394380563731147</v>
      </c>
      <c r="FY177" s="34">
        <v>152.40599461327901</v>
      </c>
      <c r="FZ177" s="38">
        <v>5.1916976743036685</v>
      </c>
      <c r="GA177" s="34">
        <v>111.875420237249</v>
      </c>
      <c r="GB177" s="38">
        <v>19.827521124543068</v>
      </c>
      <c r="GC177" s="6"/>
      <c r="GD177" s="6" t="s">
        <v>35</v>
      </c>
      <c r="GE177" s="34">
        <v>134.057307839684</v>
      </c>
      <c r="GF177" s="38">
        <v>5.9300982372684814</v>
      </c>
      <c r="GG177" s="34">
        <v>127.908648382274</v>
      </c>
      <c r="GH177" s="38">
        <v>-2.6147310370520955</v>
      </c>
      <c r="GI177" s="34">
        <v>72.854303606630694</v>
      </c>
      <c r="GJ177" s="38">
        <v>-8.3808303911980033</v>
      </c>
      <c r="GK177" s="6"/>
      <c r="GL177" s="6" t="s">
        <v>35</v>
      </c>
      <c r="GM177" s="34">
        <v>115.24426501947499</v>
      </c>
      <c r="GN177" s="38">
        <v>1.8333611884117573</v>
      </c>
      <c r="GO177" s="34">
        <v>128.431578788839</v>
      </c>
      <c r="GP177" s="38">
        <v>7.7723049566261722</v>
      </c>
      <c r="GQ177" s="34">
        <v>115.65309063436101</v>
      </c>
      <c r="GR177" s="38">
        <v>28.210242692965068</v>
      </c>
      <c r="GS177" s="6"/>
      <c r="GT177" s="6" t="s">
        <v>35</v>
      </c>
      <c r="GU177" s="34">
        <v>74.610829849299293</v>
      </c>
      <c r="GV177" s="38">
        <v>-10.230454576371102</v>
      </c>
      <c r="GW177" s="34">
        <v>98.356203550348397</v>
      </c>
      <c r="GX177" s="38">
        <v>-13.812690730457106</v>
      </c>
      <c r="GY177" s="34">
        <v>158.87767575818799</v>
      </c>
      <c r="GZ177" s="38">
        <v>35.556544960623398</v>
      </c>
      <c r="HA177" s="6"/>
      <c r="HB177" s="6" t="s">
        <v>35</v>
      </c>
      <c r="HC177" s="34">
        <v>89.590658016141703</v>
      </c>
      <c r="HD177" s="38">
        <v>-17.382121360255937</v>
      </c>
      <c r="HE177" s="34">
        <v>158.93864360806799</v>
      </c>
      <c r="HF177" s="38">
        <v>-7.7812871663666527</v>
      </c>
      <c r="HG177" s="34">
        <v>89.345629381822903</v>
      </c>
      <c r="HH177" s="38">
        <v>-1.5567056682993012</v>
      </c>
      <c r="HI177" s="6"/>
      <c r="HJ177" s="6" t="s">
        <v>35</v>
      </c>
      <c r="HK177" s="34">
        <v>100.697468479159</v>
      </c>
      <c r="HL177" s="38">
        <v>-12.584850569773238</v>
      </c>
      <c r="HM177" s="34">
        <v>114.028813057416</v>
      </c>
      <c r="HN177" s="38">
        <v>9.7335349516485934</v>
      </c>
      <c r="HO177" s="34">
        <v>104.716854266133</v>
      </c>
      <c r="HP177" s="38">
        <v>-17.705630043321435</v>
      </c>
      <c r="HQ177" s="6"/>
      <c r="HR177" s="6" t="s">
        <v>35</v>
      </c>
      <c r="HS177" s="34">
        <v>119.658360016863</v>
      </c>
      <c r="HT177" s="38">
        <v>21.43282189019871</v>
      </c>
      <c r="HU177" s="34">
        <v>138.83644123920001</v>
      </c>
      <c r="HV177" s="38">
        <v>4.2749061634731476</v>
      </c>
      <c r="HW177" s="34">
        <v>85.838909702882106</v>
      </c>
      <c r="HX177" s="38">
        <v>-10.982696362696231</v>
      </c>
      <c r="HY177" s="6"/>
      <c r="HZ177" s="6" t="s">
        <v>35</v>
      </c>
      <c r="IA177" s="34">
        <v>108.87940028654199</v>
      </c>
      <c r="IB177" s="38">
        <v>17.984021726143979</v>
      </c>
      <c r="IC177" s="34">
        <v>125.229378202153</v>
      </c>
      <c r="ID177" s="38">
        <v>14.789482655762029</v>
      </c>
      <c r="IE177" s="34">
        <v>113.299725322298</v>
      </c>
      <c r="IF177" s="38">
        <v>0.9333450457636161</v>
      </c>
      <c r="IG177" s="6"/>
      <c r="IH177" s="6" t="s">
        <v>35</v>
      </c>
      <c r="II177" s="34">
        <v>126.188575456991</v>
      </c>
      <c r="IJ177" s="38">
        <v>9.9204901785667801</v>
      </c>
      <c r="IK177" s="34">
        <v>132.44152103088399</v>
      </c>
      <c r="IL177" s="38">
        <v>11.107370740101004</v>
      </c>
      <c r="IM177" s="34">
        <v>102.472200839526</v>
      </c>
      <c r="IN177" s="38">
        <v>-6.6408039134164056</v>
      </c>
      <c r="IO177" s="34">
        <v>105.22441678744801</v>
      </c>
      <c r="IP177" s="38">
        <v>41.546050814889696</v>
      </c>
      <c r="IQ177" s="6"/>
      <c r="IR177" s="6" t="s">
        <v>35</v>
      </c>
      <c r="IS177" s="34">
        <v>94.107865896136005</v>
      </c>
      <c r="IT177" s="38">
        <v>-1.9631349518464845</v>
      </c>
      <c r="IU177" s="34">
        <v>92.414078116525104</v>
      </c>
      <c r="IV177" s="38">
        <v>9.3636670684684304</v>
      </c>
      <c r="IW177" s="34">
        <v>108.8353980734</v>
      </c>
      <c r="IX177" s="38">
        <v>-6.5008626736183999</v>
      </c>
      <c r="IY177" s="6"/>
      <c r="IZ177" s="6" t="s">
        <v>35</v>
      </c>
      <c r="JA177" s="34">
        <v>138.75405554434701</v>
      </c>
      <c r="JB177" s="38">
        <v>-5.7701307649930555</v>
      </c>
      <c r="JC177" s="34">
        <v>169.111158210394</v>
      </c>
      <c r="JD177" s="38">
        <v>20.819827569937473</v>
      </c>
      <c r="JE177" s="34">
        <v>172.08984932854099</v>
      </c>
      <c r="JF177" s="38">
        <v>5.4648140952726436</v>
      </c>
      <c r="JG177" s="6"/>
      <c r="JH177" s="6" t="s">
        <v>35</v>
      </c>
      <c r="JI177" s="34">
        <v>182.55757724268199</v>
      </c>
      <c r="JJ177" s="38">
        <v>26.437307217645454</v>
      </c>
      <c r="JK177" s="34">
        <v>204.44374259317499</v>
      </c>
      <c r="JL177" s="38">
        <v>44.884425089492481</v>
      </c>
      <c r="JM177" s="34">
        <v>117.22981122973999</v>
      </c>
      <c r="JN177" s="38">
        <v>-2.3599764274223105</v>
      </c>
      <c r="JO177" s="6"/>
      <c r="JP177" s="6" t="s">
        <v>35</v>
      </c>
      <c r="JQ177" s="34">
        <v>112.029751999048</v>
      </c>
      <c r="JR177" s="38">
        <v>2.2934301913821571</v>
      </c>
      <c r="JS177" s="34">
        <v>121.325006066196</v>
      </c>
      <c r="JT177" s="38">
        <v>12.459790348261905</v>
      </c>
      <c r="JU177" s="34">
        <v>120.840025876406</v>
      </c>
      <c r="JV177" s="38">
        <v>3.0380985273724406</v>
      </c>
      <c r="JW177" s="6"/>
      <c r="JX177" s="6" t="s">
        <v>35</v>
      </c>
      <c r="JY177" s="34">
        <v>91.745537326150099</v>
      </c>
      <c r="JZ177" s="38">
        <v>8.4698489379872512</v>
      </c>
      <c r="KA177" s="34">
        <v>153.89922909257101</v>
      </c>
      <c r="KB177" s="38">
        <v>30.399015516137069</v>
      </c>
      <c r="KC177" s="34">
        <v>142.64372414831001</v>
      </c>
      <c r="KD177" s="38">
        <v>18.219041575262324</v>
      </c>
      <c r="KE177" s="6"/>
      <c r="KF177" s="6" t="s">
        <v>35</v>
      </c>
      <c r="KG177" s="34">
        <v>83.195399596343606</v>
      </c>
      <c r="KH177" s="38">
        <v>-31.762819490331708</v>
      </c>
      <c r="KI177" s="34">
        <v>134.61794633119999</v>
      </c>
      <c r="KJ177" s="38">
        <v>-1.8193887062238474</v>
      </c>
      <c r="KK177" s="34">
        <v>116.30301029968101</v>
      </c>
      <c r="KL177" s="38">
        <v>30.472389581095683</v>
      </c>
      <c r="KM177" s="6"/>
      <c r="KN177" s="6" t="s">
        <v>35</v>
      </c>
      <c r="KO177" s="34">
        <v>51.8694696264035</v>
      </c>
      <c r="KP177" s="38">
        <v>-7.1107289993656622</v>
      </c>
      <c r="KQ177" s="34">
        <v>168.575172496139</v>
      </c>
      <c r="KR177" s="38">
        <v>34.405952862314876</v>
      </c>
      <c r="KS177" s="34">
        <v>105.937227526128</v>
      </c>
      <c r="KT177" s="38">
        <v>4.6145175468151933</v>
      </c>
      <c r="KU177" s="6"/>
      <c r="KV177" s="6" t="s">
        <v>35</v>
      </c>
      <c r="KW177" s="34">
        <v>125.535334547422</v>
      </c>
      <c r="KX177" s="38">
        <v>54.431936191253897</v>
      </c>
      <c r="KY177" s="34">
        <v>167.56243905002199</v>
      </c>
      <c r="KZ177" s="38">
        <v>29.676979964602538</v>
      </c>
      <c r="LA177" s="34">
        <v>124.863247799286</v>
      </c>
      <c r="LB177" s="38">
        <v>23.320752989841552</v>
      </c>
      <c r="LC177" s="6"/>
      <c r="LD177" s="6" t="s">
        <v>35</v>
      </c>
      <c r="LE177" s="34">
        <v>142.83990004622501</v>
      </c>
      <c r="LF177" s="38">
        <v>5.9281480802661548</v>
      </c>
      <c r="LG177" s="34">
        <v>124.21667885928299</v>
      </c>
      <c r="LH177" s="38">
        <v>11.549378022212409</v>
      </c>
      <c r="LI177" s="34">
        <v>50.397204842893998</v>
      </c>
      <c r="LJ177" s="38">
        <v>-28.999648178543652</v>
      </c>
      <c r="LK177" s="6"/>
      <c r="LL177" s="6" t="s">
        <v>35</v>
      </c>
      <c r="LM177" s="34">
        <v>149.91846808889599</v>
      </c>
      <c r="LN177" s="38">
        <v>-8.161492166186008</v>
      </c>
      <c r="LO177" s="34">
        <v>83.885666103363903</v>
      </c>
      <c r="LP177" s="38">
        <v>-7.5332618987298048</v>
      </c>
      <c r="LQ177" s="34">
        <v>153.789652659897</v>
      </c>
      <c r="LR177" s="38">
        <v>-0.66667906460685344</v>
      </c>
      <c r="LS177" s="6"/>
      <c r="LT177" s="6" t="s">
        <v>35</v>
      </c>
      <c r="LU177" s="34">
        <v>107.08741535816399</v>
      </c>
      <c r="LV177" s="38">
        <v>4.1332908725784563</v>
      </c>
      <c r="LW177" s="34">
        <v>129.121158730758</v>
      </c>
      <c r="LX177" s="38">
        <v>-3.2070638124535549</v>
      </c>
      <c r="LY177" s="34">
        <v>130.91312613372401</v>
      </c>
      <c r="LZ177" s="38">
        <v>-4.1983065766581973</v>
      </c>
      <c r="MA177" s="6"/>
      <c r="MB177" s="6" t="s">
        <v>35</v>
      </c>
      <c r="MC177" s="34">
        <v>177.60614576209099</v>
      </c>
      <c r="MD177" s="38">
        <v>1.8629399895004894</v>
      </c>
      <c r="ME177" s="34">
        <v>98.876761427100604</v>
      </c>
      <c r="MF177" s="38">
        <v>11.838931418108785</v>
      </c>
      <c r="MG177" s="34">
        <v>110.94483963899</v>
      </c>
      <c r="MH177" s="38">
        <v>-8.679325978836772</v>
      </c>
      <c r="MI177" s="6"/>
      <c r="MJ177" s="6" t="s">
        <v>35</v>
      </c>
      <c r="MK177" s="34">
        <v>101.22188317294101</v>
      </c>
      <c r="ML177" s="38">
        <v>-6.6053266127264862</v>
      </c>
      <c r="MM177" s="34">
        <v>143.25308275549401</v>
      </c>
      <c r="MN177" s="38">
        <v>6.9406504952375769</v>
      </c>
      <c r="MO177" s="34">
        <v>165.06856444465501</v>
      </c>
      <c r="MP177" s="38">
        <v>-0.96358890501316807</v>
      </c>
      <c r="MQ177"/>
    </row>
    <row r="178" spans="1:355" s="336" customFormat="1" ht="15" hidden="1" customHeight="1">
      <c r="A178" s="353"/>
      <c r="B178" s="6" t="s">
        <v>36</v>
      </c>
      <c r="C178" s="34">
        <v>91.521507942648299</v>
      </c>
      <c r="D178" s="38">
        <v>-1.4787745625151416</v>
      </c>
      <c r="E178" s="374">
        <v>78.771139626463295</v>
      </c>
      <c r="F178" s="38">
        <v>-2.1295590421084256</v>
      </c>
      <c r="G178" s="374">
        <v>103.57777215042</v>
      </c>
      <c r="H178" s="38">
        <v>-1.0054188155631039</v>
      </c>
      <c r="I178" s="6"/>
      <c r="J178" s="6" t="s">
        <v>36</v>
      </c>
      <c r="K178" s="34">
        <v>87.893768803408193</v>
      </c>
      <c r="L178" s="38">
        <v>-4.3236759392744375</v>
      </c>
      <c r="M178" s="34">
        <v>81.875555173047402</v>
      </c>
      <c r="N178" s="38">
        <v>-17.905492378899638</v>
      </c>
      <c r="O178" s="34">
        <v>88.602803565874297</v>
      </c>
      <c r="P178" s="38">
        <v>-5.5320105671407163</v>
      </c>
      <c r="Q178" s="6"/>
      <c r="R178" s="6" t="s">
        <v>36</v>
      </c>
      <c r="S178" s="34">
        <v>119.280328534288</v>
      </c>
      <c r="T178" s="38">
        <v>0.93401794326241827</v>
      </c>
      <c r="U178" s="34">
        <v>120.651657989391</v>
      </c>
      <c r="V178" s="38">
        <v>26.728158481534066</v>
      </c>
      <c r="W178" s="34">
        <v>127.12643166304299</v>
      </c>
      <c r="X178" s="38">
        <v>11.775866595377195</v>
      </c>
      <c r="Y178" s="6"/>
      <c r="Z178" s="6" t="s">
        <v>36</v>
      </c>
      <c r="AA178" s="34">
        <v>174.34695558692701</v>
      </c>
      <c r="AB178" s="38">
        <v>9.805360307075091</v>
      </c>
      <c r="AC178" s="34">
        <v>156.04866503989899</v>
      </c>
      <c r="AD178" s="38">
        <v>-0.72909540790989524</v>
      </c>
      <c r="AE178" s="34">
        <v>149.50613906200999</v>
      </c>
      <c r="AF178" s="38">
        <v>-5.0119449933653613</v>
      </c>
      <c r="AG178" s="6"/>
      <c r="AH178" s="6" t="s">
        <v>36</v>
      </c>
      <c r="AI178" s="34">
        <v>112.097559496225</v>
      </c>
      <c r="AJ178" s="38">
        <v>-7.838966093857664</v>
      </c>
      <c r="AK178" s="34">
        <v>181.135874438343</v>
      </c>
      <c r="AL178" s="38">
        <v>-1.5372570405782824</v>
      </c>
      <c r="AM178" s="34">
        <v>97.573722007568193</v>
      </c>
      <c r="AN178" s="38">
        <v>-12.669144388935734</v>
      </c>
      <c r="AO178" s="6"/>
      <c r="AP178" s="6" t="s">
        <v>36</v>
      </c>
      <c r="AQ178" s="34">
        <v>166.19498143011</v>
      </c>
      <c r="AR178" s="38">
        <v>-1.2427500159017342</v>
      </c>
      <c r="AS178" s="34">
        <v>135.86733174149401</v>
      </c>
      <c r="AT178" s="38">
        <v>4.2015322975059775</v>
      </c>
      <c r="AU178" s="34">
        <v>169.14168903042301</v>
      </c>
      <c r="AV178" s="38">
        <v>8.6512008925677861</v>
      </c>
      <c r="AW178" s="6"/>
      <c r="AX178" s="6" t="s">
        <v>36</v>
      </c>
      <c r="AY178" s="34">
        <v>132.44016192768899</v>
      </c>
      <c r="AZ178" s="38">
        <v>-12.310996575296045</v>
      </c>
      <c r="BA178" s="34">
        <v>121.205069599475</v>
      </c>
      <c r="BB178" s="38">
        <v>-6.1119192175839885</v>
      </c>
      <c r="BC178" s="34">
        <v>136.89239171728201</v>
      </c>
      <c r="BD178" s="38">
        <v>30.010495718797785</v>
      </c>
      <c r="BE178" s="6"/>
      <c r="BF178" s="6" t="s">
        <v>36</v>
      </c>
      <c r="BG178" s="34">
        <v>146.11143447981999</v>
      </c>
      <c r="BH178" s="38">
        <v>35.981750477928983</v>
      </c>
      <c r="BI178" s="34">
        <v>120.617308087352</v>
      </c>
      <c r="BJ178" s="38">
        <v>12.719988920958428</v>
      </c>
      <c r="BK178" s="34">
        <v>209.2605652821</v>
      </c>
      <c r="BL178" s="38">
        <v>24.712406253029769</v>
      </c>
      <c r="BM178" s="6"/>
      <c r="BN178" s="6" t="s">
        <v>36</v>
      </c>
      <c r="BO178" s="34">
        <v>115.726120674302</v>
      </c>
      <c r="BP178" s="38">
        <v>7.3345200560249282</v>
      </c>
      <c r="BQ178" s="381">
        <v>140.71782116511307</v>
      </c>
      <c r="BR178" s="38">
        <v>2.1289983706030995</v>
      </c>
      <c r="BS178" s="34">
        <v>158.59819291332701</v>
      </c>
      <c r="BT178" s="38">
        <v>15.152459584839633</v>
      </c>
      <c r="BU178" s="6"/>
      <c r="BV178" s="6" t="s">
        <v>36</v>
      </c>
      <c r="BW178" s="34">
        <v>135.012640135922</v>
      </c>
      <c r="BX178" s="38">
        <v>12.715432182219672</v>
      </c>
      <c r="BY178" s="34">
        <v>118.556367345437</v>
      </c>
      <c r="BZ178" s="38">
        <v>11.785405092622142</v>
      </c>
      <c r="CA178" s="34">
        <v>103.87649478692499</v>
      </c>
      <c r="CB178" s="38">
        <v>-1.8637062908758111</v>
      </c>
      <c r="CC178" s="6"/>
      <c r="CD178" s="6" t="s">
        <v>36</v>
      </c>
      <c r="CE178" s="34">
        <v>109.62989454435601</v>
      </c>
      <c r="CF178" s="38">
        <v>9.4290660405773679</v>
      </c>
      <c r="CG178" s="34">
        <v>91.263368347735806</v>
      </c>
      <c r="CH178" s="38">
        <v>-16.152064789694791</v>
      </c>
      <c r="CI178" s="34">
        <v>105.993869417689</v>
      </c>
      <c r="CJ178" s="38">
        <v>1.8090762737748065</v>
      </c>
      <c r="CK178" s="6"/>
      <c r="CL178" s="6" t="s">
        <v>36</v>
      </c>
      <c r="CM178" s="34">
        <v>220.20926753201499</v>
      </c>
      <c r="CN178" s="38">
        <v>2.0226554567590114</v>
      </c>
      <c r="CO178" s="34">
        <v>89.373820687274204</v>
      </c>
      <c r="CP178" s="38">
        <v>-13.362229634848404</v>
      </c>
      <c r="CQ178" s="34">
        <v>107.435514071919</v>
      </c>
      <c r="CR178" s="38">
        <v>6.5304826873389743</v>
      </c>
      <c r="CS178" s="6"/>
      <c r="CT178" s="6" t="s">
        <v>36</v>
      </c>
      <c r="CU178" s="34">
        <v>106.706172825621</v>
      </c>
      <c r="CV178" s="38">
        <v>15.187862919128236</v>
      </c>
      <c r="CW178" s="34">
        <v>122.246705525221</v>
      </c>
      <c r="CX178" s="38">
        <v>-9.7871989022082317</v>
      </c>
      <c r="CY178" s="34">
        <v>100.92898984577801</v>
      </c>
      <c r="CZ178" s="38">
        <v>47.52343068023913</v>
      </c>
      <c r="DA178" s="6"/>
      <c r="DB178" s="6" t="s">
        <v>36</v>
      </c>
      <c r="DC178" s="34">
        <v>75.7514176605318</v>
      </c>
      <c r="DD178" s="38">
        <v>21.011728127397163</v>
      </c>
      <c r="DE178" s="34">
        <v>337.13088602795</v>
      </c>
      <c r="DF178" s="38">
        <v>29.920076113184422</v>
      </c>
      <c r="DG178" s="34">
        <v>121.458577577711</v>
      </c>
      <c r="DH178" s="38">
        <v>-4.7725941093013375</v>
      </c>
      <c r="DI178" s="6"/>
      <c r="DJ178" s="6" t="s">
        <v>36</v>
      </c>
      <c r="DK178" s="34">
        <v>153.33048110074199</v>
      </c>
      <c r="DL178" s="38">
        <v>5.4873316206947464</v>
      </c>
      <c r="DM178" s="34">
        <v>66.674065613907899</v>
      </c>
      <c r="DN178" s="38">
        <v>11.668106074171348</v>
      </c>
      <c r="DO178" s="34">
        <v>119.10609623084299</v>
      </c>
      <c r="DP178" s="38">
        <v>17.389246330125346</v>
      </c>
      <c r="DQ178" s="6"/>
      <c r="DR178" s="6" t="s">
        <v>36</v>
      </c>
      <c r="DS178" s="34">
        <v>134.52992896358799</v>
      </c>
      <c r="DT178" s="38">
        <v>19.661843057185834</v>
      </c>
      <c r="DU178" s="34">
        <v>122.062518795559</v>
      </c>
      <c r="DV178" s="38">
        <v>9.0759038895264865</v>
      </c>
      <c r="DW178" s="34">
        <v>142.84376958295499</v>
      </c>
      <c r="DX178" s="38">
        <v>6.6570243202563688</v>
      </c>
      <c r="DY178" s="6"/>
      <c r="DZ178" s="6" t="s">
        <v>36</v>
      </c>
      <c r="EA178" s="34">
        <v>91.757906119680698</v>
      </c>
      <c r="EB178" s="38">
        <v>-1.1991857991014854</v>
      </c>
      <c r="EC178" s="34">
        <v>125.02166934714499</v>
      </c>
      <c r="ED178" s="38">
        <v>39.250486410510206</v>
      </c>
      <c r="EE178" s="34">
        <v>114.12226397905199</v>
      </c>
      <c r="EF178" s="38">
        <v>6.6785692844277094</v>
      </c>
      <c r="EG178" s="6"/>
      <c r="EH178" s="6" t="s">
        <v>36</v>
      </c>
      <c r="EI178" s="34">
        <v>142.68187983102001</v>
      </c>
      <c r="EJ178" s="38">
        <v>7.2816567977227464</v>
      </c>
      <c r="EK178" s="34">
        <v>160.01871504887399</v>
      </c>
      <c r="EL178" s="38">
        <v>26.658160354029675</v>
      </c>
      <c r="EM178" s="34">
        <v>101.804450990261</v>
      </c>
      <c r="EN178" s="38">
        <v>-2.5239804391172811</v>
      </c>
      <c r="EO178" s="6"/>
      <c r="EP178" s="6" t="s">
        <v>36</v>
      </c>
      <c r="EQ178" s="34">
        <v>75.141605335879106</v>
      </c>
      <c r="ER178" s="38">
        <v>-30.5480110896913</v>
      </c>
      <c r="ES178" s="34">
        <v>132.35880467355901</v>
      </c>
      <c r="ET178" s="38">
        <v>2.2323850567315304</v>
      </c>
      <c r="EU178" s="34">
        <v>60.898097566189797</v>
      </c>
      <c r="EV178" s="38">
        <v>-13.024830341869091</v>
      </c>
      <c r="EW178" s="6"/>
      <c r="EX178" s="6" t="s">
        <v>36</v>
      </c>
      <c r="EY178" s="34">
        <v>81.401178450396799</v>
      </c>
      <c r="EZ178" s="38">
        <v>-1.5757351450434527</v>
      </c>
      <c r="FA178" s="34">
        <v>95.857064623325599</v>
      </c>
      <c r="FB178" s="38">
        <v>2.2013253935952974</v>
      </c>
      <c r="FC178" s="34">
        <v>235.672407732788</v>
      </c>
      <c r="FD178" s="38">
        <v>16.366075015456772</v>
      </c>
      <c r="FE178" s="6"/>
      <c r="FF178" s="6" t="s">
        <v>36</v>
      </c>
      <c r="FG178" s="34">
        <v>128.680346779442</v>
      </c>
      <c r="FH178" s="38">
        <v>6.3113010718535634</v>
      </c>
      <c r="FI178" s="34">
        <v>164.80747392915001</v>
      </c>
      <c r="FJ178" s="38">
        <v>6.3717410507076835</v>
      </c>
      <c r="FK178" s="34">
        <v>124.890322948632</v>
      </c>
      <c r="FL178" s="38">
        <v>-14.197013747387402</v>
      </c>
      <c r="FM178" s="6"/>
      <c r="FN178" s="6" t="s">
        <v>36</v>
      </c>
      <c r="FO178" s="34">
        <v>114.726521580444</v>
      </c>
      <c r="FP178" s="38">
        <v>3.7393780242208408</v>
      </c>
      <c r="FQ178" s="34">
        <v>272.93846665476201</v>
      </c>
      <c r="FR178" s="38">
        <v>-26.055624844265097</v>
      </c>
      <c r="FS178" s="34">
        <v>118.844941820407</v>
      </c>
      <c r="FT178" s="38">
        <v>-5.0109817776689596</v>
      </c>
      <c r="FU178" s="6"/>
      <c r="FV178" s="6" t="s">
        <v>36</v>
      </c>
      <c r="FW178" s="34">
        <v>146.33009844575099</v>
      </c>
      <c r="FX178" s="38">
        <v>2.8490406120022413</v>
      </c>
      <c r="FY178" s="34">
        <v>166.42485579466401</v>
      </c>
      <c r="FZ178" s="38">
        <v>21.547299551803462</v>
      </c>
      <c r="GA178" s="34">
        <v>87.730247762828697</v>
      </c>
      <c r="GB178" s="38">
        <v>1.9352698952829712</v>
      </c>
      <c r="GC178" s="6"/>
      <c r="GD178" s="6" t="s">
        <v>36</v>
      </c>
      <c r="GE178" s="34">
        <v>135.82372992979199</v>
      </c>
      <c r="GF178" s="38">
        <v>15.666920799239904</v>
      </c>
      <c r="GG178" s="34">
        <v>121.66618300836301</v>
      </c>
      <c r="GH178" s="38">
        <v>-12.345128549295708</v>
      </c>
      <c r="GI178" s="34">
        <v>75.473506539664697</v>
      </c>
      <c r="GJ178" s="38">
        <v>-15.272204666661338</v>
      </c>
      <c r="GK178" s="6"/>
      <c r="GL178" s="6" t="s">
        <v>36</v>
      </c>
      <c r="GM178" s="34">
        <v>105.928479059591</v>
      </c>
      <c r="GN178" s="38">
        <v>3.0629151076801975</v>
      </c>
      <c r="GO178" s="34">
        <v>111.03921124355401</v>
      </c>
      <c r="GP178" s="38">
        <v>10.073957585065713</v>
      </c>
      <c r="GQ178" s="34">
        <v>100.883749713949</v>
      </c>
      <c r="GR178" s="38">
        <v>17.744181933379608</v>
      </c>
      <c r="GS178" s="6"/>
      <c r="GT178" s="6" t="s">
        <v>36</v>
      </c>
      <c r="GU178" s="34">
        <v>53.679270332281099</v>
      </c>
      <c r="GV178" s="38">
        <v>-26.968931492494349</v>
      </c>
      <c r="GW178" s="34">
        <v>117.617044744918</v>
      </c>
      <c r="GX178" s="38">
        <v>-0.4210163277970338</v>
      </c>
      <c r="GY178" s="34">
        <v>130.803460418584</v>
      </c>
      <c r="GZ178" s="38">
        <v>24.640770042097657</v>
      </c>
      <c r="HA178" s="6"/>
      <c r="HB178" s="6" t="s">
        <v>36</v>
      </c>
      <c r="HC178" s="34">
        <v>78.589489053622898</v>
      </c>
      <c r="HD178" s="38">
        <v>-6.66889516043247</v>
      </c>
      <c r="HE178" s="34">
        <v>154.13298558119899</v>
      </c>
      <c r="HF178" s="38">
        <v>-1.4210797311579881</v>
      </c>
      <c r="HG178" s="34">
        <v>85.772008151171306</v>
      </c>
      <c r="HH178" s="38">
        <v>10.664181576372528</v>
      </c>
      <c r="HI178" s="6"/>
      <c r="HJ178" s="6" t="s">
        <v>36</v>
      </c>
      <c r="HK178" s="34">
        <v>98.458429533225399</v>
      </c>
      <c r="HL178" s="38">
        <v>-7.4631819581016288</v>
      </c>
      <c r="HM178" s="34">
        <v>98.319881507032207</v>
      </c>
      <c r="HN178" s="38">
        <v>17.422270455323101</v>
      </c>
      <c r="HO178" s="34">
        <v>103.59441079032101</v>
      </c>
      <c r="HP178" s="38">
        <v>-8.7645609377371159</v>
      </c>
      <c r="HQ178" s="6"/>
      <c r="HR178" s="6" t="s">
        <v>36</v>
      </c>
      <c r="HS178" s="34">
        <v>81.427462800291593</v>
      </c>
      <c r="HT178" s="38">
        <v>-9.731546435763164</v>
      </c>
      <c r="HU178" s="34">
        <v>147.539735587358</v>
      </c>
      <c r="HV178" s="38">
        <v>4.9825271703805072</v>
      </c>
      <c r="HW178" s="34">
        <v>68.677614159349901</v>
      </c>
      <c r="HX178" s="38">
        <v>-10.655246210514235</v>
      </c>
      <c r="HY178" s="6"/>
      <c r="HZ178" s="6" t="s">
        <v>36</v>
      </c>
      <c r="IA178" s="34">
        <v>110.283621012182</v>
      </c>
      <c r="IB178" s="38">
        <v>23.177580282274661</v>
      </c>
      <c r="IC178" s="34">
        <v>118.817769926219</v>
      </c>
      <c r="ID178" s="38">
        <v>6.6777369406290461</v>
      </c>
      <c r="IE178" s="34">
        <v>92.064408750806095</v>
      </c>
      <c r="IF178" s="38">
        <v>-7.365431242579092</v>
      </c>
      <c r="IG178" s="6"/>
      <c r="IH178" s="6" t="s">
        <v>36</v>
      </c>
      <c r="II178" s="34">
        <v>109.233724050758</v>
      </c>
      <c r="IJ178" s="38">
        <v>8.0465376998567706</v>
      </c>
      <c r="IK178" s="34">
        <v>113.027358593248</v>
      </c>
      <c r="IL178" s="38">
        <v>15.120772932796285</v>
      </c>
      <c r="IM178" s="34">
        <v>96.696517906492005</v>
      </c>
      <c r="IN178" s="38">
        <v>-13.916425837235863</v>
      </c>
      <c r="IO178" s="34">
        <v>97.317745698163904</v>
      </c>
      <c r="IP178" s="38">
        <v>17.612797557245699</v>
      </c>
      <c r="IQ178" s="6"/>
      <c r="IR178" s="6" t="s">
        <v>36</v>
      </c>
      <c r="IS178" s="34">
        <v>84.986190474942305</v>
      </c>
      <c r="IT178" s="38">
        <v>2.3436787446865566</v>
      </c>
      <c r="IU178" s="34">
        <v>82.032071409360896</v>
      </c>
      <c r="IV178" s="38">
        <v>6.9655336501313059</v>
      </c>
      <c r="IW178" s="34">
        <v>97.585769199091501</v>
      </c>
      <c r="IX178" s="38">
        <v>-11.648321283413381</v>
      </c>
      <c r="IY178" s="6"/>
      <c r="IZ178" s="6" t="s">
        <v>36</v>
      </c>
      <c r="JA178" s="34">
        <v>144.606728982367</v>
      </c>
      <c r="JB178" s="38">
        <v>9.0998759129969073</v>
      </c>
      <c r="JC178" s="34">
        <v>159.78604601070401</v>
      </c>
      <c r="JD178" s="38">
        <v>14.233945348485832</v>
      </c>
      <c r="JE178" s="34">
        <v>200.218753614978</v>
      </c>
      <c r="JF178" s="38">
        <v>6.9016330307279219</v>
      </c>
      <c r="JG178" s="6"/>
      <c r="JH178" s="6" t="s">
        <v>36</v>
      </c>
      <c r="JI178" s="34">
        <v>166.49853479997299</v>
      </c>
      <c r="JJ178" s="38">
        <v>15.154591448218341</v>
      </c>
      <c r="JK178" s="34">
        <v>193.336248271111</v>
      </c>
      <c r="JL178" s="38">
        <v>23.455609362239983</v>
      </c>
      <c r="JM178" s="34">
        <v>116.839904266708</v>
      </c>
      <c r="JN178" s="38">
        <v>1.8495648625068242</v>
      </c>
      <c r="JO178" s="6"/>
      <c r="JP178" s="6" t="s">
        <v>36</v>
      </c>
      <c r="JQ178" s="34">
        <v>107.447592230883</v>
      </c>
      <c r="JR178" s="38">
        <v>0.33562759180365731</v>
      </c>
      <c r="JS178" s="34">
        <v>127.26858758635299</v>
      </c>
      <c r="JT178" s="38">
        <v>34.083097326360843</v>
      </c>
      <c r="JU178" s="34">
        <v>138.03287484715699</v>
      </c>
      <c r="JV178" s="38">
        <v>3.2394032063657505</v>
      </c>
      <c r="JW178" s="6"/>
      <c r="JX178" s="6" t="s">
        <v>36</v>
      </c>
      <c r="JY178" s="34">
        <v>83.433632338969403</v>
      </c>
      <c r="JZ178" s="38">
        <v>14.252781333226736</v>
      </c>
      <c r="KA178" s="34">
        <v>149.85340567907201</v>
      </c>
      <c r="KB178" s="38">
        <v>35.039543959381291</v>
      </c>
      <c r="KC178" s="34">
        <v>137.03756122695901</v>
      </c>
      <c r="KD178" s="38">
        <v>24.817800261523359</v>
      </c>
      <c r="KE178" s="6"/>
      <c r="KF178" s="6" t="s">
        <v>36</v>
      </c>
      <c r="KG178" s="34">
        <v>95.0555163011297</v>
      </c>
      <c r="KH178" s="38">
        <v>-7.0348292004965884</v>
      </c>
      <c r="KI178" s="34">
        <v>117.84950520055899</v>
      </c>
      <c r="KJ178" s="38">
        <v>-10.953247493615109</v>
      </c>
      <c r="KK178" s="34">
        <v>129.23089014116999</v>
      </c>
      <c r="KL178" s="38">
        <v>21.85155745836218</v>
      </c>
      <c r="KM178" s="6"/>
      <c r="KN178" s="6" t="s">
        <v>36</v>
      </c>
      <c r="KO178" s="34">
        <v>40.398941102346797</v>
      </c>
      <c r="KP178" s="38">
        <v>-26.996306896683322</v>
      </c>
      <c r="KQ178" s="34">
        <v>164.57173754077601</v>
      </c>
      <c r="KR178" s="38">
        <v>27.757389018086045</v>
      </c>
      <c r="KS178" s="34">
        <v>108.72211298414</v>
      </c>
      <c r="KT178" s="38">
        <v>-5.9890493917790053</v>
      </c>
      <c r="KU178" s="6"/>
      <c r="KV178" s="6" t="s">
        <v>36</v>
      </c>
      <c r="KW178" s="34">
        <v>131.23859290340999</v>
      </c>
      <c r="KX178" s="38">
        <v>36.516753751402888</v>
      </c>
      <c r="KY178" s="34">
        <v>173.91978013959499</v>
      </c>
      <c r="KZ178" s="38">
        <v>38.508469406006242</v>
      </c>
      <c r="LA178" s="34">
        <v>141.45173991804899</v>
      </c>
      <c r="LB178" s="38">
        <v>23.909737369417485</v>
      </c>
      <c r="LC178" s="6"/>
      <c r="LD178" s="6" t="s">
        <v>36</v>
      </c>
      <c r="LE178" s="34">
        <v>143.765537725375</v>
      </c>
      <c r="LF178" s="38">
        <v>5.8394507598806626</v>
      </c>
      <c r="LG178" s="34">
        <v>115.244142722661</v>
      </c>
      <c r="LH178" s="38">
        <v>0.34912481841409715</v>
      </c>
      <c r="LI178" s="34">
        <v>66.662571978574405</v>
      </c>
      <c r="LJ178" s="38">
        <v>-7.8392597654677161</v>
      </c>
      <c r="LK178" s="6"/>
      <c r="LL178" s="6" t="s">
        <v>36</v>
      </c>
      <c r="LM178" s="34">
        <v>185.69107088965399</v>
      </c>
      <c r="LN178" s="38">
        <v>7.9910176682780332</v>
      </c>
      <c r="LO178" s="34">
        <v>117.429973126204</v>
      </c>
      <c r="LP178" s="38">
        <v>15.299318528961805</v>
      </c>
      <c r="LQ178" s="34">
        <v>199.390558345567</v>
      </c>
      <c r="LR178" s="38">
        <v>3.052921117946866</v>
      </c>
      <c r="LS178" s="6"/>
      <c r="LT178" s="6" t="s">
        <v>36</v>
      </c>
      <c r="LU178" s="34">
        <v>103.692624421657</v>
      </c>
      <c r="LV178" s="38">
        <v>2.7187094625234209</v>
      </c>
      <c r="LW178" s="34">
        <v>128.18487815039799</v>
      </c>
      <c r="LX178" s="38">
        <v>-10.304252537685926</v>
      </c>
      <c r="LY178" s="34">
        <v>169.53943242561601</v>
      </c>
      <c r="LZ178" s="38">
        <v>1.488131442183743</v>
      </c>
      <c r="MA178" s="6"/>
      <c r="MB178" s="6" t="s">
        <v>36</v>
      </c>
      <c r="MC178" s="34">
        <v>157.786382391611</v>
      </c>
      <c r="MD178" s="38">
        <v>9.1877706405243345</v>
      </c>
      <c r="ME178" s="34">
        <v>80.175399198149506</v>
      </c>
      <c r="MF178" s="38">
        <v>9.2978078304702478</v>
      </c>
      <c r="MG178" s="34">
        <v>109.06111031171601</v>
      </c>
      <c r="MH178" s="38">
        <v>0.9029182610095603</v>
      </c>
      <c r="MI178" s="6"/>
      <c r="MJ178" s="6" t="s">
        <v>36</v>
      </c>
      <c r="MK178" s="34">
        <v>90.4967581213172</v>
      </c>
      <c r="ML178" s="38">
        <v>2.9633226929656615</v>
      </c>
      <c r="MM178" s="34">
        <v>123.966201322288</v>
      </c>
      <c r="MN178" s="38">
        <v>10.032545777989981</v>
      </c>
      <c r="MO178" s="34">
        <v>167.45891423014299</v>
      </c>
      <c r="MP178" s="38">
        <v>4.8795329456471848</v>
      </c>
      <c r="MQ178"/>
    </row>
    <row r="179" spans="1:355" s="336" customFormat="1" ht="15" hidden="1" customHeight="1">
      <c r="A179" s="353"/>
      <c r="B179" s="6" t="s">
        <v>37</v>
      </c>
      <c r="C179" s="34">
        <v>92.266118830927795</v>
      </c>
      <c r="D179" s="38">
        <v>-7.1986299145202963</v>
      </c>
      <c r="E179" s="374">
        <v>78.7905500124795</v>
      </c>
      <c r="F179" s="38">
        <v>-10.020824822248812</v>
      </c>
      <c r="G179" s="374">
        <v>105.008105101159</v>
      </c>
      <c r="H179" s="38">
        <v>-5.0865313650601678</v>
      </c>
      <c r="I179" s="6"/>
      <c r="J179" s="6" t="s">
        <v>37</v>
      </c>
      <c r="K179" s="34">
        <v>87.8325699000588</v>
      </c>
      <c r="L179" s="38">
        <v>-7.0308229660017929</v>
      </c>
      <c r="M179" s="34">
        <v>80.333117514203806</v>
      </c>
      <c r="N179" s="38">
        <v>-7.9183411432263426</v>
      </c>
      <c r="O179" s="34">
        <v>83.510203651278204</v>
      </c>
      <c r="P179" s="38">
        <v>-5.7779469670834231</v>
      </c>
      <c r="Q179" s="6"/>
      <c r="R179" s="6" t="s">
        <v>37</v>
      </c>
      <c r="S179" s="34">
        <v>99.049594473785803</v>
      </c>
      <c r="T179" s="38">
        <v>-10.017564121491262</v>
      </c>
      <c r="U179" s="34">
        <v>131.225748902481</v>
      </c>
      <c r="V179" s="38">
        <v>2.8370657669011194</v>
      </c>
      <c r="W179" s="34">
        <v>109.450989751075</v>
      </c>
      <c r="X179" s="38">
        <v>6.1988985541735104</v>
      </c>
      <c r="Y179" s="6"/>
      <c r="Z179" s="6" t="s">
        <v>37</v>
      </c>
      <c r="AA179" s="34">
        <v>168.87121481535701</v>
      </c>
      <c r="AB179" s="38">
        <v>15.981021995210611</v>
      </c>
      <c r="AC179" s="34">
        <v>122.15559546839199</v>
      </c>
      <c r="AD179" s="38">
        <v>-3.7146445845064306</v>
      </c>
      <c r="AE179" s="34">
        <v>149.25847422798</v>
      </c>
      <c r="AF179" s="38">
        <v>27.918228046519488</v>
      </c>
      <c r="AG179" s="6"/>
      <c r="AH179" s="6" t="s">
        <v>37</v>
      </c>
      <c r="AI179" s="34">
        <v>99.964536005667199</v>
      </c>
      <c r="AJ179" s="38">
        <v>-6.4990751043839481</v>
      </c>
      <c r="AK179" s="34">
        <v>184.94516704063099</v>
      </c>
      <c r="AL179" s="38">
        <v>1.2010586455221528</v>
      </c>
      <c r="AM179" s="34">
        <v>87.622351123244997</v>
      </c>
      <c r="AN179" s="38">
        <v>-13.873482154207196</v>
      </c>
      <c r="AO179" s="6"/>
      <c r="AP179" s="6" t="s">
        <v>37</v>
      </c>
      <c r="AQ179" s="34">
        <v>218.53947190084801</v>
      </c>
      <c r="AR179" s="38">
        <v>19.866704998813404</v>
      </c>
      <c r="AS179" s="34">
        <v>148.83438114670699</v>
      </c>
      <c r="AT179" s="38">
        <v>11.069799530767128</v>
      </c>
      <c r="AU179" s="34">
        <v>145.72309940579299</v>
      </c>
      <c r="AV179" s="38">
        <v>20.114440531539927</v>
      </c>
      <c r="AW179" s="6"/>
      <c r="AX179" s="6" t="s">
        <v>37</v>
      </c>
      <c r="AY179" s="34">
        <v>119.740021057267</v>
      </c>
      <c r="AZ179" s="38">
        <v>1.0532262715763636</v>
      </c>
      <c r="BA179" s="34">
        <v>95.819639699871402</v>
      </c>
      <c r="BB179" s="38">
        <v>-13.338474066899337</v>
      </c>
      <c r="BC179" s="34">
        <v>121.989516376541</v>
      </c>
      <c r="BD179" s="38">
        <v>11.793055436075093</v>
      </c>
      <c r="BE179" s="6"/>
      <c r="BF179" s="6" t="s">
        <v>37</v>
      </c>
      <c r="BG179" s="34">
        <v>129.93925585433499</v>
      </c>
      <c r="BH179" s="38">
        <v>14.577550500998044</v>
      </c>
      <c r="BI179" s="34">
        <v>83.785168360348607</v>
      </c>
      <c r="BJ179" s="38">
        <v>-32.652487777511169</v>
      </c>
      <c r="BK179" s="34">
        <v>195.81348829159799</v>
      </c>
      <c r="BL179" s="38">
        <v>26.376894334431796</v>
      </c>
      <c r="BM179" s="6"/>
      <c r="BN179" s="6" t="s">
        <v>37</v>
      </c>
      <c r="BO179" s="34">
        <v>116.430141217938</v>
      </c>
      <c r="BP179" s="38">
        <v>6.5504506072837358</v>
      </c>
      <c r="BQ179" s="381">
        <v>119.51990978243062</v>
      </c>
      <c r="BR179" s="38">
        <v>6.6295725947249906</v>
      </c>
      <c r="BS179" s="34">
        <v>133.72100698450399</v>
      </c>
      <c r="BT179" s="38">
        <v>9.053585765118811</v>
      </c>
      <c r="BU179" s="6"/>
      <c r="BV179" s="6" t="s">
        <v>37</v>
      </c>
      <c r="BW179" s="34">
        <v>138.41706941962599</v>
      </c>
      <c r="BX179" s="38">
        <v>27.321790172071729</v>
      </c>
      <c r="BY179" s="34">
        <v>103.96955374789199</v>
      </c>
      <c r="BZ179" s="38">
        <v>4.6032777731001602</v>
      </c>
      <c r="CA179" s="34">
        <v>123.48920939762399</v>
      </c>
      <c r="CB179" s="38">
        <v>19.095997010859136</v>
      </c>
      <c r="CC179" s="6"/>
      <c r="CD179" s="6" t="s">
        <v>37</v>
      </c>
      <c r="CE179" s="34">
        <v>110.85591207432</v>
      </c>
      <c r="CF179" s="38">
        <v>-7.6722248365697965E-2</v>
      </c>
      <c r="CG179" s="34">
        <v>85.937658268211607</v>
      </c>
      <c r="CH179" s="38">
        <v>-5.9838677779949734</v>
      </c>
      <c r="CI179" s="34">
        <v>91.322025390797705</v>
      </c>
      <c r="CJ179" s="38">
        <v>2.6833895531690644</v>
      </c>
      <c r="CK179" s="6"/>
      <c r="CL179" s="6" t="s">
        <v>37</v>
      </c>
      <c r="CM179" s="34">
        <v>247.035603648783</v>
      </c>
      <c r="CN179" s="38">
        <v>16.2045438433436</v>
      </c>
      <c r="CO179" s="34">
        <v>91.108546702869106</v>
      </c>
      <c r="CP179" s="38">
        <v>-9.414710508901166</v>
      </c>
      <c r="CQ179" s="34">
        <v>104.09290519464901</v>
      </c>
      <c r="CR179" s="38">
        <v>6.605667337573351</v>
      </c>
      <c r="CS179" s="6"/>
      <c r="CT179" s="6" t="s">
        <v>37</v>
      </c>
      <c r="CU179" s="34">
        <v>114.61366203820501</v>
      </c>
      <c r="CV179" s="38">
        <v>33.087129527265375</v>
      </c>
      <c r="CW179" s="34">
        <v>128.216240080891</v>
      </c>
      <c r="CX179" s="38">
        <v>-1.1140922202354773</v>
      </c>
      <c r="CY179" s="34">
        <v>87.655633400733706</v>
      </c>
      <c r="CZ179" s="38">
        <v>5.2340971835626249</v>
      </c>
      <c r="DA179" s="6"/>
      <c r="DB179" s="6" t="s">
        <v>37</v>
      </c>
      <c r="DC179" s="34">
        <v>70.443271489500503</v>
      </c>
      <c r="DD179" s="38">
        <v>9.0371424529122919</v>
      </c>
      <c r="DE179" s="34">
        <v>320.17004827452303</v>
      </c>
      <c r="DF179" s="38">
        <v>27.268689223304605</v>
      </c>
      <c r="DG179" s="34">
        <v>112.496848643432</v>
      </c>
      <c r="DH179" s="38">
        <v>-7.7992906891616656</v>
      </c>
      <c r="DI179" s="6"/>
      <c r="DJ179" s="6" t="s">
        <v>37</v>
      </c>
      <c r="DK179" s="34">
        <v>140.73746725422899</v>
      </c>
      <c r="DL179" s="38">
        <v>6.0308190615560875</v>
      </c>
      <c r="DM179" s="34">
        <v>42.024739961406603</v>
      </c>
      <c r="DN179" s="38">
        <v>-11.674101359275753</v>
      </c>
      <c r="DO179" s="34">
        <v>114.466356170349</v>
      </c>
      <c r="DP179" s="38">
        <v>22.093933172419682</v>
      </c>
      <c r="DQ179" s="6"/>
      <c r="DR179" s="6" t="s">
        <v>37</v>
      </c>
      <c r="DS179" s="34">
        <v>117.069657632682</v>
      </c>
      <c r="DT179" s="38">
        <v>12.922054499433159</v>
      </c>
      <c r="DU179" s="34">
        <v>116.071420007028</v>
      </c>
      <c r="DV179" s="38">
        <v>9.9843872003003753</v>
      </c>
      <c r="DW179" s="34">
        <v>136.57728804139199</v>
      </c>
      <c r="DX179" s="38">
        <v>4.5289458371099158</v>
      </c>
      <c r="DY179" s="6"/>
      <c r="DZ179" s="6" t="s">
        <v>37</v>
      </c>
      <c r="EA179" s="34">
        <v>108.799340540293</v>
      </c>
      <c r="EB179" s="38">
        <v>1.7962865075952266</v>
      </c>
      <c r="EC179" s="34">
        <v>113.95011760357001</v>
      </c>
      <c r="ED179" s="38">
        <v>30.532946630883686</v>
      </c>
      <c r="EE179" s="34">
        <v>114.92986247018401</v>
      </c>
      <c r="EF179" s="38">
        <v>4.9725036218403886</v>
      </c>
      <c r="EG179" s="6"/>
      <c r="EH179" s="6" t="s">
        <v>37</v>
      </c>
      <c r="EI179" s="34">
        <v>138.92752169813301</v>
      </c>
      <c r="EJ179" s="38">
        <v>2.3566276331984</v>
      </c>
      <c r="EK179" s="34">
        <v>116.010857807259</v>
      </c>
      <c r="EL179" s="38">
        <v>3.2166036561401796</v>
      </c>
      <c r="EM179" s="34">
        <v>104.217819985543</v>
      </c>
      <c r="EN179" s="38">
        <v>12.399604934015969</v>
      </c>
      <c r="EO179" s="6"/>
      <c r="EP179" s="6" t="s">
        <v>37</v>
      </c>
      <c r="EQ179" s="34">
        <v>67.415718360939593</v>
      </c>
      <c r="ER179" s="38">
        <v>-16.340012288674444</v>
      </c>
      <c r="ES179" s="34">
        <v>126.008014187108</v>
      </c>
      <c r="ET179" s="38">
        <v>-2.3726861382592119</v>
      </c>
      <c r="EU179" s="34">
        <v>73.204384533334704</v>
      </c>
      <c r="EV179" s="38">
        <v>-11.210999098344558</v>
      </c>
      <c r="EW179" s="6"/>
      <c r="EX179" s="6" t="s">
        <v>37</v>
      </c>
      <c r="EY179" s="34">
        <v>81.559214286586197</v>
      </c>
      <c r="EZ179" s="38">
        <v>0.23360755345341033</v>
      </c>
      <c r="FA179" s="34">
        <v>90.804522077167803</v>
      </c>
      <c r="FB179" s="38">
        <v>-8.8985866910643523</v>
      </c>
      <c r="FC179" s="34">
        <v>238.63412895289801</v>
      </c>
      <c r="FD179" s="38">
        <v>14.852367918050405</v>
      </c>
      <c r="FE179" s="6"/>
      <c r="FF179" s="6" t="s">
        <v>37</v>
      </c>
      <c r="FG179" s="34">
        <v>124.606461719922</v>
      </c>
      <c r="FH179" s="38">
        <v>3.7073150927823235</v>
      </c>
      <c r="FI179" s="34">
        <v>159.54512221667801</v>
      </c>
      <c r="FJ179" s="38">
        <v>3.914496625834289</v>
      </c>
      <c r="FK179" s="34">
        <v>105.804158374464</v>
      </c>
      <c r="FL179" s="38">
        <v>-8.9138259343970674</v>
      </c>
      <c r="FM179" s="6"/>
      <c r="FN179" s="6" t="s">
        <v>37</v>
      </c>
      <c r="FO179" s="34">
        <v>102.985396468913</v>
      </c>
      <c r="FP179" s="38">
        <v>-4.7161159430684592</v>
      </c>
      <c r="FQ179" s="34">
        <v>235.59978220783699</v>
      </c>
      <c r="FR179" s="38">
        <v>-32.953163953660251</v>
      </c>
      <c r="FS179" s="34">
        <v>123.977280080767</v>
      </c>
      <c r="FT179" s="38">
        <v>5.4293593393832396</v>
      </c>
      <c r="FU179" s="6"/>
      <c r="FV179" s="6" t="s">
        <v>37</v>
      </c>
      <c r="FW179" s="34">
        <v>123.97636536136601</v>
      </c>
      <c r="FX179" s="38">
        <v>-1.9787161121893888</v>
      </c>
      <c r="FY179" s="34">
        <v>155.557076045326</v>
      </c>
      <c r="FZ179" s="38">
        <v>13.646603391656669</v>
      </c>
      <c r="GA179" s="34">
        <v>88.861722583470495</v>
      </c>
      <c r="GB179" s="38">
        <v>0.91187492416773352</v>
      </c>
      <c r="GC179" s="6"/>
      <c r="GD179" s="6" t="s">
        <v>37</v>
      </c>
      <c r="GE179" s="34">
        <v>127.203379509294</v>
      </c>
      <c r="GF179" s="38">
        <v>6.8253082948511974</v>
      </c>
      <c r="GG179" s="34">
        <v>117.614214567977</v>
      </c>
      <c r="GH179" s="38">
        <v>7.1988155448602527</v>
      </c>
      <c r="GI179" s="34">
        <v>77.076075816383195</v>
      </c>
      <c r="GJ179" s="38">
        <v>-6.3391744506293151</v>
      </c>
      <c r="GK179" s="6"/>
      <c r="GL179" s="6" t="s">
        <v>37</v>
      </c>
      <c r="GM179" s="34">
        <v>104.675431056473</v>
      </c>
      <c r="GN179" s="38">
        <v>-5.7800734766025386</v>
      </c>
      <c r="GO179" s="34">
        <v>109.993306308781</v>
      </c>
      <c r="GP179" s="38">
        <v>18.897765402202779</v>
      </c>
      <c r="GQ179" s="34">
        <v>95.726786953062103</v>
      </c>
      <c r="GR179" s="38">
        <v>19.027689045674137</v>
      </c>
      <c r="GS179" s="6"/>
      <c r="GT179" s="6" t="s">
        <v>37</v>
      </c>
      <c r="GU179" s="34">
        <v>57.645806285713398</v>
      </c>
      <c r="GV179" s="38">
        <v>-23.325447013278435</v>
      </c>
      <c r="GW179" s="34">
        <v>105.22853277409</v>
      </c>
      <c r="GX179" s="38">
        <v>7.6986646921283466</v>
      </c>
      <c r="GY179" s="34">
        <v>66.165599539108598</v>
      </c>
      <c r="GZ179" s="38">
        <v>12.941759622597118</v>
      </c>
      <c r="HA179" s="6"/>
      <c r="HB179" s="6" t="s">
        <v>37</v>
      </c>
      <c r="HC179" s="34">
        <v>89.853212455599405</v>
      </c>
      <c r="HD179" s="38">
        <v>5.3826641097125503</v>
      </c>
      <c r="HE179" s="34">
        <v>166.20883075842499</v>
      </c>
      <c r="HF179" s="38">
        <v>12.74132308459896</v>
      </c>
      <c r="HG179" s="34">
        <v>81.756076487809295</v>
      </c>
      <c r="HH179" s="38">
        <v>11.57153471531673</v>
      </c>
      <c r="HI179" s="6"/>
      <c r="HJ179" s="6" t="s">
        <v>37</v>
      </c>
      <c r="HK179" s="34">
        <v>84.902759720711799</v>
      </c>
      <c r="HL179" s="38">
        <v>-14.514706252928562</v>
      </c>
      <c r="HM179" s="34">
        <v>83.353696062552103</v>
      </c>
      <c r="HN179" s="38">
        <v>21.021780615393368</v>
      </c>
      <c r="HO179" s="34">
        <v>72.346697723958499</v>
      </c>
      <c r="HP179" s="38">
        <v>-25.752416882630101</v>
      </c>
      <c r="HQ179" s="6"/>
      <c r="HR179" s="6" t="s">
        <v>37</v>
      </c>
      <c r="HS179" s="34">
        <v>82.916342712495407</v>
      </c>
      <c r="HT179" s="38">
        <v>-15.476649498028522</v>
      </c>
      <c r="HU179" s="34">
        <v>128.39380240583401</v>
      </c>
      <c r="HV179" s="38">
        <v>6.2440424006413195</v>
      </c>
      <c r="HW179" s="34">
        <v>79.360937902500098</v>
      </c>
      <c r="HX179" s="38">
        <v>20.519524516182685</v>
      </c>
      <c r="HY179" s="6"/>
      <c r="HZ179" s="6" t="s">
        <v>37</v>
      </c>
      <c r="IA179" s="34">
        <v>98.347935246482507</v>
      </c>
      <c r="IB179" s="38">
        <v>20.304845284909362</v>
      </c>
      <c r="IC179" s="34">
        <v>117.021996842232</v>
      </c>
      <c r="ID179" s="38">
        <v>10.160834506369582</v>
      </c>
      <c r="IE179" s="34">
        <v>92.8663880774522</v>
      </c>
      <c r="IF179" s="38">
        <v>-13.497407620998487</v>
      </c>
      <c r="IG179" s="6"/>
      <c r="IH179" s="6" t="s">
        <v>37</v>
      </c>
      <c r="II179" s="34">
        <v>103.685782838751</v>
      </c>
      <c r="IJ179" s="38">
        <v>7.5122569727829216</v>
      </c>
      <c r="IK179" s="34">
        <v>116.81144965170201</v>
      </c>
      <c r="IL179" s="38">
        <v>19.142423741830171</v>
      </c>
      <c r="IM179" s="34">
        <v>98.250956169613701</v>
      </c>
      <c r="IN179" s="38">
        <v>-15.655091414310405</v>
      </c>
      <c r="IO179" s="34">
        <v>104.86456528944299</v>
      </c>
      <c r="IP179" s="38">
        <v>9.4774703726215392</v>
      </c>
      <c r="IQ179" s="6"/>
      <c r="IR179" s="6" t="s">
        <v>37</v>
      </c>
      <c r="IS179" s="34">
        <v>90.463644045588396</v>
      </c>
      <c r="IT179" s="38">
        <v>10.929388499184569</v>
      </c>
      <c r="IU179" s="34">
        <v>87.225188645094093</v>
      </c>
      <c r="IV179" s="38">
        <v>25.822591101684367</v>
      </c>
      <c r="IW179" s="34">
        <v>96.571709239872803</v>
      </c>
      <c r="IX179" s="38">
        <v>-15.008441775954751</v>
      </c>
      <c r="IY179" s="6"/>
      <c r="IZ179" s="6" t="s">
        <v>37</v>
      </c>
      <c r="JA179" s="34">
        <v>128.073028845463</v>
      </c>
      <c r="JB179" s="38">
        <v>6.5312713301139098</v>
      </c>
      <c r="JC179" s="34">
        <v>162.30266831845401</v>
      </c>
      <c r="JD179" s="38">
        <v>15.733246158961563</v>
      </c>
      <c r="JE179" s="34">
        <v>219.87674961611299</v>
      </c>
      <c r="JF179" s="38">
        <v>14.720962030879008</v>
      </c>
      <c r="JG179" s="6"/>
      <c r="JH179" s="6" t="s">
        <v>37</v>
      </c>
      <c r="JI179" s="34">
        <v>127.68941173947699</v>
      </c>
      <c r="JJ179" s="38">
        <v>-33.491957917519983</v>
      </c>
      <c r="JK179" s="34">
        <v>209.134114807488</v>
      </c>
      <c r="JL179" s="38">
        <v>36.270350182496685</v>
      </c>
      <c r="JM179" s="34">
        <v>118.671826742706</v>
      </c>
      <c r="JN179" s="38">
        <v>-1.9822308606175625</v>
      </c>
      <c r="JO179" s="6"/>
      <c r="JP179" s="6" t="s">
        <v>37</v>
      </c>
      <c r="JQ179" s="34">
        <v>105.270657268191</v>
      </c>
      <c r="JR179" s="38">
        <v>-4.6223157119463991</v>
      </c>
      <c r="JS179" s="34">
        <v>118.931201520307</v>
      </c>
      <c r="JT179" s="38">
        <v>30.915459800782799</v>
      </c>
      <c r="JU179" s="34">
        <v>112.740670939335</v>
      </c>
      <c r="JV179" s="38">
        <v>-4.7605227955621103</v>
      </c>
      <c r="JW179" s="6"/>
      <c r="JX179" s="6" t="s">
        <v>37</v>
      </c>
      <c r="JY179" s="34">
        <v>90.4118413438175</v>
      </c>
      <c r="JZ179" s="38">
        <v>16.182151323560049</v>
      </c>
      <c r="KA179" s="34">
        <v>152.846764008771</v>
      </c>
      <c r="KB179" s="38">
        <v>35.673430855915456</v>
      </c>
      <c r="KC179" s="34">
        <v>149.27646712900699</v>
      </c>
      <c r="KD179" s="38">
        <v>21.926216636556958</v>
      </c>
      <c r="KE179" s="6"/>
      <c r="KF179" s="6" t="s">
        <v>37</v>
      </c>
      <c r="KG179" s="34">
        <v>95.255500629858503</v>
      </c>
      <c r="KH179" s="38">
        <v>-4.9562456460792532</v>
      </c>
      <c r="KI179" s="34">
        <v>126.02056709937</v>
      </c>
      <c r="KJ179" s="38">
        <v>-3.5853728287546005</v>
      </c>
      <c r="KK179" s="34">
        <v>117.565810671438</v>
      </c>
      <c r="KL179" s="38">
        <v>4.8634925955748969</v>
      </c>
      <c r="KM179" s="6"/>
      <c r="KN179" s="6" t="s">
        <v>37</v>
      </c>
      <c r="KO179" s="34">
        <v>52.089309036551398</v>
      </c>
      <c r="KP179" s="38">
        <v>-15.539707319950296</v>
      </c>
      <c r="KQ179" s="34">
        <v>137.421294165787</v>
      </c>
      <c r="KR179" s="38">
        <v>10.235912884705954</v>
      </c>
      <c r="KS179" s="34">
        <v>99.647868041492401</v>
      </c>
      <c r="KT179" s="38">
        <v>-12.277918445447114</v>
      </c>
      <c r="KU179" s="6"/>
      <c r="KV179" s="6" t="s">
        <v>37</v>
      </c>
      <c r="KW179" s="34">
        <v>127.674852026593</v>
      </c>
      <c r="KX179" s="38">
        <v>27.238163360164975</v>
      </c>
      <c r="KY179" s="34">
        <v>156.09155510297799</v>
      </c>
      <c r="KZ179" s="38">
        <v>27.752240611320602</v>
      </c>
      <c r="LA179" s="34">
        <v>148.85142355492201</v>
      </c>
      <c r="LB179" s="38">
        <v>19.897408014043847</v>
      </c>
      <c r="LC179" s="6"/>
      <c r="LD179" s="6" t="s">
        <v>37</v>
      </c>
      <c r="LE179" s="34">
        <v>144.28041469490901</v>
      </c>
      <c r="LF179" s="38">
        <v>5.7580733946217606</v>
      </c>
      <c r="LG179" s="34">
        <v>119.735433186682</v>
      </c>
      <c r="LH179" s="38">
        <v>-18.04261359198091</v>
      </c>
      <c r="LI179" s="34">
        <v>62.246707613350097</v>
      </c>
      <c r="LJ179" s="38">
        <v>-20.356317455201975</v>
      </c>
      <c r="LK179" s="6"/>
      <c r="LL179" s="6" t="s">
        <v>37</v>
      </c>
      <c r="LM179" s="34">
        <v>240.88499185844699</v>
      </c>
      <c r="LN179" s="38">
        <v>3.4073086226604516</v>
      </c>
      <c r="LO179" s="34">
        <v>102.78001528346</v>
      </c>
      <c r="LP179" s="38">
        <v>33.892827199796727</v>
      </c>
      <c r="LQ179" s="34">
        <v>168.05741150332301</v>
      </c>
      <c r="LR179" s="38">
        <v>-1.9918701297544743</v>
      </c>
      <c r="LS179" s="6"/>
      <c r="LT179" s="6" t="s">
        <v>37</v>
      </c>
      <c r="LU179" s="34">
        <v>106.90460777252601</v>
      </c>
      <c r="LV179" s="38">
        <v>2.0795382690693316</v>
      </c>
      <c r="LW179" s="34">
        <v>139.63009647908601</v>
      </c>
      <c r="LX179" s="38">
        <v>-9.5232106629433133</v>
      </c>
      <c r="LY179" s="34">
        <v>147.765958060157</v>
      </c>
      <c r="LZ179" s="38">
        <v>10.986112627220891</v>
      </c>
      <c r="MA179" s="6"/>
      <c r="MB179" s="6" t="s">
        <v>37</v>
      </c>
      <c r="MC179" s="34">
        <v>152.87633853046401</v>
      </c>
      <c r="MD179" s="38">
        <v>16.866468112198788</v>
      </c>
      <c r="ME179" s="34">
        <v>83.945440885253703</v>
      </c>
      <c r="MF179" s="38">
        <v>8.2774635975157338</v>
      </c>
      <c r="MG179" s="34">
        <v>82.388944438573503</v>
      </c>
      <c r="MH179" s="38">
        <v>4.513372203462211</v>
      </c>
      <c r="MI179" s="6"/>
      <c r="MJ179" s="6" t="s">
        <v>37</v>
      </c>
      <c r="MK179" s="34">
        <v>87.447930706446002</v>
      </c>
      <c r="ML179" s="38">
        <v>14.165315775306595</v>
      </c>
      <c r="MM179" s="34">
        <v>115.493588554127</v>
      </c>
      <c r="MN179" s="38">
        <v>7.2298329154718601</v>
      </c>
      <c r="MO179" s="34">
        <v>149.63817656490701</v>
      </c>
      <c r="MP179" s="38">
        <v>0.64651531912353732</v>
      </c>
      <c r="MQ179"/>
    </row>
    <row r="180" spans="1:355" s="336" customFormat="1" ht="15" hidden="1" customHeight="1">
      <c r="A180" s="353"/>
      <c r="B180" s="6" t="s">
        <v>38</v>
      </c>
      <c r="C180" s="34">
        <v>94.098693044479703</v>
      </c>
      <c r="D180" s="38">
        <v>1.9306655736527318</v>
      </c>
      <c r="E180" s="374">
        <v>81.2001649204811</v>
      </c>
      <c r="F180" s="38">
        <v>-2.5965546732762732</v>
      </c>
      <c r="G180" s="374">
        <v>106.29505154158301</v>
      </c>
      <c r="H180" s="38">
        <v>5.4716746246713939</v>
      </c>
      <c r="I180" s="6"/>
      <c r="J180" s="6" t="s">
        <v>38</v>
      </c>
      <c r="K180" s="34">
        <v>92.886649471257698</v>
      </c>
      <c r="L180" s="38">
        <v>-3.8030441038310272</v>
      </c>
      <c r="M180" s="34">
        <v>96.749658354468707</v>
      </c>
      <c r="N180" s="38">
        <v>-25.489642289194009</v>
      </c>
      <c r="O180" s="34">
        <v>92.642616520900205</v>
      </c>
      <c r="P180" s="38">
        <v>-6.0201724174812909</v>
      </c>
      <c r="Q180" s="6"/>
      <c r="R180" s="6" t="s">
        <v>38</v>
      </c>
      <c r="S180" s="34">
        <v>114.253345841583</v>
      </c>
      <c r="T180" s="38">
        <v>-2.0940563284781888</v>
      </c>
      <c r="U180" s="34">
        <v>137.85324497099799</v>
      </c>
      <c r="V180" s="38">
        <v>7.903336859270226</v>
      </c>
      <c r="W180" s="34">
        <v>137.566172850713</v>
      </c>
      <c r="X180" s="38">
        <v>9.2544092683898072</v>
      </c>
      <c r="Y180" s="6"/>
      <c r="Z180" s="6" t="s">
        <v>38</v>
      </c>
      <c r="AA180" s="34">
        <v>151.47691963739001</v>
      </c>
      <c r="AB180" s="38">
        <v>1.5513348570020469</v>
      </c>
      <c r="AC180" s="34">
        <v>149.14251341802</v>
      </c>
      <c r="AD180" s="38">
        <v>6.5125321134475058</v>
      </c>
      <c r="AE180" s="34">
        <v>148.59243829284699</v>
      </c>
      <c r="AF180" s="38">
        <v>22.901925358479929</v>
      </c>
      <c r="AG180" s="6"/>
      <c r="AH180" s="6" t="s">
        <v>38</v>
      </c>
      <c r="AI180" s="34">
        <v>101.497062292108</v>
      </c>
      <c r="AJ180" s="38">
        <v>-3.8653991278935678</v>
      </c>
      <c r="AK180" s="34">
        <v>202.52836908706101</v>
      </c>
      <c r="AL180" s="38">
        <v>6.1911226665001493</v>
      </c>
      <c r="AM180" s="34">
        <v>95.264860316501299</v>
      </c>
      <c r="AN180" s="38">
        <v>-0.72629215251821222</v>
      </c>
      <c r="AO180" s="6"/>
      <c r="AP180" s="6" t="s">
        <v>38</v>
      </c>
      <c r="AQ180" s="34">
        <v>212.081301303987</v>
      </c>
      <c r="AR180" s="38">
        <v>26.456020287452759</v>
      </c>
      <c r="AS180" s="34">
        <v>148.35296631925499</v>
      </c>
      <c r="AT180" s="38">
        <v>15.689945496474223</v>
      </c>
      <c r="AU180" s="34">
        <v>156.28596915470601</v>
      </c>
      <c r="AV180" s="38">
        <v>13.219995172370687</v>
      </c>
      <c r="AW180" s="6"/>
      <c r="AX180" s="6" t="s">
        <v>38</v>
      </c>
      <c r="AY180" s="34">
        <v>139.10676770611599</v>
      </c>
      <c r="AZ180" s="38">
        <v>2.4552411891256156</v>
      </c>
      <c r="BA180" s="34">
        <v>108.306400401169</v>
      </c>
      <c r="BB180" s="38">
        <v>-14.444127749426983</v>
      </c>
      <c r="BC180" s="34">
        <v>124.96025027438699</v>
      </c>
      <c r="BD180" s="38">
        <v>2.0842894582142577</v>
      </c>
      <c r="BE180" s="6"/>
      <c r="BF180" s="6" t="s">
        <v>38</v>
      </c>
      <c r="BG180" s="34">
        <v>114.69186415214401</v>
      </c>
      <c r="BH180" s="38">
        <v>22.252051703876873</v>
      </c>
      <c r="BI180" s="34">
        <v>103.30945717633701</v>
      </c>
      <c r="BJ180" s="38">
        <v>-14.718125598606818</v>
      </c>
      <c r="BK180" s="34">
        <v>199.22104469140299</v>
      </c>
      <c r="BL180" s="38">
        <v>14.003826318612937</v>
      </c>
      <c r="BM180" s="6"/>
      <c r="BN180" s="6" t="s">
        <v>38</v>
      </c>
      <c r="BO180" s="34">
        <v>122.38795504458599</v>
      </c>
      <c r="BP180" s="38">
        <v>11.888671668233727</v>
      </c>
      <c r="BQ180" s="381">
        <v>126.99951107777159</v>
      </c>
      <c r="BR180" s="38">
        <v>15917.769830324956</v>
      </c>
      <c r="BS180" s="34">
        <v>134.413889717101</v>
      </c>
      <c r="BT180" s="38">
        <v>11.009287625922326</v>
      </c>
      <c r="BU180" s="6"/>
      <c r="BV180" s="6" t="s">
        <v>38</v>
      </c>
      <c r="BW180" s="34">
        <v>142.14601802588501</v>
      </c>
      <c r="BX180" s="38">
        <v>10.709991512889189</v>
      </c>
      <c r="BY180" s="34">
        <v>90.046965165468706</v>
      </c>
      <c r="BZ180" s="38">
        <v>2765.0274231523349</v>
      </c>
      <c r="CA180" s="34">
        <v>117.681844931005</v>
      </c>
      <c r="CB180" s="38">
        <v>0.56403898900722993</v>
      </c>
      <c r="CC180" s="6"/>
      <c r="CD180" s="6" t="s">
        <v>38</v>
      </c>
      <c r="CE180" s="34">
        <v>131.11462251153</v>
      </c>
      <c r="CF180" s="38">
        <v>9.4244500640878783</v>
      </c>
      <c r="CG180" s="34">
        <v>94.457270946726197</v>
      </c>
      <c r="CH180" s="38">
        <v>-1.8377166585594296</v>
      </c>
      <c r="CI180" s="34">
        <v>92.485108707439196</v>
      </c>
      <c r="CJ180" s="38">
        <v>7.1232841323312499</v>
      </c>
      <c r="CK180" s="6"/>
      <c r="CL180" s="6" t="s">
        <v>38</v>
      </c>
      <c r="CM180" s="34">
        <v>216.17438102744401</v>
      </c>
      <c r="CN180" s="38">
        <v>114.31620510559068</v>
      </c>
      <c r="CO180" s="34">
        <v>92.907989720081005</v>
      </c>
      <c r="CP180" s="38">
        <v>19.202192274945247</v>
      </c>
      <c r="CQ180" s="34">
        <v>101.714856993084</v>
      </c>
      <c r="CR180" s="38">
        <v>56.576021132174105</v>
      </c>
      <c r="CS180" s="6"/>
      <c r="CT180" s="6" t="s">
        <v>38</v>
      </c>
      <c r="CU180" s="34">
        <v>122.229724095123</v>
      </c>
      <c r="CV180" s="38">
        <v>29.262057705624102</v>
      </c>
      <c r="CW180" s="34">
        <v>123.157864891576</v>
      </c>
      <c r="CX180" s="38">
        <v>29.457967749837479</v>
      </c>
      <c r="CY180" s="34">
        <v>85.296516701824203</v>
      </c>
      <c r="CZ180" s="38">
        <v>-6.0139033194748777</v>
      </c>
      <c r="DA180" s="6"/>
      <c r="DB180" s="6" t="s">
        <v>38</v>
      </c>
      <c r="DC180" s="34">
        <v>75.804214867532806</v>
      </c>
      <c r="DD180" s="38">
        <v>7.3628085994418342</v>
      </c>
      <c r="DE180" s="34">
        <v>325.66194130249102</v>
      </c>
      <c r="DF180" s="38">
        <v>6.0769388251162866</v>
      </c>
      <c r="DG180" s="34">
        <v>116.37367192816799</v>
      </c>
      <c r="DH180" s="38">
        <v>-4.6820858770708611</v>
      </c>
      <c r="DI180" s="6"/>
      <c r="DJ180" s="6" t="s">
        <v>38</v>
      </c>
      <c r="DK180" s="34">
        <v>174.409123714359</v>
      </c>
      <c r="DL180" s="38">
        <v>12.356035292718957</v>
      </c>
      <c r="DM180" s="34">
        <v>50.135492317158501</v>
      </c>
      <c r="DN180" s="38">
        <v>-11.690537529226148</v>
      </c>
      <c r="DO180" s="34">
        <v>131.815711236807</v>
      </c>
      <c r="DP180" s="38">
        <v>20.019993488668874</v>
      </c>
      <c r="DQ180" s="6"/>
      <c r="DR180" s="6" t="s">
        <v>38</v>
      </c>
      <c r="DS180" s="34">
        <v>126.157689938025</v>
      </c>
      <c r="DT180" s="38">
        <v>8.1665053126564828</v>
      </c>
      <c r="DU180" s="34">
        <v>105.561048713269</v>
      </c>
      <c r="DV180" s="38">
        <v>16.57762656924406</v>
      </c>
      <c r="DW180" s="34">
        <v>139.15602948760099</v>
      </c>
      <c r="DX180" s="38">
        <v>29.360890940625126</v>
      </c>
      <c r="DY180" s="6"/>
      <c r="DZ180" s="6" t="s">
        <v>38</v>
      </c>
      <c r="EA180" s="34">
        <v>130.53917517111401</v>
      </c>
      <c r="EB180" s="38">
        <v>10.876522835075249</v>
      </c>
      <c r="EC180" s="34">
        <v>148.25098160646701</v>
      </c>
      <c r="ED180" s="38">
        <v>11.986624283918161</v>
      </c>
      <c r="EE180" s="34">
        <v>142.45226264919501</v>
      </c>
      <c r="EF180" s="38">
        <v>2.9759668401747774</v>
      </c>
      <c r="EG180" s="6"/>
      <c r="EH180" s="6" t="s">
        <v>38</v>
      </c>
      <c r="EI180" s="34">
        <v>142.26181105281299</v>
      </c>
      <c r="EJ180" s="38">
        <v>-0.13459992517799435</v>
      </c>
      <c r="EK180" s="34">
        <v>141.78084432772999</v>
      </c>
      <c r="EL180" s="38">
        <v>-7.3824312317813394</v>
      </c>
      <c r="EM180" s="34">
        <v>119.24197572732</v>
      </c>
      <c r="EN180" s="38">
        <v>8.7223363070864792</v>
      </c>
      <c r="EO180" s="6"/>
      <c r="EP180" s="6" t="s">
        <v>38</v>
      </c>
      <c r="EQ180" s="34">
        <v>71.929551244456505</v>
      </c>
      <c r="ER180" s="38">
        <v>-17.823875111492114</v>
      </c>
      <c r="ES180" s="34">
        <v>135.39708565893901</v>
      </c>
      <c r="ET180" s="38">
        <v>-5.2890204816143722</v>
      </c>
      <c r="EU180" s="34">
        <v>64.399918575414503</v>
      </c>
      <c r="EV180" s="38">
        <v>-32.475580730251536</v>
      </c>
      <c r="EW180" s="6"/>
      <c r="EX180" s="6" t="s">
        <v>38</v>
      </c>
      <c r="EY180" s="34">
        <v>91.182819252751798</v>
      </c>
      <c r="EZ180" s="38">
        <v>-3.7482607074952767</v>
      </c>
      <c r="FA180" s="34">
        <v>91.933084906204002</v>
      </c>
      <c r="FB180" s="38">
        <v>-15.349369858782978</v>
      </c>
      <c r="FC180" s="34">
        <v>238.294923454551</v>
      </c>
      <c r="FD180" s="38">
        <v>11.098457822482118</v>
      </c>
      <c r="FE180" s="6"/>
      <c r="FF180" s="6" t="s">
        <v>38</v>
      </c>
      <c r="FG180" s="34">
        <v>127.25288166531899</v>
      </c>
      <c r="FH180" s="38">
        <v>-2.3278286087849835</v>
      </c>
      <c r="FI180" s="34">
        <v>181.271718101939</v>
      </c>
      <c r="FJ180" s="38">
        <v>6.039228621796326</v>
      </c>
      <c r="FK180" s="34">
        <v>119.226355551658</v>
      </c>
      <c r="FL180" s="38">
        <v>-17.659180696428578</v>
      </c>
      <c r="FM180" s="6"/>
      <c r="FN180" s="6" t="s">
        <v>38</v>
      </c>
      <c r="FO180" s="34">
        <v>110.111556317805</v>
      </c>
      <c r="FP180" s="38">
        <v>24.038216980410027</v>
      </c>
      <c r="FQ180" s="34">
        <v>239.46373723188501</v>
      </c>
      <c r="FR180" s="38">
        <v>-36.366027376642265</v>
      </c>
      <c r="FS180" s="34">
        <v>129.868115462573</v>
      </c>
      <c r="FT180" s="38">
        <v>6.0990537102995575</v>
      </c>
      <c r="FU180" s="6"/>
      <c r="FV180" s="6" t="s">
        <v>38</v>
      </c>
      <c r="FW180" s="34">
        <v>126.771487139887</v>
      </c>
      <c r="FX180" s="38">
        <v>3.6253341165043906</v>
      </c>
      <c r="FY180" s="34">
        <v>205.93144943887299</v>
      </c>
      <c r="FZ180" s="38">
        <v>23.328261036023207</v>
      </c>
      <c r="GA180" s="34">
        <v>93.097831831295395</v>
      </c>
      <c r="GB180" s="38">
        <v>-15.801988580642458</v>
      </c>
      <c r="GC180" s="6"/>
      <c r="GD180" s="6" t="s">
        <v>38</v>
      </c>
      <c r="GE180" s="34">
        <v>162.53814391098899</v>
      </c>
      <c r="GF180" s="38">
        <v>10.670071466357896</v>
      </c>
      <c r="GG180" s="34">
        <v>121.001398881222</v>
      </c>
      <c r="GH180" s="38">
        <v>-13.339417987553375</v>
      </c>
      <c r="GI180" s="34">
        <v>97.680555599261197</v>
      </c>
      <c r="GJ180" s="38">
        <v>-5.4693284784626996</v>
      </c>
      <c r="GK180" s="6"/>
      <c r="GL180" s="6" t="s">
        <v>38</v>
      </c>
      <c r="GM180" s="34">
        <v>133.97227041043001</v>
      </c>
      <c r="GN180" s="38">
        <v>-6.9757915943870614</v>
      </c>
      <c r="GO180" s="34">
        <v>120.525229355044</v>
      </c>
      <c r="GP180" s="38">
        <v>16.109088041647141</v>
      </c>
      <c r="GQ180" s="34">
        <v>91.926527976034194</v>
      </c>
      <c r="GR180" s="38">
        <v>51.152356504529905</v>
      </c>
      <c r="GS180" s="6"/>
      <c r="GT180" s="6" t="s">
        <v>38</v>
      </c>
      <c r="GU180" s="34">
        <v>61.378835238649799</v>
      </c>
      <c r="GV180" s="38">
        <v>11.912246366017172</v>
      </c>
      <c r="GW180" s="34">
        <v>107.92923399328301</v>
      </c>
      <c r="GX180" s="38">
        <v>5.059277883125219</v>
      </c>
      <c r="GY180" s="34">
        <v>59.553051023103997</v>
      </c>
      <c r="GZ180" s="38">
        <v>29.856543807749688</v>
      </c>
      <c r="HA180" s="6"/>
      <c r="HB180" s="6" t="s">
        <v>38</v>
      </c>
      <c r="HC180" s="34">
        <v>92.142141195554998</v>
      </c>
      <c r="HD180" s="38">
        <v>17.386371214890332</v>
      </c>
      <c r="HE180" s="34">
        <v>174.93142675509199</v>
      </c>
      <c r="HF180" s="38">
        <v>76.481287042358645</v>
      </c>
      <c r="HG180" s="34">
        <v>90.331227917460495</v>
      </c>
      <c r="HH180" s="38">
        <v>37.773408548316098</v>
      </c>
      <c r="HI180" s="6"/>
      <c r="HJ180" s="6" t="s">
        <v>38</v>
      </c>
      <c r="HK180" s="34">
        <v>89.128697302099297</v>
      </c>
      <c r="HL180" s="38">
        <v>24.934536375919961</v>
      </c>
      <c r="HM180" s="34">
        <v>92.992685709184798</v>
      </c>
      <c r="HN180" s="38">
        <v>52.201354059519645</v>
      </c>
      <c r="HO180" s="34">
        <v>74.8112534724673</v>
      </c>
      <c r="HP180" s="38">
        <v>-21.355981698563113</v>
      </c>
      <c r="HQ180" s="6"/>
      <c r="HR180" s="6" t="s">
        <v>38</v>
      </c>
      <c r="HS180" s="34">
        <v>84.736583106222</v>
      </c>
      <c r="HT180" s="38">
        <v>2.8705869805804696</v>
      </c>
      <c r="HU180" s="34">
        <v>124.506196644792</v>
      </c>
      <c r="HV180" s="38">
        <v>22.917989681662448</v>
      </c>
      <c r="HW180" s="34">
        <v>71.376808141483593</v>
      </c>
      <c r="HX180" s="38">
        <v>11.584359309592102</v>
      </c>
      <c r="HY180" s="6"/>
      <c r="HZ180" s="6" t="s">
        <v>38</v>
      </c>
      <c r="IA180" s="34">
        <v>98.872669122000303</v>
      </c>
      <c r="IB180" s="38">
        <v>28.311809783139125</v>
      </c>
      <c r="IC180" s="34">
        <v>115.92179137161099</v>
      </c>
      <c r="ID180" s="38">
        <v>21.838465554745397</v>
      </c>
      <c r="IE180" s="34">
        <v>97.984324544922899</v>
      </c>
      <c r="IF180" s="38">
        <v>15.288939077870438</v>
      </c>
      <c r="IG180" s="6"/>
      <c r="IH180" s="6" t="s">
        <v>38</v>
      </c>
      <c r="II180" s="34">
        <v>108.489091973073</v>
      </c>
      <c r="IJ180" s="38">
        <v>15.951444734588051</v>
      </c>
      <c r="IK180" s="34">
        <v>117.056696335398</v>
      </c>
      <c r="IL180" s="38">
        <v>53.010613749026646</v>
      </c>
      <c r="IM180" s="34">
        <v>98.873098848382</v>
      </c>
      <c r="IN180" s="38">
        <v>10.480825850824431</v>
      </c>
      <c r="IO180" s="34">
        <v>108.650927012464</v>
      </c>
      <c r="IP180" s="38">
        <v>41.722330361638939</v>
      </c>
      <c r="IQ180" s="6"/>
      <c r="IR180" s="6" t="s">
        <v>38</v>
      </c>
      <c r="IS180" s="34">
        <v>90.0928627464465</v>
      </c>
      <c r="IT180" s="38">
        <v>12.029401748630193</v>
      </c>
      <c r="IU180" s="34">
        <v>91.820584399322996</v>
      </c>
      <c r="IV180" s="38">
        <v>30.416029449230052</v>
      </c>
      <c r="IW180" s="34">
        <v>98.162844341809901</v>
      </c>
      <c r="IX180" s="38">
        <v>11.786784255767401</v>
      </c>
      <c r="IY180" s="6"/>
      <c r="IZ180" s="6" t="s">
        <v>38</v>
      </c>
      <c r="JA180" s="34">
        <v>131.089786383952</v>
      </c>
      <c r="JB180" s="38">
        <v>43.921816199766937</v>
      </c>
      <c r="JC180" s="34">
        <v>193.64463052516001</v>
      </c>
      <c r="JD180" s="38">
        <v>10.712922276057469</v>
      </c>
      <c r="JE180" s="34">
        <v>279.23124013726101</v>
      </c>
      <c r="JF180" s="38">
        <v>18.590353043109673</v>
      </c>
      <c r="JG180" s="6"/>
      <c r="JH180" s="6" t="s">
        <v>38</v>
      </c>
      <c r="JI180" s="34">
        <v>165.48065317412801</v>
      </c>
      <c r="JJ180" s="38">
        <v>5.0593131087651244</v>
      </c>
      <c r="JK180" s="34">
        <v>285.23190889986199</v>
      </c>
      <c r="JL180" s="38">
        <v>44.751686342976882</v>
      </c>
      <c r="JM180" s="34">
        <v>120.074170367915</v>
      </c>
      <c r="JN180" s="38">
        <v>2.3479634332644252</v>
      </c>
      <c r="JO180" s="6"/>
      <c r="JP180" s="6" t="s">
        <v>38</v>
      </c>
      <c r="JQ180" s="34">
        <v>112.95706161531901</v>
      </c>
      <c r="JR180" s="38">
        <v>14.103232229361012</v>
      </c>
      <c r="JS180" s="34">
        <v>149.466287568159</v>
      </c>
      <c r="JT180" s="38">
        <v>18.422761077042679</v>
      </c>
      <c r="JU180" s="34">
        <v>160.312371870482</v>
      </c>
      <c r="JV180" s="38">
        <v>5.712458668928619</v>
      </c>
      <c r="JW180" s="6"/>
      <c r="JX180" s="6" t="s">
        <v>38</v>
      </c>
      <c r="JY180" s="34">
        <v>92.093079227096794</v>
      </c>
      <c r="JZ180" s="38">
        <v>-0.77555187025291161</v>
      </c>
      <c r="KA180" s="34">
        <v>168.75752075005201</v>
      </c>
      <c r="KB180" s="38">
        <v>23.187274671555883</v>
      </c>
      <c r="KC180" s="34">
        <v>191.46722045107001</v>
      </c>
      <c r="KD180" s="38">
        <v>20.014623234971012</v>
      </c>
      <c r="KE180" s="6"/>
      <c r="KF180" s="6" t="s">
        <v>38</v>
      </c>
      <c r="KG180" s="34">
        <v>81.471597037500004</v>
      </c>
      <c r="KH180" s="38">
        <v>-25.350260487140275</v>
      </c>
      <c r="KI180" s="34">
        <v>161.207877001789</v>
      </c>
      <c r="KJ180" s="38">
        <v>3.1482183893521096</v>
      </c>
      <c r="KK180" s="34">
        <v>119.216752665942</v>
      </c>
      <c r="KL180" s="38">
        <v>16.969448177935135</v>
      </c>
      <c r="KM180" s="6"/>
      <c r="KN180" s="6" t="s">
        <v>38</v>
      </c>
      <c r="KO180" s="34">
        <v>41.182533181341</v>
      </c>
      <c r="KP180" s="38">
        <v>-39.305825013505867</v>
      </c>
      <c r="KQ180" s="34">
        <v>163.02144668807901</v>
      </c>
      <c r="KR180" s="38">
        <v>17.083489706466708</v>
      </c>
      <c r="KS180" s="34">
        <v>116.719187835219</v>
      </c>
      <c r="KT180" s="38">
        <v>-5.9365159531470226</v>
      </c>
      <c r="KU180" s="6"/>
      <c r="KV180" s="6" t="s">
        <v>38</v>
      </c>
      <c r="KW180" s="34">
        <v>128.40435788834299</v>
      </c>
      <c r="KX180" s="38">
        <v>17.574301407892818</v>
      </c>
      <c r="KY180" s="34">
        <v>167.78240392892201</v>
      </c>
      <c r="KZ180" s="38">
        <v>13.136225944769691</v>
      </c>
      <c r="LA180" s="34">
        <v>158.05792311187901</v>
      </c>
      <c r="LB180" s="38">
        <v>9.2681776706695445</v>
      </c>
      <c r="LC180" s="6"/>
      <c r="LD180" s="6" t="s">
        <v>38</v>
      </c>
      <c r="LE180" s="34">
        <v>145.14663524431299</v>
      </c>
      <c r="LF180" s="38">
        <v>5.5367251713373378</v>
      </c>
      <c r="LG180" s="34">
        <v>123.36708355080501</v>
      </c>
      <c r="LH180" s="38">
        <v>-5.8739792671495366</v>
      </c>
      <c r="LI180" s="34">
        <v>64.901156516741494</v>
      </c>
      <c r="LJ180" s="38">
        <v>-20.367513243760314</v>
      </c>
      <c r="LK180" s="6"/>
      <c r="LL180" s="6" t="s">
        <v>38</v>
      </c>
      <c r="LM180" s="34">
        <v>254.787089627184</v>
      </c>
      <c r="LN180" s="38">
        <v>30.816338772324883</v>
      </c>
      <c r="LO180" s="34">
        <v>99.659476191550397</v>
      </c>
      <c r="LP180" s="38">
        <v>24.213412953768824</v>
      </c>
      <c r="LQ180" s="34">
        <v>232.037224899037</v>
      </c>
      <c r="LR180" s="38">
        <v>2.119425646155662</v>
      </c>
      <c r="LS180" s="6"/>
      <c r="LT180" s="6" t="s">
        <v>38</v>
      </c>
      <c r="LU180" s="34">
        <v>108.049350990381</v>
      </c>
      <c r="LV180" s="38">
        <v>7.0550002013935398</v>
      </c>
      <c r="LW180" s="34">
        <v>130.98219984950799</v>
      </c>
      <c r="LX180" s="38">
        <v>-12.023651951569079</v>
      </c>
      <c r="LY180" s="34">
        <v>150.416383931778</v>
      </c>
      <c r="LZ180" s="38">
        <v>8367.3251283820427</v>
      </c>
      <c r="MA180" s="6"/>
      <c r="MB180" s="6" t="s">
        <v>38</v>
      </c>
      <c r="MC180" s="34">
        <v>165.09095320150601</v>
      </c>
      <c r="MD180" s="38">
        <v>39.815132375771469</v>
      </c>
      <c r="ME180" s="34">
        <v>89.105750761008593</v>
      </c>
      <c r="MF180" s="38">
        <v>6.3532031826873094</v>
      </c>
      <c r="MG180" s="34">
        <v>78.643546924912499</v>
      </c>
      <c r="MH180" s="38">
        <v>-2.1895717011543212</v>
      </c>
      <c r="MI180" s="6"/>
      <c r="MJ180" s="6" t="s">
        <v>38</v>
      </c>
      <c r="MK180" s="34">
        <v>87.716224038278597</v>
      </c>
      <c r="ML180" s="38">
        <v>59.062596916591929</v>
      </c>
      <c r="MM180" s="34">
        <v>115.99305418640699</v>
      </c>
      <c r="MN180" s="38">
        <v>7.6189008765129529</v>
      </c>
      <c r="MO180" s="34">
        <v>164.54625573085201</v>
      </c>
      <c r="MP180" s="38">
        <v>31.382235805256045</v>
      </c>
      <c r="MQ180"/>
    </row>
    <row r="181" spans="1:355" s="336" customFormat="1" ht="15" hidden="1" customHeight="1">
      <c r="A181" s="353"/>
      <c r="B181" s="6" t="s">
        <v>39</v>
      </c>
      <c r="C181" s="34">
        <v>92.006426434169697</v>
      </c>
      <c r="D181" s="38">
        <v>5.8441331099754876</v>
      </c>
      <c r="E181" s="374">
        <v>75.852868962953494</v>
      </c>
      <c r="F181" s="38">
        <v>-2.1542414148926383</v>
      </c>
      <c r="G181" s="374">
        <v>107.28061710372</v>
      </c>
      <c r="H181" s="38">
        <v>11.963060027994658</v>
      </c>
      <c r="I181" s="6"/>
      <c r="J181" s="6" t="s">
        <v>39</v>
      </c>
      <c r="K181" s="34">
        <v>94.597393275394793</v>
      </c>
      <c r="L181" s="38">
        <v>3.3399159258240303</v>
      </c>
      <c r="M181" s="34">
        <v>96.415545615089997</v>
      </c>
      <c r="N181" s="38">
        <v>-12.49379103501272</v>
      </c>
      <c r="O181" s="34">
        <v>95.215802875262895</v>
      </c>
      <c r="P181" s="38">
        <v>5.0925171651343248</v>
      </c>
      <c r="Q181" s="6"/>
      <c r="R181" s="6" t="s">
        <v>39</v>
      </c>
      <c r="S181" s="34">
        <v>94.359295380481598</v>
      </c>
      <c r="T181" s="38">
        <v>-14.245079266888041</v>
      </c>
      <c r="U181" s="34">
        <v>157.584784101503</v>
      </c>
      <c r="V181" s="38">
        <v>21.571589100059214</v>
      </c>
      <c r="W181" s="34">
        <v>143.400520051635</v>
      </c>
      <c r="X181" s="38">
        <v>17.365969688404405</v>
      </c>
      <c r="Y181" s="6"/>
      <c r="Z181" s="6" t="s">
        <v>39</v>
      </c>
      <c r="AA181" s="34">
        <v>153.409482945843</v>
      </c>
      <c r="AB181" s="38">
        <v>9.5619663557401395</v>
      </c>
      <c r="AC181" s="34">
        <v>130.557341937648</v>
      </c>
      <c r="AD181" s="38">
        <v>33.021641659656439</v>
      </c>
      <c r="AE181" s="34">
        <v>145.83533259682901</v>
      </c>
      <c r="AF181" s="38">
        <v>19.843518726361651</v>
      </c>
      <c r="AG181" s="6"/>
      <c r="AH181" s="6" t="s">
        <v>39</v>
      </c>
      <c r="AI181" s="34">
        <v>95.825690495125599</v>
      </c>
      <c r="AJ181" s="38">
        <v>2.3589653403411432</v>
      </c>
      <c r="AK181" s="34">
        <v>218.53239516172101</v>
      </c>
      <c r="AL181" s="38">
        <v>13.11942082971143</v>
      </c>
      <c r="AM181" s="34">
        <v>95.636422705726005</v>
      </c>
      <c r="AN181" s="38">
        <v>9.651558913957615</v>
      </c>
      <c r="AO181" s="6"/>
      <c r="AP181" s="6" t="s">
        <v>39</v>
      </c>
      <c r="AQ181" s="34">
        <v>221.63429259258601</v>
      </c>
      <c r="AR181" s="38">
        <v>31.65759184718226</v>
      </c>
      <c r="AS181" s="34">
        <v>151.02914786931299</v>
      </c>
      <c r="AT181" s="38">
        <v>32.138153020879798</v>
      </c>
      <c r="AU181" s="34">
        <v>157.05105760688201</v>
      </c>
      <c r="AV181" s="38">
        <v>13.479534174606428</v>
      </c>
      <c r="AW181" s="6"/>
      <c r="AX181" s="6" t="s">
        <v>39</v>
      </c>
      <c r="AY181" s="34">
        <v>132.675321967538</v>
      </c>
      <c r="AZ181" s="38">
        <v>16.653523722777692</v>
      </c>
      <c r="BA181" s="34">
        <v>111.04193822454999</v>
      </c>
      <c r="BB181" s="38">
        <v>-9.1465327205900024</v>
      </c>
      <c r="BC181" s="34">
        <v>143.85051148977499</v>
      </c>
      <c r="BD181" s="38">
        <v>-23.629901925260754</v>
      </c>
      <c r="BE181" s="6"/>
      <c r="BF181" s="6" t="s">
        <v>39</v>
      </c>
      <c r="BG181" s="34">
        <v>116.124451853089</v>
      </c>
      <c r="BH181" s="38">
        <v>-18.508847409323607</v>
      </c>
      <c r="BI181" s="34">
        <v>93.420495908168107</v>
      </c>
      <c r="BJ181" s="38">
        <v>-10.727189051343814</v>
      </c>
      <c r="BK181" s="34">
        <v>194.545355490215</v>
      </c>
      <c r="BL181" s="38">
        <v>14.015847923249567</v>
      </c>
      <c r="BM181" s="6"/>
      <c r="BN181" s="6" t="s">
        <v>39</v>
      </c>
      <c r="BO181" s="34">
        <v>116.041992447205</v>
      </c>
      <c r="BP181" s="38">
        <v>13.4766028999463</v>
      </c>
      <c r="BQ181" s="381">
        <v>119.98654824680918</v>
      </c>
      <c r="BR181" s="38">
        <v>3013.1711940000391</v>
      </c>
      <c r="BS181" s="34">
        <v>141.317845190128</v>
      </c>
      <c r="BT181" s="38">
        <v>6.1741534772818483</v>
      </c>
      <c r="BU181" s="6"/>
      <c r="BV181" s="6" t="s">
        <v>39</v>
      </c>
      <c r="BW181" s="34">
        <v>123.451943841953</v>
      </c>
      <c r="BX181" s="38">
        <v>28.029015268221968</v>
      </c>
      <c r="BY181" s="34">
        <v>67.768190903969696</v>
      </c>
      <c r="BZ181" s="38">
        <v>2699.1815806329337</v>
      </c>
      <c r="CA181" s="34">
        <v>102.42199468579599</v>
      </c>
      <c r="CB181" s="38">
        <v>-5.1083420268621325</v>
      </c>
      <c r="CC181" s="6"/>
      <c r="CD181" s="6" t="s">
        <v>39</v>
      </c>
      <c r="CE181" s="34">
        <v>127.145734494576</v>
      </c>
      <c r="CF181" s="38">
        <v>34.343650323290433</v>
      </c>
      <c r="CG181" s="34">
        <v>84.594799554177101</v>
      </c>
      <c r="CH181" s="38">
        <v>-3.9664168423341124</v>
      </c>
      <c r="CI181" s="34">
        <v>98.423979094585803</v>
      </c>
      <c r="CJ181" s="38">
        <v>11.237947461224579</v>
      </c>
      <c r="CK181" s="6"/>
      <c r="CL181" s="6" t="s">
        <v>39</v>
      </c>
      <c r="CM181" s="34">
        <v>183.74534310210601</v>
      </c>
      <c r="CN181" s="38">
        <v>168.38272131921804</v>
      </c>
      <c r="CO181" s="34">
        <v>91.878420812555206</v>
      </c>
      <c r="CP181" s="38">
        <v>26.455773657476115</v>
      </c>
      <c r="CQ181" s="34">
        <v>103.600908614152</v>
      </c>
      <c r="CR181" s="38">
        <v>73.609096900963351</v>
      </c>
      <c r="CS181" s="6"/>
      <c r="CT181" s="6" t="s">
        <v>39</v>
      </c>
      <c r="CU181" s="34">
        <v>117.920053228434</v>
      </c>
      <c r="CV181" s="38">
        <v>43.201333484065032</v>
      </c>
      <c r="CW181" s="34">
        <v>106.25681681685199</v>
      </c>
      <c r="CX181" s="38">
        <v>117.65495690326108</v>
      </c>
      <c r="CY181" s="34">
        <v>104.24985286651</v>
      </c>
      <c r="CZ181" s="38">
        <v>-7.3791043026418777</v>
      </c>
      <c r="DA181" s="6"/>
      <c r="DB181" s="6" t="s">
        <v>39</v>
      </c>
      <c r="DC181" s="34">
        <v>67.728929804765599</v>
      </c>
      <c r="DD181" s="38">
        <v>-0.89633021567118476</v>
      </c>
      <c r="DE181" s="34">
        <v>315.60494976192399</v>
      </c>
      <c r="DF181" s="38">
        <v>50.082542330168877</v>
      </c>
      <c r="DG181" s="34">
        <v>102.743464614676</v>
      </c>
      <c r="DH181" s="38">
        <v>-18.28555841603611</v>
      </c>
      <c r="DI181" s="6"/>
      <c r="DJ181" s="6" t="s">
        <v>39</v>
      </c>
      <c r="DK181" s="34">
        <v>170.44031765339301</v>
      </c>
      <c r="DL181" s="38">
        <v>20.496682908019423</v>
      </c>
      <c r="DM181" s="34">
        <v>43.442804816337699</v>
      </c>
      <c r="DN181" s="38">
        <v>-12.811021861089813</v>
      </c>
      <c r="DO181" s="34">
        <v>134.06526280638201</v>
      </c>
      <c r="DP181" s="38">
        <v>28.698266796572625</v>
      </c>
      <c r="DQ181" s="6"/>
      <c r="DR181" s="6" t="s">
        <v>39</v>
      </c>
      <c r="DS181" s="34">
        <v>164.740746293461</v>
      </c>
      <c r="DT181" s="38">
        <v>34.508360210316965</v>
      </c>
      <c r="DU181" s="34">
        <v>107.419198975493</v>
      </c>
      <c r="DV181" s="38">
        <v>8.238908458794711</v>
      </c>
      <c r="DW181" s="34">
        <v>114.383534025473</v>
      </c>
      <c r="DX181" s="38">
        <v>18.152388476850746</v>
      </c>
      <c r="DY181" s="6"/>
      <c r="DZ181" s="6" t="s">
        <v>39</v>
      </c>
      <c r="EA181" s="34">
        <v>129.731513864161</v>
      </c>
      <c r="EB181" s="38">
        <v>5.8350213822275379</v>
      </c>
      <c r="EC181" s="34">
        <v>121.09230960663299</v>
      </c>
      <c r="ED181" s="38">
        <v>14.0479453662536</v>
      </c>
      <c r="EE181" s="34">
        <v>116.84881800808</v>
      </c>
      <c r="EF181" s="38">
        <v>-3.8537809585469489</v>
      </c>
      <c r="EG181" s="6"/>
      <c r="EH181" s="6" t="s">
        <v>39</v>
      </c>
      <c r="EI181" s="34">
        <v>137.665045974962</v>
      </c>
      <c r="EJ181" s="38">
        <v>2.2782786069345207</v>
      </c>
      <c r="EK181" s="34">
        <v>162.023249256556</v>
      </c>
      <c r="EL181" s="38">
        <v>19.754423862733987</v>
      </c>
      <c r="EM181" s="34">
        <v>118.833279911964</v>
      </c>
      <c r="EN181" s="38">
        <v>12.336789451580671</v>
      </c>
      <c r="EO181" s="6"/>
      <c r="EP181" s="6" t="s">
        <v>39</v>
      </c>
      <c r="EQ181" s="34">
        <v>50.2193296925848</v>
      </c>
      <c r="ER181" s="38">
        <v>-32.750145353983513</v>
      </c>
      <c r="ES181" s="34">
        <v>131.91655837647201</v>
      </c>
      <c r="ET181" s="38">
        <v>4.2338482127445758</v>
      </c>
      <c r="EU181" s="34">
        <v>59.645825863252497</v>
      </c>
      <c r="EV181" s="38">
        <v>-34.197271000738269</v>
      </c>
      <c r="EW181" s="6"/>
      <c r="EX181" s="6" t="s">
        <v>39</v>
      </c>
      <c r="EY181" s="34">
        <v>90.944894791708506</v>
      </c>
      <c r="EZ181" s="38">
        <v>0.91210578025805944</v>
      </c>
      <c r="FA181" s="34">
        <v>89.544039718529902</v>
      </c>
      <c r="FB181" s="38">
        <v>-10.789911232897637</v>
      </c>
      <c r="FC181" s="34">
        <v>240.631181995898</v>
      </c>
      <c r="FD181" s="38">
        <v>8.7412592413697894</v>
      </c>
      <c r="FE181" s="6"/>
      <c r="FF181" s="6" t="s">
        <v>39</v>
      </c>
      <c r="FG181" s="34">
        <v>130.48418950887901</v>
      </c>
      <c r="FH181" s="38">
        <v>6.4246499240788921</v>
      </c>
      <c r="FI181" s="34">
        <v>191.915739819257</v>
      </c>
      <c r="FJ181" s="38">
        <v>11.940849308128222</v>
      </c>
      <c r="FK181" s="34">
        <v>121.477880789626</v>
      </c>
      <c r="FL181" s="38">
        <v>-1.8841720623567966</v>
      </c>
      <c r="FM181" s="6"/>
      <c r="FN181" s="6" t="s">
        <v>39</v>
      </c>
      <c r="FO181" s="34">
        <v>121.731348277069</v>
      </c>
      <c r="FP181" s="38">
        <v>21.176912024324167</v>
      </c>
      <c r="FQ181" s="34">
        <v>236.27120705023</v>
      </c>
      <c r="FR181" s="38">
        <v>-26.984692183797904</v>
      </c>
      <c r="FS181" s="34">
        <v>141.23323066433201</v>
      </c>
      <c r="FT181" s="38">
        <v>18.993724156585998</v>
      </c>
      <c r="FU181" s="6"/>
      <c r="FV181" s="6" t="s">
        <v>39</v>
      </c>
      <c r="FW181" s="34">
        <v>134.822978616835</v>
      </c>
      <c r="FX181" s="38">
        <v>2.3127869926843516</v>
      </c>
      <c r="FY181" s="34">
        <v>207.61681315012299</v>
      </c>
      <c r="FZ181" s="38">
        <v>24.607560242386711</v>
      </c>
      <c r="GA181" s="34">
        <v>83.342039170505302</v>
      </c>
      <c r="GB181" s="38">
        <v>-17.617289107230448</v>
      </c>
      <c r="GC181" s="6"/>
      <c r="GD181" s="6" t="s">
        <v>39</v>
      </c>
      <c r="GE181" s="34">
        <v>165.76491424700399</v>
      </c>
      <c r="GF181" s="38">
        <v>10.19257617886673</v>
      </c>
      <c r="GG181" s="34">
        <v>117.65638846705799</v>
      </c>
      <c r="GH181" s="38">
        <v>-9.5279780820364408</v>
      </c>
      <c r="GI181" s="34">
        <v>103.437120325772</v>
      </c>
      <c r="GJ181" s="38">
        <v>1.8560096849897718</v>
      </c>
      <c r="GK181" s="6"/>
      <c r="GL181" s="6" t="s">
        <v>39</v>
      </c>
      <c r="GM181" s="34">
        <v>133.331721721468</v>
      </c>
      <c r="GN181" s="38">
        <v>-1.1115782006334882</v>
      </c>
      <c r="GO181" s="34">
        <v>126.141207860591</v>
      </c>
      <c r="GP181" s="38">
        <v>8.0540072682018433</v>
      </c>
      <c r="GQ181" s="34">
        <v>103.440221137474</v>
      </c>
      <c r="GR181" s="38">
        <v>57.787785296875683</v>
      </c>
      <c r="GS181" s="6"/>
      <c r="GT181" s="6" t="s">
        <v>39</v>
      </c>
      <c r="GU181" s="34">
        <v>59.181149774246002</v>
      </c>
      <c r="GV181" s="38">
        <v>4.5504977791851076</v>
      </c>
      <c r="GW181" s="34">
        <v>116.97106840668199</v>
      </c>
      <c r="GX181" s="38">
        <v>19.586190143911011</v>
      </c>
      <c r="GY181" s="34">
        <v>52.534635451420598</v>
      </c>
      <c r="GZ181" s="38">
        <v>16.442733598241617</v>
      </c>
      <c r="HA181" s="6"/>
      <c r="HB181" s="6" t="s">
        <v>39</v>
      </c>
      <c r="HC181" s="34">
        <v>93.7097103849256</v>
      </c>
      <c r="HD181" s="38">
        <v>21.303033493738738</v>
      </c>
      <c r="HE181" s="34">
        <v>178.084608594592</v>
      </c>
      <c r="HF181" s="38">
        <v>75.690967238648199</v>
      </c>
      <c r="HG181" s="34">
        <v>94.973893630153398</v>
      </c>
      <c r="HH181" s="38">
        <v>61.154404286201355</v>
      </c>
      <c r="HI181" s="6"/>
      <c r="HJ181" s="6" t="s">
        <v>39</v>
      </c>
      <c r="HK181" s="34">
        <v>88.0036070836384</v>
      </c>
      <c r="HL181" s="38">
        <v>23.871868669268508</v>
      </c>
      <c r="HM181" s="34">
        <v>85.647689908383796</v>
      </c>
      <c r="HN181" s="38">
        <v>49.223852636846487</v>
      </c>
      <c r="HO181" s="34">
        <v>77.665090057986504</v>
      </c>
      <c r="HP181" s="38">
        <v>-7.3631124046372776</v>
      </c>
      <c r="HQ181" s="6"/>
      <c r="HR181" s="6" t="s">
        <v>39</v>
      </c>
      <c r="HS181" s="34">
        <v>94.830127615438698</v>
      </c>
      <c r="HT181" s="38">
        <v>4.9160921252843224</v>
      </c>
      <c r="HU181" s="34">
        <v>127.079281597991</v>
      </c>
      <c r="HV181" s="38">
        <v>25.687612246133867</v>
      </c>
      <c r="HW181" s="34">
        <v>68.132958472740796</v>
      </c>
      <c r="HX181" s="38">
        <v>8.7113401709932674</v>
      </c>
      <c r="HY181" s="6"/>
      <c r="HZ181" s="6" t="s">
        <v>39</v>
      </c>
      <c r="IA181" s="34">
        <v>95.950930110869805</v>
      </c>
      <c r="IB181" s="38">
        <v>28.290121191844918</v>
      </c>
      <c r="IC181" s="34">
        <v>112.29979195372201</v>
      </c>
      <c r="ID181" s="38">
        <v>30.436355680656192</v>
      </c>
      <c r="IE181" s="34">
        <v>83.1889611131121</v>
      </c>
      <c r="IF181" s="38">
        <v>-8.6817834707778445</v>
      </c>
      <c r="IG181" s="6"/>
      <c r="IH181" s="6" t="s">
        <v>39</v>
      </c>
      <c r="II181" s="34">
        <v>114.014761349301</v>
      </c>
      <c r="IJ181" s="38">
        <v>11.879914749818539</v>
      </c>
      <c r="IK181" s="34">
        <v>108.74502644034899</v>
      </c>
      <c r="IL181" s="38">
        <v>32.991788828891288</v>
      </c>
      <c r="IM181" s="34">
        <v>86.454030210609702</v>
      </c>
      <c r="IN181" s="38">
        <v>25.213307348844523</v>
      </c>
      <c r="IO181" s="34">
        <v>94.469570074722796</v>
      </c>
      <c r="IP181" s="38">
        <v>66.323406992163825</v>
      </c>
      <c r="IQ181" s="6"/>
      <c r="IR181" s="6" t="s">
        <v>39</v>
      </c>
      <c r="IS181" s="34">
        <v>80.053661138559093</v>
      </c>
      <c r="IT181" s="38">
        <v>9.9653097104525727</v>
      </c>
      <c r="IU181" s="34">
        <v>96.8134576707875</v>
      </c>
      <c r="IV181" s="38">
        <v>21.995470914490184</v>
      </c>
      <c r="IW181" s="34">
        <v>97.888102230814297</v>
      </c>
      <c r="IX181" s="38">
        <v>-3.3298006480514601</v>
      </c>
      <c r="IY181" s="6"/>
      <c r="IZ181" s="6" t="s">
        <v>39</v>
      </c>
      <c r="JA181" s="34">
        <v>123.18704481652701</v>
      </c>
      <c r="JB181" s="38">
        <v>31.511947591131332</v>
      </c>
      <c r="JC181" s="34">
        <v>175.01672971379901</v>
      </c>
      <c r="JD181" s="38">
        <v>14.403510845459692</v>
      </c>
      <c r="JE181" s="34">
        <v>227.445162027517</v>
      </c>
      <c r="JF181" s="38">
        <v>30.045238705450203</v>
      </c>
      <c r="JG181" s="6"/>
      <c r="JH181" s="6" t="s">
        <v>39</v>
      </c>
      <c r="JI181" s="34">
        <v>153.519031938544</v>
      </c>
      <c r="JJ181" s="38">
        <v>-31.084993050959525</v>
      </c>
      <c r="JK181" s="34">
        <v>233.86723960012901</v>
      </c>
      <c r="JL181" s="38">
        <v>39.172741597493172</v>
      </c>
      <c r="JM181" s="34">
        <v>112.65141965606701</v>
      </c>
      <c r="JN181" s="38">
        <v>0.88114997146853113</v>
      </c>
      <c r="JO181" s="6"/>
      <c r="JP181" s="6" t="s">
        <v>39</v>
      </c>
      <c r="JQ181" s="34">
        <v>107.946254084739</v>
      </c>
      <c r="JR181" s="38">
        <v>8.1582707155583449</v>
      </c>
      <c r="JS181" s="34">
        <v>138.56601890944501</v>
      </c>
      <c r="JT181" s="38">
        <v>2.3612856515003102</v>
      </c>
      <c r="JU181" s="34">
        <v>145.402132381055</v>
      </c>
      <c r="JV181" s="38">
        <v>12.835977939890128</v>
      </c>
      <c r="JW181" s="6"/>
      <c r="JX181" s="6" t="s">
        <v>39</v>
      </c>
      <c r="JY181" s="34">
        <v>97.650651724909594</v>
      </c>
      <c r="JZ181" s="38">
        <v>-9.3014170414041217</v>
      </c>
      <c r="KA181" s="34">
        <v>168.027838175776</v>
      </c>
      <c r="KB181" s="38">
        <v>18.476939454634874</v>
      </c>
      <c r="KC181" s="34">
        <v>167.704605230293</v>
      </c>
      <c r="KD181" s="38">
        <v>21.554373995504392</v>
      </c>
      <c r="KE181" s="6"/>
      <c r="KF181" s="6" t="s">
        <v>39</v>
      </c>
      <c r="KG181" s="34">
        <v>91.601748968010796</v>
      </c>
      <c r="KH181" s="38">
        <v>-19.049947231290105</v>
      </c>
      <c r="KI181" s="34">
        <v>156.94804906426</v>
      </c>
      <c r="KJ181" s="38">
        <v>14.575043221800428</v>
      </c>
      <c r="KK181" s="34">
        <v>119.998639390005</v>
      </c>
      <c r="KL181" s="38">
        <v>-3.929499775048896</v>
      </c>
      <c r="KM181" s="6"/>
      <c r="KN181" s="6" t="s">
        <v>39</v>
      </c>
      <c r="KO181" s="34">
        <v>44.984250853627898</v>
      </c>
      <c r="KP181" s="38">
        <v>-27.279061672998026</v>
      </c>
      <c r="KQ181" s="34">
        <v>157.31208032667601</v>
      </c>
      <c r="KR181" s="38">
        <v>20.196236634220739</v>
      </c>
      <c r="KS181" s="34">
        <v>88.598355411558202</v>
      </c>
      <c r="KT181" s="38">
        <v>-13.420500871946189</v>
      </c>
      <c r="KU181" s="6"/>
      <c r="KV181" s="6" t="s">
        <v>39</v>
      </c>
      <c r="KW181" s="34">
        <v>130.411982542467</v>
      </c>
      <c r="KX181" s="38">
        <v>5.6601028888653104</v>
      </c>
      <c r="KY181" s="34">
        <v>165.43145402168801</v>
      </c>
      <c r="KZ181" s="38">
        <v>15.585304103467791</v>
      </c>
      <c r="LA181" s="34">
        <v>135.88365885408501</v>
      </c>
      <c r="LB181" s="38">
        <v>5.0530315518402631</v>
      </c>
      <c r="LC181" s="6"/>
      <c r="LD181" s="6" t="s">
        <v>39</v>
      </c>
      <c r="LE181" s="34">
        <v>145.78907035856199</v>
      </c>
      <c r="LF181" s="38">
        <v>6.5741188939048669</v>
      </c>
      <c r="LG181" s="34">
        <v>105.76094474441101</v>
      </c>
      <c r="LH181" s="38">
        <v>-8.0248380559389716</v>
      </c>
      <c r="LI181" s="34">
        <v>60.309756198622097</v>
      </c>
      <c r="LJ181" s="38">
        <v>-12.574779331969069</v>
      </c>
      <c r="LK181" s="6"/>
      <c r="LL181" s="6" t="s">
        <v>39</v>
      </c>
      <c r="LM181" s="34">
        <v>233.57435691983</v>
      </c>
      <c r="LN181" s="38">
        <v>22.369309031755407</v>
      </c>
      <c r="LO181" s="34">
        <v>109.843133769525</v>
      </c>
      <c r="LP181" s="38">
        <v>9.1432462658461731</v>
      </c>
      <c r="LQ181" s="34">
        <v>217.38812992995099</v>
      </c>
      <c r="LR181" s="38">
        <v>33.060549806907545</v>
      </c>
      <c r="LS181" s="6"/>
      <c r="LT181" s="6" t="s">
        <v>39</v>
      </c>
      <c r="LU181" s="34">
        <v>101.577551695523</v>
      </c>
      <c r="LV181" s="38">
        <v>-8.5583162494560412</v>
      </c>
      <c r="LW181" s="34">
        <v>129.685926072922</v>
      </c>
      <c r="LX181" s="38">
        <v>-8.5800290602907978</v>
      </c>
      <c r="LY181" s="34">
        <v>110.15480049650699</v>
      </c>
      <c r="LZ181" s="38">
        <v>1880.8148637992088</v>
      </c>
      <c r="MA181" s="6"/>
      <c r="MB181" s="6" t="s">
        <v>39</v>
      </c>
      <c r="MC181" s="34">
        <v>161.04065668712099</v>
      </c>
      <c r="MD181" s="38">
        <v>36.281112899117147</v>
      </c>
      <c r="ME181" s="34">
        <v>78.155990143775298</v>
      </c>
      <c r="MF181" s="38">
        <v>13.968040958369812</v>
      </c>
      <c r="MG181" s="34">
        <v>68.922395655938203</v>
      </c>
      <c r="MH181" s="38">
        <v>5.1544453721079861</v>
      </c>
      <c r="MI181" s="6"/>
      <c r="MJ181" s="6" t="s">
        <v>39</v>
      </c>
      <c r="MK181" s="34">
        <v>80.343104257241095</v>
      </c>
      <c r="ML181" s="38">
        <v>81.823048654227904</v>
      </c>
      <c r="MM181" s="34">
        <v>111.310350613423</v>
      </c>
      <c r="MN181" s="38">
        <v>35.053332986567966</v>
      </c>
      <c r="MO181" s="34">
        <v>166.55433520495399</v>
      </c>
      <c r="MP181" s="38">
        <v>31.085131983138012</v>
      </c>
      <c r="MQ181"/>
    </row>
    <row r="182" spans="1:355" s="336" customFormat="1" ht="15" hidden="1" customHeight="1">
      <c r="A182" s="353"/>
      <c r="B182" s="6" t="s">
        <v>40</v>
      </c>
      <c r="C182" s="34">
        <v>90.789019167435399</v>
      </c>
      <c r="D182" s="38">
        <v>7.7538918709407767</v>
      </c>
      <c r="E182" s="374">
        <v>80.100901706860597</v>
      </c>
      <c r="F182" s="38">
        <v>6.6794115179941542</v>
      </c>
      <c r="G182" s="374">
        <v>100.895297260188</v>
      </c>
      <c r="H182" s="38">
        <v>8.5748168683998927</v>
      </c>
      <c r="I182" s="6"/>
      <c r="J182" s="6" t="s">
        <v>40</v>
      </c>
      <c r="K182" s="34">
        <v>103.748432830146</v>
      </c>
      <c r="L182" s="38">
        <v>0.90185902817961505</v>
      </c>
      <c r="M182" s="34">
        <v>103.08077971844401</v>
      </c>
      <c r="N182" s="38">
        <v>9.0629669420846568</v>
      </c>
      <c r="O182" s="34">
        <v>100.878816155034</v>
      </c>
      <c r="P182" s="38">
        <v>-0.24189596388283974</v>
      </c>
      <c r="Q182" s="6"/>
      <c r="R182" s="6" t="s">
        <v>40</v>
      </c>
      <c r="S182" s="34">
        <v>104.36284669441</v>
      </c>
      <c r="T182" s="38">
        <v>-22.2159042533074</v>
      </c>
      <c r="U182" s="34">
        <v>166.00954782875499</v>
      </c>
      <c r="V182" s="38">
        <v>28.556104251157677</v>
      </c>
      <c r="W182" s="34">
        <v>142.22705135338299</v>
      </c>
      <c r="X182" s="38">
        <v>3.6164263730842379</v>
      </c>
      <c r="Y182" s="6"/>
      <c r="Z182" s="6" t="s">
        <v>40</v>
      </c>
      <c r="AA182" s="34">
        <v>186.9966670945</v>
      </c>
      <c r="AB182" s="38">
        <v>14.317028277728028</v>
      </c>
      <c r="AC182" s="34">
        <v>148.03702497621799</v>
      </c>
      <c r="AD182" s="38">
        <v>15.365833956271018</v>
      </c>
      <c r="AE182" s="34">
        <v>196.84032916403899</v>
      </c>
      <c r="AF182" s="38">
        <v>32.158118087014486</v>
      </c>
      <c r="AG182" s="6"/>
      <c r="AH182" s="6" t="s">
        <v>40</v>
      </c>
      <c r="AI182" s="34">
        <v>108.138692418457</v>
      </c>
      <c r="AJ182" s="38">
        <v>3.0588759888118773</v>
      </c>
      <c r="AK182" s="34">
        <v>212.16804780716899</v>
      </c>
      <c r="AL182" s="38">
        <v>11.967059061509389</v>
      </c>
      <c r="AM182" s="34">
        <v>91.904379388685598</v>
      </c>
      <c r="AN182" s="38">
        <v>-1.4262652743879869</v>
      </c>
      <c r="AO182" s="6"/>
      <c r="AP182" s="6" t="s">
        <v>40</v>
      </c>
      <c r="AQ182" s="34">
        <v>183.288785536223</v>
      </c>
      <c r="AR182" s="38">
        <v>12.5382879625231</v>
      </c>
      <c r="AS182" s="34">
        <v>146.44411463460099</v>
      </c>
      <c r="AT182" s="38">
        <v>14.33205201409038</v>
      </c>
      <c r="AU182" s="34">
        <v>165.35825157124401</v>
      </c>
      <c r="AV182" s="38">
        <v>31.232675131833162</v>
      </c>
      <c r="AW182" s="6"/>
      <c r="AX182" s="6" t="s">
        <v>40</v>
      </c>
      <c r="AY182" s="34">
        <v>145.19021000255901</v>
      </c>
      <c r="AZ182" s="38">
        <v>15.692865336094059</v>
      </c>
      <c r="BA182" s="34">
        <v>118.740000866207</v>
      </c>
      <c r="BB182" s="38">
        <v>0.55663918118931122</v>
      </c>
      <c r="BC182" s="34">
        <v>158.39951551636301</v>
      </c>
      <c r="BD182" s="38">
        <v>-4.2234418749584677</v>
      </c>
      <c r="BE182" s="6"/>
      <c r="BF182" s="6" t="s">
        <v>40</v>
      </c>
      <c r="BG182" s="34">
        <v>116.73078601390699</v>
      </c>
      <c r="BH182" s="38">
        <v>-15.792751569521556</v>
      </c>
      <c r="BI182" s="34">
        <v>115.312016024727</v>
      </c>
      <c r="BJ182" s="38">
        <v>-3.1082142739072651</v>
      </c>
      <c r="BK182" s="34">
        <v>205.97838624420299</v>
      </c>
      <c r="BL182" s="38">
        <v>21.257210301180692</v>
      </c>
      <c r="BM182" s="6"/>
      <c r="BN182" s="6" t="s">
        <v>40</v>
      </c>
      <c r="BO182" s="34">
        <v>126.882295540885</v>
      </c>
      <c r="BP182" s="38">
        <v>19.87464383808188</v>
      </c>
      <c r="BQ182" s="381">
        <v>104.10168387501557</v>
      </c>
      <c r="BR182" s="38">
        <v>51.181032075763596</v>
      </c>
      <c r="BS182" s="34">
        <v>155.88216319461199</v>
      </c>
      <c r="BT182" s="38">
        <v>5.3153723911495803</v>
      </c>
      <c r="BU182" s="6"/>
      <c r="BV182" s="6" t="s">
        <v>40</v>
      </c>
      <c r="BW182" s="34">
        <v>141.58754583342099</v>
      </c>
      <c r="BX182" s="38">
        <v>16.762250079096887</v>
      </c>
      <c r="BY182" s="34">
        <v>69.459063028055596</v>
      </c>
      <c r="BZ182" s="38">
        <v>2813.5767155234907</v>
      </c>
      <c r="CA182" s="34">
        <v>128.292316463677</v>
      </c>
      <c r="CB182" s="38">
        <v>9.8010694792483264</v>
      </c>
      <c r="CC182" s="6"/>
      <c r="CD182" s="6" t="s">
        <v>40</v>
      </c>
      <c r="CE182" s="34">
        <v>121.94022202411</v>
      </c>
      <c r="CF182" s="38">
        <v>12.676982568548851</v>
      </c>
      <c r="CG182" s="34">
        <v>83.893774332076305</v>
      </c>
      <c r="CH182" s="38">
        <v>12.362349490595577</v>
      </c>
      <c r="CI182" s="34">
        <v>108.886694661839</v>
      </c>
      <c r="CJ182" s="38">
        <v>4.1862744650371155</v>
      </c>
      <c r="CK182" s="6"/>
      <c r="CL182" s="6" t="s">
        <v>40</v>
      </c>
      <c r="CM182" s="34">
        <v>215.874430211505</v>
      </c>
      <c r="CN182" s="38">
        <v>165.37747025943281</v>
      </c>
      <c r="CO182" s="34">
        <v>92.120327463080997</v>
      </c>
      <c r="CP182" s="38">
        <v>21.914730249234182</v>
      </c>
      <c r="CQ182" s="34">
        <v>95.779527915325801</v>
      </c>
      <c r="CR182" s="38">
        <v>36.643488979179182</v>
      </c>
      <c r="CS182" s="6"/>
      <c r="CT182" s="6" t="s">
        <v>40</v>
      </c>
      <c r="CU182" s="34">
        <v>162.52898023863199</v>
      </c>
      <c r="CV182" s="38">
        <v>1.4850287336720385</v>
      </c>
      <c r="CW182" s="34">
        <v>70.309715821424803</v>
      </c>
      <c r="CX182" s="38">
        <v>46.711781770459083</v>
      </c>
      <c r="CY182" s="34">
        <v>121.275867146431</v>
      </c>
      <c r="CZ182" s="38">
        <v>3.1657723231452053</v>
      </c>
      <c r="DA182" s="6"/>
      <c r="DB182" s="6" t="s">
        <v>40</v>
      </c>
      <c r="DC182" s="34">
        <v>70.822992861357207</v>
      </c>
      <c r="DD182" s="38">
        <v>1.7157844152922053</v>
      </c>
      <c r="DE182" s="34">
        <v>330.10259648176202</v>
      </c>
      <c r="DF182" s="38">
        <v>30.794043292975914</v>
      </c>
      <c r="DG182" s="34">
        <v>107.634173739845</v>
      </c>
      <c r="DH182" s="38">
        <v>-8.839414354531371</v>
      </c>
      <c r="DI182" s="6"/>
      <c r="DJ182" s="6" t="s">
        <v>40</v>
      </c>
      <c r="DK182" s="34">
        <v>183.15869408983099</v>
      </c>
      <c r="DL182" s="38">
        <v>9.9716380635195065</v>
      </c>
      <c r="DM182" s="34">
        <v>49.382088349714998</v>
      </c>
      <c r="DN182" s="38">
        <v>-5.1283858625771614</v>
      </c>
      <c r="DO182" s="34">
        <v>129.80189260875301</v>
      </c>
      <c r="DP182" s="38">
        <v>45.025925035770371</v>
      </c>
      <c r="DQ182" s="6"/>
      <c r="DR182" s="6" t="s">
        <v>40</v>
      </c>
      <c r="DS182" s="34">
        <v>156.984805571517</v>
      </c>
      <c r="DT182" s="38">
        <v>28.120638179264887</v>
      </c>
      <c r="DU182" s="34">
        <v>120.50127610269899</v>
      </c>
      <c r="DV182" s="38">
        <v>6.874720707302771</v>
      </c>
      <c r="DW182" s="34">
        <v>117.581694332361</v>
      </c>
      <c r="DX182" s="38">
        <v>14.907433403880859</v>
      </c>
      <c r="DY182" s="6"/>
      <c r="DZ182" s="6" t="s">
        <v>40</v>
      </c>
      <c r="EA182" s="34">
        <v>131.42031101418101</v>
      </c>
      <c r="EB182" s="38">
        <v>13.050894903357118</v>
      </c>
      <c r="EC182" s="34">
        <v>142.52611857512201</v>
      </c>
      <c r="ED182" s="38">
        <v>21.666543022485868</v>
      </c>
      <c r="EE182" s="34">
        <v>121.301828922092</v>
      </c>
      <c r="EF182" s="38">
        <v>-2.7654602173148248</v>
      </c>
      <c r="EG182" s="6"/>
      <c r="EH182" s="6" t="s">
        <v>40</v>
      </c>
      <c r="EI182" s="34">
        <v>144.45012028183999</v>
      </c>
      <c r="EJ182" s="38">
        <v>4.2737909169786974</v>
      </c>
      <c r="EK182" s="34">
        <v>170.113538689645</v>
      </c>
      <c r="EL182" s="38">
        <v>23.926359423409352</v>
      </c>
      <c r="EM182" s="34">
        <v>124.944824456254</v>
      </c>
      <c r="EN182" s="38">
        <v>10.957402208747283</v>
      </c>
      <c r="EO182" s="6"/>
      <c r="EP182" s="6" t="s">
        <v>40</v>
      </c>
      <c r="EQ182" s="34">
        <v>58.807165905067798</v>
      </c>
      <c r="ER182" s="38">
        <v>-26.009575453649632</v>
      </c>
      <c r="ES182" s="34">
        <v>141.22894428148999</v>
      </c>
      <c r="ET182" s="38">
        <v>-11.302352814889787</v>
      </c>
      <c r="EU182" s="34">
        <v>72.398794510603395</v>
      </c>
      <c r="EV182" s="38">
        <v>-29.278536972116768</v>
      </c>
      <c r="EW182" s="6"/>
      <c r="EX182" s="6" t="s">
        <v>40</v>
      </c>
      <c r="EY182" s="34">
        <v>105.82506013344199</v>
      </c>
      <c r="EZ182" s="38">
        <v>12.25007118892762</v>
      </c>
      <c r="FA182" s="34">
        <v>86.104856906168095</v>
      </c>
      <c r="FB182" s="38">
        <v>-18.179001240932095</v>
      </c>
      <c r="FC182" s="34">
        <v>244.564206706486</v>
      </c>
      <c r="FD182" s="38">
        <v>7.2272138063504769</v>
      </c>
      <c r="FE182" s="6"/>
      <c r="FF182" s="6" t="s">
        <v>40</v>
      </c>
      <c r="FG182" s="34">
        <v>128.07101976259699</v>
      </c>
      <c r="FH182" s="38">
        <v>3.1096775886650079</v>
      </c>
      <c r="FI182" s="34">
        <v>197.75566862675399</v>
      </c>
      <c r="FJ182" s="38">
        <v>9.461332482044952</v>
      </c>
      <c r="FK182" s="34">
        <v>114.663423442545</v>
      </c>
      <c r="FL182" s="38">
        <v>27.132842711707085</v>
      </c>
      <c r="FM182" s="6"/>
      <c r="FN182" s="6" t="s">
        <v>40</v>
      </c>
      <c r="FO182" s="34">
        <v>133.83464704068001</v>
      </c>
      <c r="FP182" s="38">
        <v>15.708989512027927</v>
      </c>
      <c r="FQ182" s="34">
        <v>230.99262687803699</v>
      </c>
      <c r="FR182" s="38">
        <v>-21.649876240137687</v>
      </c>
      <c r="FS182" s="34">
        <v>186.60512474491901</v>
      </c>
      <c r="FT182" s="38">
        <v>34.119411789336795</v>
      </c>
      <c r="FU182" s="6"/>
      <c r="FV182" s="6" t="s">
        <v>40</v>
      </c>
      <c r="FW182" s="34">
        <v>140.90698549663</v>
      </c>
      <c r="FX182" s="38">
        <v>8.9299739281818944</v>
      </c>
      <c r="FY182" s="34">
        <v>183.90749149329699</v>
      </c>
      <c r="FZ182" s="38">
        <v>22.375930659489882</v>
      </c>
      <c r="GA182" s="34">
        <v>83.520932389953501</v>
      </c>
      <c r="GB182" s="38">
        <v>-22.400367870049152</v>
      </c>
      <c r="GC182" s="6"/>
      <c r="GD182" s="6" t="s">
        <v>40</v>
      </c>
      <c r="GE182" s="34">
        <v>163.56908285972199</v>
      </c>
      <c r="GF182" s="38">
        <v>3.0733022525431863</v>
      </c>
      <c r="GG182" s="34">
        <v>134.98425229739601</v>
      </c>
      <c r="GH182" s="38">
        <v>3.8935121924234011</v>
      </c>
      <c r="GI182" s="34">
        <v>94.813419680300797</v>
      </c>
      <c r="GJ182" s="38">
        <v>2.6950176367072913</v>
      </c>
      <c r="GK182" s="6"/>
      <c r="GL182" s="6" t="s">
        <v>40</v>
      </c>
      <c r="GM182" s="34">
        <v>140.639482986915</v>
      </c>
      <c r="GN182" s="38">
        <v>4.8140232321288465</v>
      </c>
      <c r="GO182" s="34">
        <v>130.34271025885101</v>
      </c>
      <c r="GP182" s="38">
        <v>8.9040183936025272</v>
      </c>
      <c r="GQ182" s="34">
        <v>104.823992060919</v>
      </c>
      <c r="GR182" s="38">
        <v>1.8366295055042343</v>
      </c>
      <c r="GS182" s="6"/>
      <c r="GT182" s="6" t="s">
        <v>40</v>
      </c>
      <c r="GU182" s="34">
        <v>67.201817235124096</v>
      </c>
      <c r="GV182" s="38">
        <v>-12.243743090887079</v>
      </c>
      <c r="GW182" s="34">
        <v>119.19270241828001</v>
      </c>
      <c r="GX182" s="38">
        <v>21.199484755273872</v>
      </c>
      <c r="GY182" s="34">
        <v>86.715921842629797</v>
      </c>
      <c r="GZ182" s="38">
        <v>1.4011567330014714</v>
      </c>
      <c r="HA182" s="6"/>
      <c r="HB182" s="6" t="s">
        <v>40</v>
      </c>
      <c r="HC182" s="34">
        <v>100.962351467985</v>
      </c>
      <c r="HD182" s="38">
        <v>7.2776340509152107</v>
      </c>
      <c r="HE182" s="34">
        <v>205.69094530296701</v>
      </c>
      <c r="HF182" s="38">
        <v>45.07299431856373</v>
      </c>
      <c r="HG182" s="34">
        <v>98.592855597340403</v>
      </c>
      <c r="HH182" s="38">
        <v>36.748033028153372</v>
      </c>
      <c r="HI182" s="6"/>
      <c r="HJ182" s="6" t="s">
        <v>40</v>
      </c>
      <c r="HK182" s="34">
        <v>78.915400159437596</v>
      </c>
      <c r="HL182" s="38">
        <v>-3.0992919326334345</v>
      </c>
      <c r="HM182" s="34">
        <v>85.845958220881002</v>
      </c>
      <c r="HN182" s="38">
        <v>25.805808640683864</v>
      </c>
      <c r="HO182" s="34">
        <v>99.24870477895</v>
      </c>
      <c r="HP182" s="38">
        <v>11.830384501330585</v>
      </c>
      <c r="HQ182" s="6"/>
      <c r="HR182" s="6" t="s">
        <v>40</v>
      </c>
      <c r="HS182" s="34">
        <v>109.331527309295</v>
      </c>
      <c r="HT182" s="38">
        <v>-3.4758441068814818</v>
      </c>
      <c r="HU182" s="34">
        <v>154.61810518902499</v>
      </c>
      <c r="HV182" s="38">
        <v>13.494492994029002</v>
      </c>
      <c r="HW182" s="34">
        <v>68.930946877173398</v>
      </c>
      <c r="HX182" s="38">
        <v>3.8474171832120163</v>
      </c>
      <c r="HY182" s="6"/>
      <c r="HZ182" s="6" t="s">
        <v>40</v>
      </c>
      <c r="IA182" s="34">
        <v>91.985675364023905</v>
      </c>
      <c r="IB182" s="38">
        <v>3.7149768115192643</v>
      </c>
      <c r="IC182" s="34">
        <v>120.180849114805</v>
      </c>
      <c r="ID182" s="38">
        <v>17.739228694307045</v>
      </c>
      <c r="IE182" s="34">
        <v>92.956811104088899</v>
      </c>
      <c r="IF182" s="38">
        <v>-7.4587361138331261</v>
      </c>
      <c r="IG182" s="6"/>
      <c r="IH182" s="6" t="s">
        <v>40</v>
      </c>
      <c r="II182" s="34">
        <v>129.73833803005701</v>
      </c>
      <c r="IJ182" s="38">
        <v>22.370363925081293</v>
      </c>
      <c r="IK182" s="34">
        <v>113.24892652292699</v>
      </c>
      <c r="IL182" s="38">
        <v>46.646132073168417</v>
      </c>
      <c r="IM182" s="34">
        <v>94.531152467743695</v>
      </c>
      <c r="IN182" s="38">
        <v>29.01748908764543</v>
      </c>
      <c r="IO182" s="34">
        <v>112.6273968628</v>
      </c>
      <c r="IP182" s="38">
        <v>-5.3251783484204509</v>
      </c>
      <c r="IQ182" s="6"/>
      <c r="IR182" s="6" t="s">
        <v>40</v>
      </c>
      <c r="IS182" s="34">
        <v>84.063056329436407</v>
      </c>
      <c r="IT182" s="38">
        <v>3.8412102318936121</v>
      </c>
      <c r="IU182" s="34">
        <v>96.832952842142106</v>
      </c>
      <c r="IV182" s="38">
        <v>6.9093246345885717</v>
      </c>
      <c r="IW182" s="34">
        <v>92.538265000104701</v>
      </c>
      <c r="IX182" s="38">
        <v>-17.574575815823266</v>
      </c>
      <c r="IY182" s="6"/>
      <c r="IZ182" s="6" t="s">
        <v>40</v>
      </c>
      <c r="JA182" s="34">
        <v>126.322933584078</v>
      </c>
      <c r="JB182" s="38">
        <v>34.781262964116024</v>
      </c>
      <c r="JC182" s="34">
        <v>183.75357086483001</v>
      </c>
      <c r="JD182" s="38">
        <v>17.812674697749102</v>
      </c>
      <c r="JE182" s="34">
        <v>237.65822120726</v>
      </c>
      <c r="JF182" s="38">
        <v>33.599727535206625</v>
      </c>
      <c r="JG182" s="6"/>
      <c r="JH182" s="6" t="s">
        <v>40</v>
      </c>
      <c r="JI182" s="34">
        <v>111.86231925568001</v>
      </c>
      <c r="JJ182" s="38">
        <v>-24.262419722576453</v>
      </c>
      <c r="JK182" s="34">
        <v>249.73067693275101</v>
      </c>
      <c r="JL182" s="38">
        <v>28.00588141826077</v>
      </c>
      <c r="JM182" s="34">
        <v>113.708119139632</v>
      </c>
      <c r="JN182" s="38">
        <v>-1.8470333010479862</v>
      </c>
      <c r="JO182" s="6"/>
      <c r="JP182" s="6" t="s">
        <v>40</v>
      </c>
      <c r="JQ182" s="34">
        <v>105.197147325606</v>
      </c>
      <c r="JR182" s="38">
        <v>3.0630092718807873</v>
      </c>
      <c r="JS182" s="34">
        <v>149.79916313746099</v>
      </c>
      <c r="JT182" s="38">
        <v>29.160491300758565</v>
      </c>
      <c r="JU182" s="34">
        <v>139.97102145135</v>
      </c>
      <c r="JV182" s="38">
        <v>3.3480665349500356</v>
      </c>
      <c r="JW182" s="6"/>
      <c r="JX182" s="6" t="s">
        <v>40</v>
      </c>
      <c r="JY182" s="34">
        <v>101.223676346145</v>
      </c>
      <c r="JZ182" s="38">
        <v>20.786786371712608</v>
      </c>
      <c r="KA182" s="34">
        <v>204.10998220858201</v>
      </c>
      <c r="KB182" s="38">
        <v>20.943158560892613</v>
      </c>
      <c r="KC182" s="34">
        <v>195.56730900081001</v>
      </c>
      <c r="KD182" s="38">
        <v>36.728334749993763</v>
      </c>
      <c r="KE182" s="6"/>
      <c r="KF182" s="6" t="s">
        <v>40</v>
      </c>
      <c r="KG182" s="34">
        <v>97.094123434843198</v>
      </c>
      <c r="KH182" s="38">
        <v>7.0624477067030966</v>
      </c>
      <c r="KI182" s="34">
        <v>164.193253264596</v>
      </c>
      <c r="KJ182" s="38">
        <v>22.419168164269209</v>
      </c>
      <c r="KK182" s="34">
        <v>113.290813634111</v>
      </c>
      <c r="KL182" s="38">
        <v>-15.143750963893652</v>
      </c>
      <c r="KM182" s="6"/>
      <c r="KN182" s="6" t="s">
        <v>40</v>
      </c>
      <c r="KO182" s="34">
        <v>57.620854793920401</v>
      </c>
      <c r="KP182" s="38">
        <v>-27.582200588561335</v>
      </c>
      <c r="KQ182" s="34">
        <v>143.172526848339</v>
      </c>
      <c r="KR182" s="38">
        <v>-2.7317272638901784</v>
      </c>
      <c r="KS182" s="34">
        <v>88.362386280401196</v>
      </c>
      <c r="KT182" s="38">
        <v>-5.5275044794262271</v>
      </c>
      <c r="KU182" s="6"/>
      <c r="KV182" s="6" t="s">
        <v>40</v>
      </c>
      <c r="KW182" s="34">
        <v>133.10299126260799</v>
      </c>
      <c r="KX182" s="38">
        <v>7.0399545707648485</v>
      </c>
      <c r="KY182" s="34">
        <v>174.13662188603999</v>
      </c>
      <c r="KZ182" s="38">
        <v>23.483247784870372</v>
      </c>
      <c r="LA182" s="34">
        <v>151.087277918713</v>
      </c>
      <c r="LB182" s="38">
        <v>-8.235491366331388</v>
      </c>
      <c r="LC182" s="6"/>
      <c r="LD182" s="6" t="s">
        <v>40</v>
      </c>
      <c r="LE182" s="34">
        <v>146.32491956972001</v>
      </c>
      <c r="LF182" s="38">
        <v>6.3616641824605153</v>
      </c>
      <c r="LG182" s="34">
        <v>115.587344181845</v>
      </c>
      <c r="LH182" s="38">
        <v>-8.0905196934337624</v>
      </c>
      <c r="LI182" s="34">
        <v>61.240502378164599</v>
      </c>
      <c r="LJ182" s="38">
        <v>21.142590989058775</v>
      </c>
      <c r="LK182" s="6"/>
      <c r="LL182" s="6" t="s">
        <v>40</v>
      </c>
      <c r="LM182" s="34">
        <v>223.97812485948299</v>
      </c>
      <c r="LN182" s="38">
        <v>33.787713844169701</v>
      </c>
      <c r="LO182" s="34">
        <v>93.371076396545504</v>
      </c>
      <c r="LP182" s="38">
        <v>-17.655827452015245</v>
      </c>
      <c r="LQ182" s="34">
        <v>232.87990264282499</v>
      </c>
      <c r="LR182" s="38">
        <v>28.116505125555392</v>
      </c>
      <c r="LS182" s="6"/>
      <c r="LT182" s="6" t="s">
        <v>40</v>
      </c>
      <c r="LU182" s="34">
        <v>106.789643076316</v>
      </c>
      <c r="LV182" s="38">
        <v>-3.8448941179124319</v>
      </c>
      <c r="LW182" s="34">
        <v>136.93704075865401</v>
      </c>
      <c r="LX182" s="38">
        <v>-7.4117374574509682</v>
      </c>
      <c r="LY182" s="34">
        <v>131.01733390938301</v>
      </c>
      <c r="LZ182" s="38">
        <v>344.42744752124167</v>
      </c>
      <c r="MA182" s="6"/>
      <c r="MB182" s="6" t="s">
        <v>40</v>
      </c>
      <c r="MC182" s="34">
        <v>164.97650278984699</v>
      </c>
      <c r="MD182" s="38">
        <v>39.540504771957558</v>
      </c>
      <c r="ME182" s="34">
        <v>115.38607376821901</v>
      </c>
      <c r="MF182" s="38">
        <v>-2.4835826625704271</v>
      </c>
      <c r="MG182" s="34">
        <v>103.53843569207901</v>
      </c>
      <c r="MH182" s="38">
        <v>9.229537449238066</v>
      </c>
      <c r="MI182" s="6"/>
      <c r="MJ182" s="6" t="s">
        <v>40</v>
      </c>
      <c r="MK182" s="34">
        <v>97.587560896048302</v>
      </c>
      <c r="ML182" s="38">
        <v>64.045812365921904</v>
      </c>
      <c r="MM182" s="34">
        <v>107.0394671422</v>
      </c>
      <c r="MN182" s="38">
        <v>26.371308662220699</v>
      </c>
      <c r="MO182" s="34">
        <v>162.998322643644</v>
      </c>
      <c r="MP182" s="38">
        <v>20.832038768605315</v>
      </c>
      <c r="MQ182"/>
    </row>
    <row r="183" spans="1:355" s="336" customFormat="1" ht="15" hidden="1" customHeight="1">
      <c r="A183" s="353"/>
      <c r="B183" s="6" t="s">
        <v>41</v>
      </c>
      <c r="C183" s="34">
        <v>93.396168543634303</v>
      </c>
      <c r="D183" s="38">
        <v>16.447256769153157</v>
      </c>
      <c r="E183" s="374">
        <v>79.385040613477997</v>
      </c>
      <c r="F183" s="38">
        <v>9.895941432876171</v>
      </c>
      <c r="G183" s="374">
        <v>106.644559177215</v>
      </c>
      <c r="H183" s="38">
        <v>21.547401778240328</v>
      </c>
      <c r="I183" s="6"/>
      <c r="J183" s="6" t="s">
        <v>41</v>
      </c>
      <c r="K183" s="34">
        <v>106.43324915979299</v>
      </c>
      <c r="L183" s="38">
        <v>3.9149752896570504</v>
      </c>
      <c r="M183" s="34">
        <v>117.93394058941099</v>
      </c>
      <c r="N183" s="38">
        <v>-13.538674979509182</v>
      </c>
      <c r="O183" s="34">
        <v>99.872421410006993</v>
      </c>
      <c r="P183" s="38">
        <v>-2.1421339724778221</v>
      </c>
      <c r="Q183" s="6"/>
      <c r="R183" s="6" t="s">
        <v>41</v>
      </c>
      <c r="S183" s="34">
        <v>96.990029485637606</v>
      </c>
      <c r="T183" s="38">
        <v>-34.608050073797997</v>
      </c>
      <c r="U183" s="34">
        <v>198.499710676934</v>
      </c>
      <c r="V183" s="38">
        <v>27.667772472364675</v>
      </c>
      <c r="W183" s="34">
        <v>136.75028345685001</v>
      </c>
      <c r="X183" s="38">
        <v>-8.9731023109336974</v>
      </c>
      <c r="Y183" s="6"/>
      <c r="Z183" s="6" t="s">
        <v>41</v>
      </c>
      <c r="AA183" s="34">
        <v>184.09722372493999</v>
      </c>
      <c r="AB183" s="38">
        <v>11.126228589212815</v>
      </c>
      <c r="AC183" s="34">
        <v>160.82636523832301</v>
      </c>
      <c r="AD183" s="38">
        <v>-4.2050884993980304</v>
      </c>
      <c r="AE183" s="34">
        <v>208.476562871401</v>
      </c>
      <c r="AF183" s="38">
        <v>34.708256067916921</v>
      </c>
      <c r="AG183" s="6"/>
      <c r="AH183" s="6" t="s">
        <v>41</v>
      </c>
      <c r="AI183" s="34">
        <v>109.322552848808</v>
      </c>
      <c r="AJ183" s="38">
        <v>2.1724347540050104</v>
      </c>
      <c r="AK183" s="34">
        <v>211.088436910821</v>
      </c>
      <c r="AL183" s="38">
        <v>20.330774212280602</v>
      </c>
      <c r="AM183" s="34">
        <v>95.812078510503795</v>
      </c>
      <c r="AN183" s="38">
        <v>-8.9298598627301686</v>
      </c>
      <c r="AO183" s="6"/>
      <c r="AP183" s="6" t="s">
        <v>41</v>
      </c>
      <c r="AQ183" s="34">
        <v>180.95140260671599</v>
      </c>
      <c r="AR183" s="38">
        <v>2.322693617433643</v>
      </c>
      <c r="AS183" s="34">
        <v>158.57926915936099</v>
      </c>
      <c r="AT183" s="38">
        <v>23.477441566044703</v>
      </c>
      <c r="AU183" s="34">
        <v>167.961005158978</v>
      </c>
      <c r="AV183" s="38">
        <v>25.274339941771188</v>
      </c>
      <c r="AW183" s="6"/>
      <c r="AX183" s="6" t="s">
        <v>41</v>
      </c>
      <c r="AY183" s="34">
        <v>164.84199056177599</v>
      </c>
      <c r="AZ183" s="38">
        <v>21.789164262034461</v>
      </c>
      <c r="BA183" s="34">
        <v>115.954161703246</v>
      </c>
      <c r="BB183" s="38">
        <v>-5.183686546673627</v>
      </c>
      <c r="BC183" s="34">
        <v>144.79683870861399</v>
      </c>
      <c r="BD183" s="38">
        <v>-14.88471244323685</v>
      </c>
      <c r="BE183" s="6"/>
      <c r="BF183" s="6" t="s">
        <v>41</v>
      </c>
      <c r="BG183" s="34">
        <v>140.45255179122699</v>
      </c>
      <c r="BH183" s="38">
        <v>-9.0792574357132168</v>
      </c>
      <c r="BI183" s="34">
        <v>98.840334792016193</v>
      </c>
      <c r="BJ183" s="38">
        <v>-10.182584958627857</v>
      </c>
      <c r="BK183" s="34">
        <v>208.47592158303499</v>
      </c>
      <c r="BL183" s="38">
        <v>12.300237887727334</v>
      </c>
      <c r="BM183" s="6"/>
      <c r="BN183" s="6" t="s">
        <v>41</v>
      </c>
      <c r="BO183" s="34">
        <v>120.22759218668099</v>
      </c>
      <c r="BP183" s="38">
        <v>-1.8198392097946794</v>
      </c>
      <c r="BQ183" s="381">
        <v>130.72571229414743</v>
      </c>
      <c r="BR183" s="38">
        <v>7.6760158385804118</v>
      </c>
      <c r="BS183" s="34">
        <v>143.262757828567</v>
      </c>
      <c r="BT183" s="38">
        <v>9.8172393039219799</v>
      </c>
      <c r="BU183" s="6"/>
      <c r="BV183" s="6" t="s">
        <v>41</v>
      </c>
      <c r="BW183" s="34">
        <v>174.170026362166</v>
      </c>
      <c r="BX183" s="38">
        <v>38.32563638894527</v>
      </c>
      <c r="BY183" s="34">
        <v>77.012042906129807</v>
      </c>
      <c r="BZ183" s="38">
        <v>29.992980133479222</v>
      </c>
      <c r="CA183" s="34">
        <v>117.36374826838301</v>
      </c>
      <c r="CB183" s="38">
        <v>-10.398646497271741</v>
      </c>
      <c r="CC183" s="6"/>
      <c r="CD183" s="6" t="s">
        <v>41</v>
      </c>
      <c r="CE183" s="34">
        <v>161.350593420564</v>
      </c>
      <c r="CF183" s="38">
        <v>9.0976470638814959</v>
      </c>
      <c r="CG183" s="34">
        <v>83.395858891713502</v>
      </c>
      <c r="CH183" s="38">
        <v>3.2175179536162943</v>
      </c>
      <c r="CI183" s="34">
        <v>126.44364432364701</v>
      </c>
      <c r="CJ183" s="38">
        <v>2.2205157833971327</v>
      </c>
      <c r="CK183" s="6"/>
      <c r="CL183" s="6" t="s">
        <v>41</v>
      </c>
      <c r="CM183" s="34">
        <v>201.87778135657001</v>
      </c>
      <c r="CN183" s="38">
        <v>114.65365376886032</v>
      </c>
      <c r="CO183" s="34">
        <v>97.608183083761702</v>
      </c>
      <c r="CP183" s="38">
        <v>31.246917105523977</v>
      </c>
      <c r="CQ183" s="34">
        <v>96.967934298132207</v>
      </c>
      <c r="CR183" s="38">
        <v>22.151984272977913</v>
      </c>
      <c r="CS183" s="6"/>
      <c r="CT183" s="6" t="s">
        <v>41</v>
      </c>
      <c r="CU183" s="34">
        <v>145.510769508473</v>
      </c>
      <c r="CV183" s="38">
        <v>-9.5829073029172633</v>
      </c>
      <c r="CW183" s="34">
        <v>82.093693481287204</v>
      </c>
      <c r="CX183" s="38">
        <v>39.010448416410725</v>
      </c>
      <c r="CY183" s="34">
        <v>152.02552636210601</v>
      </c>
      <c r="CZ183" s="38">
        <v>-5.9596859888561511</v>
      </c>
      <c r="DA183" s="6"/>
      <c r="DB183" s="6" t="s">
        <v>41</v>
      </c>
      <c r="DC183" s="34">
        <v>78.383339662544401</v>
      </c>
      <c r="DD183" s="38">
        <v>-0.30668662168642413</v>
      </c>
      <c r="DE183" s="34">
        <v>388.63351273230802</v>
      </c>
      <c r="DF183" s="38">
        <v>44.931205968685475</v>
      </c>
      <c r="DG183" s="34">
        <v>99.095776403654895</v>
      </c>
      <c r="DH183" s="38">
        <v>-17.567047545381513</v>
      </c>
      <c r="DI183" s="6"/>
      <c r="DJ183" s="6" t="s">
        <v>41</v>
      </c>
      <c r="DK183" s="34">
        <v>219.35941853256</v>
      </c>
      <c r="DL183" s="38">
        <v>15.807448443161775</v>
      </c>
      <c r="DM183" s="34">
        <v>53.361910482076901</v>
      </c>
      <c r="DN183" s="38">
        <v>-8.9756681164395786</v>
      </c>
      <c r="DO183" s="34">
        <v>144.462062480263</v>
      </c>
      <c r="DP183" s="38">
        <v>32.025896031683146</v>
      </c>
      <c r="DQ183" s="6"/>
      <c r="DR183" s="6" t="s">
        <v>41</v>
      </c>
      <c r="DS183" s="34">
        <v>154.472902234141</v>
      </c>
      <c r="DT183" s="38">
        <v>0.25716138997728422</v>
      </c>
      <c r="DU183" s="34">
        <v>128.28896223619</v>
      </c>
      <c r="DV183" s="38">
        <v>3.5831799065754382</v>
      </c>
      <c r="DW183" s="34">
        <v>123.911793717846</v>
      </c>
      <c r="DX183" s="38">
        <v>24.75992304811075</v>
      </c>
      <c r="DY183" s="6"/>
      <c r="DZ183" s="6" t="s">
        <v>41</v>
      </c>
      <c r="EA183" s="34">
        <v>124.467057291476</v>
      </c>
      <c r="EB183" s="38">
        <v>15.562349055375051</v>
      </c>
      <c r="EC183" s="34">
        <v>134.423394929518</v>
      </c>
      <c r="ED183" s="38">
        <v>19.55184286939209</v>
      </c>
      <c r="EE183" s="34">
        <v>120.404370899295</v>
      </c>
      <c r="EF183" s="38">
        <v>1.3895305057944256</v>
      </c>
      <c r="EG183" s="6"/>
      <c r="EH183" s="6" t="s">
        <v>41</v>
      </c>
      <c r="EI183" s="34">
        <v>131.892752776891</v>
      </c>
      <c r="EJ183" s="38">
        <v>-6.1089420673999655</v>
      </c>
      <c r="EK183" s="34">
        <v>187.065256437843</v>
      </c>
      <c r="EL183" s="38">
        <v>29.842389973663217</v>
      </c>
      <c r="EM183" s="34">
        <v>112.45639122073101</v>
      </c>
      <c r="EN183" s="38">
        <v>-0.41588883384389419</v>
      </c>
      <c r="EO183" s="6"/>
      <c r="EP183" s="6" t="s">
        <v>41</v>
      </c>
      <c r="EQ183" s="34">
        <v>56.507158598340602</v>
      </c>
      <c r="ER183" s="38">
        <v>-24.069519210892736</v>
      </c>
      <c r="ES183" s="34">
        <v>175.437327520395</v>
      </c>
      <c r="ET183" s="38">
        <v>0.93790859072264254</v>
      </c>
      <c r="EU183" s="34">
        <v>66.685809449616798</v>
      </c>
      <c r="EV183" s="38">
        <v>-30.728165712907469</v>
      </c>
      <c r="EW183" s="6"/>
      <c r="EX183" s="6" t="s">
        <v>41</v>
      </c>
      <c r="EY183" s="34">
        <v>97.9245049829278</v>
      </c>
      <c r="EZ183" s="38">
        <v>-5.6011220900673493</v>
      </c>
      <c r="FA183" s="34">
        <v>92.099160326078902</v>
      </c>
      <c r="FB183" s="38">
        <v>-12.646952527708748</v>
      </c>
      <c r="FC183" s="34">
        <v>244.453675305215</v>
      </c>
      <c r="FD183" s="38">
        <v>3.9070418368357451</v>
      </c>
      <c r="FE183" s="6"/>
      <c r="FF183" s="6" t="s">
        <v>41</v>
      </c>
      <c r="FG183" s="34">
        <v>128.801226844577</v>
      </c>
      <c r="FH183" s="38">
        <v>1.9800135616491872</v>
      </c>
      <c r="FI183" s="34">
        <v>206.885302803667</v>
      </c>
      <c r="FJ183" s="38">
        <v>4.8287206502542546</v>
      </c>
      <c r="FK183" s="34">
        <v>101.461913632565</v>
      </c>
      <c r="FL183" s="38">
        <v>-2.8839784174357277</v>
      </c>
      <c r="FM183" s="6"/>
      <c r="FN183" s="6" t="s">
        <v>41</v>
      </c>
      <c r="FO183" s="34">
        <v>140.75322972302999</v>
      </c>
      <c r="FP183" s="38">
        <v>18.881094249100002</v>
      </c>
      <c r="FQ183" s="34">
        <v>208.59874787235799</v>
      </c>
      <c r="FR183" s="38">
        <v>-19.753463154768369</v>
      </c>
      <c r="FS183" s="34">
        <v>177.264712206117</v>
      </c>
      <c r="FT183" s="38">
        <v>20.076817490729582</v>
      </c>
      <c r="FU183" s="6"/>
      <c r="FV183" s="6" t="s">
        <v>41</v>
      </c>
      <c r="FW183" s="34">
        <v>150.56374398650499</v>
      </c>
      <c r="FX183" s="38">
        <v>17.9075382625022</v>
      </c>
      <c r="FY183" s="34">
        <v>185.36468557880599</v>
      </c>
      <c r="FZ183" s="38">
        <v>30.933982706722901</v>
      </c>
      <c r="GA183" s="34">
        <v>85.719525931236404</v>
      </c>
      <c r="GB183" s="38">
        <v>-11.199022752009753</v>
      </c>
      <c r="GC183" s="6"/>
      <c r="GD183" s="6" t="s">
        <v>41</v>
      </c>
      <c r="GE183" s="34">
        <v>168.72810251829199</v>
      </c>
      <c r="GF183" s="38">
        <v>5.0646178193112945</v>
      </c>
      <c r="GG183" s="34">
        <v>122.533703052818</v>
      </c>
      <c r="GH183" s="38">
        <v>-5.8029864364974628</v>
      </c>
      <c r="GI183" s="34">
        <v>57.435674423109603</v>
      </c>
      <c r="GJ183" s="38">
        <v>-35.392375883475111</v>
      </c>
      <c r="GK183" s="6"/>
      <c r="GL183" s="6" t="s">
        <v>41</v>
      </c>
      <c r="GM183" s="34">
        <v>137.938176974458</v>
      </c>
      <c r="GN183" s="38">
        <v>1.7164689332138039</v>
      </c>
      <c r="GO183" s="34">
        <v>124.635207608599</v>
      </c>
      <c r="GP183" s="38">
        <v>-5.0064949750029513</v>
      </c>
      <c r="GQ183" s="34">
        <v>104.282288654521</v>
      </c>
      <c r="GR183" s="38">
        <v>3.9348160104622991</v>
      </c>
      <c r="GS183" s="6"/>
      <c r="GT183" s="6" t="s">
        <v>41</v>
      </c>
      <c r="GU183" s="34">
        <v>59.718400036958002</v>
      </c>
      <c r="GV183" s="38">
        <v>-2.5508096218881064</v>
      </c>
      <c r="GW183" s="34">
        <v>112.562865983565</v>
      </c>
      <c r="GX183" s="38">
        <v>23.406649203492648</v>
      </c>
      <c r="GY183" s="34">
        <v>94.737628429760804</v>
      </c>
      <c r="GZ183" s="38">
        <v>-15.417644105051167</v>
      </c>
      <c r="HA183" s="6"/>
      <c r="HB183" s="6" t="s">
        <v>41</v>
      </c>
      <c r="HC183" s="34">
        <v>96.1082131868407</v>
      </c>
      <c r="HD183" s="38">
        <v>1.6065624579095328</v>
      </c>
      <c r="HE183" s="34">
        <v>199.14747192753501</v>
      </c>
      <c r="HF183" s="38">
        <v>26.342577898546836</v>
      </c>
      <c r="HG183" s="34">
        <v>100.828194789401</v>
      </c>
      <c r="HH183" s="38">
        <v>51.46530843895124</v>
      </c>
      <c r="HI183" s="6"/>
      <c r="HJ183" s="6" t="s">
        <v>41</v>
      </c>
      <c r="HK183" s="34">
        <v>88.893141066997998</v>
      </c>
      <c r="HL183" s="38">
        <v>14.835681012081665</v>
      </c>
      <c r="HM183" s="34">
        <v>102.656661705432</v>
      </c>
      <c r="HN183" s="38">
        <v>34.802130137739397</v>
      </c>
      <c r="HO183" s="34">
        <v>94.593230212729694</v>
      </c>
      <c r="HP183" s="38">
        <v>2.5757660424077642</v>
      </c>
      <c r="HQ183" s="6"/>
      <c r="HR183" s="6" t="s">
        <v>41</v>
      </c>
      <c r="HS183" s="34">
        <v>101.82425960757899</v>
      </c>
      <c r="HT183" s="38">
        <v>15.366340261100731</v>
      </c>
      <c r="HU183" s="34">
        <v>155.19979327178299</v>
      </c>
      <c r="HV183" s="38">
        <v>-2.3427229878289353</v>
      </c>
      <c r="HW183" s="34">
        <v>84.564935076529693</v>
      </c>
      <c r="HX183" s="38">
        <v>9.9003131358371093</v>
      </c>
      <c r="HY183" s="6"/>
      <c r="HZ183" s="6" t="s">
        <v>41</v>
      </c>
      <c r="IA183" s="34">
        <v>105.015479202268</v>
      </c>
      <c r="IB183" s="38">
        <v>1.9487694443626395</v>
      </c>
      <c r="IC183" s="34">
        <v>118.95304471707399</v>
      </c>
      <c r="ID183" s="38">
        <v>1.0231153570726406</v>
      </c>
      <c r="IE183" s="34">
        <v>99.907449704438903</v>
      </c>
      <c r="IF183" s="38">
        <v>-0.32372995534205984</v>
      </c>
      <c r="IG183" s="6"/>
      <c r="IH183" s="6" t="s">
        <v>41</v>
      </c>
      <c r="II183" s="34">
        <v>120.94016458105099</v>
      </c>
      <c r="IJ183" s="38">
        <v>9.9999471721443882</v>
      </c>
      <c r="IK183" s="34">
        <v>136.56494875023</v>
      </c>
      <c r="IL183" s="38">
        <v>29.760771156089334</v>
      </c>
      <c r="IM183" s="34">
        <v>121.70840783043801</v>
      </c>
      <c r="IN183" s="38">
        <v>63.324226384903966</v>
      </c>
      <c r="IO183" s="34">
        <v>152.992766320763</v>
      </c>
      <c r="IP183" s="38">
        <v>-7.8692543151084351</v>
      </c>
      <c r="IQ183" s="6"/>
      <c r="IR183" s="6" t="s">
        <v>41</v>
      </c>
      <c r="IS183" s="34">
        <v>81.3739448752832</v>
      </c>
      <c r="IT183" s="38">
        <v>-17.860660886854859</v>
      </c>
      <c r="IU183" s="34">
        <v>92.058747826280893</v>
      </c>
      <c r="IV183" s="38">
        <v>5.707324707968553E-2</v>
      </c>
      <c r="IW183" s="34">
        <v>97.859762695830995</v>
      </c>
      <c r="IX183" s="38">
        <v>-13.658746694698564</v>
      </c>
      <c r="IY183" s="6"/>
      <c r="IZ183" s="6" t="s">
        <v>41</v>
      </c>
      <c r="JA183" s="34">
        <v>173.75804681775199</v>
      </c>
      <c r="JB183" s="38">
        <v>23.247828420351738</v>
      </c>
      <c r="JC183" s="34">
        <v>189.10849177515101</v>
      </c>
      <c r="JD183" s="38">
        <v>13.289281496522889</v>
      </c>
      <c r="JE183" s="34">
        <v>229.078194106431</v>
      </c>
      <c r="JF183" s="38">
        <v>66.077019179337498</v>
      </c>
      <c r="JG183" s="6"/>
      <c r="JH183" s="6" t="s">
        <v>41</v>
      </c>
      <c r="JI183" s="34">
        <v>139.681068129886</v>
      </c>
      <c r="JJ183" s="38">
        <v>-19.195441826913623</v>
      </c>
      <c r="JK183" s="34">
        <v>269.26166312081</v>
      </c>
      <c r="JL183" s="38">
        <v>17.236469899023362</v>
      </c>
      <c r="JM183" s="34">
        <v>116.850519087376</v>
      </c>
      <c r="JN183" s="38">
        <v>-3.2913458561987738</v>
      </c>
      <c r="JO183" s="6"/>
      <c r="JP183" s="6" t="s">
        <v>41</v>
      </c>
      <c r="JQ183" s="34">
        <v>110.23173974762101</v>
      </c>
      <c r="JR183" s="38">
        <v>2.6939806259065335</v>
      </c>
      <c r="JS183" s="34">
        <v>134.50463168371701</v>
      </c>
      <c r="JT183" s="38">
        <v>11.72970964559714</v>
      </c>
      <c r="JU183" s="34">
        <v>124.467504206444</v>
      </c>
      <c r="JV183" s="38">
        <v>8.6775910405410599</v>
      </c>
      <c r="JW183" s="6"/>
      <c r="JX183" s="6" t="s">
        <v>41</v>
      </c>
      <c r="JY183" s="34">
        <v>93.797375398484306</v>
      </c>
      <c r="JZ183" s="38">
        <v>-4.2963539291518344</v>
      </c>
      <c r="KA183" s="34">
        <v>235.14363901280501</v>
      </c>
      <c r="KB183" s="38">
        <v>6.2291027981335105</v>
      </c>
      <c r="KC183" s="34">
        <v>197.493939033164</v>
      </c>
      <c r="KD183" s="38">
        <v>29.067477679140893</v>
      </c>
      <c r="KE183" s="6"/>
      <c r="KF183" s="6" t="s">
        <v>41</v>
      </c>
      <c r="KG183" s="34">
        <v>83.339854886913898</v>
      </c>
      <c r="KH183" s="38">
        <v>-8.2925102764178149</v>
      </c>
      <c r="KI183" s="34">
        <v>160.37483669629901</v>
      </c>
      <c r="KJ183" s="38">
        <v>27.484435487634414</v>
      </c>
      <c r="KK183" s="34">
        <v>116.342845380201</v>
      </c>
      <c r="KL183" s="38">
        <v>-4.2107254310167548</v>
      </c>
      <c r="KM183" s="6"/>
      <c r="KN183" s="6" t="s">
        <v>41</v>
      </c>
      <c r="KO183" s="34">
        <v>41.871017873286</v>
      </c>
      <c r="KP183" s="38">
        <v>-30.406959871224998</v>
      </c>
      <c r="KQ183" s="34">
        <v>156.81571324421401</v>
      </c>
      <c r="KR183" s="38">
        <v>-5.9644487714286214</v>
      </c>
      <c r="KS183" s="34">
        <v>106.397636644852</v>
      </c>
      <c r="KT183" s="38">
        <v>-2.0341396506445051</v>
      </c>
      <c r="KU183" s="6"/>
      <c r="KV183" s="6" t="s">
        <v>41</v>
      </c>
      <c r="KW183" s="34">
        <v>130.84218557477499</v>
      </c>
      <c r="KX183" s="38">
        <v>11.846665333149616</v>
      </c>
      <c r="KY183" s="34">
        <v>190.290773109143</v>
      </c>
      <c r="KZ183" s="38">
        <v>11.459814269167424</v>
      </c>
      <c r="LA183" s="34">
        <v>157.916657837104</v>
      </c>
      <c r="LB183" s="38">
        <v>-0.45759103605669793</v>
      </c>
      <c r="LC183" s="6"/>
      <c r="LD183" s="6" t="s">
        <v>41</v>
      </c>
      <c r="LE183" s="34">
        <v>147.267922142891</v>
      </c>
      <c r="LF183" s="38">
        <v>6.3955146321915635</v>
      </c>
      <c r="LG183" s="34">
        <v>104.19276246883101</v>
      </c>
      <c r="LH183" s="38">
        <v>-17.962494012597602</v>
      </c>
      <c r="LI183" s="34">
        <v>65.412166839230693</v>
      </c>
      <c r="LJ183" s="38">
        <v>18.871970739923171</v>
      </c>
      <c r="LK183" s="6"/>
      <c r="LL183" s="6" t="s">
        <v>41</v>
      </c>
      <c r="LM183" s="34">
        <v>229.417362068919</v>
      </c>
      <c r="LN183" s="38">
        <v>45.409200692793604</v>
      </c>
      <c r="LO183" s="34">
        <v>70.185743189027903</v>
      </c>
      <c r="LP183" s="38">
        <v>-18.602109499687685</v>
      </c>
      <c r="LQ183" s="34">
        <v>180.00763778272599</v>
      </c>
      <c r="LR183" s="38">
        <v>23.293911779712474</v>
      </c>
      <c r="LS183" s="6"/>
      <c r="LT183" s="6" t="s">
        <v>41</v>
      </c>
      <c r="LU183" s="34">
        <v>100.54674773531001</v>
      </c>
      <c r="LV183" s="38">
        <v>-20.88128545957268</v>
      </c>
      <c r="LW183" s="34">
        <v>131.61166810001399</v>
      </c>
      <c r="LX183" s="38">
        <v>7.9566643816818754</v>
      </c>
      <c r="LY183" s="34">
        <v>128.373284499806</v>
      </c>
      <c r="LZ183" s="38">
        <v>56.016614736111705</v>
      </c>
      <c r="MA183" s="6"/>
      <c r="MB183" s="6" t="s">
        <v>41</v>
      </c>
      <c r="MC183" s="34">
        <v>137.90818745030799</v>
      </c>
      <c r="MD183" s="38">
        <v>24.521221401290489</v>
      </c>
      <c r="ME183" s="34">
        <v>129.61083288922001</v>
      </c>
      <c r="MF183" s="38">
        <v>1.3577323041243687</v>
      </c>
      <c r="MG183" s="34">
        <v>114.024029272105</v>
      </c>
      <c r="MH183" s="38">
        <v>16.188668871687469</v>
      </c>
      <c r="MI183" s="6"/>
      <c r="MJ183" s="6" t="s">
        <v>41</v>
      </c>
      <c r="MK183" s="34">
        <v>110.379403919732</v>
      </c>
      <c r="ML183" s="38">
        <v>45.943748462162006</v>
      </c>
      <c r="MM183" s="34">
        <v>113.289717618835</v>
      </c>
      <c r="MN183" s="38">
        <v>9.1371011257790826</v>
      </c>
      <c r="MO183" s="34">
        <v>171.14354181393799</v>
      </c>
      <c r="MP183" s="38">
        <v>22.735510350630022</v>
      </c>
      <c r="MQ183"/>
    </row>
    <row r="184" spans="1:355" s="336" customFormat="1" ht="15" hidden="1" customHeight="1">
      <c r="A184" s="353"/>
      <c r="B184" s="6" t="s">
        <v>42</v>
      </c>
      <c r="C184" s="34">
        <v>95.937486477421004</v>
      </c>
      <c r="D184" s="38">
        <v>9.2818648016663445</v>
      </c>
      <c r="E184" s="374">
        <v>82.151248199424401</v>
      </c>
      <c r="F184" s="38">
        <v>8.6249431402288081</v>
      </c>
      <c r="G184" s="374">
        <v>108.973229993931</v>
      </c>
      <c r="H184" s="38">
        <v>9.755008146847004</v>
      </c>
      <c r="I184" s="6"/>
      <c r="J184" s="6" t="s">
        <v>42</v>
      </c>
      <c r="K184" s="34">
        <v>109.027289120031</v>
      </c>
      <c r="L184" s="38">
        <v>5.0847212106353936</v>
      </c>
      <c r="M184" s="34">
        <v>121.956621258699</v>
      </c>
      <c r="N184" s="38">
        <v>-13.01473449982349</v>
      </c>
      <c r="O184" s="34">
        <v>106.07790728937699</v>
      </c>
      <c r="P184" s="38">
        <v>3.3275819571116045</v>
      </c>
      <c r="Q184" s="6"/>
      <c r="R184" s="6" t="s">
        <v>42</v>
      </c>
      <c r="S184" s="34">
        <v>116.766980443957</v>
      </c>
      <c r="T184" s="38">
        <v>-28.001413652141792</v>
      </c>
      <c r="U184" s="34">
        <v>188.55827546524199</v>
      </c>
      <c r="V184" s="38">
        <v>38.815487456560845</v>
      </c>
      <c r="W184" s="34">
        <v>156.223402856071</v>
      </c>
      <c r="X184" s="38">
        <v>2.4238547311524314</v>
      </c>
      <c r="Y184" s="6"/>
      <c r="Z184" s="6" t="s">
        <v>42</v>
      </c>
      <c r="AA184" s="34">
        <v>158.17658887767999</v>
      </c>
      <c r="AB184" s="38">
        <v>32.407107379179195</v>
      </c>
      <c r="AC184" s="34">
        <v>135.40091436246999</v>
      </c>
      <c r="AD184" s="38">
        <v>-17.426851063523358</v>
      </c>
      <c r="AE184" s="34">
        <v>161.557837118317</v>
      </c>
      <c r="AF184" s="38">
        <v>16.416941934312064</v>
      </c>
      <c r="AG184" s="6"/>
      <c r="AH184" s="6" t="s">
        <v>42</v>
      </c>
      <c r="AI184" s="34">
        <v>107.01083019579001</v>
      </c>
      <c r="AJ184" s="38">
        <v>-6.1610710176031205</v>
      </c>
      <c r="AK184" s="34">
        <v>172.62831937364501</v>
      </c>
      <c r="AL184" s="38">
        <v>12.447463249010966</v>
      </c>
      <c r="AM184" s="34">
        <v>94.098991244868699</v>
      </c>
      <c r="AN184" s="38">
        <v>-6.6961495524214314</v>
      </c>
      <c r="AO184" s="6"/>
      <c r="AP184" s="6" t="s">
        <v>42</v>
      </c>
      <c r="AQ184" s="34">
        <v>153.405650253793</v>
      </c>
      <c r="AR184" s="38">
        <v>12.010421245778247</v>
      </c>
      <c r="AS184" s="34">
        <v>143.90870238917501</v>
      </c>
      <c r="AT184" s="38">
        <v>12.033795298086702</v>
      </c>
      <c r="AU184" s="34">
        <v>152.67880193266501</v>
      </c>
      <c r="AV184" s="38">
        <v>5.5926069487635743</v>
      </c>
      <c r="AW184" s="6"/>
      <c r="AX184" s="6" t="s">
        <v>42</v>
      </c>
      <c r="AY184" s="34">
        <v>147.92459768813299</v>
      </c>
      <c r="AZ184" s="38">
        <v>6.7004078653311439</v>
      </c>
      <c r="BA184" s="34">
        <v>118.468947792061</v>
      </c>
      <c r="BB184" s="38">
        <v>-0.13220831632342822</v>
      </c>
      <c r="BC184" s="34">
        <v>149.55642444523599</v>
      </c>
      <c r="BD184" s="38">
        <v>-16.412736117563327</v>
      </c>
      <c r="BE184" s="6"/>
      <c r="BF184" s="6" t="s">
        <v>42</v>
      </c>
      <c r="BG184" s="34">
        <v>155.895317276681</v>
      </c>
      <c r="BH184" s="38">
        <v>5.5081820809029836</v>
      </c>
      <c r="BI184" s="34">
        <v>107.015284689808</v>
      </c>
      <c r="BJ184" s="38">
        <v>-15.249171673894907</v>
      </c>
      <c r="BK184" s="34">
        <v>203.442947805355</v>
      </c>
      <c r="BL184" s="38">
        <v>12.531709015819786</v>
      </c>
      <c r="BM184" s="6"/>
      <c r="BN184" s="6" t="s">
        <v>42</v>
      </c>
      <c r="BO184" s="34">
        <v>116.10092605925701</v>
      </c>
      <c r="BP184" s="38">
        <v>-2.3068360276697177</v>
      </c>
      <c r="BQ184" s="381">
        <v>133.90869472352628</v>
      </c>
      <c r="BR184" s="38">
        <v>-18.130925925016498</v>
      </c>
      <c r="BS184" s="34">
        <v>138.876135986153</v>
      </c>
      <c r="BT184" s="38">
        <v>12.570901755446712</v>
      </c>
      <c r="BU184" s="6"/>
      <c r="BV184" s="6" t="s">
        <v>42</v>
      </c>
      <c r="BW184" s="34">
        <v>153.61143042682701</v>
      </c>
      <c r="BX184" s="38">
        <v>16.493373594918211</v>
      </c>
      <c r="BY184" s="34">
        <v>85.098305740390799</v>
      </c>
      <c r="BZ184" s="38">
        <v>-28.121919560503002</v>
      </c>
      <c r="CA184" s="34">
        <v>129.179685299732</v>
      </c>
      <c r="CB184" s="38">
        <v>16.324489317364637</v>
      </c>
      <c r="CC184" s="6"/>
      <c r="CD184" s="6" t="s">
        <v>42</v>
      </c>
      <c r="CE184" s="34">
        <v>136.601691817801</v>
      </c>
      <c r="CF184" s="38">
        <v>7.2421937738366182</v>
      </c>
      <c r="CG184" s="34">
        <v>81.109875178457798</v>
      </c>
      <c r="CH184" s="38">
        <v>-1.0311906823317116</v>
      </c>
      <c r="CI184" s="34">
        <v>141.38035053719801</v>
      </c>
      <c r="CJ184" s="38">
        <v>-8.5325932319771312</v>
      </c>
      <c r="CK184" s="6"/>
      <c r="CL184" s="6" t="s">
        <v>42</v>
      </c>
      <c r="CM184" s="34">
        <v>141.193414271005</v>
      </c>
      <c r="CN184" s="38">
        <v>16.093784133591953</v>
      </c>
      <c r="CO184" s="34">
        <v>99.0649228798991</v>
      </c>
      <c r="CP184" s="38">
        <v>15.776571390381918</v>
      </c>
      <c r="CQ184" s="34">
        <v>108.302601034852</v>
      </c>
      <c r="CR184" s="38">
        <v>27.894360318883187</v>
      </c>
      <c r="CS184" s="6"/>
      <c r="CT184" s="6" t="s">
        <v>42</v>
      </c>
      <c r="CU184" s="34">
        <v>138.91937994919201</v>
      </c>
      <c r="CV184" s="38">
        <v>1.6724393988912567</v>
      </c>
      <c r="CW184" s="34">
        <v>76.302875134852599</v>
      </c>
      <c r="CX184" s="38">
        <v>2.3530366566793219</v>
      </c>
      <c r="CY184" s="34">
        <v>159.79907034715299</v>
      </c>
      <c r="CZ184" s="38">
        <v>-10.156822161750185</v>
      </c>
      <c r="DA184" s="6"/>
      <c r="DB184" s="6" t="s">
        <v>42</v>
      </c>
      <c r="DC184" s="34">
        <v>84.280589719846503</v>
      </c>
      <c r="DD184" s="38">
        <v>-9.3491068073679742</v>
      </c>
      <c r="DE184" s="34">
        <v>432.62715220201699</v>
      </c>
      <c r="DF184" s="38">
        <v>24.08266877398016</v>
      </c>
      <c r="DG184" s="34">
        <v>109.671379030278</v>
      </c>
      <c r="DH184" s="38">
        <v>-4.0955121838457984</v>
      </c>
      <c r="DI184" s="6"/>
      <c r="DJ184" s="6" t="s">
        <v>42</v>
      </c>
      <c r="DK184" s="34">
        <v>180.49557130375601</v>
      </c>
      <c r="DL184" s="38">
        <v>-0.83584878920044048</v>
      </c>
      <c r="DM184" s="34">
        <v>47.5474513143011</v>
      </c>
      <c r="DN184" s="38">
        <v>-23.984670878969496</v>
      </c>
      <c r="DO184" s="34">
        <v>120.87832943309201</v>
      </c>
      <c r="DP184" s="38">
        <v>20.008232434022062</v>
      </c>
      <c r="DQ184" s="6"/>
      <c r="DR184" s="6" t="s">
        <v>42</v>
      </c>
      <c r="DS184" s="34">
        <v>139.33883622098</v>
      </c>
      <c r="DT184" s="38">
        <v>-2.2273047002659325</v>
      </c>
      <c r="DU184" s="34">
        <v>129.80268631089899</v>
      </c>
      <c r="DV184" s="38">
        <v>4.123645714631536</v>
      </c>
      <c r="DW184" s="34">
        <v>113.875435862646</v>
      </c>
      <c r="DX184" s="38">
        <v>11.558095253175622</v>
      </c>
      <c r="DY184" s="6"/>
      <c r="DZ184" s="6" t="s">
        <v>42</v>
      </c>
      <c r="EA184" s="34">
        <v>127.071545137241</v>
      </c>
      <c r="EB184" s="38">
        <v>10.718613978416897</v>
      </c>
      <c r="EC184" s="34">
        <v>140.88801074790899</v>
      </c>
      <c r="ED184" s="38">
        <v>13.292211915439395</v>
      </c>
      <c r="EE184" s="34">
        <v>124.064272913957</v>
      </c>
      <c r="EF184" s="38">
        <v>-2.0913670198775947</v>
      </c>
      <c r="EG184" s="6"/>
      <c r="EH184" s="6" t="s">
        <v>42</v>
      </c>
      <c r="EI184" s="34">
        <v>142.59432969900499</v>
      </c>
      <c r="EJ184" s="38">
        <v>0.1721406781210959</v>
      </c>
      <c r="EK184" s="34">
        <v>184.641084532588</v>
      </c>
      <c r="EL184" s="38">
        <v>29.829578190068673</v>
      </c>
      <c r="EM184" s="34">
        <v>98.141319684439296</v>
      </c>
      <c r="EN184" s="38">
        <v>-15.681143055355108</v>
      </c>
      <c r="EO184" s="6"/>
      <c r="EP184" s="6" t="s">
        <v>42</v>
      </c>
      <c r="EQ184" s="34">
        <v>73.528849857384301</v>
      </c>
      <c r="ER184" s="38">
        <v>-5.176365473802889</v>
      </c>
      <c r="ES184" s="34">
        <v>138.62253751624601</v>
      </c>
      <c r="ET184" s="38">
        <v>-11.099561694523246</v>
      </c>
      <c r="EU184" s="34">
        <v>68.194587267785195</v>
      </c>
      <c r="EV184" s="38">
        <v>-12.048779370391344</v>
      </c>
      <c r="EW184" s="6"/>
      <c r="EX184" s="6" t="s">
        <v>42</v>
      </c>
      <c r="EY184" s="34">
        <v>93.720904911008205</v>
      </c>
      <c r="EZ184" s="38">
        <v>-14.452008632326297</v>
      </c>
      <c r="FA184" s="34">
        <v>93.021069073945995</v>
      </c>
      <c r="FB184" s="38">
        <v>-20.421007197865592</v>
      </c>
      <c r="FC184" s="34">
        <v>246.120953841941</v>
      </c>
      <c r="FD184" s="38">
        <v>12.606099794248223</v>
      </c>
      <c r="FE184" s="6"/>
      <c r="FF184" s="6" t="s">
        <v>42</v>
      </c>
      <c r="FG184" s="34">
        <v>127.23724215329101</v>
      </c>
      <c r="FH184" s="38">
        <v>5.8654755270510748</v>
      </c>
      <c r="FI184" s="34">
        <v>196.70264270602999</v>
      </c>
      <c r="FJ184" s="38">
        <v>5.1600636652765957</v>
      </c>
      <c r="FK184" s="34">
        <v>110.859932801958</v>
      </c>
      <c r="FL184" s="38">
        <v>-14.143356710235025</v>
      </c>
      <c r="FM184" s="6"/>
      <c r="FN184" s="6" t="s">
        <v>42</v>
      </c>
      <c r="FO184" s="34">
        <v>116.461157418146</v>
      </c>
      <c r="FP184" s="38">
        <v>-15.704096610007824</v>
      </c>
      <c r="FQ184" s="34">
        <v>196.45990173974701</v>
      </c>
      <c r="FR184" s="38">
        <v>-20.958972007603847</v>
      </c>
      <c r="FS184" s="34">
        <v>174.791827051947</v>
      </c>
      <c r="FT184" s="38">
        <v>26.619014560984297</v>
      </c>
      <c r="FU184" s="6"/>
      <c r="FV184" s="6" t="s">
        <v>42</v>
      </c>
      <c r="FW184" s="34">
        <v>165.67207191160099</v>
      </c>
      <c r="FX184" s="38">
        <v>17.623972755364292</v>
      </c>
      <c r="FY184" s="34">
        <v>164.97867160282701</v>
      </c>
      <c r="FZ184" s="38">
        <v>27.197037748325826</v>
      </c>
      <c r="GA184" s="34">
        <v>91.024545376841203</v>
      </c>
      <c r="GB184" s="38">
        <v>-22.454893200510895</v>
      </c>
      <c r="GC184" s="6"/>
      <c r="GD184" s="6" t="s">
        <v>42</v>
      </c>
      <c r="GE184" s="34">
        <v>149.595960228308</v>
      </c>
      <c r="GF184" s="38">
        <v>-5.4556373599408232</v>
      </c>
      <c r="GG184" s="34">
        <v>101.380980083322</v>
      </c>
      <c r="GH184" s="38">
        <v>-22.349116059277151</v>
      </c>
      <c r="GI184" s="34">
        <v>56.390583816246902</v>
      </c>
      <c r="GJ184" s="38">
        <v>-30.834927534880606</v>
      </c>
      <c r="GK184" s="6"/>
      <c r="GL184" s="6" t="s">
        <v>42</v>
      </c>
      <c r="GM184" s="34">
        <v>140.68697244564299</v>
      </c>
      <c r="GN184" s="38">
        <v>6.9236855048922195</v>
      </c>
      <c r="GO184" s="34">
        <v>131.47212057587001</v>
      </c>
      <c r="GP184" s="38">
        <v>-6.52868200224151</v>
      </c>
      <c r="GQ184" s="34">
        <v>115.78078262715501</v>
      </c>
      <c r="GR184" s="38">
        <v>-6.511874516856281</v>
      </c>
      <c r="GS184" s="6"/>
      <c r="GT184" s="6" t="s">
        <v>42</v>
      </c>
      <c r="GU184" s="34">
        <v>71.518561241983406</v>
      </c>
      <c r="GV184" s="38">
        <v>-33.666524078255179</v>
      </c>
      <c r="GW184" s="34">
        <v>97.295508637172404</v>
      </c>
      <c r="GX184" s="38">
        <v>3.2675405963141486</v>
      </c>
      <c r="GY184" s="34">
        <v>117.387417374976</v>
      </c>
      <c r="GZ184" s="38">
        <v>-19.726477672630423</v>
      </c>
      <c r="HA184" s="6"/>
      <c r="HB184" s="6" t="s">
        <v>42</v>
      </c>
      <c r="HC184" s="34">
        <v>126.465814159983</v>
      </c>
      <c r="HD184" s="38">
        <v>22.993167760776629</v>
      </c>
      <c r="HE184" s="34">
        <v>223.75622159218901</v>
      </c>
      <c r="HF184" s="38">
        <v>32.67940999221662</v>
      </c>
      <c r="HG184" s="34">
        <v>112.604418446675</v>
      </c>
      <c r="HH184" s="38">
        <v>49.640670086700368</v>
      </c>
      <c r="HI184" s="6"/>
      <c r="HJ184" s="6" t="s">
        <v>42</v>
      </c>
      <c r="HK184" s="34">
        <v>83.560457886360396</v>
      </c>
      <c r="HL184" s="38">
        <v>30.931723744707682</v>
      </c>
      <c r="HM184" s="34">
        <v>110.006850785262</v>
      </c>
      <c r="HN184" s="38">
        <v>12.519979555223543</v>
      </c>
      <c r="HO184" s="34">
        <v>109.789491841775</v>
      </c>
      <c r="HP184" s="38">
        <v>9.1346256437069542</v>
      </c>
      <c r="HQ184" s="6"/>
      <c r="HR184" s="6" t="s">
        <v>42</v>
      </c>
      <c r="HS184" s="34">
        <v>107.59410047243</v>
      </c>
      <c r="HT184" s="38">
        <v>-1.7458025506069959</v>
      </c>
      <c r="HU184" s="34">
        <v>159.39629595576201</v>
      </c>
      <c r="HV184" s="38">
        <v>16.069443389960526</v>
      </c>
      <c r="HW184" s="34">
        <v>76.169406589620706</v>
      </c>
      <c r="HX184" s="38">
        <v>-15.522308104279091</v>
      </c>
      <c r="HY184" s="6"/>
      <c r="HZ184" s="6" t="s">
        <v>42</v>
      </c>
      <c r="IA184" s="34">
        <v>98.459073480555901</v>
      </c>
      <c r="IB184" s="38">
        <v>-10.738235784190863</v>
      </c>
      <c r="IC184" s="34">
        <v>122.407663231558</v>
      </c>
      <c r="ID184" s="38">
        <v>-7.0048263209002641</v>
      </c>
      <c r="IE184" s="34">
        <v>114.934522794407</v>
      </c>
      <c r="IF184" s="38">
        <v>-3.8784341739524706</v>
      </c>
      <c r="IG184" s="6"/>
      <c r="IH184" s="6" t="s">
        <v>42</v>
      </c>
      <c r="II184" s="34">
        <v>118.85817072498401</v>
      </c>
      <c r="IJ184" s="38">
        <v>-13.988052328264104</v>
      </c>
      <c r="IK184" s="34">
        <v>136.50300964640499</v>
      </c>
      <c r="IL184" s="38">
        <v>13.435328886746547</v>
      </c>
      <c r="IM184" s="34">
        <v>94.178703564681499</v>
      </c>
      <c r="IN184" s="38">
        <v>-8.2208065452231125</v>
      </c>
      <c r="IO184" s="34">
        <v>208.79804015272799</v>
      </c>
      <c r="IP184" s="38">
        <v>13.168410099593217</v>
      </c>
      <c r="IQ184" s="6"/>
      <c r="IR184" s="6" t="s">
        <v>42</v>
      </c>
      <c r="IS184" s="34">
        <v>85.126192380827305</v>
      </c>
      <c r="IT184" s="38">
        <v>-11.906332287366808</v>
      </c>
      <c r="IU184" s="34">
        <v>85.139578716604404</v>
      </c>
      <c r="IV184" s="38">
        <v>-6.7286478280884978</v>
      </c>
      <c r="IW184" s="34">
        <v>82.877811155815394</v>
      </c>
      <c r="IX184" s="38">
        <v>-26.004354955913996</v>
      </c>
      <c r="IY184" s="6"/>
      <c r="IZ184" s="6" t="s">
        <v>42</v>
      </c>
      <c r="JA184" s="34">
        <v>196.57357817297699</v>
      </c>
      <c r="JB184" s="38">
        <v>48.655406549246948</v>
      </c>
      <c r="JC184" s="34">
        <v>189.36139384736501</v>
      </c>
      <c r="JD184" s="38">
        <v>6.6805349948023292</v>
      </c>
      <c r="JE184" s="34">
        <v>212.49560958307401</v>
      </c>
      <c r="JF184" s="38">
        <v>23.751955772134153</v>
      </c>
      <c r="JG184" s="6"/>
      <c r="JH184" s="6" t="s">
        <v>42</v>
      </c>
      <c r="JI184" s="34">
        <v>150.44781696030901</v>
      </c>
      <c r="JJ184" s="38">
        <v>-32.026505828204748</v>
      </c>
      <c r="JK184" s="34">
        <v>283.45483538864897</v>
      </c>
      <c r="JL184" s="38">
        <v>30.316873077872685</v>
      </c>
      <c r="JM184" s="34">
        <v>123.776547459715</v>
      </c>
      <c r="JN184" s="38">
        <v>8.5757439645996101</v>
      </c>
      <c r="JO184" s="6"/>
      <c r="JP184" s="6" t="s">
        <v>42</v>
      </c>
      <c r="JQ184" s="34">
        <v>118.342424813587</v>
      </c>
      <c r="JR184" s="38">
        <v>5.9270998906474404</v>
      </c>
      <c r="JS184" s="34">
        <v>146.20166723897199</v>
      </c>
      <c r="JT184" s="38">
        <v>6.6436695000770669</v>
      </c>
      <c r="JU184" s="34">
        <v>112.355951825292</v>
      </c>
      <c r="JV184" s="38">
        <v>-15.598567496980436</v>
      </c>
      <c r="JW184" s="6"/>
      <c r="JX184" s="6" t="s">
        <v>42</v>
      </c>
      <c r="JY184" s="34">
        <v>97.419351244382298</v>
      </c>
      <c r="JZ184" s="38">
        <v>-10.955356218540729</v>
      </c>
      <c r="KA184" s="34">
        <v>199.58483496821501</v>
      </c>
      <c r="KB184" s="38">
        <v>5.131162101161209</v>
      </c>
      <c r="KC184" s="34">
        <v>182.62013695881001</v>
      </c>
      <c r="KD184" s="38">
        <v>21.665313352520087</v>
      </c>
      <c r="KE184" s="6"/>
      <c r="KF184" s="6" t="s">
        <v>42</v>
      </c>
      <c r="KG184" s="34">
        <v>76.796846710340702</v>
      </c>
      <c r="KH184" s="38">
        <v>-14.443073562774771</v>
      </c>
      <c r="KI184" s="34">
        <v>162.073402834147</v>
      </c>
      <c r="KJ184" s="38">
        <v>12.310367367195212</v>
      </c>
      <c r="KK184" s="34">
        <v>93.419330580143694</v>
      </c>
      <c r="KL184" s="38">
        <v>-9.7155544734017241</v>
      </c>
      <c r="KM184" s="6"/>
      <c r="KN184" s="6" t="s">
        <v>42</v>
      </c>
      <c r="KO184" s="34">
        <v>51.546222786387801</v>
      </c>
      <c r="KP184" s="38">
        <v>-22.71798039599966</v>
      </c>
      <c r="KQ184" s="34">
        <v>169.048027012457</v>
      </c>
      <c r="KR184" s="38">
        <v>3.2114688274067049</v>
      </c>
      <c r="KS184" s="34">
        <v>111.383266850509</v>
      </c>
      <c r="KT184" s="38">
        <v>-0.93464950181954976</v>
      </c>
      <c r="KU184" s="6"/>
      <c r="KV184" s="6" t="s">
        <v>42</v>
      </c>
      <c r="KW184" s="34">
        <v>134.957393832408</v>
      </c>
      <c r="KX184" s="38">
        <v>12.635375025062828</v>
      </c>
      <c r="KY184" s="34">
        <v>187.70412582341501</v>
      </c>
      <c r="KZ184" s="38">
        <v>4.7928383172163933</v>
      </c>
      <c r="LA184" s="34">
        <v>136.29942879342099</v>
      </c>
      <c r="LB184" s="38">
        <v>-8.7234436491768435</v>
      </c>
      <c r="LC184" s="6"/>
      <c r="LD184" s="6" t="s">
        <v>42</v>
      </c>
      <c r="LE184" s="34">
        <v>147.88101351444101</v>
      </c>
      <c r="LF184" s="38">
        <v>5.3943016159252721</v>
      </c>
      <c r="LG184" s="34">
        <v>117.29082690030199</v>
      </c>
      <c r="LH184" s="38">
        <v>-17.029504631433312</v>
      </c>
      <c r="LI184" s="34">
        <v>57.583950856346199</v>
      </c>
      <c r="LJ184" s="38">
        <v>-1.3744812582050656</v>
      </c>
      <c r="LK184" s="6"/>
      <c r="LL184" s="6" t="s">
        <v>42</v>
      </c>
      <c r="LM184" s="34">
        <v>188.80413915059401</v>
      </c>
      <c r="LN184" s="38">
        <v>29.228791124363909</v>
      </c>
      <c r="LO184" s="34">
        <v>77.552695837222998</v>
      </c>
      <c r="LP184" s="38">
        <v>-20.232014277801682</v>
      </c>
      <c r="LQ184" s="34">
        <v>131.08140163312899</v>
      </c>
      <c r="LR184" s="38">
        <v>-3.3790683355176157</v>
      </c>
      <c r="LS184" s="6"/>
      <c r="LT184" s="6" t="s">
        <v>42</v>
      </c>
      <c r="LU184" s="34">
        <v>130.06861543496399</v>
      </c>
      <c r="LV184" s="38">
        <v>10.37186398064334</v>
      </c>
      <c r="LW184" s="34">
        <v>127.436852600528</v>
      </c>
      <c r="LX184" s="38">
        <v>-1.5228333339083946</v>
      </c>
      <c r="LY184" s="34">
        <v>121.55588720276</v>
      </c>
      <c r="LZ184" s="38">
        <v>-11.529035668407843</v>
      </c>
      <c r="MA184" s="6"/>
      <c r="MB184" s="6" t="s">
        <v>42</v>
      </c>
      <c r="MC184" s="34">
        <v>132.035824611945</v>
      </c>
      <c r="MD184" s="38">
        <v>1.5316426934915057</v>
      </c>
      <c r="ME184" s="34">
        <v>105.43978376065699</v>
      </c>
      <c r="MF184" s="38">
        <v>25.002920047643485</v>
      </c>
      <c r="MG184" s="34">
        <v>89.673960200235399</v>
      </c>
      <c r="MH184" s="38">
        <v>0.64163791268224202</v>
      </c>
      <c r="MI184" s="6"/>
      <c r="MJ184" s="6" t="s">
        <v>42</v>
      </c>
      <c r="MK184" s="34">
        <v>101.89279096204299</v>
      </c>
      <c r="ML184" s="38">
        <v>12.392766526610785</v>
      </c>
      <c r="MM184" s="34">
        <v>117.48395917562701</v>
      </c>
      <c r="MN184" s="38">
        <v>-7.4748983469889509</v>
      </c>
      <c r="MO184" s="34">
        <v>170.564782995906</v>
      </c>
      <c r="MP184" s="38">
        <v>28.970946606306029</v>
      </c>
      <c r="MQ184"/>
    </row>
    <row r="185" spans="1:355" s="336" customFormat="1" ht="15" hidden="1" customHeight="1">
      <c r="A185" s="353"/>
      <c r="B185" s="6" t="s">
        <v>43</v>
      </c>
      <c r="C185" s="34">
        <v>98.3809155066334</v>
      </c>
      <c r="D185" s="38">
        <v>7.6584328663031727</v>
      </c>
      <c r="E185" s="374">
        <v>82.517155423982402</v>
      </c>
      <c r="F185" s="38">
        <v>7.0603600210915403</v>
      </c>
      <c r="G185" s="374">
        <v>113.381084767812</v>
      </c>
      <c r="H185" s="38">
        <v>8.0739030749045213</v>
      </c>
      <c r="I185" s="6"/>
      <c r="J185" s="6" t="s">
        <v>43</v>
      </c>
      <c r="K185" s="34">
        <v>101.040772116144</v>
      </c>
      <c r="L185" s="38">
        <v>2.8018902315198631</v>
      </c>
      <c r="M185" s="34">
        <v>106.15969100192299</v>
      </c>
      <c r="N185" s="38">
        <v>-5.5908585823275416</v>
      </c>
      <c r="O185" s="34">
        <v>101.68329932994899</v>
      </c>
      <c r="P185" s="38">
        <v>7.4151421490826976</v>
      </c>
      <c r="Q185" s="6"/>
      <c r="R185" s="6" t="s">
        <v>43</v>
      </c>
      <c r="S185" s="34">
        <v>109.296164433032</v>
      </c>
      <c r="T185" s="38">
        <v>-3.0298675970226441</v>
      </c>
      <c r="U185" s="34">
        <v>182.97617764404501</v>
      </c>
      <c r="V185" s="38">
        <v>18.077503807263824</v>
      </c>
      <c r="W185" s="34">
        <v>159.85318286689099</v>
      </c>
      <c r="X185" s="38">
        <v>3.8707454995640518</v>
      </c>
      <c r="Y185" s="6"/>
      <c r="Z185" s="6" t="s">
        <v>43</v>
      </c>
      <c r="AA185" s="34">
        <v>144.81516552043999</v>
      </c>
      <c r="AB185" s="38">
        <v>10.504381655210878</v>
      </c>
      <c r="AC185" s="34">
        <v>128.36144849957299</v>
      </c>
      <c r="AD185" s="38">
        <v>-1.1679014362110109</v>
      </c>
      <c r="AE185" s="34">
        <v>176.34889331169001</v>
      </c>
      <c r="AF185" s="38">
        <v>23.238403160400864</v>
      </c>
      <c r="AG185" s="6"/>
      <c r="AH185" s="6" t="s">
        <v>43</v>
      </c>
      <c r="AI185" s="34">
        <v>116.905293475831</v>
      </c>
      <c r="AJ185" s="38">
        <v>-5.6459173690960256</v>
      </c>
      <c r="AK185" s="34">
        <v>178.524220935568</v>
      </c>
      <c r="AL185" s="38">
        <v>17.223468216555673</v>
      </c>
      <c r="AM185" s="34">
        <v>96.409061100896906</v>
      </c>
      <c r="AN185" s="38">
        <v>-4.6883133889123201</v>
      </c>
      <c r="AO185" s="6"/>
      <c r="AP185" s="6" t="s">
        <v>43</v>
      </c>
      <c r="AQ185" s="34">
        <v>169.126775907601</v>
      </c>
      <c r="AR185" s="38">
        <v>26.194846381923526</v>
      </c>
      <c r="AS185" s="34">
        <v>150.567775906652</v>
      </c>
      <c r="AT185" s="38">
        <v>9.6520818079314381</v>
      </c>
      <c r="AU185" s="34">
        <v>156.69621280827801</v>
      </c>
      <c r="AV185" s="38">
        <v>5.7417974315662832</v>
      </c>
      <c r="AW185" s="6"/>
      <c r="AX185" s="6" t="s">
        <v>43</v>
      </c>
      <c r="AY185" s="34">
        <v>154.223207814342</v>
      </c>
      <c r="AZ185" s="38">
        <v>5.8430435514060832</v>
      </c>
      <c r="BA185" s="34">
        <v>113.231407837172</v>
      </c>
      <c r="BB185" s="38">
        <v>6.3140095573200483</v>
      </c>
      <c r="BC185" s="34">
        <v>128.82324125859</v>
      </c>
      <c r="BD185" s="38">
        <v>-12.127230720349687</v>
      </c>
      <c r="BE185" s="6"/>
      <c r="BF185" s="6" t="s">
        <v>43</v>
      </c>
      <c r="BG185" s="34">
        <v>90.4203288817626</v>
      </c>
      <c r="BH185" s="38">
        <v>-24.137859334072004</v>
      </c>
      <c r="BI185" s="34">
        <v>98.564765841263295</v>
      </c>
      <c r="BJ185" s="38">
        <v>-27.476091517283351</v>
      </c>
      <c r="BK185" s="34">
        <v>199.44386311896201</v>
      </c>
      <c r="BL185" s="38">
        <v>13.422244118123245</v>
      </c>
      <c r="BM185" s="6"/>
      <c r="BN185" s="6" t="s">
        <v>43</v>
      </c>
      <c r="BO185" s="34">
        <v>123.540602642685</v>
      </c>
      <c r="BP185" s="38">
        <v>-8.6394447462997164</v>
      </c>
      <c r="BQ185" s="381">
        <v>148.56548398680721</v>
      </c>
      <c r="BR185" s="38">
        <v>-4.5744873057349622</v>
      </c>
      <c r="BS185" s="34">
        <v>136.04275461875099</v>
      </c>
      <c r="BT185" s="38">
        <v>12.547009367471105</v>
      </c>
      <c r="BU185" s="6"/>
      <c r="BV185" s="6" t="s">
        <v>43</v>
      </c>
      <c r="BW185" s="34">
        <v>136.42627409497101</v>
      </c>
      <c r="BX185" s="38">
        <v>5.0830584744222733</v>
      </c>
      <c r="BY185" s="34">
        <v>119.86011048146899</v>
      </c>
      <c r="BZ185" s="38">
        <v>1.6224065634458498</v>
      </c>
      <c r="CA185" s="34">
        <v>132.621589297692</v>
      </c>
      <c r="CB185" s="38">
        <v>9.6474166541376007</v>
      </c>
      <c r="CC185" s="6"/>
      <c r="CD185" s="6" t="s">
        <v>43</v>
      </c>
      <c r="CE185" s="34">
        <v>157.64672500106599</v>
      </c>
      <c r="CF185" s="38">
        <v>2.2724433603434022</v>
      </c>
      <c r="CG185" s="34">
        <v>82.341967140910398</v>
      </c>
      <c r="CH185" s="38">
        <v>5.7588948907130373</v>
      </c>
      <c r="CI185" s="34">
        <v>163.69309669804801</v>
      </c>
      <c r="CJ185" s="38">
        <v>4.5277775122545876</v>
      </c>
      <c r="CK185" s="6"/>
      <c r="CL185" s="6" t="s">
        <v>43</v>
      </c>
      <c r="CM185" s="34">
        <v>192.23103755044801</v>
      </c>
      <c r="CN185" s="38">
        <v>20.222309271885152</v>
      </c>
      <c r="CO185" s="34">
        <v>101.570013032253</v>
      </c>
      <c r="CP185" s="38">
        <v>16.653815187211521</v>
      </c>
      <c r="CQ185" s="34">
        <v>126.93879594034399</v>
      </c>
      <c r="CR185" s="38">
        <v>22.508561642151648</v>
      </c>
      <c r="CS185" s="6"/>
      <c r="CT185" s="6" t="s">
        <v>43</v>
      </c>
      <c r="CU185" s="34">
        <v>145.72564752701001</v>
      </c>
      <c r="CV185" s="38">
        <v>-7.9682847854549266</v>
      </c>
      <c r="CW185" s="34">
        <v>74.320811530208999</v>
      </c>
      <c r="CX185" s="38">
        <v>-22.051241508075464</v>
      </c>
      <c r="CY185" s="34">
        <v>163.862387998651</v>
      </c>
      <c r="CZ185" s="38">
        <v>-15.139341024707861</v>
      </c>
      <c r="DA185" s="6"/>
      <c r="DB185" s="6" t="s">
        <v>43</v>
      </c>
      <c r="DC185" s="34">
        <v>85.782774693139302</v>
      </c>
      <c r="DD185" s="38">
        <v>-12.421510514214489</v>
      </c>
      <c r="DE185" s="34">
        <v>367.23051379755702</v>
      </c>
      <c r="DF185" s="38">
        <v>28.59698869248578</v>
      </c>
      <c r="DG185" s="34">
        <v>107.691007866768</v>
      </c>
      <c r="DH185" s="38">
        <v>-12.341247668971548</v>
      </c>
      <c r="DI185" s="6"/>
      <c r="DJ185" s="6" t="s">
        <v>43</v>
      </c>
      <c r="DK185" s="34">
        <v>211.13317334064101</v>
      </c>
      <c r="DL185" s="38">
        <v>9.2382557232923261</v>
      </c>
      <c r="DM185" s="34">
        <v>65.053353742600905</v>
      </c>
      <c r="DN185" s="38">
        <v>4.605599564788605</v>
      </c>
      <c r="DO185" s="34">
        <v>137.253604218975</v>
      </c>
      <c r="DP185" s="38">
        <v>10.19850036636069</v>
      </c>
      <c r="DQ185" s="6"/>
      <c r="DR185" s="6" t="s">
        <v>43</v>
      </c>
      <c r="DS185" s="34">
        <v>122.02779952911401</v>
      </c>
      <c r="DT185" s="38">
        <v>-26.308675451748044</v>
      </c>
      <c r="DU185" s="34">
        <v>131.91393825954799</v>
      </c>
      <c r="DV185" s="38">
        <v>7.2911758415162211</v>
      </c>
      <c r="DW185" s="34">
        <v>155.90255092029</v>
      </c>
      <c r="DX185" s="38">
        <v>13.859410684039347</v>
      </c>
      <c r="DY185" s="6"/>
      <c r="DZ185" s="6" t="s">
        <v>43</v>
      </c>
      <c r="EA185" s="34">
        <v>122.63854025739199</v>
      </c>
      <c r="EB185" s="38">
        <v>1.341133178461078</v>
      </c>
      <c r="EC185" s="34">
        <v>161.94879744577199</v>
      </c>
      <c r="ED185" s="38">
        <v>19.844808357423219</v>
      </c>
      <c r="EE185" s="34">
        <v>112.55207088087</v>
      </c>
      <c r="EF185" s="38">
        <v>-5.8299383310012871</v>
      </c>
      <c r="EG185" s="6"/>
      <c r="EH185" s="6" t="s">
        <v>43</v>
      </c>
      <c r="EI185" s="34">
        <v>128.89365194852101</v>
      </c>
      <c r="EJ185" s="38">
        <v>-6.5441395849711625</v>
      </c>
      <c r="EK185" s="34">
        <v>184.189655896011</v>
      </c>
      <c r="EL185" s="38">
        <v>50.136855024365701</v>
      </c>
      <c r="EM185" s="34">
        <v>99.602548683596595</v>
      </c>
      <c r="EN185" s="38">
        <v>-1.3501099775484136</v>
      </c>
      <c r="EO185" s="6"/>
      <c r="EP185" s="6" t="s">
        <v>43</v>
      </c>
      <c r="EQ185" s="34">
        <v>69.751751996650597</v>
      </c>
      <c r="ER185" s="38">
        <v>-13.413637922166458</v>
      </c>
      <c r="ES185" s="34">
        <v>149.481053086587</v>
      </c>
      <c r="ET185" s="38">
        <v>4.956664322597959</v>
      </c>
      <c r="EU185" s="34">
        <v>65.806170764890695</v>
      </c>
      <c r="EV185" s="38">
        <v>-16.004461599085943</v>
      </c>
      <c r="EW185" s="6"/>
      <c r="EX185" s="6" t="s">
        <v>43</v>
      </c>
      <c r="EY185" s="34">
        <v>83.444505272605795</v>
      </c>
      <c r="EZ185" s="38">
        <v>-14.140273661141862</v>
      </c>
      <c r="FA185" s="34">
        <v>88.198768408226897</v>
      </c>
      <c r="FB185" s="38">
        <v>-1.922552160056</v>
      </c>
      <c r="FC185" s="34">
        <v>247.701035406111</v>
      </c>
      <c r="FD185" s="38">
        <v>28.306442448663574</v>
      </c>
      <c r="FE185" s="6"/>
      <c r="FF185" s="6" t="s">
        <v>43</v>
      </c>
      <c r="FG185" s="34">
        <v>121.965240512908</v>
      </c>
      <c r="FH185" s="38">
        <v>-3.1201653279973129</v>
      </c>
      <c r="FI185" s="34">
        <v>171.40966198994801</v>
      </c>
      <c r="FJ185" s="38">
        <v>5.5568617844257631</v>
      </c>
      <c r="FK185" s="34">
        <v>96.001077409183594</v>
      </c>
      <c r="FL185" s="38">
        <v>-27.688467146271563</v>
      </c>
      <c r="FM185" s="6"/>
      <c r="FN185" s="6" t="s">
        <v>43</v>
      </c>
      <c r="FO185" s="34">
        <v>113.478002525844</v>
      </c>
      <c r="FP185" s="38">
        <v>-8.3619137329569782</v>
      </c>
      <c r="FQ185" s="34">
        <v>189.474845788235</v>
      </c>
      <c r="FR185" s="38">
        <v>-14.738274801416168</v>
      </c>
      <c r="FS185" s="34">
        <v>126.24954152401899</v>
      </c>
      <c r="FT185" s="38">
        <v>-5.9599576895812021</v>
      </c>
      <c r="FU185" s="6"/>
      <c r="FV185" s="6" t="s">
        <v>43</v>
      </c>
      <c r="FW185" s="34">
        <v>135.99805231161599</v>
      </c>
      <c r="FX185" s="38">
        <v>7.2463988839147362</v>
      </c>
      <c r="FY185" s="34">
        <v>178.95452091043401</v>
      </c>
      <c r="FZ185" s="38">
        <v>5.5559199399261843</v>
      </c>
      <c r="GA185" s="34">
        <v>99.779398692817296</v>
      </c>
      <c r="GB185" s="38">
        <v>-18.175685393866871</v>
      </c>
      <c r="GC185" s="6"/>
      <c r="GD185" s="6" t="s">
        <v>43</v>
      </c>
      <c r="GE185" s="34">
        <v>140.21991660357099</v>
      </c>
      <c r="GF185" s="38">
        <v>1.6450574855776381</v>
      </c>
      <c r="GG185" s="34">
        <v>109.13314006458199</v>
      </c>
      <c r="GH185" s="38">
        <v>-9.8124652217625226</v>
      </c>
      <c r="GI185" s="34">
        <v>60.016118901036897</v>
      </c>
      <c r="GJ185" s="38">
        <v>-32.977203045953729</v>
      </c>
      <c r="GK185" s="6"/>
      <c r="GL185" s="6" t="s">
        <v>43</v>
      </c>
      <c r="GM185" s="34">
        <v>146.74982432981099</v>
      </c>
      <c r="GN185" s="38">
        <v>-4.1669601567164136</v>
      </c>
      <c r="GO185" s="34">
        <v>122.028687007939</v>
      </c>
      <c r="GP185" s="38">
        <v>0.7609098207685463</v>
      </c>
      <c r="GQ185" s="34">
        <v>108.164923250296</v>
      </c>
      <c r="GR185" s="38">
        <v>-16.229825491537781</v>
      </c>
      <c r="GS185" s="6"/>
      <c r="GT185" s="6" t="s">
        <v>43</v>
      </c>
      <c r="GU185" s="34">
        <v>100.15143397871699</v>
      </c>
      <c r="GV185" s="38">
        <v>-17.225131339224234</v>
      </c>
      <c r="GW185" s="34">
        <v>90.877669599308703</v>
      </c>
      <c r="GX185" s="38">
        <v>-8.4650846995187408</v>
      </c>
      <c r="GY185" s="34">
        <v>148.21308080505801</v>
      </c>
      <c r="GZ185" s="38">
        <v>-6.4947657802956087</v>
      </c>
      <c r="HA185" s="6"/>
      <c r="HB185" s="6" t="s">
        <v>43</v>
      </c>
      <c r="HC185" s="34">
        <v>130.710997093869</v>
      </c>
      <c r="HD185" s="38">
        <v>36.398674520536758</v>
      </c>
      <c r="HE185" s="34">
        <v>188.20965995330499</v>
      </c>
      <c r="HF185" s="38">
        <v>11.83656169046418</v>
      </c>
      <c r="HG185" s="34">
        <v>94.733212852414596</v>
      </c>
      <c r="HH185" s="38">
        <v>8.6030145158587459</v>
      </c>
      <c r="HI185" s="6"/>
      <c r="HJ185" s="6" t="s">
        <v>43</v>
      </c>
      <c r="HK185" s="34">
        <v>77.413459442759503</v>
      </c>
      <c r="HL185" s="38">
        <v>-9.1438901137316719</v>
      </c>
      <c r="HM185" s="34">
        <v>114.231322594152</v>
      </c>
      <c r="HN185" s="38">
        <v>-5.7515448129748279</v>
      </c>
      <c r="HO185" s="34">
        <v>107.13981406839</v>
      </c>
      <c r="HP185" s="38">
        <v>28.991835927111822</v>
      </c>
      <c r="HQ185" s="6"/>
      <c r="HR185" s="6" t="s">
        <v>43</v>
      </c>
      <c r="HS185" s="34">
        <v>126.757168029117</v>
      </c>
      <c r="HT185" s="38">
        <v>10.473308793653118</v>
      </c>
      <c r="HU185" s="34">
        <v>158.904300054278</v>
      </c>
      <c r="HV185" s="38">
        <v>7.0577883184699033</v>
      </c>
      <c r="HW185" s="34">
        <v>85.590483060258407</v>
      </c>
      <c r="HX185" s="38">
        <v>-5.5632902749845954</v>
      </c>
      <c r="HY185" s="6"/>
      <c r="HZ185" s="6" t="s">
        <v>43</v>
      </c>
      <c r="IA185" s="34">
        <v>95.439644688740103</v>
      </c>
      <c r="IB185" s="38">
        <v>-13.113132553338502</v>
      </c>
      <c r="IC185" s="34">
        <v>123.139447277833</v>
      </c>
      <c r="ID185" s="38">
        <v>-1.3426532220506999</v>
      </c>
      <c r="IE185" s="34">
        <v>106.970608085831</v>
      </c>
      <c r="IF185" s="38">
        <v>-9.5664518098296725</v>
      </c>
      <c r="IG185" s="6"/>
      <c r="IH185" s="6" t="s">
        <v>43</v>
      </c>
      <c r="II185" s="34">
        <v>130.644504314946</v>
      </c>
      <c r="IJ185" s="38">
        <v>-7.88167540605086</v>
      </c>
      <c r="IK185" s="34">
        <v>153.79989290246999</v>
      </c>
      <c r="IL185" s="38">
        <v>0.2827028717277642</v>
      </c>
      <c r="IM185" s="34">
        <v>94.814598573674104</v>
      </c>
      <c r="IN185" s="38">
        <v>-7.0784106034720224</v>
      </c>
      <c r="IO185" s="34">
        <v>199.53764150344</v>
      </c>
      <c r="IP185" s="38">
        <v>29.755842521008532</v>
      </c>
      <c r="IQ185" s="6"/>
      <c r="IR185" s="6" t="s">
        <v>43</v>
      </c>
      <c r="IS185" s="34">
        <v>88.792600312406805</v>
      </c>
      <c r="IT185" s="38">
        <v>-13.211734753995458</v>
      </c>
      <c r="IU185" s="34">
        <v>102.02471584243899</v>
      </c>
      <c r="IV185" s="38">
        <v>7.5501922143821503</v>
      </c>
      <c r="IW185" s="34">
        <v>91.248408265853897</v>
      </c>
      <c r="IX185" s="38">
        <v>-16.809834496173252</v>
      </c>
      <c r="IY185" s="6"/>
      <c r="IZ185" s="6" t="s">
        <v>43</v>
      </c>
      <c r="JA185" s="34">
        <v>142.664294030457</v>
      </c>
      <c r="JB185" s="38">
        <v>6.1178670702991838</v>
      </c>
      <c r="JC185" s="34">
        <v>206.49177068542301</v>
      </c>
      <c r="JD185" s="38">
        <v>12.756843227439774</v>
      </c>
      <c r="JE185" s="34">
        <v>178.92395271206601</v>
      </c>
      <c r="JF185" s="38">
        <v>5.7436765714943334</v>
      </c>
      <c r="JG185" s="6"/>
      <c r="JH185" s="6" t="s">
        <v>43</v>
      </c>
      <c r="JI185" s="34">
        <v>157.16887676869999</v>
      </c>
      <c r="JJ185" s="38">
        <v>-27.026667061424774</v>
      </c>
      <c r="JK185" s="34">
        <v>299.14487513864299</v>
      </c>
      <c r="JL185" s="38">
        <v>35.910523801911893</v>
      </c>
      <c r="JM185" s="34">
        <v>123.754199621194</v>
      </c>
      <c r="JN185" s="38">
        <v>-2.555822360254794</v>
      </c>
      <c r="JO185" s="6"/>
      <c r="JP185" s="6" t="s">
        <v>43</v>
      </c>
      <c r="JQ185" s="34">
        <v>118.943465252176</v>
      </c>
      <c r="JR185" s="38">
        <v>2.9797673751077696</v>
      </c>
      <c r="JS185" s="34">
        <v>108.120525768406</v>
      </c>
      <c r="JT185" s="38">
        <v>3.5085673682571041</v>
      </c>
      <c r="JU185" s="34">
        <v>108.90557430987</v>
      </c>
      <c r="JV185" s="38">
        <v>-5.7708309220587211</v>
      </c>
      <c r="JW185" s="6"/>
      <c r="JX185" s="6" t="s">
        <v>43</v>
      </c>
      <c r="JY185" s="34">
        <v>87.506905671255694</v>
      </c>
      <c r="JZ185" s="38">
        <v>-13.810837800259748</v>
      </c>
      <c r="KA185" s="34">
        <v>208.683495365704</v>
      </c>
      <c r="KB185" s="38">
        <v>15.903665649659814</v>
      </c>
      <c r="KC185" s="34">
        <v>212.23354558230201</v>
      </c>
      <c r="KD185" s="38">
        <v>24.458821360582348</v>
      </c>
      <c r="KE185" s="6"/>
      <c r="KF185" s="6" t="s">
        <v>43</v>
      </c>
      <c r="KG185" s="34">
        <v>78.023097461918297</v>
      </c>
      <c r="KH185" s="38">
        <v>-10.396140691065767</v>
      </c>
      <c r="KI185" s="34">
        <v>158.700758336315</v>
      </c>
      <c r="KJ185" s="38">
        <v>25.664087107144866</v>
      </c>
      <c r="KK185" s="34">
        <v>92.044402049978501</v>
      </c>
      <c r="KL185" s="38">
        <v>-11.405830370059476</v>
      </c>
      <c r="KM185" s="6"/>
      <c r="KN185" s="6" t="s">
        <v>43</v>
      </c>
      <c r="KO185" s="34">
        <v>34.386921199431399</v>
      </c>
      <c r="KP185" s="38">
        <v>-33.552729782732314</v>
      </c>
      <c r="KQ185" s="34">
        <v>149.61461523437401</v>
      </c>
      <c r="KR185" s="38">
        <v>-1.9901386264317864</v>
      </c>
      <c r="KS185" s="34">
        <v>104.63535915999201</v>
      </c>
      <c r="KT185" s="38">
        <v>4.6488525032950321</v>
      </c>
      <c r="KU185" s="6"/>
      <c r="KV185" s="6" t="s">
        <v>43</v>
      </c>
      <c r="KW185" s="34">
        <v>137.06528224778299</v>
      </c>
      <c r="KX185" s="38">
        <v>6.4196947734867393</v>
      </c>
      <c r="KY185" s="34">
        <v>146.80668961573599</v>
      </c>
      <c r="KZ185" s="38">
        <v>-4.3368100886629009</v>
      </c>
      <c r="LA185" s="34">
        <v>129.50397168640399</v>
      </c>
      <c r="LB185" s="38">
        <v>-10.530978601165458</v>
      </c>
      <c r="LC185" s="6"/>
      <c r="LD185" s="6" t="s">
        <v>43</v>
      </c>
      <c r="LE185" s="34">
        <v>148.59640180884099</v>
      </c>
      <c r="LF185" s="38">
        <v>4.7337019034701342</v>
      </c>
      <c r="LG185" s="34">
        <v>111.382985019956</v>
      </c>
      <c r="LH185" s="38">
        <v>-19.97126909302122</v>
      </c>
      <c r="LI185" s="34">
        <v>64.182501952268794</v>
      </c>
      <c r="LJ185" s="38">
        <v>11.793124186551879</v>
      </c>
      <c r="LK185" s="6"/>
      <c r="LL185" s="6" t="s">
        <v>43</v>
      </c>
      <c r="LM185" s="34">
        <v>187.70245500011501</v>
      </c>
      <c r="LN185" s="38">
        <v>34.566538336198676</v>
      </c>
      <c r="LO185" s="34">
        <v>59.728409998463</v>
      </c>
      <c r="LP185" s="38">
        <v>-31.10327934898109</v>
      </c>
      <c r="LQ185" s="34">
        <v>159.73005107880701</v>
      </c>
      <c r="LR185" s="38">
        <v>17.357129142056095</v>
      </c>
      <c r="LS185" s="6"/>
      <c r="LT185" s="6" t="s">
        <v>43</v>
      </c>
      <c r="LU185" s="34">
        <v>110.499159587191</v>
      </c>
      <c r="LV185" s="38">
        <v>-4.0799191865207547</v>
      </c>
      <c r="LW185" s="34">
        <v>132.329358788474</v>
      </c>
      <c r="LX185" s="38">
        <v>0.87525115932200492</v>
      </c>
      <c r="LY185" s="34">
        <v>149.934936261014</v>
      </c>
      <c r="LZ185" s="38">
        <v>13.369635092731571</v>
      </c>
      <c r="MA185" s="6"/>
      <c r="MB185" s="6" t="s">
        <v>43</v>
      </c>
      <c r="MC185" s="34">
        <v>141.930537614618</v>
      </c>
      <c r="MD185" s="38">
        <v>5.7184359158556788</v>
      </c>
      <c r="ME185" s="34">
        <v>113.809131399484</v>
      </c>
      <c r="MF185" s="38">
        <v>4.4478943161041968</v>
      </c>
      <c r="MG185" s="34">
        <v>131.94562878811499</v>
      </c>
      <c r="MH185" s="38">
        <v>3.7581358574172725</v>
      </c>
      <c r="MI185" s="6"/>
      <c r="MJ185" s="6" t="s">
        <v>43</v>
      </c>
      <c r="MK185" s="34">
        <v>108.751394251482</v>
      </c>
      <c r="ML185" s="38">
        <v>7.6745935319345762</v>
      </c>
      <c r="MM185" s="34">
        <v>135.30110651845899</v>
      </c>
      <c r="MN185" s="38">
        <v>-2.7133140917305525</v>
      </c>
      <c r="MO185" s="34">
        <v>182.95849789034801</v>
      </c>
      <c r="MP185" s="38">
        <v>11.570963586674992</v>
      </c>
      <c r="MQ185"/>
    </row>
    <row r="186" spans="1:355" ht="15" hidden="1" customHeight="1">
      <c r="A186" s="353"/>
      <c r="B186" s="6" t="s">
        <v>44</v>
      </c>
      <c r="C186" s="34">
        <v>98.346981386600007</v>
      </c>
      <c r="D186" s="38">
        <v>3.3937602850612194</v>
      </c>
      <c r="E186" s="374">
        <v>84.231184463096099</v>
      </c>
      <c r="F186" s="38">
        <v>4.1506439593789679</v>
      </c>
      <c r="G186" s="374">
        <v>111.694343046497</v>
      </c>
      <c r="H186" s="38">
        <v>2.8607340883049233</v>
      </c>
      <c r="I186" s="6"/>
      <c r="J186" s="6" t="s">
        <v>44</v>
      </c>
      <c r="K186" s="34">
        <v>97.320263540031902</v>
      </c>
      <c r="L186" s="38">
        <v>11.666674714203197</v>
      </c>
      <c r="M186" s="34">
        <v>85.870458823759805</v>
      </c>
      <c r="N186" s="38">
        <v>-6.4282157544093508</v>
      </c>
      <c r="O186" s="34">
        <v>104.732533067632</v>
      </c>
      <c r="P186" s="38">
        <v>17.881195521245075</v>
      </c>
      <c r="Q186" s="6"/>
      <c r="R186" s="6" t="s">
        <v>44</v>
      </c>
      <c r="S186" s="34">
        <v>146.22395866743301</v>
      </c>
      <c r="T186" s="38">
        <v>3.8131264502876121</v>
      </c>
      <c r="U186" s="34">
        <v>225.24165186635599</v>
      </c>
      <c r="V186" s="38">
        <v>32.403411349730106</v>
      </c>
      <c r="W186" s="34">
        <v>163.62440867336301</v>
      </c>
      <c r="X186" s="38">
        <v>12.790051258655026</v>
      </c>
      <c r="Y186" s="6"/>
      <c r="Z186" s="6" t="s">
        <v>44</v>
      </c>
      <c r="AA186" s="34">
        <v>121.163000459343</v>
      </c>
      <c r="AB186" s="38">
        <v>-19.336519874827488</v>
      </c>
      <c r="AC186" s="34">
        <v>109.889359534156</v>
      </c>
      <c r="AD186" s="38">
        <v>-25.666493385911295</v>
      </c>
      <c r="AE186" s="34">
        <v>184.49116016558801</v>
      </c>
      <c r="AF186" s="38">
        <v>20.234048528352304</v>
      </c>
      <c r="AG186" s="6"/>
      <c r="AH186" s="6" t="s">
        <v>44</v>
      </c>
      <c r="AI186" s="34">
        <v>123.07325566759999</v>
      </c>
      <c r="AJ186" s="38">
        <v>4.6282653411256973</v>
      </c>
      <c r="AK186" s="34">
        <v>158.80970854316999</v>
      </c>
      <c r="AL186" s="38">
        <v>4.6185330217240619</v>
      </c>
      <c r="AM186" s="34">
        <v>94.239546909754296</v>
      </c>
      <c r="AN186" s="38">
        <v>-12.282995789207277</v>
      </c>
      <c r="AO186" s="6"/>
      <c r="AP186" s="6" t="s">
        <v>44</v>
      </c>
      <c r="AQ186" s="34">
        <v>121.43299830363701</v>
      </c>
      <c r="AR186" s="38">
        <v>-12.31125656528333</v>
      </c>
      <c r="AS186" s="34">
        <v>166.14203208981399</v>
      </c>
      <c r="AT186" s="38">
        <v>20.247977905251076</v>
      </c>
      <c r="AU186" s="34">
        <v>168.610533642745</v>
      </c>
      <c r="AV186" s="38">
        <v>19.503205625636454</v>
      </c>
      <c r="AW186" s="6"/>
      <c r="AX186" s="6" t="s">
        <v>44</v>
      </c>
      <c r="AY186" s="34">
        <v>151.079855471055</v>
      </c>
      <c r="AZ186" s="38">
        <v>12.351916606575955</v>
      </c>
      <c r="BA186" s="34">
        <v>127.868215698773</v>
      </c>
      <c r="BB186" s="38">
        <v>20.840882298121485</v>
      </c>
      <c r="BC186" s="34">
        <v>142.72036604353301</v>
      </c>
      <c r="BD186" s="38">
        <v>-10.091393013051558</v>
      </c>
      <c r="BE186" s="6"/>
      <c r="BF186" s="6" t="s">
        <v>44</v>
      </c>
      <c r="BG186" s="34">
        <v>104.619902248206</v>
      </c>
      <c r="BH186" s="38">
        <v>-28.609385664538934</v>
      </c>
      <c r="BI186" s="34">
        <v>122.525209766876</v>
      </c>
      <c r="BJ186" s="38">
        <v>-2.8272086495662165</v>
      </c>
      <c r="BK186" s="34">
        <v>211.95583337859401</v>
      </c>
      <c r="BL186" s="38">
        <v>15.203847925867422</v>
      </c>
      <c r="BM186" s="6"/>
      <c r="BN186" s="6" t="s">
        <v>44</v>
      </c>
      <c r="BO186" s="34">
        <v>122.734379768165</v>
      </c>
      <c r="BP186" s="38">
        <v>0.21074008771901731</v>
      </c>
      <c r="BQ186" s="381">
        <v>157.6991360930557</v>
      </c>
      <c r="BR186" s="38">
        <v>-8.1333699139884459</v>
      </c>
      <c r="BS186" s="34">
        <v>134.745769802339</v>
      </c>
      <c r="BT186" s="38">
        <v>3.7916424170219045</v>
      </c>
      <c r="BU186" s="6"/>
      <c r="BV186" s="6" t="s">
        <v>44</v>
      </c>
      <c r="BW186" s="34">
        <v>148.567457119892</v>
      </c>
      <c r="BX186" s="38">
        <v>23.762243359586606</v>
      </c>
      <c r="BY186" s="34">
        <v>111.124503388985</v>
      </c>
      <c r="BZ186" s="38">
        <v>-12.426673674639773</v>
      </c>
      <c r="CA186" s="34">
        <v>151.824803193485</v>
      </c>
      <c r="CB186" s="38">
        <v>19.747747282098786</v>
      </c>
      <c r="CC186" s="6"/>
      <c r="CD186" s="6" t="s">
        <v>44</v>
      </c>
      <c r="CE186" s="34">
        <v>117.114344954511</v>
      </c>
      <c r="CF186" s="38">
        <v>-9.9190592811236939</v>
      </c>
      <c r="CG186" s="34">
        <v>72.565922890604895</v>
      </c>
      <c r="CH186" s="38">
        <v>-0.69977016790167568</v>
      </c>
      <c r="CI186" s="34">
        <v>154.743122848279</v>
      </c>
      <c r="CJ186" s="38">
        <v>-1.4575127586531949</v>
      </c>
      <c r="CK186" s="6"/>
      <c r="CL186" s="6" t="s">
        <v>44</v>
      </c>
      <c r="CM186" s="34">
        <v>192.94214763635901</v>
      </c>
      <c r="CN186" s="38">
        <v>-2.7284584951039079</v>
      </c>
      <c r="CO186" s="34">
        <v>103.009870441971</v>
      </c>
      <c r="CP186" s="38">
        <v>12.039410307923262</v>
      </c>
      <c r="CQ186" s="34">
        <v>128.85565762817001</v>
      </c>
      <c r="CR186" s="38">
        <v>29.056486909935956</v>
      </c>
      <c r="CS186" s="6"/>
      <c r="CT186" s="6" t="s">
        <v>44</v>
      </c>
      <c r="CU186" s="34">
        <v>144.46954297546301</v>
      </c>
      <c r="CV186" s="38">
        <v>3.2914540443976819</v>
      </c>
      <c r="CW186" s="34">
        <v>67.3889769557546</v>
      </c>
      <c r="CX186" s="38">
        <v>-38.047191340103012</v>
      </c>
      <c r="CY186" s="34">
        <v>178.196560516153</v>
      </c>
      <c r="CZ186" s="38">
        <v>-10.556232762425736</v>
      </c>
      <c r="DA186" s="6"/>
      <c r="DB186" s="6" t="s">
        <v>44</v>
      </c>
      <c r="DC186" s="34">
        <v>84.059410637447698</v>
      </c>
      <c r="DD186" s="38">
        <v>-8.2438794808718114</v>
      </c>
      <c r="DE186" s="34">
        <v>355.24816793342097</v>
      </c>
      <c r="DF186" s="38">
        <v>24.799779233123715</v>
      </c>
      <c r="DG186" s="34">
        <v>97.943124838913207</v>
      </c>
      <c r="DH186" s="38">
        <v>-18.89342496984699</v>
      </c>
      <c r="DI186" s="6"/>
      <c r="DJ186" s="6" t="s">
        <v>44</v>
      </c>
      <c r="DK186" s="34">
        <v>214.44369336596901</v>
      </c>
      <c r="DL186" s="38">
        <v>8.8388345288768875</v>
      </c>
      <c r="DM186" s="34">
        <v>57.224598657665503</v>
      </c>
      <c r="DN186" s="38">
        <v>-3.4585491678398483</v>
      </c>
      <c r="DO186" s="34">
        <v>125.969161465704</v>
      </c>
      <c r="DP186" s="38">
        <v>2.1007520843156868</v>
      </c>
      <c r="DQ186" s="6"/>
      <c r="DR186" s="6" t="s">
        <v>44</v>
      </c>
      <c r="DS186" s="34">
        <v>139.902679849983</v>
      </c>
      <c r="DT186" s="38">
        <v>-9.6247590899324393</v>
      </c>
      <c r="DU186" s="34">
        <v>143.46242936683399</v>
      </c>
      <c r="DV186" s="38">
        <v>0.32594306720146449</v>
      </c>
      <c r="DW186" s="34">
        <v>182.25839538783799</v>
      </c>
      <c r="DX186" s="38">
        <v>15.597947728537704</v>
      </c>
      <c r="DY186" s="6"/>
      <c r="DZ186" s="6" t="s">
        <v>44</v>
      </c>
      <c r="EA186" s="34">
        <v>116.12869297727001</v>
      </c>
      <c r="EB186" s="38">
        <v>3.169989649015676</v>
      </c>
      <c r="EC186" s="34">
        <v>174.210933719948</v>
      </c>
      <c r="ED186" s="38">
        <v>4.5869794469398215</v>
      </c>
      <c r="EE186" s="34">
        <v>125.518307035191</v>
      </c>
      <c r="EF186" s="38">
        <v>-4.4330227056996421</v>
      </c>
      <c r="EG186" s="6"/>
      <c r="EH186" s="6" t="s">
        <v>44</v>
      </c>
      <c r="EI186" s="34">
        <v>131.230171084977</v>
      </c>
      <c r="EJ186" s="38">
        <v>-4.9525133287339571</v>
      </c>
      <c r="EK186" s="34">
        <v>169.05284332827</v>
      </c>
      <c r="EL186" s="38">
        <v>37.300362016087576</v>
      </c>
      <c r="EM186" s="34">
        <v>109.06809122435899</v>
      </c>
      <c r="EN186" s="38">
        <v>-4.2547478557415559</v>
      </c>
      <c r="EO186" s="6"/>
      <c r="EP186" s="6" t="s">
        <v>44</v>
      </c>
      <c r="EQ186" s="34">
        <v>68.161513816393196</v>
      </c>
      <c r="ER186" s="38">
        <v>-20.935588592450628</v>
      </c>
      <c r="ES186" s="34">
        <v>144.37700662273801</v>
      </c>
      <c r="ET186" s="38">
        <v>-1.8514876745969246</v>
      </c>
      <c r="EU186" s="34">
        <v>62.170552615723999</v>
      </c>
      <c r="EV186" s="38">
        <v>-33.300579517423827</v>
      </c>
      <c r="EW186" s="6"/>
      <c r="EX186" s="6" t="s">
        <v>44</v>
      </c>
      <c r="EY186" s="34">
        <v>86.035936109530695</v>
      </c>
      <c r="EZ186" s="38">
        <v>-16.78633675258591</v>
      </c>
      <c r="FA186" s="34">
        <v>91.850085800180196</v>
      </c>
      <c r="FB186" s="38">
        <v>-11.663048217698162</v>
      </c>
      <c r="FC186" s="34">
        <v>249.72284747992501</v>
      </c>
      <c r="FD186" s="38">
        <v>9.6848991249329401</v>
      </c>
      <c r="FE186" s="6"/>
      <c r="FF186" s="6" t="s">
        <v>44</v>
      </c>
      <c r="FG186" s="34">
        <v>128.42225718176999</v>
      </c>
      <c r="FH186" s="38">
        <v>4.1491356669448152</v>
      </c>
      <c r="FI186" s="34">
        <v>186.49908589197801</v>
      </c>
      <c r="FJ186" s="38">
        <v>7.8352376073624157</v>
      </c>
      <c r="FK186" s="34">
        <v>94.028002191670694</v>
      </c>
      <c r="FL186" s="38">
        <v>-21.73255256158788</v>
      </c>
      <c r="FM186" s="6"/>
      <c r="FN186" s="6" t="s">
        <v>44</v>
      </c>
      <c r="FO186" s="34">
        <v>122.88959129863299</v>
      </c>
      <c r="FP186" s="38">
        <v>0.26995521952429158</v>
      </c>
      <c r="FQ186" s="34">
        <v>212.923838338368</v>
      </c>
      <c r="FR186" s="38">
        <v>-13.368713686540303</v>
      </c>
      <c r="FS186" s="34">
        <v>135.75484976756599</v>
      </c>
      <c r="FT186" s="38">
        <v>-2.5233371815028107</v>
      </c>
      <c r="FU186" s="6"/>
      <c r="FV186" s="6" t="s">
        <v>44</v>
      </c>
      <c r="FW186" s="34">
        <v>144.01905569161701</v>
      </c>
      <c r="FX186" s="38">
        <v>15.803726458380169</v>
      </c>
      <c r="FY186" s="34">
        <v>158.88925968922399</v>
      </c>
      <c r="FZ186" s="38">
        <v>-9.0092867913272698</v>
      </c>
      <c r="GA186" s="34">
        <v>106.30666213143</v>
      </c>
      <c r="GB186" s="38">
        <v>-13.318458044204178</v>
      </c>
      <c r="GC186" s="6"/>
      <c r="GD186" s="6" t="s">
        <v>44</v>
      </c>
      <c r="GE186" s="34">
        <v>123.456688375966</v>
      </c>
      <c r="GF186" s="38">
        <v>-9.1449218810190729</v>
      </c>
      <c r="GG186" s="34">
        <v>96.360880855422394</v>
      </c>
      <c r="GH186" s="38">
        <v>-23.350592583313585</v>
      </c>
      <c r="GI186" s="34">
        <v>60.981430088506698</v>
      </c>
      <c r="GJ186" s="38">
        <v>-35.0294732267608</v>
      </c>
      <c r="GK186" s="6"/>
      <c r="GL186" s="6" t="s">
        <v>44</v>
      </c>
      <c r="GM186" s="34">
        <v>134.73380876729999</v>
      </c>
      <c r="GN186" s="38">
        <v>-5.5693579364414916</v>
      </c>
      <c r="GO186" s="34">
        <v>129.628709970427</v>
      </c>
      <c r="GP186" s="38">
        <v>0.91254985398605015</v>
      </c>
      <c r="GQ186" s="34">
        <v>102.65588312255601</v>
      </c>
      <c r="GR186" s="38">
        <v>-14.779373030388072</v>
      </c>
      <c r="GS186" s="6"/>
      <c r="GT186" s="6" t="s">
        <v>44</v>
      </c>
      <c r="GU186" s="34">
        <v>77.285241355339195</v>
      </c>
      <c r="GV186" s="38">
        <v>-17.523354190797377</v>
      </c>
      <c r="GW186" s="34">
        <v>91.8650394887419</v>
      </c>
      <c r="GX186" s="38">
        <v>-2.8870415660235125</v>
      </c>
      <c r="GY186" s="34">
        <v>177.72297493647699</v>
      </c>
      <c r="GZ186" s="38">
        <v>-2.1548787860644865</v>
      </c>
      <c r="HA186" s="6"/>
      <c r="HB186" s="6" t="s">
        <v>44</v>
      </c>
      <c r="HC186" s="34">
        <v>137.59877154851199</v>
      </c>
      <c r="HD186" s="38">
        <v>45.617030553737834</v>
      </c>
      <c r="HE186" s="34">
        <v>198.41563527451299</v>
      </c>
      <c r="HF186" s="38">
        <v>18.464914125638103</v>
      </c>
      <c r="HG186" s="34">
        <v>89.042662809134001</v>
      </c>
      <c r="HH186" s="38">
        <v>-0.22001600291036993</v>
      </c>
      <c r="HI186" s="6"/>
      <c r="HJ186" s="6" t="s">
        <v>44</v>
      </c>
      <c r="HK186" s="34">
        <v>72.087987306528603</v>
      </c>
      <c r="HL186" s="38">
        <v>-20.812837944284894</v>
      </c>
      <c r="HM186" s="34">
        <v>122.285920410233</v>
      </c>
      <c r="HN186" s="38">
        <v>-0.26789768922846235</v>
      </c>
      <c r="HO186" s="34">
        <v>106.967779147133</v>
      </c>
      <c r="HP186" s="38">
        <v>26.925936182150551</v>
      </c>
      <c r="HQ186" s="6"/>
      <c r="HR186" s="6" t="s">
        <v>44</v>
      </c>
      <c r="HS186" s="34">
        <v>134.25072226223801</v>
      </c>
      <c r="HT186" s="38">
        <v>5.813687100373869</v>
      </c>
      <c r="HU186" s="34">
        <v>144.79066226130399</v>
      </c>
      <c r="HV186" s="38">
        <v>1.5535795438410389</v>
      </c>
      <c r="HW186" s="34">
        <v>102.61471427944799</v>
      </c>
      <c r="HX186" s="38">
        <v>7.8857551546569056</v>
      </c>
      <c r="HY186" s="6"/>
      <c r="HZ186" s="6" t="s">
        <v>44</v>
      </c>
      <c r="IA186" s="34">
        <v>84.910996437718794</v>
      </c>
      <c r="IB186" s="38">
        <v>-21.256072836090183</v>
      </c>
      <c r="IC186" s="34">
        <v>119.687409663982</v>
      </c>
      <c r="ID186" s="38">
        <v>-7.1184002542365619</v>
      </c>
      <c r="IE186" s="34">
        <v>122.670020193732</v>
      </c>
      <c r="IF186" s="38">
        <v>15.221060088412443</v>
      </c>
      <c r="IG186" s="6"/>
      <c r="IH186" s="6" t="s">
        <v>44</v>
      </c>
      <c r="II186" s="34">
        <v>144.092125205781</v>
      </c>
      <c r="IJ186" s="38">
        <v>14.625769813108988</v>
      </c>
      <c r="IK186" s="34">
        <v>156.96955209020601</v>
      </c>
      <c r="IL186" s="38">
        <v>6.9268310754250422</v>
      </c>
      <c r="IM186" s="34">
        <v>93.227340092700103</v>
      </c>
      <c r="IN186" s="38">
        <v>-10.225850078540105</v>
      </c>
      <c r="IO186" s="34">
        <v>180.46076778519199</v>
      </c>
      <c r="IP186" s="38">
        <v>8.7188058133355071</v>
      </c>
      <c r="IQ186" s="6"/>
      <c r="IR186" s="6" t="s">
        <v>44</v>
      </c>
      <c r="IS186" s="34">
        <v>92.180675661306097</v>
      </c>
      <c r="IT186" s="38">
        <v>-6.6091735469219941</v>
      </c>
      <c r="IU186" s="34">
        <v>104.14432404797699</v>
      </c>
      <c r="IV186" s="38">
        <v>11.587787901177407</v>
      </c>
      <c r="IW186" s="34">
        <v>85.913482920935607</v>
      </c>
      <c r="IX186" s="38">
        <v>-21.100169211000875</v>
      </c>
      <c r="IY186" s="6"/>
      <c r="IZ186" s="6" t="s">
        <v>44</v>
      </c>
      <c r="JA186" s="34">
        <v>119.37482422828199</v>
      </c>
      <c r="JB186" s="38">
        <v>-2.6607294886449182</v>
      </c>
      <c r="JC186" s="34">
        <v>188.193855126394</v>
      </c>
      <c r="JD186" s="38">
        <v>8.4754880171712585</v>
      </c>
      <c r="JE186" s="34">
        <v>203.071565149913</v>
      </c>
      <c r="JF186" s="38">
        <v>8.7759056666890842</v>
      </c>
      <c r="JG186" s="6"/>
      <c r="JH186" s="6" t="s">
        <v>44</v>
      </c>
      <c r="JI186" s="34">
        <v>142.31616318564201</v>
      </c>
      <c r="JJ186" s="38">
        <v>-33.076970520607318</v>
      </c>
      <c r="JK186" s="34">
        <v>271.119015959303</v>
      </c>
      <c r="JL186" s="38">
        <v>20.306117852232703</v>
      </c>
      <c r="JM186" s="34">
        <v>123.41918613225501</v>
      </c>
      <c r="JN186" s="38">
        <v>-1.4408985873343454</v>
      </c>
      <c r="JO186" s="6"/>
      <c r="JP186" s="6" t="s">
        <v>44</v>
      </c>
      <c r="JQ186" s="34">
        <v>122.158690852926</v>
      </c>
      <c r="JR186" s="38">
        <v>7.1406611885844313</v>
      </c>
      <c r="JS186" s="34">
        <v>119.535851346078</v>
      </c>
      <c r="JT186" s="38">
        <v>9.2954048160534626</v>
      </c>
      <c r="JU186" s="34">
        <v>96.867298377627193</v>
      </c>
      <c r="JV186" s="38">
        <v>-18.546941592294559</v>
      </c>
      <c r="JW186" s="6"/>
      <c r="JX186" s="6" t="s">
        <v>44</v>
      </c>
      <c r="JY186" s="34">
        <v>106.603637308323</v>
      </c>
      <c r="JZ186" s="38">
        <v>6.5991035915350551</v>
      </c>
      <c r="KA186" s="34">
        <v>200.86138336375501</v>
      </c>
      <c r="KB186" s="38">
        <v>4.2058090481481401</v>
      </c>
      <c r="KC186" s="34">
        <v>211.54944799530401</v>
      </c>
      <c r="KD186" s="38">
        <v>19.892813590400976</v>
      </c>
      <c r="KE186" s="6"/>
      <c r="KF186" s="6" t="s">
        <v>44</v>
      </c>
      <c r="KG186" s="34">
        <v>93.491803988132006</v>
      </c>
      <c r="KH186" s="38">
        <v>15.047024171701366</v>
      </c>
      <c r="KI186" s="34">
        <v>138.71148907884501</v>
      </c>
      <c r="KJ186" s="38">
        <v>4.7329049619295915</v>
      </c>
      <c r="KK186" s="34">
        <v>91.569925305690901</v>
      </c>
      <c r="KL186" s="38">
        <v>-19.563563810872438</v>
      </c>
      <c r="KM186" s="6"/>
      <c r="KN186" s="6" t="s">
        <v>44</v>
      </c>
      <c r="KO186" s="34">
        <v>38.631825159280297</v>
      </c>
      <c r="KP186" s="38">
        <v>-37.587135520708834</v>
      </c>
      <c r="KQ186" s="34">
        <v>146.5603352482</v>
      </c>
      <c r="KR186" s="38">
        <v>-9.6817036209545222</v>
      </c>
      <c r="KS186" s="34">
        <v>116.340773593648</v>
      </c>
      <c r="KT186" s="38">
        <v>3.5050796639617658</v>
      </c>
      <c r="KU186" s="6"/>
      <c r="KV186" s="6" t="s">
        <v>44</v>
      </c>
      <c r="KW186" s="34">
        <v>130.10919085226899</v>
      </c>
      <c r="KX186" s="38">
        <v>3.2400392661536159</v>
      </c>
      <c r="KY186" s="34">
        <v>138.79125563437199</v>
      </c>
      <c r="KZ186" s="38">
        <v>-14.246729035900486</v>
      </c>
      <c r="LA186" s="34">
        <v>142.09066289833601</v>
      </c>
      <c r="LB186" s="38">
        <v>-13.364257854812351</v>
      </c>
      <c r="LC186" s="6"/>
      <c r="LD186" s="6" t="s">
        <v>44</v>
      </c>
      <c r="LE186" s="34">
        <v>149.266642379346</v>
      </c>
      <c r="LF186" s="38">
        <v>5.864463371750972</v>
      </c>
      <c r="LG186" s="34">
        <v>109.52744068423701</v>
      </c>
      <c r="LH186" s="38">
        <v>-12.796430871164716</v>
      </c>
      <c r="LI186" s="34">
        <v>68.066287710342706</v>
      </c>
      <c r="LJ186" s="38">
        <v>21.213752796445533</v>
      </c>
      <c r="LK186" s="6"/>
      <c r="LL186" s="6" t="s">
        <v>44</v>
      </c>
      <c r="LM186" s="34">
        <v>198.06418338002101</v>
      </c>
      <c r="LN186" s="38">
        <v>32.413215237092032</v>
      </c>
      <c r="LO186" s="34">
        <v>62.132205512300501</v>
      </c>
      <c r="LP186" s="38">
        <v>-26.752832042900337</v>
      </c>
      <c r="LQ186" s="34">
        <v>145.46459466652999</v>
      </c>
      <c r="LR186" s="38">
        <v>10.363273489321088</v>
      </c>
      <c r="LS186" s="6"/>
      <c r="LT186" s="6" t="s">
        <v>44</v>
      </c>
      <c r="LU186" s="34">
        <v>108.81123687047</v>
      </c>
      <c r="LV186" s="38">
        <v>0.4660181472060998</v>
      </c>
      <c r="LW186" s="34">
        <v>137.948696334023</v>
      </c>
      <c r="LX186" s="38">
        <v>6.7291323476611637</v>
      </c>
      <c r="LY186" s="34">
        <v>153.02326249833899</v>
      </c>
      <c r="LZ186" s="38">
        <v>15.37433968720687</v>
      </c>
      <c r="MA186" s="6"/>
      <c r="MB186" s="6" t="s">
        <v>44</v>
      </c>
      <c r="MC186" s="34">
        <v>142.79220516688801</v>
      </c>
      <c r="MD186" s="38">
        <v>7.3944765075166572</v>
      </c>
      <c r="ME186" s="34">
        <v>106.99691648533801</v>
      </c>
      <c r="MF186" s="38">
        <v>6.6584498333330515</v>
      </c>
      <c r="MG186" s="34">
        <v>109.977081196177</v>
      </c>
      <c r="MH186" s="38">
        <v>-6.109981049679277</v>
      </c>
      <c r="MI186" s="6"/>
      <c r="MJ186" s="6" t="s">
        <v>44</v>
      </c>
      <c r="MK186" s="34">
        <v>107.06065924461601</v>
      </c>
      <c r="ML186" s="38">
        <v>5.7291526240045272</v>
      </c>
      <c r="MM186" s="34">
        <v>131.96173775880899</v>
      </c>
      <c r="MN186" s="38">
        <v>-5.0246317937997986</v>
      </c>
      <c r="MO186" s="34">
        <v>142.91905510437101</v>
      </c>
      <c r="MP186" s="38">
        <v>8.9805686156214222</v>
      </c>
    </row>
    <row r="187" spans="1:355" ht="15" hidden="1" customHeight="1">
      <c r="A187" s="353"/>
      <c r="B187" s="6"/>
      <c r="C187" s="34"/>
      <c r="D187" s="38"/>
      <c r="E187" s="374"/>
      <c r="F187" s="38"/>
      <c r="G187" s="374"/>
      <c r="H187" s="38"/>
      <c r="I187" s="6"/>
      <c r="J187" s="6"/>
      <c r="K187" s="34"/>
      <c r="L187" s="38"/>
      <c r="M187" s="34"/>
      <c r="N187" s="38"/>
      <c r="O187" s="34"/>
      <c r="P187" s="38"/>
      <c r="Q187" s="6"/>
      <c r="R187" s="6"/>
      <c r="S187" s="34"/>
      <c r="T187" s="38"/>
      <c r="U187" s="34"/>
      <c r="V187" s="38"/>
      <c r="W187" s="34"/>
      <c r="X187" s="38"/>
      <c r="Y187" s="6"/>
      <c r="Z187" s="6"/>
      <c r="AA187" s="34"/>
      <c r="AB187" s="38"/>
      <c r="AC187" s="34"/>
      <c r="AD187" s="38"/>
      <c r="AE187" s="34"/>
      <c r="AF187" s="38"/>
      <c r="AG187" s="6"/>
      <c r="AH187" s="6"/>
      <c r="AI187" s="34"/>
      <c r="AJ187" s="38"/>
      <c r="AK187" s="34"/>
      <c r="AL187" s="38"/>
      <c r="AM187" s="34"/>
      <c r="AN187" s="38"/>
      <c r="AO187" s="6"/>
      <c r="AP187" s="6"/>
      <c r="AQ187" s="34"/>
      <c r="AR187" s="38"/>
      <c r="AS187" s="34"/>
      <c r="AT187" s="38"/>
      <c r="AU187" s="34"/>
      <c r="AV187" s="38"/>
      <c r="AW187" s="6"/>
      <c r="AX187" s="6"/>
      <c r="AY187" s="34"/>
      <c r="AZ187" s="38"/>
      <c r="BA187" s="34"/>
      <c r="BB187" s="38"/>
      <c r="BC187" s="34"/>
      <c r="BD187" s="38"/>
      <c r="BE187" s="6"/>
      <c r="BF187" s="6"/>
      <c r="BG187" s="34"/>
      <c r="BH187" s="38"/>
      <c r="BI187" s="34"/>
      <c r="BJ187" s="38"/>
      <c r="BK187" s="34"/>
      <c r="BL187" s="38"/>
      <c r="BM187" s="6"/>
      <c r="BN187" s="6"/>
      <c r="BO187" s="34"/>
      <c r="BP187" s="38"/>
      <c r="BQ187" s="381"/>
      <c r="BR187" s="38"/>
      <c r="BS187" s="34"/>
      <c r="BT187" s="38"/>
      <c r="BU187" s="6"/>
      <c r="BV187" s="6"/>
      <c r="BW187" s="34"/>
      <c r="BX187" s="38"/>
      <c r="BY187" s="34"/>
      <c r="BZ187" s="38"/>
      <c r="CA187" s="34"/>
      <c r="CB187" s="38"/>
      <c r="CC187" s="6"/>
      <c r="CD187" s="6"/>
      <c r="CE187" s="34"/>
      <c r="CF187" s="38"/>
      <c r="CG187" s="34"/>
      <c r="CH187" s="38"/>
      <c r="CI187" s="34"/>
      <c r="CJ187" s="38"/>
      <c r="CK187" s="6"/>
      <c r="CL187" s="6"/>
      <c r="CM187" s="34"/>
      <c r="CN187" s="38"/>
      <c r="CO187" s="34"/>
      <c r="CP187" s="38"/>
      <c r="CQ187" s="34"/>
      <c r="CR187" s="38"/>
      <c r="CS187" s="6"/>
      <c r="CT187" s="6"/>
      <c r="CU187" s="34"/>
      <c r="CV187" s="38"/>
      <c r="CW187" s="34"/>
      <c r="CX187" s="38"/>
      <c r="CY187" s="34"/>
      <c r="CZ187" s="38"/>
      <c r="DA187" s="6"/>
      <c r="DB187" s="6"/>
      <c r="DC187" s="34"/>
      <c r="DD187" s="38"/>
      <c r="DE187" s="34"/>
      <c r="DF187" s="38"/>
      <c r="DG187" s="34"/>
      <c r="DH187" s="38"/>
      <c r="DI187" s="6"/>
      <c r="DJ187" s="6"/>
      <c r="DK187" s="34"/>
      <c r="DL187" s="38"/>
      <c r="DM187" s="34"/>
      <c r="DN187" s="38"/>
      <c r="DO187" s="34"/>
      <c r="DP187" s="38"/>
      <c r="DQ187" s="6"/>
      <c r="DR187" s="6"/>
      <c r="DS187" s="34"/>
      <c r="DT187" s="38"/>
      <c r="DU187" s="34"/>
      <c r="DV187" s="38"/>
      <c r="DW187" s="34"/>
      <c r="DX187" s="38"/>
      <c r="DY187" s="6"/>
      <c r="DZ187" s="6"/>
      <c r="EA187" s="34"/>
      <c r="EB187" s="38"/>
      <c r="EC187" s="34"/>
      <c r="ED187" s="38"/>
      <c r="EE187" s="34"/>
      <c r="EF187" s="38"/>
      <c r="EG187" s="6"/>
      <c r="EH187" s="6"/>
      <c r="EI187" s="34"/>
      <c r="EJ187" s="38"/>
      <c r="EK187" s="34"/>
      <c r="EL187" s="38"/>
      <c r="EM187" s="34"/>
      <c r="EN187" s="38"/>
      <c r="EO187" s="6"/>
      <c r="EP187" s="6"/>
      <c r="EQ187" s="34"/>
      <c r="ER187" s="38"/>
      <c r="ES187" s="34"/>
      <c r="ET187" s="38"/>
      <c r="EU187" s="34"/>
      <c r="EV187" s="38"/>
      <c r="EW187" s="6"/>
      <c r="EX187" s="6"/>
      <c r="EY187" s="34"/>
      <c r="EZ187" s="38"/>
      <c r="FA187" s="34"/>
      <c r="FB187" s="38"/>
      <c r="FC187" s="34"/>
      <c r="FD187" s="38"/>
      <c r="FE187" s="6"/>
      <c r="FF187" s="6"/>
      <c r="FG187" s="34"/>
      <c r="FH187" s="38"/>
      <c r="FI187" s="34"/>
      <c r="FJ187" s="38"/>
      <c r="FK187" s="34"/>
      <c r="FL187" s="38"/>
      <c r="FM187" s="6"/>
      <c r="FN187" s="6"/>
      <c r="FO187" s="34"/>
      <c r="FP187" s="38"/>
      <c r="FQ187" s="34"/>
      <c r="FR187" s="38"/>
      <c r="FS187" s="34"/>
      <c r="FT187" s="38"/>
      <c r="FU187" s="6"/>
      <c r="FV187" s="6"/>
      <c r="FW187" s="34"/>
      <c r="FX187" s="38"/>
      <c r="FY187" s="34"/>
      <c r="FZ187" s="38"/>
      <c r="GA187" s="34"/>
      <c r="GB187" s="38"/>
      <c r="GC187" s="6"/>
      <c r="GD187" s="6"/>
      <c r="GE187" s="34"/>
      <c r="GF187" s="38"/>
      <c r="GG187" s="34"/>
      <c r="GH187" s="38"/>
      <c r="GI187" s="34"/>
      <c r="GJ187" s="38"/>
      <c r="GK187" s="6"/>
      <c r="GL187" s="6"/>
      <c r="GM187" s="34"/>
      <c r="GN187" s="38"/>
      <c r="GO187" s="34"/>
      <c r="GP187" s="38"/>
      <c r="GQ187" s="34"/>
      <c r="GR187" s="38"/>
      <c r="GS187" s="6"/>
      <c r="GT187" s="6"/>
      <c r="GU187" s="34"/>
      <c r="GV187" s="38"/>
      <c r="GW187" s="34"/>
      <c r="GX187" s="38"/>
      <c r="GY187" s="34"/>
      <c r="GZ187" s="38"/>
      <c r="HA187" s="6"/>
      <c r="HB187" s="6"/>
      <c r="HC187" s="34"/>
      <c r="HD187" s="38"/>
      <c r="HE187" s="34"/>
      <c r="HF187" s="38"/>
      <c r="HG187" s="34"/>
      <c r="HH187" s="38"/>
      <c r="HI187" s="6"/>
      <c r="HJ187" s="6"/>
      <c r="HK187" s="34"/>
      <c r="HL187" s="38"/>
      <c r="HM187" s="34"/>
      <c r="HN187" s="38"/>
      <c r="HO187" s="34"/>
      <c r="HP187" s="38"/>
      <c r="HQ187" s="6"/>
      <c r="HR187" s="6"/>
      <c r="HS187" s="34"/>
      <c r="HT187" s="38"/>
      <c r="HU187" s="34"/>
      <c r="HV187" s="38"/>
      <c r="HW187" s="34"/>
      <c r="HX187" s="38"/>
      <c r="HY187" s="6"/>
      <c r="HZ187" s="6"/>
      <c r="IA187" s="34"/>
      <c r="IB187" s="38"/>
      <c r="IC187" s="34"/>
      <c r="ID187" s="38"/>
      <c r="IE187" s="34"/>
      <c r="IF187" s="38"/>
      <c r="IG187" s="6"/>
      <c r="IH187" s="6"/>
      <c r="II187" s="34"/>
      <c r="IJ187" s="38"/>
      <c r="IK187" s="34"/>
      <c r="IL187" s="38"/>
      <c r="IM187" s="34"/>
      <c r="IN187" s="38"/>
      <c r="IO187" s="34"/>
      <c r="IP187" s="38"/>
      <c r="IQ187" s="6"/>
      <c r="IR187" s="6"/>
      <c r="IS187" s="34"/>
      <c r="IT187" s="38"/>
      <c r="IU187" s="34"/>
      <c r="IV187" s="38"/>
      <c r="IW187" s="34"/>
      <c r="IX187" s="38"/>
      <c r="IY187" s="6"/>
      <c r="IZ187" s="6"/>
      <c r="JA187" s="34"/>
      <c r="JB187" s="38"/>
      <c r="JC187" s="34"/>
      <c r="JD187" s="38"/>
      <c r="JE187" s="34"/>
      <c r="JF187" s="38"/>
      <c r="JG187" s="6"/>
      <c r="JH187" s="6"/>
      <c r="JI187" s="34"/>
      <c r="JJ187" s="38"/>
      <c r="JK187" s="34"/>
      <c r="JL187" s="38"/>
      <c r="JM187" s="34"/>
      <c r="JN187" s="38"/>
      <c r="JO187" s="6"/>
      <c r="JP187" s="6"/>
      <c r="JQ187" s="34"/>
      <c r="JR187" s="38"/>
      <c r="JS187" s="34"/>
      <c r="JT187" s="38"/>
      <c r="JU187" s="34"/>
      <c r="JV187" s="38"/>
      <c r="JW187" s="6"/>
      <c r="JX187" s="6"/>
      <c r="JY187" s="34"/>
      <c r="JZ187" s="38"/>
      <c r="KA187" s="34"/>
      <c r="KB187" s="38"/>
      <c r="KC187" s="34"/>
      <c r="KD187" s="38"/>
      <c r="KE187" s="6"/>
      <c r="KF187" s="6"/>
      <c r="KG187" s="34"/>
      <c r="KH187" s="38"/>
      <c r="KI187" s="34"/>
      <c r="KJ187" s="38"/>
      <c r="KK187" s="34"/>
      <c r="KL187" s="38"/>
      <c r="KM187" s="6"/>
      <c r="KN187" s="6"/>
      <c r="KO187" s="34"/>
      <c r="KP187" s="38"/>
      <c r="KQ187" s="34"/>
      <c r="KR187" s="38"/>
      <c r="KS187" s="34"/>
      <c r="KT187" s="38"/>
      <c r="KU187" s="6"/>
      <c r="KV187" s="6"/>
      <c r="KW187" s="34"/>
      <c r="KX187" s="38"/>
      <c r="KY187" s="34"/>
      <c r="KZ187" s="38"/>
      <c r="LA187" s="34"/>
      <c r="LB187" s="38"/>
      <c r="LC187" s="6"/>
      <c r="LD187" s="6"/>
      <c r="LE187" s="34"/>
      <c r="LF187" s="38"/>
      <c r="LG187" s="34"/>
      <c r="LH187" s="38"/>
      <c r="LI187" s="34"/>
      <c r="LJ187" s="38"/>
      <c r="LK187" s="6"/>
      <c r="LL187" s="6"/>
      <c r="LM187" s="34"/>
      <c r="LN187" s="38"/>
      <c r="LO187" s="34"/>
      <c r="LP187" s="38"/>
      <c r="LQ187" s="34"/>
      <c r="LR187" s="38"/>
      <c r="LS187" s="6"/>
      <c r="LT187" s="6"/>
      <c r="LU187" s="34"/>
      <c r="LV187" s="38"/>
      <c r="LW187" s="34"/>
      <c r="LX187" s="38"/>
      <c r="LY187" s="34"/>
      <c r="LZ187" s="38"/>
      <c r="MA187" s="6"/>
      <c r="MB187" s="6"/>
      <c r="MC187" s="34"/>
      <c r="MD187" s="38"/>
      <c r="ME187" s="34"/>
      <c r="MF187" s="38"/>
      <c r="MG187" s="34"/>
      <c r="MH187" s="38"/>
      <c r="MI187" s="6"/>
      <c r="MJ187" s="6"/>
      <c r="MK187" s="34"/>
      <c r="ML187" s="38"/>
      <c r="MM187" s="34"/>
      <c r="MN187" s="38"/>
      <c r="MO187" s="34"/>
      <c r="MP187" s="38"/>
    </row>
    <row r="188" spans="1:355" ht="15" customHeight="1">
      <c r="A188" s="353">
        <v>2023</v>
      </c>
      <c r="B188" s="6" t="s">
        <v>33</v>
      </c>
      <c r="C188" s="34">
        <v>100.520030693243</v>
      </c>
      <c r="D188" s="38">
        <v>3.0508124511852373</v>
      </c>
      <c r="E188" s="374">
        <v>83.022892336721299</v>
      </c>
      <c r="F188" s="38">
        <v>0.11069709120774007</v>
      </c>
      <c r="G188" s="374">
        <v>117.06466043844</v>
      </c>
      <c r="H188" s="38">
        <v>5.1211252282695767</v>
      </c>
      <c r="I188" s="353">
        <v>2023</v>
      </c>
      <c r="J188" s="6" t="s">
        <v>33</v>
      </c>
      <c r="K188" s="34">
        <v>82.985833175276198</v>
      </c>
      <c r="L188" s="38">
        <v>10.129547278613614</v>
      </c>
      <c r="M188" s="34">
        <v>92.447248174110698</v>
      </c>
      <c r="N188" s="38">
        <v>6.1856326610763972</v>
      </c>
      <c r="O188" s="34">
        <v>85.563586329057898</v>
      </c>
      <c r="P188" s="38">
        <v>5.9605805200655766</v>
      </c>
      <c r="Q188" s="353">
        <v>2023</v>
      </c>
      <c r="R188" s="6" t="s">
        <v>33</v>
      </c>
      <c r="S188" s="34">
        <v>144.05774953813199</v>
      </c>
      <c r="T188" s="38">
        <v>2.5169197028890977</v>
      </c>
      <c r="U188" s="34">
        <v>193.89209868632801</v>
      </c>
      <c r="V188" s="38">
        <v>11.416561026181043</v>
      </c>
      <c r="W188" s="34">
        <v>139.41125742764501</v>
      </c>
      <c r="X188" s="38">
        <v>-22.249931224900791</v>
      </c>
      <c r="Y188" s="353">
        <v>2023</v>
      </c>
      <c r="Z188" s="6" t="s">
        <v>33</v>
      </c>
      <c r="AA188" s="34">
        <v>121.81326319790701</v>
      </c>
      <c r="AB188" s="38">
        <v>-18.812981582750893</v>
      </c>
      <c r="AC188" s="34">
        <v>127.03905246636801</v>
      </c>
      <c r="AD188" s="38">
        <v>-7.7516550189771607</v>
      </c>
      <c r="AE188" s="34">
        <v>168.06160139865901</v>
      </c>
      <c r="AF188" s="38">
        <v>23.138841158169527</v>
      </c>
      <c r="AG188" s="353">
        <v>2023</v>
      </c>
      <c r="AH188" s="6" t="s">
        <v>33</v>
      </c>
      <c r="AI188" s="34">
        <v>95.348843752784205</v>
      </c>
      <c r="AJ188" s="38">
        <v>-18.522969234468974</v>
      </c>
      <c r="AK188" s="34">
        <v>170.95911563263601</v>
      </c>
      <c r="AL188" s="38">
        <v>7.2900733197221825</v>
      </c>
      <c r="AM188" s="34">
        <v>98.497345424314403</v>
      </c>
      <c r="AN188" s="38">
        <v>2.1556869588807359</v>
      </c>
      <c r="AO188" s="353">
        <v>2023</v>
      </c>
      <c r="AP188" s="6" t="s">
        <v>33</v>
      </c>
      <c r="AQ188" s="34">
        <v>107.099779097376</v>
      </c>
      <c r="AR188" s="38">
        <v>-8.9530704196832573</v>
      </c>
      <c r="AS188" s="34">
        <v>160.635096087139</v>
      </c>
      <c r="AT188" s="38">
        <v>11.726538628729671</v>
      </c>
      <c r="AU188" s="34">
        <v>153.99875699202201</v>
      </c>
      <c r="AV188" s="38">
        <v>-5.6574439548409998</v>
      </c>
      <c r="AW188" s="353">
        <v>2023</v>
      </c>
      <c r="AX188" s="6" t="s">
        <v>33</v>
      </c>
      <c r="AY188" s="34">
        <v>133.26202686344499</v>
      </c>
      <c r="AZ188" s="38">
        <v>-11.665852742220309</v>
      </c>
      <c r="BA188" s="34">
        <v>127.088676859241</v>
      </c>
      <c r="BB188" s="38">
        <v>-4.0427976143568145</v>
      </c>
      <c r="BC188" s="34">
        <v>165.440123510467</v>
      </c>
      <c r="BD188" s="38">
        <v>-14.231003461456353</v>
      </c>
      <c r="BE188" s="353">
        <v>2023</v>
      </c>
      <c r="BF188" s="6" t="s">
        <v>33</v>
      </c>
      <c r="BG188" s="34">
        <v>117.145067953161</v>
      </c>
      <c r="BH188" s="38">
        <v>-12.654467664456959</v>
      </c>
      <c r="BI188" s="34">
        <v>142.204106644609</v>
      </c>
      <c r="BJ188" s="38">
        <v>2.3450068945037401</v>
      </c>
      <c r="BK188" s="34">
        <v>207.03305792504</v>
      </c>
      <c r="BL188" s="38">
        <v>11.999860293207007</v>
      </c>
      <c r="BM188" s="353">
        <v>2023</v>
      </c>
      <c r="BN188" s="6" t="s">
        <v>33</v>
      </c>
      <c r="BO188" s="34">
        <v>106.74149341655701</v>
      </c>
      <c r="BP188" s="38">
        <v>-11.585412537548763</v>
      </c>
      <c r="BQ188" s="381">
        <v>143.43601220483831</v>
      </c>
      <c r="BR188" s="38">
        <v>5.0964038156825495</v>
      </c>
      <c r="BS188" s="34">
        <v>118.21525559873901</v>
      </c>
      <c r="BT188" s="38">
        <v>-6.6970422415054287</v>
      </c>
      <c r="BU188" s="353">
        <v>2023</v>
      </c>
      <c r="BV188" s="6" t="s">
        <v>33</v>
      </c>
      <c r="BW188" s="34">
        <v>127.678003294717</v>
      </c>
      <c r="BX188" s="38">
        <v>5.141433382140832</v>
      </c>
      <c r="BY188" s="34">
        <v>147.86128925497499</v>
      </c>
      <c r="BZ188" s="38">
        <v>19.522468732678576</v>
      </c>
      <c r="CA188" s="34">
        <v>142.945899467125</v>
      </c>
      <c r="CB188" s="38">
        <v>29.070659258742722</v>
      </c>
      <c r="CC188" s="353">
        <v>2023</v>
      </c>
      <c r="CD188" s="6" t="s">
        <v>33</v>
      </c>
      <c r="CE188" s="34">
        <v>135.132951314309</v>
      </c>
      <c r="CF188" s="38">
        <v>-11.912215827639997</v>
      </c>
      <c r="CG188" s="34">
        <v>55.689368492556198</v>
      </c>
      <c r="CH188" s="38">
        <v>-22.848901777759409</v>
      </c>
      <c r="CI188" s="34">
        <v>132.31558614107499</v>
      </c>
      <c r="CJ188" s="38">
        <v>-3.4548117878122611</v>
      </c>
      <c r="CK188" s="353">
        <v>2023</v>
      </c>
      <c r="CL188" s="6" t="s">
        <v>33</v>
      </c>
      <c r="CM188" s="34">
        <v>210.88288392583701</v>
      </c>
      <c r="CN188" s="38">
        <v>0.11719258579378788</v>
      </c>
      <c r="CO188" s="34">
        <v>96.520212569271294</v>
      </c>
      <c r="CP188" s="38">
        <v>7.8373190715710308</v>
      </c>
      <c r="CQ188" s="34">
        <v>126.76109294368899</v>
      </c>
      <c r="CR188" s="38">
        <v>17.57466236337531</v>
      </c>
      <c r="CS188" s="353">
        <v>2023</v>
      </c>
      <c r="CT188" s="6" t="s">
        <v>33</v>
      </c>
      <c r="CU188" s="34">
        <v>132.66971735777199</v>
      </c>
      <c r="CV188" s="38">
        <v>-0.78193895662262491</v>
      </c>
      <c r="CW188" s="34">
        <v>57.298281130927101</v>
      </c>
      <c r="CX188" s="38">
        <v>-43.258673028001823</v>
      </c>
      <c r="CY188" s="34">
        <v>158.401977880987</v>
      </c>
      <c r="CZ188" s="38">
        <v>-12.19479553854454</v>
      </c>
      <c r="DA188" s="353">
        <v>2023</v>
      </c>
      <c r="DB188" s="6" t="s">
        <v>33</v>
      </c>
      <c r="DC188" s="34">
        <v>82.434442371181007</v>
      </c>
      <c r="DD188" s="38">
        <v>-6.893906491992098</v>
      </c>
      <c r="DE188" s="34">
        <v>416.54485484448998</v>
      </c>
      <c r="DF188" s="38">
        <v>18.632925498398791</v>
      </c>
      <c r="DG188" s="34">
        <v>101.452157472491</v>
      </c>
      <c r="DH188" s="38">
        <v>-16.559867960730088</v>
      </c>
      <c r="DI188" s="353">
        <v>2023</v>
      </c>
      <c r="DJ188" s="6" t="s">
        <v>33</v>
      </c>
      <c r="DK188" s="34">
        <v>192.92817070833601</v>
      </c>
      <c r="DL188" s="38">
        <v>9.51179406998763</v>
      </c>
      <c r="DM188" s="34">
        <v>65.178297928154095</v>
      </c>
      <c r="DN188" s="38">
        <v>-5.2609954657739308</v>
      </c>
      <c r="DO188" s="34">
        <v>131.36569740066699</v>
      </c>
      <c r="DP188" s="38">
        <v>-1.5855242198974793</v>
      </c>
      <c r="DQ188" s="353">
        <v>2023</v>
      </c>
      <c r="DR188" s="6" t="s">
        <v>33</v>
      </c>
      <c r="DS188" s="34">
        <v>153.883334750307</v>
      </c>
      <c r="DT188" s="38">
        <v>5.2656866404826843</v>
      </c>
      <c r="DU188" s="34">
        <v>125.96156002449899</v>
      </c>
      <c r="DV188" s="38">
        <v>1.1529103545937289</v>
      </c>
      <c r="DW188" s="34">
        <v>150.22356684607499</v>
      </c>
      <c r="DX188" s="38">
        <v>7.4125498104411207</v>
      </c>
      <c r="DY188" s="353">
        <v>2023</v>
      </c>
      <c r="DZ188" s="6" t="s">
        <v>33</v>
      </c>
      <c r="EA188" s="34">
        <v>124.05671610314</v>
      </c>
      <c r="EB188" s="38">
        <v>11.042788868484536</v>
      </c>
      <c r="EC188" s="34">
        <v>148.210677362344</v>
      </c>
      <c r="ED188" s="38">
        <v>4.454671437336259</v>
      </c>
      <c r="EE188" s="34">
        <v>124.411669723814</v>
      </c>
      <c r="EF188" s="38">
        <v>-1.3691475993207689</v>
      </c>
      <c r="EG188" s="353">
        <v>2023</v>
      </c>
      <c r="EH188" s="6" t="s">
        <v>33</v>
      </c>
      <c r="EI188" s="34">
        <v>135.576754402657</v>
      </c>
      <c r="EJ188" s="38">
        <v>-4.4593617719898617</v>
      </c>
      <c r="EK188" s="34">
        <v>147.91851070578599</v>
      </c>
      <c r="EL188" s="38">
        <v>37.125514628989777</v>
      </c>
      <c r="EM188" s="34">
        <v>104.57601810610799</v>
      </c>
      <c r="EN188" s="38">
        <v>-7.3238792993847568</v>
      </c>
      <c r="EO188" s="353">
        <v>2023</v>
      </c>
      <c r="EP188" s="6" t="s">
        <v>33</v>
      </c>
      <c r="EQ188" s="34">
        <v>67.497968492402705</v>
      </c>
      <c r="ER188" s="38">
        <v>-14.766113982278355</v>
      </c>
      <c r="ES188" s="34">
        <v>139.79098086298299</v>
      </c>
      <c r="ET188" s="38">
        <v>-5.2070066792104939</v>
      </c>
      <c r="EU188" s="34">
        <v>88.839918973227398</v>
      </c>
      <c r="EV188" s="38">
        <v>0.79794404500496796</v>
      </c>
      <c r="EW188" s="353">
        <v>2023</v>
      </c>
      <c r="EX188" s="6" t="s">
        <v>33</v>
      </c>
      <c r="EY188" s="34">
        <v>80.4271707487989</v>
      </c>
      <c r="EZ188" s="38">
        <v>-16.636979613196161</v>
      </c>
      <c r="FA188" s="34">
        <v>93.811205630957502</v>
      </c>
      <c r="FB188" s="38">
        <v>4.5773038937940669</v>
      </c>
      <c r="FC188" s="34">
        <v>251.41864609554301</v>
      </c>
      <c r="FD188" s="38">
        <v>8.8113543928949554</v>
      </c>
      <c r="FE188" s="353">
        <v>2023</v>
      </c>
      <c r="FF188" s="6" t="s">
        <v>33</v>
      </c>
      <c r="FG188" s="34">
        <v>128.348902622042</v>
      </c>
      <c r="FH188" s="38">
        <v>2.8131327384351579</v>
      </c>
      <c r="FI188" s="34">
        <v>162.53823444103</v>
      </c>
      <c r="FJ188" s="38">
        <v>7.2462640709042745</v>
      </c>
      <c r="FK188" s="34">
        <v>104.886760883243</v>
      </c>
      <c r="FL188" s="38">
        <v>-16.091422441066598</v>
      </c>
      <c r="FM188" s="353">
        <v>2023</v>
      </c>
      <c r="FN188" s="6" t="s">
        <v>33</v>
      </c>
      <c r="FO188" s="34">
        <v>115.353099253666</v>
      </c>
      <c r="FP188" s="38">
        <v>13.096510715179321</v>
      </c>
      <c r="FQ188" s="34">
        <v>206.85805183542701</v>
      </c>
      <c r="FR188" s="38">
        <v>-11.193392008816431</v>
      </c>
      <c r="FS188" s="34">
        <v>114.42104169496</v>
      </c>
      <c r="FT188" s="38">
        <v>-0.88207274032970417</v>
      </c>
      <c r="FU188" s="353">
        <v>2023</v>
      </c>
      <c r="FV188" s="6" t="s">
        <v>33</v>
      </c>
      <c r="FW188" s="34">
        <v>134.24586494504101</v>
      </c>
      <c r="FX188" s="38">
        <v>-1.3610319749939066</v>
      </c>
      <c r="FY188" s="34">
        <v>151.81832333081701</v>
      </c>
      <c r="FZ188" s="38">
        <v>-14.359321846587221</v>
      </c>
      <c r="GA188" s="34">
        <v>112.930658605299</v>
      </c>
      <c r="GB188" s="38">
        <v>6.2033070965502617</v>
      </c>
      <c r="GC188" s="353">
        <v>2023</v>
      </c>
      <c r="GD188" s="6" t="s">
        <v>33</v>
      </c>
      <c r="GE188" s="34">
        <v>120.920977055563</v>
      </c>
      <c r="GF188" s="38">
        <v>-12.652357442574512</v>
      </c>
      <c r="GG188" s="34">
        <v>113.805243938703</v>
      </c>
      <c r="GH188" s="38">
        <v>-21.647927892623571</v>
      </c>
      <c r="GI188" s="34">
        <v>62.017326576745901</v>
      </c>
      <c r="GJ188" s="38">
        <v>-23.56203264509557</v>
      </c>
      <c r="GK188" s="353">
        <v>2023</v>
      </c>
      <c r="GL188" s="6" t="s">
        <v>33</v>
      </c>
      <c r="GM188" s="34">
        <v>112.802307407401</v>
      </c>
      <c r="GN188" s="38">
        <v>-10.484761040220306</v>
      </c>
      <c r="GO188" s="34">
        <v>124.22567576839801</v>
      </c>
      <c r="GP188" s="38">
        <v>-0.31143053478430716</v>
      </c>
      <c r="GQ188" s="34">
        <v>82.852835352158806</v>
      </c>
      <c r="GR188" s="38">
        <v>-17.741343471317037</v>
      </c>
      <c r="GS188" s="353">
        <v>2023</v>
      </c>
      <c r="GT188" s="6" t="s">
        <v>33</v>
      </c>
      <c r="GU188" s="34">
        <v>76.406133458768096</v>
      </c>
      <c r="GV188" s="38">
        <v>15.735119458433161</v>
      </c>
      <c r="GW188" s="34">
        <v>94.651326945742198</v>
      </c>
      <c r="GX188" s="38">
        <v>-10.897053604964853</v>
      </c>
      <c r="GY188" s="34">
        <v>169.41035370286099</v>
      </c>
      <c r="GZ188" s="38">
        <v>-10.342017921126583</v>
      </c>
      <c r="HA188" s="353">
        <v>2023</v>
      </c>
      <c r="HB188" s="6" t="s">
        <v>33</v>
      </c>
      <c r="HC188" s="34">
        <v>117.161179125779</v>
      </c>
      <c r="HD188" s="38">
        <v>16.014732064414218</v>
      </c>
      <c r="HE188" s="34">
        <v>216.26690075216499</v>
      </c>
      <c r="HF188" s="38">
        <v>29.315300251809475</v>
      </c>
      <c r="HG188" s="34">
        <v>91.436607967766903</v>
      </c>
      <c r="HH188" s="38">
        <v>6.2815874301118697</v>
      </c>
      <c r="HI188" s="353">
        <v>2023</v>
      </c>
      <c r="HJ188" s="6" t="s">
        <v>33</v>
      </c>
      <c r="HK188" s="34">
        <v>77.433752931079098</v>
      </c>
      <c r="HL188" s="38">
        <v>-9.1982830651718217</v>
      </c>
      <c r="HM188" s="34">
        <v>131.78653417761001</v>
      </c>
      <c r="HN188" s="38">
        <v>-9.4316806430186091</v>
      </c>
      <c r="HO188" s="34">
        <v>105.324130960917</v>
      </c>
      <c r="HP188" s="38">
        <v>3.4685977179324823</v>
      </c>
      <c r="HQ188" s="353">
        <v>2023</v>
      </c>
      <c r="HR188" s="6" t="s">
        <v>33</v>
      </c>
      <c r="HS188" s="34">
        <v>117.453051987911</v>
      </c>
      <c r="HT188" s="38">
        <v>-3.9826455086055859</v>
      </c>
      <c r="HU188" s="34">
        <v>139.647495643383</v>
      </c>
      <c r="HV188" s="38">
        <v>4.3847819516386011</v>
      </c>
      <c r="HW188" s="34">
        <v>114.185367224752</v>
      </c>
      <c r="HX188" s="38">
        <v>14.604603862807025</v>
      </c>
      <c r="HY188" s="353">
        <v>2023</v>
      </c>
      <c r="HZ188" s="6" t="s">
        <v>33</v>
      </c>
      <c r="IA188" s="34">
        <v>80.016884833339802</v>
      </c>
      <c r="IB188" s="38">
        <v>-27.333863775653427</v>
      </c>
      <c r="IC188" s="34">
        <v>115.58116463448199</v>
      </c>
      <c r="ID188" s="38">
        <v>-10.714117751743231</v>
      </c>
      <c r="IE188" s="34">
        <v>113.904217548402</v>
      </c>
      <c r="IF188" s="38">
        <v>-5.3895698797549301</v>
      </c>
      <c r="IG188" s="353">
        <v>2023</v>
      </c>
      <c r="IH188" s="6" t="s">
        <v>33</v>
      </c>
      <c r="II188" s="34">
        <v>143.692825361584</v>
      </c>
      <c r="IJ188" s="38">
        <v>3.9982228776824513</v>
      </c>
      <c r="IK188" s="34">
        <v>198.69658029403899</v>
      </c>
      <c r="IL188" s="38">
        <v>15.677159748336194</v>
      </c>
      <c r="IM188" s="34">
        <v>115.853274112142</v>
      </c>
      <c r="IN188" s="38">
        <v>-7.8664670406876382</v>
      </c>
      <c r="IO188" s="34">
        <v>234.013754632059</v>
      </c>
      <c r="IP188" s="38">
        <v>18.351637671188541</v>
      </c>
      <c r="IQ188" s="353">
        <v>2023</v>
      </c>
      <c r="IR188" s="6" t="s">
        <v>33</v>
      </c>
      <c r="IS188" s="34">
        <v>93.038791386628901</v>
      </c>
      <c r="IT188" s="38">
        <v>-12.880606707254614</v>
      </c>
      <c r="IU188" s="34">
        <v>95.445883278038906</v>
      </c>
      <c r="IV188" s="38">
        <v>-5.3444588044065</v>
      </c>
      <c r="IW188" s="34">
        <v>104.73901256970299</v>
      </c>
      <c r="IX188" s="38">
        <v>-15.50043531534358</v>
      </c>
      <c r="IY188" s="353">
        <v>2023</v>
      </c>
      <c r="IZ188" s="6" t="s">
        <v>33</v>
      </c>
      <c r="JA188" s="34">
        <v>134.83804391165</v>
      </c>
      <c r="JB188" s="38">
        <v>-7.3283932554126636</v>
      </c>
      <c r="JC188" s="34">
        <v>181.61848312367101</v>
      </c>
      <c r="JD188" s="38">
        <v>11.745955868331663</v>
      </c>
      <c r="JE188" s="34">
        <v>156.235170309209</v>
      </c>
      <c r="JF188" s="38">
        <v>-6.5315806201245152</v>
      </c>
      <c r="JG188" s="353">
        <v>2023</v>
      </c>
      <c r="JH188" s="6" t="s">
        <v>33</v>
      </c>
      <c r="JI188" s="34">
        <v>140.069499896032</v>
      </c>
      <c r="JJ188" s="38">
        <v>-23.308548270986478</v>
      </c>
      <c r="JK188" s="34">
        <v>248.10408440966299</v>
      </c>
      <c r="JL188" s="38">
        <v>22.454343318950379</v>
      </c>
      <c r="JM188" s="34">
        <v>121.970001763441</v>
      </c>
      <c r="JN188" s="38">
        <v>-4.064996008598186</v>
      </c>
      <c r="JO188" s="353">
        <v>2023</v>
      </c>
      <c r="JP188" s="6" t="s">
        <v>33</v>
      </c>
      <c r="JQ188" s="34">
        <v>120.735168104138</v>
      </c>
      <c r="JR188" s="38">
        <v>7.0081125183546504</v>
      </c>
      <c r="JS188" s="34">
        <v>97.972360555625201</v>
      </c>
      <c r="JT188" s="38">
        <v>-19.667276858125575</v>
      </c>
      <c r="JU188" s="34">
        <v>106.79106699258899</v>
      </c>
      <c r="JV188" s="38">
        <v>-10.062873676266818</v>
      </c>
      <c r="JW188" s="353">
        <v>2023</v>
      </c>
      <c r="JX188" s="6" t="s">
        <v>33</v>
      </c>
      <c r="JY188" s="34">
        <v>101.321759325391</v>
      </c>
      <c r="JZ188" s="38">
        <v>-6.0582802033450065</v>
      </c>
      <c r="KA188" s="34">
        <v>171.07656758971299</v>
      </c>
      <c r="KB188" s="38">
        <v>-17.364496546337818</v>
      </c>
      <c r="KC188" s="34">
        <v>179.04467253492899</v>
      </c>
      <c r="KD188" s="38">
        <v>23.812275214534552</v>
      </c>
      <c r="KE188" s="353">
        <v>2023</v>
      </c>
      <c r="KF188" s="6" t="s">
        <v>33</v>
      </c>
      <c r="KG188" s="34">
        <v>85.070823874690007</v>
      </c>
      <c r="KH188" s="38">
        <v>8.8504056168503382</v>
      </c>
      <c r="KI188" s="34">
        <v>119.360030913457</v>
      </c>
      <c r="KJ188" s="38">
        <v>-6.6536712421421385</v>
      </c>
      <c r="KK188" s="34">
        <v>100.059155304521</v>
      </c>
      <c r="KL188" s="38">
        <v>-18.763147665486315</v>
      </c>
      <c r="KM188" s="353">
        <v>2023</v>
      </c>
      <c r="KN188" s="6" t="s">
        <v>33</v>
      </c>
      <c r="KO188" s="34">
        <v>35.267190496084297</v>
      </c>
      <c r="KP188" s="38">
        <v>-10.739218545609546</v>
      </c>
      <c r="KQ188" s="34">
        <v>176.15323228137899</v>
      </c>
      <c r="KR188" s="38">
        <v>2.8299685005449788</v>
      </c>
      <c r="KS188" s="34">
        <v>94.828579727805902</v>
      </c>
      <c r="KT188" s="38">
        <v>-3.2801146031643214</v>
      </c>
      <c r="KU188" s="353">
        <v>2023</v>
      </c>
      <c r="KV188" s="6" t="s">
        <v>33</v>
      </c>
      <c r="KW188" s="34">
        <v>137.90041208207299</v>
      </c>
      <c r="KX188" s="38">
        <v>10.178125372378048</v>
      </c>
      <c r="KY188" s="34">
        <v>147.066271921501</v>
      </c>
      <c r="KZ188" s="38">
        <v>-8.2686036990469489</v>
      </c>
      <c r="LA188" s="34">
        <v>135.50955020583001</v>
      </c>
      <c r="LB188" s="38">
        <v>-15.050814523447656</v>
      </c>
      <c r="LC188" s="353">
        <v>2023</v>
      </c>
      <c r="LD188" s="6" t="s">
        <v>33</v>
      </c>
      <c r="LE188" s="34">
        <v>148.169089874771</v>
      </c>
      <c r="LF188" s="38">
        <v>4.6152877116681026</v>
      </c>
      <c r="LG188" s="34">
        <v>91.847612885840604</v>
      </c>
      <c r="LH188" s="38">
        <v>-21.068463059351132</v>
      </c>
      <c r="LI188" s="34">
        <v>54.854003837338503</v>
      </c>
      <c r="LJ188" s="38">
        <v>-8.3888389772508987</v>
      </c>
      <c r="LK188" s="353">
        <v>2023</v>
      </c>
      <c r="LL188" s="6" t="s">
        <v>33</v>
      </c>
      <c r="LM188" s="34">
        <v>152.93211789922501</v>
      </c>
      <c r="LN188" s="38">
        <v>14.173264081827043</v>
      </c>
      <c r="LO188" s="34">
        <v>65.176215388255201</v>
      </c>
      <c r="LP188" s="38">
        <v>-18.24987335597298</v>
      </c>
      <c r="LQ188" s="34">
        <v>125.82852107073499</v>
      </c>
      <c r="LR188" s="38">
        <v>-5.2713001879782269</v>
      </c>
      <c r="LS188" s="353">
        <v>2023</v>
      </c>
      <c r="LT188" s="6" t="s">
        <v>33</v>
      </c>
      <c r="LU188" s="34">
        <v>103.19684948246</v>
      </c>
      <c r="LV188" s="38">
        <v>-7.5058241931579488</v>
      </c>
      <c r="LW188" s="34">
        <v>131.84178104452701</v>
      </c>
      <c r="LX188" s="38">
        <v>6.3288186457348843</v>
      </c>
      <c r="LY188" s="34">
        <v>156.62280448083399</v>
      </c>
      <c r="LZ188" s="38">
        <v>22.460177313648998</v>
      </c>
      <c r="MA188" s="353">
        <v>2023</v>
      </c>
      <c r="MB188" s="6" t="s">
        <v>33</v>
      </c>
      <c r="MC188" s="34">
        <v>160.457630406861</v>
      </c>
      <c r="MD188" s="38">
        <v>2.6852988552497976</v>
      </c>
      <c r="ME188" s="34">
        <v>103.808882935317</v>
      </c>
      <c r="MF188" s="38">
        <v>3.4614577936333149</v>
      </c>
      <c r="MG188" s="34">
        <v>110.682482288554</v>
      </c>
      <c r="MH188" s="38">
        <v>-10.439538128551831</v>
      </c>
      <c r="MI188" s="353">
        <v>2023</v>
      </c>
      <c r="MJ188" s="6" t="s">
        <v>33</v>
      </c>
      <c r="MK188" s="34">
        <v>105.766554759903</v>
      </c>
      <c r="ML188" s="38">
        <v>4.3111480610471489</v>
      </c>
      <c r="MM188" s="34">
        <v>128.985681513624</v>
      </c>
      <c r="MN188" s="38">
        <v>-8.4015919602104816</v>
      </c>
      <c r="MO188" s="34">
        <v>171.704960974697</v>
      </c>
      <c r="MP188" s="38">
        <v>13.929731240190037</v>
      </c>
    </row>
    <row r="189" spans="1:355" ht="15" customHeight="1">
      <c r="A189" s="353"/>
      <c r="B189" s="6" t="s">
        <v>34</v>
      </c>
      <c r="C189" s="34">
        <v>90.902282470699703</v>
      </c>
      <c r="D189" s="38">
        <v>-0.7917686710455456</v>
      </c>
      <c r="E189" s="374">
        <v>76.825665454523701</v>
      </c>
      <c r="F189" s="38">
        <v>-2.5245614739645532</v>
      </c>
      <c r="G189" s="374">
        <v>104.21259709770599</v>
      </c>
      <c r="H189" s="38">
        <v>0.45300533412260791</v>
      </c>
      <c r="I189" s="6"/>
      <c r="J189" s="6" t="s">
        <v>34</v>
      </c>
      <c r="K189" s="34">
        <v>75.366269124281601</v>
      </c>
      <c r="L189" s="38">
        <v>10.216095511051051</v>
      </c>
      <c r="M189" s="34">
        <v>97.166097975361197</v>
      </c>
      <c r="N189" s="38">
        <v>24.643471819406599</v>
      </c>
      <c r="O189" s="34">
        <v>84.077981095172603</v>
      </c>
      <c r="P189" s="38">
        <v>25.906891188846572</v>
      </c>
      <c r="Q189" s="6"/>
      <c r="R189" s="6" t="s">
        <v>34</v>
      </c>
      <c r="S189" s="34">
        <v>119.82415988261199</v>
      </c>
      <c r="T189" s="38">
        <v>8.9476792910324434</v>
      </c>
      <c r="U189" s="34">
        <v>169.91736732528</v>
      </c>
      <c r="V189" s="38">
        <v>39.134193787255725</v>
      </c>
      <c r="W189" s="34">
        <v>135.80468424259499</v>
      </c>
      <c r="X189" s="38">
        <v>3.3852550878059446</v>
      </c>
      <c r="Y189" s="6"/>
      <c r="Z189" s="6" t="s">
        <v>34</v>
      </c>
      <c r="AA189" s="34">
        <v>120.255958106764</v>
      </c>
      <c r="AB189" s="38">
        <v>9.1182816163281331</v>
      </c>
      <c r="AC189" s="34">
        <v>151.757846294871</v>
      </c>
      <c r="AD189" s="38">
        <v>-0.37292143563453806</v>
      </c>
      <c r="AE189" s="34">
        <v>153.60737500907999</v>
      </c>
      <c r="AF189" s="38">
        <v>21.0610990928066</v>
      </c>
      <c r="AG189" s="6"/>
      <c r="AH189" s="6" t="s">
        <v>34</v>
      </c>
      <c r="AI189" s="34">
        <v>107.97999163775501</v>
      </c>
      <c r="AJ189" s="38">
        <v>-3.2101814460608722</v>
      </c>
      <c r="AK189" s="34">
        <v>191.98376065044101</v>
      </c>
      <c r="AL189" s="38">
        <v>23.961597707383092</v>
      </c>
      <c r="AM189" s="34">
        <v>76.360551173032704</v>
      </c>
      <c r="AN189" s="38">
        <v>-18.969268275823353</v>
      </c>
      <c r="AO189" s="6"/>
      <c r="AP189" s="6" t="s">
        <v>34</v>
      </c>
      <c r="AQ189" s="34">
        <v>113.31840871301399</v>
      </c>
      <c r="AR189" s="38">
        <v>2.5249021760363775</v>
      </c>
      <c r="AS189" s="34">
        <v>161.85274675477001</v>
      </c>
      <c r="AT189" s="38">
        <v>13.271035108475118</v>
      </c>
      <c r="AU189" s="34">
        <v>160.18824153387999</v>
      </c>
      <c r="AV189" s="38">
        <v>15.434309811524741</v>
      </c>
      <c r="AW189" s="6"/>
      <c r="AX189" s="6" t="s">
        <v>34</v>
      </c>
      <c r="AY189" s="34">
        <v>159.771890169199</v>
      </c>
      <c r="AZ189" s="38">
        <v>10.368896571196572</v>
      </c>
      <c r="BA189" s="34">
        <v>133.898869934738</v>
      </c>
      <c r="BB189" s="38">
        <v>13.405823972118625</v>
      </c>
      <c r="BC189" s="34">
        <v>162.81533539456001</v>
      </c>
      <c r="BD189" s="38">
        <v>-7.2453335118123476</v>
      </c>
      <c r="BE189" s="6"/>
      <c r="BF189" s="6" t="s">
        <v>34</v>
      </c>
      <c r="BG189" s="34">
        <v>132.43387073364099</v>
      </c>
      <c r="BH189" s="38">
        <v>6.8093393777904936</v>
      </c>
      <c r="BI189" s="34">
        <v>138.069666407889</v>
      </c>
      <c r="BJ189" s="38">
        <v>16.721435380880848</v>
      </c>
      <c r="BK189" s="34">
        <v>219.25972108415601</v>
      </c>
      <c r="BL189" s="38">
        <v>21.18044785956026</v>
      </c>
      <c r="BM189" s="6"/>
      <c r="BN189" s="6" t="s">
        <v>34</v>
      </c>
      <c r="BO189" s="34">
        <v>114.508915457813</v>
      </c>
      <c r="BP189" s="38">
        <v>-0.53637414531148409</v>
      </c>
      <c r="BQ189" s="381">
        <v>106.4820159705976</v>
      </c>
      <c r="BR189" s="38">
        <v>-9.5135108892304459</v>
      </c>
      <c r="BS189" s="34">
        <v>116.498944018232</v>
      </c>
      <c r="BT189" s="38">
        <v>-2.1378712175251735</v>
      </c>
      <c r="BU189" s="6"/>
      <c r="BV189" s="6" t="s">
        <v>34</v>
      </c>
      <c r="BW189" s="34">
        <v>168.74366635275501</v>
      </c>
      <c r="BX189" s="38">
        <v>16.921179577447901</v>
      </c>
      <c r="BY189" s="34">
        <v>142.368102265159</v>
      </c>
      <c r="BZ189" s="38">
        <v>3.8626135515490461</v>
      </c>
      <c r="CA189" s="34">
        <v>154.070237388115</v>
      </c>
      <c r="CB189" s="38">
        <v>34.847933735792793</v>
      </c>
      <c r="CC189" s="6"/>
      <c r="CD189" s="6" t="s">
        <v>34</v>
      </c>
      <c r="CE189" s="34">
        <v>128.27320018639199</v>
      </c>
      <c r="CF189" s="38">
        <v>-14.080447457216138</v>
      </c>
      <c r="CG189" s="34">
        <v>57.655821694132797</v>
      </c>
      <c r="CH189" s="38">
        <v>-32.942741057360891</v>
      </c>
      <c r="CI189" s="34">
        <v>138.24587391227001</v>
      </c>
      <c r="CJ189" s="38">
        <v>5.0806444345105035</v>
      </c>
      <c r="CK189" s="6"/>
      <c r="CL189" s="6" t="s">
        <v>34</v>
      </c>
      <c r="CM189" s="34">
        <v>203.11774147024201</v>
      </c>
      <c r="CN189" s="38">
        <v>1.7832995334651685</v>
      </c>
      <c r="CO189" s="34">
        <v>97.046195832972302</v>
      </c>
      <c r="CP189" s="38">
        <v>12.001930309369826</v>
      </c>
      <c r="CQ189" s="34">
        <v>119.753292363414</v>
      </c>
      <c r="CR189" s="38">
        <v>12.936344675191776</v>
      </c>
      <c r="CS189" s="6"/>
      <c r="CT189" s="6" t="s">
        <v>34</v>
      </c>
      <c r="CU189" s="34">
        <v>150.26812402136599</v>
      </c>
      <c r="CV189" s="38">
        <v>5.1405378899339667</v>
      </c>
      <c r="CW189" s="34">
        <v>71.548030092705801</v>
      </c>
      <c r="CX189" s="38">
        <v>-28.432859202853322</v>
      </c>
      <c r="CY189" s="34">
        <v>182.668485783362</v>
      </c>
      <c r="CZ189" s="38">
        <v>29.782451086641913</v>
      </c>
      <c r="DA189" s="6"/>
      <c r="DB189" s="6" t="s">
        <v>34</v>
      </c>
      <c r="DC189" s="34">
        <v>73.831688083032702</v>
      </c>
      <c r="DD189" s="38">
        <v>-19.473682925467415</v>
      </c>
      <c r="DE189" s="34">
        <v>369.27033939811201</v>
      </c>
      <c r="DF189" s="38">
        <v>0.74315755862255628</v>
      </c>
      <c r="DG189" s="34">
        <v>105.504281786494</v>
      </c>
      <c r="DH189" s="38">
        <v>-8.2381225827869287</v>
      </c>
      <c r="DI189" s="6"/>
      <c r="DJ189" s="6" t="s">
        <v>34</v>
      </c>
      <c r="DK189" s="34">
        <v>176.054239959277</v>
      </c>
      <c r="DL189" s="38">
        <v>14.048078858424077</v>
      </c>
      <c r="DM189" s="34">
        <v>57.532207869361699</v>
      </c>
      <c r="DN189" s="38">
        <v>-22.996410128369305</v>
      </c>
      <c r="DO189" s="34">
        <v>136.19755600290699</v>
      </c>
      <c r="DP189" s="38">
        <v>8.653418861662729</v>
      </c>
      <c r="DQ189" s="6"/>
      <c r="DR189" s="6" t="s">
        <v>34</v>
      </c>
      <c r="DS189" s="34">
        <v>143.94377757729299</v>
      </c>
      <c r="DT189" s="38">
        <v>-6.1889984863752545</v>
      </c>
      <c r="DU189" s="34">
        <v>124.506273343201</v>
      </c>
      <c r="DV189" s="38">
        <v>6.4470304115985329</v>
      </c>
      <c r="DW189" s="34">
        <v>135.29976554551899</v>
      </c>
      <c r="DX189" s="38">
        <v>-0.24956099551459943</v>
      </c>
      <c r="DY189" s="6"/>
      <c r="DZ189" s="6" t="s">
        <v>34</v>
      </c>
      <c r="EA189" s="34">
        <v>121.564378837116</v>
      </c>
      <c r="EB189" s="38">
        <v>6.5968430073985189</v>
      </c>
      <c r="EC189" s="34">
        <v>167.98247358452801</v>
      </c>
      <c r="ED189" s="38">
        <v>2.3145672651368585</v>
      </c>
      <c r="EE189" s="34">
        <v>127.074935461216</v>
      </c>
      <c r="EF189" s="38">
        <v>-0.24491756174907664</v>
      </c>
      <c r="EG189" s="6"/>
      <c r="EH189" s="6" t="s">
        <v>34</v>
      </c>
      <c r="EI189" s="34">
        <v>138.81526078167599</v>
      </c>
      <c r="EJ189" s="38">
        <v>5.5483504732017082</v>
      </c>
      <c r="EK189" s="34">
        <v>126.18247895888</v>
      </c>
      <c r="EL189" s="38">
        <v>3.3753720168823804</v>
      </c>
      <c r="EM189" s="34">
        <v>115.761419909324</v>
      </c>
      <c r="EN189" s="38">
        <v>2.8782090937463636</v>
      </c>
      <c r="EO189" s="6"/>
      <c r="EP189" s="6" t="s">
        <v>34</v>
      </c>
      <c r="EQ189" s="34">
        <v>65.084996151133097</v>
      </c>
      <c r="ER189" s="38">
        <v>-10.406922305753042</v>
      </c>
      <c r="ES189" s="34">
        <v>147.85507545988099</v>
      </c>
      <c r="ET189" s="38">
        <v>16.335073514924844</v>
      </c>
      <c r="EU189" s="34">
        <v>58.2906998260572</v>
      </c>
      <c r="EV189" s="38">
        <v>-5.802302655955387</v>
      </c>
      <c r="EW189" s="6"/>
      <c r="EX189" s="6" t="s">
        <v>34</v>
      </c>
      <c r="EY189" s="34">
        <v>79.644026249846306</v>
      </c>
      <c r="EZ189" s="38">
        <v>-18.730939644990471</v>
      </c>
      <c r="FA189" s="34">
        <v>109.40454782207</v>
      </c>
      <c r="FB189" s="38">
        <v>17.04191203824179</v>
      </c>
      <c r="FC189" s="34">
        <v>252.49371859553401</v>
      </c>
      <c r="FD189" s="38">
        <v>7.6982804609079665</v>
      </c>
      <c r="FE189" s="6"/>
      <c r="FF189" s="6" t="s">
        <v>34</v>
      </c>
      <c r="FG189" s="34">
        <v>125.351871055915</v>
      </c>
      <c r="FH189" s="38">
        <v>4.2323067092873572</v>
      </c>
      <c r="FI189" s="34">
        <v>177.18355404908399</v>
      </c>
      <c r="FJ189" s="38">
        <v>11.522042816422001</v>
      </c>
      <c r="FK189" s="34">
        <v>106.642031002133</v>
      </c>
      <c r="FL189" s="38">
        <v>-12.796372671378521</v>
      </c>
      <c r="FM189" s="6"/>
      <c r="FN189" s="6" t="s">
        <v>34</v>
      </c>
      <c r="FO189" s="34">
        <v>113.738231946322</v>
      </c>
      <c r="FP189" s="38">
        <v>-3.5195659331334213</v>
      </c>
      <c r="FQ189" s="34">
        <v>188.99016501326901</v>
      </c>
      <c r="FR189" s="38">
        <v>-9.5133330383833936</v>
      </c>
      <c r="FS189" s="34">
        <v>106.948788732019</v>
      </c>
      <c r="FT189" s="38">
        <v>-6.7603825602436558</v>
      </c>
      <c r="FU189" s="6"/>
      <c r="FV189" s="6" t="s">
        <v>34</v>
      </c>
      <c r="FW189" s="34">
        <v>135.232212908675</v>
      </c>
      <c r="FX189" s="38">
        <v>-0.40373497682494985</v>
      </c>
      <c r="FY189" s="34">
        <v>162.89970399474501</v>
      </c>
      <c r="FZ189" s="38">
        <v>-16.179754431680863</v>
      </c>
      <c r="GA189" s="34">
        <v>135.43629930799</v>
      </c>
      <c r="GB189" s="38">
        <v>15.434861425000406</v>
      </c>
      <c r="GC189" s="6"/>
      <c r="GD189" s="6" t="s">
        <v>34</v>
      </c>
      <c r="GE189" s="34">
        <v>120.722439319885</v>
      </c>
      <c r="GF189" s="38">
        <v>-8.8735105698073795</v>
      </c>
      <c r="GG189" s="34">
        <v>124.20538379527</v>
      </c>
      <c r="GH189" s="38">
        <v>2.3033057989464822</v>
      </c>
      <c r="GI189" s="34">
        <v>61.820461245245298</v>
      </c>
      <c r="GJ189" s="38">
        <v>-20.186528794358424</v>
      </c>
      <c r="GK189" s="6"/>
      <c r="GL189" s="6" t="s">
        <v>34</v>
      </c>
      <c r="GM189" s="34">
        <v>111.49777279097199</v>
      </c>
      <c r="GN189" s="38">
        <v>-6.6912926823715111</v>
      </c>
      <c r="GO189" s="34">
        <v>125.325847943667</v>
      </c>
      <c r="GP189" s="38">
        <v>6.1886649614900904</v>
      </c>
      <c r="GQ189" s="34">
        <v>83.607674438388699</v>
      </c>
      <c r="GR189" s="38">
        <v>-12.824941613514511</v>
      </c>
      <c r="GS189" s="6"/>
      <c r="GT189" s="6" t="s">
        <v>34</v>
      </c>
      <c r="GU189" s="34">
        <v>65.197362848193904</v>
      </c>
      <c r="GV189" s="38">
        <v>16.825879690078608</v>
      </c>
      <c r="GW189" s="34">
        <v>96.143587079301398</v>
      </c>
      <c r="GX189" s="38">
        <v>-8.860877038724766</v>
      </c>
      <c r="GY189" s="34">
        <v>169.90530042412701</v>
      </c>
      <c r="GZ189" s="38">
        <v>1.2980322141445129</v>
      </c>
      <c r="HA189" s="6"/>
      <c r="HB189" s="6" t="s">
        <v>34</v>
      </c>
      <c r="HC189" s="34">
        <v>107.245667535278</v>
      </c>
      <c r="HD189" s="38">
        <v>15.113295991531956</v>
      </c>
      <c r="HE189" s="34">
        <v>162.54782523398799</v>
      </c>
      <c r="HF189" s="38">
        <v>27.721035655644371</v>
      </c>
      <c r="HG189" s="34">
        <v>93.409667073070196</v>
      </c>
      <c r="HH189" s="38">
        <v>3.2628022166589545</v>
      </c>
      <c r="HI189" s="6"/>
      <c r="HJ189" s="6" t="s">
        <v>34</v>
      </c>
      <c r="HK189" s="34">
        <v>95.064601939779905</v>
      </c>
      <c r="HL189" s="38">
        <v>-11.898657088888825</v>
      </c>
      <c r="HM189" s="34">
        <v>131.04431151033199</v>
      </c>
      <c r="HN189" s="38">
        <v>-10.22372004683794</v>
      </c>
      <c r="HO189" s="34">
        <v>113.84044455436</v>
      </c>
      <c r="HP189" s="38">
        <v>18.355742266501636</v>
      </c>
      <c r="HQ189" s="6"/>
      <c r="HR189" s="6" t="s">
        <v>34</v>
      </c>
      <c r="HS189" s="34">
        <v>138.58262665585701</v>
      </c>
      <c r="HT189" s="38">
        <v>10.267731805609131</v>
      </c>
      <c r="HU189" s="34">
        <v>149.12481780112401</v>
      </c>
      <c r="HV189" s="38">
        <v>21.993953100364266</v>
      </c>
      <c r="HW189" s="34">
        <v>89.880161437298895</v>
      </c>
      <c r="HX189" s="38">
        <v>-0.13343632745099399</v>
      </c>
      <c r="HY189" s="6"/>
      <c r="HZ189" s="6" t="s">
        <v>34</v>
      </c>
      <c r="IA189" s="34">
        <v>90.419170314598901</v>
      </c>
      <c r="IB189" s="38">
        <v>-13.150834439063246</v>
      </c>
      <c r="IC189" s="34">
        <v>119.505024338575</v>
      </c>
      <c r="ID189" s="38">
        <v>-6.8960263933346937</v>
      </c>
      <c r="IE189" s="34">
        <v>114.27197290518301</v>
      </c>
      <c r="IF189" s="38">
        <v>-5.8996447066623574</v>
      </c>
      <c r="IG189" s="6"/>
      <c r="IH189" s="6" t="s">
        <v>34</v>
      </c>
      <c r="II189" s="34">
        <v>145.07483440224101</v>
      </c>
      <c r="IJ189" s="38">
        <v>28.905022328095441</v>
      </c>
      <c r="IK189" s="34">
        <v>150.04021715728101</v>
      </c>
      <c r="IL189" s="38">
        <v>23.971132780829095</v>
      </c>
      <c r="IM189" s="34">
        <v>96.846285531268805</v>
      </c>
      <c r="IN189" s="38">
        <v>-8.5870050219555623</v>
      </c>
      <c r="IO189" s="34">
        <v>159.73369297300701</v>
      </c>
      <c r="IP189" s="38">
        <v>15.038536335277428</v>
      </c>
      <c r="IQ189" s="6"/>
      <c r="IR189" s="6" t="s">
        <v>34</v>
      </c>
      <c r="IS189" s="34">
        <v>94.882317772804996</v>
      </c>
      <c r="IT189" s="38">
        <v>-1.7791019735697233</v>
      </c>
      <c r="IU189" s="34">
        <v>76.489923641126197</v>
      </c>
      <c r="IV189" s="38">
        <v>-2.1859294626668344</v>
      </c>
      <c r="IW189" s="34">
        <v>82.626352427939906</v>
      </c>
      <c r="IX189" s="38">
        <v>-12.042226255879399</v>
      </c>
      <c r="IY189" s="6"/>
      <c r="IZ189" s="6" t="s">
        <v>34</v>
      </c>
      <c r="JA189" s="34">
        <v>128.17448584889399</v>
      </c>
      <c r="JB189" s="38">
        <v>-0.34875608974350314</v>
      </c>
      <c r="JC189" s="34">
        <v>151.40404844530701</v>
      </c>
      <c r="JD189" s="38">
        <v>6.6903579548492758</v>
      </c>
      <c r="JE189" s="34">
        <v>107.86043051677601</v>
      </c>
      <c r="JF189" s="38">
        <v>-13.763027790333098</v>
      </c>
      <c r="JG189" s="6"/>
      <c r="JH189" s="6" t="s">
        <v>34</v>
      </c>
      <c r="JI189" s="34">
        <v>174.02381518253199</v>
      </c>
      <c r="JJ189" s="38">
        <v>1.719571413190053</v>
      </c>
      <c r="JK189" s="34">
        <v>198.88319609227599</v>
      </c>
      <c r="JL189" s="38">
        <v>6.3514973687156555</v>
      </c>
      <c r="JM189" s="34">
        <v>104.092651371362</v>
      </c>
      <c r="JN189" s="38">
        <v>-6.8105064119477419</v>
      </c>
      <c r="JO189" s="6"/>
      <c r="JP189" s="6" t="s">
        <v>34</v>
      </c>
      <c r="JQ189" s="34">
        <v>143.34228973765099</v>
      </c>
      <c r="JR189" s="38">
        <v>31.610755626876823</v>
      </c>
      <c r="JS189" s="34">
        <v>79.932317767500606</v>
      </c>
      <c r="JT189" s="38">
        <v>-28.625817387227414</v>
      </c>
      <c r="JU189" s="34">
        <v>111.19630341065</v>
      </c>
      <c r="JV189" s="38">
        <v>8.9634555979144892</v>
      </c>
      <c r="JW189" s="6"/>
      <c r="JX189" s="6" t="s">
        <v>34</v>
      </c>
      <c r="JY189" s="34">
        <v>108.38364577592699</v>
      </c>
      <c r="JZ189" s="38">
        <v>13.937182288123282</v>
      </c>
      <c r="KA189" s="34">
        <v>179.0900645442</v>
      </c>
      <c r="KB189" s="38">
        <v>21.91613601756282</v>
      </c>
      <c r="KC189" s="34">
        <v>175.36364397675001</v>
      </c>
      <c r="KD189" s="38">
        <v>30.176297504202552</v>
      </c>
      <c r="KE189" s="6"/>
      <c r="KF189" s="6" t="s">
        <v>34</v>
      </c>
      <c r="KG189" s="34">
        <v>76.854757758503695</v>
      </c>
      <c r="KH189" s="38">
        <v>-9.2226257225286474</v>
      </c>
      <c r="KI189" s="34">
        <v>122.625973332147</v>
      </c>
      <c r="KJ189" s="38">
        <v>-4.7741287076586758</v>
      </c>
      <c r="KK189" s="34">
        <v>111.785526064405</v>
      </c>
      <c r="KL189" s="38">
        <v>0.16918292932139423</v>
      </c>
      <c r="KM189" s="6"/>
      <c r="KN189" s="6" t="s">
        <v>34</v>
      </c>
      <c r="KO189" s="34">
        <v>30.425775398280098</v>
      </c>
      <c r="KP189" s="38">
        <v>-37.523975418477953</v>
      </c>
      <c r="KQ189" s="34">
        <v>195.12091162693201</v>
      </c>
      <c r="KR189" s="38">
        <v>31.140702533919693</v>
      </c>
      <c r="KS189" s="34">
        <v>83.080865632626796</v>
      </c>
      <c r="KT189" s="38">
        <v>-3.1049951478328808</v>
      </c>
      <c r="KU189" s="6"/>
      <c r="KV189" s="6" t="s">
        <v>34</v>
      </c>
      <c r="KW189" s="34">
        <v>139.02624797532201</v>
      </c>
      <c r="KX189" s="38">
        <v>25.367801934979852</v>
      </c>
      <c r="KY189" s="34">
        <v>160.76092789416501</v>
      </c>
      <c r="KZ189" s="38">
        <v>2.9861336908637099</v>
      </c>
      <c r="LA189" s="34">
        <v>119.403585549788</v>
      </c>
      <c r="LB189" s="38">
        <v>-4.7566204834561319</v>
      </c>
      <c r="LC189" s="6"/>
      <c r="LD189" s="6" t="s">
        <v>34</v>
      </c>
      <c r="LE189" s="34">
        <v>149.84337573408499</v>
      </c>
      <c r="LF189" s="38">
        <v>5.3255919184292111</v>
      </c>
      <c r="LG189" s="34">
        <v>90.344852755669606</v>
      </c>
      <c r="LH189" s="38">
        <v>-18.322083764758887</v>
      </c>
      <c r="LI189" s="34">
        <v>52.7163984257013</v>
      </c>
      <c r="LJ189" s="38">
        <v>-21.284963241583711</v>
      </c>
      <c r="LK189" s="6"/>
      <c r="LL189" s="6" t="s">
        <v>34</v>
      </c>
      <c r="LM189" s="34">
        <v>113.54300906110601</v>
      </c>
      <c r="LN189" s="38">
        <v>-27.56930219423073</v>
      </c>
      <c r="LO189" s="34">
        <v>82.838296029654103</v>
      </c>
      <c r="LP189" s="38">
        <v>-19.468994889030185</v>
      </c>
      <c r="LQ189" s="34">
        <v>153.97802028242501</v>
      </c>
      <c r="LR189" s="38">
        <v>7.8308292632633538</v>
      </c>
      <c r="LS189" s="6"/>
      <c r="LT189" s="6" t="s">
        <v>34</v>
      </c>
      <c r="LU189" s="34">
        <v>104.002337349108</v>
      </c>
      <c r="LV189" s="38">
        <v>-3.2287661241083043</v>
      </c>
      <c r="LW189" s="34">
        <v>134.344002803032</v>
      </c>
      <c r="LX189" s="38">
        <v>-2.1322517198070159</v>
      </c>
      <c r="LY189" s="34">
        <v>144.71363484378301</v>
      </c>
      <c r="LZ189" s="38">
        <v>19.234453663157637</v>
      </c>
      <c r="MA189" s="6"/>
      <c r="MB189" s="6" t="s">
        <v>34</v>
      </c>
      <c r="MC189" s="34">
        <v>163.20309404799801</v>
      </c>
      <c r="MD189" s="38">
        <v>1.4551317122382272</v>
      </c>
      <c r="ME189" s="34">
        <v>102.698374526511</v>
      </c>
      <c r="MF189" s="38">
        <v>8.4662127060315555</v>
      </c>
      <c r="MG189" s="34">
        <v>100.614531007346</v>
      </c>
      <c r="MH189" s="38">
        <v>-9.9393986640675536</v>
      </c>
      <c r="MI189" s="6"/>
      <c r="MJ189" s="6" t="s">
        <v>34</v>
      </c>
      <c r="MK189" s="34">
        <v>108.92988804424201</v>
      </c>
      <c r="ML189" s="38">
        <v>19.663354780371293</v>
      </c>
      <c r="MM189" s="34">
        <v>120.68995459198101</v>
      </c>
      <c r="MN189" s="38">
        <v>-8.5723938240974462</v>
      </c>
      <c r="MO189" s="34">
        <v>171.37601298984401</v>
      </c>
      <c r="MP189" s="38">
        <v>18.460541154467293</v>
      </c>
    </row>
    <row r="190" spans="1:355" ht="15" customHeight="1">
      <c r="A190" s="353"/>
      <c r="B190" s="6" t="s">
        <v>35</v>
      </c>
      <c r="C190" s="34">
        <v>98.620685268984005</v>
      </c>
      <c r="D190" s="38">
        <v>0.76130727042178137</v>
      </c>
      <c r="E190" s="374">
        <v>84.876772485065899</v>
      </c>
      <c r="F190" s="38">
        <v>3.8094500128133859</v>
      </c>
      <c r="G190" s="374">
        <v>111.61640740519501</v>
      </c>
      <c r="H190" s="38">
        <v>-1.3220764036295236</v>
      </c>
      <c r="I190" s="6"/>
      <c r="J190" s="6" t="s">
        <v>35</v>
      </c>
      <c r="K190" s="34">
        <v>77.451720948631106</v>
      </c>
      <c r="L190" s="38">
        <v>-8.7060440825813146</v>
      </c>
      <c r="M190" s="34">
        <v>131.10345827999299</v>
      </c>
      <c r="N190" s="38">
        <v>51.705651640660079</v>
      </c>
      <c r="O190" s="34">
        <v>83.078966929731607</v>
      </c>
      <c r="P190" s="38">
        <v>-1.9310113072753836</v>
      </c>
      <c r="Q190" s="6"/>
      <c r="R190" s="6" t="s">
        <v>35</v>
      </c>
      <c r="S190" s="34">
        <v>76.661617934675803</v>
      </c>
      <c r="T190" s="38">
        <v>-31.373814426482355</v>
      </c>
      <c r="U190" s="34">
        <v>155.90579240664999</v>
      </c>
      <c r="V190" s="38">
        <v>22.468323271954603</v>
      </c>
      <c r="W190" s="34">
        <v>137.65207581364001</v>
      </c>
      <c r="X190" s="38">
        <v>-4.7849541510815925</v>
      </c>
      <c r="Y190" s="6"/>
      <c r="Z190" s="6" t="s">
        <v>35</v>
      </c>
      <c r="AA190" s="34">
        <v>128.98142447831799</v>
      </c>
      <c r="AB190" s="38">
        <v>-9.3008983275349948</v>
      </c>
      <c r="AC190" s="34">
        <v>186.236055640111</v>
      </c>
      <c r="AD190" s="38">
        <v>23.473051825943344</v>
      </c>
      <c r="AE190" s="34">
        <v>158.37123124728899</v>
      </c>
      <c r="AF190" s="38">
        <v>13.038572511110829</v>
      </c>
      <c r="AG190" s="6"/>
      <c r="AH190" s="6" t="s">
        <v>35</v>
      </c>
      <c r="AI190" s="34">
        <v>106.538782626268</v>
      </c>
      <c r="AJ190" s="38">
        <v>-3.7704920110376605</v>
      </c>
      <c r="AK190" s="34">
        <v>169.22813542419399</v>
      </c>
      <c r="AL190" s="38">
        <v>5.0555170065277508</v>
      </c>
      <c r="AM190" s="34">
        <v>94.656328674996004</v>
      </c>
      <c r="AN190" s="38">
        <v>1.8784392585983483</v>
      </c>
      <c r="AO190" s="6"/>
      <c r="AP190" s="6" t="s">
        <v>35</v>
      </c>
      <c r="AQ190" s="34">
        <v>124.991924350125</v>
      </c>
      <c r="AR190" s="38">
        <v>-9.9475744148966356</v>
      </c>
      <c r="AS190" s="34">
        <v>163.27651793176199</v>
      </c>
      <c r="AT190" s="38">
        <v>17.876318870297283</v>
      </c>
      <c r="AU190" s="34">
        <v>161.182885913023</v>
      </c>
      <c r="AV190" s="38">
        <v>14.223200310473686</v>
      </c>
      <c r="AW190" s="6"/>
      <c r="AX190" s="6" t="s">
        <v>35</v>
      </c>
      <c r="AY190" s="34">
        <v>159.602661074721</v>
      </c>
      <c r="AZ190" s="38">
        <v>12.331251838024414</v>
      </c>
      <c r="BA190" s="34">
        <v>125.02457746359499</v>
      </c>
      <c r="BB190" s="38">
        <v>11.420547818790851</v>
      </c>
      <c r="BC190" s="34">
        <v>176.66948844511299</v>
      </c>
      <c r="BD190" s="38">
        <v>8.0226815139127723</v>
      </c>
      <c r="BE190" s="6"/>
      <c r="BF190" s="6" t="s">
        <v>35</v>
      </c>
      <c r="BG190" s="34">
        <v>146.052457693127</v>
      </c>
      <c r="BH190" s="38">
        <v>0.20441563543656116</v>
      </c>
      <c r="BI190" s="34">
        <v>115.595839028722</v>
      </c>
      <c r="BJ190" s="38">
        <v>-8.411143247713099</v>
      </c>
      <c r="BK190" s="34">
        <v>234.55702425002099</v>
      </c>
      <c r="BL190" s="38">
        <v>24.994068956623863</v>
      </c>
      <c r="BM190" s="6"/>
      <c r="BN190" s="6" t="s">
        <v>35</v>
      </c>
      <c r="BO190" s="34">
        <v>112.24134311636899</v>
      </c>
      <c r="BP190" s="38">
        <v>-4.9351511772124752</v>
      </c>
      <c r="BQ190" s="381">
        <v>104.14414774920415</v>
      </c>
      <c r="BR190" s="38">
        <v>-14.80543109583067</v>
      </c>
      <c r="BS190" s="34">
        <v>133.04279683990401</v>
      </c>
      <c r="BT190" s="38">
        <v>7.1180787142780702</v>
      </c>
      <c r="BU190" s="6"/>
      <c r="BV190" s="6" t="s">
        <v>35</v>
      </c>
      <c r="BW190" s="34">
        <v>137.62425919100701</v>
      </c>
      <c r="BX190" s="38">
        <v>-1.2633527808708465</v>
      </c>
      <c r="BY190" s="34">
        <v>151.915340148437</v>
      </c>
      <c r="BZ190" s="38">
        <v>24.359341835440446</v>
      </c>
      <c r="CA190" s="34">
        <v>143.42977127860701</v>
      </c>
      <c r="CB190" s="38">
        <v>14.843825400611451</v>
      </c>
      <c r="CC190" s="6"/>
      <c r="CD190" s="6" t="s">
        <v>35</v>
      </c>
      <c r="CE190" s="34">
        <v>144.39595400999301</v>
      </c>
      <c r="CF190" s="38">
        <v>-5.2490048177498068</v>
      </c>
      <c r="CG190" s="34">
        <v>76.025758766201207</v>
      </c>
      <c r="CH190" s="38">
        <v>-25.902572914319336</v>
      </c>
      <c r="CI190" s="34">
        <v>147.514849840409</v>
      </c>
      <c r="CJ190" s="38">
        <v>3.1370918279467048</v>
      </c>
      <c r="CK190" s="6"/>
      <c r="CL190" s="6" t="s">
        <v>35</v>
      </c>
      <c r="CM190" s="34">
        <v>239.209955446577</v>
      </c>
      <c r="CN190" s="38">
        <v>5.3441490446859206</v>
      </c>
      <c r="CO190" s="34">
        <v>102.29071583162801</v>
      </c>
      <c r="CP190" s="38">
        <v>14.046517908046937</v>
      </c>
      <c r="CQ190" s="34">
        <v>128.88132665787401</v>
      </c>
      <c r="CR190" s="38">
        <v>13.316135438070404</v>
      </c>
      <c r="CS190" s="6"/>
      <c r="CT190" s="6" t="s">
        <v>35</v>
      </c>
      <c r="CU190" s="34">
        <v>146.517574427131</v>
      </c>
      <c r="CV190" s="38">
        <v>4.8760646428900571</v>
      </c>
      <c r="CW190" s="34">
        <v>64.946744676468697</v>
      </c>
      <c r="CX190" s="38">
        <v>-44.729989069504896</v>
      </c>
      <c r="CY190" s="34">
        <v>191.68940967567499</v>
      </c>
      <c r="CZ190" s="38">
        <v>38.257880478540358</v>
      </c>
      <c r="DA190" s="6"/>
      <c r="DB190" s="6" t="s">
        <v>35</v>
      </c>
      <c r="DC190" s="34">
        <v>70.454468894249501</v>
      </c>
      <c r="DD190" s="38">
        <v>-18.332675227921797</v>
      </c>
      <c r="DE190" s="34">
        <v>304.47260147054999</v>
      </c>
      <c r="DF190" s="38">
        <v>-6.3276725110162175</v>
      </c>
      <c r="DG190" s="34">
        <v>104.544632209551</v>
      </c>
      <c r="DH190" s="38">
        <v>-12.703516310784906</v>
      </c>
      <c r="DI190" s="6"/>
      <c r="DJ190" s="6" t="s">
        <v>35</v>
      </c>
      <c r="DK190" s="34">
        <v>157.71873966272901</v>
      </c>
      <c r="DL190" s="38">
        <v>-1.4188373774297105</v>
      </c>
      <c r="DM190" s="34">
        <v>61.03807339179</v>
      </c>
      <c r="DN190" s="38">
        <v>-17.420137233477888</v>
      </c>
      <c r="DO190" s="34">
        <v>147.645397110094</v>
      </c>
      <c r="DP190" s="38">
        <v>32.406426713190172</v>
      </c>
      <c r="DQ190" s="6"/>
      <c r="DR190" s="6" t="s">
        <v>35</v>
      </c>
      <c r="DS190" s="34">
        <v>139.26374634513999</v>
      </c>
      <c r="DT190" s="38">
        <v>-11.610548194869921</v>
      </c>
      <c r="DU190" s="34">
        <v>113.623112456364</v>
      </c>
      <c r="DV190" s="38">
        <v>1.2248645843550037</v>
      </c>
      <c r="DW190" s="34">
        <v>148.55429994328699</v>
      </c>
      <c r="DX190" s="38">
        <v>11.180869661292391</v>
      </c>
      <c r="DY190" s="6"/>
      <c r="DZ190" s="6" t="s">
        <v>35</v>
      </c>
      <c r="EA190" s="34">
        <v>138.36123500565901</v>
      </c>
      <c r="EB190" s="38">
        <v>6.6122017864075389</v>
      </c>
      <c r="EC190" s="34">
        <v>184.01937065593901</v>
      </c>
      <c r="ED190" s="38">
        <v>11.984253959895312</v>
      </c>
      <c r="EE190" s="34">
        <v>130.74223603246901</v>
      </c>
      <c r="EF190" s="38">
        <v>3.0769075276861884</v>
      </c>
      <c r="EG190" s="6"/>
      <c r="EH190" s="6" t="s">
        <v>35</v>
      </c>
      <c r="EI190" s="34">
        <v>148.95594650878201</v>
      </c>
      <c r="EJ190" s="38">
        <v>7.9951526615479338</v>
      </c>
      <c r="EK190" s="34">
        <v>130.74560621922799</v>
      </c>
      <c r="EL190" s="38">
        <v>4.360944801551085</v>
      </c>
      <c r="EM190" s="34">
        <v>115.51300959487099</v>
      </c>
      <c r="EN190" s="38">
        <v>4.1665542807369746</v>
      </c>
      <c r="EO190" s="6"/>
      <c r="EP190" s="6" t="s">
        <v>35</v>
      </c>
      <c r="EQ190" s="34">
        <v>65.8166659555678</v>
      </c>
      <c r="ER190" s="38">
        <v>-12.422624356895184</v>
      </c>
      <c r="ES190" s="34">
        <v>160.18844754836499</v>
      </c>
      <c r="ET190" s="38">
        <v>11.865713906627278</v>
      </c>
      <c r="EU190" s="34">
        <v>50.6061433375042</v>
      </c>
      <c r="EV190" s="38">
        <v>-34.288988455040396</v>
      </c>
      <c r="EW190" s="6"/>
      <c r="EX190" s="6" t="s">
        <v>35</v>
      </c>
      <c r="EY190" s="34">
        <v>82.443749280506196</v>
      </c>
      <c r="EZ190" s="38">
        <v>-20.319342558413041</v>
      </c>
      <c r="FA190" s="34">
        <v>117.710650312062</v>
      </c>
      <c r="FB190" s="38">
        <v>12.911732486038787</v>
      </c>
      <c r="FC190" s="34">
        <v>253.99150981046901</v>
      </c>
      <c r="FD190" s="38">
        <v>6.9419933633214583</v>
      </c>
      <c r="FE190" s="6"/>
      <c r="FF190" s="6" t="s">
        <v>35</v>
      </c>
      <c r="FG190" s="34">
        <v>109.503582818778</v>
      </c>
      <c r="FH190" s="38">
        <v>-11.636771016833563</v>
      </c>
      <c r="FI190" s="34">
        <v>177.85974561013199</v>
      </c>
      <c r="FJ190" s="38">
        <v>6.8571803846064938</v>
      </c>
      <c r="FK190" s="34">
        <v>116.240108050842</v>
      </c>
      <c r="FL190" s="38">
        <v>-10.163360520330713</v>
      </c>
      <c r="FM190" s="6"/>
      <c r="FN190" s="6" t="s">
        <v>35</v>
      </c>
      <c r="FO190" s="34">
        <v>145.213150785978</v>
      </c>
      <c r="FP190" s="38">
        <v>19.15839234688579</v>
      </c>
      <c r="FQ190" s="34">
        <v>249.759668921968</v>
      </c>
      <c r="FR190" s="38">
        <v>-7.4002048788323265</v>
      </c>
      <c r="FS190" s="34">
        <v>111.14870283716</v>
      </c>
      <c r="FT190" s="38">
        <v>-13.944436056566317</v>
      </c>
      <c r="FU190" s="6"/>
      <c r="FV190" s="6" t="s">
        <v>35</v>
      </c>
      <c r="FW190" s="34">
        <v>126.073282479379</v>
      </c>
      <c r="FX190" s="38">
        <v>-9.3174368737177389</v>
      </c>
      <c r="FY190" s="34">
        <v>151.60298949698301</v>
      </c>
      <c r="FZ190" s="38">
        <v>-0.52688551938759076</v>
      </c>
      <c r="GA190" s="34">
        <v>111.57672906528801</v>
      </c>
      <c r="GB190" s="38">
        <v>-0.26698551954270044</v>
      </c>
      <c r="GC190" s="6"/>
      <c r="GD190" s="6" t="s">
        <v>35</v>
      </c>
      <c r="GE190" s="34">
        <v>108.145530395755</v>
      </c>
      <c r="GF190" s="38">
        <v>-19.328880955088465</v>
      </c>
      <c r="GG190" s="34">
        <v>113.809152479597</v>
      </c>
      <c r="GH190" s="38">
        <v>-11.023098188434105</v>
      </c>
      <c r="GI190" s="34">
        <v>65.577004011688004</v>
      </c>
      <c r="GJ190" s="38">
        <v>-9.9888396905633954</v>
      </c>
      <c r="GK190" s="6"/>
      <c r="GL190" s="6" t="s">
        <v>35</v>
      </c>
      <c r="GM190" s="34">
        <v>116.185635232173</v>
      </c>
      <c r="GN190" s="38">
        <v>0.81684777332644387</v>
      </c>
      <c r="GO190" s="34">
        <v>123.74437116666201</v>
      </c>
      <c r="GP190" s="38">
        <v>-3.6495756467211748</v>
      </c>
      <c r="GQ190" s="34">
        <v>88.969583501840305</v>
      </c>
      <c r="GR190" s="38">
        <v>-23.072022534080844</v>
      </c>
      <c r="GS190" s="6"/>
      <c r="GT190" s="6" t="s">
        <v>35</v>
      </c>
      <c r="GU190" s="34">
        <v>62.616474435828202</v>
      </c>
      <c r="GV190" s="38">
        <v>-16.075890641744067</v>
      </c>
      <c r="GW190" s="34">
        <v>90.251316109751301</v>
      </c>
      <c r="GX190" s="38">
        <v>-8.2403418879910362</v>
      </c>
      <c r="GY190" s="34">
        <v>177.68585453535599</v>
      </c>
      <c r="GZ190" s="38">
        <v>11.838150758067528</v>
      </c>
      <c r="HA190" s="6"/>
      <c r="HB190" s="6" t="s">
        <v>35</v>
      </c>
      <c r="HC190" s="34">
        <v>108.844862441982</v>
      </c>
      <c r="HD190" s="38">
        <v>21.491308192391273</v>
      </c>
      <c r="HE190" s="34">
        <v>182.67601408108899</v>
      </c>
      <c r="HF190" s="38">
        <v>14.934927047418228</v>
      </c>
      <c r="HG190" s="34">
        <v>89.489136552382504</v>
      </c>
      <c r="HH190" s="38">
        <v>0.16062024695837351</v>
      </c>
      <c r="HI190" s="6"/>
      <c r="HJ190" s="6" t="s">
        <v>35</v>
      </c>
      <c r="HK190" s="34">
        <v>106.313862357536</v>
      </c>
      <c r="HL190" s="38">
        <v>5.5774926253874924</v>
      </c>
      <c r="HM190" s="34">
        <v>112.718977983832</v>
      </c>
      <c r="HN190" s="38">
        <v>-1.1486878083388063</v>
      </c>
      <c r="HO190" s="34">
        <v>103.639485783653</v>
      </c>
      <c r="HP190" s="38">
        <v>-1.02883961710873</v>
      </c>
      <c r="HQ190" s="6"/>
      <c r="HR190" s="6" t="s">
        <v>35</v>
      </c>
      <c r="HS190" s="34">
        <v>142.33168223870999</v>
      </c>
      <c r="HT190" s="38">
        <v>18.948381223553227</v>
      </c>
      <c r="HU190" s="34">
        <v>164.276145484593</v>
      </c>
      <c r="HV190" s="38">
        <v>18.323506435578523</v>
      </c>
      <c r="HW190" s="34">
        <v>75.813053487268704</v>
      </c>
      <c r="HX190" s="38">
        <v>-11.67985037358504</v>
      </c>
      <c r="HY190" s="6"/>
      <c r="HZ190" s="6" t="s">
        <v>35</v>
      </c>
      <c r="IA190" s="34">
        <v>89.246760586747797</v>
      </c>
      <c r="IB190" s="38">
        <v>-18.031546507536092</v>
      </c>
      <c r="IC190" s="34">
        <v>118.254733232025</v>
      </c>
      <c r="ID190" s="38">
        <v>-5.5694958086185693</v>
      </c>
      <c r="IE190" s="34">
        <v>112.16124187044799</v>
      </c>
      <c r="IF190" s="38">
        <v>-1.0048421994064256</v>
      </c>
      <c r="IG190" s="6"/>
      <c r="IH190" s="6" t="s">
        <v>35</v>
      </c>
      <c r="II190" s="34">
        <v>145.31978095020901</v>
      </c>
      <c r="IJ190" s="38">
        <v>15.160806296397666</v>
      </c>
      <c r="IK190" s="34">
        <v>155.59222794513099</v>
      </c>
      <c r="IL190" s="38">
        <v>17.479946420162662</v>
      </c>
      <c r="IM190" s="34">
        <v>111.60198938316999</v>
      </c>
      <c r="IN190" s="38">
        <v>8.9095271389178805</v>
      </c>
      <c r="IO190" s="34">
        <v>144.491948251362</v>
      </c>
      <c r="IP190" s="38">
        <v>37.317889386105065</v>
      </c>
      <c r="IQ190" s="6"/>
      <c r="IR190" s="6" t="s">
        <v>35</v>
      </c>
      <c r="IS190" s="34">
        <v>94.627452821080794</v>
      </c>
      <c r="IT190" s="38">
        <v>0.55211848658669282</v>
      </c>
      <c r="IU190" s="34">
        <v>83.333073776793</v>
      </c>
      <c r="IV190" s="38">
        <v>-9.8264296141999665</v>
      </c>
      <c r="IW190" s="34">
        <v>89.056186493375293</v>
      </c>
      <c r="IX190" s="38">
        <v>-18.173509657846196</v>
      </c>
      <c r="IY190" s="6"/>
      <c r="IZ190" s="6" t="s">
        <v>35</v>
      </c>
      <c r="JA190" s="34">
        <v>120.69629690085399</v>
      </c>
      <c r="JB190" s="38">
        <v>-13.01422042955825</v>
      </c>
      <c r="JC190" s="34">
        <v>169.03834717932199</v>
      </c>
      <c r="JD190" s="38">
        <v>-4.3055131218139309E-2</v>
      </c>
      <c r="JE190" s="34">
        <v>151.67833281875099</v>
      </c>
      <c r="JF190" s="38">
        <v>-11.860964832865804</v>
      </c>
      <c r="JG190" s="6"/>
      <c r="JH190" s="6" t="s">
        <v>35</v>
      </c>
      <c r="JI190" s="34">
        <v>181.27423043623699</v>
      </c>
      <c r="JJ190" s="38">
        <v>-0.70298194456151464</v>
      </c>
      <c r="JK190" s="34">
        <v>215.04450509841899</v>
      </c>
      <c r="JL190" s="38">
        <v>5.1851733737523062</v>
      </c>
      <c r="JM190" s="34">
        <v>114.77231119814201</v>
      </c>
      <c r="JN190" s="38">
        <v>-2.0963098087583916</v>
      </c>
      <c r="JO190" s="6"/>
      <c r="JP190" s="6" t="s">
        <v>35</v>
      </c>
      <c r="JQ190" s="34">
        <v>145.16013777025199</v>
      </c>
      <c r="JR190" s="38">
        <v>29.572845766440253</v>
      </c>
      <c r="JS190" s="34">
        <v>101.353658073963</v>
      </c>
      <c r="JT190" s="38">
        <v>-16.461031933793151</v>
      </c>
      <c r="JU190" s="34">
        <v>123.44070488796901</v>
      </c>
      <c r="JV190" s="38">
        <v>2.1521668774077796</v>
      </c>
      <c r="JW190" s="6"/>
      <c r="JX190" s="6" t="s">
        <v>35</v>
      </c>
      <c r="JY190" s="34">
        <v>109.84297300570501</v>
      </c>
      <c r="JZ190" s="38">
        <v>19.725684983695245</v>
      </c>
      <c r="KA190" s="34">
        <v>201.38428850438899</v>
      </c>
      <c r="KB190" s="38">
        <v>30.854644101729406</v>
      </c>
      <c r="KC190" s="34">
        <v>184.34345625151801</v>
      </c>
      <c r="KD190" s="38">
        <v>29.233485281029118</v>
      </c>
      <c r="KE190" s="6"/>
      <c r="KF190" s="6" t="s">
        <v>35</v>
      </c>
      <c r="KG190" s="34">
        <v>70.839768173110897</v>
      </c>
      <c r="KH190" s="38">
        <v>-14.851339717317416</v>
      </c>
      <c r="KI190" s="34">
        <v>144.48089299908</v>
      </c>
      <c r="KJ190" s="38">
        <v>7.3266209570708014</v>
      </c>
      <c r="KK190" s="34">
        <v>119.818312761798</v>
      </c>
      <c r="KL190" s="38">
        <v>3.0225378114109134</v>
      </c>
      <c r="KM190" s="6"/>
      <c r="KN190" s="6" t="s">
        <v>35</v>
      </c>
      <c r="KO190" s="34">
        <v>35.828291715844102</v>
      </c>
      <c r="KP190" s="38">
        <v>-30.926049612803126</v>
      </c>
      <c r="KQ190" s="34">
        <v>192.979398848675</v>
      </c>
      <c r="KR190" s="38">
        <v>14.476761904600721</v>
      </c>
      <c r="KS190" s="34">
        <v>94.575368520226107</v>
      </c>
      <c r="KT190" s="38">
        <v>-10.725086233826204</v>
      </c>
      <c r="KU190" s="6"/>
      <c r="KV190" s="6" t="s">
        <v>35</v>
      </c>
      <c r="KW190" s="34">
        <v>129.384684493734</v>
      </c>
      <c r="KX190" s="38">
        <v>3.066347781833386</v>
      </c>
      <c r="KY190" s="34">
        <v>176.09931385120501</v>
      </c>
      <c r="KZ190" s="38">
        <v>5.0947425029033582</v>
      </c>
      <c r="LA190" s="34">
        <v>114.366385776748</v>
      </c>
      <c r="LB190" s="38">
        <v>-8.4066866812654126</v>
      </c>
      <c r="LC190" s="6"/>
      <c r="LD190" s="6" t="s">
        <v>35</v>
      </c>
      <c r="LE190" s="34">
        <v>150.856347594894</v>
      </c>
      <c r="LF190" s="38">
        <v>5.612190673666646</v>
      </c>
      <c r="LG190" s="34">
        <v>94.681105349354496</v>
      </c>
      <c r="LH190" s="38">
        <v>-23.77746191667822</v>
      </c>
      <c r="LI190" s="34">
        <v>46.187115314817</v>
      </c>
      <c r="LJ190" s="38">
        <v>-8.3538155363999778</v>
      </c>
      <c r="LK190" s="6"/>
      <c r="LL190" s="6" t="s">
        <v>35</v>
      </c>
      <c r="LM190" s="34">
        <v>135.25240067567501</v>
      </c>
      <c r="LN190" s="38">
        <v>-9.7826956212790037</v>
      </c>
      <c r="LO190" s="34">
        <v>85.161972613135404</v>
      </c>
      <c r="LP190" s="38">
        <v>1.5214834298375166</v>
      </c>
      <c r="LQ190" s="34">
        <v>185.71255735316899</v>
      </c>
      <c r="LR190" s="38">
        <v>20.757511406745223</v>
      </c>
      <c r="LS190" s="6"/>
      <c r="LT190" s="6" t="s">
        <v>35</v>
      </c>
      <c r="LU190" s="34">
        <v>100.93553025454599</v>
      </c>
      <c r="LV190" s="38">
        <v>-5.7447320799016666</v>
      </c>
      <c r="LW190" s="34">
        <v>130.576560170047</v>
      </c>
      <c r="LX190" s="38">
        <v>1.1271595248953759</v>
      </c>
      <c r="LY190" s="34">
        <v>165.078435507791</v>
      </c>
      <c r="LZ190" s="38">
        <v>26.097695764417168</v>
      </c>
      <c r="MA190" s="6"/>
      <c r="MB190" s="6" t="s">
        <v>35</v>
      </c>
      <c r="MC190" s="34">
        <v>172.375629388145</v>
      </c>
      <c r="MD190" s="38">
        <v>-2.9450086603154091</v>
      </c>
      <c r="ME190" s="34">
        <v>102.28514930255</v>
      </c>
      <c r="MF190" s="38">
        <v>3.4471071121825929</v>
      </c>
      <c r="MG190" s="34">
        <v>91.9513267465327</v>
      </c>
      <c r="MH190" s="38">
        <v>-17.119780382991607</v>
      </c>
      <c r="MI190" s="6"/>
      <c r="MJ190" s="6" t="s">
        <v>35</v>
      </c>
      <c r="MK190" s="34">
        <v>114.694364884199</v>
      </c>
      <c r="ML190" s="38">
        <v>13.309850882975383</v>
      </c>
      <c r="MM190" s="34">
        <v>113.06153731459101</v>
      </c>
      <c r="MN190" s="38">
        <v>-21.075668921159817</v>
      </c>
      <c r="MO190" s="34">
        <v>189.709991141529</v>
      </c>
      <c r="MP190" s="38">
        <v>14.927994787969382</v>
      </c>
    </row>
    <row r="191" spans="1:355" ht="15" customHeight="1">
      <c r="A191" s="353"/>
      <c r="B191" s="6" t="s">
        <v>36</v>
      </c>
      <c r="C191" s="34">
        <v>88.073856426930305</v>
      </c>
      <c r="D191" s="38">
        <v>-3.7670396753935194</v>
      </c>
      <c r="E191" s="374">
        <v>77.578450428885702</v>
      </c>
      <c r="F191" s="38">
        <v>-1.5141195153877192</v>
      </c>
      <c r="G191" s="374">
        <v>97.997913877069706</v>
      </c>
      <c r="H191" s="38">
        <v>-5.3871194152032871</v>
      </c>
      <c r="I191" s="6"/>
      <c r="J191" s="6" t="s">
        <v>36</v>
      </c>
      <c r="K191" s="34">
        <v>71.946705253637305</v>
      </c>
      <c r="L191" s="38">
        <v>-18.143565541534173</v>
      </c>
      <c r="M191" s="34">
        <v>89.352313481727606</v>
      </c>
      <c r="N191" s="38">
        <v>9.1318566242118919</v>
      </c>
      <c r="O191" s="34">
        <v>69.051121057320699</v>
      </c>
      <c r="P191" s="38">
        <v>-22.066663493347974</v>
      </c>
      <c r="Q191" s="6"/>
      <c r="R191" s="6" t="s">
        <v>36</v>
      </c>
      <c r="S191" s="34">
        <v>90.235103038565001</v>
      </c>
      <c r="T191" s="38">
        <v>-24.350390255149023</v>
      </c>
      <c r="U191" s="34">
        <v>141.383823592151</v>
      </c>
      <c r="V191" s="38">
        <v>17.183490014354376</v>
      </c>
      <c r="W191" s="34">
        <v>120.622295295702</v>
      </c>
      <c r="X191" s="38">
        <v>-5.1162738403455137</v>
      </c>
      <c r="Y191" s="6"/>
      <c r="Z191" s="6" t="s">
        <v>36</v>
      </c>
      <c r="AA191" s="34">
        <v>135.07121460035901</v>
      </c>
      <c r="AB191" s="38">
        <v>-22.527345461438614</v>
      </c>
      <c r="AC191" s="34">
        <v>106.790950210208</v>
      </c>
      <c r="AD191" s="38">
        <v>-31.565611161810736</v>
      </c>
      <c r="AE191" s="34">
        <v>165.07588098976501</v>
      </c>
      <c r="AF191" s="38">
        <v>10.414115450668703</v>
      </c>
      <c r="AG191" s="6"/>
      <c r="AH191" s="6" t="s">
        <v>36</v>
      </c>
      <c r="AI191" s="34">
        <v>91.125483246532198</v>
      </c>
      <c r="AJ191" s="38">
        <v>-18.708771487927947</v>
      </c>
      <c r="AK191" s="34">
        <v>161.37190895934</v>
      </c>
      <c r="AL191" s="38">
        <v>-10.911127097426771</v>
      </c>
      <c r="AM191" s="34">
        <v>77.734179299011998</v>
      </c>
      <c r="AN191" s="38">
        <v>-20.332874774437087</v>
      </c>
      <c r="AO191" s="6"/>
      <c r="AP191" s="6" t="s">
        <v>36</v>
      </c>
      <c r="AQ191" s="34">
        <v>140.00774869853799</v>
      </c>
      <c r="AR191" s="38">
        <v>-15.75693351642181</v>
      </c>
      <c r="AS191" s="34">
        <v>145.14117177178599</v>
      </c>
      <c r="AT191" s="38">
        <v>6.8256584650802807</v>
      </c>
      <c r="AU191" s="34">
        <v>156.73049184621499</v>
      </c>
      <c r="AV191" s="38">
        <v>-7.3377517129887764</v>
      </c>
      <c r="AW191" s="6"/>
      <c r="AX191" s="6" t="s">
        <v>36</v>
      </c>
      <c r="AY191" s="34">
        <v>158.187127528188</v>
      </c>
      <c r="AZ191" s="38">
        <v>19.440451616599958</v>
      </c>
      <c r="BA191" s="34">
        <v>94.629926787979002</v>
      </c>
      <c r="BB191" s="38">
        <v>-21.925768368694619</v>
      </c>
      <c r="BC191" s="34">
        <v>163.42165631217799</v>
      </c>
      <c r="BD191" s="38">
        <v>19.379648687624453</v>
      </c>
      <c r="BE191" s="6"/>
      <c r="BF191" s="6" t="s">
        <v>36</v>
      </c>
      <c r="BG191" s="34">
        <v>156.506830683847</v>
      </c>
      <c r="BH191" s="38">
        <v>7.114704089407013</v>
      </c>
      <c r="BI191" s="34">
        <v>119.495435328816</v>
      </c>
      <c r="BJ191" s="38">
        <v>-0.93010926568143759</v>
      </c>
      <c r="BK191" s="34">
        <v>216.01540618326001</v>
      </c>
      <c r="BL191" s="38">
        <v>3.2279569215795334</v>
      </c>
      <c r="BM191" s="6"/>
      <c r="BN191" s="6" t="s">
        <v>36</v>
      </c>
      <c r="BO191" s="34">
        <v>119.86274626484899</v>
      </c>
      <c r="BP191" s="38">
        <v>3.5744960311847649</v>
      </c>
      <c r="BQ191" s="381">
        <v>133.22205157899288</v>
      </c>
      <c r="BR191" s="38">
        <v>-5.3268090168372737</v>
      </c>
      <c r="BS191" s="34">
        <v>150.339674016196</v>
      </c>
      <c r="BT191" s="38">
        <v>-5.2071960880690824</v>
      </c>
      <c r="BU191" s="6"/>
      <c r="BV191" s="6" t="s">
        <v>36</v>
      </c>
      <c r="BW191" s="34">
        <v>124.31546292782301</v>
      </c>
      <c r="BX191" s="38">
        <v>-7.9230931247102205</v>
      </c>
      <c r="BY191" s="34">
        <v>126.151131411039</v>
      </c>
      <c r="BZ191" s="38">
        <v>6.4060364159718119</v>
      </c>
      <c r="CA191" s="34">
        <v>117.840855668651</v>
      </c>
      <c r="CB191" s="38">
        <v>13.443234593514333</v>
      </c>
      <c r="CC191" s="6"/>
      <c r="CD191" s="6" t="s">
        <v>36</v>
      </c>
      <c r="CE191" s="34">
        <v>92.996580341359603</v>
      </c>
      <c r="CF191" s="38">
        <v>-15.17224318433199</v>
      </c>
      <c r="CG191" s="34">
        <v>65.471863219065099</v>
      </c>
      <c r="CH191" s="38">
        <v>-28.260522919117719</v>
      </c>
      <c r="CI191" s="34">
        <v>110.795664096625</v>
      </c>
      <c r="CJ191" s="38">
        <v>4.5302569906318126</v>
      </c>
      <c r="CK191" s="6"/>
      <c r="CL191" s="6" t="s">
        <v>36</v>
      </c>
      <c r="CM191" s="34">
        <v>243.460921352973</v>
      </c>
      <c r="CN191" s="38">
        <v>10.558889769513272</v>
      </c>
      <c r="CO191" s="34">
        <v>81.6798164610166</v>
      </c>
      <c r="CP191" s="38">
        <v>-8.6087896512553783</v>
      </c>
      <c r="CQ191" s="34">
        <v>133.378904966894</v>
      </c>
      <c r="CR191" s="38">
        <v>24.147872441516952</v>
      </c>
      <c r="CS191" s="6"/>
      <c r="CT191" s="6" t="s">
        <v>36</v>
      </c>
      <c r="CU191" s="34">
        <v>122.564928667781</v>
      </c>
      <c r="CV191" s="38">
        <v>14.862079130207718</v>
      </c>
      <c r="CW191" s="34">
        <v>65.900974236616406</v>
      </c>
      <c r="CX191" s="38">
        <v>-46.091819854384362</v>
      </c>
      <c r="CY191" s="34">
        <v>132.99733515948799</v>
      </c>
      <c r="CZ191" s="38">
        <v>31.77317573742809</v>
      </c>
      <c r="DA191" s="6"/>
      <c r="DB191" s="6" t="s">
        <v>36</v>
      </c>
      <c r="DC191" s="34">
        <v>63.692515961922702</v>
      </c>
      <c r="DD191" s="38">
        <v>-15.919044251619411</v>
      </c>
      <c r="DE191" s="34">
        <v>414.14146299435203</v>
      </c>
      <c r="DF191" s="38">
        <v>22.842931383040792</v>
      </c>
      <c r="DG191" s="34">
        <v>100.06514020616299</v>
      </c>
      <c r="DH191" s="38">
        <v>-17.613772364376786</v>
      </c>
      <c r="DI191" s="6"/>
      <c r="DJ191" s="6" t="s">
        <v>36</v>
      </c>
      <c r="DK191" s="34">
        <v>147.11521982057101</v>
      </c>
      <c r="DL191" s="38">
        <v>-4.0535066710495613</v>
      </c>
      <c r="DM191" s="34">
        <v>56.644779639754603</v>
      </c>
      <c r="DN191" s="38">
        <v>-15.042259507962612</v>
      </c>
      <c r="DO191" s="34">
        <v>141.738608800512</v>
      </c>
      <c r="DP191" s="38">
        <v>19.001976629142717</v>
      </c>
      <c r="DQ191" s="6"/>
      <c r="DR191" s="6" t="s">
        <v>36</v>
      </c>
      <c r="DS191" s="34">
        <v>147.51520299718501</v>
      </c>
      <c r="DT191" s="38">
        <v>9.6523309970018829</v>
      </c>
      <c r="DU191" s="34">
        <v>125.932498276087</v>
      </c>
      <c r="DV191" s="38">
        <v>3.1704896136133272</v>
      </c>
      <c r="DW191" s="34">
        <v>147.521065514979</v>
      </c>
      <c r="DX191" s="38">
        <v>3.2744136798404213</v>
      </c>
      <c r="DY191" s="6"/>
      <c r="DZ191" s="6" t="s">
        <v>36</v>
      </c>
      <c r="EA191" s="34">
        <v>93.628887958971106</v>
      </c>
      <c r="EB191" s="38">
        <v>2.0390415588277193</v>
      </c>
      <c r="EC191" s="34">
        <v>149.17727822088099</v>
      </c>
      <c r="ED191" s="38">
        <v>19.321137687470497</v>
      </c>
      <c r="EE191" s="34">
        <v>118.17939938596599</v>
      </c>
      <c r="EF191" s="38">
        <v>3.5550779185897596</v>
      </c>
      <c r="EG191" s="6"/>
      <c r="EH191" s="6" t="s">
        <v>36</v>
      </c>
      <c r="EI191" s="34">
        <v>140.975280825547</v>
      </c>
      <c r="EJ191" s="38">
        <v>-1.1960867122679844</v>
      </c>
      <c r="EK191" s="34">
        <v>121.55346265870401</v>
      </c>
      <c r="EL191" s="38">
        <v>-24.037971045087858</v>
      </c>
      <c r="EM191" s="34">
        <v>99.180228323066601</v>
      </c>
      <c r="EN191" s="38">
        <v>-2.5777091685759785</v>
      </c>
      <c r="EO191" s="6"/>
      <c r="EP191" s="6" t="s">
        <v>36</v>
      </c>
      <c r="EQ191" s="34">
        <v>70.173509010128797</v>
      </c>
      <c r="ER191" s="38">
        <v>-6.6116451778520968</v>
      </c>
      <c r="ES191" s="34">
        <v>129.63730512289399</v>
      </c>
      <c r="ET191" s="38">
        <v>-2.0561530133013406</v>
      </c>
      <c r="EU191" s="34">
        <v>52.2807450765821</v>
      </c>
      <c r="EV191" s="38">
        <v>-14.150446128865596</v>
      </c>
      <c r="EW191" s="6"/>
      <c r="EX191" s="6" t="s">
        <v>36</v>
      </c>
      <c r="EY191" s="34">
        <v>66.303020810609496</v>
      </c>
      <c r="EZ191" s="38">
        <v>-18.547836686403286</v>
      </c>
      <c r="FA191" s="34">
        <v>96.928558165736206</v>
      </c>
      <c r="FB191" s="38">
        <v>1.1178034155553149</v>
      </c>
      <c r="FC191" s="34">
        <v>255.91663769019399</v>
      </c>
      <c r="FD191" s="38">
        <v>8.5899873269676306</v>
      </c>
      <c r="FE191" s="6"/>
      <c r="FF191" s="6" t="s">
        <v>36</v>
      </c>
      <c r="FG191" s="34">
        <v>115.979510387693</v>
      </c>
      <c r="FH191" s="38">
        <v>-9.8700669602003899</v>
      </c>
      <c r="FI191" s="34">
        <v>172.21690321602301</v>
      </c>
      <c r="FJ191" s="38">
        <v>4.4958090250556921</v>
      </c>
      <c r="FK191" s="34">
        <v>94.902852458023801</v>
      </c>
      <c r="FL191" s="38">
        <v>-24.01104407660327</v>
      </c>
      <c r="FM191" s="6"/>
      <c r="FN191" s="6" t="s">
        <v>36</v>
      </c>
      <c r="FO191" s="34">
        <v>105.18202398332301</v>
      </c>
      <c r="FP191" s="38">
        <v>-8.3193471445297718</v>
      </c>
      <c r="FQ191" s="34">
        <v>230.96462438525401</v>
      </c>
      <c r="FR191" s="38">
        <v>-15.378500064119009</v>
      </c>
      <c r="FS191" s="34">
        <v>92.888985642619204</v>
      </c>
      <c r="FT191" s="38">
        <v>-21.840185859160286</v>
      </c>
      <c r="FU191" s="6"/>
      <c r="FV191" s="6" t="s">
        <v>36</v>
      </c>
      <c r="FW191" s="34">
        <v>150.39878605180999</v>
      </c>
      <c r="FX191" s="38">
        <v>2.780485798393272</v>
      </c>
      <c r="FY191" s="34">
        <v>140.26397468338601</v>
      </c>
      <c r="FZ191" s="38">
        <v>-15.719335303829524</v>
      </c>
      <c r="GA191" s="34">
        <v>93.6905690532449</v>
      </c>
      <c r="GB191" s="38">
        <v>6.7939182236546429</v>
      </c>
      <c r="GC191" s="6"/>
      <c r="GD191" s="6" t="s">
        <v>36</v>
      </c>
      <c r="GE191" s="34">
        <v>116.805161554637</v>
      </c>
      <c r="GF191" s="38">
        <v>-14.002389998408816</v>
      </c>
      <c r="GG191" s="34">
        <v>105.938346773982</v>
      </c>
      <c r="GH191" s="38">
        <v>-12.9270400743154</v>
      </c>
      <c r="GI191" s="34">
        <v>72.503307703902607</v>
      </c>
      <c r="GJ191" s="38">
        <v>-3.9354191582461056</v>
      </c>
      <c r="GK191" s="6"/>
      <c r="GL191" s="6" t="s">
        <v>36</v>
      </c>
      <c r="GM191" s="34">
        <v>102.0563513</v>
      </c>
      <c r="GN191" s="38">
        <v>-3.6554171210300268</v>
      </c>
      <c r="GO191" s="34">
        <v>123.22120938436299</v>
      </c>
      <c r="GP191" s="38">
        <v>10.97089758147591</v>
      </c>
      <c r="GQ191" s="34">
        <v>79.621270178236401</v>
      </c>
      <c r="GR191" s="38">
        <v>-21.076218514876118</v>
      </c>
      <c r="GS191" s="6"/>
      <c r="GT191" s="6" t="s">
        <v>36</v>
      </c>
      <c r="GU191" s="34">
        <v>65.748666958670299</v>
      </c>
      <c r="GV191" s="38">
        <v>22.484278477852243</v>
      </c>
      <c r="GW191" s="34">
        <v>101.49179576711001</v>
      </c>
      <c r="GX191" s="38">
        <v>-13.709959311407317</v>
      </c>
      <c r="GY191" s="34">
        <v>138.15237530516001</v>
      </c>
      <c r="GZ191" s="38">
        <v>5.6182878213303837</v>
      </c>
      <c r="HA191" s="6"/>
      <c r="HB191" s="6" t="s">
        <v>36</v>
      </c>
      <c r="HC191" s="34">
        <v>101.811297907083</v>
      </c>
      <c r="HD191" s="38">
        <v>29.54823747182715</v>
      </c>
      <c r="HE191" s="34">
        <v>144.59372432337301</v>
      </c>
      <c r="HF191" s="38">
        <v>-6.1889810424781473</v>
      </c>
      <c r="HG191" s="34">
        <v>89.609758770465405</v>
      </c>
      <c r="HH191" s="38">
        <v>4.4743625595545495</v>
      </c>
      <c r="HI191" s="6"/>
      <c r="HJ191" s="6" t="s">
        <v>36</v>
      </c>
      <c r="HK191" s="34">
        <v>92.361735224270106</v>
      </c>
      <c r="HL191" s="38">
        <v>-6.1921506750195761</v>
      </c>
      <c r="HM191" s="34">
        <v>109.601186781861</v>
      </c>
      <c r="HN191" s="38">
        <v>11.474083473159922</v>
      </c>
      <c r="HO191" s="34">
        <v>97.998526494543199</v>
      </c>
      <c r="HP191" s="38">
        <v>-5.4017241404114742</v>
      </c>
      <c r="HQ191" s="6"/>
      <c r="HR191" s="6" t="s">
        <v>36</v>
      </c>
      <c r="HS191" s="34">
        <v>123.52921439244901</v>
      </c>
      <c r="HT191" s="38">
        <v>51.704609408518422</v>
      </c>
      <c r="HU191" s="34">
        <v>163.37772665006699</v>
      </c>
      <c r="HV191" s="38">
        <v>10.734729189840081</v>
      </c>
      <c r="HW191" s="34">
        <v>51.431151543470797</v>
      </c>
      <c r="HX191" s="38">
        <v>-25.112204066761606</v>
      </c>
      <c r="HY191" s="6"/>
      <c r="HZ191" s="6" t="s">
        <v>36</v>
      </c>
      <c r="IA191" s="34">
        <v>79.768099498845999</v>
      </c>
      <c r="IB191" s="38">
        <v>-27.670039515627835</v>
      </c>
      <c r="IC191" s="34">
        <v>115.54606953866001</v>
      </c>
      <c r="ID191" s="38">
        <v>-2.7535446840910964</v>
      </c>
      <c r="IE191" s="34">
        <v>84.910364643185304</v>
      </c>
      <c r="IF191" s="38">
        <v>-7.7706946741871548</v>
      </c>
      <c r="IG191" s="6"/>
      <c r="IH191" s="6" t="s">
        <v>36</v>
      </c>
      <c r="II191" s="34">
        <v>132.06856850593701</v>
      </c>
      <c r="IJ191" s="38">
        <v>20.904573796795816</v>
      </c>
      <c r="IK191" s="34">
        <v>138.93463528910701</v>
      </c>
      <c r="IL191" s="38">
        <v>22.921244040650038</v>
      </c>
      <c r="IM191" s="34">
        <v>101.35610988227501</v>
      </c>
      <c r="IN191" s="38">
        <v>4.8187794934756027</v>
      </c>
      <c r="IO191" s="34">
        <v>122.23429566586201</v>
      </c>
      <c r="IP191" s="38">
        <v>25.603295461629472</v>
      </c>
      <c r="IQ191" s="6"/>
      <c r="IR191" s="6" t="s">
        <v>36</v>
      </c>
      <c r="IS191" s="34">
        <v>76.330421993832601</v>
      </c>
      <c r="IT191" s="38">
        <v>-10.184911728290501</v>
      </c>
      <c r="IU191" s="34">
        <v>82.738157635008704</v>
      </c>
      <c r="IV191" s="38">
        <v>0.86074411326791278</v>
      </c>
      <c r="IW191" s="34">
        <v>82.525662632838305</v>
      </c>
      <c r="IX191" s="38">
        <v>-15.432687255380472</v>
      </c>
      <c r="IY191" s="6"/>
      <c r="IZ191" s="6" t="s">
        <v>36</v>
      </c>
      <c r="JA191" s="34">
        <v>122.33744144661399</v>
      </c>
      <c r="JB191" s="38">
        <v>-15.399897150338333</v>
      </c>
      <c r="JC191" s="34">
        <v>144.10372549004501</v>
      </c>
      <c r="JD191" s="38">
        <v>-9.8145744964541137</v>
      </c>
      <c r="JE191" s="34">
        <v>158.754028248455</v>
      </c>
      <c r="JF191" s="38">
        <v>-20.709711062461182</v>
      </c>
      <c r="JG191" s="6"/>
      <c r="JH191" s="6" t="s">
        <v>36</v>
      </c>
      <c r="JI191" s="34">
        <v>150.658672653812</v>
      </c>
      <c r="JJ191" s="38">
        <v>-9.513514437343602</v>
      </c>
      <c r="JK191" s="34">
        <v>211.29322352091199</v>
      </c>
      <c r="JL191" s="38">
        <v>9.2879506095620172</v>
      </c>
      <c r="JM191" s="34">
        <v>113.233471996905</v>
      </c>
      <c r="JN191" s="38">
        <v>-3.0866443210794472</v>
      </c>
      <c r="JO191" s="6"/>
      <c r="JP191" s="6" t="s">
        <v>36</v>
      </c>
      <c r="JQ191" s="34">
        <v>146.71258459567801</v>
      </c>
      <c r="JR191" s="38">
        <v>36.543389711723393</v>
      </c>
      <c r="JS191" s="34">
        <v>121.70900105887399</v>
      </c>
      <c r="JT191" s="38">
        <v>-4.3683886439823709</v>
      </c>
      <c r="JU191" s="34">
        <v>121.775886460202</v>
      </c>
      <c r="JV191" s="38">
        <v>-11.777620660988376</v>
      </c>
      <c r="JW191" s="6"/>
      <c r="JX191" s="6" t="s">
        <v>36</v>
      </c>
      <c r="JY191" s="34">
        <v>97.876316084754293</v>
      </c>
      <c r="JZ191" s="38">
        <v>17.310385921001227</v>
      </c>
      <c r="KA191" s="34">
        <v>172.57373118679001</v>
      </c>
      <c r="KB191" s="38">
        <v>15.161701133690713</v>
      </c>
      <c r="KC191" s="34">
        <v>151.84683759115899</v>
      </c>
      <c r="KD191" s="38">
        <v>10.80672790117238</v>
      </c>
      <c r="KE191" s="6"/>
      <c r="KF191" s="6" t="s">
        <v>36</v>
      </c>
      <c r="KG191" s="34">
        <v>65.090476670847096</v>
      </c>
      <c r="KH191" s="38">
        <v>-31.523725078043142</v>
      </c>
      <c r="KI191" s="34">
        <v>108.541270884941</v>
      </c>
      <c r="KJ191" s="38">
        <v>-7.8984076341916136</v>
      </c>
      <c r="KK191" s="34">
        <v>115.45129324556601</v>
      </c>
      <c r="KL191" s="38">
        <v>-10.662773335811082</v>
      </c>
      <c r="KM191" s="6"/>
      <c r="KN191" s="6" t="s">
        <v>36</v>
      </c>
      <c r="KO191" s="34">
        <v>29.970621398042798</v>
      </c>
      <c r="KP191" s="38">
        <v>-25.813349112009803</v>
      </c>
      <c r="KQ191" s="34">
        <v>164.938942486488</v>
      </c>
      <c r="KR191" s="38">
        <v>0.22312758630320673</v>
      </c>
      <c r="KS191" s="34">
        <v>99.845205518030696</v>
      </c>
      <c r="KT191" s="38">
        <v>-8.1647672423403321</v>
      </c>
      <c r="KU191" s="6"/>
      <c r="KV191" s="6" t="s">
        <v>36</v>
      </c>
      <c r="KW191" s="34">
        <v>129.49610307167899</v>
      </c>
      <c r="KX191" s="38">
        <v>-1.327726694702875</v>
      </c>
      <c r="KY191" s="34">
        <v>167.95895632401701</v>
      </c>
      <c r="KZ191" s="38">
        <v>-3.4273409331552642</v>
      </c>
      <c r="LA191" s="34">
        <v>119.346262033043</v>
      </c>
      <c r="LB191" s="38">
        <v>-15.62757580628768</v>
      </c>
      <c r="LC191" s="6"/>
      <c r="LD191" s="6" t="s">
        <v>36</v>
      </c>
      <c r="LE191" s="34">
        <v>152.94999607092399</v>
      </c>
      <c r="LF191" s="38">
        <v>6.3884978909851213</v>
      </c>
      <c r="LG191" s="34">
        <v>111.029266181718</v>
      </c>
      <c r="LH191" s="38">
        <v>-3.6573455633977403</v>
      </c>
      <c r="LI191" s="34">
        <v>44.768680786456898</v>
      </c>
      <c r="LJ191" s="38">
        <v>-32.842854006824524</v>
      </c>
      <c r="LK191" s="6"/>
      <c r="LL191" s="6" t="s">
        <v>36</v>
      </c>
      <c r="LM191" s="34">
        <v>116.80287301925</v>
      </c>
      <c r="LN191" s="38">
        <v>-37.09828240009476</v>
      </c>
      <c r="LO191" s="34">
        <v>83.082351942017596</v>
      </c>
      <c r="LP191" s="38">
        <v>-29.249449923038327</v>
      </c>
      <c r="LQ191" s="34">
        <v>207.11236750003101</v>
      </c>
      <c r="LR191" s="38">
        <v>3.8727055175206573</v>
      </c>
      <c r="LS191" s="6"/>
      <c r="LT191" s="6" t="s">
        <v>36</v>
      </c>
      <c r="LU191" s="34">
        <v>103.63868997134399</v>
      </c>
      <c r="LV191" s="38">
        <v>-5.2013776885118546E-2</v>
      </c>
      <c r="LW191" s="34">
        <v>130.08613709572199</v>
      </c>
      <c r="LX191" s="38">
        <v>1.4832162519929</v>
      </c>
      <c r="LY191" s="34">
        <v>125.49727447729001</v>
      </c>
      <c r="LZ191" s="38">
        <v>-25.977530606426399</v>
      </c>
      <c r="MA191" s="6"/>
      <c r="MB191" s="6" t="s">
        <v>36</v>
      </c>
      <c r="MC191" s="34">
        <v>153.687084734113</v>
      </c>
      <c r="MD191" s="38">
        <v>-2.5980047171142644</v>
      </c>
      <c r="ME191" s="34">
        <v>95.045994766424201</v>
      </c>
      <c r="MF191" s="38">
        <v>18.547579079117213</v>
      </c>
      <c r="MG191" s="34">
        <v>79.663351346454107</v>
      </c>
      <c r="MH191" s="38">
        <v>-26.955308708335991</v>
      </c>
      <c r="MI191" s="6"/>
      <c r="MJ191" s="6" t="s">
        <v>36</v>
      </c>
      <c r="MK191" s="34">
        <v>99.361611610204505</v>
      </c>
      <c r="ML191" s="38">
        <v>9.7957691224732599</v>
      </c>
      <c r="MM191" s="34">
        <v>102.521971716903</v>
      </c>
      <c r="MN191" s="38">
        <v>-17.298448590542975</v>
      </c>
      <c r="MO191" s="34">
        <v>206.93123434514399</v>
      </c>
      <c r="MP191" s="38">
        <v>23.571346020286029</v>
      </c>
    </row>
    <row r="192" spans="1:355" ht="15" customHeight="1">
      <c r="A192" s="353"/>
      <c r="B192" s="6" t="s">
        <v>37</v>
      </c>
      <c r="C192" s="34">
        <v>94.8086416704367</v>
      </c>
      <c r="D192" s="38">
        <v>2.7556408264749024</v>
      </c>
      <c r="E192" s="374">
        <v>78.201885758029903</v>
      </c>
      <c r="F192" s="38">
        <v>-0.74712545394892516</v>
      </c>
      <c r="G192" s="374">
        <v>110.51135958014601</v>
      </c>
      <c r="H192" s="38">
        <v>5.2407901977523181</v>
      </c>
      <c r="I192" s="6"/>
      <c r="J192" s="6" t="s">
        <v>37</v>
      </c>
      <c r="K192" s="34">
        <v>91.230010787959898</v>
      </c>
      <c r="L192" s="38">
        <v>3.8680877626225794</v>
      </c>
      <c r="M192" s="34">
        <v>105.480970799663</v>
      </c>
      <c r="N192" s="38">
        <v>31.304465784005913</v>
      </c>
      <c r="O192" s="34">
        <v>90.763731831912594</v>
      </c>
      <c r="P192" s="38">
        <v>8.6857986970354801</v>
      </c>
      <c r="Q192" s="6"/>
      <c r="R192" s="6" t="s">
        <v>37</v>
      </c>
      <c r="S192" s="34">
        <v>78.507472526593304</v>
      </c>
      <c r="T192" s="38">
        <v>-20.739228723070767</v>
      </c>
      <c r="U192" s="34">
        <v>136.76770595689101</v>
      </c>
      <c r="V192" s="38">
        <v>4.2232237962142989</v>
      </c>
      <c r="W192" s="34">
        <v>145.01174299913899</v>
      </c>
      <c r="X192" s="38">
        <v>32.490115739419082</v>
      </c>
      <c r="Y192" s="6"/>
      <c r="Z192" s="6" t="s">
        <v>37</v>
      </c>
      <c r="AA192" s="34">
        <v>152.26909141937799</v>
      </c>
      <c r="AB192" s="38">
        <v>-9.8312334722834152</v>
      </c>
      <c r="AC192" s="34">
        <v>123.696880372685</v>
      </c>
      <c r="AD192" s="38">
        <v>1.2617390946219871</v>
      </c>
      <c r="AE192" s="34">
        <v>153.342781173524</v>
      </c>
      <c r="AF192" s="38">
        <v>2.7363986980769823</v>
      </c>
      <c r="AG192" s="6"/>
      <c r="AH192" s="6" t="s">
        <v>37</v>
      </c>
      <c r="AI192" s="34">
        <v>90.105179803588101</v>
      </c>
      <c r="AJ192" s="38">
        <v>-9.8628539640499611</v>
      </c>
      <c r="AK192" s="34">
        <v>209.64043275914699</v>
      </c>
      <c r="AL192" s="38">
        <v>13.352749960257484</v>
      </c>
      <c r="AM192" s="34">
        <v>73.775100599762396</v>
      </c>
      <c r="AN192" s="38">
        <v>-15.803331394298908</v>
      </c>
      <c r="AO192" s="6"/>
      <c r="AP192" s="6" t="s">
        <v>37</v>
      </c>
      <c r="AQ192" s="34">
        <v>213.43362426318501</v>
      </c>
      <c r="AR192" s="38">
        <v>-2.3363503138597963</v>
      </c>
      <c r="AS192" s="34">
        <v>154.560716983286</v>
      </c>
      <c r="AT192" s="38">
        <v>3.8474549982739035</v>
      </c>
      <c r="AU192" s="34">
        <v>147.596628683387</v>
      </c>
      <c r="AV192" s="38">
        <v>1.2856776209355871</v>
      </c>
      <c r="AW192" s="6"/>
      <c r="AX192" s="6" t="s">
        <v>37</v>
      </c>
      <c r="AY192" s="34">
        <v>170.28517128846701</v>
      </c>
      <c r="AZ192" s="38">
        <v>42.212411343260271</v>
      </c>
      <c r="BA192" s="34">
        <v>77.167608512651</v>
      </c>
      <c r="BB192" s="38">
        <v>-19.465770530595549</v>
      </c>
      <c r="BC192" s="34">
        <v>154.96639074524401</v>
      </c>
      <c r="BD192" s="38">
        <v>27.032547835433988</v>
      </c>
      <c r="BE192" s="6"/>
      <c r="BF192" s="6" t="s">
        <v>37</v>
      </c>
      <c r="BG192" s="34">
        <v>169.64523211916401</v>
      </c>
      <c r="BH192" s="38">
        <v>30.557336967775456</v>
      </c>
      <c r="BI192" s="34">
        <v>68.188150947203496</v>
      </c>
      <c r="BJ192" s="38">
        <v>-18.615487345044727</v>
      </c>
      <c r="BK192" s="34">
        <v>208.01001486413901</v>
      </c>
      <c r="BL192" s="38">
        <v>6.2286447572898567</v>
      </c>
      <c r="BM192" s="6"/>
      <c r="BN192" s="6" t="s">
        <v>37</v>
      </c>
      <c r="BO192" s="34">
        <v>139.26718333460701</v>
      </c>
      <c r="BP192" s="38">
        <v>19.614372943104001</v>
      </c>
      <c r="BQ192" s="381">
        <v>111.93385097196675</v>
      </c>
      <c r="BR192" s="38">
        <v>-6.3471088827570412</v>
      </c>
      <c r="BS192" s="34">
        <v>161.23606683358301</v>
      </c>
      <c r="BT192" s="38">
        <v>20.576467729013999</v>
      </c>
      <c r="BU192" s="6"/>
      <c r="BV192" s="6" t="s">
        <v>37</v>
      </c>
      <c r="BW192" s="34">
        <v>146.25990334373199</v>
      </c>
      <c r="BX192" s="38">
        <v>5.6660886962789334</v>
      </c>
      <c r="BY192" s="34">
        <v>141.624161795037</v>
      </c>
      <c r="BZ192" s="38">
        <v>36.216956493293083</v>
      </c>
      <c r="CA192" s="34">
        <v>116.517236329307</v>
      </c>
      <c r="CB192" s="38">
        <v>-5.6458156160574902</v>
      </c>
      <c r="CC192" s="6"/>
      <c r="CD192" s="6" t="s">
        <v>37</v>
      </c>
      <c r="CE192" s="34">
        <v>112.230554170369</v>
      </c>
      <c r="CF192" s="38">
        <v>1.240025967336237</v>
      </c>
      <c r="CG192" s="34">
        <v>64.438072903789902</v>
      </c>
      <c r="CH192" s="38">
        <v>-25.017653258972288</v>
      </c>
      <c r="CI192" s="34">
        <v>98.796852399864207</v>
      </c>
      <c r="CJ192" s="38">
        <v>8.1851305608687568</v>
      </c>
      <c r="CK192" s="6"/>
      <c r="CL192" s="6" t="s">
        <v>37</v>
      </c>
      <c r="CM192" s="34">
        <v>296.54821459321897</v>
      </c>
      <c r="CN192" s="38">
        <v>20.042702433625465</v>
      </c>
      <c r="CO192" s="34">
        <v>83.152694003082701</v>
      </c>
      <c r="CP192" s="38">
        <v>-8.7322792292282969</v>
      </c>
      <c r="CQ192" s="34">
        <v>132.13916243927599</v>
      </c>
      <c r="CR192" s="38">
        <v>26.94348591018931</v>
      </c>
      <c r="CS192" s="6"/>
      <c r="CT192" s="6" t="s">
        <v>37</v>
      </c>
      <c r="CU192" s="34">
        <v>88.273790704689702</v>
      </c>
      <c r="CV192" s="38">
        <v>-22.981441186946157</v>
      </c>
      <c r="CW192" s="34">
        <v>143.583404364252</v>
      </c>
      <c r="CX192" s="38">
        <v>11.985349339261504</v>
      </c>
      <c r="CY192" s="34">
        <v>99.762299573606896</v>
      </c>
      <c r="CZ192" s="38">
        <v>13.811623626658843</v>
      </c>
      <c r="DA192" s="6"/>
      <c r="DB192" s="6" t="s">
        <v>37</v>
      </c>
      <c r="DC192" s="34">
        <v>57.780621525565699</v>
      </c>
      <c r="DD192" s="38">
        <v>-17.975669920188423</v>
      </c>
      <c r="DE192" s="34">
        <v>267.728931719976</v>
      </c>
      <c r="DF192" s="38">
        <v>-16.379145031574751</v>
      </c>
      <c r="DG192" s="34">
        <v>104.250585190598</v>
      </c>
      <c r="DH192" s="38">
        <v>-7.3302172925494204</v>
      </c>
      <c r="DI192" s="6"/>
      <c r="DJ192" s="6" t="s">
        <v>37</v>
      </c>
      <c r="DK192" s="34">
        <v>137.801187167596</v>
      </c>
      <c r="DL192" s="38">
        <v>-2.0863527985258372</v>
      </c>
      <c r="DM192" s="34">
        <v>47.4457791652409</v>
      </c>
      <c r="DN192" s="38">
        <v>12.89963771057883</v>
      </c>
      <c r="DO192" s="34">
        <v>141.48171654021201</v>
      </c>
      <c r="DP192" s="38">
        <v>23.601135978906072</v>
      </c>
      <c r="DQ192" s="6"/>
      <c r="DR192" s="6" t="s">
        <v>37</v>
      </c>
      <c r="DS192" s="34">
        <v>141.70385773594401</v>
      </c>
      <c r="DT192" s="38">
        <v>21.042344020988196</v>
      </c>
      <c r="DU192" s="34">
        <v>128.907309737308</v>
      </c>
      <c r="DV192" s="38">
        <v>11.058613506669261</v>
      </c>
      <c r="DW192" s="34">
        <v>139.997273487321</v>
      </c>
      <c r="DX192" s="38">
        <v>2.5040660090515985</v>
      </c>
      <c r="DY192" s="6"/>
      <c r="DZ192" s="6" t="s">
        <v>37</v>
      </c>
      <c r="EA192" s="34">
        <v>115.96298656241601</v>
      </c>
      <c r="EB192" s="38">
        <v>6.5842733848832609</v>
      </c>
      <c r="EC192" s="34">
        <v>119.354944990731</v>
      </c>
      <c r="ED192" s="38">
        <v>4.7431520921849852</v>
      </c>
      <c r="EE192" s="34">
        <v>123.700441773669</v>
      </c>
      <c r="EF192" s="38">
        <v>7.631244930585666</v>
      </c>
      <c r="EG192" s="6"/>
      <c r="EH192" s="6" t="s">
        <v>37</v>
      </c>
      <c r="EI192" s="34">
        <v>152.11862883504801</v>
      </c>
      <c r="EJ192" s="38">
        <v>9.4949560574305423</v>
      </c>
      <c r="EK192" s="34">
        <v>123.86425425576201</v>
      </c>
      <c r="EL192" s="38">
        <v>6.7695357115199215</v>
      </c>
      <c r="EM192" s="34">
        <v>104.11296538406501</v>
      </c>
      <c r="EN192" s="38">
        <v>-0.10061101018284546</v>
      </c>
      <c r="EO192" s="6"/>
      <c r="EP192" s="6" t="s">
        <v>37</v>
      </c>
      <c r="EQ192" s="34">
        <v>90.400381685677502</v>
      </c>
      <c r="ER192" s="38">
        <v>34.093923321679142</v>
      </c>
      <c r="ES192" s="34">
        <v>153.40838272965499</v>
      </c>
      <c r="ET192" s="38">
        <v>21.744941160536399</v>
      </c>
      <c r="EU192" s="34">
        <v>23.603897547480202</v>
      </c>
      <c r="EV192" s="38">
        <v>-67.756169663947077</v>
      </c>
      <c r="EW192" s="6"/>
      <c r="EX192" s="6" t="s">
        <v>37</v>
      </c>
      <c r="EY192" s="34">
        <v>90.388837900080702</v>
      </c>
      <c r="EZ192" s="38">
        <v>10.826028292117428</v>
      </c>
      <c r="FA192" s="34">
        <v>107.656023151239</v>
      </c>
      <c r="FB192" s="38">
        <v>18.557997650987474</v>
      </c>
      <c r="FC192" s="34">
        <v>259.13043732764203</v>
      </c>
      <c r="FD192" s="38">
        <v>8.5890096545199697</v>
      </c>
      <c r="FE192" s="6"/>
      <c r="FF192" s="6" t="s">
        <v>37</v>
      </c>
      <c r="FG192" s="34">
        <v>115.769663332276</v>
      </c>
      <c r="FH192" s="38">
        <v>-7.0917657605176743</v>
      </c>
      <c r="FI192" s="34">
        <v>167.43166402347799</v>
      </c>
      <c r="FJ192" s="38">
        <v>4.9431419132258299</v>
      </c>
      <c r="FK192" s="34">
        <v>111.376565533546</v>
      </c>
      <c r="FL192" s="38">
        <v>5.2667184775101532</v>
      </c>
      <c r="FM192" s="6"/>
      <c r="FN192" s="6" t="s">
        <v>37</v>
      </c>
      <c r="FO192" s="34">
        <v>91.440340579943395</v>
      </c>
      <c r="FP192" s="38">
        <v>-11.210381553907567</v>
      </c>
      <c r="FQ192" s="34">
        <v>206.31920709994401</v>
      </c>
      <c r="FR192" s="38">
        <v>-12.428099395296883</v>
      </c>
      <c r="FS192" s="34">
        <v>104.342177326819</v>
      </c>
      <c r="FT192" s="38">
        <v>-15.837662143544691</v>
      </c>
      <c r="FU192" s="6"/>
      <c r="FV192" s="6" t="s">
        <v>37</v>
      </c>
      <c r="FW192" s="34">
        <v>129.63777528041601</v>
      </c>
      <c r="FX192" s="38">
        <v>4.566523548700701</v>
      </c>
      <c r="FY192" s="34">
        <v>183.88705208101001</v>
      </c>
      <c r="FZ192" s="38">
        <v>18.211949437407313</v>
      </c>
      <c r="GA192" s="34">
        <v>103.58559900321301</v>
      </c>
      <c r="GB192" s="38">
        <v>16.569424935367351</v>
      </c>
      <c r="GC192" s="6"/>
      <c r="GD192" s="6" t="s">
        <v>37</v>
      </c>
      <c r="GE192" s="34">
        <v>128.88840599655401</v>
      </c>
      <c r="GF192" s="38">
        <v>1.3246711634237016</v>
      </c>
      <c r="GG192" s="34">
        <v>110.966338195452</v>
      </c>
      <c r="GH192" s="38">
        <v>-5.6522728965577187</v>
      </c>
      <c r="GI192" s="34">
        <v>62.856337061903503</v>
      </c>
      <c r="GJ192" s="38">
        <v>-18.448965653564272</v>
      </c>
      <c r="GK192" s="6"/>
      <c r="GL192" s="6" t="s">
        <v>37</v>
      </c>
      <c r="GM192" s="34">
        <v>102.50333812144</v>
      </c>
      <c r="GN192" s="38">
        <v>-2.0750742682503471</v>
      </c>
      <c r="GO192" s="34">
        <v>120.246378057328</v>
      </c>
      <c r="GP192" s="38">
        <v>9.3215415488683107</v>
      </c>
      <c r="GQ192" s="34">
        <v>75.572841555060194</v>
      </c>
      <c r="GR192" s="38">
        <v>-21.053611052342163</v>
      </c>
      <c r="GS192" s="6"/>
      <c r="GT192" s="6" t="s">
        <v>37</v>
      </c>
      <c r="GU192" s="34">
        <v>70.977571555315293</v>
      </c>
      <c r="GV192" s="38">
        <v>23.127034087310477</v>
      </c>
      <c r="GW192" s="34">
        <v>98.168502222290499</v>
      </c>
      <c r="GX192" s="38">
        <v>-6.7092359511999717</v>
      </c>
      <c r="GY192" s="34">
        <v>86.855419943228597</v>
      </c>
      <c r="GZ192" s="38">
        <v>31.269754295645498</v>
      </c>
      <c r="HA192" s="6"/>
      <c r="HB192" s="6" t="s">
        <v>37</v>
      </c>
      <c r="HC192" s="34">
        <v>122.049671408086</v>
      </c>
      <c r="HD192" s="38">
        <v>35.832284759319379</v>
      </c>
      <c r="HE192" s="34">
        <v>139.11679134480201</v>
      </c>
      <c r="HF192" s="38">
        <v>-16.299999999999827</v>
      </c>
      <c r="HG192" s="34">
        <v>70.544059331078401</v>
      </c>
      <c r="HH192" s="38">
        <v>-13.713986333973267</v>
      </c>
      <c r="HI192" s="6"/>
      <c r="HJ192" s="6" t="s">
        <v>37</v>
      </c>
      <c r="HK192" s="34">
        <v>88.2639810765438</v>
      </c>
      <c r="HL192" s="38">
        <v>3.9589070683788918</v>
      </c>
      <c r="HM192" s="34">
        <v>103.09412883691</v>
      </c>
      <c r="HN192" s="38">
        <v>23.682732388428036</v>
      </c>
      <c r="HO192" s="34">
        <v>62.383066585888898</v>
      </c>
      <c r="HP192" s="38">
        <v>-13.772060718080326</v>
      </c>
      <c r="HQ192" s="6"/>
      <c r="HR192" s="6" t="s">
        <v>37</v>
      </c>
      <c r="HS192" s="34">
        <v>100.95314986355601</v>
      </c>
      <c r="HT192" s="38">
        <v>21.753018236225799</v>
      </c>
      <c r="HU192" s="34">
        <v>168.58442198639699</v>
      </c>
      <c r="HV192" s="38">
        <v>31.302616502879431</v>
      </c>
      <c r="HW192" s="34">
        <v>73.721744910161604</v>
      </c>
      <c r="HX192" s="38">
        <v>-7.1057539658447553</v>
      </c>
      <c r="HY192" s="6"/>
      <c r="HZ192" s="6" t="s">
        <v>37</v>
      </c>
      <c r="IA192" s="34">
        <v>75.698700340510598</v>
      </c>
      <c r="IB192" s="38">
        <v>-23.029700470282094</v>
      </c>
      <c r="IC192" s="34">
        <v>101.433160560666</v>
      </c>
      <c r="ID192" s="38">
        <v>-13.321287195759211</v>
      </c>
      <c r="IE192" s="34">
        <v>98.882040229481603</v>
      </c>
      <c r="IF192" s="38">
        <v>6.4777496751701449</v>
      </c>
      <c r="IG192" s="6"/>
      <c r="IH192" s="6" t="s">
        <v>37</v>
      </c>
      <c r="II192" s="34">
        <v>106.419737465803</v>
      </c>
      <c r="IJ192" s="38">
        <v>2.6367690460550079</v>
      </c>
      <c r="IK192" s="34">
        <v>162.86713943881199</v>
      </c>
      <c r="IL192" s="38">
        <v>39.427376275557521</v>
      </c>
      <c r="IM192" s="34">
        <v>113.532428349189</v>
      </c>
      <c r="IN192" s="38">
        <v>15.55350988462078</v>
      </c>
      <c r="IO192" s="34">
        <v>142.406079663063</v>
      </c>
      <c r="IP192" s="38">
        <v>35.799999999999443</v>
      </c>
      <c r="IQ192" s="6"/>
      <c r="IR192" s="6" t="s">
        <v>37</v>
      </c>
      <c r="IS192" s="34">
        <v>48.794795917294003</v>
      </c>
      <c r="IT192" s="38">
        <v>-46.06143005614026</v>
      </c>
      <c r="IU192" s="34">
        <v>94.409533344694694</v>
      </c>
      <c r="IV192" s="38">
        <v>8.2365481934726432</v>
      </c>
      <c r="IW192" s="34">
        <v>97.921990337603404</v>
      </c>
      <c r="IX192" s="38">
        <v>1.39821600793735</v>
      </c>
      <c r="IY192" s="6"/>
      <c r="IZ192" s="6" t="s">
        <v>37</v>
      </c>
      <c r="JA192" s="34">
        <v>164.22005081623101</v>
      </c>
      <c r="JB192" s="38">
        <v>28.223758192198432</v>
      </c>
      <c r="JC192" s="34">
        <v>153.59200044337001</v>
      </c>
      <c r="JD192" s="38">
        <v>-5.3669283230715621</v>
      </c>
      <c r="JE192" s="34">
        <v>176.18660857570799</v>
      </c>
      <c r="JF192" s="38">
        <v>-19.870286929693322</v>
      </c>
      <c r="JG192" s="6"/>
      <c r="JH192" s="6" t="s">
        <v>37</v>
      </c>
      <c r="JI192" s="34">
        <v>139.25875981634101</v>
      </c>
      <c r="JJ192" s="38">
        <v>9.0605383165746076</v>
      </c>
      <c r="JK192" s="34">
        <v>232.43792922048601</v>
      </c>
      <c r="JL192" s="38">
        <v>11.142999999999816</v>
      </c>
      <c r="JM192" s="34">
        <v>118.810971647861</v>
      </c>
      <c r="JN192" s="38">
        <v>0.11725184399216459</v>
      </c>
      <c r="JO192" s="6"/>
      <c r="JP192" s="6" t="s">
        <v>37</v>
      </c>
      <c r="JQ192" s="34">
        <v>135.765998123386</v>
      </c>
      <c r="JR192" s="38">
        <v>28.968509978525219</v>
      </c>
      <c r="JS192" s="34">
        <v>114.469403978278</v>
      </c>
      <c r="JT192" s="38">
        <v>-3.7515786311695223</v>
      </c>
      <c r="JU192" s="34">
        <v>103.76486589183099</v>
      </c>
      <c r="JV192" s="38">
        <v>-7.9614614430792585</v>
      </c>
      <c r="JW192" s="6"/>
      <c r="JX192" s="6" t="s">
        <v>37</v>
      </c>
      <c r="JY192" s="34">
        <v>114.98012510423401</v>
      </c>
      <c r="JZ192" s="38">
        <v>27.173745601517425</v>
      </c>
      <c r="KA192" s="34">
        <v>166.94944805841899</v>
      </c>
      <c r="KB192" s="38">
        <v>9.2266814682702147</v>
      </c>
      <c r="KC192" s="34">
        <v>162.862954918295</v>
      </c>
      <c r="KD192" s="38">
        <v>9.1015603802750604</v>
      </c>
      <c r="KE192" s="6"/>
      <c r="KF192" s="6" t="s">
        <v>37</v>
      </c>
      <c r="KG192" s="34">
        <v>77.420691318173795</v>
      </c>
      <c r="KH192" s="38">
        <v>-18.723128001800944</v>
      </c>
      <c r="KI192" s="34">
        <v>150.143800656411</v>
      </c>
      <c r="KJ192" s="38">
        <v>19.142298842393956</v>
      </c>
      <c r="KK192" s="34">
        <v>126.429778068456</v>
      </c>
      <c r="KL192" s="38">
        <v>7.5395791909181611</v>
      </c>
      <c r="KM192" s="6"/>
      <c r="KN192" s="6" t="s">
        <v>37</v>
      </c>
      <c r="KO192" s="34">
        <v>40.299093449824397</v>
      </c>
      <c r="KP192" s="38">
        <v>-22.634616977648392</v>
      </c>
      <c r="KQ192" s="34">
        <v>139.043832657282</v>
      </c>
      <c r="KR192" s="38">
        <v>1.1807038358535067</v>
      </c>
      <c r="KS192" s="34">
        <v>115.08998479248901</v>
      </c>
      <c r="KT192" s="38">
        <v>15.496685533268661</v>
      </c>
      <c r="KU192" s="6"/>
      <c r="KV192" s="6" t="s">
        <v>37</v>
      </c>
      <c r="KW192" s="34">
        <v>134.72904629162599</v>
      </c>
      <c r="KX192" s="38">
        <v>5.5251242927336222</v>
      </c>
      <c r="KY192" s="34">
        <v>126.33934186013801</v>
      </c>
      <c r="KZ192" s="38">
        <v>-19.060744973173996</v>
      </c>
      <c r="LA192" s="34">
        <v>143.89234754951499</v>
      </c>
      <c r="LB192" s="38">
        <v>-3.3315610203601835</v>
      </c>
      <c r="LC192" s="6"/>
      <c r="LD192" s="6" t="s">
        <v>37</v>
      </c>
      <c r="LE192" s="34">
        <v>153.49236170217699</v>
      </c>
      <c r="LF192" s="38">
        <v>6.3847522387201963</v>
      </c>
      <c r="LG192" s="34">
        <v>144.58760149115301</v>
      </c>
      <c r="LH192" s="38">
        <v>20.755901275876681</v>
      </c>
      <c r="LI192" s="34">
        <v>55.272077934672197</v>
      </c>
      <c r="LJ192" s="38">
        <v>-11.204817003336657</v>
      </c>
      <c r="LK192" s="6"/>
      <c r="LL192" s="6" t="s">
        <v>37</v>
      </c>
      <c r="LM192" s="34">
        <v>259.17195246611999</v>
      </c>
      <c r="LN192" s="38">
        <v>7.5915732510305531</v>
      </c>
      <c r="LO192" s="34">
        <v>69.3765103163351</v>
      </c>
      <c r="LP192" s="38">
        <v>-32.500000000000398</v>
      </c>
      <c r="LQ192" s="34">
        <v>195.82368709531701</v>
      </c>
      <c r="LR192" s="38">
        <v>16.521898881826445</v>
      </c>
      <c r="LS192" s="6"/>
      <c r="LT192" s="6" t="s">
        <v>37</v>
      </c>
      <c r="LU192" s="34">
        <v>119.70303139865</v>
      </c>
      <c r="LV192" s="38">
        <v>11.971816643635009</v>
      </c>
      <c r="LW192" s="34">
        <v>133.77789493116501</v>
      </c>
      <c r="LX192" s="38">
        <v>-4.191217864550822</v>
      </c>
      <c r="LY192" s="34">
        <v>178.48086131462699</v>
      </c>
      <c r="LZ192" s="38">
        <v>20.786183541655532</v>
      </c>
      <c r="MA192" s="6"/>
      <c r="MB192" s="6" t="s">
        <v>37</v>
      </c>
      <c r="MC192" s="34">
        <v>171.520137436786</v>
      </c>
      <c r="MD192" s="38">
        <v>12.195346307700078</v>
      </c>
      <c r="ME192" s="34">
        <v>99.9123333992857</v>
      </c>
      <c r="MF192" s="38">
        <v>19.020559479647488</v>
      </c>
      <c r="MG192" s="34">
        <v>72.671351920358404</v>
      </c>
      <c r="MH192" s="38">
        <v>-11.794777302263199</v>
      </c>
      <c r="MI192" s="6"/>
      <c r="MJ192" s="6" t="s">
        <v>37</v>
      </c>
      <c r="MK192" s="34">
        <v>100.890679311196</v>
      </c>
      <c r="ML192" s="38">
        <v>15.37228896802138</v>
      </c>
      <c r="MM192" s="34">
        <v>117.888863301516</v>
      </c>
      <c r="MN192" s="38">
        <v>2.0739460756009152</v>
      </c>
      <c r="MO192" s="34">
        <v>174.617331807227</v>
      </c>
      <c r="MP192" s="38">
        <v>16.693036373298114</v>
      </c>
    </row>
    <row r="193" spans="1:354" ht="15" customHeight="1">
      <c r="A193" s="353"/>
      <c r="B193" s="6" t="s">
        <v>38</v>
      </c>
      <c r="C193" s="34">
        <v>87.528822936817406</v>
      </c>
      <c r="D193" s="38">
        <v>-6.9818930477140384</v>
      </c>
      <c r="E193" s="374">
        <v>75.771363946191698</v>
      </c>
      <c r="F193" s="38">
        <v>-6.6857019066473526</v>
      </c>
      <c r="G193" s="374">
        <v>98.646229782475999</v>
      </c>
      <c r="H193" s="38">
        <v>-7.1958399268612823</v>
      </c>
      <c r="I193" s="6"/>
      <c r="J193" s="6" t="s">
        <v>38</v>
      </c>
      <c r="K193" s="34">
        <v>87.034790554568502</v>
      </c>
      <c r="L193" s="38">
        <v>-6.2999999999999545</v>
      </c>
      <c r="M193" s="34">
        <v>95.782671307972095</v>
      </c>
      <c r="N193" s="38">
        <v>-0.99947334486060413</v>
      </c>
      <c r="O193" s="34">
        <v>85.231207199228194</v>
      </c>
      <c r="P193" s="38">
        <v>-8</v>
      </c>
      <c r="Q193" s="6"/>
      <c r="R193" s="6" t="s">
        <v>38</v>
      </c>
      <c r="S193" s="34">
        <v>83.785627578096296</v>
      </c>
      <c r="T193" s="38">
        <v>-26.666806157021824</v>
      </c>
      <c r="U193" s="34">
        <v>151.972942258637</v>
      </c>
      <c r="V193" s="38">
        <v>10.242557069011738</v>
      </c>
      <c r="W193" s="34">
        <v>155.608374445099</v>
      </c>
      <c r="X193" s="38">
        <v>13.115289333494374</v>
      </c>
      <c r="Y193" s="6"/>
      <c r="Z193" s="6" t="s">
        <v>38</v>
      </c>
      <c r="AA193" s="34">
        <v>163.928653713155</v>
      </c>
      <c r="AB193" s="38">
        <v>8.2202187010221195</v>
      </c>
      <c r="AC193" s="34">
        <v>116.156216955071</v>
      </c>
      <c r="AD193" s="38">
        <v>-22.117299559310936</v>
      </c>
      <c r="AE193" s="34">
        <v>148.920458618715</v>
      </c>
      <c r="AF193" s="38">
        <v>0.22075169479455781</v>
      </c>
      <c r="AG193" s="6"/>
      <c r="AH193" s="6" t="s">
        <v>38</v>
      </c>
      <c r="AI193" s="34">
        <v>99.961436446001699</v>
      </c>
      <c r="AJ193" s="38">
        <v>-1.5129756580410003</v>
      </c>
      <c r="AK193" s="34">
        <v>209.37036863077799</v>
      </c>
      <c r="AL193" s="38">
        <v>3.3782919274760133</v>
      </c>
      <c r="AM193" s="34">
        <v>73.792841100497299</v>
      </c>
      <c r="AN193" s="38">
        <v>-22.53928588638756</v>
      </c>
      <c r="AO193" s="6"/>
      <c r="AP193" s="6" t="s">
        <v>38</v>
      </c>
      <c r="AQ193" s="34">
        <v>199.78058582835601</v>
      </c>
      <c r="AR193" s="38">
        <v>-5.7999999999998835</v>
      </c>
      <c r="AS193" s="34">
        <v>152.67086005718599</v>
      </c>
      <c r="AT193" s="38">
        <v>2.9105543657542512</v>
      </c>
      <c r="AU193" s="34">
        <v>150.59744860958301</v>
      </c>
      <c r="AV193" s="38">
        <v>-3.6398152539796911</v>
      </c>
      <c r="AW193" s="6"/>
      <c r="AX193" s="6" t="s">
        <v>38</v>
      </c>
      <c r="AY193" s="34">
        <v>160.662946891329</v>
      </c>
      <c r="AZ193" s="38">
        <v>15.496139792963689</v>
      </c>
      <c r="BA193" s="34">
        <v>86.201577305556299</v>
      </c>
      <c r="BB193" s="38">
        <v>-20.409526134869225</v>
      </c>
      <c r="BC193" s="34">
        <v>132.46847276203701</v>
      </c>
      <c r="BD193" s="38">
        <v>6.0084886763298755</v>
      </c>
      <c r="BE193" s="6"/>
      <c r="BF193" s="6" t="s">
        <v>38</v>
      </c>
      <c r="BG193" s="34">
        <v>129.770897281461</v>
      </c>
      <c r="BH193" s="38">
        <v>13.147430500662153</v>
      </c>
      <c r="BI193" s="34">
        <v>93.915189298447302</v>
      </c>
      <c r="BJ193" s="38">
        <v>-9.0933280792045963</v>
      </c>
      <c r="BK193" s="34">
        <v>247.95573032874401</v>
      </c>
      <c r="BL193" s="38">
        <v>24.46261925432222</v>
      </c>
      <c r="BM193" s="6"/>
      <c r="BN193" s="6" t="s">
        <v>38</v>
      </c>
      <c r="BO193" s="34">
        <v>157.91814989404801</v>
      </c>
      <c r="BP193" s="38">
        <v>29.030793787279435</v>
      </c>
      <c r="BQ193" s="381">
        <v>118.92957099212884</v>
      </c>
      <c r="BR193" s="38">
        <v>-6.3543079946984165</v>
      </c>
      <c r="BS193" s="34">
        <v>146.431641682807</v>
      </c>
      <c r="BT193" s="38">
        <v>8.9408557337337555</v>
      </c>
      <c r="BU193" s="6"/>
      <c r="BV193" s="6" t="s">
        <v>38</v>
      </c>
      <c r="BW193" s="34">
        <v>118.02097065552</v>
      </c>
      <c r="BX193" s="38">
        <v>-16.972017721925766</v>
      </c>
      <c r="BY193" s="34">
        <v>107.927793496117</v>
      </c>
      <c r="BZ193" s="38">
        <v>19.857224835718569</v>
      </c>
      <c r="CA193" s="34">
        <v>103.980058386545</v>
      </c>
      <c r="CB193" s="38">
        <v>-11.643075915824696</v>
      </c>
      <c r="CC193" s="6"/>
      <c r="CD193" s="6" t="s">
        <v>38</v>
      </c>
      <c r="CE193" s="34">
        <v>121.65550287306399</v>
      </c>
      <c r="CF193" s="38">
        <v>-7.2143895602751513</v>
      </c>
      <c r="CG193" s="34">
        <v>67.236923321956894</v>
      </c>
      <c r="CH193" s="38">
        <v>-28.817630820735388</v>
      </c>
      <c r="CI193" s="34">
        <v>106.147734295014</v>
      </c>
      <c r="CJ193" s="38">
        <v>14.772784266053236</v>
      </c>
      <c r="CK193" s="6"/>
      <c r="CL193" s="6" t="s">
        <v>38</v>
      </c>
      <c r="CM193" s="34">
        <v>218.263270631719</v>
      </c>
      <c r="CN193" s="38">
        <v>0.96629840888027729</v>
      </c>
      <c r="CO193" s="34">
        <v>74.219795029295796</v>
      </c>
      <c r="CP193" s="38">
        <v>-20.114733670473512</v>
      </c>
      <c r="CQ193" s="34">
        <v>128.309281131175</v>
      </c>
      <c r="CR193" s="38">
        <v>26.146056657091179</v>
      </c>
      <c r="CS193" s="6"/>
      <c r="CT193" s="6" t="s">
        <v>38</v>
      </c>
      <c r="CU193" s="34">
        <v>99.335381060508993</v>
      </c>
      <c r="CV193" s="38">
        <v>-18.73058554627589</v>
      </c>
      <c r="CW193" s="34">
        <v>122.36826930939201</v>
      </c>
      <c r="CX193" s="38">
        <v>-0.64112477337856433</v>
      </c>
      <c r="CY193" s="34">
        <v>98.773366340712201</v>
      </c>
      <c r="CZ193" s="38">
        <v>15.799999999999727</v>
      </c>
      <c r="DA193" s="6"/>
      <c r="DB193" s="6" t="s">
        <v>38</v>
      </c>
      <c r="DC193" s="34">
        <v>68.786979294503297</v>
      </c>
      <c r="DD193" s="38">
        <v>-9.2570519796189075</v>
      </c>
      <c r="DE193" s="34">
        <v>301.522076549014</v>
      </c>
      <c r="DF193" s="38">
        <v>-7.4125532314059086</v>
      </c>
      <c r="DG193" s="34">
        <v>105.798702663974</v>
      </c>
      <c r="DH193" s="38">
        <v>-9.0870805131262244</v>
      </c>
      <c r="DI193" s="6"/>
      <c r="DJ193" s="6" t="s">
        <v>38</v>
      </c>
      <c r="DK193" s="34">
        <v>163.596189591166</v>
      </c>
      <c r="DL193" s="38">
        <v>-6.1997525662143858</v>
      </c>
      <c r="DM193" s="34">
        <v>49.066030467374198</v>
      </c>
      <c r="DN193" s="38">
        <v>-2.1331432092435847</v>
      </c>
      <c r="DO193" s="34">
        <v>147.47027915765099</v>
      </c>
      <c r="DP193" s="38">
        <v>11.876101698317697</v>
      </c>
      <c r="DQ193" s="6"/>
      <c r="DR193" s="6" t="s">
        <v>38</v>
      </c>
      <c r="DS193" s="34">
        <v>154.94950178468599</v>
      </c>
      <c r="DT193" s="38">
        <v>22.82208231682506</v>
      </c>
      <c r="DU193" s="34">
        <v>118.037476704013</v>
      </c>
      <c r="DV193" s="38">
        <v>11.81915881172533</v>
      </c>
      <c r="DW193" s="34">
        <v>134.38931564123001</v>
      </c>
      <c r="DX193" s="38">
        <v>-3.4254454254859894</v>
      </c>
      <c r="DY193" s="6"/>
      <c r="DZ193" s="6" t="s">
        <v>38</v>
      </c>
      <c r="EA193" s="34">
        <v>116.84495945246699</v>
      </c>
      <c r="EB193" s="38">
        <v>-10.490502717438105</v>
      </c>
      <c r="EC193" s="34">
        <v>133.87033941646499</v>
      </c>
      <c r="ED193" s="38">
        <v>-9.7002003185216807</v>
      </c>
      <c r="EE193" s="34">
        <v>165.32408379245001</v>
      </c>
      <c r="EF193" s="38">
        <v>16.055779471597091</v>
      </c>
      <c r="EG193" s="6"/>
      <c r="EH193" s="6" t="s">
        <v>38</v>
      </c>
      <c r="EI193" s="34">
        <v>152.898243482109</v>
      </c>
      <c r="EJ193" s="38">
        <v>7.4766603564096101</v>
      </c>
      <c r="EK193" s="34">
        <v>148.11094879150099</v>
      </c>
      <c r="EL193" s="38">
        <v>4.464710655227023</v>
      </c>
      <c r="EM193" s="34">
        <v>133.831572937614</v>
      </c>
      <c r="EN193" s="38">
        <v>12.235286375711496</v>
      </c>
      <c r="EO193" s="6"/>
      <c r="EP193" s="6" t="s">
        <v>38</v>
      </c>
      <c r="EQ193" s="34">
        <v>86.310172852262198</v>
      </c>
      <c r="ER193" s="38">
        <v>19.992647471040613</v>
      </c>
      <c r="ES193" s="34">
        <v>143.26127441271399</v>
      </c>
      <c r="ET193" s="38">
        <v>5.8082407870909663</v>
      </c>
      <c r="EU193" s="34">
        <v>38.704351063824198</v>
      </c>
      <c r="EV193" s="38">
        <v>-39.899999999999871</v>
      </c>
      <c r="EW193" s="6"/>
      <c r="EX193" s="6" t="s">
        <v>38</v>
      </c>
      <c r="EY193" s="34">
        <v>99.272418315660005</v>
      </c>
      <c r="EZ193" s="38">
        <v>8.8718457371716539</v>
      </c>
      <c r="FA193" s="34">
        <v>110.83784772672399</v>
      </c>
      <c r="FB193" s="38">
        <v>20.563611935581008</v>
      </c>
      <c r="FC193" s="34">
        <v>258.77101622459702</v>
      </c>
      <c r="FD193" s="38">
        <v>8.5927524066417504</v>
      </c>
      <c r="FE193" s="6"/>
      <c r="FF193" s="6" t="s">
        <v>38</v>
      </c>
      <c r="FG193" s="34">
        <v>121.551986816122</v>
      </c>
      <c r="FH193" s="38">
        <v>-4.4799730855530839</v>
      </c>
      <c r="FI193" s="34">
        <v>167.644192168134</v>
      </c>
      <c r="FJ193" s="38">
        <v>-7.5177341928990273</v>
      </c>
      <c r="FK193" s="34">
        <v>94.160400866463206</v>
      </c>
      <c r="FL193" s="38">
        <v>-21.023837027656441</v>
      </c>
      <c r="FM193" s="6"/>
      <c r="FN193" s="6" t="s">
        <v>38</v>
      </c>
      <c r="FO193" s="34">
        <v>107.11305443066099</v>
      </c>
      <c r="FP193" s="38">
        <v>-2.7231491293154448</v>
      </c>
      <c r="FQ193" s="34">
        <v>208.73986059554201</v>
      </c>
      <c r="FR193" s="38">
        <v>-12.830283612667202</v>
      </c>
      <c r="FS193" s="34">
        <v>127.56466728587699</v>
      </c>
      <c r="FT193" s="38">
        <v>-1.773682607537225</v>
      </c>
      <c r="FU193" s="6"/>
      <c r="FV193" s="6" t="s">
        <v>38</v>
      </c>
      <c r="FW193" s="34">
        <v>148.45079188408801</v>
      </c>
      <c r="FX193" s="38">
        <v>17.101088922526245</v>
      </c>
      <c r="FY193" s="34">
        <v>155.47489613812201</v>
      </c>
      <c r="FZ193" s="38">
        <v>-24.501625875132831</v>
      </c>
      <c r="GA193" s="34">
        <v>98.277788339230199</v>
      </c>
      <c r="GB193" s="38">
        <v>5.5639926366078072</v>
      </c>
      <c r="GC193" s="6"/>
      <c r="GD193" s="6" t="s">
        <v>38</v>
      </c>
      <c r="GE193" s="34">
        <v>164.642136549963</v>
      </c>
      <c r="GF193" s="38">
        <v>1.2944608498336407</v>
      </c>
      <c r="GG193" s="34">
        <v>92.985112788768305</v>
      </c>
      <c r="GH193" s="38">
        <v>-23.153687768482072</v>
      </c>
      <c r="GI193" s="34">
        <v>89.537394597565594</v>
      </c>
      <c r="GJ193" s="38">
        <v>-8.336521994308967</v>
      </c>
      <c r="GK193" s="6"/>
      <c r="GL193" s="6" t="s">
        <v>38</v>
      </c>
      <c r="GM193" s="34">
        <v>140.76788223173</v>
      </c>
      <c r="GN193" s="38">
        <v>5.0724017742487462</v>
      </c>
      <c r="GO193" s="34">
        <v>125.884231177465</v>
      </c>
      <c r="GP193" s="38">
        <v>4.4463734697690569</v>
      </c>
      <c r="GQ193" s="34">
        <v>73.946531659531502</v>
      </c>
      <c r="GR193" s="38">
        <v>-19.559094324970246</v>
      </c>
      <c r="GS193" s="6"/>
      <c r="GT193" s="6" t="s">
        <v>38</v>
      </c>
      <c r="GU193" s="34">
        <v>77.501442442571602</v>
      </c>
      <c r="GV193" s="38">
        <v>26.267372362533067</v>
      </c>
      <c r="GW193" s="34">
        <v>83.890530116453306</v>
      </c>
      <c r="GX193" s="38">
        <v>-22.272653096311018</v>
      </c>
      <c r="GY193" s="34">
        <v>78.310710511625402</v>
      </c>
      <c r="GZ193" s="38">
        <v>31.497394619201373</v>
      </c>
      <c r="HA193" s="6"/>
      <c r="HB193" s="6" t="s">
        <v>38</v>
      </c>
      <c r="HC193" s="34">
        <v>106.86922829581999</v>
      </c>
      <c r="HD193" s="38">
        <v>15.983009412608979</v>
      </c>
      <c r="HE193" s="34">
        <v>175.631152462112</v>
      </c>
      <c r="HF193" s="38">
        <v>0.39999999999980673</v>
      </c>
      <c r="HG193" s="34">
        <v>92.885462658118897</v>
      </c>
      <c r="HH193" s="38">
        <v>2.8276320377182458</v>
      </c>
      <c r="HI193" s="6"/>
      <c r="HJ193" s="6" t="s">
        <v>38</v>
      </c>
      <c r="HK193" s="34">
        <v>66.040678642085894</v>
      </c>
      <c r="HL193" s="38">
        <v>-25.904135658751073</v>
      </c>
      <c r="HM193" s="34">
        <v>91.710634667614499</v>
      </c>
      <c r="HN193" s="38">
        <v>-1.3786579361517113</v>
      </c>
      <c r="HO193" s="34">
        <v>64.1077861740565</v>
      </c>
      <c r="HP193" s="38">
        <v>-14.307295763130057</v>
      </c>
      <c r="HQ193" s="6"/>
      <c r="HR193" s="6" t="s">
        <v>38</v>
      </c>
      <c r="HS193" s="34">
        <v>99.487162586518906</v>
      </c>
      <c r="HT193" s="38">
        <v>17.407569363289326</v>
      </c>
      <c r="HU193" s="34">
        <v>145.32518946164501</v>
      </c>
      <c r="HV193" s="38">
        <v>16.721250329610697</v>
      </c>
      <c r="HW193" s="34">
        <v>72.864403549779297</v>
      </c>
      <c r="HX193" s="38">
        <v>2.0841439215760147</v>
      </c>
      <c r="HY193" s="6"/>
      <c r="HZ193" s="6" t="s">
        <v>38</v>
      </c>
      <c r="IA193" s="34">
        <v>83.933695842217105</v>
      </c>
      <c r="IB193" s="38">
        <v>-15.109305142101306</v>
      </c>
      <c r="IC193" s="34">
        <v>108.796207734969</v>
      </c>
      <c r="ID193" s="38">
        <v>-6.1468888224815998</v>
      </c>
      <c r="IE193" s="34">
        <v>106.589003280789</v>
      </c>
      <c r="IF193" s="38">
        <v>8.7816890873408084</v>
      </c>
      <c r="IG193" s="6"/>
      <c r="IH193" s="6" t="s">
        <v>38</v>
      </c>
      <c r="II193" s="34">
        <v>100.360446698855</v>
      </c>
      <c r="IJ193" s="38">
        <v>-7.4925922287519313</v>
      </c>
      <c r="IK193" s="34">
        <v>154.642405114887</v>
      </c>
      <c r="IL193" s="38">
        <v>32.108977919380294</v>
      </c>
      <c r="IM193" s="34">
        <v>110.923923845262</v>
      </c>
      <c r="IN193" s="38">
        <v>12.188173666286573</v>
      </c>
      <c r="IO193" s="34">
        <v>124.73126421030901</v>
      </c>
      <c r="IP193" s="38">
        <v>14.800000000000324</v>
      </c>
      <c r="IQ193" s="6"/>
      <c r="IR193" s="6" t="s">
        <v>38</v>
      </c>
      <c r="IS193" s="34">
        <v>83.033997269788998</v>
      </c>
      <c r="IT193" s="38">
        <v>-7.8350995422619292</v>
      </c>
      <c r="IU193" s="34">
        <v>98.636869101991294</v>
      </c>
      <c r="IV193" s="38">
        <v>7.4234821606281969</v>
      </c>
      <c r="IW193" s="34">
        <v>94.189134076059602</v>
      </c>
      <c r="IX193" s="38">
        <v>-4.0480797927101264</v>
      </c>
      <c r="IY193" s="6"/>
      <c r="IZ193" s="6" t="s">
        <v>38</v>
      </c>
      <c r="JA193" s="34">
        <v>134.262979095525</v>
      </c>
      <c r="JB193" s="38">
        <v>2.4206254347527363</v>
      </c>
      <c r="JC193" s="34">
        <v>191.69169196172501</v>
      </c>
      <c r="JD193" s="38">
        <v>-1.0085167650343152</v>
      </c>
      <c r="JE193" s="34">
        <v>237.83667267950901</v>
      </c>
      <c r="JF193" s="38">
        <v>-14.824475741827371</v>
      </c>
      <c r="JG193" s="6"/>
      <c r="JH193" s="6" t="s">
        <v>38</v>
      </c>
      <c r="JI193" s="34">
        <v>137.02303048289801</v>
      </c>
      <c r="JJ193" s="38">
        <v>-17.196948492392821</v>
      </c>
      <c r="JK193" s="34">
        <v>258.99057328107398</v>
      </c>
      <c r="JL193" s="38">
        <v>-9.2000000000002586</v>
      </c>
      <c r="JM193" s="34">
        <v>120.231192904599</v>
      </c>
      <c r="JN193" s="38">
        <v>0.13077128595007537</v>
      </c>
      <c r="JO193" s="6"/>
      <c r="JP193" s="6" t="s">
        <v>38</v>
      </c>
      <c r="JQ193" s="34">
        <v>102.14259133856</v>
      </c>
      <c r="JR193" s="38">
        <v>-9.5739656486357916</v>
      </c>
      <c r="JS193" s="34">
        <v>163.71553120385099</v>
      </c>
      <c r="JT193" s="38">
        <v>9.5334164429514487</v>
      </c>
      <c r="JU193" s="34">
        <v>126.916907950664</v>
      </c>
      <c r="JV193" s="38">
        <v>-20.831495118042753</v>
      </c>
      <c r="JW193" s="6"/>
      <c r="JX193" s="6" t="s">
        <v>38</v>
      </c>
      <c r="JY193" s="34">
        <v>119.307522887575</v>
      </c>
      <c r="JZ193" s="38">
        <v>29.551019347902127</v>
      </c>
      <c r="KA193" s="34">
        <v>180.219349860698</v>
      </c>
      <c r="KB193" s="38">
        <v>6.7918923314962569</v>
      </c>
      <c r="KC193" s="34">
        <v>209.485019243746</v>
      </c>
      <c r="KD193" s="38">
        <v>9.4103830150291827</v>
      </c>
      <c r="KE193" s="6"/>
      <c r="KF193" s="6" t="s">
        <v>38</v>
      </c>
      <c r="KG193" s="34">
        <v>70.600171893945699</v>
      </c>
      <c r="KH193" s="38">
        <v>-13.343822312149314</v>
      </c>
      <c r="KI193" s="34">
        <v>175.98964809864401</v>
      </c>
      <c r="KJ193" s="38">
        <v>9.1693851266901731</v>
      </c>
      <c r="KK193" s="34">
        <v>114.750016507374</v>
      </c>
      <c r="KL193" s="38">
        <v>-3.7467353024488688</v>
      </c>
      <c r="KM193" s="6"/>
      <c r="KN193" s="6" t="s">
        <v>38</v>
      </c>
      <c r="KO193" s="34">
        <v>42.164012064347702</v>
      </c>
      <c r="KP193" s="38">
        <v>2.3832406779954738</v>
      </c>
      <c r="KQ193" s="34">
        <v>138.16235869017501</v>
      </c>
      <c r="KR193" s="38">
        <v>-15.248967852351797</v>
      </c>
      <c r="KS193" s="34">
        <v>114.246752755317</v>
      </c>
      <c r="KT193" s="38">
        <v>-2.1182764597304384</v>
      </c>
      <c r="KU193" s="6"/>
      <c r="KV193" s="6" t="s">
        <v>38</v>
      </c>
      <c r="KW193" s="34">
        <v>131.712250223788</v>
      </c>
      <c r="KX193" s="38">
        <v>2.576152702170333</v>
      </c>
      <c r="KY193" s="34">
        <v>157.63181385221901</v>
      </c>
      <c r="KZ193" s="38">
        <v>-6.049853762378504</v>
      </c>
      <c r="LA193" s="34">
        <v>131.37224036991299</v>
      </c>
      <c r="LB193" s="38">
        <v>-16.88348310326522</v>
      </c>
      <c r="LC193" s="6"/>
      <c r="LD193" s="6" t="s">
        <v>38</v>
      </c>
      <c r="LE193" s="34">
        <v>154.004264200482</v>
      </c>
      <c r="LF193" s="38">
        <v>6.1025382650171025</v>
      </c>
      <c r="LG193" s="34">
        <v>109.649686674511</v>
      </c>
      <c r="LH193" s="38">
        <v>-11.119170917779627</v>
      </c>
      <c r="LI193" s="34">
        <v>52.722983217840202</v>
      </c>
      <c r="LJ193" s="38">
        <v>-18.764185343538358</v>
      </c>
      <c r="LK193" s="6"/>
      <c r="LL193" s="6" t="s">
        <v>38</v>
      </c>
      <c r="LM193" s="34">
        <v>201.75774753356299</v>
      </c>
      <c r="LN193" s="38">
        <v>-20.813198255537969</v>
      </c>
      <c r="LO193" s="34">
        <v>68.366400667403397</v>
      </c>
      <c r="LP193" s="38">
        <v>-31.400000000000176</v>
      </c>
      <c r="LQ193" s="34">
        <v>228.16340942165201</v>
      </c>
      <c r="LR193" s="38">
        <v>-1.6694801789111864</v>
      </c>
      <c r="LS193" s="6"/>
      <c r="LT193" s="6" t="s">
        <v>38</v>
      </c>
      <c r="LU193" s="34">
        <v>119.890519167213</v>
      </c>
      <c r="LV193" s="38">
        <v>10.959036836682287</v>
      </c>
      <c r="LW193" s="34">
        <v>134.02071689722001</v>
      </c>
      <c r="LX193" s="38">
        <v>2.3197938736737598</v>
      </c>
      <c r="LY193" s="34">
        <v>139.090699443397</v>
      </c>
      <c r="LZ193" s="38">
        <v>-7.5295550872422297</v>
      </c>
      <c r="MA193" s="6"/>
      <c r="MB193" s="6" t="s">
        <v>38</v>
      </c>
      <c r="MC193" s="34">
        <v>178.241820620943</v>
      </c>
      <c r="MD193" s="38">
        <v>7.9658316609180702</v>
      </c>
      <c r="ME193" s="34">
        <v>103.08815655197</v>
      </c>
      <c r="MF193" s="38">
        <v>15.691922992112779</v>
      </c>
      <c r="MG193" s="34">
        <v>71.386674934094302</v>
      </c>
      <c r="MH193" s="38">
        <v>-9.2275492072438396</v>
      </c>
      <c r="MI193" s="6"/>
      <c r="MJ193" s="6" t="s">
        <v>38</v>
      </c>
      <c r="MK193" s="34">
        <v>99.959076313991602</v>
      </c>
      <c r="ML193" s="38">
        <v>13.957340742768778</v>
      </c>
      <c r="MM193" s="34">
        <v>104.99512937796401</v>
      </c>
      <c r="MN193" s="38">
        <v>-9.4815373951346658</v>
      </c>
      <c r="MO193" s="34">
        <v>192.05720742142</v>
      </c>
      <c r="MP193" s="38">
        <v>16.719281498308661</v>
      </c>
    </row>
    <row r="194" spans="1:354" ht="15" customHeight="1">
      <c r="A194" s="353"/>
      <c r="B194" s="6" t="s">
        <v>39</v>
      </c>
      <c r="C194" s="34">
        <v>94.561763800378003</v>
      </c>
      <c r="D194" s="38">
        <v>2.7773466107138063</v>
      </c>
      <c r="E194" s="374">
        <v>81.938578187528805</v>
      </c>
      <c r="F194" s="38">
        <v>8.0230442273021509</v>
      </c>
      <c r="G194" s="374">
        <v>106.497768872409</v>
      </c>
      <c r="H194" s="38">
        <v>-0.72972010456851422</v>
      </c>
      <c r="I194" s="6"/>
      <c r="J194" s="6" t="s">
        <v>39</v>
      </c>
      <c r="K194" s="34">
        <v>96.773133320728803</v>
      </c>
      <c r="L194" s="38">
        <v>2.2999999999999261</v>
      </c>
      <c r="M194" s="34">
        <v>87.730860100312896</v>
      </c>
      <c r="N194" s="38">
        <v>-9.0075572972932179</v>
      </c>
      <c r="O194" s="34">
        <v>90.835875943000801</v>
      </c>
      <c r="P194" s="38">
        <v>-4.6000000000000085</v>
      </c>
      <c r="Q194" s="6"/>
      <c r="R194" s="6" t="s">
        <v>39</v>
      </c>
      <c r="S194" s="34">
        <v>71.004297841687801</v>
      </c>
      <c r="T194" s="38">
        <v>-24.751136011158493</v>
      </c>
      <c r="U194" s="34">
        <v>162.74721837351001</v>
      </c>
      <c r="V194" s="38">
        <v>3.2759725511834858</v>
      </c>
      <c r="W194" s="34">
        <v>150.05168328225901</v>
      </c>
      <c r="X194" s="38">
        <v>4.6381723219895576</v>
      </c>
      <c r="Y194" s="6"/>
      <c r="Z194" s="6" t="s">
        <v>39</v>
      </c>
      <c r="AA194" s="34">
        <v>182.21436494403201</v>
      </c>
      <c r="AB194" s="38">
        <v>18.776467689652392</v>
      </c>
      <c r="AC194" s="34">
        <v>123.34154523445</v>
      </c>
      <c r="AD194" s="38">
        <v>-5.5269175950626703</v>
      </c>
      <c r="AE194" s="34">
        <v>153.11164536819999</v>
      </c>
      <c r="AF194" s="38">
        <v>4.9894032137512312</v>
      </c>
      <c r="AG194" s="6"/>
      <c r="AH194" s="6" t="s">
        <v>39</v>
      </c>
      <c r="AI194" s="34">
        <v>105.983854383826</v>
      </c>
      <c r="AJ194" s="38">
        <v>10.600668605896573</v>
      </c>
      <c r="AK194" s="34">
        <v>241.63064792946199</v>
      </c>
      <c r="AL194" s="38">
        <v>10.569715648175418</v>
      </c>
      <c r="AM194" s="34">
        <v>75.656369526444394</v>
      </c>
      <c r="AN194" s="38">
        <v>-20.89167768305218</v>
      </c>
      <c r="AO194" s="6"/>
      <c r="AP194" s="6" t="s">
        <v>39</v>
      </c>
      <c r="AQ194" s="34">
        <v>214.29952151610399</v>
      </c>
      <c r="AR194" s="38">
        <v>-3.309402615760817</v>
      </c>
      <c r="AS194" s="34">
        <v>159.329482805504</v>
      </c>
      <c r="AT194" s="38">
        <v>5.495849677555853</v>
      </c>
      <c r="AU194" s="34">
        <v>170.63723962429199</v>
      </c>
      <c r="AV194" s="38">
        <v>8.650805810819719</v>
      </c>
      <c r="AW194" s="6"/>
      <c r="AX194" s="6" t="s">
        <v>39</v>
      </c>
      <c r="AY194" s="34">
        <v>150.48352897548699</v>
      </c>
      <c r="AZ194" s="38">
        <v>13.422395924018304</v>
      </c>
      <c r="BA194" s="34">
        <v>96.667944296434101</v>
      </c>
      <c r="BB194" s="38">
        <v>-12.94465330661707</v>
      </c>
      <c r="BC194" s="34">
        <v>151.19416521501299</v>
      </c>
      <c r="BD194" s="38">
        <v>5.1050591681490118</v>
      </c>
      <c r="BE194" s="6"/>
      <c r="BF194" s="6" t="s">
        <v>39</v>
      </c>
      <c r="BG194" s="34">
        <v>128.98078042446599</v>
      </c>
      <c r="BH194" s="38">
        <v>11.071164053925315</v>
      </c>
      <c r="BI194" s="34">
        <v>102.02882845923099</v>
      </c>
      <c r="BJ194" s="38">
        <v>9.2146080657983731</v>
      </c>
      <c r="BK194" s="34">
        <v>227.605277308647</v>
      </c>
      <c r="BL194" s="38">
        <v>16.993426409552498</v>
      </c>
      <c r="BM194" s="6"/>
      <c r="BN194" s="6" t="s">
        <v>39</v>
      </c>
      <c r="BO194" s="34">
        <v>141.103288855659</v>
      </c>
      <c r="BP194" s="38">
        <v>21.596747763406427</v>
      </c>
      <c r="BQ194" s="381">
        <v>95.928132609152385</v>
      </c>
      <c r="BR194" s="38">
        <v>-20.050927365765432</v>
      </c>
      <c r="BS194" s="34">
        <v>154.038878104784</v>
      </c>
      <c r="BT194" s="38">
        <v>9.0017172973032586</v>
      </c>
      <c r="BU194" s="6"/>
      <c r="BV194" s="6" t="s">
        <v>39</v>
      </c>
      <c r="BW194" s="34">
        <v>153.94260736795999</v>
      </c>
      <c r="BX194" s="38">
        <v>24.69840698907268</v>
      </c>
      <c r="BY194" s="34">
        <v>79.434983810189493</v>
      </c>
      <c r="BZ194" s="38">
        <v>17.215736100661331</v>
      </c>
      <c r="CA194" s="34">
        <v>135.97926296316101</v>
      </c>
      <c r="CB194" s="38">
        <v>32.763732419301135</v>
      </c>
      <c r="CC194" s="6"/>
      <c r="CD194" s="6" t="s">
        <v>39</v>
      </c>
      <c r="CE194" s="34">
        <v>102.76150867405001</v>
      </c>
      <c r="CF194" s="38">
        <v>-19.178170559521377</v>
      </c>
      <c r="CG194" s="34">
        <v>61.250405708928596</v>
      </c>
      <c r="CH194" s="38">
        <v>-27.595542478114197</v>
      </c>
      <c r="CI194" s="34">
        <v>108.493613977181</v>
      </c>
      <c r="CJ194" s="38">
        <v>10.230875621192112</v>
      </c>
      <c r="CK194" s="6"/>
      <c r="CL194" s="6" t="s">
        <v>39</v>
      </c>
      <c r="CM194" s="34">
        <v>200.46793512003401</v>
      </c>
      <c r="CN194" s="38">
        <v>9.1009610015723581</v>
      </c>
      <c r="CO194" s="34">
        <v>81.289524918511304</v>
      </c>
      <c r="CP194" s="38">
        <v>-11.524899753824386</v>
      </c>
      <c r="CQ194" s="34">
        <v>121.06202618893001</v>
      </c>
      <c r="CR194" s="38">
        <v>16.854212775111506</v>
      </c>
      <c r="CS194" s="6"/>
      <c r="CT194" s="6" t="s">
        <v>39</v>
      </c>
      <c r="CU194" s="34">
        <v>127.367704689598</v>
      </c>
      <c r="CV194" s="38">
        <v>8.0119124801123291</v>
      </c>
      <c r="CW194" s="34">
        <v>83.846215702906093</v>
      </c>
      <c r="CX194" s="38">
        <v>-21.090977299436332</v>
      </c>
      <c r="CY194" s="34">
        <v>125.88128981455201</v>
      </c>
      <c r="CZ194" s="38">
        <v>20.749609091286359</v>
      </c>
      <c r="DA194" s="6"/>
      <c r="DB194" s="6" t="s">
        <v>39</v>
      </c>
      <c r="DC194" s="34">
        <v>64.523303918676007</v>
      </c>
      <c r="DD194" s="38">
        <v>-4.733023089734445</v>
      </c>
      <c r="DE194" s="34">
        <v>280.72621182335001</v>
      </c>
      <c r="DF194" s="38">
        <v>-11.051391293097495</v>
      </c>
      <c r="DG194" s="34">
        <v>102.993598953993</v>
      </c>
      <c r="DH194" s="38">
        <v>0.24345523119654899</v>
      </c>
      <c r="DI194" s="6"/>
      <c r="DJ194" s="6" t="s">
        <v>39</v>
      </c>
      <c r="DK194" s="34">
        <v>153.906902410974</v>
      </c>
      <c r="DL194" s="38">
        <v>-9.7004133001214683</v>
      </c>
      <c r="DM194" s="34">
        <v>47.367661943030598</v>
      </c>
      <c r="DN194" s="38">
        <v>9.0345389605619175</v>
      </c>
      <c r="DO194" s="34">
        <v>146.55643078260201</v>
      </c>
      <c r="DP194" s="38">
        <v>9.3172293215579884</v>
      </c>
      <c r="DQ194" s="6"/>
      <c r="DR194" s="6" t="s">
        <v>39</v>
      </c>
      <c r="DS194" s="34">
        <v>203.76269264011901</v>
      </c>
      <c r="DT194" s="38">
        <v>23.686882100889761</v>
      </c>
      <c r="DU194" s="34">
        <v>115.558104668279</v>
      </c>
      <c r="DV194" s="38">
        <v>7.5767700470777584</v>
      </c>
      <c r="DW194" s="34">
        <v>126.917724615521</v>
      </c>
      <c r="DX194" s="38">
        <v>10.958037532969271</v>
      </c>
      <c r="DY194" s="6"/>
      <c r="DZ194" s="6" t="s">
        <v>39</v>
      </c>
      <c r="EA194" s="34">
        <v>116.856214143689</v>
      </c>
      <c r="EB194" s="38">
        <v>-9.9245737114834327</v>
      </c>
      <c r="EC194" s="34">
        <v>120.335650465683</v>
      </c>
      <c r="ED194" s="38">
        <v>-0.62486143290848872</v>
      </c>
      <c r="EE194" s="34">
        <v>120.49214888568</v>
      </c>
      <c r="EF194" s="38">
        <v>3.1179869336359616</v>
      </c>
      <c r="EG194" s="6"/>
      <c r="EH194" s="6" t="s">
        <v>39</v>
      </c>
      <c r="EI194" s="34">
        <v>149.66772578537501</v>
      </c>
      <c r="EJ194" s="38">
        <v>8.7187562575586668</v>
      </c>
      <c r="EK194" s="34">
        <v>153.03598164262701</v>
      </c>
      <c r="EL194" s="38">
        <v>-5.5469000005660263</v>
      </c>
      <c r="EM194" s="34">
        <v>152.57022907101</v>
      </c>
      <c r="EN194" s="38">
        <v>28.390152307535033</v>
      </c>
      <c r="EO194" s="6"/>
      <c r="EP194" s="6" t="s">
        <v>39</v>
      </c>
      <c r="EQ194" s="34">
        <v>59.685827671431497</v>
      </c>
      <c r="ER194" s="38">
        <v>18.850307315520553</v>
      </c>
      <c r="ES194" s="34">
        <v>154.395152683492</v>
      </c>
      <c r="ET194" s="38">
        <v>17.04000967253036</v>
      </c>
      <c r="EU194" s="34">
        <v>41.734851353919701</v>
      </c>
      <c r="EV194" s="38">
        <v>-30.02888173666426</v>
      </c>
      <c r="EW194" s="6"/>
      <c r="EX194" s="6" t="s">
        <v>39</v>
      </c>
      <c r="EY194" s="34">
        <v>101.56248475720901</v>
      </c>
      <c r="EZ194" s="38">
        <v>11.674750946513285</v>
      </c>
      <c r="FA194" s="34">
        <v>111.89908792658299</v>
      </c>
      <c r="FB194" s="38">
        <v>24.96542291181332</v>
      </c>
      <c r="FC194" s="34">
        <v>261.30723188957103</v>
      </c>
      <c r="FD194" s="38">
        <v>8.5924233601717788</v>
      </c>
      <c r="FE194" s="6"/>
      <c r="FF194" s="6" t="s">
        <v>39</v>
      </c>
      <c r="FG194" s="34">
        <v>130.20398406790301</v>
      </c>
      <c r="FH194" s="38">
        <v>-0.21474282978701353</v>
      </c>
      <c r="FI194" s="34">
        <v>180.55719186407001</v>
      </c>
      <c r="FJ194" s="38">
        <v>-5.9185077606892946</v>
      </c>
      <c r="FK194" s="34">
        <v>100.55740332182501</v>
      </c>
      <c r="FL194" s="38">
        <v>-17.221635191373508</v>
      </c>
      <c r="FM194" s="6"/>
      <c r="FN194" s="6" t="s">
        <v>39</v>
      </c>
      <c r="FO194" s="34">
        <v>107.621161481752</v>
      </c>
      <c r="FP194" s="38">
        <v>-11.591251551080532</v>
      </c>
      <c r="FQ194" s="34">
        <v>212.50709721873301</v>
      </c>
      <c r="FR194" s="38">
        <v>-10.057979610882029</v>
      </c>
      <c r="FS194" s="34">
        <v>143.05026527912301</v>
      </c>
      <c r="FT194" s="38">
        <v>1.2865489277870523</v>
      </c>
      <c r="FU194" s="6"/>
      <c r="FV194" s="6" t="s">
        <v>39</v>
      </c>
      <c r="FW194" s="34">
        <v>143.17418193424299</v>
      </c>
      <c r="FX194" s="38">
        <v>6.1941987954011921</v>
      </c>
      <c r="FY194" s="34">
        <v>159.304038195505</v>
      </c>
      <c r="FZ194" s="38">
        <v>-23.270164984029563</v>
      </c>
      <c r="GA194" s="34">
        <v>99.9443412382589</v>
      </c>
      <c r="GB194" s="38">
        <v>19.920681366804317</v>
      </c>
      <c r="GC194" s="6"/>
      <c r="GD194" s="6" t="s">
        <v>39</v>
      </c>
      <c r="GE194" s="34">
        <v>180.49707770023201</v>
      </c>
      <c r="GF194" s="38">
        <v>8.8873833887886775</v>
      </c>
      <c r="GG194" s="34">
        <v>96.688310879318294</v>
      </c>
      <c r="GH194" s="38">
        <v>-17.821452673273626</v>
      </c>
      <c r="GI194" s="34">
        <v>96.179740488949903</v>
      </c>
      <c r="GJ194" s="38">
        <v>-7.0162237830724621</v>
      </c>
      <c r="GK194" s="6"/>
      <c r="GL194" s="6" t="s">
        <v>39</v>
      </c>
      <c r="GM194" s="34">
        <v>136.62631784603499</v>
      </c>
      <c r="GN194" s="38">
        <v>2.4709769603436627</v>
      </c>
      <c r="GO194" s="34">
        <v>130.617089603718</v>
      </c>
      <c r="GP194" s="38">
        <v>3.5483105156830703</v>
      </c>
      <c r="GQ194" s="34">
        <v>81.965282174717899</v>
      </c>
      <c r="GR194" s="38">
        <v>-20.760724142512714</v>
      </c>
      <c r="GS194" s="6"/>
      <c r="GT194" s="6" t="s">
        <v>39</v>
      </c>
      <c r="GU194" s="34">
        <v>73.112186850970502</v>
      </c>
      <c r="GV194" s="38">
        <v>23.53965262565228</v>
      </c>
      <c r="GW194" s="34">
        <v>92.935027242133202</v>
      </c>
      <c r="GX194" s="38">
        <v>-20.548706181755051</v>
      </c>
      <c r="GY194" s="34">
        <v>68.674083483040206</v>
      </c>
      <c r="GZ194" s="38">
        <v>30.721538072809011</v>
      </c>
      <c r="HA194" s="6"/>
      <c r="HB194" s="6" t="s">
        <v>39</v>
      </c>
      <c r="HC194" s="34">
        <v>117.85980208156199</v>
      </c>
      <c r="HD194" s="38">
        <v>25.771173123293778</v>
      </c>
      <c r="HE194" s="34">
        <v>175.59142407426799</v>
      </c>
      <c r="HF194" s="38">
        <v>-1.3999999999998494</v>
      </c>
      <c r="HG194" s="34">
        <v>105.865102486493</v>
      </c>
      <c r="HH194" s="38">
        <v>11.467581711193247</v>
      </c>
      <c r="HI194" s="6"/>
      <c r="HJ194" s="6" t="s">
        <v>39</v>
      </c>
      <c r="HK194" s="34">
        <v>78.874770319341593</v>
      </c>
      <c r="HL194" s="38">
        <v>-10.37325294589435</v>
      </c>
      <c r="HM194" s="34">
        <v>68.737354207772896</v>
      </c>
      <c r="HN194" s="38">
        <v>-19.744065156573015</v>
      </c>
      <c r="HO194" s="34">
        <v>66.281651140113496</v>
      </c>
      <c r="HP194" s="38">
        <v>-14.657085840464319</v>
      </c>
      <c r="HQ194" s="6"/>
      <c r="HR194" s="6" t="s">
        <v>39</v>
      </c>
      <c r="HS194" s="34">
        <v>104.605938838189</v>
      </c>
      <c r="HT194" s="38">
        <v>10.308761011472868</v>
      </c>
      <c r="HU194" s="34">
        <v>124.850111029879</v>
      </c>
      <c r="HV194" s="38">
        <v>-1.7541573575808087</v>
      </c>
      <c r="HW194" s="34">
        <v>58.7899603396231</v>
      </c>
      <c r="HX194" s="38">
        <v>-13.712890710383178</v>
      </c>
      <c r="HY194" s="6"/>
      <c r="HZ194" s="6" t="s">
        <v>39</v>
      </c>
      <c r="IA194" s="34">
        <v>96.452215354184403</v>
      </c>
      <c r="IB194" s="38">
        <v>0.52243917045448995</v>
      </c>
      <c r="IC194" s="34">
        <v>121.268296803848</v>
      </c>
      <c r="ID194" s="38">
        <v>7.9862167988894015</v>
      </c>
      <c r="IE194" s="34">
        <v>102.87943789481</v>
      </c>
      <c r="IF194" s="38">
        <v>23.669578893916878</v>
      </c>
      <c r="IG194" s="6"/>
      <c r="IH194" s="6" t="s">
        <v>39</v>
      </c>
      <c r="II194" s="34">
        <v>105.259160175004</v>
      </c>
      <c r="IJ194" s="38">
        <v>-7.679357541672104</v>
      </c>
      <c r="IK194" s="34">
        <v>132.494508051141</v>
      </c>
      <c r="IL194" s="38">
        <v>21.839602589843082</v>
      </c>
      <c r="IM194" s="34">
        <v>109.348516631007</v>
      </c>
      <c r="IN194" s="38">
        <v>26.481687857262742</v>
      </c>
      <c r="IO194" s="34">
        <v>108.167657735558</v>
      </c>
      <c r="IP194" s="38">
        <v>14.500000000000426</v>
      </c>
      <c r="IQ194" s="6"/>
      <c r="IR194" s="6" t="s">
        <v>39</v>
      </c>
      <c r="IS194" s="34">
        <v>83.226891277730203</v>
      </c>
      <c r="IT194" s="38">
        <v>3.9638788458141789</v>
      </c>
      <c r="IU194" s="34">
        <v>114.018712871506</v>
      </c>
      <c r="IV194" s="38">
        <v>17.771553268167196</v>
      </c>
      <c r="IW194" s="34">
        <v>83.696822686201202</v>
      </c>
      <c r="IX194" s="38">
        <v>-14.497450886473317</v>
      </c>
      <c r="IY194" s="6"/>
      <c r="IZ194" s="6" t="s">
        <v>39</v>
      </c>
      <c r="JA194" s="34">
        <v>134.24002421406601</v>
      </c>
      <c r="JB194" s="38">
        <v>8.9725176977832035</v>
      </c>
      <c r="JC194" s="34">
        <v>151.108507354952</v>
      </c>
      <c r="JD194" s="38">
        <v>-13.660535423067046</v>
      </c>
      <c r="JE194" s="34">
        <v>195.31182840727499</v>
      </c>
      <c r="JF194" s="38">
        <v>-14.127947736410604</v>
      </c>
      <c r="JG194" s="6"/>
      <c r="JH194" s="6" t="s">
        <v>39</v>
      </c>
      <c r="JI194" s="34">
        <v>148.197566793449</v>
      </c>
      <c r="JJ194" s="38">
        <v>-3.4663227600505309</v>
      </c>
      <c r="JK194" s="34">
        <v>258.89103423734201</v>
      </c>
      <c r="JL194" s="38">
        <v>10.699999999999662</v>
      </c>
      <c r="JM194" s="34">
        <v>114.06666386537201</v>
      </c>
      <c r="JN194" s="38">
        <v>1.2563039273058934</v>
      </c>
      <c r="JO194" s="6"/>
      <c r="JP194" s="6" t="s">
        <v>39</v>
      </c>
      <c r="JQ194" s="34">
        <v>117.686755904436</v>
      </c>
      <c r="JR194" s="38">
        <v>9.0234736742699653</v>
      </c>
      <c r="JS194" s="34">
        <v>137.747654643088</v>
      </c>
      <c r="JT194" s="38">
        <v>-0.59059520710617619</v>
      </c>
      <c r="JU194" s="34">
        <v>184.19941953253499</v>
      </c>
      <c r="JV194" s="38">
        <v>26.68274977550125</v>
      </c>
      <c r="JW194" s="6"/>
      <c r="JX194" s="6" t="s">
        <v>39</v>
      </c>
      <c r="JY194" s="34">
        <v>127.146785746517</v>
      </c>
      <c r="JZ194" s="38">
        <v>30.205772824436025</v>
      </c>
      <c r="KA194" s="34">
        <v>150.64870327715801</v>
      </c>
      <c r="KB194" s="38">
        <v>-10.343009281853327</v>
      </c>
      <c r="KC194" s="34">
        <v>183.02118248934099</v>
      </c>
      <c r="KD194" s="38">
        <v>9.1330689685087378</v>
      </c>
      <c r="KE194" s="6"/>
      <c r="KF194" s="6" t="s">
        <v>39</v>
      </c>
      <c r="KG194" s="34">
        <v>89.308366237749198</v>
      </c>
      <c r="KH194" s="38">
        <v>-2.5036451335252252</v>
      </c>
      <c r="KI194" s="34">
        <v>171.54883858230801</v>
      </c>
      <c r="KJ194" s="38">
        <v>9.3029442577332873</v>
      </c>
      <c r="KK194" s="34">
        <v>149.62466906446301</v>
      </c>
      <c r="KL194" s="38">
        <v>24.688637992111808</v>
      </c>
      <c r="KM194" s="6"/>
      <c r="KN194" s="6" t="s">
        <v>39</v>
      </c>
      <c r="KO194" s="34">
        <v>36.167337686316799</v>
      </c>
      <c r="KP194" s="38">
        <v>-19.60000000000008</v>
      </c>
      <c r="KQ194" s="34">
        <v>145.06684930332801</v>
      </c>
      <c r="KR194" s="38">
        <v>-7.7840373084631693</v>
      </c>
      <c r="KS194" s="34">
        <v>88.376507874019097</v>
      </c>
      <c r="KT194" s="38">
        <v>-0.25039690241266044</v>
      </c>
      <c r="KU194" s="6"/>
      <c r="KV194" s="6" t="s">
        <v>39</v>
      </c>
      <c r="KW194" s="34">
        <v>136.21055756331401</v>
      </c>
      <c r="KX194" s="38">
        <v>4.4463514071329939</v>
      </c>
      <c r="KY194" s="34">
        <v>143.95154433933499</v>
      </c>
      <c r="KZ194" s="38">
        <v>-12.984175113117857</v>
      </c>
      <c r="LA194" s="34">
        <v>115.52799160871</v>
      </c>
      <c r="LB194" s="38">
        <v>-14.980217207157636</v>
      </c>
      <c r="LC194" s="6"/>
      <c r="LD194" s="6" t="s">
        <v>39</v>
      </c>
      <c r="LE194" s="34">
        <v>154.693645432084</v>
      </c>
      <c r="LF194" s="38">
        <v>6.1078481751900711</v>
      </c>
      <c r="LG194" s="34">
        <v>103.42552497420699</v>
      </c>
      <c r="LH194" s="38">
        <v>-2.2082062294809646</v>
      </c>
      <c r="LI194" s="34">
        <v>51.042670864099399</v>
      </c>
      <c r="LJ194" s="38">
        <v>-15.365814618787041</v>
      </c>
      <c r="LK194" s="6"/>
      <c r="LL194" s="6" t="s">
        <v>39</v>
      </c>
      <c r="LM194" s="34">
        <v>207.36496577098799</v>
      </c>
      <c r="LN194" s="38">
        <v>-11.221005376817914</v>
      </c>
      <c r="LO194" s="34">
        <v>77.549252441284693</v>
      </c>
      <c r="LP194" s="38">
        <v>-29.399999999999963</v>
      </c>
      <c r="LQ194" s="34">
        <v>215.83792936669201</v>
      </c>
      <c r="LR194" s="38">
        <v>-0.71310267205413425</v>
      </c>
      <c r="LS194" s="6"/>
      <c r="LT194" s="6" t="s">
        <v>39</v>
      </c>
      <c r="LU194" s="34">
        <v>99.418878231265396</v>
      </c>
      <c r="LV194" s="38">
        <v>-2.1251481535292385</v>
      </c>
      <c r="LW194" s="34">
        <v>137.31075122488099</v>
      </c>
      <c r="LX194" s="38">
        <v>5.8794546045586742</v>
      </c>
      <c r="LY194" s="34">
        <v>123.988633838208</v>
      </c>
      <c r="LZ194" s="38">
        <v>12.558538783009894</v>
      </c>
      <c r="MA194" s="6"/>
      <c r="MB194" s="6" t="s">
        <v>39</v>
      </c>
      <c r="MC194" s="34">
        <v>179.481759466966</v>
      </c>
      <c r="MD194" s="38">
        <v>11.451209377314854</v>
      </c>
      <c r="ME194" s="34">
        <v>81.810065134949397</v>
      </c>
      <c r="MF194" s="38">
        <v>4.6753613951433266</v>
      </c>
      <c r="MG194" s="34">
        <v>64.090883177710097</v>
      </c>
      <c r="MH194" s="38">
        <v>-7.0100762346496168</v>
      </c>
      <c r="MI194" s="6"/>
      <c r="MJ194" s="6" t="s">
        <v>39</v>
      </c>
      <c r="MK194" s="34">
        <v>92.565316182076799</v>
      </c>
      <c r="ML194" s="38">
        <v>15.2125213953681</v>
      </c>
      <c r="MM194" s="34">
        <v>106.015217825957</v>
      </c>
      <c r="MN194" s="38">
        <v>-4.7570893077642182</v>
      </c>
      <c r="MO194" s="34">
        <v>194.412223837597</v>
      </c>
      <c r="MP194" s="38">
        <v>16.726006320017063</v>
      </c>
    </row>
    <row r="195" spans="1:354" ht="15" customHeight="1">
      <c r="A195" s="353"/>
      <c r="B195" s="6" t="s">
        <v>40</v>
      </c>
      <c r="C195" s="34">
        <v>89.431629751677306</v>
      </c>
      <c r="D195" s="38">
        <v>-1.4951030732634649</v>
      </c>
      <c r="E195" s="374">
        <v>75.895630664864498</v>
      </c>
      <c r="F195" s="38">
        <v>-5.2499671693907004</v>
      </c>
      <c r="G195" s="374">
        <v>102.230756589419</v>
      </c>
      <c r="H195" s="38">
        <v>1.3236090932832383</v>
      </c>
      <c r="I195" s="6"/>
      <c r="J195" s="6" t="s">
        <v>40</v>
      </c>
      <c r="K195" s="34">
        <v>105.408407755428</v>
      </c>
      <c r="L195" s="38">
        <v>1.5999999999996675</v>
      </c>
      <c r="M195" s="34">
        <v>101.667130072335</v>
      </c>
      <c r="N195" s="38">
        <v>-1.3713998380399062</v>
      </c>
      <c r="O195" s="34">
        <v>101.58496786812</v>
      </c>
      <c r="P195" s="38">
        <v>0.70000000000077023</v>
      </c>
      <c r="Q195" s="6"/>
      <c r="R195" s="6" t="s">
        <v>40</v>
      </c>
      <c r="S195" s="34">
        <v>86.112523621111805</v>
      </c>
      <c r="T195" s="38">
        <v>-17.487375681441364</v>
      </c>
      <c r="U195" s="34">
        <v>183.050803823221</v>
      </c>
      <c r="V195" s="38">
        <v>10.265226438689368</v>
      </c>
      <c r="W195" s="34">
        <v>147.796767134368</v>
      </c>
      <c r="X195" s="38">
        <v>3.9160734389031688</v>
      </c>
      <c r="Y195" s="6"/>
      <c r="Z195" s="6" t="s">
        <v>40</v>
      </c>
      <c r="AA195" s="34">
        <v>194.52621150478899</v>
      </c>
      <c r="AB195" s="38">
        <v>4.0265661026374744</v>
      </c>
      <c r="AC195" s="34">
        <v>106.510660535051</v>
      </c>
      <c r="AD195" s="38">
        <v>-28.051336784049909</v>
      </c>
      <c r="AE195" s="34">
        <v>208.51108600601199</v>
      </c>
      <c r="AF195" s="38">
        <v>5.9290476151597318</v>
      </c>
      <c r="AG195" s="6"/>
      <c r="AH195" s="6" t="s">
        <v>40</v>
      </c>
      <c r="AI195" s="34">
        <v>101.13246319362101</v>
      </c>
      <c r="AJ195" s="38">
        <v>-6.4789291123702952</v>
      </c>
      <c r="AK195" s="34">
        <v>217.88307521788599</v>
      </c>
      <c r="AL195" s="38">
        <v>2.6936324624672778</v>
      </c>
      <c r="AM195" s="34">
        <v>74.020543519766804</v>
      </c>
      <c r="AN195" s="38">
        <v>-19.459177014061297</v>
      </c>
      <c r="AO195" s="6"/>
      <c r="AP195" s="6" t="s">
        <v>40</v>
      </c>
      <c r="AQ195" s="34">
        <v>166.68989144675601</v>
      </c>
      <c r="AR195" s="38">
        <v>-9.0561427644936856</v>
      </c>
      <c r="AS195" s="34">
        <v>146.61308956504601</v>
      </c>
      <c r="AT195" s="38">
        <v>0.11538526547593619</v>
      </c>
      <c r="AU195" s="34">
        <v>175.67479223830799</v>
      </c>
      <c r="AV195" s="38">
        <v>6.2389028482313904</v>
      </c>
      <c r="AW195" s="6"/>
      <c r="AX195" s="6" t="s">
        <v>40</v>
      </c>
      <c r="AY195" s="34">
        <v>169.519658496359</v>
      </c>
      <c r="AZ195" s="38">
        <v>16.756948346153067</v>
      </c>
      <c r="BA195" s="34">
        <v>93.407273474454797</v>
      </c>
      <c r="BB195" s="38">
        <v>-21.334619510653724</v>
      </c>
      <c r="BC195" s="34">
        <v>131.58654300558999</v>
      </c>
      <c r="BD195" s="38">
        <v>-16.927433409986151</v>
      </c>
      <c r="BE195" s="6"/>
      <c r="BF195" s="6" t="s">
        <v>40</v>
      </c>
      <c r="BG195" s="34">
        <v>137.30278868079</v>
      </c>
      <c r="BH195" s="38">
        <v>17.623459388367451</v>
      </c>
      <c r="BI195" s="34">
        <v>117.587602802592</v>
      </c>
      <c r="BJ195" s="38">
        <v>1.9734168704300856</v>
      </c>
      <c r="BK195" s="34">
        <v>246.18107870691301</v>
      </c>
      <c r="BL195" s="38">
        <v>19.517917969823628</v>
      </c>
      <c r="BM195" s="6"/>
      <c r="BN195" s="6" t="s">
        <v>40</v>
      </c>
      <c r="BO195" s="34">
        <v>134.761599997697</v>
      </c>
      <c r="BP195" s="38">
        <v>6.2099321447672651</v>
      </c>
      <c r="BQ195" s="381">
        <v>100.74019475336314</v>
      </c>
      <c r="BR195" s="38">
        <v>-3.2290439467705738</v>
      </c>
      <c r="BS195" s="34">
        <v>164.28673417748601</v>
      </c>
      <c r="BT195" s="38">
        <v>5.3916181368238227</v>
      </c>
      <c r="BU195" s="6"/>
      <c r="BV195" s="6" t="s">
        <v>40</v>
      </c>
      <c r="BW195" s="34">
        <v>104.478502267894</v>
      </c>
      <c r="BX195" s="38">
        <v>-26.209256857369439</v>
      </c>
      <c r="BY195" s="34">
        <v>77.881427726503901</v>
      </c>
      <c r="BZ195" s="38">
        <v>12.125652623684815</v>
      </c>
      <c r="CA195" s="34">
        <v>133.991741258579</v>
      </c>
      <c r="CB195" s="38">
        <v>4.4425301156017838</v>
      </c>
      <c r="CC195" s="6"/>
      <c r="CD195" s="6" t="s">
        <v>40</v>
      </c>
      <c r="CE195" s="34">
        <v>97.127465934285297</v>
      </c>
      <c r="CF195" s="38">
        <v>-20.348294990736306</v>
      </c>
      <c r="CG195" s="34">
        <v>71.189486294924507</v>
      </c>
      <c r="CH195" s="38">
        <v>-15.143302513562546</v>
      </c>
      <c r="CI195" s="34">
        <v>114.609953422296</v>
      </c>
      <c r="CJ195" s="38">
        <v>5.2561598809030698</v>
      </c>
      <c r="CK195" s="6"/>
      <c r="CL195" s="6" t="s">
        <v>40</v>
      </c>
      <c r="CM195" s="34">
        <v>227.52579684249699</v>
      </c>
      <c r="CN195" s="38">
        <v>5.3972888866812241</v>
      </c>
      <c r="CO195" s="34">
        <v>73.016428725326506</v>
      </c>
      <c r="CP195" s="38">
        <v>-20.737983964951439</v>
      </c>
      <c r="CQ195" s="34">
        <v>103.69716742042699</v>
      </c>
      <c r="CR195" s="38">
        <v>8.2665259241001934</v>
      </c>
      <c r="CS195" s="6"/>
      <c r="CT195" s="6" t="s">
        <v>40</v>
      </c>
      <c r="CU195" s="34">
        <v>135.41079625187001</v>
      </c>
      <c r="CV195" s="38">
        <v>-16.685137596351069</v>
      </c>
      <c r="CW195" s="34">
        <v>71.829709701703294</v>
      </c>
      <c r="CX195" s="38">
        <v>2.1618546775797398</v>
      </c>
      <c r="CY195" s="34">
        <v>149.65442005869599</v>
      </c>
      <c r="CZ195" s="38">
        <v>23.400000000000105</v>
      </c>
      <c r="DA195" s="6"/>
      <c r="DB195" s="6" t="s">
        <v>40</v>
      </c>
      <c r="DC195" s="34">
        <v>68.985719164119899</v>
      </c>
      <c r="DD195" s="38">
        <v>-2.5941768668742213</v>
      </c>
      <c r="DE195" s="34">
        <v>297.31346487552702</v>
      </c>
      <c r="DF195" s="38">
        <v>-9.9330123288038408</v>
      </c>
      <c r="DG195" s="34">
        <v>104.610505672429</v>
      </c>
      <c r="DH195" s="38">
        <v>-2.8092082303937076</v>
      </c>
      <c r="DI195" s="6"/>
      <c r="DJ195" s="6" t="s">
        <v>40</v>
      </c>
      <c r="DK195" s="34">
        <v>187.40586186357899</v>
      </c>
      <c r="DL195" s="38">
        <v>2.3188458483248269</v>
      </c>
      <c r="DM195" s="34">
        <v>56.090463055537199</v>
      </c>
      <c r="DN195" s="38">
        <v>13.584631452430102</v>
      </c>
      <c r="DO195" s="34">
        <v>108.22573311114</v>
      </c>
      <c r="DP195" s="38">
        <v>-16.622376657209117</v>
      </c>
      <c r="DQ195" s="6"/>
      <c r="DR195" s="6" t="s">
        <v>40</v>
      </c>
      <c r="DS195" s="34">
        <v>201.363857175145</v>
      </c>
      <c r="DT195" s="38">
        <v>28.269647780281758</v>
      </c>
      <c r="DU195" s="34">
        <v>139.28396733292601</v>
      </c>
      <c r="DV195" s="38">
        <v>15.587130558035909</v>
      </c>
      <c r="DW195" s="34">
        <v>103.61663040968899</v>
      </c>
      <c r="DX195" s="38">
        <v>-11.876903119968489</v>
      </c>
      <c r="DY195" s="6"/>
      <c r="DZ195" s="6" t="s">
        <v>40</v>
      </c>
      <c r="EA195" s="34">
        <v>121.83387081489801</v>
      </c>
      <c r="EB195" s="38">
        <v>-7.2944890521896326</v>
      </c>
      <c r="EC195" s="34">
        <v>138.30114029560599</v>
      </c>
      <c r="ED195" s="38">
        <v>-2.964353707063978</v>
      </c>
      <c r="EE195" s="34">
        <v>143.71819177308299</v>
      </c>
      <c r="EF195" s="38">
        <v>18.479822645863209</v>
      </c>
      <c r="EG195" s="6"/>
      <c r="EH195" s="6" t="s">
        <v>40</v>
      </c>
      <c r="EI195" s="34">
        <v>151.21123933970699</v>
      </c>
      <c r="EJ195" s="38">
        <v>4.6805908120223165</v>
      </c>
      <c r="EK195" s="34">
        <v>156.68706482565099</v>
      </c>
      <c r="EL195" s="38">
        <v>-7.8926544985283442</v>
      </c>
      <c r="EM195" s="34">
        <v>141.43252468772101</v>
      </c>
      <c r="EN195" s="38">
        <v>13.1959849503328</v>
      </c>
      <c r="EO195" s="6"/>
      <c r="EP195" s="6" t="s">
        <v>40</v>
      </c>
      <c r="EQ195" s="34">
        <v>67.1466892320352</v>
      </c>
      <c r="ER195" s="38">
        <v>14.181134558379952</v>
      </c>
      <c r="ES195" s="34">
        <v>171.228552033532</v>
      </c>
      <c r="ET195" s="38">
        <v>21.241826811541117</v>
      </c>
      <c r="EU195" s="34">
        <v>47.204014020913398</v>
      </c>
      <c r="EV195" s="38">
        <v>-34.800000000000026</v>
      </c>
      <c r="EW195" s="6"/>
      <c r="EX195" s="6" t="s">
        <v>40</v>
      </c>
      <c r="EY195" s="34">
        <v>113.83046762778601</v>
      </c>
      <c r="EZ195" s="38">
        <v>7.5647559134381197</v>
      </c>
      <c r="FA195" s="34">
        <v>97.879965767205903</v>
      </c>
      <c r="FB195" s="38">
        <v>13.675313198498912</v>
      </c>
      <c r="FC195" s="34">
        <v>266.11034656655198</v>
      </c>
      <c r="FD195" s="38">
        <v>8.8100135952946772</v>
      </c>
      <c r="FE195" s="6"/>
      <c r="FF195" s="6" t="s">
        <v>40</v>
      </c>
      <c r="FG195" s="34">
        <v>120.094677067427</v>
      </c>
      <c r="FH195" s="38">
        <v>-6.2280621407993664</v>
      </c>
      <c r="FI195" s="34">
        <v>182.60055508680199</v>
      </c>
      <c r="FJ195" s="38">
        <v>-7.6635545495061876</v>
      </c>
      <c r="FK195" s="34">
        <v>88.967298360194704</v>
      </c>
      <c r="FL195" s="38">
        <v>-22.410045253206647</v>
      </c>
      <c r="FM195" s="6"/>
      <c r="FN195" s="6" t="s">
        <v>40</v>
      </c>
      <c r="FO195" s="34">
        <v>113.274545181257</v>
      </c>
      <c r="FP195" s="38">
        <v>-15.362316346359563</v>
      </c>
      <c r="FQ195" s="34">
        <v>217.057420279312</v>
      </c>
      <c r="FR195" s="38">
        <v>-6.0327495241147773</v>
      </c>
      <c r="FS195" s="34">
        <v>171.08893250742699</v>
      </c>
      <c r="FT195" s="38">
        <v>-8.3149872002186243</v>
      </c>
      <c r="FU195" s="6"/>
      <c r="FV195" s="6" t="s">
        <v>40</v>
      </c>
      <c r="FW195" s="34">
        <v>144.77935275223899</v>
      </c>
      <c r="FX195" s="38">
        <v>2.7481726629526122</v>
      </c>
      <c r="FY195" s="34">
        <v>138.996677229157</v>
      </c>
      <c r="FZ195" s="38">
        <v>-24.420328883544627</v>
      </c>
      <c r="GA195" s="34">
        <v>98.593543899066105</v>
      </c>
      <c r="GB195" s="38">
        <v>18.046507717059029</v>
      </c>
      <c r="GC195" s="6"/>
      <c r="GD195" s="6" t="s">
        <v>40</v>
      </c>
      <c r="GE195" s="34">
        <v>170.70293144897099</v>
      </c>
      <c r="GF195" s="38">
        <v>4.3613673589935331</v>
      </c>
      <c r="GG195" s="34">
        <v>115.365912098018</v>
      </c>
      <c r="GH195" s="38">
        <v>-14.533799213966887</v>
      </c>
      <c r="GI195" s="34">
        <v>77.950758537489406</v>
      </c>
      <c r="GJ195" s="38">
        <v>-17.785099619516103</v>
      </c>
      <c r="GK195" s="6"/>
      <c r="GL195" s="6" t="s">
        <v>40</v>
      </c>
      <c r="GM195" s="34">
        <v>151.954986721533</v>
      </c>
      <c r="GN195" s="38">
        <v>8.045751800488901</v>
      </c>
      <c r="GO195" s="34">
        <v>145.60638995563701</v>
      </c>
      <c r="GP195" s="38">
        <v>11.710420679816664</v>
      </c>
      <c r="GQ195" s="34">
        <v>118.20479827205099</v>
      </c>
      <c r="GR195" s="38">
        <v>12.765022537355449</v>
      </c>
      <c r="GS195" s="6"/>
      <c r="GT195" s="6" t="s">
        <v>40</v>
      </c>
      <c r="GU195" s="34">
        <v>70.8844754722641</v>
      </c>
      <c r="GV195" s="38">
        <v>5.4799979950768289</v>
      </c>
      <c r="GW195" s="34">
        <v>98.623001044704594</v>
      </c>
      <c r="GX195" s="38">
        <v>-17.257517411922308</v>
      </c>
      <c r="GY195" s="34">
        <v>97.820664628725197</v>
      </c>
      <c r="GZ195" s="38">
        <v>12.805886796946069</v>
      </c>
      <c r="HA195" s="6"/>
      <c r="HB195" s="6" t="s">
        <v>40</v>
      </c>
      <c r="HC195" s="34">
        <v>128.16254548298201</v>
      </c>
      <c r="HD195" s="38">
        <v>26.94092760272342</v>
      </c>
      <c r="HE195" s="34">
        <v>211.65598271675299</v>
      </c>
      <c r="HF195" s="38">
        <v>2.8999999999999631</v>
      </c>
      <c r="HG195" s="34">
        <v>97.5566133446723</v>
      </c>
      <c r="HH195" s="38">
        <v>-1.0510317876380242</v>
      </c>
      <c r="HI195" s="6"/>
      <c r="HJ195" s="6" t="s">
        <v>40</v>
      </c>
      <c r="HK195" s="34">
        <v>76.653158092763604</v>
      </c>
      <c r="HL195" s="38">
        <v>-2.866667421192119</v>
      </c>
      <c r="HM195" s="34">
        <v>72.077123534835295</v>
      </c>
      <c r="HN195" s="38">
        <v>-16.039001685575698</v>
      </c>
      <c r="HO195" s="34">
        <v>89.769201239875599</v>
      </c>
      <c r="HP195" s="38">
        <v>-9.5512617118656209</v>
      </c>
      <c r="HQ195" s="6"/>
      <c r="HR195" s="6" t="s">
        <v>40</v>
      </c>
      <c r="HS195" s="34">
        <v>122.321007948355</v>
      </c>
      <c r="HT195" s="38">
        <v>11.880818789179841</v>
      </c>
      <c r="HU195" s="34">
        <v>147.06817804862499</v>
      </c>
      <c r="HV195" s="38">
        <v>-4.8829515347960069</v>
      </c>
      <c r="HW195" s="34">
        <v>62.697081338021</v>
      </c>
      <c r="HX195" s="38">
        <v>-9.0436383389022552</v>
      </c>
      <c r="HY195" s="6"/>
      <c r="HZ195" s="6" t="s">
        <v>40</v>
      </c>
      <c r="IA195" s="34">
        <v>89.429477471106793</v>
      </c>
      <c r="IB195" s="38">
        <v>-2.7789086537672603</v>
      </c>
      <c r="IC195" s="34">
        <v>132.42312597673799</v>
      </c>
      <c r="ID195" s="38">
        <v>10.18654548715854</v>
      </c>
      <c r="IE195" s="34">
        <v>95.407923166599701</v>
      </c>
      <c r="IF195" s="38">
        <v>2.6368289030119172</v>
      </c>
      <c r="IG195" s="6"/>
      <c r="IH195" s="6" t="s">
        <v>40</v>
      </c>
      <c r="II195" s="34">
        <v>136.758009782383</v>
      </c>
      <c r="IJ195" s="38">
        <v>5.4106379493621404</v>
      </c>
      <c r="IK195" s="34">
        <v>109.198113310701</v>
      </c>
      <c r="IL195" s="38">
        <v>-3.5769109135051451</v>
      </c>
      <c r="IM195" s="34">
        <v>120.635836310204</v>
      </c>
      <c r="IN195" s="38">
        <v>27.614900655493273</v>
      </c>
      <c r="IO195" s="34">
        <v>127.156331058101</v>
      </c>
      <c r="IP195" s="38">
        <v>12.899999999999821</v>
      </c>
      <c r="IQ195" s="6"/>
      <c r="IR195" s="6" t="s">
        <v>40</v>
      </c>
      <c r="IS195" s="34">
        <v>88.322833394886501</v>
      </c>
      <c r="IT195" s="38">
        <v>5.0673592556001807</v>
      </c>
      <c r="IU195" s="34">
        <v>98.421905530097007</v>
      </c>
      <c r="IV195" s="38">
        <v>1.6409214439068336</v>
      </c>
      <c r="IW195" s="34">
        <v>111.25109861244501</v>
      </c>
      <c r="IX195" s="38">
        <v>20.22172515587917</v>
      </c>
      <c r="IY195" s="6"/>
      <c r="IZ195" s="6" t="s">
        <v>40</v>
      </c>
      <c r="JA195" s="34">
        <v>137.635440738466</v>
      </c>
      <c r="JB195" s="38">
        <v>8.955228344866299</v>
      </c>
      <c r="JC195" s="34">
        <v>169.136708087747</v>
      </c>
      <c r="JD195" s="38">
        <v>-7.954600668868224</v>
      </c>
      <c r="JE195" s="34">
        <v>196.219577248131</v>
      </c>
      <c r="JF195" s="38">
        <v>-17.436234163761853</v>
      </c>
      <c r="JG195" s="6"/>
      <c r="JH195" s="6" t="s">
        <v>40</v>
      </c>
      <c r="JI195" s="34">
        <v>116.088859964796</v>
      </c>
      <c r="JJ195" s="38">
        <v>3.7783417483554302</v>
      </c>
      <c r="JK195" s="34">
        <v>208.77484591578099</v>
      </c>
      <c r="JL195" s="38">
        <v>-16.399999999999537</v>
      </c>
      <c r="JM195" s="34">
        <v>113.54056402213</v>
      </c>
      <c r="JN195" s="38">
        <v>-0.14735545603058142</v>
      </c>
      <c r="JO195" s="6"/>
      <c r="JP195" s="6" t="s">
        <v>40</v>
      </c>
      <c r="JQ195" s="34">
        <v>118.509751535348</v>
      </c>
      <c r="JR195" s="38">
        <v>12.654909898399481</v>
      </c>
      <c r="JS195" s="34">
        <v>142.076148017745</v>
      </c>
      <c r="JT195" s="38">
        <v>-5.155579616041706</v>
      </c>
      <c r="JU195" s="34">
        <v>175.26755890136101</v>
      </c>
      <c r="JV195" s="38">
        <v>25.217032128524622</v>
      </c>
      <c r="JW195" s="6"/>
      <c r="JX195" s="6" t="s">
        <v>40</v>
      </c>
      <c r="JY195" s="34">
        <v>129.03110241962401</v>
      </c>
      <c r="JZ195" s="38">
        <v>27.471266681115793</v>
      </c>
      <c r="KA195" s="34">
        <v>221.032834913252</v>
      </c>
      <c r="KB195" s="38">
        <v>8.2910460926777887</v>
      </c>
      <c r="KC195" s="34">
        <v>209.95646074274501</v>
      </c>
      <c r="KD195" s="38">
        <v>7.3576467434418618</v>
      </c>
      <c r="KE195" s="6"/>
      <c r="KF195" s="6" t="s">
        <v>40</v>
      </c>
      <c r="KG195" s="34">
        <v>89.014709786227598</v>
      </c>
      <c r="KH195" s="38">
        <v>-8.3212179715875862</v>
      </c>
      <c r="KI195" s="34">
        <v>168.03828187112899</v>
      </c>
      <c r="KJ195" s="38">
        <v>2.3417701580811894</v>
      </c>
      <c r="KK195" s="34">
        <v>100.16111000371799</v>
      </c>
      <c r="KL195" s="38">
        <v>-11.589380647222896</v>
      </c>
      <c r="KM195" s="6"/>
      <c r="KN195" s="6" t="s">
        <v>40</v>
      </c>
      <c r="KO195" s="34">
        <v>46.389165288515798</v>
      </c>
      <c r="KP195" s="38">
        <v>-19.492403480605191</v>
      </c>
      <c r="KQ195" s="34">
        <v>120.059487319997</v>
      </c>
      <c r="KR195" s="38">
        <v>-16.143487886349433</v>
      </c>
      <c r="KS195" s="34">
        <v>80.372942711357496</v>
      </c>
      <c r="KT195" s="38">
        <v>-9.0416792770746639</v>
      </c>
      <c r="KU195" s="6"/>
      <c r="KV195" s="6" t="s">
        <v>40</v>
      </c>
      <c r="KW195" s="34">
        <v>138.892293161342</v>
      </c>
      <c r="KX195" s="38">
        <v>4.3494904538335248</v>
      </c>
      <c r="KY195" s="34">
        <v>151.13983752386699</v>
      </c>
      <c r="KZ195" s="38">
        <v>-13.206173470634326</v>
      </c>
      <c r="LA195" s="34">
        <v>150.21652059626101</v>
      </c>
      <c r="LB195" s="38">
        <v>-0.57632736154030795</v>
      </c>
      <c r="LC195" s="6"/>
      <c r="LD195" s="6" t="s">
        <v>40</v>
      </c>
      <c r="LE195" s="34">
        <v>145.61860868462</v>
      </c>
      <c r="LF195" s="38">
        <v>-0.48270034056876909</v>
      </c>
      <c r="LG195" s="34">
        <v>113.233419343956</v>
      </c>
      <c r="LH195" s="38">
        <v>-2.0364901145109258</v>
      </c>
      <c r="LI195" s="34">
        <v>50.757632186442699</v>
      </c>
      <c r="LJ195" s="38">
        <v>-17.117544410379608</v>
      </c>
      <c r="LK195" s="6"/>
      <c r="LL195" s="6" t="s">
        <v>40</v>
      </c>
      <c r="LM195" s="34">
        <v>216.562772312779</v>
      </c>
      <c r="LN195" s="38">
        <v>-3.3107485614303442</v>
      </c>
      <c r="LO195" s="34">
        <v>76.889721066748393</v>
      </c>
      <c r="LP195" s="38">
        <v>-17.651456924198939</v>
      </c>
      <c r="LQ195" s="34">
        <v>228.90251519149899</v>
      </c>
      <c r="LR195" s="38">
        <v>-1.7079135666877363</v>
      </c>
      <c r="LS195" s="6"/>
      <c r="LT195" s="6" t="s">
        <v>40</v>
      </c>
      <c r="LU195" s="34">
        <v>105.472429607642</v>
      </c>
      <c r="LV195" s="38">
        <v>-1.2334655597010169</v>
      </c>
      <c r="LW195" s="34">
        <v>148.06124020685999</v>
      </c>
      <c r="LX195" s="38">
        <v>8.1235868590237175</v>
      </c>
      <c r="LY195" s="34">
        <v>134.35294683604499</v>
      </c>
      <c r="LZ195" s="38">
        <v>2.545932532079334</v>
      </c>
      <c r="MA195" s="6"/>
      <c r="MB195" s="6" t="s">
        <v>40</v>
      </c>
      <c r="MC195" s="34">
        <v>172.943091291939</v>
      </c>
      <c r="MD195" s="38">
        <v>4.8289231298836057</v>
      </c>
      <c r="ME195" s="34">
        <v>121.80889972646</v>
      </c>
      <c r="MF195" s="38">
        <v>5.5663788085404491</v>
      </c>
      <c r="MG195" s="34">
        <v>93.984361532367004</v>
      </c>
      <c r="MH195" s="38">
        <v>-9.2275627846315871</v>
      </c>
      <c r="MI195" s="6"/>
      <c r="MJ195" s="6" t="s">
        <v>40</v>
      </c>
      <c r="MK195" s="34">
        <v>108.87471151257699</v>
      </c>
      <c r="ML195" s="38">
        <v>11.566177607976002</v>
      </c>
      <c r="MM195" s="34">
        <v>103.39695467703</v>
      </c>
      <c r="MN195" s="38">
        <v>-3.4029620684966488</v>
      </c>
      <c r="MO195" s="34">
        <v>190.07538416152099</v>
      </c>
      <c r="MP195" s="38">
        <v>16.611865127639618</v>
      </c>
    </row>
    <row r="196" spans="1:354" ht="15" customHeight="1">
      <c r="A196" s="353"/>
      <c r="B196" s="6" t="s">
        <v>41</v>
      </c>
      <c r="C196" s="34">
        <v>87.963119424119796</v>
      </c>
      <c r="D196" s="38">
        <v>-5.8172077123016095</v>
      </c>
      <c r="E196" s="374">
        <v>76.333245292733494</v>
      </c>
      <c r="F196" s="38">
        <v>-3.8442952187976402</v>
      </c>
      <c r="G196" s="374">
        <v>98.959886870683704</v>
      </c>
      <c r="H196" s="38">
        <v>-7.2058737602932013</v>
      </c>
      <c r="I196" s="6"/>
      <c r="J196" s="6" t="s">
        <v>41</v>
      </c>
      <c r="K196" s="34">
        <v>109.969495664349</v>
      </c>
      <c r="L196" s="38">
        <v>3.3225016923488653</v>
      </c>
      <c r="M196" s="34">
        <v>111.73111010942</v>
      </c>
      <c r="N196" s="38">
        <v>-5.2595804473169068</v>
      </c>
      <c r="O196" s="34">
        <v>101.769997416797</v>
      </c>
      <c r="P196" s="38">
        <v>1.8999999999998778</v>
      </c>
      <c r="Q196" s="6"/>
      <c r="R196" s="6" t="s">
        <v>41</v>
      </c>
      <c r="S196" s="34">
        <v>87.299375638356693</v>
      </c>
      <c r="T196" s="38">
        <v>-9.9913917942626398</v>
      </c>
      <c r="U196" s="34">
        <v>216.756338489862</v>
      </c>
      <c r="V196" s="38">
        <v>9.1973070140345783</v>
      </c>
      <c r="W196" s="34">
        <v>137.06547180496699</v>
      </c>
      <c r="X196" s="38">
        <v>0.23048460313899</v>
      </c>
      <c r="Y196" s="6"/>
      <c r="Z196" s="6" t="s">
        <v>41</v>
      </c>
      <c r="AA196" s="34">
        <v>210.329110373568</v>
      </c>
      <c r="AB196" s="38">
        <v>14.248931145111186</v>
      </c>
      <c r="AC196" s="34">
        <v>154.43384009567299</v>
      </c>
      <c r="AD196" s="38">
        <v>-3.9747992396502667</v>
      </c>
      <c r="AE196" s="34">
        <v>220.70611733393699</v>
      </c>
      <c r="AF196" s="38">
        <v>5.8661531512680369</v>
      </c>
      <c r="AG196" s="6"/>
      <c r="AH196" s="6" t="s">
        <v>41</v>
      </c>
      <c r="AI196" s="34">
        <v>109.591800838308</v>
      </c>
      <c r="AJ196" s="38">
        <v>0.24628768948741708</v>
      </c>
      <c r="AK196" s="34">
        <v>216.30046313733999</v>
      </c>
      <c r="AL196" s="38">
        <v>2.4691197219490135</v>
      </c>
      <c r="AM196" s="34">
        <v>80.518807329078598</v>
      </c>
      <c r="AN196" s="38">
        <v>-15.9617361601738</v>
      </c>
      <c r="AO196" s="6"/>
      <c r="AP196" s="6" t="s">
        <v>41</v>
      </c>
      <c r="AQ196" s="34">
        <v>175.81790914876299</v>
      </c>
      <c r="AR196" s="38">
        <v>-2.8369459335500409</v>
      </c>
      <c r="AS196" s="34">
        <v>164.03368826520099</v>
      </c>
      <c r="AT196" s="38">
        <v>3.4395536911944617</v>
      </c>
      <c r="AU196" s="34">
        <v>192.29286433940999</v>
      </c>
      <c r="AV196" s="38">
        <v>14.48661203081123</v>
      </c>
      <c r="AW196" s="6"/>
      <c r="AX196" s="6" t="s">
        <v>41</v>
      </c>
      <c r="AY196" s="34">
        <v>152.884401033985</v>
      </c>
      <c r="AZ196" s="38">
        <v>-7.2539705975643187</v>
      </c>
      <c r="BA196" s="34">
        <v>106.511970488738</v>
      </c>
      <c r="BB196" s="38">
        <v>-8.1430377968432026</v>
      </c>
      <c r="BC196" s="34">
        <v>137.47741765050401</v>
      </c>
      <c r="BD196" s="38">
        <v>-5.0549591575265111</v>
      </c>
      <c r="BE196" s="6"/>
      <c r="BF196" s="6" t="s">
        <v>41</v>
      </c>
      <c r="BG196" s="34">
        <v>163.01124966308399</v>
      </c>
      <c r="BH196" s="38">
        <v>16.061436822727828</v>
      </c>
      <c r="BI196" s="34">
        <v>113.011088029315</v>
      </c>
      <c r="BJ196" s="38">
        <v>14.337014607566317</v>
      </c>
      <c r="BK196" s="34">
        <v>231.40781779523999</v>
      </c>
      <c r="BL196" s="38">
        <v>10.99978167170319</v>
      </c>
      <c r="BM196" s="6"/>
      <c r="BN196" s="6" t="s">
        <v>41</v>
      </c>
      <c r="BO196" s="34">
        <v>131.32476588791499</v>
      </c>
      <c r="BP196" s="38">
        <v>9.2301388553162553</v>
      </c>
      <c r="BQ196" s="381">
        <v>121.78803328786053</v>
      </c>
      <c r="BR196" s="38">
        <v>-6.8369709749036502</v>
      </c>
      <c r="BS196" s="34">
        <v>150.50767897784701</v>
      </c>
      <c r="BT196" s="38">
        <v>5.0570861953875834</v>
      </c>
      <c r="BU196" s="6"/>
      <c r="BV196" s="6" t="s">
        <v>41</v>
      </c>
      <c r="BW196" s="34">
        <v>168.829769905533</v>
      </c>
      <c r="BX196" s="38">
        <v>-3.0661168102073901</v>
      </c>
      <c r="BY196" s="34">
        <v>86.608957241706193</v>
      </c>
      <c r="BZ196" s="38">
        <v>12.461576103459677</v>
      </c>
      <c r="CA196" s="34">
        <v>127.35972082103601</v>
      </c>
      <c r="CB196" s="38">
        <v>8.5170870052604215</v>
      </c>
      <c r="CC196" s="6"/>
      <c r="CD196" s="6" t="s">
        <v>41</v>
      </c>
      <c r="CE196" s="34">
        <v>123.33725290107</v>
      </c>
      <c r="CF196" s="38">
        <v>-23.559467438964646</v>
      </c>
      <c r="CG196" s="34">
        <v>74.244489252517198</v>
      </c>
      <c r="CH196" s="38">
        <v>-10.973410143876592</v>
      </c>
      <c r="CI196" s="34">
        <v>131.990624615977</v>
      </c>
      <c r="CJ196" s="38">
        <v>4.3869190278412589</v>
      </c>
      <c r="CK196" s="6"/>
      <c r="CL196" s="6" t="s">
        <v>41</v>
      </c>
      <c r="CM196" s="34">
        <v>219.21871513802299</v>
      </c>
      <c r="CN196" s="38">
        <v>8.5898178912637633</v>
      </c>
      <c r="CO196" s="34">
        <v>75.678420991915502</v>
      </c>
      <c r="CP196" s="38">
        <v>-22.467134823140128</v>
      </c>
      <c r="CQ196" s="34">
        <v>106.77801089706</v>
      </c>
      <c r="CR196" s="38">
        <v>10.116825391748847</v>
      </c>
      <c r="CS196" s="6"/>
      <c r="CT196" s="6" t="s">
        <v>41</v>
      </c>
      <c r="CU196" s="34">
        <v>134.767758537796</v>
      </c>
      <c r="CV196" s="38">
        <v>-7.3829662278374855</v>
      </c>
      <c r="CW196" s="34">
        <v>80.570227706526097</v>
      </c>
      <c r="CX196" s="38">
        <v>-1.8557646880736058</v>
      </c>
      <c r="CY196" s="34">
        <v>148.782901110805</v>
      </c>
      <c r="CZ196" s="38">
        <v>-2.1329478863815723</v>
      </c>
      <c r="DA196" s="6"/>
      <c r="DB196" s="6" t="s">
        <v>41</v>
      </c>
      <c r="DC196" s="34">
        <v>83.833432967656506</v>
      </c>
      <c r="DD196" s="38">
        <v>6.9531271933242778</v>
      </c>
      <c r="DE196" s="34">
        <v>326.23346348598102</v>
      </c>
      <c r="DF196" s="38">
        <v>-16.056270805783129</v>
      </c>
      <c r="DG196" s="34">
        <v>104.901065828111</v>
      </c>
      <c r="DH196" s="38">
        <v>5.8582612046036644</v>
      </c>
      <c r="DI196" s="6"/>
      <c r="DJ196" s="6" t="s">
        <v>41</v>
      </c>
      <c r="DK196" s="34">
        <v>224.065831599223</v>
      </c>
      <c r="DL196" s="38">
        <v>2.1455258671578008</v>
      </c>
      <c r="DM196" s="34">
        <v>55.054361550071398</v>
      </c>
      <c r="DN196" s="38">
        <v>3.1716463160796309</v>
      </c>
      <c r="DO196" s="34">
        <v>114.362040353675</v>
      </c>
      <c r="DP196" s="38">
        <v>-20.835935476624115</v>
      </c>
      <c r="DQ196" s="6"/>
      <c r="DR196" s="6" t="s">
        <v>41</v>
      </c>
      <c r="DS196" s="34">
        <v>197.45733277867799</v>
      </c>
      <c r="DT196" s="38">
        <v>27.826518387920032</v>
      </c>
      <c r="DU196" s="34">
        <v>141.70368759335699</v>
      </c>
      <c r="DV196" s="38">
        <v>10.456648119476881</v>
      </c>
      <c r="DW196" s="34">
        <v>127.529572097008</v>
      </c>
      <c r="DX196" s="38">
        <v>2.9196400686442274</v>
      </c>
      <c r="DY196" s="6"/>
      <c r="DZ196" s="6" t="s">
        <v>41</v>
      </c>
      <c r="EA196" s="34">
        <v>115.142717034388</v>
      </c>
      <c r="EB196" s="38">
        <v>-7.4914121535406224</v>
      </c>
      <c r="EC196" s="34">
        <v>132.92732521803401</v>
      </c>
      <c r="ED196" s="38">
        <v>-1.1129533756147225</v>
      </c>
      <c r="EE196" s="34">
        <v>132.39836144128</v>
      </c>
      <c r="EF196" s="38">
        <v>9.9614245333474258</v>
      </c>
      <c r="EG196" s="6"/>
      <c r="EH196" s="6" t="s">
        <v>41</v>
      </c>
      <c r="EI196" s="34">
        <v>140.83355124526699</v>
      </c>
      <c r="EJ196" s="38">
        <v>6.7788398377735035</v>
      </c>
      <c r="EK196" s="34">
        <v>179.38986164471399</v>
      </c>
      <c r="EL196" s="38">
        <v>-4.1030573711475711</v>
      </c>
      <c r="EM196" s="34">
        <v>132.13511428509901</v>
      </c>
      <c r="EN196" s="38">
        <v>17.49898147250903</v>
      </c>
      <c r="EO196" s="6"/>
      <c r="EP196" s="6" t="s">
        <v>41</v>
      </c>
      <c r="EQ196" s="34">
        <v>57.775149579772297</v>
      </c>
      <c r="ER196" s="38">
        <v>2.2439475154727262</v>
      </c>
      <c r="ES196" s="34">
        <v>203.778531295834</v>
      </c>
      <c r="ET196" s="38">
        <v>16.154603000404393</v>
      </c>
      <c r="EU196" s="34">
        <v>50.347786134460698</v>
      </c>
      <c r="EV196" s="38">
        <v>-24.499999999999972</v>
      </c>
      <c r="EW196" s="6"/>
      <c r="EX196" s="6" t="s">
        <v>41</v>
      </c>
      <c r="EY196" s="34">
        <v>100.07843217040001</v>
      </c>
      <c r="EZ196" s="38">
        <v>2.1995793472203076</v>
      </c>
      <c r="FA196" s="34">
        <v>102.000342249941</v>
      </c>
      <c r="FB196" s="38">
        <v>10.750566985417436</v>
      </c>
      <c r="FC196" s="34">
        <v>265.99795840275601</v>
      </c>
      <c r="FD196" s="38">
        <v>8.8132375472128643</v>
      </c>
      <c r="FE196" s="6"/>
      <c r="FF196" s="6" t="s">
        <v>41</v>
      </c>
      <c r="FG196" s="34">
        <v>120.93654473843</v>
      </c>
      <c r="FH196" s="38">
        <v>-6.1060614862288816</v>
      </c>
      <c r="FI196" s="34">
        <v>191.64422553666401</v>
      </c>
      <c r="FJ196" s="38">
        <v>-7.3669212169540543</v>
      </c>
      <c r="FK196" s="34">
        <v>96.2131052881995</v>
      </c>
      <c r="FL196" s="38">
        <v>-5.173180907442358</v>
      </c>
      <c r="FM196" s="6"/>
      <c r="FN196" s="6" t="s">
        <v>41</v>
      </c>
      <c r="FO196" s="34">
        <v>101.998392764784</v>
      </c>
      <c r="FP196" s="38">
        <v>-27.533888234399029</v>
      </c>
      <c r="FQ196" s="34">
        <v>201.450865178112</v>
      </c>
      <c r="FR196" s="38">
        <v>-3.4266182166250587</v>
      </c>
      <c r="FS196" s="34">
        <v>173.33233062144899</v>
      </c>
      <c r="FT196" s="38">
        <v>-2.2183668343959937</v>
      </c>
      <c r="FU196" s="6"/>
      <c r="FV196" s="6" t="s">
        <v>41</v>
      </c>
      <c r="FW196" s="34">
        <v>162.262221897172</v>
      </c>
      <c r="FX196" s="38">
        <v>7.769784146517722</v>
      </c>
      <c r="FY196" s="34">
        <v>167.27935773203899</v>
      </c>
      <c r="FZ196" s="38">
        <v>-9.7566199248228429</v>
      </c>
      <c r="GA196" s="34">
        <v>96.486073040019207</v>
      </c>
      <c r="GB196" s="38">
        <v>12.560203747999779</v>
      </c>
      <c r="GC196" s="6"/>
      <c r="GD196" s="6" t="s">
        <v>41</v>
      </c>
      <c r="GE196" s="34">
        <v>170.675301256708</v>
      </c>
      <c r="GF196" s="38">
        <v>1.1540453009035048</v>
      </c>
      <c r="GG196" s="34">
        <v>112.013873978741</v>
      </c>
      <c r="GH196" s="38">
        <v>-8.5852535359536404</v>
      </c>
      <c r="GI196" s="34">
        <v>59.457404603220297</v>
      </c>
      <c r="GJ196" s="38">
        <v>3.5199903203317007</v>
      </c>
      <c r="GK196" s="6"/>
      <c r="GL196" s="6" t="s">
        <v>41</v>
      </c>
      <c r="GM196" s="34">
        <v>139.917277685117</v>
      </c>
      <c r="GN196" s="38">
        <v>1.4347737182473139</v>
      </c>
      <c r="GO196" s="34">
        <v>143.33568784314801</v>
      </c>
      <c r="GP196" s="38">
        <v>15.004171448308142</v>
      </c>
      <c r="GQ196" s="34">
        <v>121.725722221867</v>
      </c>
      <c r="GR196" s="38">
        <v>16.72712959449396</v>
      </c>
      <c r="GS196" s="6"/>
      <c r="GT196" s="6" t="s">
        <v>41</v>
      </c>
      <c r="GU196" s="34">
        <v>67.444555210492894</v>
      </c>
      <c r="GV196" s="38">
        <v>12.937645966324268</v>
      </c>
      <c r="GW196" s="34">
        <v>94.019377964792795</v>
      </c>
      <c r="GX196" s="38">
        <v>-16.47389470474188</v>
      </c>
      <c r="GY196" s="34">
        <v>106.27095757063</v>
      </c>
      <c r="GZ196" s="38">
        <v>12.173968603636823</v>
      </c>
      <c r="HA196" s="6"/>
      <c r="HB196" s="6" t="s">
        <v>41</v>
      </c>
      <c r="HC196" s="34">
        <v>121.18119800615101</v>
      </c>
      <c r="HD196" s="38">
        <v>26.088285265034287</v>
      </c>
      <c r="HE196" s="34">
        <v>238.63159470647901</v>
      </c>
      <c r="HF196" s="38">
        <v>19.826574948092386</v>
      </c>
      <c r="HG196" s="34">
        <v>100.05134155548301</v>
      </c>
      <c r="HH196" s="38">
        <v>-0.77047222311239238</v>
      </c>
      <c r="HI196" s="6"/>
      <c r="HJ196" s="6" t="s">
        <v>41</v>
      </c>
      <c r="HK196" s="34">
        <v>92.217055699236298</v>
      </c>
      <c r="HL196" s="38">
        <v>3.7392250879436233</v>
      </c>
      <c r="HM196" s="34">
        <v>90.960392574001403</v>
      </c>
      <c r="HN196" s="38">
        <v>-11.393580248101614</v>
      </c>
      <c r="HO196" s="34">
        <v>88.418012315990197</v>
      </c>
      <c r="HP196" s="38">
        <v>-6.5281816498412297</v>
      </c>
      <c r="HQ196" s="6"/>
      <c r="HR196" s="6" t="s">
        <v>41</v>
      </c>
      <c r="HS196" s="34">
        <v>115.20937879760901</v>
      </c>
      <c r="HT196" s="38">
        <v>13.145314526827875</v>
      </c>
      <c r="HU196" s="34">
        <v>150.70502871317399</v>
      </c>
      <c r="HV196" s="38">
        <v>-2.896115042329896</v>
      </c>
      <c r="HW196" s="34">
        <v>85.365061914879504</v>
      </c>
      <c r="HX196" s="38">
        <v>0.94616857167302726</v>
      </c>
      <c r="HY196" s="6"/>
      <c r="HZ196" s="6" t="s">
        <v>41</v>
      </c>
      <c r="IA196" s="34">
        <v>104.537959425506</v>
      </c>
      <c r="IB196" s="38">
        <v>-0.45471370543599221</v>
      </c>
      <c r="IC196" s="34">
        <v>144.12103305148099</v>
      </c>
      <c r="ID196" s="38">
        <v>21.157918567169304</v>
      </c>
      <c r="IE196" s="34">
        <v>100.52201467231301</v>
      </c>
      <c r="IF196" s="38">
        <v>0.61513427646507068</v>
      </c>
      <c r="IG196" s="6"/>
      <c r="IH196" s="6" t="s">
        <v>41</v>
      </c>
      <c r="II196" s="34">
        <v>128.86230878116299</v>
      </c>
      <c r="IJ196" s="38">
        <v>6.5504658667822326</v>
      </c>
      <c r="IK196" s="34">
        <v>134.10244308856801</v>
      </c>
      <c r="IL196" s="38">
        <v>-1.8031754737929049</v>
      </c>
      <c r="IM196" s="34">
        <v>157.168902815069</v>
      </c>
      <c r="IN196" s="38">
        <v>29.135616525387405</v>
      </c>
      <c r="IO196" s="34">
        <v>201.644466010765</v>
      </c>
      <c r="IP196" s="38">
        <v>31.799999999999585</v>
      </c>
      <c r="IQ196" s="6"/>
      <c r="IR196" s="6" t="s">
        <v>41</v>
      </c>
      <c r="IS196" s="34">
        <v>88.503239543968306</v>
      </c>
      <c r="IT196" s="38">
        <v>8.7611515941764111</v>
      </c>
      <c r="IU196" s="34">
        <v>94.930746196586995</v>
      </c>
      <c r="IV196" s="38">
        <v>3.1197452041447491</v>
      </c>
      <c r="IW196" s="34">
        <v>117.418546286232</v>
      </c>
      <c r="IX196" s="38">
        <v>19.986543040364694</v>
      </c>
      <c r="IY196" s="6"/>
      <c r="IZ196" s="6" t="s">
        <v>41</v>
      </c>
      <c r="JA196" s="34">
        <v>178.064355162948</v>
      </c>
      <c r="JB196" s="38">
        <v>2.4783360679190451</v>
      </c>
      <c r="JC196" s="34">
        <v>185.158306662596</v>
      </c>
      <c r="JD196" s="38">
        <v>-2.0888459716826162</v>
      </c>
      <c r="JE196" s="34">
        <v>189.35430954197199</v>
      </c>
      <c r="JF196" s="38">
        <v>-17.340753326352427</v>
      </c>
      <c r="JG196" s="6"/>
      <c r="JH196" s="6" t="s">
        <v>41</v>
      </c>
      <c r="JI196" s="34">
        <v>148.87422164079601</v>
      </c>
      <c r="JJ196" s="38">
        <v>6.5815315088810138</v>
      </c>
      <c r="JK196" s="34">
        <v>224.56422704275599</v>
      </c>
      <c r="JL196" s="38">
        <v>-16.599999999999838</v>
      </c>
      <c r="JM196" s="34">
        <v>117.388377723018</v>
      </c>
      <c r="JN196" s="38">
        <v>0.46029631690365136</v>
      </c>
      <c r="JO196" s="6"/>
      <c r="JP196" s="6" t="s">
        <v>41</v>
      </c>
      <c r="JQ196" s="34">
        <v>127.498463508337</v>
      </c>
      <c r="JR196" s="38">
        <v>15.66402181463225</v>
      </c>
      <c r="JS196" s="34">
        <v>136.11672596684301</v>
      </c>
      <c r="JT196" s="38">
        <v>1.1985418367724208</v>
      </c>
      <c r="JU196" s="34">
        <v>153.47267584058901</v>
      </c>
      <c r="JV196" s="38">
        <v>23.303409045654604</v>
      </c>
      <c r="JW196" s="6"/>
      <c r="JX196" s="6" t="s">
        <v>41</v>
      </c>
      <c r="JY196" s="34">
        <v>112.455068746758</v>
      </c>
      <c r="JZ196" s="38">
        <v>19.891487655181422</v>
      </c>
      <c r="KA196" s="34">
        <v>258.26455078495002</v>
      </c>
      <c r="KB196" s="38">
        <v>9.832675835592525</v>
      </c>
      <c r="KC196" s="34">
        <v>239.190786235708</v>
      </c>
      <c r="KD196" s="38">
        <v>21.112975621769394</v>
      </c>
      <c r="KE196" s="6"/>
      <c r="KF196" s="6" t="s">
        <v>41</v>
      </c>
      <c r="KG196" s="34">
        <v>76.442635094458396</v>
      </c>
      <c r="KH196" s="38">
        <v>-8.2760160811589145</v>
      </c>
      <c r="KI196" s="34">
        <v>161.802921576046</v>
      </c>
      <c r="KJ196" s="38">
        <v>0.89046692683550077</v>
      </c>
      <c r="KK196" s="34">
        <v>101.311625445644</v>
      </c>
      <c r="KL196" s="38">
        <v>-12.919763037800848</v>
      </c>
      <c r="KM196" s="6"/>
      <c r="KN196" s="6" t="s">
        <v>41</v>
      </c>
      <c r="KO196" s="34">
        <v>33.580556334375402</v>
      </c>
      <c r="KP196" s="38">
        <v>-19.799999999999926</v>
      </c>
      <c r="KQ196" s="34">
        <v>125.463243571375</v>
      </c>
      <c r="KR196" s="38">
        <v>-19.993193937148902</v>
      </c>
      <c r="KS196" s="34">
        <v>89.928603568372097</v>
      </c>
      <c r="KT196" s="38">
        <v>-15.47875835950417</v>
      </c>
      <c r="KU196" s="6"/>
      <c r="KV196" s="6" t="s">
        <v>41</v>
      </c>
      <c r="KW196" s="34">
        <v>133.62965132727399</v>
      </c>
      <c r="KX196" s="38">
        <v>2.1304029279654486</v>
      </c>
      <c r="KY196" s="34">
        <v>172.203158327897</v>
      </c>
      <c r="KZ196" s="38">
        <v>-9.5052505624493335</v>
      </c>
      <c r="LA196" s="34">
        <v>150.08807938057001</v>
      </c>
      <c r="LB196" s="38">
        <v>-4.9574114369931834</v>
      </c>
      <c r="LC196" s="6"/>
      <c r="LD196" s="6" t="s">
        <v>41</v>
      </c>
      <c r="LE196" s="34">
        <v>146.60584445349099</v>
      </c>
      <c r="LF196" s="38">
        <v>-0.44957359332985902</v>
      </c>
      <c r="LG196" s="34">
        <v>96.302248499332293</v>
      </c>
      <c r="LH196" s="38">
        <v>-7.5729962259702432</v>
      </c>
      <c r="LI196" s="34">
        <v>50.891785856794698</v>
      </c>
      <c r="LJ196" s="38">
        <v>-22.198287694893253</v>
      </c>
      <c r="LK196" s="6"/>
      <c r="LL196" s="6" t="s">
        <v>41</v>
      </c>
      <c r="LM196" s="34">
        <v>205.547503387495</v>
      </c>
      <c r="LN196" s="38">
        <v>-10.404556336173584</v>
      </c>
      <c r="LO196" s="34">
        <v>84.012334597266403</v>
      </c>
      <c r="LP196" s="38">
        <v>19.700000000000003</v>
      </c>
      <c r="LQ196" s="34">
        <v>175.398858453711</v>
      </c>
      <c r="LR196" s="38">
        <v>-2.5603243205590616</v>
      </c>
      <c r="LS196" s="6"/>
      <c r="LT196" s="6" t="s">
        <v>41</v>
      </c>
      <c r="LU196" s="34">
        <v>104.843205312948</v>
      </c>
      <c r="LV196" s="38">
        <v>4.2730945300671834</v>
      </c>
      <c r="LW196" s="34">
        <v>140.08766474017</v>
      </c>
      <c r="LX196" s="38">
        <v>6.4401559242566151</v>
      </c>
      <c r="LY196" s="34">
        <v>128.197858639625</v>
      </c>
      <c r="LZ196" s="38">
        <v>-0.13665293434263504</v>
      </c>
      <c r="MA196" s="6"/>
      <c r="MB196" s="6" t="s">
        <v>41</v>
      </c>
      <c r="MC196" s="34">
        <v>145.370340420622</v>
      </c>
      <c r="MD196" s="38">
        <v>5.4109571797561529</v>
      </c>
      <c r="ME196" s="34">
        <v>137.78027370571999</v>
      </c>
      <c r="MF196" s="38">
        <v>6.3030540228705263</v>
      </c>
      <c r="MG196" s="34">
        <v>103.497437196379</v>
      </c>
      <c r="MH196" s="38">
        <v>-9.2319067681826255</v>
      </c>
      <c r="MI196" s="6"/>
      <c r="MJ196" s="6" t="s">
        <v>41</v>
      </c>
      <c r="MK196" s="34">
        <v>119.30498688879899</v>
      </c>
      <c r="ML196" s="38">
        <v>8.0862757472016256</v>
      </c>
      <c r="MM196" s="34">
        <v>103.918747876871</v>
      </c>
      <c r="MN196" s="38">
        <v>-8.2716860266990722</v>
      </c>
      <c r="MO196" s="34">
        <v>195.85140152612999</v>
      </c>
      <c r="MP196" s="38">
        <v>14.4369220423483</v>
      </c>
    </row>
    <row r="197" spans="1:354" ht="15" customHeight="1">
      <c r="A197" s="353"/>
      <c r="B197" s="6" t="s">
        <v>42</v>
      </c>
      <c r="C197" s="34">
        <v>101.444190009724</v>
      </c>
      <c r="D197" s="38">
        <v>5.7398872270840684</v>
      </c>
      <c r="E197" s="374">
        <v>84.764967529966199</v>
      </c>
      <c r="F197" s="38">
        <v>3.1815941788211575</v>
      </c>
      <c r="G197" s="374">
        <v>117.215429554303</v>
      </c>
      <c r="H197" s="38">
        <v>7.5635085431816833</v>
      </c>
      <c r="I197" s="6"/>
      <c r="J197" s="6" t="s">
        <v>42</v>
      </c>
      <c r="K197" s="34">
        <v>116.441144780193</v>
      </c>
      <c r="L197" s="38">
        <v>6.7999999999998977</v>
      </c>
      <c r="M197" s="34">
        <v>116.479518899506</v>
      </c>
      <c r="N197" s="38">
        <v>-4.4910250076334677</v>
      </c>
      <c r="O197" s="34">
        <v>113.71551661421201</v>
      </c>
      <c r="P197" s="38">
        <v>7.1999999999998749</v>
      </c>
      <c r="Q197" s="6"/>
      <c r="R197" s="6" t="s">
        <v>42</v>
      </c>
      <c r="S197" s="34">
        <v>98.224136270805801</v>
      </c>
      <c r="T197" s="38">
        <v>-15.880212113604273</v>
      </c>
      <c r="U197" s="34">
        <v>214.84911398898501</v>
      </c>
      <c r="V197" s="38">
        <v>13.943083886864116</v>
      </c>
      <c r="W197" s="34">
        <v>174.06768598349399</v>
      </c>
      <c r="X197" s="38">
        <v>11.422285522651791</v>
      </c>
      <c r="Y197" s="6"/>
      <c r="Z197" s="6" t="s">
        <v>42</v>
      </c>
      <c r="AA197" s="34">
        <v>176.43518959178701</v>
      </c>
      <c r="AB197" s="38">
        <v>11.543175158636544</v>
      </c>
      <c r="AC197" s="34">
        <v>128.36085031847799</v>
      </c>
      <c r="AD197" s="38">
        <v>-5.1994213459634864</v>
      </c>
      <c r="AE197" s="34">
        <v>176.34050024751599</v>
      </c>
      <c r="AF197" s="38">
        <v>9.1500749161261155</v>
      </c>
      <c r="AG197" s="6"/>
      <c r="AH197" s="6" t="s">
        <v>42</v>
      </c>
      <c r="AI197" s="34">
        <v>108.33972814071799</v>
      </c>
      <c r="AJ197" s="38">
        <v>1.2418350016503865</v>
      </c>
      <c r="AK197" s="34">
        <v>193.26233643655399</v>
      </c>
      <c r="AL197" s="38">
        <v>11.952857525217354</v>
      </c>
      <c r="AM197" s="34">
        <v>78.715177300579896</v>
      </c>
      <c r="AN197" s="38">
        <v>-16.348542891662191</v>
      </c>
      <c r="AO197" s="6"/>
      <c r="AP197" s="6" t="s">
        <v>42</v>
      </c>
      <c r="AQ197" s="34">
        <v>133.01539848433001</v>
      </c>
      <c r="AR197" s="38">
        <v>-13.291721482050718</v>
      </c>
      <c r="AS197" s="34">
        <v>157.34603864191101</v>
      </c>
      <c r="AT197" s="38">
        <v>9.3374035271314995</v>
      </c>
      <c r="AU197" s="34">
        <v>174.910909970256</v>
      </c>
      <c r="AV197" s="38">
        <v>14.561358719199191</v>
      </c>
      <c r="AW197" s="6"/>
      <c r="AX197" s="6" t="s">
        <v>42</v>
      </c>
      <c r="AY197" s="34">
        <v>138.42961867329799</v>
      </c>
      <c r="AZ197" s="38">
        <v>-6.4187965782763854</v>
      </c>
      <c r="BA197" s="34">
        <v>104.61649093714399</v>
      </c>
      <c r="BB197" s="38">
        <v>-11.692901062336702</v>
      </c>
      <c r="BC197" s="34">
        <v>149.685227710905</v>
      </c>
      <c r="BD197" s="38">
        <v>8.6123525717326288E-2</v>
      </c>
      <c r="BE197" s="6"/>
      <c r="BF197" s="6" t="s">
        <v>42</v>
      </c>
      <c r="BG197" s="34">
        <v>190.126181665969</v>
      </c>
      <c r="BH197" s="38">
        <v>21.957596281442832</v>
      </c>
      <c r="BI197" s="34">
        <v>102.567503950202</v>
      </c>
      <c r="BJ197" s="38">
        <v>-4.1562107249429232</v>
      </c>
      <c r="BK197" s="34">
        <v>196.494536633688</v>
      </c>
      <c r="BL197" s="38">
        <v>-3.4154101907306824</v>
      </c>
      <c r="BM197" s="6"/>
      <c r="BN197" s="6" t="s">
        <v>42</v>
      </c>
      <c r="BO197" s="34">
        <v>134.65190554423299</v>
      </c>
      <c r="BP197" s="38">
        <v>15.978321719421686</v>
      </c>
      <c r="BQ197" s="381">
        <v>143.63474766815827</v>
      </c>
      <c r="BR197" s="38">
        <v>7.2631974829661488</v>
      </c>
      <c r="BS197" s="34">
        <v>147.89746120373499</v>
      </c>
      <c r="BT197" s="38">
        <v>6.4959506206894133</v>
      </c>
      <c r="BU197" s="6"/>
      <c r="BV197" s="6" t="s">
        <v>42</v>
      </c>
      <c r="BW197" s="34">
        <v>138.26174129360899</v>
      </c>
      <c r="BX197" s="38">
        <v>-9.9925435825752942</v>
      </c>
      <c r="BY197" s="34">
        <v>93.5591477070911</v>
      </c>
      <c r="BZ197" s="38">
        <v>9.9424329228266544</v>
      </c>
      <c r="CA197" s="34">
        <v>135.06219474276099</v>
      </c>
      <c r="CB197" s="38">
        <v>4.5537418901276681</v>
      </c>
      <c r="CC197" s="6"/>
      <c r="CD197" s="6" t="s">
        <v>42</v>
      </c>
      <c r="CE197" s="34">
        <v>103.609179003658</v>
      </c>
      <c r="CF197" s="38">
        <v>-24.152345681156234</v>
      </c>
      <c r="CG197" s="34">
        <v>77.444230569798805</v>
      </c>
      <c r="CH197" s="38">
        <v>-4.5193567375043386</v>
      </c>
      <c r="CI197" s="34">
        <v>150.09325570518999</v>
      </c>
      <c r="CJ197" s="38">
        <v>6.1627412401269623</v>
      </c>
      <c r="CK197" s="6"/>
      <c r="CL197" s="6" t="s">
        <v>42</v>
      </c>
      <c r="CM197" s="34">
        <v>163.60788019696901</v>
      </c>
      <c r="CN197" s="38">
        <v>15.875008081426472</v>
      </c>
      <c r="CO197" s="34">
        <v>91.132413938486295</v>
      </c>
      <c r="CP197" s="38">
        <v>-8.0073841585984411</v>
      </c>
      <c r="CQ197" s="34">
        <v>120.45314560738299</v>
      </c>
      <c r="CR197" s="38">
        <v>11.219069954396502</v>
      </c>
      <c r="CS197" s="6"/>
      <c r="CT197" s="6" t="s">
        <v>42</v>
      </c>
      <c r="CU197" s="34">
        <v>149.67740832700599</v>
      </c>
      <c r="CV197" s="38">
        <v>7.7440803304395587</v>
      </c>
      <c r="CW197" s="34">
        <v>78.684875313469107</v>
      </c>
      <c r="CX197" s="38">
        <v>3.1217698866611698</v>
      </c>
      <c r="CY197" s="34">
        <v>153.56690660361301</v>
      </c>
      <c r="CZ197" s="38">
        <v>-3.900000000000631</v>
      </c>
      <c r="DA197" s="6"/>
      <c r="DB197" s="6" t="s">
        <v>42</v>
      </c>
      <c r="DC197" s="34">
        <v>99.961364587397597</v>
      </c>
      <c r="DD197" s="38">
        <v>18.605440374438388</v>
      </c>
      <c r="DE197" s="34">
        <v>352.83111599635299</v>
      </c>
      <c r="DF197" s="38">
        <v>-18.444527995876442</v>
      </c>
      <c r="DG197" s="34">
        <v>111.91886142938699</v>
      </c>
      <c r="DH197" s="38">
        <v>2.0492879901587742</v>
      </c>
      <c r="DI197" s="6"/>
      <c r="DJ197" s="6" t="s">
        <v>42</v>
      </c>
      <c r="DK197" s="34">
        <v>185.34126268771001</v>
      </c>
      <c r="DL197" s="38">
        <v>2.6846594345515342</v>
      </c>
      <c r="DM197" s="34">
        <v>45.309866269164701</v>
      </c>
      <c r="DN197" s="38">
        <v>-4.7060041774802528</v>
      </c>
      <c r="DO197" s="34">
        <v>99.719231601287007</v>
      </c>
      <c r="DP197" s="38">
        <v>-17.504459178943961</v>
      </c>
      <c r="DQ197" s="6"/>
      <c r="DR197" s="6" t="s">
        <v>42</v>
      </c>
      <c r="DS197" s="34">
        <v>178.05657610305499</v>
      </c>
      <c r="DT197" s="38">
        <v>27.786754168573523</v>
      </c>
      <c r="DU197" s="34">
        <v>146.98199384205199</v>
      </c>
      <c r="DV197" s="38">
        <v>13.23493990718012</v>
      </c>
      <c r="DW197" s="34">
        <v>105.307613048568</v>
      </c>
      <c r="DX197" s="38">
        <v>-7.5238551221988814</v>
      </c>
      <c r="DY197" s="6"/>
      <c r="DZ197" s="6" t="s">
        <v>42</v>
      </c>
      <c r="EA197" s="34">
        <v>122.39721161185101</v>
      </c>
      <c r="EB197" s="38">
        <v>-3.6785053021442167</v>
      </c>
      <c r="EC197" s="34">
        <v>140.353923878491</v>
      </c>
      <c r="ED197" s="38">
        <v>-0.37908610291448497</v>
      </c>
      <c r="EE197" s="34">
        <v>133.31563086281599</v>
      </c>
      <c r="EF197" s="38">
        <v>7.4569074009526872</v>
      </c>
      <c r="EG197" s="6"/>
      <c r="EH197" s="6" t="s">
        <v>42</v>
      </c>
      <c r="EI197" s="34">
        <v>141.66175096804099</v>
      </c>
      <c r="EJ197" s="38">
        <v>-0.6540082855556193</v>
      </c>
      <c r="EK197" s="34">
        <v>196.76210313410601</v>
      </c>
      <c r="EL197" s="38">
        <v>6.5646378931329963</v>
      </c>
      <c r="EM197" s="34">
        <v>121.03793721442</v>
      </c>
      <c r="EN197" s="38">
        <v>23.330252337753166</v>
      </c>
      <c r="EO197" s="6"/>
      <c r="EP197" s="6" t="s">
        <v>42</v>
      </c>
      <c r="EQ197" s="34">
        <v>65.285201413084806</v>
      </c>
      <c r="ER197" s="38">
        <v>-11.211447561452118</v>
      </c>
      <c r="ES197" s="34">
        <v>169.63532506687301</v>
      </c>
      <c r="ET197" s="38">
        <v>22.372110701690502</v>
      </c>
      <c r="EU197" s="34">
        <v>49.741342744253501</v>
      </c>
      <c r="EV197" s="38">
        <v>-27.059690897563243</v>
      </c>
      <c r="EW197" s="6"/>
      <c r="EX197" s="6" t="s">
        <v>42</v>
      </c>
      <c r="EY197" s="34">
        <v>105.804866911394</v>
      </c>
      <c r="EZ197" s="38">
        <v>12.89356095298055</v>
      </c>
      <c r="FA197" s="34">
        <v>109.304097193784</v>
      </c>
      <c r="FB197" s="38">
        <v>17.504666718992439</v>
      </c>
      <c r="FC197" s="34">
        <v>267.81375921032998</v>
      </c>
      <c r="FD197" s="38">
        <v>8.8138799357652715</v>
      </c>
      <c r="FE197" s="6"/>
      <c r="FF197" s="6" t="s">
        <v>42</v>
      </c>
      <c r="FG197" s="34">
        <v>114.348509011674</v>
      </c>
      <c r="FH197" s="38">
        <v>-10.129686028630758</v>
      </c>
      <c r="FI197" s="34">
        <v>194.72621030343501</v>
      </c>
      <c r="FJ197" s="38">
        <v>-1.0047818246899425</v>
      </c>
      <c r="FK197" s="34">
        <v>115.22338316304101</v>
      </c>
      <c r="FL197" s="38">
        <v>3.936003072343496</v>
      </c>
      <c r="FM197" s="6"/>
      <c r="FN197" s="6" t="s">
        <v>42</v>
      </c>
      <c r="FO197" s="34">
        <v>95.674779510926598</v>
      </c>
      <c r="FP197" s="38">
        <v>-17.848335331742675</v>
      </c>
      <c r="FQ197" s="34">
        <v>189.66836238202501</v>
      </c>
      <c r="FR197" s="38">
        <v>-3.4569595615082989</v>
      </c>
      <c r="FS197" s="34">
        <v>177.49713329946701</v>
      </c>
      <c r="FT197" s="38">
        <v>1.54773040201475</v>
      </c>
      <c r="FU197" s="6"/>
      <c r="FV197" s="6" t="s">
        <v>42</v>
      </c>
      <c r="FW197" s="34">
        <v>177.123786302837</v>
      </c>
      <c r="FX197" s="38">
        <v>6.9122781281726162</v>
      </c>
      <c r="FY197" s="34">
        <v>131.59082839882899</v>
      </c>
      <c r="FZ197" s="38">
        <v>-20.237672469794504</v>
      </c>
      <c r="GA197" s="34">
        <v>100.04773113803</v>
      </c>
      <c r="GB197" s="38">
        <v>9.9129149438020931</v>
      </c>
      <c r="GC197" s="6"/>
      <c r="GD197" s="6" t="s">
        <v>42</v>
      </c>
      <c r="GE197" s="34">
        <v>165.25936434981199</v>
      </c>
      <c r="GF197" s="38">
        <v>10.470472663565957</v>
      </c>
      <c r="GG197" s="34">
        <v>102.246598744568</v>
      </c>
      <c r="GH197" s="38">
        <v>0.85382747388571545</v>
      </c>
      <c r="GI197" s="34">
        <v>57.698274655034702</v>
      </c>
      <c r="GJ197" s="38">
        <v>2.3189879414070305</v>
      </c>
      <c r="GK197" s="6"/>
      <c r="GL197" s="6" t="s">
        <v>42</v>
      </c>
      <c r="GM197" s="34">
        <v>145.382417314734</v>
      </c>
      <c r="GN197" s="38">
        <v>3.3375121999339257</v>
      </c>
      <c r="GO197" s="34">
        <v>145.739199590694</v>
      </c>
      <c r="GP197" s="38">
        <v>10.851790442210699</v>
      </c>
      <c r="GQ197" s="34">
        <v>138.01513170927299</v>
      </c>
      <c r="GR197" s="38">
        <v>19.203833812143529</v>
      </c>
      <c r="GS197" s="6"/>
      <c r="GT197" s="6" t="s">
        <v>42</v>
      </c>
      <c r="GU197" s="34">
        <v>75.066240496359697</v>
      </c>
      <c r="GV197" s="38">
        <v>4.9605014317509699</v>
      </c>
      <c r="GW197" s="34">
        <v>83.293739779396901</v>
      </c>
      <c r="GX197" s="38">
        <v>-14.390971437324936</v>
      </c>
      <c r="GY197" s="34">
        <v>133.38010426022399</v>
      </c>
      <c r="GZ197" s="38">
        <v>13.623851042025919</v>
      </c>
      <c r="HA197" s="6"/>
      <c r="HB197" s="6" t="s">
        <v>42</v>
      </c>
      <c r="HC197" s="34">
        <v>169.17124848495999</v>
      </c>
      <c r="HD197" s="38">
        <v>33.768362310903512</v>
      </c>
      <c r="HE197" s="34">
        <v>236.957838666128</v>
      </c>
      <c r="HF197" s="38">
        <v>5.8999999999999204</v>
      </c>
      <c r="HG197" s="34">
        <v>116.47535766192</v>
      </c>
      <c r="HH197" s="38">
        <v>3.4376441605425327</v>
      </c>
      <c r="HI197" s="6"/>
      <c r="HJ197" s="6" t="s">
        <v>42</v>
      </c>
      <c r="HK197" s="34">
        <v>86.147673842472898</v>
      </c>
      <c r="HL197" s="38">
        <v>3.0962204152005057</v>
      </c>
      <c r="HM197" s="34">
        <v>87.913914958763399</v>
      </c>
      <c r="HN197" s="38">
        <v>-20.083236333730653</v>
      </c>
      <c r="HO197" s="34">
        <v>99.513175253120806</v>
      </c>
      <c r="HP197" s="38">
        <v>-9.3600183553669041</v>
      </c>
      <c r="HQ197" s="6"/>
      <c r="HR197" s="6" t="s">
        <v>42</v>
      </c>
      <c r="HS197" s="34">
        <v>122.77637993686599</v>
      </c>
      <c r="HT197" s="38">
        <v>14.110698818776129</v>
      </c>
      <c r="HU197" s="34">
        <v>156.396703103568</v>
      </c>
      <c r="HV197" s="38">
        <v>-1.8818460204536365</v>
      </c>
      <c r="HW197" s="34">
        <v>72.368865399150707</v>
      </c>
      <c r="HX197" s="38">
        <v>-4.9895901263170401</v>
      </c>
      <c r="HY197" s="6"/>
      <c r="HZ197" s="6" t="s">
        <v>42</v>
      </c>
      <c r="IA197" s="34">
        <v>97.403119329913693</v>
      </c>
      <c r="IB197" s="38">
        <v>-1.0724802837503233</v>
      </c>
      <c r="IC197" s="34">
        <v>135.29170188239701</v>
      </c>
      <c r="ID197" s="38">
        <v>10.525516385739934</v>
      </c>
      <c r="IE197" s="34">
        <v>122.478247273543</v>
      </c>
      <c r="IF197" s="38">
        <v>6.5634974555295997</v>
      </c>
      <c r="IG197" s="6"/>
      <c r="IH197" s="6" t="s">
        <v>42</v>
      </c>
      <c r="II197" s="34">
        <v>121.69423558193201</v>
      </c>
      <c r="IJ197" s="38">
        <v>2.3860916247063386</v>
      </c>
      <c r="IK197" s="34">
        <v>152.33826487039701</v>
      </c>
      <c r="IL197" s="38">
        <v>11.600663798557548</v>
      </c>
      <c r="IM197" s="34">
        <v>118.989439111782</v>
      </c>
      <c r="IN197" s="38">
        <v>26.34431629233525</v>
      </c>
      <c r="IO197" s="34">
        <v>234.48019909151401</v>
      </c>
      <c r="IP197" s="38">
        <v>12.300000000000225</v>
      </c>
      <c r="IQ197" s="6"/>
      <c r="IR197" s="6" t="s">
        <v>42</v>
      </c>
      <c r="IS197" s="34">
        <v>95.602355844982895</v>
      </c>
      <c r="IT197" s="38">
        <v>12.306627573906496</v>
      </c>
      <c r="IU197" s="34">
        <v>84.337043190715093</v>
      </c>
      <c r="IV197" s="38">
        <v>-0.94261157734950984</v>
      </c>
      <c r="IW197" s="34">
        <v>101.52435951128599</v>
      </c>
      <c r="IX197" s="38">
        <v>22.49884268832092</v>
      </c>
      <c r="IY197" s="6"/>
      <c r="IZ197" s="6" t="s">
        <v>42</v>
      </c>
      <c r="JA197" s="34">
        <v>192.47473120911599</v>
      </c>
      <c r="JB197" s="38">
        <v>-2.0851464382736964</v>
      </c>
      <c r="JC197" s="34">
        <v>164.969548595655</v>
      </c>
      <c r="JD197" s="38">
        <v>-12.881107788724393</v>
      </c>
      <c r="JE197" s="34">
        <v>154.819324275995</v>
      </c>
      <c r="JF197" s="38">
        <v>-27.142342103087444</v>
      </c>
      <c r="JG197" s="6"/>
      <c r="JH197" s="6" t="s">
        <v>42</v>
      </c>
      <c r="JI197" s="34">
        <v>137.09218735739501</v>
      </c>
      <c r="JJ197" s="38">
        <v>-8.8772505130050945</v>
      </c>
      <c r="JK197" s="34">
        <v>289.40738693180998</v>
      </c>
      <c r="JL197" s="38">
        <v>2.0999999999997954</v>
      </c>
      <c r="JM197" s="34">
        <v>122.82566304409799</v>
      </c>
      <c r="JN197" s="38">
        <v>-0.76822664319870171</v>
      </c>
      <c r="JO197" s="6"/>
      <c r="JP197" s="6" t="s">
        <v>42</v>
      </c>
      <c r="JQ197" s="34">
        <v>147.34797762157399</v>
      </c>
      <c r="JR197" s="38">
        <v>24.509851689853861</v>
      </c>
      <c r="JS197" s="34">
        <v>160.964268525497</v>
      </c>
      <c r="JT197" s="38">
        <v>10.097423350443052</v>
      </c>
      <c r="JU197" s="34">
        <v>151.73811167175501</v>
      </c>
      <c r="JV197" s="38">
        <v>35.051244911084325</v>
      </c>
      <c r="JW197" s="6"/>
      <c r="JX197" s="6" t="s">
        <v>42</v>
      </c>
      <c r="JY197" s="34">
        <v>115.002459061688</v>
      </c>
      <c r="JZ197" s="38">
        <v>18.04888617375147</v>
      </c>
      <c r="KA197" s="34">
        <v>185.013122751644</v>
      </c>
      <c r="KB197" s="38">
        <v>-7.3010117321246497</v>
      </c>
      <c r="KC197" s="34">
        <v>213.46396443854499</v>
      </c>
      <c r="KD197" s="38">
        <v>16.889609214723023</v>
      </c>
      <c r="KE197" s="6"/>
      <c r="KF197" s="6" t="s">
        <v>42</v>
      </c>
      <c r="KG197" s="34">
        <v>74.084884416466807</v>
      </c>
      <c r="KH197" s="38">
        <v>-3.5313458951026604</v>
      </c>
      <c r="KI197" s="34">
        <v>176.08029876130499</v>
      </c>
      <c r="KJ197" s="38">
        <v>8.6423161865068892</v>
      </c>
      <c r="KK197" s="34">
        <v>87.257407478515304</v>
      </c>
      <c r="KL197" s="38">
        <v>-6.5959829334701965</v>
      </c>
      <c r="KM197" s="6"/>
      <c r="KN197" s="6" t="s">
        <v>42</v>
      </c>
      <c r="KO197" s="34">
        <v>41.9087462263916</v>
      </c>
      <c r="KP197" s="38">
        <v>-18.69676581334538</v>
      </c>
      <c r="KQ197" s="34">
        <v>145.65645226283499</v>
      </c>
      <c r="KR197" s="38">
        <v>-13.837236176615235</v>
      </c>
      <c r="KS197" s="34">
        <v>97.650489864752998</v>
      </c>
      <c r="KT197" s="38">
        <v>-12.329299879655352</v>
      </c>
      <c r="KU197" s="6"/>
      <c r="KV197" s="6" t="s">
        <v>42</v>
      </c>
      <c r="KW197" s="34">
        <v>138.94284796794801</v>
      </c>
      <c r="KX197" s="38">
        <v>2.9531202569673241</v>
      </c>
      <c r="KY197" s="34">
        <v>161.868625468152</v>
      </c>
      <c r="KZ197" s="38">
        <v>-13.763949109764411</v>
      </c>
      <c r="LA197" s="34">
        <v>109.416558487854</v>
      </c>
      <c r="LB197" s="38">
        <v>-19.723391758531406</v>
      </c>
      <c r="LC197" s="6"/>
      <c r="LD197" s="6" t="s">
        <v>42</v>
      </c>
      <c r="LE197" s="34">
        <v>147.22141934891101</v>
      </c>
      <c r="LF197" s="38">
        <v>-0.44603032522871899</v>
      </c>
      <c r="LG197" s="34">
        <v>119.575726328538</v>
      </c>
      <c r="LH197" s="38">
        <v>1.9480631935335992</v>
      </c>
      <c r="LI197" s="34">
        <v>52.601675606559702</v>
      </c>
      <c r="LJ197" s="38">
        <v>-8.6521941889949545</v>
      </c>
      <c r="LK197" s="6"/>
      <c r="LL197" s="6" t="s">
        <v>42</v>
      </c>
      <c r="LM197" s="34">
        <v>199.157364990226</v>
      </c>
      <c r="LN197" s="38">
        <v>5.4835799078398537</v>
      </c>
      <c r="LO197" s="34">
        <v>97.871502146575395</v>
      </c>
      <c r="LP197" s="38">
        <v>26.19999999999996</v>
      </c>
      <c r="LQ197" s="34">
        <v>132.98727920796401</v>
      </c>
      <c r="LR197" s="38">
        <v>1.4539649035560274</v>
      </c>
      <c r="LS197" s="6"/>
      <c r="LT197" s="6" t="s">
        <v>42</v>
      </c>
      <c r="LU197" s="34">
        <v>128.36753814054401</v>
      </c>
      <c r="LV197" s="38">
        <v>-1.3078307082238041</v>
      </c>
      <c r="LW197" s="34">
        <v>136.53957318392</v>
      </c>
      <c r="LX197" s="38">
        <v>7.142926396594234</v>
      </c>
      <c r="LY197" s="34">
        <v>145.53837278206399</v>
      </c>
      <c r="LZ197" s="38">
        <v>19.729596098706637</v>
      </c>
      <c r="MA197" s="6"/>
      <c r="MB197" s="6" t="s">
        <v>42</v>
      </c>
      <c r="MC197" s="34">
        <v>133.196493220712</v>
      </c>
      <c r="MD197" s="38">
        <v>0.87905582608220811</v>
      </c>
      <c r="ME197" s="34">
        <v>108.260738715562</v>
      </c>
      <c r="MF197" s="38">
        <v>2.6754180009591408</v>
      </c>
      <c r="MG197" s="34">
        <v>83.939649660380596</v>
      </c>
      <c r="MH197" s="38">
        <v>-6.394621724133188</v>
      </c>
      <c r="MI197" s="6"/>
      <c r="MJ197" s="6" t="s">
        <v>42</v>
      </c>
      <c r="MK197" s="34">
        <v>112.36646110215599</v>
      </c>
      <c r="ML197" s="38">
        <v>10.279108110812899</v>
      </c>
      <c r="MM197" s="34">
        <v>123.35737657934899</v>
      </c>
      <c r="MN197" s="38">
        <v>4.9993356071204715</v>
      </c>
      <c r="MO197" s="34">
        <v>211.68168687844201</v>
      </c>
      <c r="MP197" s="38">
        <v>24.106326734237342</v>
      </c>
    </row>
    <row r="198" spans="1:354" ht="15" customHeight="1">
      <c r="A198" s="353"/>
      <c r="B198" s="6" t="s">
        <v>43</v>
      </c>
      <c r="C198" s="34">
        <v>99.602744025704595</v>
      </c>
      <c r="D198" s="38">
        <v>1.2419365206952193</v>
      </c>
      <c r="E198" s="374">
        <v>82.316299271903802</v>
      </c>
      <c r="F198" s="38">
        <v>-0.2434113864524079</v>
      </c>
      <c r="G198" s="374">
        <v>115.94814989922099</v>
      </c>
      <c r="H198" s="38">
        <v>2.2641035201471027</v>
      </c>
      <c r="I198" s="6"/>
      <c r="J198" s="6" t="s">
        <v>43</v>
      </c>
      <c r="K198" s="34">
        <v>107.50738153157801</v>
      </c>
      <c r="L198" s="38">
        <v>6.4000000000007873</v>
      </c>
      <c r="M198" s="34">
        <v>117.04661819158</v>
      </c>
      <c r="N198" s="38">
        <v>10.255236320779986</v>
      </c>
      <c r="O198" s="34">
        <v>109.411230079025</v>
      </c>
      <c r="P198" s="38">
        <v>7.5999999999998948</v>
      </c>
      <c r="Q198" s="6"/>
      <c r="R198" s="6" t="s">
        <v>43</v>
      </c>
      <c r="S198" s="34">
        <v>94.140427769863606</v>
      </c>
      <c r="T198" s="38">
        <v>-13.866668370100612</v>
      </c>
      <c r="U198" s="34">
        <v>200.73660805581801</v>
      </c>
      <c r="V198" s="38">
        <v>9.7064167808355251</v>
      </c>
      <c r="W198" s="34">
        <v>163.59818364200899</v>
      </c>
      <c r="X198" s="38">
        <v>2.3427752315926256</v>
      </c>
      <c r="Y198" s="6"/>
      <c r="Z198" s="6" t="s">
        <v>43</v>
      </c>
      <c r="AA198" s="34">
        <v>157.927463801735</v>
      </c>
      <c r="AB198" s="38">
        <v>9.054506297162817</v>
      </c>
      <c r="AC198" s="34">
        <v>120.620265931931</v>
      </c>
      <c r="AD198" s="38">
        <v>-6.0307690962740566</v>
      </c>
      <c r="AE198" s="34">
        <v>200.09664620650699</v>
      </c>
      <c r="AF198" s="38">
        <v>13.466346427728197</v>
      </c>
      <c r="AG198" s="6"/>
      <c r="AH198" s="6" t="s">
        <v>43</v>
      </c>
      <c r="AI198" s="34">
        <v>101.09986809526499</v>
      </c>
      <c r="AJ198" s="38">
        <v>-13.519854328780781</v>
      </c>
      <c r="AK198" s="34">
        <v>215.159377604859</v>
      </c>
      <c r="AL198" s="38">
        <v>20.521112752825374</v>
      </c>
      <c r="AM198" s="34">
        <v>77.385694565072697</v>
      </c>
      <c r="AN198" s="38">
        <v>-19.731928014437671</v>
      </c>
      <c r="AO198" s="6"/>
      <c r="AP198" s="6" t="s">
        <v>43</v>
      </c>
      <c r="AQ198" s="34">
        <v>155.004002152803</v>
      </c>
      <c r="AR198" s="38">
        <v>-8.3504067756330329</v>
      </c>
      <c r="AS198" s="34">
        <v>161.469987643683</v>
      </c>
      <c r="AT198" s="38">
        <v>7.2407337302970376</v>
      </c>
      <c r="AU198" s="34">
        <v>162.80360484551699</v>
      </c>
      <c r="AV198" s="38">
        <v>3.897600285152734</v>
      </c>
      <c r="AW198" s="6"/>
      <c r="AX198" s="6" t="s">
        <v>43</v>
      </c>
      <c r="AY198" s="34">
        <v>147.10620716444299</v>
      </c>
      <c r="AZ198" s="38">
        <v>-4.6147403823078577</v>
      </c>
      <c r="BA198" s="34">
        <v>102.56191239011901</v>
      </c>
      <c r="BB198" s="38">
        <v>-9.4227349556545619</v>
      </c>
      <c r="BC198" s="34">
        <v>136.47391188917999</v>
      </c>
      <c r="BD198" s="38">
        <v>5.9388900293485136</v>
      </c>
      <c r="BE198" s="6"/>
      <c r="BF198" s="6" t="s">
        <v>43</v>
      </c>
      <c r="BG198" s="34">
        <v>115.217300496913</v>
      </c>
      <c r="BH198" s="38">
        <v>27.42411128317832</v>
      </c>
      <c r="BI198" s="34">
        <v>105.695721628931</v>
      </c>
      <c r="BJ198" s="38">
        <v>7.2347919936744773</v>
      </c>
      <c r="BK198" s="34">
        <v>207.49961239282001</v>
      </c>
      <c r="BL198" s="38">
        <v>4.039106116317555</v>
      </c>
      <c r="BM198" s="6"/>
      <c r="BN198" s="6" t="s">
        <v>43</v>
      </c>
      <c r="BO198" s="34">
        <v>134.83693376298299</v>
      </c>
      <c r="BP198" s="38">
        <v>9.1438206376329987</v>
      </c>
      <c r="BQ198" s="381">
        <v>153.20922823795638</v>
      </c>
      <c r="BR198" s="38">
        <v>3.1257221573495144</v>
      </c>
      <c r="BS198" s="34">
        <v>137.538521180435</v>
      </c>
      <c r="BT198" s="38">
        <v>1.0994827073854623</v>
      </c>
      <c r="BU198" s="6"/>
      <c r="BV198" s="6" t="s">
        <v>43</v>
      </c>
      <c r="BW198" s="34">
        <v>176.24262174675499</v>
      </c>
      <c r="BX198" s="38">
        <v>29.18524889426098</v>
      </c>
      <c r="BY198" s="34">
        <v>124.353340281139</v>
      </c>
      <c r="BZ198" s="38">
        <v>3.748728231286492</v>
      </c>
      <c r="CA198" s="34">
        <v>138.805557072482</v>
      </c>
      <c r="CB198" s="38">
        <v>4.6628665872108002</v>
      </c>
      <c r="CC198" s="6"/>
      <c r="CD198" s="6" t="s">
        <v>43</v>
      </c>
      <c r="CE198" s="34">
        <v>119.16091294513301</v>
      </c>
      <c r="CF198" s="38">
        <v>-24.412693670403073</v>
      </c>
      <c r="CG198" s="34">
        <v>86.249004894052206</v>
      </c>
      <c r="CH198" s="38">
        <v>4.744892414891865</v>
      </c>
      <c r="CI198" s="34">
        <v>167.55712694205101</v>
      </c>
      <c r="CJ198" s="38">
        <v>2.3605334140209209</v>
      </c>
      <c r="CK198" s="6"/>
      <c r="CL198" s="6" t="s">
        <v>43</v>
      </c>
      <c r="CM198" s="34">
        <v>213.420328720177</v>
      </c>
      <c r="CN198" s="38">
        <v>11.022825158589811</v>
      </c>
      <c r="CO198" s="34">
        <v>98.147545070077399</v>
      </c>
      <c r="CP198" s="38">
        <v>-3.3695653470959144</v>
      </c>
      <c r="CQ198" s="34">
        <v>141.04157178356999</v>
      </c>
      <c r="CR198" s="38">
        <v>11.109902011244642</v>
      </c>
      <c r="CS198" s="6"/>
      <c r="CT198" s="6" t="s">
        <v>43</v>
      </c>
      <c r="CU198" s="34">
        <v>123.755692147293</v>
      </c>
      <c r="CV198" s="38">
        <v>-15.076244815206536</v>
      </c>
      <c r="CW198" s="34">
        <v>79.322217722592896</v>
      </c>
      <c r="CX198" s="38">
        <v>6.7294827510743715</v>
      </c>
      <c r="CY198" s="34">
        <v>173.53026889057199</v>
      </c>
      <c r="CZ198" s="38">
        <v>5.9000000000003467</v>
      </c>
      <c r="DA198" s="6"/>
      <c r="DB198" s="6" t="s">
        <v>43</v>
      </c>
      <c r="DC198" s="34">
        <v>95.855968643588795</v>
      </c>
      <c r="DD198" s="38">
        <v>11.742676762885267</v>
      </c>
      <c r="DE198" s="34">
        <v>305.01540420092698</v>
      </c>
      <c r="DF198" s="38">
        <v>-16.941704803682882</v>
      </c>
      <c r="DG198" s="34">
        <v>104.61837899184501</v>
      </c>
      <c r="DH198" s="38">
        <v>-2.853189821312057</v>
      </c>
      <c r="DI198" s="6"/>
      <c r="DJ198" s="6" t="s">
        <v>43</v>
      </c>
      <c r="DK198" s="34">
        <v>220.686383847842</v>
      </c>
      <c r="DL198" s="38">
        <v>4.5247321186178198</v>
      </c>
      <c r="DM198" s="34">
        <v>63.315355046185502</v>
      </c>
      <c r="DN198" s="38">
        <v>-2.6716511854134524</v>
      </c>
      <c r="DO198" s="34">
        <v>147.72045946853399</v>
      </c>
      <c r="DP198" s="38">
        <v>7.6259237847481955</v>
      </c>
      <c r="DQ198" s="6"/>
      <c r="DR198" s="6" t="s">
        <v>43</v>
      </c>
      <c r="DS198" s="34">
        <v>164.524626000208</v>
      </c>
      <c r="DT198" s="38">
        <v>34.825528801701353</v>
      </c>
      <c r="DU198" s="34">
        <v>139.62006467376699</v>
      </c>
      <c r="DV198" s="38">
        <v>5.8417832989390064</v>
      </c>
      <c r="DW198" s="34">
        <v>146.50549530664199</v>
      </c>
      <c r="DX198" s="38">
        <v>-6.0275188303060787</v>
      </c>
      <c r="DY198" s="6"/>
      <c r="DZ198" s="6" t="s">
        <v>43</v>
      </c>
      <c r="EA198" s="34">
        <v>121.06078754164599</v>
      </c>
      <c r="EB198" s="38">
        <v>-1.2865064378902673</v>
      </c>
      <c r="EC198" s="34">
        <v>156.951142017736</v>
      </c>
      <c r="ED198" s="38">
        <v>-3.0859478470097486</v>
      </c>
      <c r="EE198" s="34">
        <v>121.62291345682</v>
      </c>
      <c r="EF198" s="38">
        <v>8.0592409406229137</v>
      </c>
      <c r="EG198" s="6"/>
      <c r="EH198" s="6" t="s">
        <v>43</v>
      </c>
      <c r="EI198" s="34">
        <v>129.37341597907499</v>
      </c>
      <c r="EJ198" s="38">
        <v>0.37221695816765532</v>
      </c>
      <c r="EK198" s="34">
        <v>185.78895897978401</v>
      </c>
      <c r="EL198" s="38">
        <v>0.86829147706097842</v>
      </c>
      <c r="EM198" s="34">
        <v>112.70075000081199</v>
      </c>
      <c r="EN198" s="38">
        <v>13.150468025495925</v>
      </c>
      <c r="EO198" s="6"/>
      <c r="EP198" s="6" t="s">
        <v>43</v>
      </c>
      <c r="EQ198" s="34">
        <v>68.076774514862507</v>
      </c>
      <c r="ER198" s="38">
        <v>-2.4013410901399652</v>
      </c>
      <c r="ES198" s="34">
        <v>166.87035087365999</v>
      </c>
      <c r="ET198" s="38">
        <v>11.633111640577098</v>
      </c>
      <c r="EU198" s="34">
        <v>49.252927436517602</v>
      </c>
      <c r="EV198" s="38">
        <v>-25.154545745434376</v>
      </c>
      <c r="EW198" s="6"/>
      <c r="EX198" s="6" t="s">
        <v>43</v>
      </c>
      <c r="EY198" s="34">
        <v>83.2175779347466</v>
      </c>
      <c r="EZ198" s="38">
        <v>-0.27195000691519056</v>
      </c>
      <c r="FA198" s="34">
        <v>85.821361167166899</v>
      </c>
      <c r="FB198" s="38">
        <v>-2.6955107015283915</v>
      </c>
      <c r="FC198" s="34">
        <v>269.53531636472599</v>
      </c>
      <c r="FD198" s="38">
        <v>8.8147717763138189</v>
      </c>
      <c r="FE198" s="6"/>
      <c r="FF198" s="6" t="s">
        <v>43</v>
      </c>
      <c r="FG198" s="34">
        <v>108.955472639007</v>
      </c>
      <c r="FH198" s="38">
        <v>-10.666783272996653</v>
      </c>
      <c r="FI198" s="34">
        <v>162.14433164246199</v>
      </c>
      <c r="FJ198" s="38">
        <v>-5.4053722759393565</v>
      </c>
      <c r="FK198" s="34">
        <v>102.7240738924</v>
      </c>
      <c r="FL198" s="38">
        <v>7.0030427414487235</v>
      </c>
      <c r="FM198" s="6"/>
      <c r="FN198" s="6" t="s">
        <v>43</v>
      </c>
      <c r="FO198" s="34">
        <v>88.945271418232494</v>
      </c>
      <c r="FP198" s="38">
        <v>-21.618931036457326</v>
      </c>
      <c r="FQ198" s="34">
        <v>181.61297081169701</v>
      </c>
      <c r="FR198" s="38">
        <v>-4.1492974668124276</v>
      </c>
      <c r="FS198" s="34">
        <v>136.477760670073</v>
      </c>
      <c r="FT198" s="38">
        <v>8.1015891405103275</v>
      </c>
      <c r="FU198" s="6"/>
      <c r="FV198" s="6" t="s">
        <v>43</v>
      </c>
      <c r="FW198" s="34">
        <v>129.172971827201</v>
      </c>
      <c r="FX198" s="38">
        <v>-5.0185134039835333</v>
      </c>
      <c r="FY198" s="34">
        <v>172.133089636732</v>
      </c>
      <c r="FZ198" s="38">
        <v>-3.8118239421937403</v>
      </c>
      <c r="GA198" s="34">
        <v>111.587886289808</v>
      </c>
      <c r="GB198" s="38">
        <v>11.83459486796923</v>
      </c>
      <c r="GC198" s="6"/>
      <c r="GD198" s="6" t="s">
        <v>43</v>
      </c>
      <c r="GE198" s="34">
        <v>156.672074383553</v>
      </c>
      <c r="GF198" s="38">
        <v>11.733110515602036</v>
      </c>
      <c r="GG198" s="34">
        <v>98.835559250958397</v>
      </c>
      <c r="GH198" s="38">
        <v>-9.4357963195503771</v>
      </c>
      <c r="GI198" s="34">
        <v>63.949639758838799</v>
      </c>
      <c r="GJ198" s="38">
        <v>6.554107346208184</v>
      </c>
      <c r="GK198" s="6"/>
      <c r="GL198" s="6" t="s">
        <v>43</v>
      </c>
      <c r="GM198" s="34">
        <v>144.14764651823199</v>
      </c>
      <c r="GN198" s="38">
        <v>-1.7732067642757556</v>
      </c>
      <c r="GO198" s="34">
        <v>130.998209071151</v>
      </c>
      <c r="GP198" s="38">
        <v>7.3503389105780172</v>
      </c>
      <c r="GQ198" s="34">
        <v>127.69838879592101</v>
      </c>
      <c r="GR198" s="38">
        <v>18.058964920100891</v>
      </c>
      <c r="GS198" s="6"/>
      <c r="GT198" s="6" t="s">
        <v>43</v>
      </c>
      <c r="GU198" s="34">
        <v>104.454245505603</v>
      </c>
      <c r="GV198" s="38">
        <v>4.2963054605891955</v>
      </c>
      <c r="GW198" s="34">
        <v>75.302748165142503</v>
      </c>
      <c r="GX198" s="38">
        <v>-17.138337176600174</v>
      </c>
      <c r="GY198" s="34">
        <v>177.58627283216401</v>
      </c>
      <c r="GZ198" s="38">
        <v>19.818218383666178</v>
      </c>
      <c r="HA198" s="6"/>
      <c r="HB198" s="6" t="s">
        <v>43</v>
      </c>
      <c r="HC198" s="34">
        <v>154.723088442852</v>
      </c>
      <c r="HD198" s="38">
        <v>18.37036812728077</v>
      </c>
      <c r="HE198" s="34">
        <v>166.565549058675</v>
      </c>
      <c r="HF198" s="38">
        <v>-11.499999999999957</v>
      </c>
      <c r="HG198" s="34">
        <v>96.538670507484795</v>
      </c>
      <c r="HH198" s="38">
        <v>1.9058338683001637</v>
      </c>
      <c r="HI198" s="6"/>
      <c r="HJ198" s="6" t="s">
        <v>43</v>
      </c>
      <c r="HK198" s="34">
        <v>90.705507469117407</v>
      </c>
      <c r="HL198" s="38">
        <v>17.170202858827423</v>
      </c>
      <c r="HM198" s="34">
        <v>103.417060675695</v>
      </c>
      <c r="HN198" s="38">
        <v>-9.4669847751641498</v>
      </c>
      <c r="HO198" s="34">
        <v>111.117445499493</v>
      </c>
      <c r="HP198" s="38">
        <v>3.7125614466382899</v>
      </c>
      <c r="HQ198" s="6"/>
      <c r="HR198" s="6" t="s">
        <v>43</v>
      </c>
      <c r="HS198" s="34">
        <v>143.25967894620501</v>
      </c>
      <c r="HT198" s="38">
        <v>13.018996222207548</v>
      </c>
      <c r="HU198" s="34">
        <v>170.85987115005901</v>
      </c>
      <c r="HV198" s="38">
        <v>7.5237555507920604</v>
      </c>
      <c r="HW198" s="34">
        <v>73.099744731477998</v>
      </c>
      <c r="HX198" s="38">
        <v>-14.593606534486469</v>
      </c>
      <c r="HY198" s="6"/>
      <c r="HZ198" s="6" t="s">
        <v>43</v>
      </c>
      <c r="IA198" s="34">
        <v>105.194038933146</v>
      </c>
      <c r="IB198" s="38">
        <v>10.220484659407703</v>
      </c>
      <c r="IC198" s="34">
        <v>121.636667138855</v>
      </c>
      <c r="ID198" s="38">
        <v>-1.2203888942162848</v>
      </c>
      <c r="IE198" s="34">
        <v>111.690608093069</v>
      </c>
      <c r="IF198" s="38">
        <v>4.4124270130826631</v>
      </c>
      <c r="IG198" s="6"/>
      <c r="IH198" s="6" t="s">
        <v>43</v>
      </c>
      <c r="II198" s="34">
        <v>134.16835773917401</v>
      </c>
      <c r="IJ198" s="38">
        <v>2.697284086082206</v>
      </c>
      <c r="IK198" s="34">
        <v>175.57692842676499</v>
      </c>
      <c r="IL198" s="38">
        <v>14.159330746806575</v>
      </c>
      <c r="IM198" s="34">
        <v>119.987466266719</v>
      </c>
      <c r="IN198" s="38">
        <v>26.54956944576918</v>
      </c>
      <c r="IO198" s="34">
        <v>235.055341691053</v>
      </c>
      <c r="IP198" s="38">
        <v>17.800000000000352</v>
      </c>
      <c r="IQ198" s="6"/>
      <c r="IR198" s="6" t="s">
        <v>43</v>
      </c>
      <c r="IS198" s="34">
        <v>97.192944903149694</v>
      </c>
      <c r="IT198" s="38">
        <v>9.4606358651365241</v>
      </c>
      <c r="IU198" s="34">
        <v>110.03424763811</v>
      </c>
      <c r="IV198" s="38">
        <v>7.8505798614920508</v>
      </c>
      <c r="IW198" s="34">
        <v>116.34859476497699</v>
      </c>
      <c r="IX198" s="38">
        <v>27.507533529783061</v>
      </c>
      <c r="IY198" s="6"/>
      <c r="IZ198" s="6" t="s">
        <v>43</v>
      </c>
      <c r="JA198" s="34">
        <v>138.264267484557</v>
      </c>
      <c r="JB198" s="38">
        <v>-3.0841820483551743</v>
      </c>
      <c r="JC198" s="34">
        <v>175.97554703180501</v>
      </c>
      <c r="JD198" s="38">
        <v>-14.778421218590594</v>
      </c>
      <c r="JE198" s="34">
        <v>121.059536637607</v>
      </c>
      <c r="JF198" s="38">
        <v>-32.340229017619308</v>
      </c>
      <c r="JG198" s="6"/>
      <c r="JH198" s="6" t="s">
        <v>43</v>
      </c>
      <c r="JI198" s="34">
        <v>145.20383028869799</v>
      </c>
      <c r="JJ198" s="38">
        <v>-7.6128599542074369</v>
      </c>
      <c r="JK198" s="34">
        <v>215.982599850101</v>
      </c>
      <c r="JL198" s="38">
        <v>-27.799999999999741</v>
      </c>
      <c r="JM198" s="34">
        <v>123.285205983525</v>
      </c>
      <c r="JN198" s="38">
        <v>-0.37897189679588905</v>
      </c>
      <c r="JO198" s="6"/>
      <c r="JP198" s="6" t="s">
        <v>43</v>
      </c>
      <c r="JQ198" s="34">
        <v>153.92510115410499</v>
      </c>
      <c r="JR198" s="38">
        <v>29.410304994699175</v>
      </c>
      <c r="JS198" s="34">
        <v>118.949915723944</v>
      </c>
      <c r="JT198" s="38">
        <v>10.016035233434351</v>
      </c>
      <c r="JU198" s="34">
        <v>147.66487927960699</v>
      </c>
      <c r="JV198" s="38">
        <v>35.589826522061031</v>
      </c>
      <c r="JW198" s="6"/>
      <c r="JX198" s="6" t="s">
        <v>43</v>
      </c>
      <c r="JY198" s="34">
        <v>106.35462065694099</v>
      </c>
      <c r="JZ198" s="38">
        <v>21.538545833733451</v>
      </c>
      <c r="KA198" s="34">
        <v>238.68320883356901</v>
      </c>
      <c r="KB198" s="38">
        <v>14.375700107616325</v>
      </c>
      <c r="KC198" s="34">
        <v>233.61611300377999</v>
      </c>
      <c r="KD198" s="38">
        <v>10.075017765363597</v>
      </c>
      <c r="KE198" s="6"/>
      <c r="KF198" s="6" t="s">
        <v>43</v>
      </c>
      <c r="KG198" s="34">
        <v>81.510170683585898</v>
      </c>
      <c r="KH198" s="38">
        <v>4.4692832444515318</v>
      </c>
      <c r="KI198" s="34">
        <v>161.88064350179701</v>
      </c>
      <c r="KJ198" s="38">
        <v>2.0036987843140963</v>
      </c>
      <c r="KK198" s="34">
        <v>79.412525463211097</v>
      </c>
      <c r="KL198" s="38">
        <v>-13.723677166057868</v>
      </c>
      <c r="KM198" s="6"/>
      <c r="KN198" s="6" t="s">
        <v>43</v>
      </c>
      <c r="KO198" s="34">
        <v>27.596130079815499</v>
      </c>
      <c r="KP198" s="38">
        <v>-19.748180071812271</v>
      </c>
      <c r="KQ198" s="34">
        <v>147.37758786269799</v>
      </c>
      <c r="KR198" s="38">
        <v>-1.4951930786786249</v>
      </c>
      <c r="KS198" s="34">
        <v>97.306313150437603</v>
      </c>
      <c r="KT198" s="38">
        <v>-7.0043683783299002</v>
      </c>
      <c r="KU198" s="6"/>
      <c r="KV198" s="6" t="s">
        <v>43</v>
      </c>
      <c r="KW198" s="34">
        <v>132.90084548841099</v>
      </c>
      <c r="KX198" s="38">
        <v>-3.0382870783015932</v>
      </c>
      <c r="KY198" s="34">
        <v>133.19155137428501</v>
      </c>
      <c r="KZ198" s="38">
        <v>-9.2741947094429804</v>
      </c>
      <c r="LA198" s="34">
        <v>105.08984922744</v>
      </c>
      <c r="LB198" s="38">
        <v>-18.852026035219353</v>
      </c>
      <c r="LC198" s="6"/>
      <c r="LD198" s="6" t="s">
        <v>43</v>
      </c>
      <c r="LE198" s="34">
        <v>147.94974712945</v>
      </c>
      <c r="LF198" s="38">
        <v>-0.43517519369201807</v>
      </c>
      <c r="LG198" s="34">
        <v>142.71038948610601</v>
      </c>
      <c r="LH198" s="38">
        <v>28.125843871518811</v>
      </c>
      <c r="LI198" s="34">
        <v>51.112599526217998</v>
      </c>
      <c r="LJ198" s="38">
        <v>-20.36365368830684</v>
      </c>
      <c r="LK198" s="6"/>
      <c r="LL198" s="6" t="s">
        <v>43</v>
      </c>
      <c r="LM198" s="34">
        <v>218.81495004682401</v>
      </c>
      <c r="LN198" s="38">
        <v>16.575433201813979</v>
      </c>
      <c r="LO198" s="34">
        <v>74.481327268083405</v>
      </c>
      <c r="LP198" s="38">
        <v>24.700000000000074</v>
      </c>
      <c r="LQ198" s="34">
        <v>162.89052322896899</v>
      </c>
      <c r="LR198" s="38">
        <v>1.9786334060599984</v>
      </c>
      <c r="LS198" s="6"/>
      <c r="LT198" s="6" t="s">
        <v>43</v>
      </c>
      <c r="LU198" s="34">
        <v>103.78564439093</v>
      </c>
      <c r="LV198" s="38">
        <v>-6.0756255715805736</v>
      </c>
      <c r="LW198" s="34">
        <v>149.086898465773</v>
      </c>
      <c r="LX198" s="38">
        <v>12.663508559794053</v>
      </c>
      <c r="LY198" s="34">
        <v>152.34280902680501</v>
      </c>
      <c r="LZ198" s="38">
        <v>1.60594510248049</v>
      </c>
      <c r="MA198" s="6"/>
      <c r="MB198" s="6" t="s">
        <v>43</v>
      </c>
      <c r="MC198" s="34">
        <v>139.98285855994001</v>
      </c>
      <c r="MD198" s="38">
        <v>-1.3722762468261038</v>
      </c>
      <c r="ME198" s="34">
        <v>116.75959586530399</v>
      </c>
      <c r="MF198" s="38">
        <v>2.592467255956393</v>
      </c>
      <c r="MG198" s="34">
        <v>124.517885465278</v>
      </c>
      <c r="MH198" s="38">
        <v>-5.6293970410833793</v>
      </c>
      <c r="MI198" s="6"/>
      <c r="MJ198" s="6" t="s">
        <v>43</v>
      </c>
      <c r="MK198" s="34">
        <v>119.820855194896</v>
      </c>
      <c r="ML198" s="38">
        <v>10.178684162721112</v>
      </c>
      <c r="MM198" s="34">
        <v>137.16369245699599</v>
      </c>
      <c r="MN198" s="38">
        <v>1.3766228425359515</v>
      </c>
      <c r="MO198" s="34">
        <v>225.32842135729999</v>
      </c>
      <c r="MP198" s="38">
        <v>23.15821563661143</v>
      </c>
    </row>
    <row r="199" spans="1:354" ht="15" customHeight="1">
      <c r="A199" s="353"/>
      <c r="B199" s="6" t="s">
        <v>44</v>
      </c>
      <c r="C199" s="34">
        <v>102.378398159803</v>
      </c>
      <c r="D199" s="38">
        <v>4.0991769308664061</v>
      </c>
      <c r="E199" s="374">
        <v>85.541030619166193</v>
      </c>
      <c r="F199" s="38">
        <v>1.5550608298093778</v>
      </c>
      <c r="G199" s="374">
        <v>118.299173669919</v>
      </c>
      <c r="H199" s="38">
        <v>5.9133080899831185</v>
      </c>
      <c r="I199" s="6"/>
      <c r="J199" s="6" t="s">
        <v>44</v>
      </c>
      <c r="K199" s="34">
        <v>93.232812471350599</v>
      </c>
      <c r="L199" s="38">
        <v>-4.1999999999999602</v>
      </c>
      <c r="M199" s="34">
        <v>111.31796785584601</v>
      </c>
      <c r="N199" s="38">
        <v>29.634765413696641</v>
      </c>
      <c r="O199" s="34">
        <v>100.85742934413</v>
      </c>
      <c r="P199" s="38">
        <v>-3.6999999999996334</v>
      </c>
      <c r="Q199" s="6"/>
      <c r="R199" s="6" t="s">
        <v>44</v>
      </c>
      <c r="S199" s="34">
        <v>126.30516959014901</v>
      </c>
      <c r="T199" s="38">
        <v>-13.622110397507868</v>
      </c>
      <c r="U199" s="34">
        <v>187.374355066573</v>
      </c>
      <c r="V199" s="38">
        <v>-16.811853618553201</v>
      </c>
      <c r="W199" s="34">
        <v>164.871590547398</v>
      </c>
      <c r="X199" s="38">
        <v>0.76222238732405856</v>
      </c>
      <c r="Y199" s="6"/>
      <c r="Z199" s="6" t="s">
        <v>44</v>
      </c>
      <c r="AA199" s="34">
        <v>139.133335202306</v>
      </c>
      <c r="AB199" s="38">
        <v>14.831536586941056</v>
      </c>
      <c r="AC199" s="34">
        <v>113.14818646348</v>
      </c>
      <c r="AD199" s="38">
        <v>2.9655527551883551</v>
      </c>
      <c r="AE199" s="34">
        <v>193.07300742559701</v>
      </c>
      <c r="AF199" s="38">
        <v>4.6516305997026848</v>
      </c>
      <c r="AG199" s="6"/>
      <c r="AH199" s="6" t="s">
        <v>44</v>
      </c>
      <c r="AI199" s="34">
        <v>113.622453915001</v>
      </c>
      <c r="AJ199" s="38">
        <v>-7.6790052406869052</v>
      </c>
      <c r="AK199" s="34">
        <v>158.10023742016</v>
      </c>
      <c r="AL199" s="38">
        <v>-0.44674291610901662</v>
      </c>
      <c r="AM199" s="34">
        <v>84.948107505975301</v>
      </c>
      <c r="AN199" s="38">
        <v>-9.8593846304000863</v>
      </c>
      <c r="AO199" s="6"/>
      <c r="AP199" s="6" t="s">
        <v>44</v>
      </c>
      <c r="AQ199" s="34">
        <v>111.96188170991201</v>
      </c>
      <c r="AR199" s="38">
        <v>-7.7994587352961133</v>
      </c>
      <c r="AS199" s="34">
        <v>169.46563640441099</v>
      </c>
      <c r="AT199" s="38">
        <v>2.0004596505719121</v>
      </c>
      <c r="AU199" s="34">
        <v>170.860283789851</v>
      </c>
      <c r="AV199" s="38">
        <v>1.3342880177775953</v>
      </c>
      <c r="AW199" s="6"/>
      <c r="AX199" s="6" t="s">
        <v>44</v>
      </c>
      <c r="AY199" s="34">
        <v>131.582172635733</v>
      </c>
      <c r="AZ199" s="38">
        <v>-12.905547714835819</v>
      </c>
      <c r="BA199" s="34">
        <v>113.44916887447199</v>
      </c>
      <c r="BB199" s="38">
        <v>-11.27649020947382</v>
      </c>
      <c r="BC199" s="34">
        <v>124.45038753313599</v>
      </c>
      <c r="BD199" s="38">
        <v>-12.801241348290986</v>
      </c>
      <c r="BE199" s="6"/>
      <c r="BF199" s="6" t="s">
        <v>44</v>
      </c>
      <c r="BG199" s="34">
        <v>94.557821147235302</v>
      </c>
      <c r="BH199" s="38">
        <v>-9.6177504325122243</v>
      </c>
      <c r="BI199" s="34">
        <v>123.204752487527</v>
      </c>
      <c r="BJ199" s="38">
        <v>0.55461461518322608</v>
      </c>
      <c r="BK199" s="34">
        <v>278.17707536592701</v>
      </c>
      <c r="BL199" s="38">
        <v>31.242943839648461</v>
      </c>
      <c r="BM199" s="6"/>
      <c r="BN199" s="6" t="s">
        <v>44</v>
      </c>
      <c r="BO199" s="34">
        <v>118.51473056118699</v>
      </c>
      <c r="BP199" s="38">
        <v>-3.4380335933163764</v>
      </c>
      <c r="BQ199" s="381">
        <v>167.66576534215309</v>
      </c>
      <c r="BR199" s="38">
        <v>6.3200278048551013</v>
      </c>
      <c r="BS199" s="34">
        <v>138.95778336257999</v>
      </c>
      <c r="BT199" s="38">
        <v>3.1258966915396798</v>
      </c>
      <c r="BU199" s="6"/>
      <c r="BV199" s="6" t="s">
        <v>44</v>
      </c>
      <c r="BW199" s="34">
        <v>189.94801684138301</v>
      </c>
      <c r="BX199" s="38">
        <v>27.853044350148252</v>
      </c>
      <c r="BY199" s="34">
        <v>116.517467108177</v>
      </c>
      <c r="BZ199" s="38">
        <v>4.8530824028200499</v>
      </c>
      <c r="CA199" s="34">
        <v>150.59544113343</v>
      </c>
      <c r="CB199" s="38">
        <v>-0.80972412556880613</v>
      </c>
      <c r="CC199" s="6"/>
      <c r="CD199" s="6" t="s">
        <v>44</v>
      </c>
      <c r="CE199" s="34">
        <v>90.395687635332195</v>
      </c>
      <c r="CF199" s="38">
        <v>-22.814162799234154</v>
      </c>
      <c r="CG199" s="34">
        <v>78.814211737982703</v>
      </c>
      <c r="CH199" s="38">
        <v>8.6105000783870338</v>
      </c>
      <c r="CI199" s="34">
        <v>145.31859025166801</v>
      </c>
      <c r="CJ199" s="38">
        <v>-6.0904371213003543</v>
      </c>
      <c r="CK199" s="6"/>
      <c r="CL199" s="6" t="s">
        <v>44</v>
      </c>
      <c r="CM199" s="34">
        <v>220.52796383589799</v>
      </c>
      <c r="CN199" s="38">
        <v>14.297454722816923</v>
      </c>
      <c r="CO199" s="34">
        <v>104.691843075881</v>
      </c>
      <c r="CP199" s="38">
        <v>1.6328266667003533</v>
      </c>
      <c r="CQ199" s="34">
        <v>141.38652084786301</v>
      </c>
      <c r="CR199" s="38">
        <v>9.7247287781902827</v>
      </c>
      <c r="CS199" s="6"/>
      <c r="CT199" s="6" t="s">
        <v>44</v>
      </c>
      <c r="CU199" s="34">
        <v>123.95181752796699</v>
      </c>
      <c r="CV199" s="38">
        <v>-14.202111410417345</v>
      </c>
      <c r="CW199" s="34">
        <v>70.639783357545994</v>
      </c>
      <c r="CX199" s="38">
        <v>4.8239438386574278</v>
      </c>
      <c r="CY199" s="34">
        <v>189.24474726815399</v>
      </c>
      <c r="CZ199" s="38">
        <v>6.1999999999997186</v>
      </c>
      <c r="DA199" s="6"/>
      <c r="DB199" s="6" t="s">
        <v>44</v>
      </c>
      <c r="DC199" s="34">
        <v>90.622530057637903</v>
      </c>
      <c r="DD199" s="38">
        <v>7.8077152461813597</v>
      </c>
      <c r="DE199" s="34">
        <v>267.42634333196497</v>
      </c>
      <c r="DF199" s="38">
        <v>-24.721260383224603</v>
      </c>
      <c r="DG199" s="34">
        <v>93.776405514038103</v>
      </c>
      <c r="DH199" s="38">
        <v>-4.2542233890618633</v>
      </c>
      <c r="DI199" s="6"/>
      <c r="DJ199" s="6" t="s">
        <v>44</v>
      </c>
      <c r="DK199" s="34">
        <v>215.604551191203</v>
      </c>
      <c r="DL199" s="38">
        <v>0.54133456060787921</v>
      </c>
      <c r="DM199" s="34">
        <v>56.279665796154703</v>
      </c>
      <c r="DN199" s="38">
        <v>-1.6512704041205524</v>
      </c>
      <c r="DO199" s="34">
        <v>133.492762062911</v>
      </c>
      <c r="DP199" s="38">
        <v>5.9725733740438898</v>
      </c>
      <c r="DQ199" s="6"/>
      <c r="DR199" s="6" t="s">
        <v>44</v>
      </c>
      <c r="DS199" s="34">
        <v>184.14962359819299</v>
      </c>
      <c r="DT199" s="38">
        <v>31.626945099018656</v>
      </c>
      <c r="DU199" s="34">
        <v>151.599654707669</v>
      </c>
      <c r="DV199" s="38">
        <v>5.6720253356564285</v>
      </c>
      <c r="DW199" s="34">
        <v>184.42659045845599</v>
      </c>
      <c r="DX199" s="38">
        <v>1.1896269941388198</v>
      </c>
      <c r="DY199" s="6"/>
      <c r="DZ199" s="6" t="s">
        <v>44</v>
      </c>
      <c r="EA199" s="34">
        <v>111.357292799186</v>
      </c>
      <c r="EB199" s="38">
        <v>-4.1087177128721493</v>
      </c>
      <c r="EC199" s="34">
        <v>173.79622341991899</v>
      </c>
      <c r="ED199" s="38">
        <v>-0.2380506729248566</v>
      </c>
      <c r="EE199" s="34">
        <v>126.87544893082701</v>
      </c>
      <c r="EF199" s="38">
        <v>1.0812302425776892</v>
      </c>
      <c r="EG199" s="6"/>
      <c r="EH199" s="6" t="s">
        <v>44</v>
      </c>
      <c r="EI199" s="34">
        <v>126.75328917697099</v>
      </c>
      <c r="EJ199" s="38">
        <v>-3.4114730408352756</v>
      </c>
      <c r="EK199" s="34">
        <v>158.23865453447701</v>
      </c>
      <c r="EL199" s="38">
        <v>-6.3969280734271905</v>
      </c>
      <c r="EM199" s="34">
        <v>108.044812401028</v>
      </c>
      <c r="EN199" s="38">
        <v>-0.93820182589062995</v>
      </c>
      <c r="EO199" s="6"/>
      <c r="EP199" s="6" t="s">
        <v>44</v>
      </c>
      <c r="EQ199" s="34">
        <v>76.896995406945805</v>
      </c>
      <c r="ER199" s="38">
        <v>12.815856194279078</v>
      </c>
      <c r="ES199" s="34">
        <v>160.58514604981099</v>
      </c>
      <c r="ET199" s="38">
        <v>11.226260888913828</v>
      </c>
      <c r="EU199" s="34">
        <v>49.425589329500603</v>
      </c>
      <c r="EV199" s="38">
        <v>-20.499999999999957</v>
      </c>
      <c r="EW199" s="6"/>
      <c r="EX199" s="6" t="s">
        <v>44</v>
      </c>
      <c r="EY199" s="34">
        <v>89.878495360303305</v>
      </c>
      <c r="EZ199" s="38">
        <v>4.4662258871464218</v>
      </c>
      <c r="FA199" s="34">
        <v>93.030315603579794</v>
      </c>
      <c r="FB199" s="38">
        <v>1.2849523145434887</v>
      </c>
      <c r="FC199" s="34">
        <v>271.73592599407101</v>
      </c>
      <c r="FD199" s="38">
        <v>8.8150038077375399</v>
      </c>
      <c r="FE199" s="6"/>
      <c r="FF199" s="6" t="s">
        <v>44</v>
      </c>
      <c r="FG199" s="34">
        <v>115.31034345163</v>
      </c>
      <c r="FH199" s="38">
        <v>-10.210000990390071</v>
      </c>
      <c r="FI199" s="34">
        <v>186.69959133090799</v>
      </c>
      <c r="FJ199" s="38">
        <v>0.10751014567766504</v>
      </c>
      <c r="FK199" s="34">
        <v>98.645260028363097</v>
      </c>
      <c r="FL199" s="38">
        <v>4.9105136013422737</v>
      </c>
      <c r="FM199" s="6"/>
      <c r="FN199" s="6" t="s">
        <v>44</v>
      </c>
      <c r="FO199" s="34">
        <v>92.0680831915097</v>
      </c>
      <c r="FP199" s="38">
        <v>-25.080649859290531</v>
      </c>
      <c r="FQ199" s="34">
        <v>211.51719440616699</v>
      </c>
      <c r="FR199" s="38">
        <v>-0.66063243231864988</v>
      </c>
      <c r="FS199" s="34">
        <v>146.628171400681</v>
      </c>
      <c r="FT199" s="38">
        <v>8.009527211537474</v>
      </c>
      <c r="FU199" s="6"/>
      <c r="FV199" s="6" t="s">
        <v>44</v>
      </c>
      <c r="FW199" s="34">
        <v>121.09540005212</v>
      </c>
      <c r="FX199" s="38">
        <v>-15.917098976528948</v>
      </c>
      <c r="FY199" s="34">
        <v>149.04656504605001</v>
      </c>
      <c r="FZ199" s="38">
        <v>-6.1946884656808123</v>
      </c>
      <c r="GA199" s="34">
        <v>113.57106944313099</v>
      </c>
      <c r="GB199" s="38">
        <v>6.8334450222129988</v>
      </c>
      <c r="GC199" s="6"/>
      <c r="GD199" s="6" t="s">
        <v>44</v>
      </c>
      <c r="GE199" s="34">
        <v>132.23571522858899</v>
      </c>
      <c r="GF199" s="38">
        <v>7.1110176112030246</v>
      </c>
      <c r="GG199" s="34">
        <v>86.9675517970458</v>
      </c>
      <c r="GH199" s="38">
        <v>-9.7480730510030611</v>
      </c>
      <c r="GI199" s="34">
        <v>65.445175139812207</v>
      </c>
      <c r="GJ199" s="38">
        <v>7.3198431798449946</v>
      </c>
      <c r="GK199" s="6"/>
      <c r="GL199" s="6" t="s">
        <v>44</v>
      </c>
      <c r="GM199" s="34">
        <v>135.23156926810699</v>
      </c>
      <c r="GN199" s="38">
        <v>0.36943993891442517</v>
      </c>
      <c r="GO199" s="34">
        <v>133.67296120326199</v>
      </c>
      <c r="GP199" s="38">
        <v>3.1198730850269527</v>
      </c>
      <c r="GQ199" s="34">
        <v>102.96694435555099</v>
      </c>
      <c r="GR199" s="38">
        <v>0.30301354733232699</v>
      </c>
      <c r="GS199" s="6"/>
      <c r="GT199" s="6" t="s">
        <v>44</v>
      </c>
      <c r="GU199" s="34">
        <v>77.036911315816297</v>
      </c>
      <c r="GV199" s="38">
        <v>-0.3213162502542275</v>
      </c>
      <c r="GW199" s="34">
        <v>79.167279608690095</v>
      </c>
      <c r="GX199" s="38">
        <v>-13.822189541003709</v>
      </c>
      <c r="GY199" s="34">
        <v>208.66442756594199</v>
      </c>
      <c r="GZ199" s="38">
        <v>17.409933994478948</v>
      </c>
      <c r="HA199" s="6"/>
      <c r="HB199" s="6" t="s">
        <v>44</v>
      </c>
      <c r="HC199" s="34">
        <v>152.49672228675399</v>
      </c>
      <c r="HD199" s="38">
        <v>10.827095744084872</v>
      </c>
      <c r="HE199" s="34">
        <v>191.074256769356</v>
      </c>
      <c r="HF199" s="38">
        <v>-3.7000000000000028</v>
      </c>
      <c r="HG199" s="34">
        <v>93.717339373770898</v>
      </c>
      <c r="HH199" s="38">
        <v>5.249928985903324</v>
      </c>
      <c r="HI199" s="6"/>
      <c r="HJ199" s="6" t="s">
        <v>44</v>
      </c>
      <c r="HK199" s="34">
        <v>82.007223156737993</v>
      </c>
      <c r="HL199" s="38">
        <v>13.759901227414446</v>
      </c>
      <c r="HM199" s="34">
        <v>90.464833260248199</v>
      </c>
      <c r="HN199" s="38">
        <v>-26.021873199493854</v>
      </c>
      <c r="HO199" s="34">
        <v>103.615945638407</v>
      </c>
      <c r="HP199" s="38">
        <v>-3.1334982697131579</v>
      </c>
      <c r="HQ199" s="6"/>
      <c r="HR199" s="6" t="s">
        <v>44</v>
      </c>
      <c r="HS199" s="34">
        <v>146.632420191493</v>
      </c>
      <c r="HT199" s="38">
        <v>9.2228166229670165</v>
      </c>
      <c r="HU199" s="34">
        <v>162.196269519238</v>
      </c>
      <c r="HV199" s="38">
        <v>12.02122221564403</v>
      </c>
      <c r="HW199" s="34">
        <v>80.405936670599104</v>
      </c>
      <c r="HX199" s="38">
        <v>-21.642878182526829</v>
      </c>
      <c r="HY199" s="6"/>
      <c r="HZ199" s="6" t="s">
        <v>44</v>
      </c>
      <c r="IA199" s="34">
        <v>65.133345578368093</v>
      </c>
      <c r="IB199" s="38">
        <v>-23.292213834585453</v>
      </c>
      <c r="IC199" s="34">
        <v>115.73291988912101</v>
      </c>
      <c r="ID199" s="38">
        <v>-3.3040148382883956</v>
      </c>
      <c r="IE199" s="34">
        <v>127.98533433354601</v>
      </c>
      <c r="IF199" s="38">
        <v>4.33301806865245</v>
      </c>
      <c r="IG199" s="6"/>
      <c r="IH199" s="6" t="s">
        <v>44</v>
      </c>
      <c r="II199" s="34">
        <v>152.04907529194</v>
      </c>
      <c r="IJ199" s="38">
        <v>5.5221269550959278</v>
      </c>
      <c r="IK199" s="34">
        <v>168.248706207358</v>
      </c>
      <c r="IL199" s="38">
        <v>7.1855681353222991</v>
      </c>
      <c r="IM199" s="34">
        <v>117.49528829156399</v>
      </c>
      <c r="IN199" s="38">
        <v>26.030934889629151</v>
      </c>
      <c r="IO199" s="34">
        <v>211.030821848003</v>
      </c>
      <c r="IP199" s="38">
        <v>16.939999999999714</v>
      </c>
      <c r="IQ199" s="6"/>
      <c r="IR199" s="6" t="s">
        <v>44</v>
      </c>
      <c r="IS199" s="34">
        <v>100.964967390095</v>
      </c>
      <c r="IT199" s="38">
        <v>9.5294286636219567</v>
      </c>
      <c r="IU199" s="34">
        <v>96.390571727862707</v>
      </c>
      <c r="IV199" s="38">
        <v>-7.4451991416664214</v>
      </c>
      <c r="IW199" s="34">
        <v>108.53081835649699</v>
      </c>
      <c r="IX199" s="38">
        <v>26.325711246482285</v>
      </c>
      <c r="IY199" s="6"/>
      <c r="IZ199" s="6" t="s">
        <v>44</v>
      </c>
      <c r="JA199" s="34">
        <v>142.58225303238899</v>
      </c>
      <c r="JB199" s="38">
        <v>19.440806681086414</v>
      </c>
      <c r="JC199" s="34">
        <v>175.35206789065001</v>
      </c>
      <c r="JD199" s="38">
        <v>-6.8237016703437234</v>
      </c>
      <c r="JE199" s="34">
        <v>132.37209270358699</v>
      </c>
      <c r="JF199" s="38">
        <v>-34.815052710178179</v>
      </c>
      <c r="JG199" s="6"/>
      <c r="JH199" s="6" t="s">
        <v>44</v>
      </c>
      <c r="JI199" s="34">
        <v>117.662612195338</v>
      </c>
      <c r="JJ199" s="38">
        <v>-17.323085753896478</v>
      </c>
      <c r="JK199" s="34">
        <v>243.73599534741399</v>
      </c>
      <c r="JL199" s="38">
        <v>-10.099999999999781</v>
      </c>
      <c r="JM199" s="34">
        <v>119.91885755499899</v>
      </c>
      <c r="JN199" s="38">
        <v>-2.8361300110220213</v>
      </c>
      <c r="JO199" s="6"/>
      <c r="JP199" s="6" t="s">
        <v>44</v>
      </c>
      <c r="JQ199" s="34">
        <v>148.63659894850201</v>
      </c>
      <c r="JR199" s="38">
        <v>21.675009703119954</v>
      </c>
      <c r="JS199" s="34">
        <v>85.871879131864603</v>
      </c>
      <c r="JT199" s="38">
        <v>-28.162239056423402</v>
      </c>
      <c r="JU199" s="34">
        <v>131.192134233758</v>
      </c>
      <c r="JV199" s="38">
        <v>35.43490572258861</v>
      </c>
      <c r="JW199" s="6"/>
      <c r="JX199" s="6" t="s">
        <v>44</v>
      </c>
      <c r="JY199" s="34">
        <v>106.98462264335301</v>
      </c>
      <c r="JZ199" s="38">
        <v>0.35738493042983066</v>
      </c>
      <c r="KA199" s="34">
        <v>206.74703771123899</v>
      </c>
      <c r="KB199" s="38">
        <v>2.9302070158628908</v>
      </c>
      <c r="KC199" s="34">
        <v>233.18470323985201</v>
      </c>
      <c r="KD199" s="38">
        <v>10.22704405498061</v>
      </c>
      <c r="KE199" s="6"/>
      <c r="KF199" s="6" t="s">
        <v>44</v>
      </c>
      <c r="KG199" s="34">
        <v>103.22277237746501</v>
      </c>
      <c r="KH199" s="38">
        <v>10.408365198053374</v>
      </c>
      <c r="KI199" s="34">
        <v>143.78171799029701</v>
      </c>
      <c r="KJ199" s="38">
        <v>3.6552335679779446</v>
      </c>
      <c r="KK199" s="34">
        <v>86.789185059273706</v>
      </c>
      <c r="KL199" s="38">
        <v>-5.2208628875228413</v>
      </c>
      <c r="KM199" s="6"/>
      <c r="KN199" s="6" t="s">
        <v>44</v>
      </c>
      <c r="KO199" s="34">
        <v>38.0523477818911</v>
      </c>
      <c r="KP199" s="38">
        <v>-1.4999999999999858</v>
      </c>
      <c r="KQ199" s="34">
        <v>138.76280888763901</v>
      </c>
      <c r="KR199" s="38">
        <v>-5.320352431888125</v>
      </c>
      <c r="KS199" s="34">
        <v>103.392383286412</v>
      </c>
      <c r="KT199" s="38">
        <v>-11.129709651460445</v>
      </c>
      <c r="KU199" s="6"/>
      <c r="KV199" s="6" t="s">
        <v>44</v>
      </c>
      <c r="KW199" s="34">
        <v>133.50288454987401</v>
      </c>
      <c r="KX199" s="38">
        <v>2.6083427891411333</v>
      </c>
      <c r="KY199" s="34">
        <v>135.82880959666801</v>
      </c>
      <c r="KZ199" s="38">
        <v>-2.1344615870528401</v>
      </c>
      <c r="LA199" s="34">
        <v>111.791121102752</v>
      </c>
      <c r="LB199" s="38">
        <v>-21.32409067389807</v>
      </c>
      <c r="LC199" s="6"/>
      <c r="LD199" s="6" t="s">
        <v>44</v>
      </c>
      <c r="LE199" s="34">
        <v>148.62733210947701</v>
      </c>
      <c r="LF199" s="38">
        <v>-0.42830083110213479</v>
      </c>
      <c r="LG199" s="34">
        <v>110.16595522102099</v>
      </c>
      <c r="LH199" s="38">
        <v>0.58297220568204011</v>
      </c>
      <c r="LI199" s="34">
        <v>50.776769899342497</v>
      </c>
      <c r="LJ199" s="38">
        <v>-25.401000102394391</v>
      </c>
      <c r="LK199" s="6"/>
      <c r="LL199" s="6" t="s">
        <v>44</v>
      </c>
      <c r="LM199" s="34">
        <v>236.09798360710599</v>
      </c>
      <c r="LN199" s="38">
        <v>19.202765274381008</v>
      </c>
      <c r="LO199" s="34">
        <v>68.593954885579805</v>
      </c>
      <c r="LP199" s="38">
        <v>10.400000000000077</v>
      </c>
      <c r="LQ199" s="34">
        <v>144.26450883795101</v>
      </c>
      <c r="LR199" s="38">
        <v>-0.82500200913500521</v>
      </c>
      <c r="LS199" s="6"/>
      <c r="LT199" s="6" t="s">
        <v>44</v>
      </c>
      <c r="LU199" s="34">
        <v>96.2076997203377</v>
      </c>
      <c r="LV199" s="38">
        <v>-11.582937123613135</v>
      </c>
      <c r="LW199" s="34">
        <v>140.62801963588799</v>
      </c>
      <c r="LX199" s="38">
        <v>1.9422606904362425</v>
      </c>
      <c r="LY199" s="34">
        <v>145.87872068489</v>
      </c>
      <c r="LZ199" s="38">
        <v>-4.6689252972413584</v>
      </c>
      <c r="MA199" s="6"/>
      <c r="MB199" s="6" t="s">
        <v>44</v>
      </c>
      <c r="MC199" s="34">
        <v>143.73716355989399</v>
      </c>
      <c r="MD199" s="38">
        <v>0.6617716925805297</v>
      </c>
      <c r="ME199" s="34">
        <v>108.5297619662</v>
      </c>
      <c r="MF199" s="38">
        <v>1.4326071546856554</v>
      </c>
      <c r="MG199" s="34">
        <v>91.625803245043898</v>
      </c>
      <c r="MH199" s="38">
        <v>-16.686456624901794</v>
      </c>
      <c r="MI199" s="6"/>
      <c r="MJ199" s="6" t="s">
        <v>44</v>
      </c>
      <c r="MK199" s="34">
        <v>119.63571965489</v>
      </c>
      <c r="ML199" s="38">
        <v>11.745734146416979</v>
      </c>
      <c r="MM199" s="34">
        <v>142.078838738531</v>
      </c>
      <c r="MN199" s="38">
        <v>7.6666927486309646</v>
      </c>
      <c r="MO199" s="34">
        <v>175.87449799844401</v>
      </c>
      <c r="MP199" s="38">
        <v>23.05881666374458</v>
      </c>
    </row>
    <row r="200" spans="1:354">
      <c r="A200" s="353"/>
      <c r="B200" s="105"/>
      <c r="C200" s="34"/>
      <c r="D200" s="38"/>
      <c r="E200" s="374"/>
      <c r="F200" s="38"/>
      <c r="G200" s="374"/>
      <c r="H200" s="38"/>
      <c r="I200" s="6"/>
      <c r="J200" s="6"/>
      <c r="K200" s="34"/>
      <c r="L200" s="38"/>
      <c r="M200" s="34"/>
      <c r="N200" s="38"/>
      <c r="O200" s="34"/>
      <c r="P200" s="38"/>
      <c r="Q200" s="6"/>
      <c r="R200" s="6"/>
      <c r="S200" s="34"/>
      <c r="T200" s="38"/>
      <c r="U200" s="34"/>
      <c r="V200" s="38"/>
      <c r="W200" s="34"/>
      <c r="X200" s="38"/>
      <c r="Y200" s="6"/>
      <c r="Z200" s="6"/>
      <c r="AA200" s="34"/>
      <c r="AB200" s="38"/>
      <c r="AC200" s="34"/>
      <c r="AD200" s="38"/>
      <c r="AE200" s="34"/>
      <c r="AF200" s="38"/>
      <c r="AG200" s="6"/>
      <c r="AH200" s="6"/>
      <c r="AI200" s="34"/>
      <c r="AJ200" s="38"/>
      <c r="AK200" s="34"/>
      <c r="AL200" s="38"/>
      <c r="AM200" s="34"/>
      <c r="AN200" s="38"/>
      <c r="AO200" s="6"/>
      <c r="AP200" s="6"/>
      <c r="AQ200" s="34"/>
      <c r="AR200" s="38"/>
      <c r="AS200" s="34"/>
      <c r="AT200" s="38"/>
      <c r="AU200" s="34"/>
      <c r="AV200" s="38"/>
      <c r="AW200" s="6"/>
      <c r="AX200" s="6"/>
      <c r="AY200" s="34"/>
      <c r="AZ200" s="38"/>
      <c r="BA200" s="34"/>
      <c r="BB200" s="38"/>
      <c r="BC200" s="34"/>
      <c r="BD200" s="38"/>
      <c r="BE200" s="6"/>
      <c r="BF200" s="6"/>
      <c r="BG200" s="34"/>
      <c r="BH200" s="38"/>
      <c r="BI200" s="34"/>
      <c r="BJ200" s="38"/>
      <c r="BK200" s="34"/>
      <c r="BL200" s="38"/>
      <c r="BM200" s="6"/>
      <c r="BN200" s="6"/>
      <c r="BO200" s="34"/>
      <c r="BP200" s="38"/>
      <c r="BQ200" s="381"/>
      <c r="BR200" s="38"/>
      <c r="BS200" s="34"/>
      <c r="BT200" s="38"/>
      <c r="BU200" s="6"/>
      <c r="BV200" s="6"/>
      <c r="BW200" s="34"/>
      <c r="BX200" s="38"/>
      <c r="BY200" s="34"/>
      <c r="BZ200" s="38"/>
      <c r="CA200" s="34"/>
      <c r="CB200" s="38"/>
      <c r="CC200" s="6"/>
      <c r="CD200" s="6"/>
      <c r="CE200" s="34"/>
      <c r="CF200" s="38"/>
      <c r="CG200" s="34"/>
      <c r="CH200" s="38"/>
      <c r="CI200" s="34"/>
      <c r="CJ200" s="38"/>
      <c r="CK200" s="6"/>
      <c r="CL200" s="6"/>
      <c r="CM200" s="34"/>
      <c r="CN200" s="38"/>
      <c r="CO200" s="34"/>
      <c r="CP200" s="38"/>
      <c r="CQ200" s="34"/>
      <c r="CR200" s="38"/>
      <c r="CS200" s="6"/>
      <c r="CT200" s="6"/>
      <c r="CU200" s="34"/>
      <c r="CV200" s="38"/>
      <c r="CW200" s="34"/>
      <c r="CX200" s="38"/>
      <c r="CY200" s="34"/>
      <c r="CZ200" s="38"/>
      <c r="DA200" s="6"/>
      <c r="DB200" s="6"/>
      <c r="DC200" s="34"/>
      <c r="DD200" s="38"/>
      <c r="DE200" s="34"/>
      <c r="DF200" s="38"/>
      <c r="DG200" s="34"/>
      <c r="DH200" s="38"/>
      <c r="DI200" s="6"/>
      <c r="DJ200" s="6"/>
      <c r="DK200" s="34"/>
      <c r="DL200" s="38"/>
      <c r="DM200" s="34"/>
      <c r="DN200" s="38"/>
      <c r="DO200" s="34"/>
      <c r="DP200" s="38"/>
      <c r="DQ200" s="6"/>
      <c r="DR200" s="6"/>
      <c r="DS200" s="34"/>
      <c r="DT200" s="38"/>
      <c r="DU200" s="34"/>
      <c r="DV200" s="38"/>
      <c r="DW200" s="34"/>
      <c r="DX200" s="38"/>
      <c r="DY200" s="6"/>
      <c r="DZ200" s="6"/>
      <c r="EA200" s="34"/>
      <c r="EB200" s="38"/>
      <c r="EC200" s="34"/>
      <c r="ED200" s="38"/>
      <c r="EE200" s="34"/>
      <c r="EF200" s="38"/>
      <c r="EG200" s="6"/>
      <c r="EH200" s="6"/>
      <c r="EI200" s="34"/>
      <c r="EJ200" s="38"/>
      <c r="EK200" s="34"/>
      <c r="EL200" s="38"/>
      <c r="EM200" s="34"/>
      <c r="EN200" s="38"/>
      <c r="EO200" s="6"/>
      <c r="EP200" s="6"/>
      <c r="EQ200" s="34"/>
      <c r="ER200" s="38"/>
      <c r="ES200" s="34"/>
      <c r="ET200" s="38"/>
      <c r="EU200" s="34"/>
      <c r="EV200" s="38"/>
      <c r="EW200" s="6"/>
      <c r="EX200" s="6"/>
      <c r="EY200" s="34"/>
      <c r="EZ200" s="38"/>
      <c r="FA200" s="34"/>
      <c r="FB200" s="38"/>
      <c r="FC200" s="34"/>
      <c r="FD200" s="38"/>
      <c r="FE200" s="6"/>
      <c r="FF200" s="6"/>
      <c r="FG200" s="34"/>
      <c r="FH200" s="38"/>
      <c r="FI200" s="34"/>
      <c r="FJ200" s="38"/>
      <c r="FK200" s="34"/>
      <c r="FL200" s="38"/>
      <c r="FM200" s="6"/>
      <c r="FN200" s="6"/>
      <c r="FO200" s="34"/>
      <c r="FP200" s="38"/>
      <c r="FQ200" s="34"/>
      <c r="FR200" s="38"/>
      <c r="FS200" s="34"/>
      <c r="FT200" s="38"/>
      <c r="FU200" s="6"/>
      <c r="FV200" s="6"/>
      <c r="FW200" s="34"/>
      <c r="FX200" s="38"/>
      <c r="FY200" s="34"/>
      <c r="FZ200" s="38"/>
      <c r="GA200" s="34"/>
      <c r="GB200" s="38"/>
      <c r="GC200" s="6"/>
      <c r="GD200" s="6"/>
      <c r="GE200" s="34"/>
      <c r="GF200" s="38"/>
      <c r="GG200" s="34"/>
      <c r="GH200" s="38"/>
      <c r="GI200" s="34"/>
      <c r="GJ200" s="38"/>
      <c r="GK200" s="6"/>
      <c r="GL200" s="6"/>
      <c r="GM200" s="34"/>
      <c r="GN200" s="38"/>
      <c r="GO200" s="34"/>
      <c r="GP200" s="38"/>
      <c r="GQ200" s="34"/>
      <c r="GR200" s="38"/>
      <c r="GS200" s="6"/>
      <c r="GT200" s="6"/>
      <c r="GU200" s="34"/>
      <c r="GV200" s="38"/>
      <c r="GW200" s="34"/>
      <c r="GX200" s="38"/>
      <c r="GY200" s="34"/>
      <c r="GZ200" s="38"/>
      <c r="HA200" s="6"/>
      <c r="HB200" s="6"/>
      <c r="HC200" s="34"/>
      <c r="HD200" s="38"/>
      <c r="HE200" s="34"/>
      <c r="HF200" s="38"/>
      <c r="HG200" s="34"/>
      <c r="HH200" s="38"/>
      <c r="HI200" s="6"/>
      <c r="HJ200" s="6"/>
      <c r="HK200" s="34"/>
      <c r="HL200" s="38"/>
      <c r="HM200" s="34"/>
      <c r="HN200" s="38"/>
      <c r="HO200" s="34"/>
      <c r="HP200" s="38"/>
      <c r="HQ200" s="6"/>
      <c r="HR200" s="6"/>
      <c r="HS200" s="34"/>
      <c r="HT200" s="38"/>
      <c r="HU200" s="34"/>
      <c r="HV200" s="38"/>
      <c r="HW200" s="34"/>
      <c r="HX200" s="38"/>
      <c r="HY200" s="6"/>
      <c r="HZ200" s="6"/>
      <c r="IA200" s="34"/>
      <c r="IB200" s="38"/>
      <c r="IC200" s="34"/>
      <c r="ID200" s="38"/>
      <c r="IE200" s="34"/>
      <c r="IF200" s="38"/>
      <c r="IG200" s="6"/>
      <c r="IH200" s="6"/>
      <c r="II200" s="34"/>
      <c r="IJ200" s="38"/>
      <c r="IK200" s="34"/>
      <c r="IL200" s="38"/>
      <c r="IM200" s="34"/>
      <c r="IN200" s="38"/>
      <c r="IO200" s="34"/>
      <c r="IP200" s="38"/>
      <c r="IQ200" s="6"/>
      <c r="IR200" s="6"/>
      <c r="IS200" s="34"/>
      <c r="IT200" s="38"/>
      <c r="IU200" s="34"/>
      <c r="IV200" s="38"/>
      <c r="IW200" s="34"/>
      <c r="IX200" s="38"/>
      <c r="IY200" s="6"/>
      <c r="IZ200" s="6"/>
      <c r="JA200" s="34"/>
      <c r="JB200" s="38"/>
      <c r="JC200" s="34"/>
      <c r="JD200" s="38"/>
      <c r="JE200" s="34"/>
      <c r="JF200" s="38"/>
      <c r="JG200" s="6"/>
      <c r="JH200" s="6"/>
      <c r="JI200" s="34"/>
      <c r="JJ200" s="38"/>
      <c r="JK200" s="34"/>
      <c r="JL200" s="38"/>
      <c r="JM200" s="34"/>
      <c r="JN200" s="38"/>
      <c r="JO200" s="6"/>
      <c r="JP200" s="6"/>
      <c r="JQ200" s="34"/>
      <c r="JR200" s="38"/>
      <c r="JS200" s="34"/>
      <c r="JT200" s="38"/>
      <c r="JU200" s="34"/>
      <c r="JV200" s="38"/>
      <c r="JW200" s="6"/>
      <c r="JX200" s="6"/>
      <c r="JY200" s="34"/>
      <c r="JZ200" s="38"/>
      <c r="KA200" s="34"/>
      <c r="KB200" s="38"/>
      <c r="KC200" s="34"/>
      <c r="KD200" s="38"/>
      <c r="KE200" s="6"/>
      <c r="KF200" s="6"/>
      <c r="KG200" s="34"/>
      <c r="KH200" s="38"/>
      <c r="KI200" s="34"/>
      <c r="KJ200" s="38"/>
      <c r="KK200" s="34"/>
      <c r="KL200" s="38"/>
      <c r="KM200" s="6"/>
      <c r="KN200" s="6"/>
      <c r="KO200" s="34"/>
      <c r="KP200" s="38"/>
      <c r="KQ200" s="34"/>
      <c r="KR200" s="38"/>
      <c r="KS200" s="34"/>
      <c r="KT200" s="38"/>
      <c r="KU200" s="6"/>
      <c r="KV200" s="6"/>
      <c r="KW200" s="34"/>
      <c r="KX200" s="38"/>
      <c r="KY200" s="34"/>
      <c r="KZ200" s="38"/>
      <c r="LA200" s="34"/>
      <c r="LB200" s="38"/>
      <c r="LC200" s="6"/>
      <c r="LD200" s="6"/>
      <c r="LE200" s="34"/>
      <c r="LF200" s="38"/>
      <c r="LG200" s="34"/>
      <c r="LH200" s="38"/>
      <c r="LI200" s="34"/>
      <c r="LJ200" s="38"/>
      <c r="LK200" s="6"/>
      <c r="LL200" s="6"/>
      <c r="LM200" s="34"/>
      <c r="LN200" s="38"/>
      <c r="LO200" s="34"/>
      <c r="LP200" s="38"/>
      <c r="LQ200" s="34"/>
      <c r="LR200" s="38"/>
      <c r="LS200" s="6"/>
      <c r="LT200" s="6"/>
      <c r="LU200" s="34"/>
      <c r="LV200" s="38"/>
      <c r="LW200" s="34"/>
      <c r="LX200" s="38"/>
      <c r="LY200" s="34"/>
      <c r="LZ200" s="38"/>
      <c r="MA200" s="6"/>
      <c r="MB200" s="6"/>
      <c r="MC200" s="34"/>
      <c r="MD200" s="38"/>
      <c r="ME200" s="34"/>
      <c r="MF200" s="38"/>
      <c r="MG200" s="34"/>
      <c r="MH200" s="38"/>
      <c r="MI200" s="6"/>
      <c r="MJ200" s="6"/>
      <c r="MK200" s="34"/>
      <c r="ML200" s="38"/>
      <c r="MM200" s="34"/>
      <c r="MN200" s="38"/>
      <c r="MO200" s="34"/>
      <c r="MP200" s="38"/>
    </row>
    <row r="201" spans="1:354">
      <c r="A201" s="353">
        <v>2024</v>
      </c>
      <c r="B201" s="6" t="s">
        <v>33</v>
      </c>
      <c r="C201" s="34">
        <v>105.550188699955</v>
      </c>
      <c r="D201" s="38">
        <v>5.0041349689421821</v>
      </c>
      <c r="E201" s="374">
        <v>85.174670745923393</v>
      </c>
      <c r="F201" s="38">
        <v>2.5917892627433332</v>
      </c>
      <c r="G201" s="374">
        <v>124.816504913909</v>
      </c>
      <c r="H201" s="38">
        <v>6.6218485121266895</v>
      </c>
      <c r="I201" s="353">
        <v>2024</v>
      </c>
      <c r="J201" s="6" t="s">
        <v>33</v>
      </c>
      <c r="K201" s="34">
        <v>84.313606506080703</v>
      </c>
      <c r="L201" s="38">
        <v>1.600000000000108</v>
      </c>
      <c r="M201" s="34">
        <v>88.242572142557094</v>
      </c>
      <c r="N201" s="38">
        <v>-4.5481894968195462</v>
      </c>
      <c r="O201" s="34">
        <v>85.221331983741607</v>
      </c>
      <c r="P201" s="38">
        <v>-0.40000000000006253</v>
      </c>
      <c r="Q201" s="353">
        <v>2024</v>
      </c>
      <c r="R201" s="6" t="s">
        <v>33</v>
      </c>
      <c r="S201" s="34">
        <v>118.09409735426399</v>
      </c>
      <c r="T201" s="38">
        <v>-18.023086065908188</v>
      </c>
      <c r="U201" s="34">
        <v>169.02171773606901</v>
      </c>
      <c r="V201" s="38">
        <v>-12.826918228624393</v>
      </c>
      <c r="W201" s="34">
        <v>152.958417984135</v>
      </c>
      <c r="X201" s="38">
        <v>9.717407909846159</v>
      </c>
      <c r="Y201" s="353">
        <v>2024</v>
      </c>
      <c r="Z201" s="6" t="s">
        <v>33</v>
      </c>
      <c r="AA201" s="34">
        <v>137.89197972091301</v>
      </c>
      <c r="AB201" s="38">
        <v>13.199479351343953</v>
      </c>
      <c r="AC201" s="34">
        <v>116.33620545583101</v>
      </c>
      <c r="AD201" s="38">
        <v>-8.424847952459686</v>
      </c>
      <c r="AE201" s="34">
        <v>184.45126019257</v>
      </c>
      <c r="AF201" s="38">
        <v>9.7521734039848269</v>
      </c>
      <c r="AG201" s="353">
        <v>2024</v>
      </c>
      <c r="AH201" s="6" t="s">
        <v>33</v>
      </c>
      <c r="AI201" s="34">
        <v>107.53820487978599</v>
      </c>
      <c r="AJ201" s="38">
        <v>12.783963231484762</v>
      </c>
      <c r="AK201" s="34">
        <v>168.710921474119</v>
      </c>
      <c r="AL201" s="38">
        <v>-1.3150478406474804</v>
      </c>
      <c r="AM201" s="34">
        <v>112.443469748289</v>
      </c>
      <c r="AN201" s="38">
        <v>14.15888343375795</v>
      </c>
      <c r="AO201" s="353">
        <v>2024</v>
      </c>
      <c r="AP201" s="6" t="s">
        <v>33</v>
      </c>
      <c r="AQ201" s="34">
        <v>95.961402071248799</v>
      </c>
      <c r="AR201" s="38">
        <v>-10.400000000000091</v>
      </c>
      <c r="AS201" s="34">
        <v>175.94594827786401</v>
      </c>
      <c r="AT201" s="38">
        <v>9.531448957094284</v>
      </c>
      <c r="AU201" s="34">
        <v>173.945431456683</v>
      </c>
      <c r="AV201" s="38">
        <v>12.952490561787016</v>
      </c>
      <c r="AW201" s="353">
        <v>2024</v>
      </c>
      <c r="AX201" s="6" t="s">
        <v>33</v>
      </c>
      <c r="AY201" s="34">
        <v>143.36009256330701</v>
      </c>
      <c r="AZ201" s="38">
        <v>7.577601765137203</v>
      </c>
      <c r="BA201" s="34">
        <v>114.043579279661</v>
      </c>
      <c r="BB201" s="38">
        <v>-10.26456321834894</v>
      </c>
      <c r="BC201" s="34">
        <v>153.393465193775</v>
      </c>
      <c r="BD201" s="38">
        <v>-7.2815820377031031</v>
      </c>
      <c r="BE201" s="353">
        <v>2024</v>
      </c>
      <c r="BF201" s="6" t="s">
        <v>33</v>
      </c>
      <c r="BG201" s="34">
        <v>124.31229369588</v>
      </c>
      <c r="BH201" s="38">
        <v>6.1182479706142914</v>
      </c>
      <c r="BI201" s="34">
        <v>167.77893122523099</v>
      </c>
      <c r="BJ201" s="38">
        <v>17.98458932310416</v>
      </c>
      <c r="BK201" s="34">
        <v>246.100636445139</v>
      </c>
      <c r="BL201" s="38">
        <v>18.870212762951184</v>
      </c>
      <c r="BM201" s="353">
        <v>2024</v>
      </c>
      <c r="BN201" s="6" t="s">
        <v>33</v>
      </c>
      <c r="BO201" s="34">
        <v>112.60894704907</v>
      </c>
      <c r="BP201" s="38">
        <v>5.4968817136699926</v>
      </c>
      <c r="BQ201" s="381">
        <v>151.55476592876823</v>
      </c>
      <c r="BR201" s="38">
        <v>5.6601920250931812</v>
      </c>
      <c r="BS201" s="34">
        <v>125.111880755519</v>
      </c>
      <c r="BT201" s="38">
        <v>5.8339552893150994</v>
      </c>
      <c r="BU201" s="353">
        <v>2024</v>
      </c>
      <c r="BV201" s="6" t="s">
        <v>33</v>
      </c>
      <c r="BW201" s="34">
        <v>154.45664505082499</v>
      </c>
      <c r="BX201" s="38">
        <v>20.973574981663276</v>
      </c>
      <c r="BY201" s="34">
        <v>154.03652340353599</v>
      </c>
      <c r="BZ201" s="38">
        <v>4.1763697446951795</v>
      </c>
      <c r="CA201" s="34">
        <v>179.052922030925</v>
      </c>
      <c r="CB201" s="38">
        <v>25.259222334043912</v>
      </c>
      <c r="CC201" s="353">
        <v>2024</v>
      </c>
      <c r="CD201" s="6" t="s">
        <v>33</v>
      </c>
      <c r="CE201" s="34">
        <v>111.85987981035601</v>
      </c>
      <c r="CF201" s="38">
        <v>-17.22235123084198</v>
      </c>
      <c r="CG201" s="34">
        <v>69.860119512838097</v>
      </c>
      <c r="CH201" s="38">
        <v>25.446061616188118</v>
      </c>
      <c r="CI201" s="34">
        <v>132.600078838634</v>
      </c>
      <c r="CJ201" s="38">
        <v>0.21501072236166863</v>
      </c>
      <c r="CK201" s="353">
        <v>2024</v>
      </c>
      <c r="CL201" s="6" t="s">
        <v>33</v>
      </c>
      <c r="CM201" s="34">
        <v>240.412526949323</v>
      </c>
      <c r="CN201" s="38">
        <v>14.002863804665594</v>
      </c>
      <c r="CO201" s="34">
        <v>99.684235381451799</v>
      </c>
      <c r="CP201" s="38">
        <v>3.2780934976803167</v>
      </c>
      <c r="CQ201" s="34">
        <v>135.44634177822101</v>
      </c>
      <c r="CR201" s="38">
        <v>6.8516676788123618</v>
      </c>
      <c r="CS201" s="353">
        <v>2024</v>
      </c>
      <c r="CT201" s="6" t="s">
        <v>33</v>
      </c>
      <c r="CU201" s="34">
        <v>112.65680517963899</v>
      </c>
      <c r="CV201" s="38">
        <v>-15.084762805489319</v>
      </c>
      <c r="CW201" s="34">
        <v>72.7852625936425</v>
      </c>
      <c r="CX201" s="38">
        <v>27.028701659178054</v>
      </c>
      <c r="CY201" s="34">
        <v>164.10444908470299</v>
      </c>
      <c r="CZ201" s="38">
        <v>3.6000000000002927</v>
      </c>
      <c r="DA201" s="353">
        <v>2024</v>
      </c>
      <c r="DB201" s="6" t="s">
        <v>33</v>
      </c>
      <c r="DC201" s="34">
        <v>94.4777829386219</v>
      </c>
      <c r="DD201" s="38">
        <v>14.609597907162211</v>
      </c>
      <c r="DE201" s="34">
        <v>316.085000456427</v>
      </c>
      <c r="DF201" s="38">
        <v>-24.117415740393184</v>
      </c>
      <c r="DG201" s="34">
        <v>103.558512389613</v>
      </c>
      <c r="DH201" s="38">
        <v>2.0762051489078885</v>
      </c>
      <c r="DI201" s="353">
        <v>2024</v>
      </c>
      <c r="DJ201" s="6" t="s">
        <v>33</v>
      </c>
      <c r="DK201" s="34">
        <v>202.660284933908</v>
      </c>
      <c r="DL201" s="38">
        <v>5.0444236265966254</v>
      </c>
      <c r="DM201" s="34">
        <v>47.876939017243998</v>
      </c>
      <c r="DN201" s="38">
        <v>-26.544662043770074</v>
      </c>
      <c r="DO201" s="34">
        <v>128.970940141471</v>
      </c>
      <c r="DP201" s="38">
        <v>-1.8229700040277237</v>
      </c>
      <c r="DQ201" s="353">
        <v>2024</v>
      </c>
      <c r="DR201" s="6" t="s">
        <v>33</v>
      </c>
      <c r="DS201" s="34">
        <v>205.916690169655</v>
      </c>
      <c r="DT201" s="38">
        <v>33.813509113106988</v>
      </c>
      <c r="DU201" s="34">
        <v>136.923061793393</v>
      </c>
      <c r="DV201" s="38">
        <v>8.702259456585054</v>
      </c>
      <c r="DW201" s="34">
        <v>151.478686774247</v>
      </c>
      <c r="DX201" s="38">
        <v>0.83550134943743615</v>
      </c>
      <c r="DY201" s="353">
        <v>2024</v>
      </c>
      <c r="DZ201" s="6" t="s">
        <v>33</v>
      </c>
      <c r="EA201" s="34">
        <v>120.826304180677</v>
      </c>
      <c r="EB201" s="38">
        <v>-2.60397987625052</v>
      </c>
      <c r="EC201" s="34">
        <v>165.33326050125899</v>
      </c>
      <c r="ED201" s="38">
        <v>11.552867474624563</v>
      </c>
      <c r="EE201" s="34">
        <v>133.70516440574301</v>
      </c>
      <c r="EF201" s="38">
        <v>7.4699541470345707</v>
      </c>
      <c r="EG201" s="353">
        <v>2024</v>
      </c>
      <c r="EH201" s="6" t="s">
        <v>33</v>
      </c>
      <c r="EI201" s="34">
        <v>136.37357093547499</v>
      </c>
      <c r="EJ201" s="38">
        <v>0.58772356391676794</v>
      </c>
      <c r="EK201" s="34">
        <v>169.45292349257801</v>
      </c>
      <c r="EL201" s="38">
        <v>14.558294755701382</v>
      </c>
      <c r="EM201" s="34">
        <v>110.23163421500701</v>
      </c>
      <c r="EN201" s="38">
        <v>5.4081387026617733</v>
      </c>
      <c r="EO201" s="353">
        <v>2024</v>
      </c>
      <c r="EP201" s="6" t="s">
        <v>33</v>
      </c>
      <c r="EQ201" s="34">
        <v>88.425711637174103</v>
      </c>
      <c r="ER201" s="38">
        <v>31.004997057247635</v>
      </c>
      <c r="ES201" s="34">
        <v>157.01470793947999</v>
      </c>
      <c r="ET201" s="38">
        <v>12.321057460337116</v>
      </c>
      <c r="EU201" s="34">
        <v>71.516134773448002</v>
      </c>
      <c r="EV201" s="38">
        <v>-19.500000000000057</v>
      </c>
      <c r="EW201" s="353">
        <v>2024</v>
      </c>
      <c r="EX201" s="6" t="s">
        <v>33</v>
      </c>
      <c r="EY201" s="34">
        <v>84.887852160686293</v>
      </c>
      <c r="EZ201" s="38">
        <v>5.546236887804497</v>
      </c>
      <c r="FA201" s="34">
        <v>94.298719130583507</v>
      </c>
      <c r="FB201" s="38">
        <v>0.51967512446628916</v>
      </c>
      <c r="FC201" s="34">
        <v>273.58303758641102</v>
      </c>
      <c r="FD201" s="38">
        <v>8.8157309869711042</v>
      </c>
      <c r="FE201" s="353">
        <v>2024</v>
      </c>
      <c r="FF201" s="6" t="s">
        <v>33</v>
      </c>
      <c r="FG201" s="34">
        <v>113.040726073081</v>
      </c>
      <c r="FH201" s="38">
        <v>-11.927002285356551</v>
      </c>
      <c r="FI201" s="34">
        <v>164.54587422113499</v>
      </c>
      <c r="FJ201" s="38">
        <v>1.2351800098046226</v>
      </c>
      <c r="FK201" s="34">
        <v>97.657402200058002</v>
      </c>
      <c r="FL201" s="38">
        <v>-6.8925368867406576</v>
      </c>
      <c r="FM201" s="353">
        <v>2024</v>
      </c>
      <c r="FN201" s="6" t="s">
        <v>33</v>
      </c>
      <c r="FO201" s="34">
        <v>90.308817030024699</v>
      </c>
      <c r="FP201" s="38">
        <v>-21.710974725150592</v>
      </c>
      <c r="FQ201" s="34">
        <v>236.59649501837399</v>
      </c>
      <c r="FR201" s="38">
        <v>14.376256045670587</v>
      </c>
      <c r="FS201" s="34">
        <v>124.445329645752</v>
      </c>
      <c r="FT201" s="38">
        <v>8.7608780712870953</v>
      </c>
      <c r="FU201" s="353">
        <v>2024</v>
      </c>
      <c r="FV201" s="6" t="s">
        <v>33</v>
      </c>
      <c r="FW201" s="34">
        <v>118.320881459102</v>
      </c>
      <c r="FX201" s="38">
        <v>-11.862550472194101</v>
      </c>
      <c r="FY201" s="34">
        <v>157.36437071483201</v>
      </c>
      <c r="FZ201" s="38">
        <v>3.6530816981359919</v>
      </c>
      <c r="GA201" s="34">
        <v>124.12420645208</v>
      </c>
      <c r="GB201" s="38">
        <v>9.9118768853578416</v>
      </c>
      <c r="GC201" s="353">
        <v>2024</v>
      </c>
      <c r="GD201" s="6" t="s">
        <v>33</v>
      </c>
      <c r="GE201" s="34">
        <v>131.94143617092999</v>
      </c>
      <c r="GF201" s="38">
        <v>9.1137694912133469</v>
      </c>
      <c r="GG201" s="34">
        <v>112.14206461419499</v>
      </c>
      <c r="GH201" s="38">
        <v>-1.4614259123277549</v>
      </c>
      <c r="GI201" s="34">
        <v>66.248743583848594</v>
      </c>
      <c r="GJ201" s="38">
        <v>6.8229593900123149</v>
      </c>
      <c r="GK201" s="353">
        <v>2024</v>
      </c>
      <c r="GL201" s="6" t="s">
        <v>33</v>
      </c>
      <c r="GM201" s="34">
        <v>122.795277063059</v>
      </c>
      <c r="GN201" s="38">
        <v>8.8588344381706747</v>
      </c>
      <c r="GO201" s="34">
        <v>125.182237464591</v>
      </c>
      <c r="GP201" s="38">
        <v>0.7700193138626048</v>
      </c>
      <c r="GQ201" s="34">
        <v>99.542120937284693</v>
      </c>
      <c r="GR201" s="38">
        <v>20.143288415163482</v>
      </c>
      <c r="GS201" s="353">
        <v>2024</v>
      </c>
      <c r="GT201" s="6" t="s">
        <v>33</v>
      </c>
      <c r="GU201" s="34">
        <v>64.9227409426625</v>
      </c>
      <c r="GV201" s="38">
        <v>-15.029411902255873</v>
      </c>
      <c r="GW201" s="34">
        <v>83.530760665935702</v>
      </c>
      <c r="GX201" s="38">
        <v>-11.748980852831821</v>
      </c>
      <c r="GY201" s="34">
        <v>202.12990279286601</v>
      </c>
      <c r="GZ201" s="38">
        <v>19.31378358809981</v>
      </c>
      <c r="HA201" s="353">
        <v>2024</v>
      </c>
      <c r="HB201" s="6" t="s">
        <v>33</v>
      </c>
      <c r="HC201" s="34">
        <v>133.614079181151</v>
      </c>
      <c r="HD201" s="38">
        <v>14.042962163865653</v>
      </c>
      <c r="HE201" s="34">
        <v>213.206015927424</v>
      </c>
      <c r="HF201" s="38">
        <v>-1.4153274560718074</v>
      </c>
      <c r="HG201" s="34">
        <v>93.489370438868804</v>
      </c>
      <c r="HH201" s="38">
        <v>2.2450116170380454</v>
      </c>
      <c r="HI201" s="353">
        <v>2024</v>
      </c>
      <c r="HJ201" s="6" t="s">
        <v>33</v>
      </c>
      <c r="HK201" s="34">
        <v>93.332349958388704</v>
      </c>
      <c r="HL201" s="38">
        <v>20.531869405142174</v>
      </c>
      <c r="HM201" s="34">
        <v>92.242320568424503</v>
      </c>
      <c r="HN201" s="38">
        <v>-30.00626267012332</v>
      </c>
      <c r="HO201" s="34">
        <v>109.126600689325</v>
      </c>
      <c r="HP201" s="38">
        <v>3.6102550229623915</v>
      </c>
      <c r="HQ201" s="353">
        <v>2024</v>
      </c>
      <c r="HR201" s="6" t="s">
        <v>33</v>
      </c>
      <c r="HS201" s="34">
        <v>131.573318390401</v>
      </c>
      <c r="HT201" s="38">
        <v>12.02205150356022</v>
      </c>
      <c r="HU201" s="34">
        <v>154.118405138687</v>
      </c>
      <c r="HV201" s="38">
        <v>10.362455430105427</v>
      </c>
      <c r="HW201" s="34">
        <v>93.410055894493894</v>
      </c>
      <c r="HX201" s="38">
        <v>-18.194372742495005</v>
      </c>
      <c r="HY201" s="353">
        <v>2024</v>
      </c>
      <c r="HZ201" s="6" t="s">
        <v>33</v>
      </c>
      <c r="IA201" s="34">
        <v>80.875768789503894</v>
      </c>
      <c r="IB201" s="38">
        <v>1.0733783975132098</v>
      </c>
      <c r="IC201" s="34">
        <v>110.70421232451901</v>
      </c>
      <c r="ID201" s="38">
        <v>-4.2195043849800555</v>
      </c>
      <c r="IE201" s="34">
        <v>125.194049421774</v>
      </c>
      <c r="IF201" s="38">
        <v>9.9116890632908792</v>
      </c>
      <c r="IG201" s="353">
        <v>2024</v>
      </c>
      <c r="IH201" s="6" t="s">
        <v>33</v>
      </c>
      <c r="II201" s="34">
        <v>155.72989415612199</v>
      </c>
      <c r="IJ201" s="38">
        <v>8.3769448921672307</v>
      </c>
      <c r="IK201" s="34">
        <v>197.539114640718</v>
      </c>
      <c r="IL201" s="38">
        <v>-0.58252922702953924</v>
      </c>
      <c r="IM201" s="34">
        <v>150.32083271194199</v>
      </c>
      <c r="IN201" s="38">
        <v>29.751044037336897</v>
      </c>
      <c r="IO201" s="34">
        <v>287.852966616142</v>
      </c>
      <c r="IP201" s="38">
        <v>23.006857895483378</v>
      </c>
      <c r="IQ201" s="353">
        <v>2024</v>
      </c>
      <c r="IR201" s="6" t="s">
        <v>33</v>
      </c>
      <c r="IS201" s="34">
        <v>105.108423569747</v>
      </c>
      <c r="IT201" s="38">
        <v>12.972688061866506</v>
      </c>
      <c r="IU201" s="34">
        <v>99.221658866616295</v>
      </c>
      <c r="IV201" s="38">
        <v>3.9559334136794178</v>
      </c>
      <c r="IW201" s="34">
        <v>120.31898783403</v>
      </c>
      <c r="IX201" s="38">
        <v>14.875045011483806</v>
      </c>
      <c r="IY201" s="353">
        <v>2024</v>
      </c>
      <c r="IZ201" s="6" t="s">
        <v>33</v>
      </c>
      <c r="JA201" s="34">
        <v>165.011775119741</v>
      </c>
      <c r="JB201" s="38">
        <v>22.377758036790965</v>
      </c>
      <c r="JC201" s="34">
        <v>180.46164047203601</v>
      </c>
      <c r="JD201" s="38">
        <v>-0.6369630622051119</v>
      </c>
      <c r="JE201" s="34">
        <v>117.70722851990701</v>
      </c>
      <c r="JF201" s="38">
        <v>-24.660223247461104</v>
      </c>
      <c r="JG201" s="353">
        <v>2024</v>
      </c>
      <c r="JH201" s="6" t="s">
        <v>33</v>
      </c>
      <c r="JI201" s="34">
        <v>160.012399509272</v>
      </c>
      <c r="JJ201" s="38">
        <v>14.237860225133119</v>
      </c>
      <c r="JK201" s="34">
        <v>218.083490196094</v>
      </c>
      <c r="JL201" s="38">
        <v>-12.099999999999895</v>
      </c>
      <c r="JM201" s="34">
        <v>122.237226375023</v>
      </c>
      <c r="JN201" s="38">
        <v>0.21909043840162212</v>
      </c>
      <c r="JO201" s="353">
        <v>2024</v>
      </c>
      <c r="JP201" s="6" t="s">
        <v>33</v>
      </c>
      <c r="JQ201" s="34">
        <v>149.26240561233101</v>
      </c>
      <c r="JR201" s="38">
        <v>23.627943668896336</v>
      </c>
      <c r="JS201" s="34">
        <v>102.971168921951</v>
      </c>
      <c r="JT201" s="38">
        <v>5.1022638813399368</v>
      </c>
      <c r="JU201" s="34">
        <v>126.186820002136</v>
      </c>
      <c r="JV201" s="38">
        <v>18.162336565934893</v>
      </c>
      <c r="JW201" s="353">
        <v>2024</v>
      </c>
      <c r="JX201" s="6" t="s">
        <v>33</v>
      </c>
      <c r="JY201" s="34">
        <v>99.876928501029198</v>
      </c>
      <c r="JZ201" s="38">
        <v>-1.4259827641975562</v>
      </c>
      <c r="KA201" s="34">
        <v>211.17422707820299</v>
      </c>
      <c r="KB201" s="38">
        <v>23.438428800287141</v>
      </c>
      <c r="KC201" s="34">
        <v>189.09509659814799</v>
      </c>
      <c r="KD201" s="38">
        <v>5.6133611354776747</v>
      </c>
      <c r="KE201" s="353">
        <v>2024</v>
      </c>
      <c r="KF201" s="6" t="s">
        <v>33</v>
      </c>
      <c r="KG201" s="34">
        <v>116.953680526132</v>
      </c>
      <c r="KH201" s="38">
        <v>37.47801561015288</v>
      </c>
      <c r="KI201" s="34">
        <v>137.770981931086</v>
      </c>
      <c r="KJ201" s="38">
        <v>15.424720383139004</v>
      </c>
      <c r="KK201" s="34">
        <v>96.866082549155195</v>
      </c>
      <c r="KL201" s="38">
        <v>-3.1911850001611413</v>
      </c>
      <c r="KM201" s="353">
        <v>2024</v>
      </c>
      <c r="KN201" s="6" t="s">
        <v>33</v>
      </c>
      <c r="KO201" s="34">
        <v>35.771846845772998</v>
      </c>
      <c r="KP201" s="38">
        <v>1.4309513816949391</v>
      </c>
      <c r="KQ201" s="34">
        <v>202.79203487779199</v>
      </c>
      <c r="KR201" s="38">
        <v>15.122517055980794</v>
      </c>
      <c r="KS201" s="34">
        <v>98.452188739801599</v>
      </c>
      <c r="KT201" s="38">
        <v>3.8212203772289115</v>
      </c>
      <c r="KU201" s="353">
        <v>2024</v>
      </c>
      <c r="KV201" s="6" t="s">
        <v>33</v>
      </c>
      <c r="KW201" s="34">
        <v>142.75381764598399</v>
      </c>
      <c r="KX201" s="38">
        <v>3.5195004065850384</v>
      </c>
      <c r="KY201" s="34">
        <v>144.855743748717</v>
      </c>
      <c r="KZ201" s="38">
        <v>-1.5030830277413259</v>
      </c>
      <c r="LA201" s="34">
        <v>125.385869673104</v>
      </c>
      <c r="LB201" s="38">
        <v>-7.4708243938149081</v>
      </c>
      <c r="LC201" s="353">
        <v>2024</v>
      </c>
      <c r="LD201" s="6" t="s">
        <v>33</v>
      </c>
      <c r="LE201" s="34">
        <v>147.174528333143</v>
      </c>
      <c r="LF201" s="38">
        <v>-0.67123415718391755</v>
      </c>
      <c r="LG201" s="34">
        <v>104.715699443292</v>
      </c>
      <c r="LH201" s="38">
        <v>14.010256938789922</v>
      </c>
      <c r="LI201" s="34">
        <v>58.0523210176869</v>
      </c>
      <c r="LJ201" s="38">
        <v>5.8305993302376606</v>
      </c>
      <c r="LK201" s="353">
        <v>2024</v>
      </c>
      <c r="LL201" s="6" t="s">
        <v>33</v>
      </c>
      <c r="LM201" s="34">
        <v>187.84752697057701</v>
      </c>
      <c r="LN201" s="38">
        <v>22.83065817107142</v>
      </c>
      <c r="LO201" s="34">
        <v>79.032405600049799</v>
      </c>
      <c r="LP201" s="38">
        <v>21.259580859755616</v>
      </c>
      <c r="LQ201" s="34">
        <v>140.60325495998501</v>
      </c>
      <c r="LR201" s="38">
        <v>11.741959425037152</v>
      </c>
      <c r="LS201" s="353">
        <v>2024</v>
      </c>
      <c r="LT201" s="6" t="s">
        <v>33</v>
      </c>
      <c r="LU201" s="34">
        <v>92.862175381041098</v>
      </c>
      <c r="LV201" s="38">
        <v>-10.014524816647082</v>
      </c>
      <c r="LW201" s="34">
        <v>137.45203242477501</v>
      </c>
      <c r="LX201" s="38">
        <v>4.2552909523827225</v>
      </c>
      <c r="LY201" s="34">
        <v>177.11869641416999</v>
      </c>
      <c r="LZ201" s="38">
        <v>13.08614795991862</v>
      </c>
      <c r="MA201" s="353">
        <v>2024</v>
      </c>
      <c r="MB201" s="6" t="s">
        <v>33</v>
      </c>
      <c r="MC201" s="34">
        <v>178.57707309579101</v>
      </c>
      <c r="MD201" s="38">
        <v>11.292353403814957</v>
      </c>
      <c r="ME201" s="34">
        <v>111.81870208730599</v>
      </c>
      <c r="MF201" s="38">
        <v>7.7159284692234706</v>
      </c>
      <c r="MG201" s="34">
        <v>98.235643761140395</v>
      </c>
      <c r="MH201" s="38">
        <v>-11.245536122838445</v>
      </c>
      <c r="MI201" s="353">
        <v>2024</v>
      </c>
      <c r="MJ201" s="6" t="s">
        <v>33</v>
      </c>
      <c r="MK201" s="34">
        <v>121.666353809426</v>
      </c>
      <c r="ML201" s="38">
        <v>15.032917622793505</v>
      </c>
      <c r="MM201" s="34">
        <v>144.84180939225601</v>
      </c>
      <c r="MN201" s="38">
        <v>12.292936465941935</v>
      </c>
      <c r="MO201" s="34">
        <v>209.702736466201</v>
      </c>
      <c r="MP201" s="38">
        <v>22.129689949438031</v>
      </c>
    </row>
    <row r="202" spans="1:354">
      <c r="A202" s="353"/>
      <c r="B202" s="6" t="s">
        <v>34</v>
      </c>
      <c r="C202" s="34">
        <v>98.228051752170103</v>
      </c>
      <c r="D202" s="38">
        <v>8.0589497671103061</v>
      </c>
      <c r="E202" s="374">
        <v>78.728816858843402</v>
      </c>
      <c r="F202" s="38">
        <v>2.4772338684736326</v>
      </c>
      <c r="G202" s="374">
        <v>116.665787972302</v>
      </c>
      <c r="H202" s="38">
        <v>11.949794191310986</v>
      </c>
      <c r="I202" s="6"/>
      <c r="J202" s="6" t="s">
        <v>34</v>
      </c>
      <c r="K202" s="34">
        <v>75.743100469903197</v>
      </c>
      <c r="L202" s="38">
        <v>0.5000000000002558</v>
      </c>
      <c r="M202" s="34">
        <v>70.484701878879093</v>
      </c>
      <c r="N202" s="38">
        <v>-27.459573506026572</v>
      </c>
      <c r="O202" s="34">
        <v>73.484155477180806</v>
      </c>
      <c r="P202" s="38">
        <v>-12.600000000000051</v>
      </c>
      <c r="Q202" s="6"/>
      <c r="R202" s="6" t="s">
        <v>34</v>
      </c>
      <c r="S202" s="34">
        <v>140.07600300467999</v>
      </c>
      <c r="T202" s="38">
        <v>16.901301992776837</v>
      </c>
      <c r="U202" s="34">
        <v>125.874171163112</v>
      </c>
      <c r="V202" s="38">
        <v>-25.920361676657961</v>
      </c>
      <c r="W202" s="34">
        <v>115.430494488493</v>
      </c>
      <c r="X202" s="38">
        <v>-15.002567744796281</v>
      </c>
      <c r="Y202" s="6"/>
      <c r="Z202" s="6" t="s">
        <v>34</v>
      </c>
      <c r="AA202" s="34">
        <v>132.94499636520101</v>
      </c>
      <c r="AB202" s="38">
        <v>10.551691956228552</v>
      </c>
      <c r="AC202" s="34">
        <v>110.501079208777</v>
      </c>
      <c r="AD202" s="38">
        <v>-27.185920262686523</v>
      </c>
      <c r="AE202" s="34">
        <v>177.04064479832701</v>
      </c>
      <c r="AF202" s="38">
        <v>15.255302545116621</v>
      </c>
      <c r="AG202" s="6"/>
      <c r="AH202" s="6" t="s">
        <v>34</v>
      </c>
      <c r="AI202" s="34">
        <v>92.244110192237599</v>
      </c>
      <c r="AJ202" s="38">
        <v>-14.572960422433852</v>
      </c>
      <c r="AK202" s="34">
        <v>192.446412114357</v>
      </c>
      <c r="AL202" s="38">
        <v>0.24098468659458661</v>
      </c>
      <c r="AM202" s="34">
        <v>89.623392564805499</v>
      </c>
      <c r="AN202" s="38">
        <v>17.368708302955071</v>
      </c>
      <c r="AO202" s="6"/>
      <c r="AP202" s="6" t="s">
        <v>34</v>
      </c>
      <c r="AQ202" s="34">
        <v>116.60464256569099</v>
      </c>
      <c r="AR202" s="38">
        <v>2.8999999999996362</v>
      </c>
      <c r="AS202" s="34">
        <v>168.843183620324</v>
      </c>
      <c r="AT202" s="38">
        <v>4.3190103385427818</v>
      </c>
      <c r="AU202" s="34">
        <v>157.816959366444</v>
      </c>
      <c r="AV202" s="38">
        <v>-1.4803097560281628</v>
      </c>
      <c r="AW202" s="6"/>
      <c r="AX202" s="6" t="s">
        <v>34</v>
      </c>
      <c r="AY202" s="34">
        <v>146.05908591185499</v>
      </c>
      <c r="AZ202" s="38">
        <v>-8.5827389554083027</v>
      </c>
      <c r="BA202" s="34">
        <v>109.83163269403499</v>
      </c>
      <c r="BB202" s="38">
        <v>-17.974189963241159</v>
      </c>
      <c r="BC202" s="34">
        <v>160.397077039441</v>
      </c>
      <c r="BD202" s="38">
        <v>-1.4852767703107901</v>
      </c>
      <c r="BE202" s="6"/>
      <c r="BF202" s="6" t="s">
        <v>34</v>
      </c>
      <c r="BG202" s="34">
        <v>123.34864371837701</v>
      </c>
      <c r="BH202" s="38">
        <v>-6.8601989543420814</v>
      </c>
      <c r="BI202" s="34">
        <v>151.227583151212</v>
      </c>
      <c r="BJ202" s="38">
        <v>9.5299113017710511</v>
      </c>
      <c r="BK202" s="34">
        <v>263.67863115087698</v>
      </c>
      <c r="BL202" s="38">
        <v>20.258581853103848</v>
      </c>
      <c r="BM202" s="6"/>
      <c r="BN202" s="6" t="s">
        <v>34</v>
      </c>
      <c r="BO202" s="34">
        <v>108.358538082058</v>
      </c>
      <c r="BP202" s="38">
        <v>-5.371090409131412</v>
      </c>
      <c r="BQ202" s="381">
        <v>107.77868546229912</v>
      </c>
      <c r="BR202" s="38">
        <v>1.217735671025963</v>
      </c>
      <c r="BS202" s="34">
        <v>118.928908554404</v>
      </c>
      <c r="BT202" s="38">
        <v>2.0858253751997182</v>
      </c>
      <c r="BU202" s="6"/>
      <c r="BV202" s="6" t="s">
        <v>34</v>
      </c>
      <c r="BW202" s="34">
        <v>196.78110929166999</v>
      </c>
      <c r="BX202" s="38">
        <v>16.615404622241229</v>
      </c>
      <c r="BY202" s="34">
        <v>157.525569266947</v>
      </c>
      <c r="BZ202" s="38">
        <v>10.646673489794352</v>
      </c>
      <c r="CA202" s="34">
        <v>188.113996295302</v>
      </c>
      <c r="CB202" s="38">
        <v>22.096259137595851</v>
      </c>
      <c r="CC202" s="6"/>
      <c r="CD202" s="6" t="s">
        <v>34</v>
      </c>
      <c r="CE202" s="34">
        <v>105.968929704256</v>
      </c>
      <c r="CF202" s="38">
        <v>-17.38809856597166</v>
      </c>
      <c r="CG202" s="34">
        <v>68.876723062868194</v>
      </c>
      <c r="CH202" s="38">
        <v>19.461870525864455</v>
      </c>
      <c r="CI202" s="34">
        <v>131.676937177524</v>
      </c>
      <c r="CJ202" s="38">
        <v>-4.7516331220956545</v>
      </c>
      <c r="CK202" s="6"/>
      <c r="CL202" s="6" t="s">
        <v>34</v>
      </c>
      <c r="CM202" s="34">
        <v>227.815428378353</v>
      </c>
      <c r="CN202" s="38">
        <v>12.159295750996407</v>
      </c>
      <c r="CO202" s="34">
        <v>94.312336237563599</v>
      </c>
      <c r="CP202" s="38">
        <v>-2.8170703363931864</v>
      </c>
      <c r="CQ202" s="34">
        <v>126.163415144556</v>
      </c>
      <c r="CR202" s="38">
        <v>5.3527737355973954</v>
      </c>
      <c r="CS202" s="6"/>
      <c r="CT202" s="6" t="s">
        <v>34</v>
      </c>
      <c r="CU202" s="34">
        <v>98.174935965162305</v>
      </c>
      <c r="CV202" s="38">
        <v>-34.666825313395648</v>
      </c>
      <c r="CW202" s="34">
        <v>87.734660983844506</v>
      </c>
      <c r="CX202" s="38">
        <v>22.623447312477296</v>
      </c>
      <c r="CY202" s="34">
        <v>195.51038007615699</v>
      </c>
      <c r="CZ202" s="38">
        <v>7.030164090824627</v>
      </c>
      <c r="DA202" s="6"/>
      <c r="DB202" s="6" t="s">
        <v>34</v>
      </c>
      <c r="DC202" s="34">
        <v>85.447529684838202</v>
      </c>
      <c r="DD202" s="38">
        <v>15.732867422375719</v>
      </c>
      <c r="DE202" s="34">
        <v>265.557721465268</v>
      </c>
      <c r="DF202" s="38">
        <v>-28.085824088089282</v>
      </c>
      <c r="DG202" s="34">
        <v>94.734217548070504</v>
      </c>
      <c r="DH202" s="38">
        <v>-10.208177389632937</v>
      </c>
      <c r="DI202" s="6"/>
      <c r="DJ202" s="6" t="s">
        <v>34</v>
      </c>
      <c r="DK202" s="34">
        <v>185.58671012453601</v>
      </c>
      <c r="DL202" s="38">
        <v>5.4145075787234305</v>
      </c>
      <c r="DM202" s="34">
        <v>39.785952266421901</v>
      </c>
      <c r="DN202" s="38">
        <v>-30.845775366793148</v>
      </c>
      <c r="DO202" s="34">
        <v>119.35877856920401</v>
      </c>
      <c r="DP202" s="38">
        <v>-12.363494564721549</v>
      </c>
      <c r="DQ202" s="6"/>
      <c r="DR202" s="6" t="s">
        <v>34</v>
      </c>
      <c r="DS202" s="34">
        <v>195.220589543177</v>
      </c>
      <c r="DT202" s="38">
        <v>35.622805534855473</v>
      </c>
      <c r="DU202" s="34">
        <v>131.691413898523</v>
      </c>
      <c r="DV202" s="38">
        <v>5.7709064470319333</v>
      </c>
      <c r="DW202" s="34">
        <v>130.091035740591</v>
      </c>
      <c r="DX202" s="38">
        <v>-3.8497700154370307</v>
      </c>
      <c r="DY202" s="6"/>
      <c r="DZ202" s="6" t="s">
        <v>34</v>
      </c>
      <c r="EA202" s="34">
        <v>124.36032995598499</v>
      </c>
      <c r="EB202" s="38">
        <v>2.2999756553811608</v>
      </c>
      <c r="EC202" s="34">
        <v>152.61430950606101</v>
      </c>
      <c r="ED202" s="38">
        <v>-9.1486711384410171</v>
      </c>
      <c r="EE202" s="34">
        <v>132.21424701500499</v>
      </c>
      <c r="EF202" s="38">
        <v>4.0443156906875117</v>
      </c>
      <c r="EG202" s="6"/>
      <c r="EH202" s="6" t="s">
        <v>34</v>
      </c>
      <c r="EI202" s="34">
        <v>142.42919598631599</v>
      </c>
      <c r="EJ202" s="38">
        <v>2.6034134750673132</v>
      </c>
      <c r="EK202" s="34">
        <v>128.08358117047899</v>
      </c>
      <c r="EL202" s="38">
        <v>1.5066293096195409</v>
      </c>
      <c r="EM202" s="34">
        <v>115.58053899236801</v>
      </c>
      <c r="EN202" s="38">
        <v>-0.15625319480159305</v>
      </c>
      <c r="EO202" s="6"/>
      <c r="EP202" s="6" t="s">
        <v>34</v>
      </c>
      <c r="EQ202" s="34">
        <v>83.667547216040305</v>
      </c>
      <c r="ER202" s="38">
        <v>28.551205598532846</v>
      </c>
      <c r="ES202" s="34">
        <v>134.540716379895</v>
      </c>
      <c r="ET202" s="38">
        <v>-9.0050064487632113</v>
      </c>
      <c r="EU202" s="34">
        <v>49.167870537009399</v>
      </c>
      <c r="EV202" s="38">
        <v>-15.650574304770487</v>
      </c>
      <c r="EW202" s="6"/>
      <c r="EX202" s="6" t="s">
        <v>34</v>
      </c>
      <c r="EY202" s="34">
        <v>85.069244589855899</v>
      </c>
      <c r="EZ202" s="38">
        <v>6.8118333482921685</v>
      </c>
      <c r="FA202" s="34">
        <v>88.2355077767821</v>
      </c>
      <c r="FB202" s="38">
        <v>-19.349323649430133</v>
      </c>
      <c r="FC202" s="34">
        <v>266.55907274745999</v>
      </c>
      <c r="FD202" s="38">
        <v>5.5705758662682143</v>
      </c>
      <c r="FE202" s="6"/>
      <c r="FF202" s="6" t="s">
        <v>34</v>
      </c>
      <c r="FG202" s="34">
        <v>101.814669634314</v>
      </c>
      <c r="FH202" s="38">
        <v>-18.776904742891219</v>
      </c>
      <c r="FI202" s="34">
        <v>183.943869407373</v>
      </c>
      <c r="FJ202" s="38">
        <v>3.8154304978080802</v>
      </c>
      <c r="FK202" s="34">
        <v>81.056073302399298</v>
      </c>
      <c r="FL202" s="38">
        <v>-23.992376607326563</v>
      </c>
      <c r="FM202" s="6"/>
      <c r="FN202" s="6" t="s">
        <v>34</v>
      </c>
      <c r="FO202" s="34">
        <v>87.644319031385805</v>
      </c>
      <c r="FP202" s="38">
        <v>-22.942077143638954</v>
      </c>
      <c r="FQ202" s="34">
        <v>215.027345785254</v>
      </c>
      <c r="FR202" s="38">
        <v>13.777003036193406</v>
      </c>
      <c r="FS202" s="34">
        <v>110.342618881215</v>
      </c>
      <c r="FT202" s="38">
        <v>3.1733226616524917</v>
      </c>
      <c r="FU202" s="6"/>
      <c r="FV202" s="6" t="s">
        <v>34</v>
      </c>
      <c r="FW202" s="34">
        <v>113.828215407681</v>
      </c>
      <c r="FX202" s="38">
        <v>-15.827587998910104</v>
      </c>
      <c r="FY202" s="34">
        <v>182.92083844508701</v>
      </c>
      <c r="FZ202" s="38">
        <v>12.29046705387988</v>
      </c>
      <c r="GA202" s="34">
        <v>131.70484689897901</v>
      </c>
      <c r="GB202" s="38">
        <v>-2.7551346485962682</v>
      </c>
      <c r="GC202" s="6"/>
      <c r="GD202" s="6" t="s">
        <v>34</v>
      </c>
      <c r="GE202" s="34">
        <v>129.11180302759101</v>
      </c>
      <c r="GF202" s="38">
        <v>6.9492993638707361</v>
      </c>
      <c r="GG202" s="34">
        <v>123.83470615458801</v>
      </c>
      <c r="GH202" s="38">
        <v>-0.29843926998606207</v>
      </c>
      <c r="GI202" s="34">
        <v>62.531475404268001</v>
      </c>
      <c r="GJ202" s="38">
        <v>1.1501275543740661</v>
      </c>
      <c r="GK202" s="6"/>
      <c r="GL202" s="6" t="s">
        <v>34</v>
      </c>
      <c r="GM202" s="34">
        <v>104.689344302305</v>
      </c>
      <c r="GN202" s="38">
        <v>-6.106335865049914</v>
      </c>
      <c r="GO202" s="34">
        <v>122.358863420494</v>
      </c>
      <c r="GP202" s="38">
        <v>-2.3674162767337776</v>
      </c>
      <c r="GQ202" s="34">
        <v>103.526752977146</v>
      </c>
      <c r="GR202" s="38">
        <v>23.824461896061777</v>
      </c>
      <c r="GS202" s="6"/>
      <c r="GT202" s="6" t="s">
        <v>34</v>
      </c>
      <c r="GU202" s="34">
        <v>62.937701194893897</v>
      </c>
      <c r="GV202" s="38">
        <v>-3.4658789168534696</v>
      </c>
      <c r="GW202" s="34">
        <v>98.551690086788895</v>
      </c>
      <c r="GX202" s="38">
        <v>2.5046943645874649</v>
      </c>
      <c r="GY202" s="34">
        <v>194.93291003767101</v>
      </c>
      <c r="GZ202" s="38">
        <v>14.730328925035721</v>
      </c>
      <c r="HA202" s="6"/>
      <c r="HB202" s="6" t="s">
        <v>34</v>
      </c>
      <c r="HC202" s="34">
        <v>116.965112603823</v>
      </c>
      <c r="HD202" s="38">
        <v>9.0627857440934321</v>
      </c>
      <c r="HE202" s="34">
        <v>159.29686872930799</v>
      </c>
      <c r="HF202" s="38">
        <v>-2.0000000000001421</v>
      </c>
      <c r="HG202" s="34">
        <v>87.450841831596307</v>
      </c>
      <c r="HH202" s="38">
        <v>-6.3792382824922953</v>
      </c>
      <c r="HI202" s="6"/>
      <c r="HJ202" s="6" t="s">
        <v>34</v>
      </c>
      <c r="HK202" s="34">
        <v>114.227314210895</v>
      </c>
      <c r="HL202" s="38">
        <v>20.157568516674587</v>
      </c>
      <c r="HM202" s="34">
        <v>88.5509846329591</v>
      </c>
      <c r="HN202" s="38">
        <v>-32.426685590257449</v>
      </c>
      <c r="HO202" s="34">
        <v>118.03019523694699</v>
      </c>
      <c r="HP202" s="38">
        <v>3.6803709779843103</v>
      </c>
      <c r="HQ202" s="6"/>
      <c r="HR202" s="6" t="s">
        <v>34</v>
      </c>
      <c r="HS202" s="34">
        <v>169.074465997467</v>
      </c>
      <c r="HT202" s="38">
        <v>22.002642089711969</v>
      </c>
      <c r="HU202" s="34">
        <v>152.18861642562899</v>
      </c>
      <c r="HV202" s="38">
        <v>2.054519609600419</v>
      </c>
      <c r="HW202" s="34">
        <v>73.669941545671506</v>
      </c>
      <c r="HX202" s="38">
        <v>-18.035370244562557</v>
      </c>
      <c r="HY202" s="6"/>
      <c r="HZ202" s="6" t="s">
        <v>34</v>
      </c>
      <c r="IA202" s="34">
        <v>95.865661596982804</v>
      </c>
      <c r="IB202" s="38">
        <v>6.0236023659957567</v>
      </c>
      <c r="IC202" s="34">
        <v>115.13392962961601</v>
      </c>
      <c r="ID202" s="38">
        <v>-3.6576660547551967</v>
      </c>
      <c r="IE202" s="34">
        <v>106.93914758138099</v>
      </c>
      <c r="IF202" s="38">
        <v>-6.4169937189116411</v>
      </c>
      <c r="IG202" s="6"/>
      <c r="IH202" s="6" t="s">
        <v>34</v>
      </c>
      <c r="II202" s="34">
        <v>162.59420694100501</v>
      </c>
      <c r="IJ202" s="38">
        <v>12.076093425127738</v>
      </c>
      <c r="IK202" s="34">
        <v>155.79161109882401</v>
      </c>
      <c r="IL202" s="38">
        <v>3.8332348822943061</v>
      </c>
      <c r="IM202" s="34">
        <v>110.057979870097</v>
      </c>
      <c r="IN202" s="38">
        <v>13.641921593949547</v>
      </c>
      <c r="IO202" s="34">
        <v>197.561911280917</v>
      </c>
      <c r="IP202" s="38">
        <v>23.682053299990045</v>
      </c>
      <c r="IQ202" s="6"/>
      <c r="IR202" s="6" t="s">
        <v>34</v>
      </c>
      <c r="IS202" s="34">
        <v>97.648942267549202</v>
      </c>
      <c r="IT202" s="38">
        <v>2.915848347390579</v>
      </c>
      <c r="IU202" s="34">
        <v>82.415223902382607</v>
      </c>
      <c r="IV202" s="38">
        <v>7.7465108856123379</v>
      </c>
      <c r="IW202" s="34">
        <v>94.755168841120096</v>
      </c>
      <c r="IX202" s="38">
        <v>14.679113934937376</v>
      </c>
      <c r="IY202" s="6"/>
      <c r="IZ202" s="6" t="s">
        <v>34</v>
      </c>
      <c r="JA202" s="34">
        <v>144.519921790979</v>
      </c>
      <c r="JB202" s="38">
        <v>12.752488011814435</v>
      </c>
      <c r="JC202" s="34">
        <v>154.860823692037</v>
      </c>
      <c r="JD202" s="38">
        <v>2.2831458486255229</v>
      </c>
      <c r="JE202" s="34">
        <v>82.101779542909995</v>
      </c>
      <c r="JF202" s="38">
        <v>-23.881465010340051</v>
      </c>
      <c r="JG202" s="6"/>
      <c r="JH202" s="6" t="s">
        <v>34</v>
      </c>
      <c r="JI202" s="34">
        <v>196.562830056563</v>
      </c>
      <c r="JJ202" s="38">
        <v>12.951684141845774</v>
      </c>
      <c r="JK202" s="34">
        <v>170.44289905108101</v>
      </c>
      <c r="JL202" s="38">
        <v>-14.299999999999756</v>
      </c>
      <c r="JM202" s="34">
        <v>105.186923835766</v>
      </c>
      <c r="JN202" s="38">
        <v>1.0512485271415102</v>
      </c>
      <c r="JO202" s="6"/>
      <c r="JP202" s="6" t="s">
        <v>34</v>
      </c>
      <c r="JQ202" s="34">
        <v>158.10947973173</v>
      </c>
      <c r="JR202" s="38">
        <v>10.302046954256383</v>
      </c>
      <c r="JS202" s="34">
        <v>79.776620307449505</v>
      </c>
      <c r="JT202" s="38">
        <v>-0.19478661998014957</v>
      </c>
      <c r="JU202" s="34">
        <v>121.52230767389</v>
      </c>
      <c r="JV202" s="38">
        <v>9.2862837581082687</v>
      </c>
      <c r="JW202" s="6"/>
      <c r="JX202" s="6" t="s">
        <v>34</v>
      </c>
      <c r="JY202" s="34">
        <v>112.85877944125301</v>
      </c>
      <c r="JZ202" s="38">
        <v>4.1289750250493853</v>
      </c>
      <c r="KA202" s="34">
        <v>210.34639489734201</v>
      </c>
      <c r="KB202" s="38">
        <v>17.452855596814999</v>
      </c>
      <c r="KC202" s="34">
        <v>152.97816190068099</v>
      </c>
      <c r="KD202" s="38">
        <v>-12.765178442024691</v>
      </c>
      <c r="KE202" s="6"/>
      <c r="KF202" s="6" t="s">
        <v>34</v>
      </c>
      <c r="KG202" s="34">
        <v>106.004943956929</v>
      </c>
      <c r="KH202" s="38">
        <v>37.928928603252217</v>
      </c>
      <c r="KI202" s="34">
        <v>140.53821679845601</v>
      </c>
      <c r="KJ202" s="38">
        <v>14.607218177010168</v>
      </c>
      <c r="KK202" s="34">
        <v>105.575215558967</v>
      </c>
      <c r="KL202" s="38">
        <v>-5.5555586882151005</v>
      </c>
      <c r="KM202" s="6"/>
      <c r="KN202" s="6" t="s">
        <v>34</v>
      </c>
      <c r="KO202" s="34">
        <v>29.866351732189401</v>
      </c>
      <c r="KP202" s="38">
        <v>-1.8386504822563126</v>
      </c>
      <c r="KQ202" s="34">
        <v>188.212450594084</v>
      </c>
      <c r="KR202" s="38">
        <v>-3.5406051433671308</v>
      </c>
      <c r="KS202" s="34">
        <v>98.062839849445197</v>
      </c>
      <c r="KT202" s="38">
        <v>18.033002067006393</v>
      </c>
      <c r="KU202" s="6"/>
      <c r="KV202" s="6" t="s">
        <v>34</v>
      </c>
      <c r="KW202" s="34">
        <v>145.23087481655301</v>
      </c>
      <c r="KX202" s="38">
        <v>4.4629175652732584</v>
      </c>
      <c r="KY202" s="34">
        <v>147.953472807395</v>
      </c>
      <c r="KZ202" s="38">
        <v>-7.9667710646716614</v>
      </c>
      <c r="LA202" s="34">
        <v>114.302768516027</v>
      </c>
      <c r="LB202" s="38">
        <v>-4.2719127824131391</v>
      </c>
      <c r="LC202" s="6"/>
      <c r="LD202" s="6" t="s">
        <v>34</v>
      </c>
      <c r="LE202" s="34">
        <v>148.59864695016699</v>
      </c>
      <c r="LF202" s="38">
        <v>-0.83068656043022315</v>
      </c>
      <c r="LG202" s="34">
        <v>94.054531286165002</v>
      </c>
      <c r="LH202" s="38">
        <v>4.1061315806534253</v>
      </c>
      <c r="LI202" s="34">
        <v>53.080644879988803</v>
      </c>
      <c r="LJ202" s="38">
        <v>0.69095474115303546</v>
      </c>
      <c r="LK202" s="6"/>
      <c r="LL202" s="6" t="s">
        <v>34</v>
      </c>
      <c r="LM202" s="34">
        <v>119.570767407844</v>
      </c>
      <c r="LN202" s="38">
        <v>5.3087886225509493</v>
      </c>
      <c r="LO202" s="34">
        <v>79.649425282326206</v>
      </c>
      <c r="LP202" s="38">
        <v>-3.8495127255953747</v>
      </c>
      <c r="LQ202" s="34">
        <v>169.293279461753</v>
      </c>
      <c r="LR202" s="38">
        <v>9.9463930963892722</v>
      </c>
      <c r="LS202" s="6"/>
      <c r="LT202" s="6" t="s">
        <v>34</v>
      </c>
      <c r="LU202" s="34">
        <v>86.386963935711194</v>
      </c>
      <c r="LV202" s="38">
        <v>-16.937478389804568</v>
      </c>
      <c r="LW202" s="34">
        <v>142.90482207848899</v>
      </c>
      <c r="LX202" s="38">
        <v>6.3723121961822216</v>
      </c>
      <c r="LY202" s="34">
        <v>147.558328451552</v>
      </c>
      <c r="LZ202" s="38">
        <v>1.9657398633099206</v>
      </c>
      <c r="MA202" s="6"/>
      <c r="MB202" s="6" t="s">
        <v>34</v>
      </c>
      <c r="MC202" s="34">
        <v>169.52882866793701</v>
      </c>
      <c r="MD202" s="38">
        <v>3.8759893964256662</v>
      </c>
      <c r="ME202" s="34">
        <v>112.962666943456</v>
      </c>
      <c r="MF202" s="38">
        <v>9.9946006587429821</v>
      </c>
      <c r="MG202" s="34">
        <v>90.484716211809996</v>
      </c>
      <c r="MH202" s="38">
        <v>-10.067944156889638</v>
      </c>
      <c r="MI202" s="6"/>
      <c r="MJ202" s="6" t="s">
        <v>34</v>
      </c>
      <c r="MK202" s="34">
        <v>118.823078644009</v>
      </c>
      <c r="ML202" s="38">
        <v>9.0821635617112264</v>
      </c>
      <c r="MM202" s="34">
        <v>130.01861093614099</v>
      </c>
      <c r="MN202" s="38">
        <v>7.7294389377289434</v>
      </c>
      <c r="MO202" s="34">
        <v>214.33081878633001</v>
      </c>
      <c r="MP202" s="38">
        <v>25.064654642789222</v>
      </c>
    </row>
    <row r="203" spans="1:354">
      <c r="A203" s="353"/>
      <c r="B203" s="6" t="s">
        <v>35</v>
      </c>
      <c r="C203" s="34">
        <v>103.45393015904899</v>
      </c>
      <c r="D203" s="38">
        <v>4.9008429386619099</v>
      </c>
      <c r="E203" s="374">
        <v>84.258214309405204</v>
      </c>
      <c r="F203" s="38">
        <v>-0.72877202743487146</v>
      </c>
      <c r="G203" s="374">
        <v>121.60467029467701</v>
      </c>
      <c r="H203" s="38">
        <v>8.9487407108724994</v>
      </c>
      <c r="I203" s="6"/>
      <c r="J203" s="6" t="s">
        <v>35</v>
      </c>
      <c r="K203" s="34">
        <v>83.725310345470206</v>
      </c>
      <c r="L203" s="38">
        <v>8.0999999999999801</v>
      </c>
      <c r="M203" s="34">
        <v>87.759272120039498</v>
      </c>
      <c r="N203" s="38">
        <v>-33.061054779641935</v>
      </c>
      <c r="O203" s="34">
        <v>87.814468044726297</v>
      </c>
      <c r="P203" s="38">
        <v>5.6999999999999886</v>
      </c>
      <c r="Q203" s="6"/>
      <c r="R203" s="6" t="s">
        <v>35</v>
      </c>
      <c r="S203" s="34">
        <v>93.2838013286608</v>
      </c>
      <c r="T203" s="38">
        <v>21.682536635411125</v>
      </c>
      <c r="U203" s="34">
        <v>130.28394882146</v>
      </c>
      <c r="V203" s="38">
        <v>-16.434183226727313</v>
      </c>
      <c r="W203" s="34">
        <v>128.60132059192199</v>
      </c>
      <c r="X203" s="38">
        <v>-6.5750953396237719</v>
      </c>
      <c r="Y203" s="6"/>
      <c r="Z203" s="6" t="s">
        <v>35</v>
      </c>
      <c r="AA203" s="34">
        <v>142.75056819940301</v>
      </c>
      <c r="AB203" s="38">
        <v>10.675292025015295</v>
      </c>
      <c r="AC203" s="34">
        <v>141.07995069689599</v>
      </c>
      <c r="AD203" s="38">
        <v>-24.246703887713466</v>
      </c>
      <c r="AE203" s="34">
        <v>151.729939319984</v>
      </c>
      <c r="AF203" s="38">
        <v>-4.1934964292441066</v>
      </c>
      <c r="AG203" s="6"/>
      <c r="AH203" s="6" t="s">
        <v>35</v>
      </c>
      <c r="AI203" s="34">
        <v>86.037013533272798</v>
      </c>
      <c r="AJ203" s="38">
        <v>-19.243479780423485</v>
      </c>
      <c r="AK203" s="34">
        <v>181.56272783200001</v>
      </c>
      <c r="AL203" s="38">
        <v>7.2887362239663247</v>
      </c>
      <c r="AM203" s="34">
        <v>104.992301665596</v>
      </c>
      <c r="AN203" s="38">
        <v>10.919473779813217</v>
      </c>
      <c r="AO203" s="6"/>
      <c r="AP203" s="6" t="s">
        <v>35</v>
      </c>
      <c r="AQ203" s="34">
        <v>132.61813693982501</v>
      </c>
      <c r="AR203" s="38">
        <v>6.1013642516116562</v>
      </c>
      <c r="AS203" s="34">
        <v>167.37425210273901</v>
      </c>
      <c r="AT203" s="38">
        <v>2.5096898334698636</v>
      </c>
      <c r="AU203" s="34">
        <v>162.26901564660301</v>
      </c>
      <c r="AV203" s="38">
        <v>0.67384929077773847</v>
      </c>
      <c r="AW203" s="6"/>
      <c r="AX203" s="6" t="s">
        <v>35</v>
      </c>
      <c r="AY203" s="34">
        <v>159.65590918604201</v>
      </c>
      <c r="AZ203" s="38">
        <v>3.3362921997962758E-2</v>
      </c>
      <c r="BA203" s="34">
        <v>89.145789602939203</v>
      </c>
      <c r="BB203" s="38">
        <v>-28.697387816489979</v>
      </c>
      <c r="BC203" s="34">
        <v>183.984735524586</v>
      </c>
      <c r="BD203" s="38">
        <v>4.1406397583732684</v>
      </c>
      <c r="BE203" s="6"/>
      <c r="BF203" s="6" t="s">
        <v>35</v>
      </c>
      <c r="BG203" s="34">
        <v>156.71945148774901</v>
      </c>
      <c r="BH203" s="38">
        <v>7.3035359781720359</v>
      </c>
      <c r="BI203" s="34">
        <v>126.159624346158</v>
      </c>
      <c r="BJ203" s="38">
        <v>9.1385515310903287</v>
      </c>
      <c r="BK203" s="34">
        <v>290.36921850722899</v>
      </c>
      <c r="BL203" s="38">
        <v>23.794723025525855</v>
      </c>
      <c r="BM203" s="6"/>
      <c r="BN203" s="6" t="s">
        <v>35</v>
      </c>
      <c r="BO203" s="34">
        <v>111.483902939499</v>
      </c>
      <c r="BP203" s="38">
        <v>-0.67483171159551603</v>
      </c>
      <c r="BQ203" s="381">
        <v>108.20471283703891</v>
      </c>
      <c r="BR203" s="38">
        <v>3.8989853732475268</v>
      </c>
      <c r="BS203" s="34">
        <v>144.374429287081</v>
      </c>
      <c r="BT203" s="38">
        <v>8.517283698427363</v>
      </c>
      <c r="BU203" s="6"/>
      <c r="BV203" s="6" t="s">
        <v>35</v>
      </c>
      <c r="BW203" s="34">
        <v>135.66907915868799</v>
      </c>
      <c r="BX203" s="38">
        <v>-1.4206652546666589</v>
      </c>
      <c r="BY203" s="34">
        <v>164.81845569534201</v>
      </c>
      <c r="BZ203" s="38">
        <v>8.4936225231088116</v>
      </c>
      <c r="CA203" s="34">
        <v>175.23318044371899</v>
      </c>
      <c r="CB203" s="38">
        <v>22.173506156776227</v>
      </c>
      <c r="CC203" s="6"/>
      <c r="CD203" s="6" t="s">
        <v>35</v>
      </c>
      <c r="CE203" s="34">
        <v>127.432854146675</v>
      </c>
      <c r="CF203" s="38">
        <v>-11.747628234890897</v>
      </c>
      <c r="CG203" s="34">
        <v>86.781038314976698</v>
      </c>
      <c r="CH203" s="38">
        <v>14.146888795744545</v>
      </c>
      <c r="CI203" s="34">
        <v>167.35145588874099</v>
      </c>
      <c r="CJ203" s="38">
        <v>13.447192651988928</v>
      </c>
      <c r="CK203" s="6"/>
      <c r="CL203" s="6" t="s">
        <v>35</v>
      </c>
      <c r="CM203" s="34">
        <v>254.09961124176601</v>
      </c>
      <c r="CN203" s="38">
        <v>6.2245134268729601</v>
      </c>
      <c r="CO203" s="34">
        <v>99.164326533189595</v>
      </c>
      <c r="CP203" s="38">
        <v>-3.056376400361188</v>
      </c>
      <c r="CQ203" s="34">
        <v>136.481196468441</v>
      </c>
      <c r="CR203" s="38">
        <v>5.8967966947930819</v>
      </c>
      <c r="CS203" s="6"/>
      <c r="CT203" s="6" t="s">
        <v>35</v>
      </c>
      <c r="CU203" s="34">
        <v>127.796186517392</v>
      </c>
      <c r="CV203" s="38">
        <v>-12.777571552721739</v>
      </c>
      <c r="CW203" s="34">
        <v>70.998950138920605</v>
      </c>
      <c r="CX203" s="38">
        <v>9.3187202724338078</v>
      </c>
      <c r="CY203" s="34">
        <v>209.51652477551301</v>
      </c>
      <c r="CZ203" s="38">
        <v>9.3000000000001251</v>
      </c>
      <c r="DA203" s="6"/>
      <c r="DB203" s="6" t="s">
        <v>35</v>
      </c>
      <c r="DC203" s="34">
        <v>81.561105387503105</v>
      </c>
      <c r="DD203" s="38">
        <v>15.764275378932169</v>
      </c>
      <c r="DE203" s="34">
        <v>295.19402845888698</v>
      </c>
      <c r="DF203" s="38">
        <v>-3.0474246177978301</v>
      </c>
      <c r="DG203" s="34">
        <v>89.048476342819995</v>
      </c>
      <c r="DH203" s="38">
        <v>-14.82252655083262</v>
      </c>
      <c r="DI203" s="6"/>
      <c r="DJ203" s="6" t="s">
        <v>35</v>
      </c>
      <c r="DK203" s="34">
        <v>164.32155184736999</v>
      </c>
      <c r="DL203" s="38">
        <v>4.1864474689315045</v>
      </c>
      <c r="DM203" s="34">
        <v>41.992309566906499</v>
      </c>
      <c r="DN203" s="38">
        <v>-31.203088116220385</v>
      </c>
      <c r="DO203" s="34">
        <v>129.350055619854</v>
      </c>
      <c r="DP203" s="38">
        <v>-12.391406605515641</v>
      </c>
      <c r="DQ203" s="6"/>
      <c r="DR203" s="6" t="s">
        <v>35</v>
      </c>
      <c r="DS203" s="34">
        <v>193.317613337317</v>
      </c>
      <c r="DT203" s="38">
        <v>38.814026199047021</v>
      </c>
      <c r="DU203" s="34">
        <v>121.04190510722501</v>
      </c>
      <c r="DV203" s="38">
        <v>6.529298916811598</v>
      </c>
      <c r="DW203" s="34">
        <v>151.013188890279</v>
      </c>
      <c r="DX203" s="38">
        <v>1.655212234133046</v>
      </c>
      <c r="DY203" s="6"/>
      <c r="DZ203" s="6" t="s">
        <v>35</v>
      </c>
      <c r="EA203" s="34">
        <v>140.94561477598401</v>
      </c>
      <c r="EB203" s="38">
        <v>1.8678495969042928</v>
      </c>
      <c r="EC203" s="34">
        <v>156.768347785028</v>
      </c>
      <c r="ED203" s="38">
        <v>-14.808779518033589</v>
      </c>
      <c r="EE203" s="34">
        <v>133.427064621673</v>
      </c>
      <c r="EF203" s="38">
        <v>2.0535281257827194</v>
      </c>
      <c r="EG203" s="6"/>
      <c r="EH203" s="6" t="s">
        <v>35</v>
      </c>
      <c r="EI203" s="34">
        <v>147.59860780069101</v>
      </c>
      <c r="EJ203" s="38">
        <v>-0.91123499256269724</v>
      </c>
      <c r="EK203" s="34">
        <v>162.09508636309201</v>
      </c>
      <c r="EL203" s="38">
        <v>23.977463603097078</v>
      </c>
      <c r="EM203" s="34">
        <v>111.115396926746</v>
      </c>
      <c r="EN203" s="38">
        <v>-3.8070280425974232</v>
      </c>
      <c r="EO203" s="6"/>
      <c r="EP203" s="6" t="s">
        <v>35</v>
      </c>
      <c r="EQ203" s="34">
        <v>79.325261840951697</v>
      </c>
      <c r="ER203" s="38">
        <v>20.524582473538572</v>
      </c>
      <c r="ES203" s="34">
        <v>141.802508523743</v>
      </c>
      <c r="ET203" s="38">
        <v>-11.477693495388181</v>
      </c>
      <c r="EU203" s="34">
        <v>49.543414327416698</v>
      </c>
      <c r="EV203" s="38">
        <v>-2.0999999999998238</v>
      </c>
      <c r="EW203" s="6"/>
      <c r="EX203" s="6" t="s">
        <v>35</v>
      </c>
      <c r="EY203" s="34">
        <v>92.9897948852593</v>
      </c>
      <c r="EZ203" s="38">
        <v>12.791807379927974</v>
      </c>
      <c r="FA203" s="34">
        <v>101.42674418067099</v>
      </c>
      <c r="FB203" s="38">
        <v>-13.833842637196241</v>
      </c>
      <c r="FC203" s="34">
        <v>269.68948750025203</v>
      </c>
      <c r="FD203" s="38">
        <v>6.1805127665475794</v>
      </c>
      <c r="FE203" s="6"/>
      <c r="FF203" s="6" t="s">
        <v>35</v>
      </c>
      <c r="FG203" s="34">
        <v>88.489676428996901</v>
      </c>
      <c r="FH203" s="38">
        <v>-19.190154192998307</v>
      </c>
      <c r="FI203" s="34">
        <v>186.14198503056099</v>
      </c>
      <c r="FJ203" s="38">
        <v>4.6566126539861585</v>
      </c>
      <c r="FK203" s="34">
        <v>96.019045138933606</v>
      </c>
      <c r="FL203" s="38">
        <v>-17.395942976123138</v>
      </c>
      <c r="FM203" s="6"/>
      <c r="FN203" s="6" t="s">
        <v>35</v>
      </c>
      <c r="FO203" s="34">
        <v>107.04627305603501</v>
      </c>
      <c r="FP203" s="38">
        <v>-26.283347977343425</v>
      </c>
      <c r="FQ203" s="34">
        <v>268.09216612158298</v>
      </c>
      <c r="FR203" s="38">
        <v>7.3400550532210218</v>
      </c>
      <c r="FS203" s="34">
        <v>114.80103405328001</v>
      </c>
      <c r="FT203" s="38">
        <v>3.2859863614161071</v>
      </c>
      <c r="FU203" s="6"/>
      <c r="FV203" s="6" t="s">
        <v>35</v>
      </c>
      <c r="FW203" s="34">
        <v>104.592968538099</v>
      </c>
      <c r="FX203" s="38">
        <v>-17.037958811608959</v>
      </c>
      <c r="FY203" s="34">
        <v>173.25264660747601</v>
      </c>
      <c r="FZ203" s="38">
        <v>14.280494851932872</v>
      </c>
      <c r="GA203" s="34">
        <v>124.85956596264499</v>
      </c>
      <c r="GB203" s="38">
        <v>11.904665971687223</v>
      </c>
      <c r="GC203" s="6"/>
      <c r="GD203" s="6" t="s">
        <v>35</v>
      </c>
      <c r="GE203" s="34">
        <v>113.93065864374</v>
      </c>
      <c r="GF203" s="38">
        <v>5.3493919044222338</v>
      </c>
      <c r="GG203" s="34">
        <v>116.65352536256501</v>
      </c>
      <c r="GH203" s="38">
        <v>2.4992479260206579</v>
      </c>
      <c r="GI203" s="34">
        <v>61.070182660553002</v>
      </c>
      <c r="GJ203" s="38">
        <v>-6.8725636662689453</v>
      </c>
      <c r="GK203" s="6"/>
      <c r="GL203" s="6" t="s">
        <v>35</v>
      </c>
      <c r="GM203" s="34">
        <v>106.88927270886499</v>
      </c>
      <c r="GN203" s="38">
        <v>-8.0013011115626682</v>
      </c>
      <c r="GO203" s="34">
        <v>110.628031511712</v>
      </c>
      <c r="GP203" s="38">
        <v>-10.599544473246866</v>
      </c>
      <c r="GQ203" s="34">
        <v>105.694210358782</v>
      </c>
      <c r="GR203" s="38">
        <v>18.798139991962245</v>
      </c>
      <c r="GS203" s="6"/>
      <c r="GT203" s="6" t="s">
        <v>35</v>
      </c>
      <c r="GU203" s="34">
        <v>63.629318549761898</v>
      </c>
      <c r="GV203" s="38">
        <v>1.6175361565137223</v>
      </c>
      <c r="GW203" s="34">
        <v>81.918546555339901</v>
      </c>
      <c r="GX203" s="38">
        <v>-9.2328510138048614</v>
      </c>
      <c r="GY203" s="34">
        <v>218.27759630254701</v>
      </c>
      <c r="GZ203" s="38">
        <v>22.844666995770368</v>
      </c>
      <c r="HA203" s="6"/>
      <c r="HB203" s="6" t="s">
        <v>35</v>
      </c>
      <c r="HC203" s="34">
        <v>118.52278543173701</v>
      </c>
      <c r="HD203" s="38">
        <v>8.8914835047117435</v>
      </c>
      <c r="HE203" s="34">
        <v>190.58755243742601</v>
      </c>
      <c r="HF203" s="38">
        <v>4.3309125153262471</v>
      </c>
      <c r="HG203" s="34">
        <v>80.206464444840805</v>
      </c>
      <c r="HH203" s="38">
        <v>-10.372959741440894</v>
      </c>
      <c r="HI203" s="6"/>
      <c r="HJ203" s="6" t="s">
        <v>35</v>
      </c>
      <c r="HK203" s="34">
        <v>104.365834497279</v>
      </c>
      <c r="HL203" s="38">
        <v>-1.8323366464720721</v>
      </c>
      <c r="HM203" s="34">
        <v>75.021597776223302</v>
      </c>
      <c r="HN203" s="38">
        <v>-33.443685244392356</v>
      </c>
      <c r="HO203" s="34">
        <v>107.800081467106</v>
      </c>
      <c r="HP203" s="38">
        <v>4.0144889295747817</v>
      </c>
      <c r="HQ203" s="6"/>
      <c r="HR203" s="6" t="s">
        <v>35</v>
      </c>
      <c r="HS203" s="34">
        <v>174.915799379101</v>
      </c>
      <c r="HT203" s="38">
        <v>22.893087911195281</v>
      </c>
      <c r="HU203" s="34">
        <v>164.23893354278599</v>
      </c>
      <c r="HV203" s="38">
        <v>-2.2652066553689565E-2</v>
      </c>
      <c r="HW203" s="34">
        <v>60.461330132408698</v>
      </c>
      <c r="HX203" s="38">
        <v>-20.249446036938778</v>
      </c>
      <c r="HY203" s="6"/>
      <c r="HZ203" s="6" t="s">
        <v>35</v>
      </c>
      <c r="IA203" s="34">
        <v>91.393304506252704</v>
      </c>
      <c r="IB203" s="38">
        <v>2.4051785245678019</v>
      </c>
      <c r="IC203" s="34">
        <v>122.65019981122499</v>
      </c>
      <c r="ID203" s="38">
        <v>3.7169476933965484</v>
      </c>
      <c r="IE203" s="34">
        <v>109.439613046131</v>
      </c>
      <c r="IF203" s="38">
        <v>-2.4265323554999725</v>
      </c>
      <c r="IG203" s="6"/>
      <c r="IH203" s="6" t="s">
        <v>35</v>
      </c>
      <c r="II203" s="34">
        <v>166.364789050648</v>
      </c>
      <c r="IJ203" s="38">
        <v>14.481860599314871</v>
      </c>
      <c r="IK203" s="34">
        <v>149.13676056461401</v>
      </c>
      <c r="IL203" s="38">
        <v>-4.1489651930387339</v>
      </c>
      <c r="IM203" s="34">
        <v>139.36800686475399</v>
      </c>
      <c r="IN203" s="38">
        <v>24.879500477588465</v>
      </c>
      <c r="IO203" s="34">
        <v>200.121348328137</v>
      </c>
      <c r="IP203" s="38">
        <v>38.500000000000455</v>
      </c>
      <c r="IQ203" s="6"/>
      <c r="IR203" s="6" t="s">
        <v>35</v>
      </c>
      <c r="IS203" s="34">
        <v>102.367557927557</v>
      </c>
      <c r="IT203" s="38">
        <v>8.1795555895507448</v>
      </c>
      <c r="IU203" s="34">
        <v>88.896248735885905</v>
      </c>
      <c r="IV203" s="38">
        <v>6.6758307439778548</v>
      </c>
      <c r="IW203" s="34">
        <v>98.438199822931196</v>
      </c>
      <c r="IX203" s="38">
        <v>10.53493721096379</v>
      </c>
      <c r="IY203" s="6"/>
      <c r="IZ203" s="6" t="s">
        <v>35</v>
      </c>
      <c r="JA203" s="34">
        <v>143.54169645832499</v>
      </c>
      <c r="JB203" s="38">
        <v>18.92800371185983</v>
      </c>
      <c r="JC203" s="34">
        <v>163.66681997953299</v>
      </c>
      <c r="JD203" s="38">
        <v>-3.1776974215742229</v>
      </c>
      <c r="JE203" s="34">
        <v>111.55862837888201</v>
      </c>
      <c r="JF203" s="38">
        <v>-26.450517812461911</v>
      </c>
      <c r="JG203" s="6"/>
      <c r="JH203" s="6" t="s">
        <v>35</v>
      </c>
      <c r="JI203" s="34">
        <v>222.55003796824201</v>
      </c>
      <c r="JJ203" s="38">
        <v>22.769815341471684</v>
      </c>
      <c r="JK203" s="34">
        <v>229.88257595021</v>
      </c>
      <c r="JL203" s="38">
        <v>6.9000000000000341</v>
      </c>
      <c r="JM203" s="34">
        <v>113.940247947822</v>
      </c>
      <c r="JN203" s="38">
        <v>-0.72496862843820509</v>
      </c>
      <c r="JO203" s="6"/>
      <c r="JP203" s="6" t="s">
        <v>35</v>
      </c>
      <c r="JQ203" s="34">
        <v>145.979925937004</v>
      </c>
      <c r="JR203" s="38">
        <v>0.56474744330259341</v>
      </c>
      <c r="JS203" s="34">
        <v>100.175679651762</v>
      </c>
      <c r="JT203" s="38">
        <v>-1.1622455909202358</v>
      </c>
      <c r="JU203" s="34">
        <v>155.15782095502101</v>
      </c>
      <c r="JV203" s="38">
        <v>25.694211723626736</v>
      </c>
      <c r="JW203" s="6"/>
      <c r="JX203" s="6" t="s">
        <v>35</v>
      </c>
      <c r="JY203" s="34">
        <v>112.77795140929101</v>
      </c>
      <c r="JZ203" s="38">
        <v>2.6719764799461245</v>
      </c>
      <c r="KA203" s="34">
        <v>224.448081375008</v>
      </c>
      <c r="KB203" s="38">
        <v>11.452627730745917</v>
      </c>
      <c r="KC203" s="34">
        <v>159.14865155654101</v>
      </c>
      <c r="KD203" s="38">
        <v>-13.667317086971195</v>
      </c>
      <c r="KE203" s="6"/>
      <c r="KF203" s="6" t="s">
        <v>35</v>
      </c>
      <c r="KG203" s="34">
        <v>87.725846368535102</v>
      </c>
      <c r="KH203" s="38">
        <v>23.837003749306106</v>
      </c>
      <c r="KI203" s="34">
        <v>158.02999358659301</v>
      </c>
      <c r="KJ203" s="38">
        <v>9.3777802076564569</v>
      </c>
      <c r="KK203" s="34">
        <v>116.713236634137</v>
      </c>
      <c r="KL203" s="38">
        <v>-2.5914871075124921</v>
      </c>
      <c r="KM203" s="6"/>
      <c r="KN203" s="6" t="s">
        <v>35</v>
      </c>
      <c r="KO203" s="34">
        <v>27.265329995757298</v>
      </c>
      <c r="KP203" s="38">
        <v>-23.900000000000176</v>
      </c>
      <c r="KQ203" s="34">
        <v>191.02615873902201</v>
      </c>
      <c r="KR203" s="38">
        <v>-1.0121495461723526</v>
      </c>
      <c r="KS203" s="34">
        <v>97.512534190344994</v>
      </c>
      <c r="KT203" s="38">
        <v>3.10563491961517</v>
      </c>
      <c r="KU203" s="6"/>
      <c r="KV203" s="6" t="s">
        <v>35</v>
      </c>
      <c r="KW203" s="34">
        <v>132.287915499875</v>
      </c>
      <c r="KX203" s="38">
        <v>2.2438753222616441</v>
      </c>
      <c r="KY203" s="34">
        <v>154.668364161292</v>
      </c>
      <c r="KZ203" s="38">
        <v>-12.169808741004559</v>
      </c>
      <c r="LA203" s="34">
        <v>116.125530345699</v>
      </c>
      <c r="LB203" s="38">
        <v>1.5381657442467258</v>
      </c>
      <c r="LC203" s="6"/>
      <c r="LD203" s="6" t="s">
        <v>35</v>
      </c>
      <c r="LE203" s="34">
        <v>150.27949220408999</v>
      </c>
      <c r="LF203" s="38">
        <v>-0.38238721803944031</v>
      </c>
      <c r="LG203" s="34">
        <v>90.372871304680103</v>
      </c>
      <c r="LH203" s="38">
        <v>-4.5502574444794135</v>
      </c>
      <c r="LI203" s="34">
        <v>47.876716757407301</v>
      </c>
      <c r="LJ203" s="38">
        <v>3.6581662030065587</v>
      </c>
      <c r="LK203" s="6"/>
      <c r="LL203" s="6" t="s">
        <v>35</v>
      </c>
      <c r="LM203" s="34">
        <v>140.79195471143001</v>
      </c>
      <c r="LN203" s="38">
        <v>4.0957158675788889</v>
      </c>
      <c r="LO203" s="34">
        <v>78.612965859768806</v>
      </c>
      <c r="LP203" s="38">
        <v>-7.690059955652643</v>
      </c>
      <c r="LQ203" s="34">
        <v>195.751156668889</v>
      </c>
      <c r="LR203" s="38">
        <v>5.4054499376849492</v>
      </c>
      <c r="LS203" s="6"/>
      <c r="LT203" s="6" t="s">
        <v>35</v>
      </c>
      <c r="LU203" s="34">
        <v>81.404784917355698</v>
      </c>
      <c r="LV203" s="38">
        <v>-19.34972282598244</v>
      </c>
      <c r="LW203" s="34">
        <v>140.980391166912</v>
      </c>
      <c r="LX203" s="38">
        <v>7.9676099472342656</v>
      </c>
      <c r="LY203" s="34">
        <v>144.54268605491799</v>
      </c>
      <c r="LZ203" s="38">
        <v>-12.439995199678151</v>
      </c>
      <c r="MA203" s="6"/>
      <c r="MB203" s="6" t="s">
        <v>35</v>
      </c>
      <c r="MC203" s="34">
        <v>159.468947739557</v>
      </c>
      <c r="MD203" s="38">
        <v>-7.4875327181695326</v>
      </c>
      <c r="ME203" s="34">
        <v>112.81605368085199</v>
      </c>
      <c r="MF203" s="38">
        <v>10.295633774901731</v>
      </c>
      <c r="MG203" s="34">
        <v>81.8114928875912</v>
      </c>
      <c r="MH203" s="38">
        <v>-11.027392662742471</v>
      </c>
      <c r="MI203" s="6"/>
      <c r="MJ203" s="6" t="s">
        <v>35</v>
      </c>
      <c r="MK203" s="34">
        <v>120.798946253232</v>
      </c>
      <c r="ML203" s="38">
        <v>5.3224771549992766</v>
      </c>
      <c r="MM203" s="34">
        <v>118.82959402975099</v>
      </c>
      <c r="MN203" s="38">
        <v>5.101696697357383</v>
      </c>
      <c r="MO203" s="34">
        <v>226.35423053696701</v>
      </c>
      <c r="MP203" s="38">
        <v>19.315924888795323</v>
      </c>
    </row>
    <row r="204" spans="1:354">
      <c r="A204" s="353"/>
      <c r="B204" s="6" t="s">
        <v>36</v>
      </c>
      <c r="C204" s="34">
        <v>96.918991396286799</v>
      </c>
      <c r="D204" s="38">
        <v>10.042860989849785</v>
      </c>
      <c r="E204" s="374">
        <v>80.313135842523494</v>
      </c>
      <c r="F204" s="38">
        <v>3.5250580522288431</v>
      </c>
      <c r="G204" s="374">
        <v>112.620857961045</v>
      </c>
      <c r="H204" s="38">
        <v>14.92168915179009</v>
      </c>
      <c r="I204" s="6"/>
      <c r="J204" s="6" t="s">
        <v>36</v>
      </c>
      <c r="K204" s="34">
        <v>90.437008503822099</v>
      </c>
      <c r="L204" s="38">
        <v>25.700000000000017</v>
      </c>
      <c r="M204" s="34">
        <v>67.575268203147402</v>
      </c>
      <c r="N204" s="38">
        <v>-24.372111286221568</v>
      </c>
      <c r="O204" s="34">
        <v>81.273169484466493</v>
      </c>
      <c r="P204" s="38">
        <v>17.700000000000045</v>
      </c>
      <c r="Q204" s="6"/>
      <c r="R204" s="6" t="s">
        <v>36</v>
      </c>
      <c r="S204" s="34">
        <v>81.703306206933703</v>
      </c>
      <c r="T204" s="38">
        <v>-9.4550751806477678</v>
      </c>
      <c r="U204" s="34">
        <v>143.24068025206699</v>
      </c>
      <c r="V204" s="38">
        <v>1.3133444921340214</v>
      </c>
      <c r="W204" s="34">
        <v>121.310420010329</v>
      </c>
      <c r="X204" s="38">
        <v>0.57047887618128357</v>
      </c>
      <c r="Y204" s="6"/>
      <c r="Z204" s="6" t="s">
        <v>36</v>
      </c>
      <c r="AA204" s="34">
        <v>126.831235336829</v>
      </c>
      <c r="AB204" s="38">
        <v>-6.1004702503860528</v>
      </c>
      <c r="AC204" s="34">
        <v>115.166572805992</v>
      </c>
      <c r="AD204" s="38">
        <v>7.8430078384894841</v>
      </c>
      <c r="AE204" s="34">
        <v>175.352417449169</v>
      </c>
      <c r="AF204" s="38">
        <v>6.2253409751853184</v>
      </c>
      <c r="AG204" s="6"/>
      <c r="AH204" s="6" t="s">
        <v>36</v>
      </c>
      <c r="AI204" s="34">
        <v>89.9487044862651</v>
      </c>
      <c r="AJ204" s="38">
        <v>-1.2913827376733025</v>
      </c>
      <c r="AK204" s="34">
        <v>176.07320080046699</v>
      </c>
      <c r="AL204" s="38">
        <v>9.1101926821917942</v>
      </c>
      <c r="AM204" s="34">
        <v>68.551154398327697</v>
      </c>
      <c r="AN204" s="38">
        <v>-11.813368306573253</v>
      </c>
      <c r="AO204" s="6"/>
      <c r="AP204" s="6" t="s">
        <v>36</v>
      </c>
      <c r="AQ204" s="34">
        <v>139.83264433874101</v>
      </c>
      <c r="AR204" s="38">
        <v>-0.12506762048865028</v>
      </c>
      <c r="AS204" s="34">
        <v>157.56488036519801</v>
      </c>
      <c r="AT204" s="38">
        <v>8.5597411415050004</v>
      </c>
      <c r="AU204" s="34">
        <v>160.748483942858</v>
      </c>
      <c r="AV204" s="38">
        <v>2.5636313963625526</v>
      </c>
      <c r="AW204" s="6"/>
      <c r="AX204" s="6" t="s">
        <v>36</v>
      </c>
      <c r="AY204" s="34">
        <v>159.93656033968199</v>
      </c>
      <c r="AZ204" s="38">
        <v>1.1059261514071466</v>
      </c>
      <c r="BA204" s="34">
        <v>84.426272932276305</v>
      </c>
      <c r="BB204" s="38">
        <v>-10.78269232794004</v>
      </c>
      <c r="BC204" s="34">
        <v>164.52287272433</v>
      </c>
      <c r="BD204" s="38">
        <v>0.67384974366457584</v>
      </c>
      <c r="BE204" s="6"/>
      <c r="BF204" s="6" t="s">
        <v>36</v>
      </c>
      <c r="BG204" s="34">
        <v>152.83386593224199</v>
      </c>
      <c r="BH204" s="38">
        <v>-2.3468399018472326</v>
      </c>
      <c r="BI204" s="34">
        <v>104.633053260387</v>
      </c>
      <c r="BJ204" s="38">
        <v>-12.437614899290622</v>
      </c>
      <c r="BK204" s="34">
        <v>230.76876174969601</v>
      </c>
      <c r="BL204" s="38">
        <v>6.8297700738621216</v>
      </c>
      <c r="BM204" s="6"/>
      <c r="BN204" s="6" t="s">
        <v>36</v>
      </c>
      <c r="BO204" s="34">
        <v>130.547111614562</v>
      </c>
      <c r="BP204" s="38">
        <v>8.9138332656794006</v>
      </c>
      <c r="BQ204" s="381">
        <v>137.236289329421</v>
      </c>
      <c r="BR204" s="38">
        <v>3.0131931634815885</v>
      </c>
      <c r="BS204" s="34">
        <v>157.57239196716401</v>
      </c>
      <c r="BT204" s="38">
        <v>4.8109176757885166</v>
      </c>
      <c r="BU204" s="6"/>
      <c r="BV204" s="6" t="s">
        <v>36</v>
      </c>
      <c r="BW204" s="34">
        <v>150.07965935836901</v>
      </c>
      <c r="BX204" s="38">
        <v>20.724852583708426</v>
      </c>
      <c r="BY204" s="34">
        <v>137.763294643433</v>
      </c>
      <c r="BZ204" s="38">
        <v>9.204961622229149</v>
      </c>
      <c r="CA204" s="34">
        <v>136.17860867161301</v>
      </c>
      <c r="CB204" s="38">
        <v>15.561456083215091</v>
      </c>
      <c r="CC204" s="6"/>
      <c r="CD204" s="6" t="s">
        <v>36</v>
      </c>
      <c r="CE204" s="34">
        <v>91.848700599884097</v>
      </c>
      <c r="CF204" s="38">
        <v>-1.234324678673147</v>
      </c>
      <c r="CG204" s="34">
        <v>74.266060652700105</v>
      </c>
      <c r="CH204" s="38">
        <v>13.432025608023594</v>
      </c>
      <c r="CI204" s="34">
        <v>123.773265441682</v>
      </c>
      <c r="CJ204" s="38">
        <v>11.713094958065511</v>
      </c>
      <c r="CK204" s="6"/>
      <c r="CL204" s="6" t="s">
        <v>36</v>
      </c>
      <c r="CM204" s="34">
        <v>262.216567407338</v>
      </c>
      <c r="CN204" s="38">
        <v>7.7037604023410466</v>
      </c>
      <c r="CO204" s="34">
        <v>76.697155587272604</v>
      </c>
      <c r="CP204" s="38">
        <v>-6.1002351494289542</v>
      </c>
      <c r="CQ204" s="34">
        <v>131.97522649909001</v>
      </c>
      <c r="CR204" s="38">
        <v>-1.0523991542383726</v>
      </c>
      <c r="CS204" s="6"/>
      <c r="CT204" s="6" t="s">
        <v>36</v>
      </c>
      <c r="CU204" s="34">
        <v>129.55006193639599</v>
      </c>
      <c r="CV204" s="38">
        <v>5.6991288980786408</v>
      </c>
      <c r="CW204" s="34">
        <v>75.842922693514694</v>
      </c>
      <c r="CX204" s="38">
        <v>15.086193447158891</v>
      </c>
      <c r="CY204" s="34">
        <v>121.69256167093199</v>
      </c>
      <c r="CZ204" s="38">
        <v>-8.4999999999996447</v>
      </c>
      <c r="DA204" s="6"/>
      <c r="DB204" s="6" t="s">
        <v>36</v>
      </c>
      <c r="DC204" s="34">
        <v>77.119233613653805</v>
      </c>
      <c r="DD204" s="38">
        <v>21.080526414999838</v>
      </c>
      <c r="DE204" s="34">
        <v>382.74273907700501</v>
      </c>
      <c r="DF204" s="38">
        <v>-7.5816421978919806</v>
      </c>
      <c r="DG204" s="34">
        <v>86.146059496131002</v>
      </c>
      <c r="DH204" s="38">
        <v>-13.910019694525673</v>
      </c>
      <c r="DI204" s="6"/>
      <c r="DJ204" s="6" t="s">
        <v>36</v>
      </c>
      <c r="DK204" s="34">
        <v>164.92945752881701</v>
      </c>
      <c r="DL204" s="38">
        <v>12.109037888787526</v>
      </c>
      <c r="DM204" s="34">
        <v>42.968706617178199</v>
      </c>
      <c r="DN204" s="38">
        <v>-24.143571763457302</v>
      </c>
      <c r="DO204" s="34">
        <v>118.316858573113</v>
      </c>
      <c r="DP204" s="38">
        <v>-16.524608521001937</v>
      </c>
      <c r="DQ204" s="6"/>
      <c r="DR204" s="6" t="s">
        <v>36</v>
      </c>
      <c r="DS204" s="34">
        <v>203.13734392912801</v>
      </c>
      <c r="DT204" s="38">
        <v>37.706039650031471</v>
      </c>
      <c r="DU204" s="34">
        <v>135.046914643131</v>
      </c>
      <c r="DV204" s="38">
        <v>7.2375411365715081</v>
      </c>
      <c r="DW204" s="34">
        <v>166.45119321532701</v>
      </c>
      <c r="DX204" s="38">
        <v>12.832152231455979</v>
      </c>
      <c r="DY204" s="6"/>
      <c r="DZ204" s="6" t="s">
        <v>36</v>
      </c>
      <c r="EA204" s="34">
        <v>99.176663437942395</v>
      </c>
      <c r="EB204" s="38">
        <v>5.9252818226382971</v>
      </c>
      <c r="EC204" s="34">
        <v>138.21488004920701</v>
      </c>
      <c r="ED204" s="38">
        <v>-7.3485709770373973</v>
      </c>
      <c r="EE204" s="34">
        <v>131.73126921155199</v>
      </c>
      <c r="EF204" s="38">
        <v>11.467201471659621</v>
      </c>
      <c r="EG204" s="6"/>
      <c r="EH204" s="6" t="s">
        <v>36</v>
      </c>
      <c r="EI204" s="34">
        <v>147.73724366469099</v>
      </c>
      <c r="EJ204" s="38">
        <v>4.7965592262318069</v>
      </c>
      <c r="EK204" s="34">
        <v>150.94200394018901</v>
      </c>
      <c r="EL204" s="38">
        <v>24.177461208161304</v>
      </c>
      <c r="EM204" s="34">
        <v>108.511294538876</v>
      </c>
      <c r="EN204" s="38">
        <v>9.4081919083858878</v>
      </c>
      <c r="EO204" s="6"/>
      <c r="EP204" s="6" t="s">
        <v>36</v>
      </c>
      <c r="EQ204" s="34">
        <v>86.317102652648302</v>
      </c>
      <c r="ER204" s="38">
        <v>23.005253506974199</v>
      </c>
      <c r="ES204" s="34">
        <v>137.84418989242999</v>
      </c>
      <c r="ET204" s="38">
        <v>6.3306505498212857</v>
      </c>
      <c r="EU204" s="34">
        <v>50.207127903043897</v>
      </c>
      <c r="EV204" s="38">
        <v>-3.966311441240407</v>
      </c>
      <c r="EW204" s="6"/>
      <c r="EX204" s="6" t="s">
        <v>36</v>
      </c>
      <c r="EY204" s="34">
        <v>77.512373776797702</v>
      </c>
      <c r="EZ204" s="38">
        <v>16.906247753336956</v>
      </c>
      <c r="FA204" s="34">
        <v>87.765613698653993</v>
      </c>
      <c r="FB204" s="38">
        <v>-9.4532969854092812</v>
      </c>
      <c r="FC204" s="34">
        <v>265.08834392265902</v>
      </c>
      <c r="FD204" s="38">
        <v>3.5838647753601833</v>
      </c>
      <c r="FE204" s="6"/>
      <c r="FF204" s="6" t="s">
        <v>36</v>
      </c>
      <c r="FG204" s="34">
        <v>104.057830492134</v>
      </c>
      <c r="FH204" s="38">
        <v>-10.279125903970055</v>
      </c>
      <c r="FI204" s="34">
        <v>181.89987206114799</v>
      </c>
      <c r="FJ204" s="38">
        <v>5.6225426565585082</v>
      </c>
      <c r="FK204" s="34">
        <v>86.749610348988696</v>
      </c>
      <c r="FL204" s="38">
        <v>-8.5911454691431288</v>
      </c>
      <c r="FM204" s="6"/>
      <c r="FN204" s="6" t="s">
        <v>36</v>
      </c>
      <c r="FO204" s="34">
        <v>90.040874226315907</v>
      </c>
      <c r="FP204" s="38">
        <v>-14.395187679035132</v>
      </c>
      <c r="FQ204" s="34">
        <v>258.51486058175601</v>
      </c>
      <c r="FR204" s="38">
        <v>11.928335895521229</v>
      </c>
      <c r="FS204" s="34">
        <v>92.845254822654198</v>
      </c>
      <c r="FT204" s="38">
        <v>-4.7078584896226516E-2</v>
      </c>
      <c r="FU204" s="6"/>
      <c r="FV204" s="6" t="s">
        <v>36</v>
      </c>
      <c r="FW204" s="34">
        <v>138.09178460949701</v>
      </c>
      <c r="FX204" s="38">
        <v>-8.1829127517514877</v>
      </c>
      <c r="FY204" s="34">
        <v>160.514579139554</v>
      </c>
      <c r="FZ204" s="38">
        <v>14.437495088727601</v>
      </c>
      <c r="GA204" s="34">
        <v>99.613666700261106</v>
      </c>
      <c r="GB204" s="38">
        <v>6.3219785159486861</v>
      </c>
      <c r="GC204" s="6"/>
      <c r="GD204" s="6" t="s">
        <v>36</v>
      </c>
      <c r="GE204" s="34">
        <v>123.621649494754</v>
      </c>
      <c r="GF204" s="38">
        <v>5.8357763042248081</v>
      </c>
      <c r="GG204" s="34">
        <v>94.578066894041001</v>
      </c>
      <c r="GH204" s="38">
        <v>-10.723482313895275</v>
      </c>
      <c r="GI204" s="34">
        <v>61.0386936719202</v>
      </c>
      <c r="GJ204" s="38">
        <v>-15.812539310348328</v>
      </c>
      <c r="GK204" s="6"/>
      <c r="GL204" s="6" t="s">
        <v>36</v>
      </c>
      <c r="GM204" s="34">
        <v>108.124436337004</v>
      </c>
      <c r="GN204" s="38">
        <v>5.9458181286204734</v>
      </c>
      <c r="GO204" s="34">
        <v>116.521168538689</v>
      </c>
      <c r="GP204" s="38">
        <v>-5.437408770088112</v>
      </c>
      <c r="GQ204" s="34">
        <v>96.590585703923097</v>
      </c>
      <c r="GR204" s="38">
        <v>21.312540590849636</v>
      </c>
      <c r="GS204" s="6"/>
      <c r="GT204" s="6" t="s">
        <v>36</v>
      </c>
      <c r="GU204" s="34">
        <v>77.604717974917406</v>
      </c>
      <c r="GV204" s="38">
        <v>18.032382350352179</v>
      </c>
      <c r="GW204" s="34">
        <v>96.090591570832999</v>
      </c>
      <c r="GX204" s="38">
        <v>-5.3218136061667281</v>
      </c>
      <c r="GY204" s="34">
        <v>192.02597454061799</v>
      </c>
      <c r="GZ204" s="38">
        <v>38.995782096730835</v>
      </c>
      <c r="HA204" s="6"/>
      <c r="HB204" s="6" t="s">
        <v>36</v>
      </c>
      <c r="HC204" s="34">
        <v>114.305828498084</v>
      </c>
      <c r="HD204" s="38">
        <v>12.272243697751506</v>
      </c>
      <c r="HE204" s="34">
        <v>131.86947658291601</v>
      </c>
      <c r="HF204" s="38">
        <v>-8.8000000000001251</v>
      </c>
      <c r="HG204" s="34">
        <v>83.573910830599004</v>
      </c>
      <c r="HH204" s="38">
        <v>-6.7357038147230952</v>
      </c>
      <c r="HI204" s="6"/>
      <c r="HJ204" s="6" t="s">
        <v>36</v>
      </c>
      <c r="HK204" s="34">
        <v>96.907738617756806</v>
      </c>
      <c r="HL204" s="38">
        <v>4.9219553773521341</v>
      </c>
      <c r="HM204" s="34">
        <v>77.272613936993807</v>
      </c>
      <c r="HN204" s="38">
        <v>-29.496553636057499</v>
      </c>
      <c r="HO204" s="34">
        <v>96.429315292826104</v>
      </c>
      <c r="HP204" s="38">
        <v>-1.6012599962964487</v>
      </c>
      <c r="HQ204" s="6"/>
      <c r="HR204" s="6" t="s">
        <v>36</v>
      </c>
      <c r="HS204" s="34">
        <v>121.307289897733</v>
      </c>
      <c r="HT204" s="38">
        <v>-1.7987036553612512</v>
      </c>
      <c r="HU204" s="34">
        <v>184.153339800526</v>
      </c>
      <c r="HV204" s="38">
        <v>12.716306914318594</v>
      </c>
      <c r="HW204" s="34">
        <v>41.754375103234402</v>
      </c>
      <c r="HX204" s="38">
        <v>-18.815010260964812</v>
      </c>
      <c r="HY204" s="6"/>
      <c r="HZ204" s="6" t="s">
        <v>36</v>
      </c>
      <c r="IA204" s="34">
        <v>82.713759143613203</v>
      </c>
      <c r="IB204" s="38">
        <v>3.6927790222829771</v>
      </c>
      <c r="IC204" s="34">
        <v>121.541632520965</v>
      </c>
      <c r="ID204" s="38">
        <v>5.1888939245129109</v>
      </c>
      <c r="IE204" s="34">
        <v>93.155130623076701</v>
      </c>
      <c r="IF204" s="38">
        <v>9.7099641657858626</v>
      </c>
      <c r="IG204" s="6"/>
      <c r="IH204" s="6" t="s">
        <v>36</v>
      </c>
      <c r="II204" s="34">
        <v>141.82429146268501</v>
      </c>
      <c r="IJ204" s="38">
        <v>7.3868620422802991</v>
      </c>
      <c r="IK204" s="34">
        <v>166.00871561767499</v>
      </c>
      <c r="IL204" s="38">
        <v>19.486919350405273</v>
      </c>
      <c r="IM204" s="34">
        <v>128.388229740822</v>
      </c>
      <c r="IN204" s="38">
        <v>26.670439394275064</v>
      </c>
      <c r="IO204" s="34">
        <v>169.90567097554899</v>
      </c>
      <c r="IP204" s="38">
        <v>39.000000000000654</v>
      </c>
      <c r="IQ204" s="6"/>
      <c r="IR204" s="6" t="s">
        <v>36</v>
      </c>
      <c r="IS204" s="34">
        <v>84.209366022226007</v>
      </c>
      <c r="IT204" s="38">
        <v>10.322154420985669</v>
      </c>
      <c r="IU204" s="34">
        <v>87.423457064231798</v>
      </c>
      <c r="IV204" s="38">
        <v>5.6628036726317248</v>
      </c>
      <c r="IW204" s="34">
        <v>95.633512237914999</v>
      </c>
      <c r="IX204" s="38">
        <v>15.883361837873778</v>
      </c>
      <c r="IY204" s="6"/>
      <c r="IZ204" s="6" t="s">
        <v>36</v>
      </c>
      <c r="JA204" s="34">
        <v>142.05581670086599</v>
      </c>
      <c r="JB204" s="38">
        <v>16.118021613895507</v>
      </c>
      <c r="JC204" s="34">
        <v>122.58333640718899</v>
      </c>
      <c r="JD204" s="38">
        <v>-14.933957473807766</v>
      </c>
      <c r="JE204" s="34">
        <v>110.824447997028</v>
      </c>
      <c r="JF204" s="38">
        <v>-30.191095482891129</v>
      </c>
      <c r="JG204" s="6"/>
      <c r="JH204" s="6" t="s">
        <v>36</v>
      </c>
      <c r="JI204" s="34">
        <v>190.74947754749999</v>
      </c>
      <c r="JJ204" s="38">
        <v>26.610353182793432</v>
      </c>
      <c r="JK204" s="34">
        <v>191.85424695698799</v>
      </c>
      <c r="JL204" s="38">
        <v>-9.2000000000000455</v>
      </c>
      <c r="JM204" s="34">
        <v>111.292761250027</v>
      </c>
      <c r="JN204" s="38">
        <v>-1.7139020049928746</v>
      </c>
      <c r="JO204" s="6"/>
      <c r="JP204" s="6" t="s">
        <v>36</v>
      </c>
      <c r="JQ204" s="34">
        <v>129.29072682161399</v>
      </c>
      <c r="JR204" s="38">
        <v>-11.874821660375318</v>
      </c>
      <c r="JS204" s="34">
        <v>122.923770926209</v>
      </c>
      <c r="JT204" s="38">
        <v>0.99809369624796318</v>
      </c>
      <c r="JU204" s="34">
        <v>153.446463731443</v>
      </c>
      <c r="JV204" s="38">
        <v>26.007264813950968</v>
      </c>
      <c r="JW204" s="6"/>
      <c r="JX204" s="6" t="s">
        <v>36</v>
      </c>
      <c r="JY204" s="34">
        <v>104.56118475605599</v>
      </c>
      <c r="JZ204" s="38">
        <v>6.8299144662464073</v>
      </c>
      <c r="KA204" s="34">
        <v>220.94810245075701</v>
      </c>
      <c r="KB204" s="38">
        <v>28.031132508578395</v>
      </c>
      <c r="KC204" s="34">
        <v>125.266879811805</v>
      </c>
      <c r="KD204" s="38">
        <v>-17.504452645184074</v>
      </c>
      <c r="KE204" s="6"/>
      <c r="KF204" s="6" t="s">
        <v>36</v>
      </c>
      <c r="KG204" s="34">
        <v>78.821738795440993</v>
      </c>
      <c r="KH204" s="38">
        <v>21.095654582514214</v>
      </c>
      <c r="KI204" s="34">
        <v>125.156788288013</v>
      </c>
      <c r="KJ204" s="38">
        <v>15.308018109245509</v>
      </c>
      <c r="KK204" s="34">
        <v>117.520883534425</v>
      </c>
      <c r="KL204" s="38">
        <v>1.79260901344513</v>
      </c>
      <c r="KM204" s="6"/>
      <c r="KN204" s="6" t="s">
        <v>36</v>
      </c>
      <c r="KO204" s="34">
        <v>21.159034121731199</v>
      </c>
      <c r="KP204" s="38">
        <v>-29.400749351453328</v>
      </c>
      <c r="KQ204" s="34">
        <v>185.49136751730899</v>
      </c>
      <c r="KR204" s="38">
        <v>12.460626169289696</v>
      </c>
      <c r="KS204" s="34">
        <v>92.258543738841496</v>
      </c>
      <c r="KT204" s="38">
        <v>-7.598423719824126</v>
      </c>
      <c r="KU204" s="6"/>
      <c r="KV204" s="6" t="s">
        <v>36</v>
      </c>
      <c r="KW204" s="34">
        <v>133.47754603254401</v>
      </c>
      <c r="KX204" s="38">
        <v>3.0745658490288292</v>
      </c>
      <c r="KY204" s="34">
        <v>147.01939943462</v>
      </c>
      <c r="KZ204" s="38">
        <v>-12.467067757316613</v>
      </c>
      <c r="LA204" s="34">
        <v>121.155972328682</v>
      </c>
      <c r="LB204" s="38">
        <v>1.5163527242587236</v>
      </c>
      <c r="LC204" s="6"/>
      <c r="LD204" s="6" t="s">
        <v>36</v>
      </c>
      <c r="LE204" s="34">
        <v>153.820217940585</v>
      </c>
      <c r="LF204" s="38">
        <v>0.56895841256346102</v>
      </c>
      <c r="LG204" s="34">
        <v>98.338870876494099</v>
      </c>
      <c r="LH204" s="38">
        <v>-11.429774996849872</v>
      </c>
      <c r="LI204" s="34">
        <v>40.361658842129799</v>
      </c>
      <c r="LJ204" s="38">
        <v>-9.8439843812871004</v>
      </c>
      <c r="LK204" s="6"/>
      <c r="LL204" s="6" t="s">
        <v>36</v>
      </c>
      <c r="LM204" s="34">
        <v>119.383959894133</v>
      </c>
      <c r="LN204" s="38">
        <v>2.2097802974911502</v>
      </c>
      <c r="LO204" s="34">
        <v>86.654893075524399</v>
      </c>
      <c r="LP204" s="38">
        <v>4.300000000000054</v>
      </c>
      <c r="LQ204" s="34">
        <v>227.11653436744101</v>
      </c>
      <c r="LR204" s="38">
        <v>9.6586056684456594</v>
      </c>
      <c r="LS204" s="6"/>
      <c r="LT204" s="6" t="s">
        <v>36</v>
      </c>
      <c r="LU204" s="34">
        <v>87.436615811024197</v>
      </c>
      <c r="LV204" s="38">
        <v>-15.633229409595643</v>
      </c>
      <c r="LW204" s="34">
        <v>142.26679186191399</v>
      </c>
      <c r="LX204" s="38">
        <v>9.3635302255374455</v>
      </c>
      <c r="LY204" s="34">
        <v>173.59208105195299</v>
      </c>
      <c r="LZ204" s="38">
        <v>38.323387320547909</v>
      </c>
      <c r="MA204" s="6"/>
      <c r="MB204" s="6" t="s">
        <v>36</v>
      </c>
      <c r="MC204" s="34">
        <v>160.27770932223299</v>
      </c>
      <c r="MD204" s="38">
        <v>4.2883399080164253</v>
      </c>
      <c r="ME204" s="34">
        <v>104.477229699606</v>
      </c>
      <c r="MF204" s="38">
        <v>9.92281153599275</v>
      </c>
      <c r="MG204" s="34">
        <v>67.185642576648604</v>
      </c>
      <c r="MH204" s="38">
        <v>-15.663047761498547</v>
      </c>
      <c r="MI204" s="6"/>
      <c r="MJ204" s="6" t="s">
        <v>36</v>
      </c>
      <c r="MK204" s="34">
        <v>109.164383643836</v>
      </c>
      <c r="ML204" s="38">
        <v>9.8657538608449329</v>
      </c>
      <c r="MM204" s="34">
        <v>113.017718028411</v>
      </c>
      <c r="MN204" s="38">
        <v>10.237557994387998</v>
      </c>
      <c r="MO204" s="34">
        <v>221.71452119148501</v>
      </c>
      <c r="MP204" s="38">
        <v>7.1440577316055283</v>
      </c>
    </row>
    <row r="205" spans="1:354">
      <c r="A205" s="353"/>
      <c r="B205" s="6" t="s">
        <v>37</v>
      </c>
      <c r="C205" s="34">
        <v>88.264721806974904</v>
      </c>
      <c r="D205" s="38">
        <v>-6.9022398677633703</v>
      </c>
      <c r="E205" s="374">
        <v>76.747535628844503</v>
      </c>
      <c r="F205" s="38">
        <v>-1.8597379271459147</v>
      </c>
      <c r="G205" s="374">
        <v>99.154935803176002</v>
      </c>
      <c r="H205" s="38">
        <v>-10.276250170222539</v>
      </c>
      <c r="I205" s="6"/>
      <c r="J205" s="6" t="s">
        <v>37</v>
      </c>
      <c r="K205" s="34">
        <v>102.451302114879</v>
      </c>
      <c r="L205" s="38">
        <v>12.30000000000004</v>
      </c>
      <c r="M205" s="34">
        <v>100.786570262138</v>
      </c>
      <c r="N205" s="38">
        <v>-4.4504714944659867</v>
      </c>
      <c r="O205" s="34">
        <v>102.381489506397</v>
      </c>
      <c r="P205" s="38">
        <v>12.799999999999542</v>
      </c>
      <c r="Q205" s="6"/>
      <c r="R205" s="6" t="s">
        <v>37</v>
      </c>
      <c r="S205" s="34">
        <v>68.675570230765004</v>
      </c>
      <c r="T205" s="38">
        <v>-12.523524168349553</v>
      </c>
      <c r="U205" s="34">
        <v>138.85221977994701</v>
      </c>
      <c r="V205" s="38">
        <v>1.5241272115165998</v>
      </c>
      <c r="W205" s="34">
        <v>126.297403982189</v>
      </c>
      <c r="X205" s="38">
        <v>-12.905395542387978</v>
      </c>
      <c r="Y205" s="6"/>
      <c r="Z205" s="6" t="s">
        <v>37</v>
      </c>
      <c r="AA205" s="34">
        <v>150.100675651556</v>
      </c>
      <c r="AB205" s="38">
        <v>-1.4240682384120618</v>
      </c>
      <c r="AC205" s="34">
        <v>143.448163222262</v>
      </c>
      <c r="AD205" s="38">
        <v>15.967486641593993</v>
      </c>
      <c r="AE205" s="34">
        <v>166.29643699527301</v>
      </c>
      <c r="AF205" s="38">
        <v>8.4475159004000062</v>
      </c>
      <c r="AG205" s="6"/>
      <c r="AH205" s="6" t="s">
        <v>37</v>
      </c>
      <c r="AI205" s="34">
        <v>84.593676123150701</v>
      </c>
      <c r="AJ205" s="38">
        <v>-6.1167445561414127</v>
      </c>
      <c r="AK205" s="34">
        <v>213.86329235475199</v>
      </c>
      <c r="AL205" s="38">
        <v>2.0143345155448031</v>
      </c>
      <c r="AM205" s="34">
        <v>85.544095661079595</v>
      </c>
      <c r="AN205" s="38">
        <v>15.952530007604082</v>
      </c>
      <c r="AO205" s="6"/>
      <c r="AP205" s="6" t="s">
        <v>37</v>
      </c>
      <c r="AQ205" s="34">
        <v>190.382792842762</v>
      </c>
      <c r="AR205" s="38">
        <v>-10.799999999999542</v>
      </c>
      <c r="AS205" s="34">
        <v>166.844196837006</v>
      </c>
      <c r="AT205" s="38">
        <v>7.9473491670256209</v>
      </c>
      <c r="AU205" s="34">
        <v>163.120891262074</v>
      </c>
      <c r="AV205" s="38">
        <v>10.518033316322189</v>
      </c>
      <c r="AW205" s="6"/>
      <c r="AX205" s="6" t="s">
        <v>37</v>
      </c>
      <c r="AY205" s="34">
        <v>135.301501571892</v>
      </c>
      <c r="AZ205" s="38">
        <v>-20.544166853678576</v>
      </c>
      <c r="BA205" s="34">
        <v>74.1216171258949</v>
      </c>
      <c r="BB205" s="38">
        <v>-3.9472408766648925</v>
      </c>
      <c r="BC205" s="34">
        <v>150.10047811025399</v>
      </c>
      <c r="BD205" s="38">
        <v>-3.1399793281559454</v>
      </c>
      <c r="BE205" s="6"/>
      <c r="BF205" s="6" t="s">
        <v>37</v>
      </c>
      <c r="BG205" s="34">
        <v>172.90374572998999</v>
      </c>
      <c r="BH205" s="38">
        <v>1.9207811325561579</v>
      </c>
      <c r="BI205" s="34">
        <v>73.682956408810995</v>
      </c>
      <c r="BJ205" s="38">
        <v>8.0582995509909097</v>
      </c>
      <c r="BK205" s="34">
        <v>278.36938003868499</v>
      </c>
      <c r="BL205" s="38">
        <v>33.824989253763079</v>
      </c>
      <c r="BM205" s="6"/>
      <c r="BN205" s="6" t="s">
        <v>37</v>
      </c>
      <c r="BO205" s="34">
        <v>135.51618054322</v>
      </c>
      <c r="BP205" s="38">
        <v>-2.6933859805111098</v>
      </c>
      <c r="BQ205" s="381">
        <v>102.49704334451414</v>
      </c>
      <c r="BR205" s="38">
        <v>-8.4307004052027139</v>
      </c>
      <c r="BS205" s="34">
        <v>173.46280561165801</v>
      </c>
      <c r="BT205" s="38">
        <v>7.5831288980117648</v>
      </c>
      <c r="BU205" s="6"/>
      <c r="BV205" s="6" t="s">
        <v>37</v>
      </c>
      <c r="BW205" s="34">
        <v>174.523806818661</v>
      </c>
      <c r="BX205" s="38">
        <v>19.3244374081834</v>
      </c>
      <c r="BY205" s="34">
        <v>151.91802871834699</v>
      </c>
      <c r="BZ205" s="38">
        <v>7.2684397865723014</v>
      </c>
      <c r="CA205" s="34">
        <v>138.38374771219901</v>
      </c>
      <c r="CB205" s="38">
        <v>18.766761100556621</v>
      </c>
      <c r="CC205" s="6"/>
      <c r="CD205" s="6" t="s">
        <v>37</v>
      </c>
      <c r="CE205" s="34">
        <v>110.246180084258</v>
      </c>
      <c r="CF205" s="38">
        <v>-1.7681228617107791</v>
      </c>
      <c r="CG205" s="34">
        <v>88.152094175333403</v>
      </c>
      <c r="CH205" s="38">
        <v>36.801257708234118</v>
      </c>
      <c r="CI205" s="34">
        <v>107.431024595662</v>
      </c>
      <c r="CJ205" s="38">
        <v>8.7393191038641476</v>
      </c>
      <c r="CK205" s="6"/>
      <c r="CL205" s="6" t="s">
        <v>37</v>
      </c>
      <c r="CM205" s="34">
        <v>301.75728861691198</v>
      </c>
      <c r="CN205" s="38">
        <v>1.7565690054274654</v>
      </c>
      <c r="CO205" s="34">
        <v>88.925626496017301</v>
      </c>
      <c r="CP205" s="38">
        <v>6.9425682019641926</v>
      </c>
      <c r="CQ205" s="34">
        <v>132.06370175582899</v>
      </c>
      <c r="CR205" s="38">
        <v>-5.7106978774498884E-2</v>
      </c>
      <c r="CS205" s="6"/>
      <c r="CT205" s="6" t="s">
        <v>37</v>
      </c>
      <c r="CU205" s="34">
        <v>113.14110589470801</v>
      </c>
      <c r="CV205" s="38">
        <v>28.170666504182634</v>
      </c>
      <c r="CW205" s="34">
        <v>106.10572684757101</v>
      </c>
      <c r="CX205" s="38">
        <v>-26.101677754906206</v>
      </c>
      <c r="CY205" s="34">
        <v>139.66721940305001</v>
      </c>
      <c r="CZ205" s="38">
        <v>40.000000000000369</v>
      </c>
      <c r="DA205" s="6"/>
      <c r="DB205" s="6" t="s">
        <v>37</v>
      </c>
      <c r="DC205" s="34">
        <v>69.452784822457303</v>
      </c>
      <c r="DD205" s="38">
        <v>20.200826832101697</v>
      </c>
      <c r="DE205" s="34">
        <v>310.70426229587298</v>
      </c>
      <c r="DF205" s="38">
        <v>16.051806691122167</v>
      </c>
      <c r="DG205" s="34">
        <v>94.769216386130907</v>
      </c>
      <c r="DH205" s="38">
        <v>-9.0947871296190925</v>
      </c>
      <c r="DI205" s="6"/>
      <c r="DJ205" s="6" t="s">
        <v>37</v>
      </c>
      <c r="DK205" s="34">
        <v>153.48050423809099</v>
      </c>
      <c r="DL205" s="38">
        <v>11.378216249636196</v>
      </c>
      <c r="DM205" s="34">
        <v>45.014214513557398</v>
      </c>
      <c r="DN205" s="38">
        <v>-5.124933544067261</v>
      </c>
      <c r="DO205" s="34">
        <v>118.81508979815101</v>
      </c>
      <c r="DP205" s="38">
        <v>-16.020887572154024</v>
      </c>
      <c r="DQ205" s="6"/>
      <c r="DR205" s="6" t="s">
        <v>37</v>
      </c>
      <c r="DS205" s="34">
        <v>166.09169630166701</v>
      </c>
      <c r="DT205" s="38">
        <v>17.210426699298594</v>
      </c>
      <c r="DU205" s="34">
        <v>141.510585414095</v>
      </c>
      <c r="DV205" s="38">
        <v>9.7770062089344947</v>
      </c>
      <c r="DW205" s="34">
        <v>141.87051021939399</v>
      </c>
      <c r="DX205" s="38">
        <v>1.338052295884637</v>
      </c>
      <c r="DY205" s="6"/>
      <c r="DZ205" s="6" t="s">
        <v>37</v>
      </c>
      <c r="EA205" s="34">
        <v>109.44257095765199</v>
      </c>
      <c r="EB205" s="38">
        <v>-5.6228420792305656</v>
      </c>
      <c r="EC205" s="34">
        <v>128.944743952425</v>
      </c>
      <c r="ED205" s="38">
        <v>8.0346892727726811</v>
      </c>
      <c r="EE205" s="34">
        <v>127.048486011121</v>
      </c>
      <c r="EF205" s="38">
        <v>2.7065741960548735</v>
      </c>
      <c r="EG205" s="6"/>
      <c r="EH205" s="6" t="s">
        <v>37</v>
      </c>
      <c r="EI205" s="34">
        <v>152.772068087951</v>
      </c>
      <c r="EJ205" s="38">
        <v>0.4295589947839602</v>
      </c>
      <c r="EK205" s="34">
        <v>122.036260526996</v>
      </c>
      <c r="EL205" s="38">
        <v>-1.4758040887175241</v>
      </c>
      <c r="EM205" s="34">
        <v>114.96310720719799</v>
      </c>
      <c r="EN205" s="38">
        <v>10.421508774731009</v>
      </c>
      <c r="EO205" s="6"/>
      <c r="EP205" s="6" t="s">
        <v>37</v>
      </c>
      <c r="EQ205" s="34">
        <v>93.821984829619396</v>
      </c>
      <c r="ER205" s="38">
        <v>3.7849432492871813</v>
      </c>
      <c r="ES205" s="34">
        <v>170.29757101605901</v>
      </c>
      <c r="ET205" s="38">
        <v>11.009299482784527</v>
      </c>
      <c r="EU205" s="34">
        <v>32.313735742500398</v>
      </c>
      <c r="EV205" s="38">
        <v>36.900000000000006</v>
      </c>
      <c r="EW205" s="6"/>
      <c r="EX205" s="6" t="s">
        <v>37</v>
      </c>
      <c r="EY205" s="34">
        <v>83.009868232636805</v>
      </c>
      <c r="EZ205" s="38">
        <v>-8.1635850608024185</v>
      </c>
      <c r="FA205" s="34">
        <v>89.633097593037903</v>
      </c>
      <c r="FB205" s="38">
        <v>-16.741214314485546</v>
      </c>
      <c r="FC205" s="34">
        <v>271.84847639593198</v>
      </c>
      <c r="FD205" s="38">
        <v>4.9079680486199919</v>
      </c>
      <c r="FE205" s="6"/>
      <c r="FF205" s="6" t="s">
        <v>37</v>
      </c>
      <c r="FG205" s="34">
        <v>103.345770939291</v>
      </c>
      <c r="FH205" s="38">
        <v>-10.731561304904716</v>
      </c>
      <c r="FI205" s="34">
        <v>177.48104392505201</v>
      </c>
      <c r="FJ205" s="38">
        <v>6.0020784958362725</v>
      </c>
      <c r="FK205" s="34">
        <v>93.241503868734895</v>
      </c>
      <c r="FL205" s="38">
        <v>-16.282654773861665</v>
      </c>
      <c r="FM205" s="6"/>
      <c r="FN205" s="6" t="s">
        <v>37</v>
      </c>
      <c r="FO205" s="34">
        <v>92.796932301160595</v>
      </c>
      <c r="FP205" s="38">
        <v>1.4835812209504695</v>
      </c>
      <c r="FQ205" s="34">
        <v>235.86239632573199</v>
      </c>
      <c r="FR205" s="38">
        <v>14.31916574372876</v>
      </c>
      <c r="FS205" s="34">
        <v>112.79026106036601</v>
      </c>
      <c r="FT205" s="38">
        <v>8.0965185411897806</v>
      </c>
      <c r="FU205" s="6"/>
      <c r="FV205" s="6" t="s">
        <v>37</v>
      </c>
      <c r="FW205" s="34">
        <v>112.003882798565</v>
      </c>
      <c r="FX205" s="38">
        <v>-13.60243373793449</v>
      </c>
      <c r="FY205" s="34">
        <v>188.43508059763599</v>
      </c>
      <c r="FZ205" s="38">
        <v>2.473272840668713</v>
      </c>
      <c r="GA205" s="34">
        <v>132.49236518465901</v>
      </c>
      <c r="GB205" s="38">
        <v>27.906163076345564</v>
      </c>
      <c r="GC205" s="6"/>
      <c r="GD205" s="6" t="s">
        <v>37</v>
      </c>
      <c r="GE205" s="34">
        <v>130.54877901763101</v>
      </c>
      <c r="GF205" s="38">
        <v>1.2882252738243949</v>
      </c>
      <c r="GG205" s="34">
        <v>112.557918352337</v>
      </c>
      <c r="GH205" s="38">
        <v>1.4342909595535644</v>
      </c>
      <c r="GI205" s="34">
        <v>58.690195600754897</v>
      </c>
      <c r="GJ205" s="38">
        <v>-6.6280372924779556</v>
      </c>
      <c r="GK205" s="6"/>
      <c r="GL205" s="6" t="s">
        <v>37</v>
      </c>
      <c r="GM205" s="34">
        <v>106.791109142029</v>
      </c>
      <c r="GN205" s="38">
        <v>4.1830550098857344</v>
      </c>
      <c r="GO205" s="34">
        <v>116.746194589392</v>
      </c>
      <c r="GP205" s="38">
        <v>-2.9108431575937175</v>
      </c>
      <c r="GQ205" s="34">
        <v>91.192245830882996</v>
      </c>
      <c r="GR205" s="38">
        <v>20.668012416130949</v>
      </c>
      <c r="GS205" s="6"/>
      <c r="GT205" s="6" t="s">
        <v>37</v>
      </c>
      <c r="GU205" s="34">
        <v>82.305223361991906</v>
      </c>
      <c r="GV205" s="38">
        <v>15.959480661927941</v>
      </c>
      <c r="GW205" s="34">
        <v>91.201780588886194</v>
      </c>
      <c r="GX205" s="38">
        <v>-7.0966974902286069</v>
      </c>
      <c r="GY205" s="34">
        <v>120.76960199918599</v>
      </c>
      <c r="GZ205" s="38">
        <v>39.046707825631103</v>
      </c>
      <c r="HA205" s="6"/>
      <c r="HB205" s="6" t="s">
        <v>37</v>
      </c>
      <c r="HC205" s="34">
        <v>136.33290291577299</v>
      </c>
      <c r="HD205" s="38">
        <v>11.702802099261291</v>
      </c>
      <c r="HE205" s="34">
        <v>141.62089358900801</v>
      </c>
      <c r="HF205" s="38">
        <v>1.7999999999996845</v>
      </c>
      <c r="HG205" s="34">
        <v>67.560252207262096</v>
      </c>
      <c r="HH205" s="38">
        <v>-4.2297071533871673</v>
      </c>
      <c r="HI205" s="6"/>
      <c r="HJ205" s="6" t="s">
        <v>37</v>
      </c>
      <c r="HK205" s="34">
        <v>96.229712693237005</v>
      </c>
      <c r="HL205" s="38">
        <v>9.0248950019433209</v>
      </c>
      <c r="HM205" s="34">
        <v>73.155669182029598</v>
      </c>
      <c r="HN205" s="38">
        <v>-29.039926902376394</v>
      </c>
      <c r="HO205" s="34">
        <v>66.716701003281202</v>
      </c>
      <c r="HP205" s="38">
        <v>6.9468120991227096</v>
      </c>
      <c r="HQ205" s="6"/>
      <c r="HR205" s="6" t="s">
        <v>37</v>
      </c>
      <c r="HS205" s="34">
        <v>106.325320486094</v>
      </c>
      <c r="HT205" s="38">
        <v>5.3214492364020316</v>
      </c>
      <c r="HU205" s="34">
        <v>181.95299784231801</v>
      </c>
      <c r="HV205" s="38">
        <v>7.9298998676163137</v>
      </c>
      <c r="HW205" s="34">
        <v>55.309911279344099</v>
      </c>
      <c r="HX205" s="38">
        <v>-24.97476647257119</v>
      </c>
      <c r="HY205" s="6"/>
      <c r="HZ205" s="6" t="s">
        <v>37</v>
      </c>
      <c r="IA205" s="34">
        <v>81.548938670295399</v>
      </c>
      <c r="IB205" s="38">
        <v>7.7283207022961449</v>
      </c>
      <c r="IC205" s="34">
        <v>105.54012282293201</v>
      </c>
      <c r="ID205" s="38">
        <v>4.0489345294625565</v>
      </c>
      <c r="IE205" s="34">
        <v>100.151246509632</v>
      </c>
      <c r="IF205" s="38">
        <v>1.2835559189564378</v>
      </c>
      <c r="IG205" s="6"/>
      <c r="IH205" s="6" t="s">
        <v>37</v>
      </c>
      <c r="II205" s="34">
        <v>116.952386945973</v>
      </c>
      <c r="IJ205" s="38">
        <v>9.8972706858580466</v>
      </c>
      <c r="IK205" s="34">
        <v>177.27976269381301</v>
      </c>
      <c r="IL205" s="38">
        <v>8.8493131915144545</v>
      </c>
      <c r="IM205" s="34">
        <v>145.121600980979</v>
      </c>
      <c r="IN205" s="38">
        <v>27.823920523070214</v>
      </c>
      <c r="IO205" s="34">
        <v>175.017071905905</v>
      </c>
      <c r="IP205" s="38">
        <v>22.900000000000404</v>
      </c>
      <c r="IQ205" s="6"/>
      <c r="IR205" s="6" t="s">
        <v>37</v>
      </c>
      <c r="IS205" s="34">
        <v>53.453681953737302</v>
      </c>
      <c r="IT205" s="38">
        <v>9.5479158153258794</v>
      </c>
      <c r="IU205" s="34">
        <v>99.7717649011323</v>
      </c>
      <c r="IV205" s="38">
        <v>5.6797564466924939</v>
      </c>
      <c r="IW205" s="34">
        <v>110.876930736807</v>
      </c>
      <c r="IX205" s="38">
        <v>13.229858129455025</v>
      </c>
      <c r="IY205" s="6"/>
      <c r="IZ205" s="6" t="s">
        <v>37</v>
      </c>
      <c r="JA205" s="34">
        <v>159.138216751253</v>
      </c>
      <c r="JB205" s="38">
        <v>-3.0945271540957009</v>
      </c>
      <c r="JC205" s="34">
        <v>171.43419768991001</v>
      </c>
      <c r="JD205" s="38">
        <v>11.616618831081965</v>
      </c>
      <c r="JE205" s="34">
        <v>154.53557910324099</v>
      </c>
      <c r="JF205" s="38">
        <v>-12.288691886116581</v>
      </c>
      <c r="JG205" s="6"/>
      <c r="JH205" s="6" t="s">
        <v>37</v>
      </c>
      <c r="JI205" s="34">
        <v>152.768383125486</v>
      </c>
      <c r="JJ205" s="38">
        <v>9.7010940833897479</v>
      </c>
      <c r="JK205" s="34">
        <v>232.20549129126599</v>
      </c>
      <c r="JL205" s="38">
        <v>-9.9999999999795364E-2</v>
      </c>
      <c r="JM205" s="34">
        <v>121.642962893516</v>
      </c>
      <c r="JN205" s="38">
        <v>2.3836108790092396</v>
      </c>
      <c r="JO205" s="6"/>
      <c r="JP205" s="6" t="s">
        <v>37</v>
      </c>
      <c r="JQ205" s="34">
        <v>103.755585302234</v>
      </c>
      <c r="JR205" s="38">
        <v>-23.577635979268166</v>
      </c>
      <c r="JS205" s="34">
        <v>114.307831882526</v>
      </c>
      <c r="JT205" s="38">
        <v>-0.14114871759326775</v>
      </c>
      <c r="JU205" s="34">
        <v>126.70325747317</v>
      </c>
      <c r="JV205" s="38">
        <v>22.106125598669379</v>
      </c>
      <c r="JW205" s="6"/>
      <c r="JX205" s="6" t="s">
        <v>37</v>
      </c>
      <c r="JY205" s="34">
        <v>120.870938971621</v>
      </c>
      <c r="JZ205" s="38">
        <v>5.1233322820328624</v>
      </c>
      <c r="KA205" s="34">
        <v>223.979765300948</v>
      </c>
      <c r="KB205" s="38">
        <v>34.160231079394123</v>
      </c>
      <c r="KC205" s="34">
        <v>143.839365385062</v>
      </c>
      <c r="KD205" s="38">
        <v>-11.680734604610819</v>
      </c>
      <c r="KE205" s="6"/>
      <c r="KF205" s="6" t="s">
        <v>37</v>
      </c>
      <c r="KG205" s="34">
        <v>90.718432327895499</v>
      </c>
      <c r="KH205" s="38">
        <v>17.175952298168355</v>
      </c>
      <c r="KI205" s="34">
        <v>171.094604487319</v>
      </c>
      <c r="KJ205" s="38">
        <v>13.953825425567729</v>
      </c>
      <c r="KK205" s="34">
        <v>123.696568938233</v>
      </c>
      <c r="KL205" s="38">
        <v>-2.1618396962961555</v>
      </c>
      <c r="KM205" s="6"/>
      <c r="KN205" s="6" t="s">
        <v>37</v>
      </c>
      <c r="KO205" s="34">
        <v>29.5795345921711</v>
      </c>
      <c r="KP205" s="38">
        <v>-26.600000000000009</v>
      </c>
      <c r="KQ205" s="34">
        <v>159.00406640249901</v>
      </c>
      <c r="KR205" s="38">
        <v>14.355353534029376</v>
      </c>
      <c r="KS205" s="34">
        <v>121.049521411463</v>
      </c>
      <c r="KT205" s="38">
        <v>5.1781539720586807</v>
      </c>
      <c r="KU205" s="6"/>
      <c r="KV205" s="6" t="s">
        <v>37</v>
      </c>
      <c r="KW205" s="34">
        <v>136.86759386823499</v>
      </c>
      <c r="KX205" s="38">
        <v>1.5872951197027305</v>
      </c>
      <c r="KY205" s="34">
        <v>132.378632277241</v>
      </c>
      <c r="KZ205" s="38">
        <v>4.7802136121531333</v>
      </c>
      <c r="LA205" s="34">
        <v>151.815373229003</v>
      </c>
      <c r="LB205" s="38">
        <v>5.5062175399991986</v>
      </c>
      <c r="LC205" s="6"/>
      <c r="LD205" s="6" t="s">
        <v>37</v>
      </c>
      <c r="LE205" s="34">
        <v>155.083150977602</v>
      </c>
      <c r="LF205" s="38">
        <v>1.0363963768513997</v>
      </c>
      <c r="LG205" s="34">
        <v>133.70575093067501</v>
      </c>
      <c r="LH205" s="38">
        <v>-7.5261297983035149</v>
      </c>
      <c r="LI205" s="34">
        <v>53.545862277839902</v>
      </c>
      <c r="LJ205" s="38">
        <v>-3.1231242271596216</v>
      </c>
      <c r="LK205" s="6"/>
      <c r="LL205" s="6" t="s">
        <v>37</v>
      </c>
      <c r="LM205" s="34">
        <v>164.888649611689</v>
      </c>
      <c r="LN205" s="38">
        <v>-36.378667505217834</v>
      </c>
      <c r="LO205" s="34">
        <v>71.527182136141406</v>
      </c>
      <c r="LP205" s="38">
        <v>3.0999999999998806</v>
      </c>
      <c r="LQ205" s="34">
        <v>227.672332995727</v>
      </c>
      <c r="LR205" s="38">
        <v>16.263939451261436</v>
      </c>
      <c r="LS205" s="6"/>
      <c r="LT205" s="6" t="s">
        <v>37</v>
      </c>
      <c r="LU205" s="34">
        <v>101.84810993942899</v>
      </c>
      <c r="LV205" s="38">
        <v>-14.91601444892261</v>
      </c>
      <c r="LW205" s="34">
        <v>153.86260062549599</v>
      </c>
      <c r="LX205" s="38">
        <v>15.013471175238251</v>
      </c>
      <c r="LY205" s="34">
        <v>208.25460735539099</v>
      </c>
      <c r="LZ205" s="38">
        <v>16.681758380960915</v>
      </c>
      <c r="MA205" s="6"/>
      <c r="MB205" s="6" t="s">
        <v>37</v>
      </c>
      <c r="MC205" s="34">
        <v>178.53389117748</v>
      </c>
      <c r="MD205" s="38">
        <v>4.0891721785606165</v>
      </c>
      <c r="ME205" s="34">
        <v>110.389477285122</v>
      </c>
      <c r="MF205" s="38">
        <v>10.486336900936791</v>
      </c>
      <c r="MG205" s="34">
        <v>65.127674167420096</v>
      </c>
      <c r="MH205" s="38">
        <v>-10.380538621609148</v>
      </c>
      <c r="MI205" s="6"/>
      <c r="MJ205" s="6" t="s">
        <v>37</v>
      </c>
      <c r="MK205" s="34">
        <v>114.37230821362699</v>
      </c>
      <c r="ML205" s="38">
        <v>13.362610891782282</v>
      </c>
      <c r="MM205" s="34">
        <v>122.862156788475</v>
      </c>
      <c r="MN205" s="38">
        <v>4.2186287556604611</v>
      </c>
      <c r="MO205" s="34">
        <v>187.39608491462701</v>
      </c>
      <c r="MP205" s="38">
        <v>7.3181470448233625</v>
      </c>
    </row>
    <row r="206" spans="1:354">
      <c r="A206" s="353"/>
      <c r="B206" s="6" t="s">
        <v>38</v>
      </c>
      <c r="C206" s="34">
        <v>91.785894433169503</v>
      </c>
      <c r="D206" s="38">
        <v>4.8636224657391551</v>
      </c>
      <c r="E206" s="374">
        <v>78.315423835152004</v>
      </c>
      <c r="F206" s="38">
        <v>3.3575479659663188</v>
      </c>
      <c r="G206" s="374">
        <v>104.52306001971699</v>
      </c>
      <c r="H206" s="38">
        <v>5.9574808385479514</v>
      </c>
      <c r="I206" s="6"/>
      <c r="J206" s="6" t="s">
        <v>38</v>
      </c>
      <c r="K206" s="34">
        <v>97.130826258898395</v>
      </c>
      <c r="L206" s="38">
        <v>11.599999999999937</v>
      </c>
      <c r="M206" s="34">
        <v>107.460805051248</v>
      </c>
      <c r="N206" s="38">
        <v>12.192324126904921</v>
      </c>
      <c r="O206" s="34">
        <v>90.089386009584203</v>
      </c>
      <c r="P206" s="38">
        <v>5.6999999999999886</v>
      </c>
      <c r="Q206" s="6"/>
      <c r="R206" s="6" t="s">
        <v>38</v>
      </c>
      <c r="S206" s="34">
        <v>73.872201341558494</v>
      </c>
      <c r="T206" s="38">
        <v>-11.831893515743531</v>
      </c>
      <c r="U206" s="34">
        <v>162.79375919718399</v>
      </c>
      <c r="V206" s="38">
        <v>7.1202259940005916</v>
      </c>
      <c r="W206" s="34">
        <v>142.25509900438499</v>
      </c>
      <c r="X206" s="38">
        <v>-8.5813347053665439</v>
      </c>
      <c r="Y206" s="6"/>
      <c r="Z206" s="6" t="s">
        <v>38</v>
      </c>
      <c r="AA206" s="34">
        <v>156.184156175373</v>
      </c>
      <c r="AB206" s="38">
        <v>-4.7243098520978748</v>
      </c>
      <c r="AC206" s="34">
        <v>105.47105556867</v>
      </c>
      <c r="AD206" s="38">
        <v>-9.1989578057057457</v>
      </c>
      <c r="AE206" s="34">
        <v>158.476093446942</v>
      </c>
      <c r="AF206" s="38">
        <v>6.416603142951999</v>
      </c>
      <c r="AG206" s="6"/>
      <c r="AH206" s="6" t="s">
        <v>38</v>
      </c>
      <c r="AI206" s="34">
        <v>101.166309607427</v>
      </c>
      <c r="AJ206" s="38">
        <v>1.2053379825890858</v>
      </c>
      <c r="AK206" s="34">
        <v>236.32760120816701</v>
      </c>
      <c r="AL206" s="38">
        <v>12.875380959436413</v>
      </c>
      <c r="AM206" s="34">
        <v>83.187592524185703</v>
      </c>
      <c r="AN206" s="38">
        <v>12.731250462214689</v>
      </c>
      <c r="AO206" s="6"/>
      <c r="AP206" s="6" t="s">
        <v>38</v>
      </c>
      <c r="AQ206" s="34">
        <v>172.21086498404301</v>
      </c>
      <c r="AR206" s="38">
        <v>-13.79999999999994</v>
      </c>
      <c r="AS206" s="34">
        <v>170.84549314848601</v>
      </c>
      <c r="AT206" s="38">
        <v>11.904454513777111</v>
      </c>
      <c r="AU206" s="34">
        <v>184.57497460272799</v>
      </c>
      <c r="AV206" s="38">
        <v>22.56182047361915</v>
      </c>
      <c r="AW206" s="6"/>
      <c r="AX206" s="6" t="s">
        <v>38</v>
      </c>
      <c r="AY206" s="34">
        <v>129.20721598590401</v>
      </c>
      <c r="AZ206" s="38">
        <v>-19.578709039055141</v>
      </c>
      <c r="BA206" s="34">
        <v>82.669808203593703</v>
      </c>
      <c r="BB206" s="38">
        <v>-4.0971049629911533</v>
      </c>
      <c r="BC206" s="34">
        <v>128.44023212967099</v>
      </c>
      <c r="BD206" s="38">
        <v>-3.0409051666219824</v>
      </c>
      <c r="BE206" s="6"/>
      <c r="BF206" s="6" t="s">
        <v>38</v>
      </c>
      <c r="BG206" s="34">
        <v>127.377221650569</v>
      </c>
      <c r="BH206" s="38">
        <v>-1.8445396317945892</v>
      </c>
      <c r="BI206" s="34">
        <v>93.647949521359493</v>
      </c>
      <c r="BJ206" s="38">
        <v>-0.28455437196485889</v>
      </c>
      <c r="BK206" s="34">
        <v>288.27965836506502</v>
      </c>
      <c r="BL206" s="38">
        <v>16.262551376755383</v>
      </c>
      <c r="BM206" s="6"/>
      <c r="BN206" s="6" t="s">
        <v>38</v>
      </c>
      <c r="BO206" s="34">
        <v>154.12287166372101</v>
      </c>
      <c r="BP206" s="38">
        <v>-2.4033198418759127</v>
      </c>
      <c r="BQ206" s="381">
        <v>108.13582608115014</v>
      </c>
      <c r="BR206" s="38">
        <v>-9.0757452675021142</v>
      </c>
      <c r="BS206" s="34">
        <v>165.45283248546599</v>
      </c>
      <c r="BT206" s="38">
        <v>12.98980915877577</v>
      </c>
      <c r="BU206" s="6"/>
      <c r="BV206" s="6" t="s">
        <v>38</v>
      </c>
      <c r="BW206" s="34">
        <v>150.262788977116</v>
      </c>
      <c r="BX206" s="38">
        <v>27.318719836412413</v>
      </c>
      <c r="BY206" s="34">
        <v>128.20351069609501</v>
      </c>
      <c r="BZ206" s="38">
        <v>18.786372391378009</v>
      </c>
      <c r="CA206" s="34">
        <v>122.744630876599</v>
      </c>
      <c r="CB206" s="38">
        <v>18.046318478007464</v>
      </c>
      <c r="CC206" s="6"/>
      <c r="CD206" s="6" t="s">
        <v>38</v>
      </c>
      <c r="CE206" s="34">
        <v>118.82439600866201</v>
      </c>
      <c r="CF206" s="38">
        <v>-2.3271506816719807</v>
      </c>
      <c r="CG206" s="34">
        <v>88.0803429185125</v>
      </c>
      <c r="CH206" s="38">
        <v>30.999960388950427</v>
      </c>
      <c r="CI206" s="34">
        <v>108.98143541383899</v>
      </c>
      <c r="CJ206" s="38">
        <v>2.6695822926840407</v>
      </c>
      <c r="CK206" s="6"/>
      <c r="CL206" s="6" t="s">
        <v>38</v>
      </c>
      <c r="CM206" s="34">
        <v>239.361822637887</v>
      </c>
      <c r="CN206" s="38">
        <v>9.6665609129298389</v>
      </c>
      <c r="CO206" s="34">
        <v>77.371045362904994</v>
      </c>
      <c r="CP206" s="38">
        <v>4.2458354032981873</v>
      </c>
      <c r="CQ206" s="34">
        <v>124.691000681905</v>
      </c>
      <c r="CR206" s="38">
        <v>-2.8199678288049199</v>
      </c>
      <c r="CS206" s="6"/>
      <c r="CT206" s="6" t="s">
        <v>38</v>
      </c>
      <c r="CU206" s="34">
        <v>123.50346277929999</v>
      </c>
      <c r="CV206" s="38">
        <v>24.329782058287265</v>
      </c>
      <c r="CW206" s="34">
        <v>115.657448979335</v>
      </c>
      <c r="CX206" s="38">
        <v>-5.4841180380590231</v>
      </c>
      <c r="CY206" s="34">
        <v>91.760457330521604</v>
      </c>
      <c r="CZ206" s="38">
        <v>-7.1000000000000227</v>
      </c>
      <c r="DA206" s="6"/>
      <c r="DB206" s="6" t="s">
        <v>38</v>
      </c>
      <c r="DC206" s="34">
        <v>75.794960616724296</v>
      </c>
      <c r="DD206" s="38">
        <v>10.187947477991671</v>
      </c>
      <c r="DE206" s="34">
        <v>357.00035698120899</v>
      </c>
      <c r="DF206" s="38">
        <v>18.399409113639706</v>
      </c>
      <c r="DG206" s="34">
        <v>95.888234642598803</v>
      </c>
      <c r="DH206" s="38">
        <v>-9.3672869060140727</v>
      </c>
      <c r="DI206" s="6"/>
      <c r="DJ206" s="6" t="s">
        <v>38</v>
      </c>
      <c r="DK206" s="34">
        <v>178.982442570047</v>
      </c>
      <c r="DL206" s="38">
        <v>9.4050191617127012</v>
      </c>
      <c r="DM206" s="34">
        <v>46.245120937670002</v>
      </c>
      <c r="DN206" s="38">
        <v>-5.7492108141495635</v>
      </c>
      <c r="DO206" s="34">
        <v>143.16845789382401</v>
      </c>
      <c r="DP206" s="38">
        <v>-2.9170767753332711</v>
      </c>
      <c r="DQ206" s="6"/>
      <c r="DR206" s="6" t="s">
        <v>38</v>
      </c>
      <c r="DS206" s="34">
        <v>184.71288620918401</v>
      </c>
      <c r="DT206" s="38">
        <v>19.208441512678419</v>
      </c>
      <c r="DU206" s="34">
        <v>130.72985446381799</v>
      </c>
      <c r="DV206" s="38">
        <v>10.752837246455186</v>
      </c>
      <c r="DW206" s="34">
        <v>143.363073837408</v>
      </c>
      <c r="DX206" s="38">
        <v>6.6774342538766973</v>
      </c>
      <c r="DY206" s="6"/>
      <c r="DZ206" s="6" t="s">
        <v>38</v>
      </c>
      <c r="EA206" s="34">
        <v>131.47849478669301</v>
      </c>
      <c r="EB206" s="38">
        <v>12.523890977238935</v>
      </c>
      <c r="EC206" s="34">
        <v>124.191283563824</v>
      </c>
      <c r="ED206" s="38">
        <v>-7.2301720417170685</v>
      </c>
      <c r="EE206" s="34">
        <v>176.37997700887601</v>
      </c>
      <c r="EF206" s="38">
        <v>6.6874063129880739</v>
      </c>
      <c r="EG206" s="6"/>
      <c r="EH206" s="6" t="s">
        <v>38</v>
      </c>
      <c r="EI206" s="34">
        <v>154.61782326018599</v>
      </c>
      <c r="EJ206" s="38">
        <v>1.1246563328101331</v>
      </c>
      <c r="EK206" s="34">
        <v>142.374248431643</v>
      </c>
      <c r="EL206" s="38">
        <v>-3.8732452979783858</v>
      </c>
      <c r="EM206" s="34">
        <v>147.21597153567299</v>
      </c>
      <c r="EN206" s="38">
        <v>10.000927512297991</v>
      </c>
      <c r="EO206" s="6"/>
      <c r="EP206" s="6" t="s">
        <v>38</v>
      </c>
      <c r="EQ206" s="34">
        <v>63.910856315045002</v>
      </c>
      <c r="ER206" s="38">
        <v>-25.952116415707195</v>
      </c>
      <c r="ES206" s="34">
        <v>149.763684144861</v>
      </c>
      <c r="ET206" s="38">
        <v>4.5388467740518337</v>
      </c>
      <c r="EU206" s="34">
        <v>43.929438457440497</v>
      </c>
      <c r="EV206" s="38">
        <v>13.500000000000085</v>
      </c>
      <c r="EW206" s="6"/>
      <c r="EX206" s="6" t="s">
        <v>38</v>
      </c>
      <c r="EY206" s="34">
        <v>109.95157117819799</v>
      </c>
      <c r="EZ206" s="38">
        <v>10.757421893945505</v>
      </c>
      <c r="FA206" s="34">
        <v>97.076557241661504</v>
      </c>
      <c r="FB206" s="38">
        <v>-12.415696233105862</v>
      </c>
      <c r="FC206" s="34">
        <v>274.64971929976002</v>
      </c>
      <c r="FD206" s="38">
        <v>6.1361984455713809</v>
      </c>
      <c r="FE206" s="6"/>
      <c r="FF206" s="6" t="s">
        <v>38</v>
      </c>
      <c r="FG206" s="34">
        <v>119.212250200979</v>
      </c>
      <c r="FH206" s="38">
        <v>-1.9248855378089758</v>
      </c>
      <c r="FI206" s="34">
        <v>186.66676907512499</v>
      </c>
      <c r="FJ206" s="38">
        <v>11.34699428651416</v>
      </c>
      <c r="FK206" s="34">
        <v>79.781134494919996</v>
      </c>
      <c r="FL206" s="38">
        <v>-15.271033512203985</v>
      </c>
      <c r="FM206" s="6"/>
      <c r="FN206" s="6" t="s">
        <v>38</v>
      </c>
      <c r="FO206" s="34">
        <v>104.242788747578</v>
      </c>
      <c r="FP206" s="38">
        <v>-2.679660008146854</v>
      </c>
      <c r="FQ206" s="34">
        <v>238.939887760695</v>
      </c>
      <c r="FR206" s="38">
        <v>14.467781610561232</v>
      </c>
      <c r="FS206" s="34">
        <v>139.28344866072399</v>
      </c>
      <c r="FT206" s="38">
        <v>9.1865417158066123</v>
      </c>
      <c r="FU206" s="6"/>
      <c r="FV206" s="6" t="s">
        <v>38</v>
      </c>
      <c r="FW206" s="34">
        <v>127.440950291601</v>
      </c>
      <c r="FX206" s="38">
        <v>-14.152731235608172</v>
      </c>
      <c r="FY206" s="34">
        <v>165.368534899412</v>
      </c>
      <c r="FZ206" s="38">
        <v>6.3634959771901691</v>
      </c>
      <c r="GA206" s="34">
        <v>126.28082856640199</v>
      </c>
      <c r="GB206" s="38">
        <v>28.493763138535769</v>
      </c>
      <c r="GC206" s="6"/>
      <c r="GD206" s="6" t="s">
        <v>38</v>
      </c>
      <c r="GE206" s="34">
        <v>171.66399815901499</v>
      </c>
      <c r="GF206" s="38">
        <v>4.2649237650782794</v>
      </c>
      <c r="GG206" s="34">
        <v>99.5821744276777</v>
      </c>
      <c r="GH206" s="38">
        <v>7.0947503756819259</v>
      </c>
      <c r="GI206" s="34">
        <v>71.054447724772899</v>
      </c>
      <c r="GJ206" s="38">
        <v>-20.642712417382782</v>
      </c>
      <c r="GK206" s="6"/>
      <c r="GL206" s="6" t="s">
        <v>38</v>
      </c>
      <c r="GM206" s="34">
        <v>142.40575574409601</v>
      </c>
      <c r="GN206" s="38">
        <v>1.1635278491082062</v>
      </c>
      <c r="GO206" s="34">
        <v>127.272409469043</v>
      </c>
      <c r="GP206" s="38">
        <v>1.1027420023887089</v>
      </c>
      <c r="GQ206" s="34">
        <v>88.738894529140296</v>
      </c>
      <c r="GR206" s="38">
        <v>20.004133442953844</v>
      </c>
      <c r="GS206" s="6"/>
      <c r="GT206" s="6" t="s">
        <v>38</v>
      </c>
      <c r="GU206" s="34">
        <v>83.758805595416007</v>
      </c>
      <c r="GV206" s="38">
        <v>8.0738666992954364</v>
      </c>
      <c r="GW206" s="34">
        <v>93.393740410840394</v>
      </c>
      <c r="GX206" s="38">
        <v>11.328108525712182</v>
      </c>
      <c r="GY206" s="34">
        <v>106.053459988721</v>
      </c>
      <c r="GZ206" s="38">
        <v>35.426507173596804</v>
      </c>
      <c r="HA206" s="6"/>
      <c r="HB206" s="6" t="s">
        <v>38</v>
      </c>
      <c r="HC206" s="34">
        <v>130.37999609587499</v>
      </c>
      <c r="HD206" s="38">
        <v>21.999567298245921</v>
      </c>
      <c r="HE206" s="34">
        <v>168.25464405870301</v>
      </c>
      <c r="HF206" s="38">
        <v>-4.2000000000001592</v>
      </c>
      <c r="HG206" s="34">
        <v>94.083328916339894</v>
      </c>
      <c r="HH206" s="38">
        <v>1.2896165061156495</v>
      </c>
      <c r="HI206" s="6"/>
      <c r="HJ206" s="6" t="s">
        <v>38</v>
      </c>
      <c r="HK206" s="34">
        <v>70.640229581649294</v>
      </c>
      <c r="HL206" s="38">
        <v>6.9647239158324226</v>
      </c>
      <c r="HM206" s="34">
        <v>83.266002112124994</v>
      </c>
      <c r="HN206" s="38">
        <v>-9.2079098417487444</v>
      </c>
      <c r="HO206" s="34">
        <v>66.138177042955803</v>
      </c>
      <c r="HP206" s="38">
        <v>3.1671517456345555</v>
      </c>
      <c r="HQ206" s="6"/>
      <c r="HR206" s="6" t="s">
        <v>38</v>
      </c>
      <c r="HS206" s="34">
        <v>106.197826756906</v>
      </c>
      <c r="HT206" s="38">
        <v>6.7452563686809128</v>
      </c>
      <c r="HU206" s="34">
        <v>166.19317266091201</v>
      </c>
      <c r="HV206" s="38">
        <v>14.359508682955877</v>
      </c>
      <c r="HW206" s="34">
        <v>54.563196250921202</v>
      </c>
      <c r="HX206" s="38">
        <v>-25.116801081552993</v>
      </c>
      <c r="HY206" s="6"/>
      <c r="HZ206" s="6" t="s">
        <v>38</v>
      </c>
      <c r="IA206" s="34">
        <v>87.688592830900205</v>
      </c>
      <c r="IB206" s="38">
        <v>4.4736466695589598</v>
      </c>
      <c r="IC206" s="34">
        <v>113.35823027073801</v>
      </c>
      <c r="ID206" s="38">
        <v>4.1931815738304437</v>
      </c>
      <c r="IE206" s="34">
        <v>107.91424626189</v>
      </c>
      <c r="IF206" s="38">
        <v>1.2433205493158681</v>
      </c>
      <c r="IG206" s="6"/>
      <c r="IH206" s="6" t="s">
        <v>38</v>
      </c>
      <c r="II206" s="34">
        <v>118.07189577354001</v>
      </c>
      <c r="IJ206" s="38">
        <v>17.647838025104235</v>
      </c>
      <c r="IK206" s="34">
        <v>181.83362807474501</v>
      </c>
      <c r="IL206" s="38">
        <v>17.583290262238933</v>
      </c>
      <c r="IM206" s="34">
        <v>141.49053155857499</v>
      </c>
      <c r="IN206" s="38">
        <v>27.556370757270685</v>
      </c>
      <c r="IO206" s="34">
        <v>174.24957610180201</v>
      </c>
      <c r="IP206" s="38">
        <v>39.700000000000273</v>
      </c>
      <c r="IQ206" s="6"/>
      <c r="IR206" s="6" t="s">
        <v>38</v>
      </c>
      <c r="IS206" s="34">
        <v>76.319573441848902</v>
      </c>
      <c r="IT206" s="38">
        <v>-8.0863550457820281</v>
      </c>
      <c r="IU206" s="34">
        <v>109.18682402166201</v>
      </c>
      <c r="IV206" s="38">
        <v>10.695752020232902</v>
      </c>
      <c r="IW206" s="34">
        <v>110.31889391179</v>
      </c>
      <c r="IX206" s="38">
        <v>17.124862643609504</v>
      </c>
      <c r="IY206" s="6"/>
      <c r="IZ206" s="6" t="s">
        <v>38</v>
      </c>
      <c r="JA206" s="34">
        <v>150.011677089665</v>
      </c>
      <c r="JB206" s="38">
        <v>11.729739724406969</v>
      </c>
      <c r="JC206" s="34">
        <v>214.06943384477501</v>
      </c>
      <c r="JD206" s="38">
        <v>11.673819378420518</v>
      </c>
      <c r="JE206" s="34">
        <v>154.34255967447001</v>
      </c>
      <c r="JF206" s="38">
        <v>-35.105651312886238</v>
      </c>
      <c r="JG206" s="6"/>
      <c r="JH206" s="6" t="s">
        <v>38</v>
      </c>
      <c r="JI206" s="34">
        <v>163.59066550342601</v>
      </c>
      <c r="JJ206" s="38">
        <v>19.389174890453134</v>
      </c>
      <c r="JK206" s="34">
        <v>301.20603672588999</v>
      </c>
      <c r="JL206" s="38">
        <v>16.300000000000352</v>
      </c>
      <c r="JM206" s="34">
        <v>126.090425448392</v>
      </c>
      <c r="JN206" s="38">
        <v>4.8733048406515991</v>
      </c>
      <c r="JO206" s="6"/>
      <c r="JP206" s="6" t="s">
        <v>38</v>
      </c>
      <c r="JQ206" s="34">
        <v>108.185203436332</v>
      </c>
      <c r="JR206" s="38">
        <v>5.9158594065263941</v>
      </c>
      <c r="JS206" s="34">
        <v>165.496773465259</v>
      </c>
      <c r="JT206" s="38">
        <v>1.0880105560602544</v>
      </c>
      <c r="JU206" s="34">
        <v>158.59172038293801</v>
      </c>
      <c r="JV206" s="38">
        <v>24.957125842198153</v>
      </c>
      <c r="JW206" s="6"/>
      <c r="JX206" s="6" t="s">
        <v>38</v>
      </c>
      <c r="JY206" s="34">
        <v>113.146499958078</v>
      </c>
      <c r="JZ206" s="38">
        <v>-5.163985288088341</v>
      </c>
      <c r="KA206" s="34">
        <v>214.975124219945</v>
      </c>
      <c r="KB206" s="38">
        <v>19.285262312904663</v>
      </c>
      <c r="KC206" s="34">
        <v>153.73750484737801</v>
      </c>
      <c r="KD206" s="38">
        <v>-26.611695002162932</v>
      </c>
      <c r="KE206" s="6"/>
      <c r="KF206" s="6" t="s">
        <v>38</v>
      </c>
      <c r="KG206" s="34">
        <v>68.990275460425195</v>
      </c>
      <c r="KH206" s="38">
        <v>-2.2803010110780804</v>
      </c>
      <c r="KI206" s="34">
        <v>199.699266604104</v>
      </c>
      <c r="KJ206" s="38">
        <v>13.472166551620404</v>
      </c>
      <c r="KK206" s="34">
        <v>115.429086390558</v>
      </c>
      <c r="KL206" s="38">
        <v>0.59178194814495555</v>
      </c>
      <c r="KM206" s="6"/>
      <c r="KN206" s="6" t="s">
        <v>38</v>
      </c>
      <c r="KO206" s="34">
        <v>30.189432638072901</v>
      </c>
      <c r="KP206" s="38">
        <v>-28.400000000000119</v>
      </c>
      <c r="KQ206" s="34">
        <v>143.255025056449</v>
      </c>
      <c r="KR206" s="38">
        <v>3.6860013208765139</v>
      </c>
      <c r="KS206" s="34">
        <v>114.30360775256599</v>
      </c>
      <c r="KT206" s="38">
        <v>4.9765088177821326E-2</v>
      </c>
      <c r="KU206" s="6"/>
      <c r="KV206" s="6" t="s">
        <v>38</v>
      </c>
      <c r="KW206" s="34">
        <v>133.635723385712</v>
      </c>
      <c r="KX206" s="38">
        <v>1.4603601097512779</v>
      </c>
      <c r="KY206" s="34">
        <v>130.109601013625</v>
      </c>
      <c r="KZ206" s="38">
        <v>-17.459808503121266</v>
      </c>
      <c r="LA206" s="34">
        <v>138.92938680186001</v>
      </c>
      <c r="LB206" s="38">
        <v>5.7524682616874685</v>
      </c>
      <c r="LC206" s="6"/>
      <c r="LD206" s="6" t="s">
        <v>38</v>
      </c>
      <c r="LE206" s="34">
        <v>156.14558858679499</v>
      </c>
      <c r="LF206" s="38">
        <v>1.3904318802013336</v>
      </c>
      <c r="LG206" s="34">
        <v>92.252326883450095</v>
      </c>
      <c r="LH206" s="38">
        <v>-15.866310537397155</v>
      </c>
      <c r="LI206" s="34">
        <v>43.031108804234599</v>
      </c>
      <c r="LJ206" s="38">
        <v>-18.382636607569864</v>
      </c>
      <c r="LK206" s="6"/>
      <c r="LL206" s="6" t="s">
        <v>38</v>
      </c>
      <c r="LM206" s="34">
        <v>133.578829626057</v>
      </c>
      <c r="LN206" s="38">
        <v>-33.792465836368564</v>
      </c>
      <c r="LO206" s="34">
        <v>69.460263078081795</v>
      </c>
      <c r="LP206" s="38">
        <v>1.5999999999999091</v>
      </c>
      <c r="LQ206" s="34">
        <v>269.94507571386202</v>
      </c>
      <c r="LR206" s="38">
        <v>18.312167756485607</v>
      </c>
      <c r="LS206" s="6"/>
      <c r="LT206" s="6" t="s">
        <v>38</v>
      </c>
      <c r="LU206" s="34">
        <v>97.587501173369304</v>
      </c>
      <c r="LV206" s="38">
        <v>-18.602820430477379</v>
      </c>
      <c r="LW206" s="34">
        <v>148.52544374367901</v>
      </c>
      <c r="LX206" s="38">
        <v>10.822749782470282</v>
      </c>
      <c r="LY206" s="34">
        <v>120.735630235573</v>
      </c>
      <c r="LZ206" s="38">
        <v>-13.196474876663913</v>
      </c>
      <c r="MA206" s="6"/>
      <c r="MB206" s="6" t="s">
        <v>38</v>
      </c>
      <c r="MC206" s="34">
        <v>162.83839323106</v>
      </c>
      <c r="MD206" s="38">
        <v>-8.6418705420657744</v>
      </c>
      <c r="ME206" s="34">
        <v>110.82702704694501</v>
      </c>
      <c r="MF206" s="38">
        <v>7.5070413069939832</v>
      </c>
      <c r="MG206" s="34">
        <v>62.792790895670102</v>
      </c>
      <c r="MH206" s="38">
        <v>-12.038498846399918</v>
      </c>
      <c r="MI206" s="6"/>
      <c r="MJ206" s="6" t="s">
        <v>38</v>
      </c>
      <c r="MK206" s="34">
        <v>103.947170514354</v>
      </c>
      <c r="ML206" s="38">
        <v>3.9897269436894192</v>
      </c>
      <c r="MM206" s="34">
        <v>109.35793070598</v>
      </c>
      <c r="MN206" s="38">
        <v>4.1552416325053372</v>
      </c>
      <c r="MO206" s="34">
        <v>218.65529382003101</v>
      </c>
      <c r="MP206" s="38">
        <v>13.849043603059556</v>
      </c>
    </row>
    <row r="207" spans="1:354">
      <c r="A207" s="353"/>
      <c r="B207" s="6" t="s">
        <v>39</v>
      </c>
      <c r="C207" s="34">
        <v>89.854553984739795</v>
      </c>
      <c r="D207" s="38">
        <v>-4.9779209127012791</v>
      </c>
      <c r="E207" s="374">
        <v>78.293389509901203</v>
      </c>
      <c r="F207" s="38">
        <v>-4.4486843172760899</v>
      </c>
      <c r="G207" s="374">
        <v>100.78635218865701</v>
      </c>
      <c r="H207" s="38">
        <v>-5.3629449182119799</v>
      </c>
      <c r="I207" s="6"/>
      <c r="J207" s="6" t="s">
        <v>39</v>
      </c>
      <c r="K207" s="34">
        <v>110.708464518914</v>
      </c>
      <c r="L207" s="38">
        <v>14.400000000000261</v>
      </c>
      <c r="M207" s="34">
        <v>120.529342129963</v>
      </c>
      <c r="N207" s="38">
        <v>37.385341933440287</v>
      </c>
      <c r="O207" s="34">
        <v>108.548871751886</v>
      </c>
      <c r="P207" s="38">
        <v>19.500000000000057</v>
      </c>
      <c r="Q207" s="6"/>
      <c r="R207" s="6" t="s">
        <v>39</v>
      </c>
      <c r="S207" s="34">
        <v>71.532361936588799</v>
      </c>
      <c r="T207" s="38">
        <v>0.7437072275235721</v>
      </c>
      <c r="U207" s="34">
        <v>182.29115553144899</v>
      </c>
      <c r="V207" s="38">
        <v>12.008768784659068</v>
      </c>
      <c r="W207" s="34">
        <v>151.73714852207101</v>
      </c>
      <c r="X207" s="38">
        <v>1.12325646933364</v>
      </c>
      <c r="Y207" s="6"/>
      <c r="Z207" s="6" t="s">
        <v>39</v>
      </c>
      <c r="AA207" s="34">
        <v>176.75136915933001</v>
      </c>
      <c r="AB207" s="38">
        <v>-2.9981147679437754</v>
      </c>
      <c r="AC207" s="34">
        <v>114.61859831439899</v>
      </c>
      <c r="AD207" s="38">
        <v>-7.0721887774879519</v>
      </c>
      <c r="AE207" s="34">
        <v>148.38304948985601</v>
      </c>
      <c r="AF207" s="38">
        <v>-3.0883319599712706</v>
      </c>
      <c r="AG207" s="6"/>
      <c r="AH207" s="6" t="s">
        <v>39</v>
      </c>
      <c r="AI207" s="34">
        <v>110.72981440779</v>
      </c>
      <c r="AJ207" s="38">
        <v>4.4780028538839929</v>
      </c>
      <c r="AK207" s="34">
        <v>274.23851896151803</v>
      </c>
      <c r="AL207" s="38">
        <v>13.494923475756721</v>
      </c>
      <c r="AM207" s="34">
        <v>87.2992058221988</v>
      </c>
      <c r="AN207" s="38">
        <v>15.389102554920825</v>
      </c>
      <c r="AO207" s="6"/>
      <c r="AP207" s="6" t="s">
        <v>39</v>
      </c>
      <c r="AQ207" s="34">
        <v>202.93896703144799</v>
      </c>
      <c r="AR207" s="38">
        <v>-5.3012505134325778</v>
      </c>
      <c r="AS207" s="34">
        <v>177.38777209572399</v>
      </c>
      <c r="AT207" s="38">
        <v>11.333928267541054</v>
      </c>
      <c r="AU207" s="34">
        <v>223.667889139869</v>
      </c>
      <c r="AV207" s="38">
        <v>31.078004796807278</v>
      </c>
      <c r="AW207" s="6"/>
      <c r="AX207" s="6" t="s">
        <v>39</v>
      </c>
      <c r="AY207" s="34">
        <v>126.95273779381</v>
      </c>
      <c r="AZ207" s="38">
        <v>-15.636788518901639</v>
      </c>
      <c r="BA207" s="34">
        <v>96.326906434204105</v>
      </c>
      <c r="BB207" s="38">
        <v>-0.3527931256965644</v>
      </c>
      <c r="BC207" s="34">
        <v>149.51690325126401</v>
      </c>
      <c r="BD207" s="38">
        <v>-1.1093430499541768</v>
      </c>
      <c r="BE207" s="6"/>
      <c r="BF207" s="6" t="s">
        <v>39</v>
      </c>
      <c r="BG207" s="34">
        <v>137.622417329233</v>
      </c>
      <c r="BH207" s="38">
        <v>6.6999415543370446</v>
      </c>
      <c r="BI207" s="34">
        <v>105.358310634568</v>
      </c>
      <c r="BJ207" s="38">
        <v>3.2632759050716942</v>
      </c>
      <c r="BK207" s="34">
        <v>264.92708574350598</v>
      </c>
      <c r="BL207" s="38">
        <v>16.397602408949538</v>
      </c>
      <c r="BM207" s="6"/>
      <c r="BN207" s="6" t="s">
        <v>39</v>
      </c>
      <c r="BO207" s="34">
        <v>132.77493612871999</v>
      </c>
      <c r="BP207" s="38">
        <v>-5.9023094319640421</v>
      </c>
      <c r="BQ207" s="381">
        <v>93.470191092249138</v>
      </c>
      <c r="BR207" s="38">
        <v>-2.5622739128237129</v>
      </c>
      <c r="BS207" s="34">
        <v>167.286017615318</v>
      </c>
      <c r="BT207" s="38">
        <v>8.5998675616961577</v>
      </c>
      <c r="BU207" s="6"/>
      <c r="BV207" s="6" t="s">
        <v>39</v>
      </c>
      <c r="BW207" s="34">
        <v>177.098772550239</v>
      </c>
      <c r="BX207" s="38">
        <v>15.042076770162922</v>
      </c>
      <c r="BY207" s="34">
        <v>98.020551610199902</v>
      </c>
      <c r="BZ207" s="38">
        <v>23.397207261249989</v>
      </c>
      <c r="CA207" s="34">
        <v>146.18144058399</v>
      </c>
      <c r="CB207" s="38">
        <v>7.5027451969591255</v>
      </c>
      <c r="CC207" s="6"/>
      <c r="CD207" s="6" t="s">
        <v>39</v>
      </c>
      <c r="CE207" s="34">
        <v>105.62413094125201</v>
      </c>
      <c r="CF207" s="38">
        <v>2.7856950565819005</v>
      </c>
      <c r="CG207" s="34">
        <v>75.383214484163005</v>
      </c>
      <c r="CH207" s="38">
        <v>23.073820673769418</v>
      </c>
      <c r="CI207" s="34">
        <v>117.678741487474</v>
      </c>
      <c r="CJ207" s="38">
        <v>8.4660535985324117</v>
      </c>
      <c r="CK207" s="6"/>
      <c r="CL207" s="6" t="s">
        <v>39</v>
      </c>
      <c r="CM207" s="34">
        <v>227.15052109175099</v>
      </c>
      <c r="CN207" s="38">
        <v>13.310151549044619</v>
      </c>
      <c r="CO207" s="34">
        <v>81.902314386384703</v>
      </c>
      <c r="CP207" s="38">
        <v>0.75383571067450816</v>
      </c>
      <c r="CQ207" s="34">
        <v>116.869513935654</v>
      </c>
      <c r="CR207" s="38">
        <v>-3.4631109235964317</v>
      </c>
      <c r="CS207" s="6"/>
      <c r="CT207" s="6" t="s">
        <v>39</v>
      </c>
      <c r="CU207" s="34">
        <v>157.610362640114</v>
      </c>
      <c r="CV207" s="38">
        <v>23.744369127338061</v>
      </c>
      <c r="CW207" s="34">
        <v>77.177589361415002</v>
      </c>
      <c r="CX207" s="38">
        <v>-7.9534016956950779</v>
      </c>
      <c r="CY207" s="34">
        <v>135.70003042008599</v>
      </c>
      <c r="CZ207" s="38">
        <v>7.7999999999991587</v>
      </c>
      <c r="DA207" s="6"/>
      <c r="DB207" s="6" t="s">
        <v>39</v>
      </c>
      <c r="DC207" s="34">
        <v>77.479081761546794</v>
      </c>
      <c r="DD207" s="38">
        <v>20.079222631252748</v>
      </c>
      <c r="DE207" s="34">
        <v>327.10119283157798</v>
      </c>
      <c r="DF207" s="38">
        <v>16.519647633549056</v>
      </c>
      <c r="DG207" s="34">
        <v>97.0833798420812</v>
      </c>
      <c r="DH207" s="38">
        <v>-5.7384334288113195</v>
      </c>
      <c r="DI207" s="6"/>
      <c r="DJ207" s="6" t="s">
        <v>39</v>
      </c>
      <c r="DK207" s="34">
        <v>177.40510134190799</v>
      </c>
      <c r="DL207" s="38">
        <v>15.267800574783379</v>
      </c>
      <c r="DM207" s="34">
        <v>48.483746576332599</v>
      </c>
      <c r="DN207" s="38">
        <v>2.3562164301972928</v>
      </c>
      <c r="DO207" s="34">
        <v>151.01757968770499</v>
      </c>
      <c r="DP207" s="38">
        <v>3.0439803161695096</v>
      </c>
      <c r="DQ207" s="6"/>
      <c r="DR207" s="6" t="s">
        <v>39</v>
      </c>
      <c r="DS207" s="34">
        <v>234.15382752184999</v>
      </c>
      <c r="DT207" s="38">
        <v>14.914965290239408</v>
      </c>
      <c r="DU207" s="34">
        <v>133.89112311535899</v>
      </c>
      <c r="DV207" s="38">
        <v>15.8647621468929</v>
      </c>
      <c r="DW207" s="34">
        <v>137.54718438245001</v>
      </c>
      <c r="DX207" s="38">
        <v>8.3750790515110651</v>
      </c>
      <c r="DY207" s="6"/>
      <c r="DZ207" s="6" t="s">
        <v>39</v>
      </c>
      <c r="EA207" s="34">
        <v>130.61061788455601</v>
      </c>
      <c r="EB207" s="38">
        <v>11.770365693992346</v>
      </c>
      <c r="EC207" s="34">
        <v>107.331425556083</v>
      </c>
      <c r="ED207" s="38">
        <v>-10.806627013088288</v>
      </c>
      <c r="EE207" s="34">
        <v>144.29756885979299</v>
      </c>
      <c r="EF207" s="38">
        <v>19.75682249363733</v>
      </c>
      <c r="EG207" s="6"/>
      <c r="EH207" s="6" t="s">
        <v>39</v>
      </c>
      <c r="EI207" s="34">
        <v>147.470139275978</v>
      </c>
      <c r="EJ207" s="38">
        <v>-1.4683102170927356</v>
      </c>
      <c r="EK207" s="34">
        <v>166.77092314662701</v>
      </c>
      <c r="EL207" s="38">
        <v>8.9749752682830746</v>
      </c>
      <c r="EM207" s="34">
        <v>169.665701105127</v>
      </c>
      <c r="EN207" s="38">
        <v>11.204985493048142</v>
      </c>
      <c r="EO207" s="6"/>
      <c r="EP207" s="6" t="s">
        <v>39</v>
      </c>
      <c r="EQ207" s="34">
        <v>49.984903737973099</v>
      </c>
      <c r="ER207" s="38">
        <v>-16.253312238311693</v>
      </c>
      <c r="ES207" s="34">
        <v>163.47087942034699</v>
      </c>
      <c r="ET207" s="38">
        <v>5.8782459028750225</v>
      </c>
      <c r="EU207" s="34">
        <v>49.372329151687097</v>
      </c>
      <c r="EV207" s="38">
        <v>18.300000000000225</v>
      </c>
      <c r="EW207" s="6"/>
      <c r="EX207" s="6" t="s">
        <v>39</v>
      </c>
      <c r="EY207" s="34">
        <v>98.112222244537506</v>
      </c>
      <c r="EZ207" s="38">
        <v>-3.3971820607969079</v>
      </c>
      <c r="FA207" s="34">
        <v>104.66176557749</v>
      </c>
      <c r="FB207" s="38">
        <v>-6.4677223766483252</v>
      </c>
      <c r="FC207" s="34">
        <v>279.26869545269699</v>
      </c>
      <c r="FD207" s="38">
        <v>6.8736955472845409</v>
      </c>
      <c r="FE207" s="6"/>
      <c r="FF207" s="6" t="s">
        <v>39</v>
      </c>
      <c r="FG207" s="34">
        <v>122.358247033026</v>
      </c>
      <c r="FH207" s="38">
        <v>-6.0257273162896041</v>
      </c>
      <c r="FI207" s="34">
        <v>197.03731166899101</v>
      </c>
      <c r="FJ207" s="38">
        <v>9.1273682509018101</v>
      </c>
      <c r="FK207" s="34">
        <v>72.922047428534398</v>
      </c>
      <c r="FL207" s="38">
        <v>-27.482169368322005</v>
      </c>
      <c r="FM207" s="6"/>
      <c r="FN207" s="6" t="s">
        <v>39</v>
      </c>
      <c r="FO207" s="34">
        <v>115.08383714470401</v>
      </c>
      <c r="FP207" s="38">
        <v>6.9342084402400417</v>
      </c>
      <c r="FQ207" s="34">
        <v>255.949476920157</v>
      </c>
      <c r="FR207" s="38">
        <v>20.442790038541105</v>
      </c>
      <c r="FS207" s="34">
        <v>143.94491390837399</v>
      </c>
      <c r="FT207" s="38">
        <v>0.62540857754113688</v>
      </c>
      <c r="FU207" s="6"/>
      <c r="FV207" s="6" t="s">
        <v>39</v>
      </c>
      <c r="FW207" s="34">
        <v>129.584391146706</v>
      </c>
      <c r="FX207" s="38">
        <v>-9.4917886758232157</v>
      </c>
      <c r="FY207" s="34">
        <v>183.417216137552</v>
      </c>
      <c r="FZ207" s="38">
        <v>15.136576709031218</v>
      </c>
      <c r="GA207" s="34">
        <v>125.13079010989701</v>
      </c>
      <c r="GB207" s="38">
        <v>25.200475144056171</v>
      </c>
      <c r="GC207" s="6"/>
      <c r="GD207" s="6" t="s">
        <v>39</v>
      </c>
      <c r="GE207" s="34">
        <v>184.24132996636001</v>
      </c>
      <c r="GF207" s="38">
        <v>2.074411571552659</v>
      </c>
      <c r="GG207" s="34">
        <v>95.8925132922719</v>
      </c>
      <c r="GH207" s="38">
        <v>-0.82305459657855806</v>
      </c>
      <c r="GI207" s="34">
        <v>80.679817155349994</v>
      </c>
      <c r="GJ207" s="38">
        <v>-16.115580323676056</v>
      </c>
      <c r="GK207" s="6"/>
      <c r="GL207" s="6" t="s">
        <v>39</v>
      </c>
      <c r="GM207" s="34">
        <v>151.150560309149</v>
      </c>
      <c r="GN207" s="38">
        <v>10.630633023047181</v>
      </c>
      <c r="GO207" s="34">
        <v>117.622717175635</v>
      </c>
      <c r="GP207" s="38">
        <v>-9.9484473796705402</v>
      </c>
      <c r="GQ207" s="34">
        <v>102.22805330468501</v>
      </c>
      <c r="GR207" s="38">
        <v>24.721163146580523</v>
      </c>
      <c r="GS207" s="6"/>
      <c r="GT207" s="6" t="s">
        <v>39</v>
      </c>
      <c r="GU207" s="34">
        <v>83.8711240246366</v>
      </c>
      <c r="GV207" s="38">
        <v>14.715654991413075</v>
      </c>
      <c r="GW207" s="34">
        <v>95.853320768265903</v>
      </c>
      <c r="GX207" s="38">
        <v>3.1401438324533615</v>
      </c>
      <c r="GY207" s="34">
        <v>94.182557825382503</v>
      </c>
      <c r="GZ207" s="38">
        <v>37.144251584576125</v>
      </c>
      <c r="HA207" s="6"/>
      <c r="HB207" s="6" t="s">
        <v>39</v>
      </c>
      <c r="HC207" s="34">
        <v>147.206958400422</v>
      </c>
      <c r="HD207" s="38">
        <v>24.900055659817767</v>
      </c>
      <c r="HE207" s="34">
        <v>207.40121284305101</v>
      </c>
      <c r="HF207" s="38">
        <v>18.115798614019312</v>
      </c>
      <c r="HG207" s="34">
        <v>95.752432957232898</v>
      </c>
      <c r="HH207" s="38">
        <v>-9.5524108433658199</v>
      </c>
      <c r="HI207" s="6"/>
      <c r="HJ207" s="6" t="s">
        <v>39</v>
      </c>
      <c r="HK207" s="34">
        <v>77.899211638212805</v>
      </c>
      <c r="HL207" s="38">
        <v>-1.2368450357180478</v>
      </c>
      <c r="HM207" s="34">
        <v>63.263106295940403</v>
      </c>
      <c r="HN207" s="38">
        <v>-7.9640073071265505</v>
      </c>
      <c r="HO207" s="34">
        <v>69.493629837845603</v>
      </c>
      <c r="HP207" s="38">
        <v>4.8459545628129774</v>
      </c>
      <c r="HQ207" s="6"/>
      <c r="HR207" s="6" t="s">
        <v>39</v>
      </c>
      <c r="HS207" s="34">
        <v>112.597108476565</v>
      </c>
      <c r="HT207" s="38">
        <v>7.63930779373554</v>
      </c>
      <c r="HU207" s="34">
        <v>145.49721509840401</v>
      </c>
      <c r="HV207" s="38">
        <v>16.537513581853176</v>
      </c>
      <c r="HW207" s="34">
        <v>48.9567664864596</v>
      </c>
      <c r="HX207" s="38">
        <v>-16.725974633012555</v>
      </c>
      <c r="HY207" s="6"/>
      <c r="HZ207" s="6" t="s">
        <v>39</v>
      </c>
      <c r="IA207" s="34">
        <v>107.65423648639501</v>
      </c>
      <c r="IB207" s="38">
        <v>11.614063078878374</v>
      </c>
      <c r="IC207" s="34">
        <v>127.587366665072</v>
      </c>
      <c r="ID207" s="38">
        <v>5.2108176891814537</v>
      </c>
      <c r="IE207" s="34">
        <v>104.68479683263701</v>
      </c>
      <c r="IF207" s="38">
        <v>1.7548297062751459</v>
      </c>
      <c r="IG207" s="6"/>
      <c r="IH207" s="6" t="s">
        <v>39</v>
      </c>
      <c r="II207" s="34">
        <v>111.093798434888</v>
      </c>
      <c r="IJ207" s="38">
        <v>5.5431168652526992</v>
      </c>
      <c r="IK207" s="34">
        <v>137.09213336007801</v>
      </c>
      <c r="IL207" s="38">
        <v>3.4700497224853848</v>
      </c>
      <c r="IM207" s="34">
        <v>130.775701197166</v>
      </c>
      <c r="IN207" s="38">
        <v>19.595313431150004</v>
      </c>
      <c r="IO207" s="34">
        <v>151.43472082978101</v>
      </c>
      <c r="IP207" s="38">
        <v>39.999999999999829</v>
      </c>
      <c r="IQ207" s="6"/>
      <c r="IR207" s="6" t="s">
        <v>39</v>
      </c>
      <c r="IS207" s="34">
        <v>79.671441553275301</v>
      </c>
      <c r="IT207" s="38">
        <v>-4.2719963101712892</v>
      </c>
      <c r="IU207" s="34">
        <v>119.703624801282</v>
      </c>
      <c r="IV207" s="38">
        <v>4.9859464175697497</v>
      </c>
      <c r="IW207" s="34">
        <v>91.167791865061304</v>
      </c>
      <c r="IX207" s="38">
        <v>8.9262279487842591</v>
      </c>
      <c r="IY207" s="6"/>
      <c r="IZ207" s="6" t="s">
        <v>39</v>
      </c>
      <c r="JA207" s="34">
        <v>153.44598087604999</v>
      </c>
      <c r="JB207" s="38">
        <v>14.307176100741145</v>
      </c>
      <c r="JC207" s="34">
        <v>171.345745445907</v>
      </c>
      <c r="JD207" s="38">
        <v>13.392520676164168</v>
      </c>
      <c r="JE207" s="34">
        <v>151.854522577566</v>
      </c>
      <c r="JF207" s="38">
        <v>-22.250217093400721</v>
      </c>
      <c r="JG207" s="6"/>
      <c r="JH207" s="6" t="s">
        <v>39</v>
      </c>
      <c r="JI207" s="34">
        <v>163.593830085099</v>
      </c>
      <c r="JJ207" s="38">
        <v>10.389012198229011</v>
      </c>
      <c r="JK207" s="34">
        <v>262.51550871666501</v>
      </c>
      <c r="JL207" s="38">
        <v>1.4000000000000909</v>
      </c>
      <c r="JM207" s="34">
        <v>121.295954602329</v>
      </c>
      <c r="JN207" s="38">
        <v>6.3377769560170663</v>
      </c>
      <c r="JO207" s="6"/>
      <c r="JP207" s="6" t="s">
        <v>39</v>
      </c>
      <c r="JQ207" s="34">
        <v>110.32993265668399</v>
      </c>
      <c r="JR207" s="38">
        <v>-6.2511904514777257</v>
      </c>
      <c r="JS207" s="34">
        <v>139.23715015222001</v>
      </c>
      <c r="JT207" s="38">
        <v>1.0813218656908248</v>
      </c>
      <c r="JU207" s="34">
        <v>235.266243206571</v>
      </c>
      <c r="JV207" s="38">
        <v>27.723661563991044</v>
      </c>
      <c r="JW207" s="6"/>
      <c r="JX207" s="6" t="s">
        <v>39</v>
      </c>
      <c r="JY207" s="34">
        <v>114.814740861033</v>
      </c>
      <c r="JZ207" s="38">
        <v>-9.6990614533264505</v>
      </c>
      <c r="KA207" s="34">
        <v>182.83729270666399</v>
      </c>
      <c r="KB207" s="38">
        <v>21.366655490081826</v>
      </c>
      <c r="KC207" s="34">
        <v>134.49831103743</v>
      </c>
      <c r="KD207" s="38">
        <v>-26.512161484224322</v>
      </c>
      <c r="KE207" s="6"/>
      <c r="KF207" s="6" t="s">
        <v>39</v>
      </c>
      <c r="KG207" s="34">
        <v>78.732546212684397</v>
      </c>
      <c r="KH207" s="38">
        <v>-11.841914112403245</v>
      </c>
      <c r="KI207" s="34">
        <v>203.487753931296</v>
      </c>
      <c r="KJ207" s="38">
        <v>18.617972358736722</v>
      </c>
      <c r="KK207" s="34">
        <v>161.113244131979</v>
      </c>
      <c r="KL207" s="38">
        <v>7.6782626416813429</v>
      </c>
      <c r="KM207" s="6"/>
      <c r="KN207" s="6" t="s">
        <v>39</v>
      </c>
      <c r="KO207" s="34">
        <v>31.9357591770178</v>
      </c>
      <c r="KP207" s="38">
        <v>-11.699999999999804</v>
      </c>
      <c r="KQ207" s="34">
        <v>153.901749981743</v>
      </c>
      <c r="KR207" s="38">
        <v>6.0902271751567412</v>
      </c>
      <c r="KS207" s="34">
        <v>91.245693024201998</v>
      </c>
      <c r="KT207" s="38">
        <v>3.2465473225904447</v>
      </c>
      <c r="KU207" s="6"/>
      <c r="KV207" s="6" t="s">
        <v>39</v>
      </c>
      <c r="KW207" s="34">
        <v>140.17073628540601</v>
      </c>
      <c r="KX207" s="38">
        <v>2.9073948399713601</v>
      </c>
      <c r="KY207" s="34">
        <v>126.965237694709</v>
      </c>
      <c r="KZ207" s="38">
        <v>-11.800016958890282</v>
      </c>
      <c r="LA207" s="34">
        <v>136.43947327905801</v>
      </c>
      <c r="LB207" s="38">
        <v>18.100792179591068</v>
      </c>
      <c r="LC207" s="6"/>
      <c r="LD207" s="6" t="s">
        <v>39</v>
      </c>
      <c r="LE207" s="34">
        <v>157.46434461820101</v>
      </c>
      <c r="LF207" s="38">
        <v>1.7910879133903705</v>
      </c>
      <c r="LG207" s="34">
        <v>85.088997185782404</v>
      </c>
      <c r="LH207" s="38">
        <v>-17.729209296252051</v>
      </c>
      <c r="LI207" s="34">
        <v>48.871647538729597</v>
      </c>
      <c r="LJ207" s="38">
        <v>-4.2533497730754135</v>
      </c>
      <c r="LK207" s="6"/>
      <c r="LL207" s="6" t="s">
        <v>39</v>
      </c>
      <c r="LM207" s="34">
        <v>144.921051154563</v>
      </c>
      <c r="LN207" s="38">
        <v>-30.113049417126462</v>
      </c>
      <c r="LO207" s="34">
        <v>81.037156406422397</v>
      </c>
      <c r="LP207" s="38">
        <v>4.4976629114233333</v>
      </c>
      <c r="LQ207" s="34">
        <v>259.22280373780001</v>
      </c>
      <c r="LR207" s="38">
        <v>20.100672063713333</v>
      </c>
      <c r="LS207" s="6"/>
      <c r="LT207" s="6" t="s">
        <v>39</v>
      </c>
      <c r="LU207" s="34">
        <v>89.424877458722705</v>
      </c>
      <c r="LV207" s="38">
        <v>-10.052417559263674</v>
      </c>
      <c r="LW207" s="34">
        <v>156.40816769694899</v>
      </c>
      <c r="LX207" s="38">
        <v>13.908172740815587</v>
      </c>
      <c r="LY207" s="34">
        <v>133.69476311880601</v>
      </c>
      <c r="LZ207" s="38">
        <v>7.8282411702862049</v>
      </c>
      <c r="MA207" s="6"/>
      <c r="MB207" s="6" t="s">
        <v>39</v>
      </c>
      <c r="MC207" s="34">
        <v>181.43950302521301</v>
      </c>
      <c r="MD207" s="38">
        <v>1.0907757780296095</v>
      </c>
      <c r="ME207" s="34">
        <v>89.583516476341003</v>
      </c>
      <c r="MF207" s="38">
        <v>9.5018275912247958</v>
      </c>
      <c r="MG207" s="34">
        <v>56.7546902525253</v>
      </c>
      <c r="MH207" s="38">
        <v>-11.446546780831724</v>
      </c>
      <c r="MI207" s="6"/>
      <c r="MJ207" s="6" t="s">
        <v>39</v>
      </c>
      <c r="MK207" s="34">
        <v>94.876741115368901</v>
      </c>
      <c r="ML207" s="38">
        <v>2.4970745292389012</v>
      </c>
      <c r="MM207" s="34">
        <v>102.752511933479</v>
      </c>
      <c r="MN207" s="38">
        <v>-3.077582595580111</v>
      </c>
      <c r="MO207" s="34">
        <v>220.17671718878699</v>
      </c>
      <c r="MP207" s="38">
        <v>13.252506885941727</v>
      </c>
    </row>
    <row r="208" spans="1:354">
      <c r="A208" s="353"/>
      <c r="B208" s="6" t="s">
        <v>40</v>
      </c>
      <c r="C208" s="34">
        <v>83.665811445760198</v>
      </c>
      <c r="D208" s="38">
        <v>-6.4471801776697077</v>
      </c>
      <c r="E208" s="374">
        <v>71.557565185033894</v>
      </c>
      <c r="F208" s="38">
        <v>-5.7158303341418701</v>
      </c>
      <c r="G208" s="374">
        <v>95.114909416269597</v>
      </c>
      <c r="H208" s="38">
        <v>-6.9605737163114298</v>
      </c>
      <c r="I208" s="6"/>
      <c r="J208" s="6" t="s">
        <v>40</v>
      </c>
      <c r="K208" s="34">
        <v>113.84108037586201</v>
      </c>
      <c r="L208" s="38">
        <v>7.9999999999997868</v>
      </c>
      <c r="M208" s="34">
        <v>152.50750219915301</v>
      </c>
      <c r="N208" s="38">
        <v>50.006695468481951</v>
      </c>
      <c r="O208" s="34">
        <v>109.305425426097</v>
      </c>
      <c r="P208" s="38">
        <v>7.5999999999998806</v>
      </c>
      <c r="Q208" s="6"/>
      <c r="R208" s="6" t="s">
        <v>40</v>
      </c>
      <c r="S208" s="34">
        <v>75.1419201501554</v>
      </c>
      <c r="T208" s="38">
        <v>-12.739846667630118</v>
      </c>
      <c r="U208" s="34">
        <v>202.70659470768899</v>
      </c>
      <c r="V208" s="38">
        <v>10.737888320583579</v>
      </c>
      <c r="W208" s="34">
        <v>147.55251210423299</v>
      </c>
      <c r="X208" s="38">
        <v>-0.16526412239650767</v>
      </c>
      <c r="Y208" s="6"/>
      <c r="Z208" s="6" t="s">
        <v>40</v>
      </c>
      <c r="AA208" s="34">
        <v>192.812145607063</v>
      </c>
      <c r="AB208" s="38">
        <v>-0.8811490669902895</v>
      </c>
      <c r="AC208" s="34">
        <v>118.053656723234</v>
      </c>
      <c r="AD208" s="38">
        <v>10.837409260441476</v>
      </c>
      <c r="AE208" s="34">
        <v>187.09208058824601</v>
      </c>
      <c r="AF208" s="38">
        <v>-10.272358092820269</v>
      </c>
      <c r="AG208" s="6"/>
      <c r="AH208" s="6" t="s">
        <v>40</v>
      </c>
      <c r="AI208" s="34">
        <v>112.530456841942</v>
      </c>
      <c r="AJ208" s="38">
        <v>11.270360958675752</v>
      </c>
      <c r="AK208" s="34">
        <v>268.01698660392998</v>
      </c>
      <c r="AL208" s="38">
        <v>23.00954827992463</v>
      </c>
      <c r="AM208" s="34">
        <v>77.617401456944705</v>
      </c>
      <c r="AN208" s="38">
        <v>4.8592698271897632</v>
      </c>
      <c r="AO208" s="6"/>
      <c r="AP208" s="6" t="s">
        <v>40</v>
      </c>
      <c r="AQ208" s="34">
        <v>155.85504850271701</v>
      </c>
      <c r="AR208" s="38">
        <v>-6.4999999999999147</v>
      </c>
      <c r="AS208" s="34">
        <v>172.584478687982</v>
      </c>
      <c r="AT208" s="38">
        <v>17.714236293624779</v>
      </c>
      <c r="AU208" s="34">
        <v>220.62926200865101</v>
      </c>
      <c r="AV208" s="38">
        <v>25.589596092626081</v>
      </c>
      <c r="AW208" s="6"/>
      <c r="AX208" s="6" t="s">
        <v>40</v>
      </c>
      <c r="AY208" s="34">
        <v>139.527101601129</v>
      </c>
      <c r="AZ208" s="38">
        <v>-17.692671847775216</v>
      </c>
      <c r="BA208" s="34">
        <v>85.404070455371993</v>
      </c>
      <c r="BB208" s="38">
        <v>-8.5680726151069422</v>
      </c>
      <c r="BC208" s="34">
        <v>136.62031095269199</v>
      </c>
      <c r="BD208" s="38">
        <v>3.8254428090630483</v>
      </c>
      <c r="BE208" s="6"/>
      <c r="BF208" s="6" t="s">
        <v>40</v>
      </c>
      <c r="BG208" s="34">
        <v>136.26224517863</v>
      </c>
      <c r="BH208" s="38">
        <v>-0.75784586180483871</v>
      </c>
      <c r="BI208" s="34">
        <v>119.47674978918999</v>
      </c>
      <c r="BJ208" s="38">
        <v>1.6065868693398926</v>
      </c>
      <c r="BK208" s="34">
        <v>275.187331319686</v>
      </c>
      <c r="BL208" s="38">
        <v>11.782486600973073</v>
      </c>
      <c r="BM208" s="6"/>
      <c r="BN208" s="6" t="s">
        <v>40</v>
      </c>
      <c r="BO208" s="34">
        <v>132.37243939590701</v>
      </c>
      <c r="BP208" s="38">
        <v>-1.772879367587521</v>
      </c>
      <c r="BQ208" s="381">
        <v>96.318192931371016</v>
      </c>
      <c r="BR208" s="38">
        <v>-4.3895108926663085</v>
      </c>
      <c r="BS208" s="34">
        <v>181.10874615259601</v>
      </c>
      <c r="BT208" s="38">
        <v>10.239421983357744</v>
      </c>
      <c r="BU208" s="6"/>
      <c r="BV208" s="6" t="s">
        <v>40</v>
      </c>
      <c r="BW208" s="34">
        <v>123.95140782113199</v>
      </c>
      <c r="BX208" s="38">
        <v>18.638193628874376</v>
      </c>
      <c r="BY208" s="34">
        <v>89.767487445762896</v>
      </c>
      <c r="BZ208" s="38">
        <v>15.261738345371967</v>
      </c>
      <c r="CA208" s="34">
        <v>144.349079922264</v>
      </c>
      <c r="CB208" s="38">
        <v>7.7298336198925028</v>
      </c>
      <c r="CC208" s="6"/>
      <c r="CD208" s="6" t="s">
        <v>40</v>
      </c>
      <c r="CE208" s="34">
        <v>99.667622897533505</v>
      </c>
      <c r="CF208" s="38">
        <v>2.615281824573529</v>
      </c>
      <c r="CG208" s="34">
        <v>74.8439390791401</v>
      </c>
      <c r="CH208" s="38">
        <v>5.133416427639176</v>
      </c>
      <c r="CI208" s="34">
        <v>118.821399655731</v>
      </c>
      <c r="CJ208" s="38">
        <v>3.6745903018713761</v>
      </c>
      <c r="CK208" s="6"/>
      <c r="CL208" s="6" t="s">
        <v>40</v>
      </c>
      <c r="CM208" s="34">
        <v>265.17453632183998</v>
      </c>
      <c r="CN208" s="38">
        <v>16.547020162907074</v>
      </c>
      <c r="CO208" s="34">
        <v>83.972027319693595</v>
      </c>
      <c r="CP208" s="38">
        <v>15.004292575825517</v>
      </c>
      <c r="CQ208" s="34">
        <v>96.287422933421396</v>
      </c>
      <c r="CR208" s="38">
        <v>-7.1455611289397325</v>
      </c>
      <c r="CS208" s="6"/>
      <c r="CT208" s="6" t="s">
        <v>40</v>
      </c>
      <c r="CU208" s="34">
        <v>152.53896953271601</v>
      </c>
      <c r="CV208" s="38">
        <v>12.649045537688778</v>
      </c>
      <c r="CW208" s="34">
        <v>63.033355975780502</v>
      </c>
      <c r="CX208" s="38">
        <v>-12.246121782271672</v>
      </c>
      <c r="CY208" s="34">
        <v>168.66053140615099</v>
      </c>
      <c r="CZ208" s="38">
        <v>12.700000000000401</v>
      </c>
      <c r="DA208" s="6"/>
      <c r="DB208" s="6" t="s">
        <v>40</v>
      </c>
      <c r="DC208" s="34">
        <v>72.268116010304297</v>
      </c>
      <c r="DD208" s="38">
        <v>4.7580816521973759</v>
      </c>
      <c r="DE208" s="34">
        <v>295.00745568354301</v>
      </c>
      <c r="DF208" s="38">
        <v>-0.7756154578970893</v>
      </c>
      <c r="DG208" s="34">
        <v>99.262210071153504</v>
      </c>
      <c r="DH208" s="38">
        <v>-5.1125798187256777</v>
      </c>
      <c r="DI208" s="6"/>
      <c r="DJ208" s="6" t="s">
        <v>40</v>
      </c>
      <c r="DK208" s="34">
        <v>201.24657076984499</v>
      </c>
      <c r="DL208" s="38">
        <v>7.3854194146505847</v>
      </c>
      <c r="DM208" s="34">
        <v>60.283707656953297</v>
      </c>
      <c r="DN208" s="38">
        <v>7.475860196169549</v>
      </c>
      <c r="DO208" s="34">
        <v>110.298514536526</v>
      </c>
      <c r="DP208" s="38">
        <v>1.915238978568425</v>
      </c>
      <c r="DQ208" s="6"/>
      <c r="DR208" s="6" t="s">
        <v>40</v>
      </c>
      <c r="DS208" s="34">
        <v>237.18446414963401</v>
      </c>
      <c r="DT208" s="38">
        <v>17.788995243238929</v>
      </c>
      <c r="DU208" s="34">
        <v>160.21571460437499</v>
      </c>
      <c r="DV208" s="38">
        <v>15.028109603897548</v>
      </c>
      <c r="DW208" s="34">
        <v>92.737449791477204</v>
      </c>
      <c r="DX208" s="38">
        <v>-10.499454165993129</v>
      </c>
      <c r="DY208" s="6"/>
      <c r="DZ208" s="6" t="s">
        <v>40</v>
      </c>
      <c r="EA208" s="34">
        <v>119.959063473315</v>
      </c>
      <c r="EB208" s="38">
        <v>-1.5388227666437615</v>
      </c>
      <c r="EC208" s="34">
        <v>119.25108147146599</v>
      </c>
      <c r="ED208" s="38">
        <v>-13.77433243386298</v>
      </c>
      <c r="EE208" s="34">
        <v>158.850331342451</v>
      </c>
      <c r="EF208" s="38">
        <v>10.529035595758245</v>
      </c>
      <c r="EG208" s="6"/>
      <c r="EH208" s="6" t="s">
        <v>40</v>
      </c>
      <c r="EI208" s="34">
        <v>153.629569883258</v>
      </c>
      <c r="EJ208" s="38">
        <v>1.5993060794363743</v>
      </c>
      <c r="EK208" s="34">
        <v>159.54058031125001</v>
      </c>
      <c r="EL208" s="38">
        <v>1.8211557468219723</v>
      </c>
      <c r="EM208" s="34">
        <v>163.94969906818901</v>
      </c>
      <c r="EN208" s="38">
        <v>15.920789387154954</v>
      </c>
      <c r="EO208" s="6"/>
      <c r="EP208" s="6" t="s">
        <v>40</v>
      </c>
      <c r="EQ208" s="34">
        <v>51.095670066554597</v>
      </c>
      <c r="ER208" s="38">
        <v>-23.904408912871276</v>
      </c>
      <c r="ES208" s="34">
        <v>154.44739023907599</v>
      </c>
      <c r="ET208" s="38">
        <v>-9.8004460092436716</v>
      </c>
      <c r="EU208" s="34">
        <v>62.061704517526003</v>
      </c>
      <c r="EV208" s="38">
        <v>31.475481068262582</v>
      </c>
      <c r="EW208" s="6"/>
      <c r="EX208" s="6" t="s">
        <v>40</v>
      </c>
      <c r="EY208" s="34">
        <v>118.06711605290501</v>
      </c>
      <c r="EZ208" s="38">
        <v>3.7218931920515388</v>
      </c>
      <c r="FA208" s="34">
        <v>98.713583164400504</v>
      </c>
      <c r="FB208" s="38">
        <v>0.85167315973244229</v>
      </c>
      <c r="FC208" s="34">
        <v>286.52615260933902</v>
      </c>
      <c r="FD208" s="38">
        <v>7.6719324544118024</v>
      </c>
      <c r="FE208" s="6"/>
      <c r="FF208" s="6" t="s">
        <v>40</v>
      </c>
      <c r="FG208" s="34">
        <v>120.632681354479</v>
      </c>
      <c r="FH208" s="38">
        <v>0.44798345787626204</v>
      </c>
      <c r="FI208" s="34">
        <v>193.158021806416</v>
      </c>
      <c r="FJ208" s="38">
        <v>5.7817276155570028</v>
      </c>
      <c r="FK208" s="34">
        <v>76.039559833000297</v>
      </c>
      <c r="FL208" s="38">
        <v>-14.530888051534305</v>
      </c>
      <c r="FM208" s="6"/>
      <c r="FN208" s="6" t="s">
        <v>40</v>
      </c>
      <c r="FO208" s="34">
        <v>118.082571350747</v>
      </c>
      <c r="FP208" s="38">
        <v>4.2445777749947382</v>
      </c>
      <c r="FQ208" s="34">
        <v>261.89950006715799</v>
      </c>
      <c r="FR208" s="38">
        <v>20.659086305431387</v>
      </c>
      <c r="FS208" s="34">
        <v>174.79706733055099</v>
      </c>
      <c r="FT208" s="38">
        <v>2.1673727042297344</v>
      </c>
      <c r="FU208" s="6"/>
      <c r="FV208" s="6" t="s">
        <v>40</v>
      </c>
      <c r="FW208" s="34">
        <v>128.603639433685</v>
      </c>
      <c r="FX208" s="38">
        <v>-11.172665860881068</v>
      </c>
      <c r="FY208" s="34">
        <v>159.615957857171</v>
      </c>
      <c r="FZ208" s="38">
        <v>14.834369453321528</v>
      </c>
      <c r="GA208" s="34">
        <v>106.47008975723899</v>
      </c>
      <c r="GB208" s="38">
        <v>7.9889063184871389</v>
      </c>
      <c r="GC208" s="6"/>
      <c r="GD208" s="6" t="s">
        <v>40</v>
      </c>
      <c r="GE208" s="34">
        <v>176.65538796183401</v>
      </c>
      <c r="GF208" s="38">
        <v>3.4870265333682511</v>
      </c>
      <c r="GG208" s="34">
        <v>123.268225419088</v>
      </c>
      <c r="GH208" s="38">
        <v>6.8497818613491006</v>
      </c>
      <c r="GI208" s="34">
        <v>67.885984214408694</v>
      </c>
      <c r="GJ208" s="38">
        <v>-12.911707996068046</v>
      </c>
      <c r="GK208" s="6"/>
      <c r="GL208" s="6" t="s">
        <v>40</v>
      </c>
      <c r="GM208" s="34">
        <v>165.285491687719</v>
      </c>
      <c r="GN208" s="38">
        <v>8.7726669942165074</v>
      </c>
      <c r="GO208" s="34">
        <v>133.721130722715</v>
      </c>
      <c r="GP208" s="38">
        <v>-8.1625945376045479</v>
      </c>
      <c r="GQ208" s="34">
        <v>152.11095826618299</v>
      </c>
      <c r="GR208" s="38">
        <v>28.684250123329349</v>
      </c>
      <c r="GS208" s="6"/>
      <c r="GT208" s="6" t="s">
        <v>40</v>
      </c>
      <c r="GU208" s="34">
        <v>74.757901322138494</v>
      </c>
      <c r="GV208" s="38">
        <v>5.4644205576297225</v>
      </c>
      <c r="GW208" s="34">
        <v>106.379628433325</v>
      </c>
      <c r="GX208" s="38">
        <v>7.8649273561493231</v>
      </c>
      <c r="GY208" s="34">
        <v>134.80398608395399</v>
      </c>
      <c r="GZ208" s="38">
        <v>37.807268633470898</v>
      </c>
      <c r="HA208" s="6"/>
      <c r="HB208" s="6" t="s">
        <v>40</v>
      </c>
      <c r="HC208" s="34">
        <v>153.61745679238001</v>
      </c>
      <c r="HD208" s="38">
        <v>19.861427699856364</v>
      </c>
      <c r="HE208" s="34">
        <v>213.44295448888201</v>
      </c>
      <c r="HF208" s="38">
        <v>0.84428124789670278</v>
      </c>
      <c r="HG208" s="34">
        <v>84.655077787932299</v>
      </c>
      <c r="HH208" s="38">
        <v>-13.2246652629876</v>
      </c>
      <c r="HI208" s="6"/>
      <c r="HJ208" s="6" t="s">
        <v>40</v>
      </c>
      <c r="HK208" s="34">
        <v>69.304426334639004</v>
      </c>
      <c r="HL208" s="38">
        <v>-9.5869915095100993</v>
      </c>
      <c r="HM208" s="34">
        <v>60.769273990231397</v>
      </c>
      <c r="HN208" s="38">
        <v>-15.688541648223165</v>
      </c>
      <c r="HO208" s="34">
        <v>93.167502277950007</v>
      </c>
      <c r="HP208" s="38">
        <v>3.7855979457739295</v>
      </c>
      <c r="HQ208" s="6"/>
      <c r="HR208" s="6" t="s">
        <v>40</v>
      </c>
      <c r="HS208" s="34">
        <v>133.921190965725</v>
      </c>
      <c r="HT208" s="38">
        <v>9.4833939091375896</v>
      </c>
      <c r="HU208" s="34">
        <v>168.39709491343399</v>
      </c>
      <c r="HV208" s="38">
        <v>14.502740938122628</v>
      </c>
      <c r="HW208" s="34">
        <v>60.187645036353501</v>
      </c>
      <c r="HX208" s="38">
        <v>-4.0024770660986349</v>
      </c>
      <c r="HY208" s="6"/>
      <c r="HZ208" s="6" t="s">
        <v>40</v>
      </c>
      <c r="IA208" s="34">
        <v>86.422568147469605</v>
      </c>
      <c r="IB208" s="38">
        <v>-3.3623246033263143</v>
      </c>
      <c r="IC208" s="34">
        <v>133.68910194853601</v>
      </c>
      <c r="ID208" s="38">
        <v>0.95600822172133348</v>
      </c>
      <c r="IE208" s="34">
        <v>95.840830579182295</v>
      </c>
      <c r="IF208" s="38">
        <v>0.45374367056145104</v>
      </c>
      <c r="IG208" s="6"/>
      <c r="IH208" s="6" t="s">
        <v>40</v>
      </c>
      <c r="II208" s="34">
        <v>151.811833337683</v>
      </c>
      <c r="IJ208" s="38">
        <v>11.007635735014333</v>
      </c>
      <c r="IK208" s="34">
        <v>113.435831407489</v>
      </c>
      <c r="IL208" s="38">
        <v>3.8807612771938977</v>
      </c>
      <c r="IM208" s="34">
        <v>142.15915623194601</v>
      </c>
      <c r="IN208" s="38">
        <v>17.841563983024727</v>
      </c>
      <c r="IO208" s="34">
        <v>180.43483377144599</v>
      </c>
      <c r="IP208" s="38">
        <v>41.900000000000546</v>
      </c>
      <c r="IQ208" s="6"/>
      <c r="IR208" s="6" t="s">
        <v>40</v>
      </c>
      <c r="IS208" s="34">
        <v>83.281593142414096</v>
      </c>
      <c r="IT208" s="38">
        <v>-5.7077429003361999</v>
      </c>
      <c r="IU208" s="34">
        <v>107.81314149325399</v>
      </c>
      <c r="IV208" s="38">
        <v>9.5418148150821764</v>
      </c>
      <c r="IW208" s="34">
        <v>114.184382896714</v>
      </c>
      <c r="IX208" s="38">
        <v>2.6366339935998298</v>
      </c>
      <c r="IY208" s="6"/>
      <c r="IZ208" s="6" t="s">
        <v>40</v>
      </c>
      <c r="JA208" s="34">
        <v>160.58001675729699</v>
      </c>
      <c r="JB208" s="38">
        <v>16.670543499352135</v>
      </c>
      <c r="JC208" s="34">
        <v>179.115395813324</v>
      </c>
      <c r="JD208" s="38">
        <v>5.8997764816376446</v>
      </c>
      <c r="JE208" s="34">
        <v>171.020234919708</v>
      </c>
      <c r="JF208" s="38">
        <v>-12.842420048921511</v>
      </c>
      <c r="JG208" s="6"/>
      <c r="JH208" s="6" t="s">
        <v>40</v>
      </c>
      <c r="JI208" s="34">
        <v>128.519306358714</v>
      </c>
      <c r="JJ208" s="38">
        <v>10.707699599847516</v>
      </c>
      <c r="JK208" s="34">
        <v>226.10315812678999</v>
      </c>
      <c r="JL208" s="38">
        <v>8.2999999999996135</v>
      </c>
      <c r="JM208" s="34">
        <v>126.31403334221601</v>
      </c>
      <c r="JN208" s="38">
        <v>11.250137279216219</v>
      </c>
      <c r="JO208" s="6"/>
      <c r="JP208" s="6" t="s">
        <v>40</v>
      </c>
      <c r="JQ208" s="34">
        <v>88.276065945187895</v>
      </c>
      <c r="JR208" s="38">
        <v>-25.5115593429814</v>
      </c>
      <c r="JS208" s="34">
        <v>143.57670850933201</v>
      </c>
      <c r="JT208" s="38">
        <v>1.0561663674887996</v>
      </c>
      <c r="JU208" s="34">
        <v>214.624612100539</v>
      </c>
      <c r="JV208" s="38">
        <v>22.455412425369474</v>
      </c>
      <c r="JW208" s="6"/>
      <c r="JX208" s="6" t="s">
        <v>40</v>
      </c>
      <c r="JY208" s="34">
        <v>107.944948650218</v>
      </c>
      <c r="JZ208" s="38">
        <v>-16.341915533536564</v>
      </c>
      <c r="KA208" s="34">
        <v>288.23024759120301</v>
      </c>
      <c r="KB208" s="38">
        <v>30.401552196678722</v>
      </c>
      <c r="KC208" s="34">
        <v>185.941388935643</v>
      </c>
      <c r="KD208" s="38">
        <v>-11.438119942651895</v>
      </c>
      <c r="KE208" s="6"/>
      <c r="KF208" s="6" t="s">
        <v>40</v>
      </c>
      <c r="KG208" s="34">
        <v>100.733743339349</v>
      </c>
      <c r="KH208" s="38">
        <v>13.165277493197621</v>
      </c>
      <c r="KI208" s="34">
        <v>198.246281412998</v>
      </c>
      <c r="KJ208" s="38">
        <v>17.976855753045598</v>
      </c>
      <c r="KK208" s="34">
        <v>109.03378646234501</v>
      </c>
      <c r="KL208" s="38">
        <v>8.8584046825136653</v>
      </c>
      <c r="KM208" s="6"/>
      <c r="KN208" s="6" t="s">
        <v>40</v>
      </c>
      <c r="KO208" s="34">
        <v>45.554160313322598</v>
      </c>
      <c r="KP208" s="38">
        <v>-1.7999999999998266</v>
      </c>
      <c r="KQ208" s="34">
        <v>132.90184013269399</v>
      </c>
      <c r="KR208" s="38">
        <v>10.696658047912535</v>
      </c>
      <c r="KS208" s="34">
        <v>75.927697560604898</v>
      </c>
      <c r="KT208" s="38">
        <v>-5.5307731691705726</v>
      </c>
      <c r="KU208" s="6"/>
      <c r="KV208" s="6" t="s">
        <v>40</v>
      </c>
      <c r="KW208" s="34">
        <v>140.281273961663</v>
      </c>
      <c r="KX208" s="38">
        <v>1.0000416644482186</v>
      </c>
      <c r="KY208" s="34">
        <v>125.88921182099</v>
      </c>
      <c r="KZ208" s="38">
        <v>-16.706796908452134</v>
      </c>
      <c r="LA208" s="34">
        <v>160.73579045077801</v>
      </c>
      <c r="LB208" s="38">
        <v>7.0027383224976916</v>
      </c>
      <c r="LC208" s="6"/>
      <c r="LD208" s="6" t="s">
        <v>40</v>
      </c>
      <c r="LE208" s="34">
        <v>150.27333529657199</v>
      </c>
      <c r="LF208" s="38">
        <v>3.1965190809048067</v>
      </c>
      <c r="LG208" s="34">
        <v>113.097816312356</v>
      </c>
      <c r="LH208" s="38">
        <v>-0.119755309329733</v>
      </c>
      <c r="LI208" s="34">
        <v>43.850849764927403</v>
      </c>
      <c r="LJ208" s="38">
        <v>-13.607377105664298</v>
      </c>
      <c r="LK208" s="6"/>
      <c r="LL208" s="6" t="s">
        <v>40</v>
      </c>
      <c r="LM208" s="34">
        <v>205.30972464585699</v>
      </c>
      <c r="LN208" s="38">
        <v>-5.1962059530108746</v>
      </c>
      <c r="LO208" s="34">
        <v>76.270595618426398</v>
      </c>
      <c r="LP208" s="38">
        <v>-0.8052122438895708</v>
      </c>
      <c r="LQ208" s="34">
        <v>242.184016039732</v>
      </c>
      <c r="LR208" s="38">
        <v>5.8022520360345311</v>
      </c>
      <c r="LS208" s="6"/>
      <c r="LT208" s="6" t="s">
        <v>40</v>
      </c>
      <c r="LU208" s="34">
        <v>94.138892865472101</v>
      </c>
      <c r="LV208" s="38">
        <v>-10.745496983743251</v>
      </c>
      <c r="LW208" s="34">
        <v>165.74999930989301</v>
      </c>
      <c r="LX208" s="38">
        <v>11.946920800014652</v>
      </c>
      <c r="LY208" s="34">
        <v>149.58263059738599</v>
      </c>
      <c r="LZ208" s="38">
        <v>11.335578504226064</v>
      </c>
      <c r="MA208" s="6"/>
      <c r="MB208" s="6" t="s">
        <v>40</v>
      </c>
      <c r="MC208" s="34">
        <v>182.33861920602899</v>
      </c>
      <c r="MD208" s="38">
        <v>5.4327280979555042</v>
      </c>
      <c r="ME208" s="34">
        <v>130.01939488546</v>
      </c>
      <c r="MF208" s="38">
        <v>6.7404723114960348</v>
      </c>
      <c r="MG208" s="34">
        <v>79.973902766513802</v>
      </c>
      <c r="MH208" s="38">
        <v>-14.907223433154016</v>
      </c>
      <c r="MI208" s="6"/>
      <c r="MJ208" s="6" t="s">
        <v>40</v>
      </c>
      <c r="MK208" s="34">
        <v>109.641849678339</v>
      </c>
      <c r="ML208" s="38">
        <v>0.70460638205538828</v>
      </c>
      <c r="MM208" s="34">
        <v>101.801134568503</v>
      </c>
      <c r="MN208" s="38">
        <v>-1.5433917889667867</v>
      </c>
      <c r="MO208" s="34">
        <v>198.68075374224699</v>
      </c>
      <c r="MP208" s="38">
        <v>4.5273456206267042</v>
      </c>
    </row>
    <row r="209" spans="1:354">
      <c r="A209" s="353"/>
      <c r="B209" s="6" t="s">
        <v>41</v>
      </c>
      <c r="C209" s="34">
        <v>86.006137951765695</v>
      </c>
      <c r="D209" s="38">
        <v>-2.2247749797484886</v>
      </c>
      <c r="E209" s="374">
        <v>67.604314697248498</v>
      </c>
      <c r="F209" s="38">
        <v>-11.435293445221745</v>
      </c>
      <c r="G209" s="374">
        <v>103.406203389841</v>
      </c>
      <c r="H209" s="38">
        <v>4.4930493149891504</v>
      </c>
      <c r="I209" s="6"/>
      <c r="J209" s="6" t="s">
        <v>41</v>
      </c>
      <c r="K209" s="34">
        <v>109.529617681692</v>
      </c>
      <c r="L209" s="38">
        <v>-0.3999999999996362</v>
      </c>
      <c r="M209" s="34">
        <v>124.232364378714</v>
      </c>
      <c r="N209" s="38">
        <v>11.188696019444649</v>
      </c>
      <c r="O209" s="34">
        <v>102.17707740646399</v>
      </c>
      <c r="P209" s="38">
        <v>0.39999999999982094</v>
      </c>
      <c r="Q209" s="6"/>
      <c r="R209" s="6" t="s">
        <v>41</v>
      </c>
      <c r="S209" s="34">
        <v>70.133558582699806</v>
      </c>
      <c r="T209" s="38">
        <v>-19.663161311447851</v>
      </c>
      <c r="U209" s="34">
        <v>201.284994637718</v>
      </c>
      <c r="V209" s="38">
        <v>-7.1376661738856768</v>
      </c>
      <c r="W209" s="34">
        <v>129.78874909024401</v>
      </c>
      <c r="X209" s="38">
        <v>-5.3089393111907697</v>
      </c>
      <c r="Y209" s="6"/>
      <c r="Z209" s="6" t="s">
        <v>41</v>
      </c>
      <c r="AA209" s="34">
        <v>181.40741123835301</v>
      </c>
      <c r="AB209" s="38">
        <v>-13.75068771215112</v>
      </c>
      <c r="AC209" s="34">
        <v>160.17139529659599</v>
      </c>
      <c r="AD209" s="38">
        <v>3.7152188907356987</v>
      </c>
      <c r="AE209" s="34">
        <v>179.84192650948199</v>
      </c>
      <c r="AF209" s="38">
        <v>-18.515205340967455</v>
      </c>
      <c r="AG209" s="6"/>
      <c r="AH209" s="6" t="s">
        <v>41</v>
      </c>
      <c r="AI209" s="34">
        <v>117.91380792683501</v>
      </c>
      <c r="AJ209" s="38">
        <v>7.5936402402998198</v>
      </c>
      <c r="AK209" s="34">
        <v>261.57577452137002</v>
      </c>
      <c r="AL209" s="38">
        <v>20.931675654934907</v>
      </c>
      <c r="AM209" s="34">
        <v>85.096999139523405</v>
      </c>
      <c r="AN209" s="38">
        <v>5.6858663985593267</v>
      </c>
      <c r="AO209" s="6"/>
      <c r="AP209" s="6" t="s">
        <v>41</v>
      </c>
      <c r="AQ209" s="34">
        <v>178.52708247450801</v>
      </c>
      <c r="AR209" s="38">
        <v>1.5408972492402455</v>
      </c>
      <c r="AS209" s="34">
        <v>184.140055064812</v>
      </c>
      <c r="AT209" s="38">
        <v>12.257461873992682</v>
      </c>
      <c r="AU209" s="34">
        <v>246.17207599073899</v>
      </c>
      <c r="AV209" s="38">
        <v>28.019350502901943</v>
      </c>
      <c r="AW209" s="6"/>
      <c r="AX209" s="6" t="s">
        <v>41</v>
      </c>
      <c r="AY209" s="34">
        <v>124.03207611121999</v>
      </c>
      <c r="AZ209" s="38">
        <v>-18.871987415087148</v>
      </c>
      <c r="BA209" s="34">
        <v>93.579064413991006</v>
      </c>
      <c r="BB209" s="38">
        <v>-12.142209007497854</v>
      </c>
      <c r="BC209" s="34">
        <v>146.67595290698301</v>
      </c>
      <c r="BD209" s="38">
        <v>6.6909427116703455</v>
      </c>
      <c r="BE209" s="6"/>
      <c r="BF209" s="6" t="s">
        <v>41</v>
      </c>
      <c r="BG209" s="34">
        <v>140.006586883502</v>
      </c>
      <c r="BH209" s="38">
        <v>-14.112316068448422</v>
      </c>
      <c r="BI209" s="34">
        <v>102.548069844504</v>
      </c>
      <c r="BJ209" s="38">
        <v>-9.2583996555248689</v>
      </c>
      <c r="BK209" s="34">
        <v>231.62725101900901</v>
      </c>
      <c r="BL209" s="38">
        <v>9.4825328659894126E-2</v>
      </c>
      <c r="BM209" s="6"/>
      <c r="BN209" s="6" t="s">
        <v>41</v>
      </c>
      <c r="BO209" s="34">
        <v>130.16638089844801</v>
      </c>
      <c r="BP209" s="38">
        <v>-0.88207656920984334</v>
      </c>
      <c r="BQ209" s="381">
        <v>130.17374108302326</v>
      </c>
      <c r="BR209" s="38">
        <v>6.8854940578128208</v>
      </c>
      <c r="BS209" s="34">
        <v>159.597967135956</v>
      </c>
      <c r="BT209" s="38">
        <v>6.0397504099754258</v>
      </c>
      <c r="BU209" s="6"/>
      <c r="BV209" s="6" t="s">
        <v>41</v>
      </c>
      <c r="BW209" s="34">
        <v>191.118680490945</v>
      </c>
      <c r="BX209" s="38">
        <v>13.20200258395397</v>
      </c>
      <c r="BY209" s="34">
        <v>95.610982488134894</v>
      </c>
      <c r="BZ209" s="38">
        <v>10.393873258750901</v>
      </c>
      <c r="CA209" s="34">
        <v>124.232716388349</v>
      </c>
      <c r="CB209" s="38">
        <v>-2.4552538373423687</v>
      </c>
      <c r="CC209" s="6"/>
      <c r="CD209" s="6" t="s">
        <v>41</v>
      </c>
      <c r="CE209" s="34">
        <v>116.711179597757</v>
      </c>
      <c r="CF209" s="38">
        <v>-5.3723211336868815</v>
      </c>
      <c r="CG209" s="34">
        <v>74.358997778177994</v>
      </c>
      <c r="CH209" s="38">
        <v>0.15423168347395233</v>
      </c>
      <c r="CI209" s="34">
        <v>133.33957847916301</v>
      </c>
      <c r="CJ209" s="38">
        <v>1.0220073335593014</v>
      </c>
      <c r="CK209" s="6"/>
      <c r="CL209" s="6" t="s">
        <v>41</v>
      </c>
      <c r="CM209" s="34">
        <v>245.35236354388701</v>
      </c>
      <c r="CN209" s="38">
        <v>11.921267027502623</v>
      </c>
      <c r="CO209" s="34">
        <v>98.333624782949499</v>
      </c>
      <c r="CP209" s="38">
        <v>29.93614757561366</v>
      </c>
      <c r="CQ209" s="34">
        <v>110.32709041104501</v>
      </c>
      <c r="CR209" s="38">
        <v>3.3237924963844137</v>
      </c>
      <c r="CS209" s="6"/>
      <c r="CT209" s="6" t="s">
        <v>41</v>
      </c>
      <c r="CU209" s="34">
        <v>153.50747528275201</v>
      </c>
      <c r="CV209" s="38">
        <v>13.905192865324992</v>
      </c>
      <c r="CW209" s="34">
        <v>70.509399966141999</v>
      </c>
      <c r="CX209" s="38">
        <v>-12.48702905126477</v>
      </c>
      <c r="CY209" s="34">
        <v>162.06547533314</v>
      </c>
      <c r="CZ209" s="38">
        <v>8.9274870453311763</v>
      </c>
      <c r="DA209" s="6"/>
      <c r="DB209" s="6" t="s">
        <v>41</v>
      </c>
      <c r="DC209" s="34">
        <v>82.926602468711707</v>
      </c>
      <c r="DD209" s="38">
        <v>-1.0817050749844128</v>
      </c>
      <c r="DE209" s="34">
        <v>412.73645613932302</v>
      </c>
      <c r="DF209" s="38">
        <v>26.515671240163627</v>
      </c>
      <c r="DG209" s="34">
        <v>103.533683341246</v>
      </c>
      <c r="DH209" s="38">
        <v>-1.303497229575882</v>
      </c>
      <c r="DI209" s="6"/>
      <c r="DJ209" s="6" t="s">
        <v>41</v>
      </c>
      <c r="DK209" s="34">
        <v>206.98295358835099</v>
      </c>
      <c r="DL209" s="38">
        <v>-7.6240441877936149</v>
      </c>
      <c r="DM209" s="34">
        <v>65.962286260967502</v>
      </c>
      <c r="DN209" s="38">
        <v>19.813007369044612</v>
      </c>
      <c r="DO209" s="34">
        <v>126.809260228098</v>
      </c>
      <c r="DP209" s="38">
        <v>10.884048444683955</v>
      </c>
      <c r="DQ209" s="6"/>
      <c r="DR209" s="6" t="s">
        <v>41</v>
      </c>
      <c r="DS209" s="34">
        <v>240.94527937299699</v>
      </c>
      <c r="DT209" s="38">
        <v>22.023971448587787</v>
      </c>
      <c r="DU209" s="34">
        <v>158.076957113247</v>
      </c>
      <c r="DV209" s="38">
        <v>11.55458252214008</v>
      </c>
      <c r="DW209" s="34">
        <v>124.756782806533</v>
      </c>
      <c r="DX209" s="38">
        <v>-2.1742324112605189</v>
      </c>
      <c r="DY209" s="6"/>
      <c r="DZ209" s="6" t="s">
        <v>41</v>
      </c>
      <c r="EA209" s="34">
        <v>111.833134025223</v>
      </c>
      <c r="EB209" s="38">
        <v>-2.8743311730055581</v>
      </c>
      <c r="EC209" s="34">
        <v>111.53882548351299</v>
      </c>
      <c r="ED209" s="38">
        <v>-16.090370959799685</v>
      </c>
      <c r="EE209" s="34">
        <v>154.51203357666299</v>
      </c>
      <c r="EF209" s="38">
        <v>16.702375992161066</v>
      </c>
      <c r="EG209" s="6"/>
      <c r="EH209" s="6" t="s">
        <v>41</v>
      </c>
      <c r="EI209" s="34">
        <v>143.08596251661601</v>
      </c>
      <c r="EJ209" s="38">
        <v>1.5993428067622659</v>
      </c>
      <c r="EK209" s="34">
        <v>170.76278139749101</v>
      </c>
      <c r="EL209" s="38">
        <v>-4.8091236417301673</v>
      </c>
      <c r="EM209" s="34">
        <v>148.593204387752</v>
      </c>
      <c r="EN209" s="38">
        <v>12.455500713566934</v>
      </c>
      <c r="EO209" s="6"/>
      <c r="EP209" s="6" t="s">
        <v>41</v>
      </c>
      <c r="EQ209" s="34">
        <v>45.5199526988009</v>
      </c>
      <c r="ER209" s="38">
        <v>-21.211882565617927</v>
      </c>
      <c r="ES209" s="34">
        <v>188.961731788766</v>
      </c>
      <c r="ET209" s="38">
        <v>-7.2710306688577617</v>
      </c>
      <c r="EU209" s="34">
        <v>46.5982419058777</v>
      </c>
      <c r="EV209" s="38">
        <v>-7.4472871926668773</v>
      </c>
      <c r="EW209" s="6"/>
      <c r="EX209" s="6" t="s">
        <v>41</v>
      </c>
      <c r="EY209" s="34">
        <v>105.286812952665</v>
      </c>
      <c r="EZ209" s="38">
        <v>5.2042989376540874</v>
      </c>
      <c r="FA209" s="34">
        <v>102.655842767892</v>
      </c>
      <c r="FB209" s="38">
        <v>0.64264541029162103</v>
      </c>
      <c r="FC209" s="34">
        <v>287.52703695947298</v>
      </c>
      <c r="FD209" s="38">
        <v>8.0937006757469447</v>
      </c>
      <c r="FE209" s="6"/>
      <c r="FF209" s="6" t="s">
        <v>41</v>
      </c>
      <c r="FG209" s="34">
        <v>108.713822168889</v>
      </c>
      <c r="FH209" s="38">
        <v>-10.10672381617745</v>
      </c>
      <c r="FI209" s="34">
        <v>202.43030107812999</v>
      </c>
      <c r="FJ209" s="38">
        <v>5.6281766441235419</v>
      </c>
      <c r="FK209" s="34">
        <v>73.892744008296205</v>
      </c>
      <c r="FL209" s="38">
        <v>-23.198878378412431</v>
      </c>
      <c r="FM209" s="6"/>
      <c r="FN209" s="6" t="s">
        <v>41</v>
      </c>
      <c r="FO209" s="34">
        <v>103.15136397262</v>
      </c>
      <c r="FP209" s="38">
        <v>1.1303817409112042</v>
      </c>
      <c r="FQ209" s="34">
        <v>246.02158729547401</v>
      </c>
      <c r="FR209" s="38">
        <v>22.12486011313726</v>
      </c>
      <c r="FS209" s="34">
        <v>147.99054966323101</v>
      </c>
      <c r="FT209" s="38">
        <v>-14.620342821999799</v>
      </c>
      <c r="FU209" s="6"/>
      <c r="FV209" s="6" t="s">
        <v>41</v>
      </c>
      <c r="FW209" s="34">
        <v>140.90450038259101</v>
      </c>
      <c r="FX209" s="38">
        <v>-13.162473226895472</v>
      </c>
      <c r="FY209" s="34">
        <v>193.283001297032</v>
      </c>
      <c r="FZ209" s="38">
        <v>15.545040295197481</v>
      </c>
      <c r="GA209" s="34">
        <v>94.333025462970497</v>
      </c>
      <c r="GB209" s="38">
        <v>-2.2314594316173384</v>
      </c>
      <c r="GC209" s="6"/>
      <c r="GD209" s="6" t="s">
        <v>41</v>
      </c>
      <c r="GE209" s="34">
        <v>160.77714712514299</v>
      </c>
      <c r="GF209" s="38">
        <v>-5.799406275356418</v>
      </c>
      <c r="GG209" s="34">
        <v>127.796873217715</v>
      </c>
      <c r="GH209" s="38">
        <v>14.090218183123852</v>
      </c>
      <c r="GI209" s="34">
        <v>55.331263263983402</v>
      </c>
      <c r="GJ209" s="38">
        <v>-6.9396593523919421</v>
      </c>
      <c r="GK209" s="6"/>
      <c r="GL209" s="6" t="s">
        <v>41</v>
      </c>
      <c r="GM209" s="34">
        <v>149.39484821877301</v>
      </c>
      <c r="GN209" s="38">
        <v>6.77369563677847</v>
      </c>
      <c r="GO209" s="34">
        <v>119.209801371994</v>
      </c>
      <c r="GP209" s="38">
        <v>-16.831737325288401</v>
      </c>
      <c r="GQ209" s="34">
        <v>157.51813306986301</v>
      </c>
      <c r="GR209" s="38">
        <v>29.404147451068638</v>
      </c>
      <c r="GS209" s="6"/>
      <c r="GT209" s="6" t="s">
        <v>41</v>
      </c>
      <c r="GU209" s="34">
        <v>66.498236744122593</v>
      </c>
      <c r="GV209" s="38">
        <v>-1.4031058006341084</v>
      </c>
      <c r="GW209" s="34">
        <v>102.37437155974401</v>
      </c>
      <c r="GX209" s="38">
        <v>8.8864591276916087</v>
      </c>
      <c r="GY209" s="34">
        <v>147.479017170411</v>
      </c>
      <c r="GZ209" s="38">
        <v>38.776407535796608</v>
      </c>
      <c r="HA209" s="6"/>
      <c r="HB209" s="6" t="s">
        <v>41</v>
      </c>
      <c r="HC209" s="34">
        <v>144.699307299358</v>
      </c>
      <c r="HD209" s="38">
        <v>19.407391311656468</v>
      </c>
      <c r="HE209" s="34">
        <v>224.03640911104199</v>
      </c>
      <c r="HF209" s="38">
        <v>-6.1161999999997221</v>
      </c>
      <c r="HG209" s="34">
        <v>83.601846288682694</v>
      </c>
      <c r="HH209" s="38">
        <v>-16.441054173849651</v>
      </c>
      <c r="HI209" s="6"/>
      <c r="HJ209" s="6" t="s">
        <v>41</v>
      </c>
      <c r="HK209" s="34">
        <v>81.289297792819596</v>
      </c>
      <c r="HL209" s="38">
        <v>-11.850039912418495</v>
      </c>
      <c r="HM209" s="34">
        <v>76.305463554279001</v>
      </c>
      <c r="HN209" s="38">
        <v>-16.111330003110737</v>
      </c>
      <c r="HO209" s="34">
        <v>88.393003128183693</v>
      </c>
      <c r="HP209" s="38">
        <v>-2.8285173067587266E-2</v>
      </c>
      <c r="HQ209" s="6"/>
      <c r="HR209" s="6" t="s">
        <v>41</v>
      </c>
      <c r="HS209" s="34">
        <v>123.13777746874599</v>
      </c>
      <c r="HT209" s="38">
        <v>6.8817302496396451</v>
      </c>
      <c r="HU209" s="34">
        <v>169.533031670784</v>
      </c>
      <c r="HV209" s="38">
        <v>12.493281158815208</v>
      </c>
      <c r="HW209" s="34">
        <v>68.461236175660801</v>
      </c>
      <c r="HX209" s="38">
        <v>-19.801808093425976</v>
      </c>
      <c r="HY209" s="6"/>
      <c r="HZ209" s="6" t="s">
        <v>41</v>
      </c>
      <c r="IA209" s="34">
        <v>95.484777120509904</v>
      </c>
      <c r="IB209" s="38">
        <v>-8.6601865530457616</v>
      </c>
      <c r="IC209" s="34">
        <v>147.54164481293699</v>
      </c>
      <c r="ID209" s="38">
        <v>2.3734299491415101</v>
      </c>
      <c r="IE209" s="34">
        <v>102.718469709074</v>
      </c>
      <c r="IF209" s="38">
        <v>2.18504876162811</v>
      </c>
      <c r="IG209" s="6"/>
      <c r="IH209" s="6" t="s">
        <v>41</v>
      </c>
      <c r="II209" s="34">
        <v>143.277550049105</v>
      </c>
      <c r="IJ209" s="38">
        <v>11.186545859908748</v>
      </c>
      <c r="IK209" s="34">
        <v>128.99479234496201</v>
      </c>
      <c r="IL209" s="38">
        <v>-3.8087678538657599</v>
      </c>
      <c r="IM209" s="34">
        <v>186.907516378617</v>
      </c>
      <c r="IN209" s="38">
        <v>18.921436130746301</v>
      </c>
      <c r="IO209" s="34">
        <v>249.936618615806</v>
      </c>
      <c r="IP209" s="38">
        <v>23.94915841750047</v>
      </c>
      <c r="IQ209" s="6"/>
      <c r="IR209" s="6" t="s">
        <v>41</v>
      </c>
      <c r="IS209" s="34">
        <v>86.841505856166094</v>
      </c>
      <c r="IT209" s="38">
        <v>-1.8775964545079376</v>
      </c>
      <c r="IU209" s="34">
        <v>94.045987985986002</v>
      </c>
      <c r="IV209" s="38">
        <v>-0.93200385127995844</v>
      </c>
      <c r="IW209" s="34">
        <v>120.914250807111</v>
      </c>
      <c r="IX209" s="38">
        <v>2.9771314936547526</v>
      </c>
      <c r="IY209" s="6"/>
      <c r="IZ209" s="6" t="s">
        <v>41</v>
      </c>
      <c r="JA209" s="34">
        <v>219.510982417832</v>
      </c>
      <c r="JB209" s="38">
        <v>23.276206637176685</v>
      </c>
      <c r="JC209" s="34">
        <v>181.96149018315501</v>
      </c>
      <c r="JD209" s="38">
        <v>-1.7265314946233445</v>
      </c>
      <c r="JE209" s="34">
        <v>162.64499291636699</v>
      </c>
      <c r="JF209" s="38">
        <v>-14.105470686255842</v>
      </c>
      <c r="JG209" s="6"/>
      <c r="JH209" s="6" t="s">
        <v>41</v>
      </c>
      <c r="JI209" s="34">
        <v>156.98692731628199</v>
      </c>
      <c r="JJ209" s="38">
        <v>5.4493689948957922</v>
      </c>
      <c r="JK209" s="34">
        <v>219.518493425332</v>
      </c>
      <c r="JL209" s="38">
        <v>-2.2469000000001387</v>
      </c>
      <c r="JM209" s="34">
        <v>130.88969581090799</v>
      </c>
      <c r="JN209" s="38">
        <v>11.501409551588509</v>
      </c>
      <c r="JO209" s="6"/>
      <c r="JP209" s="6" t="s">
        <v>41</v>
      </c>
      <c r="JQ209" s="34">
        <v>87.397676652821602</v>
      </c>
      <c r="JR209" s="38">
        <v>-31.451976558833778</v>
      </c>
      <c r="JS209" s="34">
        <v>123.322499477157</v>
      </c>
      <c r="JT209" s="38">
        <v>-9.3994521237622024</v>
      </c>
      <c r="JU209" s="34">
        <v>190.89676571023901</v>
      </c>
      <c r="JV209" s="38">
        <v>24.384855261481292</v>
      </c>
      <c r="JW209" s="6"/>
      <c r="JX209" s="6" t="s">
        <v>41</v>
      </c>
      <c r="JY209" s="34">
        <v>117.65066980245599</v>
      </c>
      <c r="JZ209" s="38">
        <v>4.620157289128656</v>
      </c>
      <c r="KA209" s="34">
        <v>336.15582385665601</v>
      </c>
      <c r="KB209" s="38">
        <v>30.159490659855976</v>
      </c>
      <c r="KC209" s="34">
        <v>212.44926374628201</v>
      </c>
      <c r="KD209" s="38">
        <v>-11.179996901332913</v>
      </c>
      <c r="KE209" s="6"/>
      <c r="KF209" s="6" t="s">
        <v>41</v>
      </c>
      <c r="KG209" s="34">
        <v>71.034138468407605</v>
      </c>
      <c r="KH209" s="38">
        <v>-7.075235723320688</v>
      </c>
      <c r="KI209" s="34">
        <v>193.00034770257</v>
      </c>
      <c r="KJ209" s="38">
        <v>19.281126584516883</v>
      </c>
      <c r="KK209" s="34">
        <v>112.298475495744</v>
      </c>
      <c r="KL209" s="38">
        <v>10.844609393810089</v>
      </c>
      <c r="KM209" s="6"/>
      <c r="KN209" s="6" t="s">
        <v>41</v>
      </c>
      <c r="KO209" s="34">
        <v>31.196336834634799</v>
      </c>
      <c r="KP209" s="38">
        <v>-7.0999999999998522</v>
      </c>
      <c r="KQ209" s="34">
        <v>143.14995140134801</v>
      </c>
      <c r="KR209" s="38">
        <v>14.097123050952518</v>
      </c>
      <c r="KS209" s="34">
        <v>98.185329890585805</v>
      </c>
      <c r="KT209" s="38">
        <v>9.1814239236309021</v>
      </c>
      <c r="KU209" s="6"/>
      <c r="KV209" s="6" t="s">
        <v>41</v>
      </c>
      <c r="KW209" s="34">
        <v>134.18500467102299</v>
      </c>
      <c r="KX209" s="38">
        <v>0.41559140372886816</v>
      </c>
      <c r="KY209" s="34">
        <v>150.197176973458</v>
      </c>
      <c r="KZ209" s="38">
        <v>-12.77908115514164</v>
      </c>
      <c r="LA209" s="34">
        <v>159.76874559882199</v>
      </c>
      <c r="LB209" s="38">
        <v>6.4499900713002489</v>
      </c>
      <c r="LC209" s="6"/>
      <c r="LD209" s="6" t="s">
        <v>41</v>
      </c>
      <c r="LE209" s="34">
        <v>153.83064110287799</v>
      </c>
      <c r="LF209" s="38">
        <v>4.9280413590052916</v>
      </c>
      <c r="LG209" s="34">
        <v>84.306561553559504</v>
      </c>
      <c r="LH209" s="38">
        <v>-12.456289580669505</v>
      </c>
      <c r="LI209" s="34">
        <v>59.6883052554521</v>
      </c>
      <c r="LJ209" s="38">
        <v>17.284752834986165</v>
      </c>
      <c r="LK209" s="6"/>
      <c r="LL209" s="6" t="s">
        <v>41</v>
      </c>
      <c r="LM209" s="34">
        <v>208.91997956922901</v>
      </c>
      <c r="LN209" s="38">
        <v>1.640728360186543</v>
      </c>
      <c r="LO209" s="34">
        <v>84.270229435726804</v>
      </c>
      <c r="LP209" s="38">
        <v>0.30697258884266887</v>
      </c>
      <c r="LQ209" s="34">
        <v>181.591197952214</v>
      </c>
      <c r="LR209" s="38">
        <v>3.5304331813181165</v>
      </c>
      <c r="LS209" s="6"/>
      <c r="LT209" s="6" t="s">
        <v>41</v>
      </c>
      <c r="LU209" s="34">
        <v>92.745569155177193</v>
      </c>
      <c r="LV209" s="38">
        <v>-11.538788919759185</v>
      </c>
      <c r="LW209" s="34">
        <v>158.202756455822</v>
      </c>
      <c r="LX209" s="38">
        <v>12.931253975324154</v>
      </c>
      <c r="LY209" s="34">
        <v>100.749602743572</v>
      </c>
      <c r="LZ209" s="38">
        <v>-21.410853650225434</v>
      </c>
      <c r="MA209" s="6"/>
      <c r="MB209" s="6" t="s">
        <v>41</v>
      </c>
      <c r="MC209" s="34">
        <v>132.02552235541401</v>
      </c>
      <c r="MD209" s="38">
        <v>-9.1798767386768247</v>
      </c>
      <c r="ME209" s="34">
        <v>148.14554523168101</v>
      </c>
      <c r="MF209" s="38">
        <v>7.5230446617487843</v>
      </c>
      <c r="MG209" s="34">
        <v>86.709037954436695</v>
      </c>
      <c r="MH209" s="38">
        <v>-16.221077252461342</v>
      </c>
      <c r="MI209" s="6"/>
      <c r="MJ209" s="6" t="s">
        <v>41</v>
      </c>
      <c r="MK209" s="34">
        <v>121.218639839747</v>
      </c>
      <c r="ML209" s="38">
        <v>1.6040008057095463</v>
      </c>
      <c r="MM209" s="34">
        <v>103.57845619387599</v>
      </c>
      <c r="MN209" s="38">
        <v>-0.32745937566357952</v>
      </c>
      <c r="MO209" s="34">
        <v>183.758581674564</v>
      </c>
      <c r="MP209" s="38">
        <v>-6.1744872680691998</v>
      </c>
    </row>
    <row r="210" spans="1:354">
      <c r="A210" s="353"/>
      <c r="B210" s="6" t="s">
        <v>42</v>
      </c>
      <c r="C210" s="34">
        <v>98.614033602528394</v>
      </c>
      <c r="D210" s="38">
        <v>-2.7898654490950321</v>
      </c>
      <c r="E210" s="374">
        <v>78.402527655811795</v>
      </c>
      <c r="F210" s="38">
        <v>-7.505978070368684</v>
      </c>
      <c r="G210" s="374">
        <v>117.725266289136</v>
      </c>
      <c r="H210" s="38">
        <v>0.43495701612970095</v>
      </c>
      <c r="I210" s="6"/>
      <c r="J210" s="6" t="s">
        <v>42</v>
      </c>
      <c r="K210" s="34">
        <v>108.05738235602</v>
      </c>
      <c r="L210" s="38">
        <v>-7.1999999999992355</v>
      </c>
      <c r="M210" s="34">
        <v>172.265426278837</v>
      </c>
      <c r="N210" s="38">
        <v>47.893318848149505</v>
      </c>
      <c r="O210" s="34">
        <v>110.304051115785</v>
      </c>
      <c r="P210" s="38">
        <v>-3.0000000000005684</v>
      </c>
      <c r="Q210" s="6"/>
      <c r="R210" s="6" t="s">
        <v>42</v>
      </c>
      <c r="S210" s="34">
        <v>87.462403556172404</v>
      </c>
      <c r="T210" s="38">
        <v>-10.956301702631521</v>
      </c>
      <c r="U210" s="34">
        <v>201.110169069405</v>
      </c>
      <c r="V210" s="38">
        <v>-6.3946947066695259</v>
      </c>
      <c r="W210" s="34">
        <v>167.45615456816</v>
      </c>
      <c r="X210" s="38">
        <v>-3.7982531783417528</v>
      </c>
      <c r="Y210" s="6"/>
      <c r="Z210" s="6" t="s">
        <v>42</v>
      </c>
      <c r="AA210" s="34">
        <v>151.03889674156699</v>
      </c>
      <c r="AB210" s="38">
        <v>-14.394119964945034</v>
      </c>
      <c r="AC210" s="34">
        <v>141.853957554727</v>
      </c>
      <c r="AD210" s="38">
        <v>10.511855602990366</v>
      </c>
      <c r="AE210" s="34">
        <v>141.31084379429899</v>
      </c>
      <c r="AF210" s="38">
        <v>-19.864782284301384</v>
      </c>
      <c r="AG210" s="6"/>
      <c r="AH210" s="6" t="s">
        <v>42</v>
      </c>
      <c r="AI210" s="34">
        <v>114.068633146948</v>
      </c>
      <c r="AJ210" s="38">
        <v>5.2879078658836676</v>
      </c>
      <c r="AK210" s="34">
        <v>232.15653698928</v>
      </c>
      <c r="AL210" s="38">
        <v>20.125080380312269</v>
      </c>
      <c r="AM210" s="34">
        <v>83.219182083972896</v>
      </c>
      <c r="AN210" s="38">
        <v>5.7219013382820947</v>
      </c>
      <c r="AO210" s="6"/>
      <c r="AP210" s="6" t="s">
        <v>42</v>
      </c>
      <c r="AQ210" s="34">
        <v>139.93219920551499</v>
      </c>
      <c r="AR210" s="38">
        <v>5.1999999999998749</v>
      </c>
      <c r="AS210" s="34">
        <v>180.58934164242501</v>
      </c>
      <c r="AT210" s="38">
        <v>14.772092898640594</v>
      </c>
      <c r="AU210" s="34">
        <v>224.45764297588099</v>
      </c>
      <c r="AV210" s="38">
        <v>28.326839654570733</v>
      </c>
      <c r="AW210" s="6"/>
      <c r="AX210" s="6" t="s">
        <v>42</v>
      </c>
      <c r="AY210" s="34">
        <v>117.864477321679</v>
      </c>
      <c r="AZ210" s="38">
        <v>-14.856026873955301</v>
      </c>
      <c r="BA210" s="34">
        <v>101.697774919208</v>
      </c>
      <c r="BB210" s="38">
        <v>-2.7899196310165166</v>
      </c>
      <c r="BC210" s="34">
        <v>161.33185747727001</v>
      </c>
      <c r="BD210" s="38">
        <v>7.7807476024680113</v>
      </c>
      <c r="BE210" s="6"/>
      <c r="BF210" s="6" t="s">
        <v>42</v>
      </c>
      <c r="BG210" s="34">
        <v>169.587417868773</v>
      </c>
      <c r="BH210" s="38">
        <v>-10.802701457119866</v>
      </c>
      <c r="BI210" s="34">
        <v>105.219520815625</v>
      </c>
      <c r="BJ210" s="38">
        <v>2.5856306951864667</v>
      </c>
      <c r="BK210" s="34">
        <v>204.19201865675299</v>
      </c>
      <c r="BL210" s="38">
        <v>3.9174025674896455</v>
      </c>
      <c r="BM210" s="6"/>
      <c r="BN210" s="6" t="s">
        <v>42</v>
      </c>
      <c r="BO210" s="34">
        <v>134.040647927381</v>
      </c>
      <c r="BP210" s="38">
        <v>-0.45395392986191041</v>
      </c>
      <c r="BQ210" s="381">
        <v>145.38971020285669</v>
      </c>
      <c r="BR210" s="38">
        <v>1.2218231056129696</v>
      </c>
      <c r="BS210" s="34">
        <v>154.129284257302</v>
      </c>
      <c r="BT210" s="38">
        <v>4.2136105669741113</v>
      </c>
      <c r="BU210" s="6"/>
      <c r="BV210" s="6" t="s">
        <v>42</v>
      </c>
      <c r="BW210" s="34">
        <v>167.83981127005799</v>
      </c>
      <c r="BX210" s="38">
        <v>21.392808812987369</v>
      </c>
      <c r="BY210" s="34">
        <v>101.457841149167</v>
      </c>
      <c r="BZ210" s="38">
        <v>8.4424598082109696</v>
      </c>
      <c r="CA210" s="34">
        <v>133.722708568027</v>
      </c>
      <c r="CB210" s="38">
        <v>-0.99175507793663087</v>
      </c>
      <c r="CC210" s="6"/>
      <c r="CD210" s="6" t="s">
        <v>42</v>
      </c>
      <c r="CE210" s="34">
        <v>100.963691233708</v>
      </c>
      <c r="CF210" s="38">
        <v>-2.5533333970888776</v>
      </c>
      <c r="CG210" s="34">
        <v>82.488295646369096</v>
      </c>
      <c r="CH210" s="38">
        <v>6.5131579711728023</v>
      </c>
      <c r="CI210" s="34">
        <v>151.290014794575</v>
      </c>
      <c r="CJ210" s="38">
        <v>0.79734368060857719</v>
      </c>
      <c r="CK210" s="6"/>
      <c r="CL210" s="6" t="s">
        <v>42</v>
      </c>
      <c r="CM210" s="34">
        <v>177.00183756530399</v>
      </c>
      <c r="CN210" s="38">
        <v>8.1866211775434579</v>
      </c>
      <c r="CO210" s="34">
        <v>104.582976916767</v>
      </c>
      <c r="CP210" s="38">
        <v>14.75936211605206</v>
      </c>
      <c r="CQ210" s="34">
        <v>128.68527254030701</v>
      </c>
      <c r="CR210" s="38">
        <v>6.8342980097478119</v>
      </c>
      <c r="CS210" s="6"/>
      <c r="CT210" s="6" t="s">
        <v>42</v>
      </c>
      <c r="CU210" s="34">
        <v>163.81011466371999</v>
      </c>
      <c r="CV210" s="38">
        <v>9.4421105326982513</v>
      </c>
      <c r="CW210" s="34">
        <v>70.172156033242203</v>
      </c>
      <c r="CX210" s="38">
        <v>-10.818749151362923</v>
      </c>
      <c r="CY210" s="34">
        <v>159.095315241344</v>
      </c>
      <c r="CZ210" s="38">
        <v>3.6000000000006054</v>
      </c>
      <c r="DA210" s="6"/>
      <c r="DB210" s="6" t="s">
        <v>42</v>
      </c>
      <c r="DC210" s="34">
        <v>90.811116088656206</v>
      </c>
      <c r="DD210" s="38">
        <v>-9.1537851013840452</v>
      </c>
      <c r="DE210" s="34">
        <v>461.03096144191102</v>
      </c>
      <c r="DF210" s="38">
        <v>30.666185758592889</v>
      </c>
      <c r="DG210" s="34">
        <v>107.561130400553</v>
      </c>
      <c r="DH210" s="38">
        <v>-3.8936520378948103</v>
      </c>
      <c r="DI210" s="6"/>
      <c r="DJ210" s="6" t="s">
        <v>42</v>
      </c>
      <c r="DK210" s="34">
        <v>168.674664490288</v>
      </c>
      <c r="DL210" s="38">
        <v>-8.9923840788245428</v>
      </c>
      <c r="DM210" s="34">
        <v>54.606097579007397</v>
      </c>
      <c r="DN210" s="38">
        <v>20.517013346757949</v>
      </c>
      <c r="DO210" s="34">
        <v>110.51189176726299</v>
      </c>
      <c r="DP210" s="38">
        <v>10.823047864156109</v>
      </c>
      <c r="DQ210" s="6"/>
      <c r="DR210" s="6" t="s">
        <v>42</v>
      </c>
      <c r="DS210" s="34">
        <v>224.71746218249601</v>
      </c>
      <c r="DT210" s="38">
        <v>26.205651653345711</v>
      </c>
      <c r="DU210" s="34">
        <v>163.54819214181299</v>
      </c>
      <c r="DV210" s="38">
        <v>11.270903235646102</v>
      </c>
      <c r="DW210" s="34">
        <v>96.173802668001898</v>
      </c>
      <c r="DX210" s="38">
        <v>-8.6734568528806903</v>
      </c>
      <c r="DY210" s="6"/>
      <c r="DZ210" s="6" t="s">
        <v>42</v>
      </c>
      <c r="EA210" s="34">
        <v>120.96848559291099</v>
      </c>
      <c r="EB210" s="38">
        <v>-1.1672864112875629</v>
      </c>
      <c r="EC210" s="34">
        <v>122.188179914106</v>
      </c>
      <c r="ED210" s="38">
        <v>-12.942811616803581</v>
      </c>
      <c r="EE210" s="34">
        <v>145.21117993329901</v>
      </c>
      <c r="EF210" s="38">
        <v>8.9228464760623183</v>
      </c>
      <c r="EG210" s="6"/>
      <c r="EH210" s="6" t="s">
        <v>42</v>
      </c>
      <c r="EI210" s="34">
        <v>138.09168013893799</v>
      </c>
      <c r="EJ210" s="38">
        <v>-2.5201374433868295</v>
      </c>
      <c r="EK210" s="34">
        <v>186.49476852730101</v>
      </c>
      <c r="EL210" s="38">
        <v>-5.2181464028198405</v>
      </c>
      <c r="EM210" s="34">
        <v>124.583001830379</v>
      </c>
      <c r="EN210" s="38">
        <v>2.9288871716963314</v>
      </c>
      <c r="EO210" s="6"/>
      <c r="EP210" s="6" t="s">
        <v>42</v>
      </c>
      <c r="EQ210" s="34">
        <v>55.286322341259797</v>
      </c>
      <c r="ER210" s="38">
        <v>-15.315690011520715</v>
      </c>
      <c r="ES210" s="34">
        <v>160.51854890660999</v>
      </c>
      <c r="ET210" s="38">
        <v>-5.3743382498126664</v>
      </c>
      <c r="EU210" s="34">
        <v>63.068712755551502</v>
      </c>
      <c r="EV210" s="38">
        <v>26.793345888994295</v>
      </c>
      <c r="EW210" s="6"/>
      <c r="EX210" s="6" t="s">
        <v>42</v>
      </c>
      <c r="EY210" s="34">
        <v>120.82980886825899</v>
      </c>
      <c r="EZ210" s="38">
        <v>14.200615146983338</v>
      </c>
      <c r="FA210" s="34">
        <v>116.888788512205</v>
      </c>
      <c r="FB210" s="38">
        <v>6.9390732032434101</v>
      </c>
      <c r="FC210" s="34">
        <v>283.22999468539598</v>
      </c>
      <c r="FD210" s="38">
        <v>5.7563269043838545</v>
      </c>
      <c r="FE210" s="6"/>
      <c r="FF210" s="6" t="s">
        <v>42</v>
      </c>
      <c r="FG210" s="34">
        <v>117.868121528044</v>
      </c>
      <c r="FH210" s="38">
        <v>3.0779697494881049</v>
      </c>
      <c r="FI210" s="34">
        <v>197.48629639792901</v>
      </c>
      <c r="FJ210" s="38">
        <v>1.4174188930154941</v>
      </c>
      <c r="FK210" s="34">
        <v>82.119899516823594</v>
      </c>
      <c r="FL210" s="38">
        <v>-28.729831339335007</v>
      </c>
      <c r="FM210" s="6"/>
      <c r="FN210" s="6" t="s">
        <v>42</v>
      </c>
      <c r="FO210" s="34">
        <v>94.913847689989396</v>
      </c>
      <c r="FP210" s="38">
        <v>-0.79533166925176602</v>
      </c>
      <c r="FQ210" s="34">
        <v>235.549685553556</v>
      </c>
      <c r="FR210" s="38">
        <v>24.19028803502718</v>
      </c>
      <c r="FS210" s="34">
        <v>157.66394936280599</v>
      </c>
      <c r="FT210" s="38">
        <v>-11.173805214757564</v>
      </c>
      <c r="FU210" s="6"/>
      <c r="FV210" s="6" t="s">
        <v>42</v>
      </c>
      <c r="FW210" s="34">
        <v>185.44263048672701</v>
      </c>
      <c r="FX210" s="38">
        <v>4.696627346067956</v>
      </c>
      <c r="FY210" s="34">
        <v>165.46158945147999</v>
      </c>
      <c r="FZ210" s="38">
        <v>25.739454234602576</v>
      </c>
      <c r="GA210" s="34">
        <v>102.549634293181</v>
      </c>
      <c r="GB210" s="38">
        <v>2.5007095380296818</v>
      </c>
      <c r="GC210" s="6"/>
      <c r="GD210" s="6" t="s">
        <v>42</v>
      </c>
      <c r="GE210" s="34">
        <v>168.176574860188</v>
      </c>
      <c r="GF210" s="38">
        <v>1.7652315932917588</v>
      </c>
      <c r="GG210" s="34">
        <v>110.801003119436</v>
      </c>
      <c r="GH210" s="38">
        <v>8.3664439501196313</v>
      </c>
      <c r="GI210" s="34">
        <v>52.753362704997897</v>
      </c>
      <c r="GJ210" s="38">
        <v>-8.5702943105341376</v>
      </c>
      <c r="GK210" s="6"/>
      <c r="GL210" s="6" t="s">
        <v>42</v>
      </c>
      <c r="GM210" s="34">
        <v>152.32699727425401</v>
      </c>
      <c r="GN210" s="38">
        <v>4.7767674301947523</v>
      </c>
      <c r="GO210" s="34">
        <v>122.098278330678</v>
      </c>
      <c r="GP210" s="38">
        <v>-16.221388155287741</v>
      </c>
      <c r="GQ210" s="34">
        <v>178.46280081459801</v>
      </c>
      <c r="GR210" s="38">
        <v>29.306691668075558</v>
      </c>
      <c r="GS210" s="6"/>
      <c r="GT210" s="6" t="s">
        <v>42</v>
      </c>
      <c r="GU210" s="34">
        <v>75.662851266809895</v>
      </c>
      <c r="GV210" s="38">
        <v>0.79477907312958962</v>
      </c>
      <c r="GW210" s="34">
        <v>89.498754066780407</v>
      </c>
      <c r="GX210" s="38">
        <v>7.4495565979117515</v>
      </c>
      <c r="GY210" s="34">
        <v>177.35151573112</v>
      </c>
      <c r="GZ210" s="38">
        <v>32.966994376543568</v>
      </c>
      <c r="HA210" s="6"/>
      <c r="HB210" s="6" t="s">
        <v>42</v>
      </c>
      <c r="HC210" s="34">
        <v>185.73250427721899</v>
      </c>
      <c r="HD210" s="38">
        <v>9.7896397529580099</v>
      </c>
      <c r="HE210" s="34">
        <v>227.00560944215101</v>
      </c>
      <c r="HF210" s="38">
        <v>-4.1999999999998323</v>
      </c>
      <c r="HG210" s="34">
        <v>90.501936770114796</v>
      </c>
      <c r="HH210" s="38">
        <v>-22.299498720746882</v>
      </c>
      <c r="HI210" s="6"/>
      <c r="HJ210" s="6" t="s">
        <v>42</v>
      </c>
      <c r="HK210" s="34">
        <v>68.022606844306495</v>
      </c>
      <c r="HL210" s="38">
        <v>-21.039531527350775</v>
      </c>
      <c r="HM210" s="34">
        <v>75.403243590824601</v>
      </c>
      <c r="HN210" s="38">
        <v>-14.230592931513755</v>
      </c>
      <c r="HO210" s="34">
        <v>98.203465929640601</v>
      </c>
      <c r="HP210" s="38">
        <v>-1.3161165043210019</v>
      </c>
      <c r="HQ210" s="6"/>
      <c r="HR210" s="6" t="s">
        <v>42</v>
      </c>
      <c r="HS210" s="34">
        <v>124.02045973661301</v>
      </c>
      <c r="HT210" s="38">
        <v>1.0132892013811983</v>
      </c>
      <c r="HU210" s="34">
        <v>168.98793183031401</v>
      </c>
      <c r="HV210" s="38">
        <v>8.0508274643154891</v>
      </c>
      <c r="HW210" s="34">
        <v>62.482194330807197</v>
      </c>
      <c r="HX210" s="38">
        <v>-13.66149795746216</v>
      </c>
      <c r="HY210" s="6"/>
      <c r="HZ210" s="6" t="s">
        <v>42</v>
      </c>
      <c r="IA210" s="34">
        <v>88.224290711969601</v>
      </c>
      <c r="IB210" s="38">
        <v>-9.4235468854488289</v>
      </c>
      <c r="IC210" s="34">
        <v>134.65543623991201</v>
      </c>
      <c r="ID210" s="38">
        <v>-0.47029169833200513</v>
      </c>
      <c r="IE210" s="34">
        <v>128.80905666608999</v>
      </c>
      <c r="IF210" s="38">
        <v>5.1689255304313377</v>
      </c>
      <c r="IG210" s="6"/>
      <c r="IH210" s="6" t="s">
        <v>42</v>
      </c>
      <c r="II210" s="34">
        <v>140.346724720731</v>
      </c>
      <c r="IJ210" s="38">
        <v>15.327339910230194</v>
      </c>
      <c r="IK210" s="34">
        <v>145.13721106521999</v>
      </c>
      <c r="IL210" s="38">
        <v>-4.7270157706623337</v>
      </c>
      <c r="IM210" s="34">
        <v>113.283042747792</v>
      </c>
      <c r="IN210" s="38">
        <v>-4.7957166674508471</v>
      </c>
      <c r="IO210" s="34">
        <v>260.03854079248902</v>
      </c>
      <c r="IP210" s="38">
        <v>10.900000000000006</v>
      </c>
      <c r="IQ210" s="6"/>
      <c r="IR210" s="6" t="s">
        <v>42</v>
      </c>
      <c r="IS210" s="34">
        <v>91.981363651016196</v>
      </c>
      <c r="IT210" s="38">
        <v>-3.787555402753938</v>
      </c>
      <c r="IU210" s="34">
        <v>76.993110542516902</v>
      </c>
      <c r="IV210" s="38">
        <v>-8.7078374701743115</v>
      </c>
      <c r="IW210" s="34">
        <v>95.671089696205399</v>
      </c>
      <c r="IX210" s="38">
        <v>-5.7653846261693502</v>
      </c>
      <c r="IY210" s="6"/>
      <c r="IZ210" s="6" t="s">
        <v>42</v>
      </c>
      <c r="JA210" s="34">
        <v>237.73407970520699</v>
      </c>
      <c r="JB210" s="38">
        <v>23.51443652461505</v>
      </c>
      <c r="JC210" s="34">
        <v>167.412932715772</v>
      </c>
      <c r="JD210" s="38">
        <v>1.4811122058082447</v>
      </c>
      <c r="JE210" s="34">
        <v>98.728070193835904</v>
      </c>
      <c r="JF210" s="38">
        <v>-36.230137513173567</v>
      </c>
      <c r="JG210" s="6"/>
      <c r="JH210" s="6" t="s">
        <v>42</v>
      </c>
      <c r="JI210" s="34">
        <v>152.272717617333</v>
      </c>
      <c r="JJ210" s="38">
        <v>11.073227842198506</v>
      </c>
      <c r="JK210" s="34">
        <v>337.14416578986697</v>
      </c>
      <c r="JL210" s="38">
        <v>16.494664964894184</v>
      </c>
      <c r="JM210" s="34">
        <v>143.246488295305</v>
      </c>
      <c r="JN210" s="38">
        <v>16.625862010511057</v>
      </c>
      <c r="JO210" s="6"/>
      <c r="JP210" s="6" t="s">
        <v>42</v>
      </c>
      <c r="JQ210" s="34">
        <v>98.898419050919799</v>
      </c>
      <c r="JR210" s="38">
        <v>-32.881047539780042</v>
      </c>
      <c r="JS210" s="34">
        <v>156.04824514977699</v>
      </c>
      <c r="JT210" s="38">
        <v>-3.054108480567109</v>
      </c>
      <c r="JU210" s="34">
        <v>179.453381439591</v>
      </c>
      <c r="JV210" s="38">
        <v>18.265200128357066</v>
      </c>
      <c r="JW210" s="6"/>
      <c r="JX210" s="6" t="s">
        <v>42</v>
      </c>
      <c r="JY210" s="34">
        <v>102.92695771742601</v>
      </c>
      <c r="JZ210" s="38">
        <v>-10.500211423987565</v>
      </c>
      <c r="KA210" s="34">
        <v>200.96603693362499</v>
      </c>
      <c r="KB210" s="38">
        <v>8.6225852224524004</v>
      </c>
      <c r="KC210" s="34">
        <v>183.16945187586199</v>
      </c>
      <c r="KD210" s="38">
        <v>-14.1918626136097</v>
      </c>
      <c r="KE210" s="6"/>
      <c r="KF210" s="6" t="s">
        <v>42</v>
      </c>
      <c r="KG210" s="34">
        <v>91.016021168483107</v>
      </c>
      <c r="KH210" s="38">
        <v>22.853699354969947</v>
      </c>
      <c r="KI210" s="34">
        <v>212.057334445458</v>
      </c>
      <c r="KJ210" s="38">
        <v>20.432175511539526</v>
      </c>
      <c r="KK210" s="34">
        <v>92.313636258608199</v>
      </c>
      <c r="KL210" s="38">
        <v>5.7946126594900846</v>
      </c>
      <c r="KM210" s="6"/>
      <c r="KN210" s="6" t="s">
        <v>42</v>
      </c>
      <c r="KO210" s="34">
        <v>37.550236618846903</v>
      </c>
      <c r="KP210" s="38">
        <v>-10.399999999999935</v>
      </c>
      <c r="KQ210" s="34">
        <v>159.93698028473301</v>
      </c>
      <c r="KR210" s="38">
        <v>9.8042536393300423</v>
      </c>
      <c r="KS210" s="34">
        <v>113.763931173592</v>
      </c>
      <c r="KT210" s="38">
        <v>16.50113719977881</v>
      </c>
      <c r="KU210" s="6"/>
      <c r="KV210" s="6" t="s">
        <v>42</v>
      </c>
      <c r="KW210" s="34">
        <v>139.663552926514</v>
      </c>
      <c r="KX210" s="38">
        <v>0.51870605008200243</v>
      </c>
      <c r="KY210" s="34">
        <v>144.21421788076699</v>
      </c>
      <c r="KZ210" s="38">
        <v>-10.906627233242645</v>
      </c>
      <c r="LA210" s="34">
        <v>130.35664365569801</v>
      </c>
      <c r="LB210" s="38">
        <v>19.137949006290938</v>
      </c>
      <c r="LC210" s="6"/>
      <c r="LD210" s="6" t="s">
        <v>42</v>
      </c>
      <c r="LE210" s="34">
        <v>154.414292389525</v>
      </c>
      <c r="LF210" s="38">
        <v>4.8857517285355527</v>
      </c>
      <c r="LG210" s="34">
        <v>99.442555438133496</v>
      </c>
      <c r="LH210" s="38">
        <v>-16.837172149043028</v>
      </c>
      <c r="LI210" s="34">
        <v>57.105704622527703</v>
      </c>
      <c r="LJ210" s="38">
        <v>8.5625200414838503</v>
      </c>
      <c r="LK210" s="6"/>
      <c r="LL210" s="6" t="s">
        <v>42</v>
      </c>
      <c r="LM210" s="34">
        <v>205.06687252953199</v>
      </c>
      <c r="LN210" s="38">
        <v>2.9672553357974039</v>
      </c>
      <c r="LO210" s="34">
        <v>95.815439456778805</v>
      </c>
      <c r="LP210" s="38">
        <v>-2.1007776980038244</v>
      </c>
      <c r="LQ210" s="34">
        <v>153.112033248492</v>
      </c>
      <c r="LR210" s="38">
        <v>15.132841396850537</v>
      </c>
      <c r="LS210" s="6"/>
      <c r="LT210" s="6" t="s">
        <v>42</v>
      </c>
      <c r="LU210" s="34">
        <v>112.361860832937</v>
      </c>
      <c r="LV210" s="38">
        <v>-12.4686330667829</v>
      </c>
      <c r="LW210" s="34">
        <v>151.32058194137201</v>
      </c>
      <c r="LX210" s="38">
        <v>10.825439403960829</v>
      </c>
      <c r="LY210" s="34">
        <v>140.185670502938</v>
      </c>
      <c r="LZ210" s="38">
        <v>-3.6778632169684755</v>
      </c>
      <c r="MA210" s="6"/>
      <c r="MB210" s="6" t="s">
        <v>42</v>
      </c>
      <c r="MC210" s="34">
        <v>129.66941605220899</v>
      </c>
      <c r="MD210" s="38">
        <v>-2.6480255472330612</v>
      </c>
      <c r="ME210" s="34">
        <v>116.140000573463</v>
      </c>
      <c r="MF210" s="38">
        <v>7.2780418380503704</v>
      </c>
      <c r="MG210" s="34">
        <v>65.126939918192704</v>
      </c>
      <c r="MH210" s="38">
        <v>-22.412185204851369</v>
      </c>
      <c r="MI210" s="6"/>
      <c r="MJ210" s="6" t="s">
        <v>42</v>
      </c>
      <c r="MK210" s="34">
        <v>117.138871159231</v>
      </c>
      <c r="ML210" s="38">
        <v>4.2471837328188684</v>
      </c>
      <c r="MM210" s="34">
        <v>127.463673922258</v>
      </c>
      <c r="MN210" s="38">
        <v>3.3287813479623054</v>
      </c>
      <c r="MO210" s="34">
        <v>192.19981109763901</v>
      </c>
      <c r="MP210" s="38">
        <v>-9.2033827149112</v>
      </c>
    </row>
    <row r="211" spans="1:354">
      <c r="A211" s="353"/>
      <c r="B211" s="6" t="s">
        <v>43</v>
      </c>
      <c r="C211" s="34">
        <v>98.8425819531911</v>
      </c>
      <c r="D211" s="38">
        <v>-0.76319390590013825</v>
      </c>
      <c r="E211" s="374">
        <v>79.226391164162294</v>
      </c>
      <c r="F211" s="38">
        <v>-3.7537014358906617</v>
      </c>
      <c r="G211" s="374">
        <v>117.39090722802899</v>
      </c>
      <c r="H211" s="38">
        <v>1.2443125052551665</v>
      </c>
      <c r="I211" s="6"/>
      <c r="J211" s="6" t="s">
        <v>43</v>
      </c>
      <c r="K211" s="34">
        <v>97.401687667609295</v>
      </c>
      <c r="L211" s="38">
        <v>-9.4000000000003467</v>
      </c>
      <c r="M211" s="34">
        <v>148.966843836918</v>
      </c>
      <c r="N211" s="38">
        <v>27.271377967615877</v>
      </c>
      <c r="O211" s="34">
        <v>92.999545567170998</v>
      </c>
      <c r="P211" s="38">
        <v>-15.000000000000242</v>
      </c>
      <c r="Q211" s="6"/>
      <c r="R211" s="6" t="s">
        <v>43</v>
      </c>
      <c r="S211" s="34">
        <v>97.470956296045003</v>
      </c>
      <c r="T211" s="38">
        <v>3.5378302447522714</v>
      </c>
      <c r="U211" s="34">
        <v>164.44587759526499</v>
      </c>
      <c r="V211" s="38">
        <v>-18.078780354035771</v>
      </c>
      <c r="W211" s="34">
        <v>173.50610117949901</v>
      </c>
      <c r="X211" s="38">
        <v>6.0562515529945387</v>
      </c>
      <c r="Y211" s="6"/>
      <c r="Z211" s="6" t="s">
        <v>43</v>
      </c>
      <c r="AA211" s="34">
        <v>135.30772366299701</v>
      </c>
      <c r="AB211" s="38">
        <v>-14.322866709956941</v>
      </c>
      <c r="AC211" s="34">
        <v>135.83566014604901</v>
      </c>
      <c r="AD211" s="38">
        <v>12.614293374800241</v>
      </c>
      <c r="AE211" s="34">
        <v>162.873960543641</v>
      </c>
      <c r="AF211" s="38">
        <v>-18.602353596896776</v>
      </c>
      <c r="AG211" s="6"/>
      <c r="AH211" s="6" t="s">
        <v>43</v>
      </c>
      <c r="AI211" s="34">
        <v>95.975662901779103</v>
      </c>
      <c r="AJ211" s="38">
        <v>-5.0684588318724906</v>
      </c>
      <c r="AK211" s="34">
        <v>258.03463584485399</v>
      </c>
      <c r="AL211" s="38">
        <v>19.927208712573787</v>
      </c>
      <c r="AM211" s="34">
        <v>78.928155093120907</v>
      </c>
      <c r="AN211" s="38">
        <v>1.993211454283923</v>
      </c>
      <c r="AO211" s="6"/>
      <c r="AP211" s="6" t="s">
        <v>43</v>
      </c>
      <c r="AQ211" s="34">
        <v>185.05692061791601</v>
      </c>
      <c r="AR211" s="38">
        <v>19.388479037777898</v>
      </c>
      <c r="AS211" s="34">
        <v>191.20841763920001</v>
      </c>
      <c r="AT211" s="38">
        <v>18.417311123563735</v>
      </c>
      <c r="AU211" s="34">
        <v>205.73517123375501</v>
      </c>
      <c r="AV211" s="38">
        <v>26.37015711597752</v>
      </c>
      <c r="AW211" s="6"/>
      <c r="AX211" s="6" t="s">
        <v>43</v>
      </c>
      <c r="AY211" s="34">
        <v>119.03661200502999</v>
      </c>
      <c r="AZ211" s="38">
        <v>-19.081176586950775</v>
      </c>
      <c r="BA211" s="34">
        <v>96.822111200114506</v>
      </c>
      <c r="BB211" s="38">
        <v>-5.5964256674268853</v>
      </c>
      <c r="BC211" s="34">
        <v>149.538864936094</v>
      </c>
      <c r="BD211" s="38">
        <v>9.5732238242888883</v>
      </c>
      <c r="BE211" s="6"/>
      <c r="BF211" s="6" t="s">
        <v>43</v>
      </c>
      <c r="BG211" s="34">
        <v>120.306060427502</v>
      </c>
      <c r="BH211" s="38">
        <v>4.4166630433468299</v>
      </c>
      <c r="BI211" s="34">
        <v>113.168888107323</v>
      </c>
      <c r="BJ211" s="38">
        <v>7.0704531491144564</v>
      </c>
      <c r="BK211" s="34">
        <v>249.56340835192799</v>
      </c>
      <c r="BL211" s="38">
        <v>20.271746763303099</v>
      </c>
      <c r="BM211" s="6"/>
      <c r="BN211" s="6" t="s">
        <v>43</v>
      </c>
      <c r="BO211" s="34">
        <v>133.89794381634499</v>
      </c>
      <c r="BP211" s="38">
        <v>-0.69638927587048727</v>
      </c>
      <c r="BQ211" s="381">
        <v>159.91953000892079</v>
      </c>
      <c r="BR211" s="38">
        <v>4.3798287140656527</v>
      </c>
      <c r="BS211" s="34">
        <v>149.01172069620699</v>
      </c>
      <c r="BT211" s="38">
        <v>8.3418081111403382</v>
      </c>
      <c r="BU211" s="6"/>
      <c r="BV211" s="6" t="s">
        <v>43</v>
      </c>
      <c r="BW211" s="34">
        <v>234.22098533170501</v>
      </c>
      <c r="BX211" s="38">
        <v>32.896902582543163</v>
      </c>
      <c r="BY211" s="34">
        <v>130.89124212559801</v>
      </c>
      <c r="BZ211" s="38">
        <v>5.2575200872594792</v>
      </c>
      <c r="CA211" s="34">
        <v>147.769482097355</v>
      </c>
      <c r="CB211" s="38">
        <v>6.4579006877888645</v>
      </c>
      <c r="CC211" s="6"/>
      <c r="CD211" s="6" t="s">
        <v>43</v>
      </c>
      <c r="CE211" s="34">
        <v>115.017286257027</v>
      </c>
      <c r="CF211" s="38">
        <v>-3.477337144952827</v>
      </c>
      <c r="CG211" s="34">
        <v>92.227688003378901</v>
      </c>
      <c r="CH211" s="38">
        <v>6.9318864799319897</v>
      </c>
      <c r="CI211" s="34">
        <v>161.80834456039099</v>
      </c>
      <c r="CJ211" s="38">
        <v>-3.4309387410588812</v>
      </c>
      <c r="CK211" s="6"/>
      <c r="CL211" s="6" t="s">
        <v>43</v>
      </c>
      <c r="CM211" s="34">
        <v>230.45462448108401</v>
      </c>
      <c r="CN211" s="38">
        <v>7.9815713259636425</v>
      </c>
      <c r="CO211" s="34">
        <v>115.87251746634399</v>
      </c>
      <c r="CP211" s="38">
        <v>18.059516805653118</v>
      </c>
      <c r="CQ211" s="34">
        <v>154.01792233319901</v>
      </c>
      <c r="CR211" s="38">
        <v>9.200372901077273</v>
      </c>
      <c r="CS211" s="6"/>
      <c r="CT211" s="6" t="s">
        <v>43</v>
      </c>
      <c r="CU211" s="34">
        <v>136.419689719416</v>
      </c>
      <c r="CV211" s="38">
        <v>10.233062699896195</v>
      </c>
      <c r="CW211" s="34">
        <v>70.5984203701083</v>
      </c>
      <c r="CX211" s="38">
        <v>-10.997924166711542</v>
      </c>
      <c r="CY211" s="34">
        <v>179.43029803285199</v>
      </c>
      <c r="CZ211" s="38">
        <v>3.4000000000003183</v>
      </c>
      <c r="DA211" s="6"/>
      <c r="DB211" s="6" t="s">
        <v>43</v>
      </c>
      <c r="DC211" s="34">
        <v>103.325156299678</v>
      </c>
      <c r="DD211" s="38">
        <v>7.7920944952954301</v>
      </c>
      <c r="DE211" s="34">
        <v>395.20455689045701</v>
      </c>
      <c r="DF211" s="38">
        <v>29.568720611277229</v>
      </c>
      <c r="DG211" s="34">
        <v>103.357662229613</v>
      </c>
      <c r="DH211" s="38">
        <v>-1.2050624129152965</v>
      </c>
      <c r="DI211" s="6"/>
      <c r="DJ211" s="6" t="s">
        <v>43</v>
      </c>
      <c r="DK211" s="34">
        <v>222.27558560314199</v>
      </c>
      <c r="DL211" s="38">
        <v>0.7201177198117108</v>
      </c>
      <c r="DM211" s="34">
        <v>73.585896201130296</v>
      </c>
      <c r="DN211" s="38">
        <v>16.221248617263413</v>
      </c>
      <c r="DO211" s="34">
        <v>154.423922696098</v>
      </c>
      <c r="DP211" s="38">
        <v>4.5379382461181166</v>
      </c>
      <c r="DQ211" s="6"/>
      <c r="DR211" s="6" t="s">
        <v>43</v>
      </c>
      <c r="DS211" s="34">
        <v>201.468233538661</v>
      </c>
      <c r="DT211" s="38">
        <v>22.454758559005199</v>
      </c>
      <c r="DU211" s="34">
        <v>161.69733298001501</v>
      </c>
      <c r="DV211" s="38">
        <v>15.812389399641972</v>
      </c>
      <c r="DW211" s="34">
        <v>127.27676564362</v>
      </c>
      <c r="DX211" s="38">
        <v>-13.124920415289182</v>
      </c>
      <c r="DY211" s="6"/>
      <c r="DZ211" s="6" t="s">
        <v>43</v>
      </c>
      <c r="EA211" s="34">
        <v>124.37130925816101</v>
      </c>
      <c r="EB211" s="38">
        <v>2.7345945650454127</v>
      </c>
      <c r="EC211" s="34">
        <v>136.48015988690599</v>
      </c>
      <c r="ED211" s="38">
        <v>-13.042901037646942</v>
      </c>
      <c r="EE211" s="34">
        <v>137.986288844407</v>
      </c>
      <c r="EF211" s="38">
        <v>13.454187967135425</v>
      </c>
      <c r="EG211" s="6"/>
      <c r="EH211" s="6" t="s">
        <v>43</v>
      </c>
      <c r="EI211" s="34">
        <v>130.43015813761599</v>
      </c>
      <c r="EJ211" s="38">
        <v>0.81681553396713014</v>
      </c>
      <c r="EK211" s="34">
        <v>175.75343400042101</v>
      </c>
      <c r="EL211" s="38">
        <v>-5.4015723186516027</v>
      </c>
      <c r="EM211" s="34">
        <v>119.505651287836</v>
      </c>
      <c r="EN211" s="38">
        <v>6.0380266209186573</v>
      </c>
      <c r="EO211" s="6"/>
      <c r="EP211" s="6" t="s">
        <v>43</v>
      </c>
      <c r="EQ211" s="34">
        <v>57.063520347892997</v>
      </c>
      <c r="ER211" s="38">
        <v>-16.177696792266644</v>
      </c>
      <c r="ES211" s="34">
        <v>154.310455362265</v>
      </c>
      <c r="ET211" s="38">
        <v>-7.5267388398459474</v>
      </c>
      <c r="EU211" s="34">
        <v>59.431901570229897</v>
      </c>
      <c r="EV211" s="38">
        <v>20.666739346269395</v>
      </c>
      <c r="EW211" s="6"/>
      <c r="EX211" s="6" t="s">
        <v>43</v>
      </c>
      <c r="EY211" s="34">
        <v>92.792185418322305</v>
      </c>
      <c r="EZ211" s="38">
        <v>11.505510880265518</v>
      </c>
      <c r="FA211" s="34">
        <v>89.029565992374202</v>
      </c>
      <c r="FB211" s="38">
        <v>3.7382357743758234</v>
      </c>
      <c r="FC211" s="34">
        <v>285.91253576950101</v>
      </c>
      <c r="FD211" s="38">
        <v>6.0760940813462554</v>
      </c>
      <c r="FE211" s="6"/>
      <c r="FF211" s="6" t="s">
        <v>43</v>
      </c>
      <c r="FG211" s="34">
        <v>116.63982321816199</v>
      </c>
      <c r="FH211" s="38">
        <v>7.0527440182971901</v>
      </c>
      <c r="FI211" s="34">
        <v>170.872950551201</v>
      </c>
      <c r="FJ211" s="38">
        <v>5.3832402405445521</v>
      </c>
      <c r="FK211" s="34">
        <v>75.498976114186306</v>
      </c>
      <c r="FL211" s="38">
        <v>-26.50313285543082</v>
      </c>
      <c r="FM211" s="6"/>
      <c r="FN211" s="6" t="s">
        <v>43</v>
      </c>
      <c r="FO211" s="34">
        <v>89.1698372730241</v>
      </c>
      <c r="FP211" s="38">
        <v>0.2524764399623507</v>
      </c>
      <c r="FQ211" s="34">
        <v>222.33592727833999</v>
      </c>
      <c r="FR211" s="38">
        <v>22.422933937282494</v>
      </c>
      <c r="FS211" s="34">
        <v>123.12111435704399</v>
      </c>
      <c r="FT211" s="38">
        <v>-9.7866833742370005</v>
      </c>
      <c r="FU211" s="6"/>
      <c r="FV211" s="6" t="s">
        <v>43</v>
      </c>
      <c r="FW211" s="34">
        <v>133.93744440473901</v>
      </c>
      <c r="FX211" s="38">
        <v>3.6884438827587047</v>
      </c>
      <c r="FY211" s="34">
        <v>215.92808357862501</v>
      </c>
      <c r="FZ211" s="38">
        <v>25.442518945263544</v>
      </c>
      <c r="GA211" s="34">
        <v>112.869292926448</v>
      </c>
      <c r="GB211" s="38">
        <v>1.1483384794224207</v>
      </c>
      <c r="GC211" s="6"/>
      <c r="GD211" s="6" t="s">
        <v>43</v>
      </c>
      <c r="GE211" s="34">
        <v>158.98579237076501</v>
      </c>
      <c r="GF211" s="38">
        <v>1.4767902935578263</v>
      </c>
      <c r="GG211" s="34">
        <v>110.94333184799601</v>
      </c>
      <c r="GH211" s="38">
        <v>12.250421496876584</v>
      </c>
      <c r="GI211" s="34">
        <v>58.8682463829713</v>
      </c>
      <c r="GJ211" s="38">
        <v>-7.9459296331144316</v>
      </c>
      <c r="GK211" s="6"/>
      <c r="GL211" s="6" t="s">
        <v>43</v>
      </c>
      <c r="GM211" s="34">
        <v>156.24977661600099</v>
      </c>
      <c r="GN211" s="38">
        <v>8.3956487602024623</v>
      </c>
      <c r="GO211" s="34">
        <v>111.282164260339</v>
      </c>
      <c r="GP211" s="38">
        <v>-15.050621646364135</v>
      </c>
      <c r="GQ211" s="34">
        <v>149.77304556230101</v>
      </c>
      <c r="GR211" s="38">
        <v>17.286558565479027</v>
      </c>
      <c r="GS211" s="6"/>
      <c r="GT211" s="6" t="s">
        <v>43</v>
      </c>
      <c r="GU211" s="34">
        <v>105.845374361788</v>
      </c>
      <c r="GV211" s="38">
        <v>1.3318069068914724</v>
      </c>
      <c r="GW211" s="34">
        <v>80.420455158293294</v>
      </c>
      <c r="GX211" s="38">
        <v>6.7961755949828273</v>
      </c>
      <c r="GY211" s="34">
        <v>218.45550060481199</v>
      </c>
      <c r="GZ211" s="38">
        <v>23.013731366091179</v>
      </c>
      <c r="HA211" s="6"/>
      <c r="HB211" s="6" t="s">
        <v>43</v>
      </c>
      <c r="HC211" s="34">
        <v>169.967000314231</v>
      </c>
      <c r="HD211" s="38">
        <v>9.8523833933223557</v>
      </c>
      <c r="HE211" s="34">
        <v>145.07859323010601</v>
      </c>
      <c r="HF211" s="38">
        <v>-12.899999999999949</v>
      </c>
      <c r="HG211" s="34">
        <v>74.798473152012804</v>
      </c>
      <c r="HH211" s="38">
        <v>-22.519677597783399</v>
      </c>
      <c r="HI211" s="6"/>
      <c r="HJ211" s="6" t="s">
        <v>43</v>
      </c>
      <c r="HK211" s="34">
        <v>76.117227844692707</v>
      </c>
      <c r="HL211" s="38">
        <v>-16.083124422617431</v>
      </c>
      <c r="HM211" s="34">
        <v>93.759559904100399</v>
      </c>
      <c r="HN211" s="38">
        <v>-9.3384019121172912</v>
      </c>
      <c r="HO211" s="34">
        <v>106.49501965830601</v>
      </c>
      <c r="HP211" s="38">
        <v>-4.159946100640056</v>
      </c>
      <c r="HQ211" s="6"/>
      <c r="HR211" s="6" t="s">
        <v>43</v>
      </c>
      <c r="HS211" s="34">
        <v>143.36957564050201</v>
      </c>
      <c r="HT211" s="38">
        <v>7.6711531887667661E-2</v>
      </c>
      <c r="HU211" s="34">
        <v>182.18208465850199</v>
      </c>
      <c r="HV211" s="38">
        <v>6.6266077764387035</v>
      </c>
      <c r="HW211" s="34">
        <v>64.261306399579894</v>
      </c>
      <c r="HX211" s="38">
        <v>-12.090929133015322</v>
      </c>
      <c r="HY211" s="6"/>
      <c r="HZ211" s="6" t="s">
        <v>43</v>
      </c>
      <c r="IA211" s="34">
        <v>95.691254295159496</v>
      </c>
      <c r="IB211" s="38">
        <v>-9.0335771250553591</v>
      </c>
      <c r="IC211" s="34">
        <v>122.984381235352</v>
      </c>
      <c r="ID211" s="38">
        <v>1.1079834133884248</v>
      </c>
      <c r="IE211" s="34">
        <v>118.329978190958</v>
      </c>
      <c r="IF211" s="38">
        <v>5.9444300745113594</v>
      </c>
      <c r="IG211" s="6"/>
      <c r="IH211" s="6" t="s">
        <v>43</v>
      </c>
      <c r="II211" s="34">
        <v>145.68516842301099</v>
      </c>
      <c r="IJ211" s="38">
        <v>8.5838500805278386</v>
      </c>
      <c r="IK211" s="34">
        <v>181.431835937454</v>
      </c>
      <c r="IL211" s="38">
        <v>3.3346679220049822</v>
      </c>
      <c r="IM211" s="34">
        <v>117.796762729961</v>
      </c>
      <c r="IN211" s="38">
        <v>-1.8257769789790359</v>
      </c>
      <c r="IO211" s="34">
        <v>296.335810849962</v>
      </c>
      <c r="IP211" s="38">
        <v>26.070655837063896</v>
      </c>
      <c r="IQ211" s="6"/>
      <c r="IR211" s="6" t="s">
        <v>43</v>
      </c>
      <c r="IS211" s="34">
        <v>88.984530150295697</v>
      </c>
      <c r="IT211" s="38">
        <v>-8.4454841460287753</v>
      </c>
      <c r="IU211" s="34">
        <v>102.104702038375</v>
      </c>
      <c r="IV211" s="38">
        <v>-7.2064341511329957</v>
      </c>
      <c r="IW211" s="34">
        <v>103.077120329344</v>
      </c>
      <c r="IX211" s="38">
        <v>-11.406647809061425</v>
      </c>
      <c r="IY211" s="6"/>
      <c r="IZ211" s="6" t="s">
        <v>43</v>
      </c>
      <c r="JA211" s="34">
        <v>161.48840390655101</v>
      </c>
      <c r="JB211" s="38">
        <v>16.796918570872236</v>
      </c>
      <c r="JC211" s="34">
        <v>187.86958343731899</v>
      </c>
      <c r="JD211" s="38">
        <v>6.7589142958392614</v>
      </c>
      <c r="JE211" s="34">
        <v>77.822428073134304</v>
      </c>
      <c r="JF211" s="38">
        <v>-35.715574142583606</v>
      </c>
      <c r="JG211" s="6"/>
      <c r="JH211" s="6" t="s">
        <v>43</v>
      </c>
      <c r="JI211" s="34">
        <v>157.56286708305299</v>
      </c>
      <c r="JJ211" s="38">
        <v>8.5115088009610105</v>
      </c>
      <c r="JK211" s="34">
        <v>278.18558860693003</v>
      </c>
      <c r="JL211" s="38">
        <v>28.799999999999983</v>
      </c>
      <c r="JM211" s="34">
        <v>140.86898414574799</v>
      </c>
      <c r="JN211" s="38">
        <v>14.26268303803846</v>
      </c>
      <c r="JO211" s="6"/>
      <c r="JP211" s="6" t="s">
        <v>43</v>
      </c>
      <c r="JQ211" s="34">
        <v>102.47701456410201</v>
      </c>
      <c r="JR211" s="38">
        <v>-33.424104453564567</v>
      </c>
      <c r="JS211" s="34">
        <v>108.297571133741</v>
      </c>
      <c r="JT211" s="38">
        <v>-8.9553191571187796</v>
      </c>
      <c r="JU211" s="34">
        <v>175.19500534805101</v>
      </c>
      <c r="JV211" s="38">
        <v>18.643651897967601</v>
      </c>
      <c r="JW211" s="6"/>
      <c r="JX211" s="6" t="s">
        <v>43</v>
      </c>
      <c r="JY211" s="34">
        <v>106.44042351522801</v>
      </c>
      <c r="JZ211" s="38">
        <v>8.0676192305546124E-2</v>
      </c>
      <c r="KA211" s="34">
        <v>273.48498336742398</v>
      </c>
      <c r="KB211" s="38">
        <v>14.580738504367034</v>
      </c>
      <c r="KC211" s="34">
        <v>219.217818980217</v>
      </c>
      <c r="KD211" s="38">
        <v>-6.1632281431418363</v>
      </c>
      <c r="KE211" s="6"/>
      <c r="KF211" s="6" t="s">
        <v>43</v>
      </c>
      <c r="KG211" s="34">
        <v>101.473686447227</v>
      </c>
      <c r="KH211" s="38">
        <v>24.492054913168346</v>
      </c>
      <c r="KI211" s="34">
        <v>196.61080614429801</v>
      </c>
      <c r="KJ211" s="38">
        <v>21.454178764810422</v>
      </c>
      <c r="KK211" s="34">
        <v>84.704526026819394</v>
      </c>
      <c r="KL211" s="38">
        <v>6.6639368698328241</v>
      </c>
      <c r="KM211" s="6"/>
      <c r="KN211" s="6" t="s">
        <v>43</v>
      </c>
      <c r="KO211" s="34">
        <v>25.609208714068899</v>
      </c>
      <c r="KP211" s="38">
        <v>-7.1999999999995907</v>
      </c>
      <c r="KQ211" s="34">
        <v>161.15229638805701</v>
      </c>
      <c r="KR211" s="38">
        <v>9.3465422559310838</v>
      </c>
      <c r="KS211" s="34">
        <v>105.386709063913</v>
      </c>
      <c r="KT211" s="38">
        <v>8.3040818749169318</v>
      </c>
      <c r="KU211" s="6"/>
      <c r="KV211" s="6" t="s">
        <v>43</v>
      </c>
      <c r="KW211" s="34">
        <v>133.703780324972</v>
      </c>
      <c r="KX211" s="38">
        <v>0.60416081900022789</v>
      </c>
      <c r="KY211" s="34">
        <v>117.19206122838401</v>
      </c>
      <c r="KZ211" s="38">
        <v>-12.012391162064347</v>
      </c>
      <c r="LA211" s="34">
        <v>105.164528035271</v>
      </c>
      <c r="LB211" s="38">
        <v>7.1061865993726769E-2</v>
      </c>
      <c r="LC211" s="6"/>
      <c r="LD211" s="6" t="s">
        <v>43</v>
      </c>
      <c r="LE211" s="34">
        <v>154.07416493494301</v>
      </c>
      <c r="LF211" s="38">
        <v>4.1395256999894769</v>
      </c>
      <c r="LG211" s="34">
        <v>129.42543349311001</v>
      </c>
      <c r="LH211" s="38">
        <v>-9.309032118008048</v>
      </c>
      <c r="LI211" s="34">
        <v>57.490905699052497</v>
      </c>
      <c r="LJ211" s="38">
        <v>12.478931284961888</v>
      </c>
      <c r="LK211" s="6"/>
      <c r="LL211" s="6" t="s">
        <v>43</v>
      </c>
      <c r="LM211" s="34">
        <v>231.306938015687</v>
      </c>
      <c r="LN211" s="38">
        <v>5.7089280079765388</v>
      </c>
      <c r="LO211" s="34">
        <v>77.311617704270702</v>
      </c>
      <c r="LP211" s="38">
        <v>3.8000000000001819</v>
      </c>
      <c r="LQ211" s="34">
        <v>201.32730536</v>
      </c>
      <c r="LR211" s="38">
        <v>23.596696338805344</v>
      </c>
      <c r="LS211" s="6"/>
      <c r="LT211" s="6" t="s">
        <v>43</v>
      </c>
      <c r="LU211" s="34">
        <v>99.085217505210807</v>
      </c>
      <c r="LV211" s="38">
        <v>-4.5289759612746394</v>
      </c>
      <c r="LW211" s="34">
        <v>162.49220082907701</v>
      </c>
      <c r="LX211" s="38">
        <v>8.9916032201726779</v>
      </c>
      <c r="LY211" s="34">
        <v>138.02474093451099</v>
      </c>
      <c r="LZ211" s="38">
        <v>-9.3985847994799201</v>
      </c>
      <c r="MA211" s="6"/>
      <c r="MB211" s="6" t="s">
        <v>43</v>
      </c>
      <c r="MC211" s="34">
        <v>130.81571674641799</v>
      </c>
      <c r="MD211" s="38">
        <v>-6.5487602609548787</v>
      </c>
      <c r="ME211" s="34">
        <v>126.014875479658</v>
      </c>
      <c r="MF211" s="38">
        <v>7.9267828444961879</v>
      </c>
      <c r="MG211" s="34">
        <v>94.840626506643204</v>
      </c>
      <c r="MH211" s="38">
        <v>-23.833731875337975</v>
      </c>
      <c r="MI211" s="6"/>
      <c r="MJ211" s="6" t="s">
        <v>43</v>
      </c>
      <c r="MK211" s="34">
        <v>136.795186454842</v>
      </c>
      <c r="ML211" s="38">
        <v>14.166424728263038</v>
      </c>
      <c r="MM211" s="34">
        <v>141.99782609593399</v>
      </c>
      <c r="MN211" s="38">
        <v>3.5243536772339326</v>
      </c>
      <c r="MO211" s="34">
        <v>204.99502453003799</v>
      </c>
      <c r="MP211" s="38">
        <v>-9.0238935260721576</v>
      </c>
    </row>
  </sheetData>
  <mergeCells count="1239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P2"/>
    <mergeCell ref="IQ2:IX2"/>
    <mergeCell ref="IY2:JF2"/>
    <mergeCell ref="JG2:JN2"/>
    <mergeCell ref="JO2:JV2"/>
    <mergeCell ref="JW2:KD2"/>
    <mergeCell ref="KE2:KL2"/>
    <mergeCell ref="KM2:KT2"/>
    <mergeCell ref="KU2:LB2"/>
    <mergeCell ref="LC2:LJ2"/>
    <mergeCell ref="LK2:LR2"/>
    <mergeCell ref="LS2:LZ2"/>
    <mergeCell ref="MA2:MH2"/>
    <mergeCell ref="MI2:M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FU3:GB3"/>
    <mergeCell ref="GC3:GJ3"/>
    <mergeCell ref="GK3:GR3"/>
    <mergeCell ref="GS3:GZ3"/>
    <mergeCell ref="HA3:HH3"/>
    <mergeCell ref="HI3:HP3"/>
    <mergeCell ref="HQ3:HX3"/>
    <mergeCell ref="HY3:IF3"/>
    <mergeCell ref="IG3:IP3"/>
    <mergeCell ref="IQ3:IX3"/>
    <mergeCell ref="IY3:JF3"/>
    <mergeCell ref="JG3:JN3"/>
    <mergeCell ref="JO3:JV3"/>
    <mergeCell ref="JW3:KD3"/>
    <mergeCell ref="KE3:KL3"/>
    <mergeCell ref="KM3:KT3"/>
    <mergeCell ref="KU3:LB3"/>
    <mergeCell ref="LC3:LJ3"/>
    <mergeCell ref="LK3:LR3"/>
    <mergeCell ref="LS3:LZ3"/>
    <mergeCell ref="MA3:MH3"/>
    <mergeCell ref="MI3:M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GG7:GH7"/>
    <mergeCell ref="GI7:GJ7"/>
    <mergeCell ref="GM7:GN7"/>
    <mergeCell ref="GO7:GP7"/>
    <mergeCell ref="GQ7:GR7"/>
    <mergeCell ref="GU7:GV7"/>
    <mergeCell ref="GW7:GX7"/>
    <mergeCell ref="GY7:GZ7"/>
    <mergeCell ref="GS5:GS8"/>
    <mergeCell ref="GT5:GT8"/>
    <mergeCell ref="GU5:GU6"/>
    <mergeCell ref="GV5:GV6"/>
    <mergeCell ref="GW5:GW6"/>
    <mergeCell ref="GX5:GX6"/>
    <mergeCell ref="GY5:GY6"/>
    <mergeCell ref="GZ5:GZ6"/>
    <mergeCell ref="FO8:FP8"/>
    <mergeCell ref="FQ8:FR8"/>
    <mergeCell ref="FS8:FT8"/>
    <mergeCell ref="FW8:FX8"/>
    <mergeCell ref="FY8:FZ8"/>
    <mergeCell ref="GA8:GB8"/>
    <mergeCell ref="GE8:GF8"/>
    <mergeCell ref="GG8:GH8"/>
    <mergeCell ref="GI8:GJ8"/>
    <mergeCell ref="IC7:ID7"/>
    <mergeCell ref="IE7:IF7"/>
    <mergeCell ref="II7:IJ7"/>
    <mergeCell ref="IK7:IL7"/>
    <mergeCell ref="IM7:IN7"/>
    <mergeCell ref="IO7:IP7"/>
    <mergeCell ref="IS7:IT7"/>
    <mergeCell ref="IG5:IG8"/>
    <mergeCell ref="IH5:IH8"/>
    <mergeCell ref="II5:II6"/>
    <mergeCell ref="IJ5:IJ6"/>
    <mergeCell ref="IK5:IK6"/>
    <mergeCell ref="IL5:IL6"/>
    <mergeCell ref="IM5:IM6"/>
    <mergeCell ref="IN5:IN6"/>
    <mergeCell ref="IO5:IO6"/>
    <mergeCell ref="IP5:IP6"/>
    <mergeCell ref="IQ5:IQ8"/>
    <mergeCell ref="IR5:IR8"/>
    <mergeCell ref="IS5:IS6"/>
    <mergeCell ref="IT5:IT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DC8:DD8"/>
    <mergeCell ref="DE8:DF8"/>
    <mergeCell ref="DG8:DH8"/>
    <mergeCell ref="DK8:DL8"/>
    <mergeCell ref="DM8:DN8"/>
    <mergeCell ref="DO8:DP8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O7:DP7"/>
    <mergeCell ref="DC7:DD7"/>
    <mergeCell ref="DE7:DF7"/>
    <mergeCell ref="DG7:DH7"/>
    <mergeCell ref="DK7:DL7"/>
    <mergeCell ref="DM7:DN7"/>
    <mergeCell ref="DP5:DP6"/>
    <mergeCell ref="EI8:EJ8"/>
    <mergeCell ref="EK8:EL8"/>
    <mergeCell ref="EM8:EN8"/>
    <mergeCell ref="EQ8:ER8"/>
    <mergeCell ref="ES8:ET8"/>
    <mergeCell ref="EU8:EV8"/>
    <mergeCell ref="EY8:EZ8"/>
    <mergeCell ref="FA8:FB8"/>
    <mergeCell ref="FC8:FD8"/>
    <mergeCell ref="FG8:FH8"/>
    <mergeCell ref="FI8:FJ8"/>
    <mergeCell ref="EG5:EG8"/>
    <mergeCell ref="EH5:EH8"/>
    <mergeCell ref="EI5:EI6"/>
    <mergeCell ref="EJ5:EJ6"/>
    <mergeCell ref="EK5:EK6"/>
    <mergeCell ref="EL5:EL6"/>
    <mergeCell ref="EM5:EM6"/>
    <mergeCell ref="EN5:EN6"/>
    <mergeCell ref="EO5:EO8"/>
    <mergeCell ref="EP5:EP8"/>
    <mergeCell ref="EQ5:EQ6"/>
    <mergeCell ref="ER5:ER6"/>
    <mergeCell ref="ES5:ES6"/>
    <mergeCell ref="ET5:ET6"/>
    <mergeCell ref="EU5:EU6"/>
    <mergeCell ref="FI7:FJ7"/>
    <mergeCell ref="EI7:EJ7"/>
    <mergeCell ref="EK7:EL7"/>
    <mergeCell ref="EM7:EN7"/>
    <mergeCell ref="EQ7:ER7"/>
    <mergeCell ref="ES7:ET7"/>
    <mergeCell ref="FM5:FM8"/>
    <mergeCell ref="FN5:FN8"/>
    <mergeCell ref="FO5:FO6"/>
    <mergeCell ref="FP5:FP6"/>
    <mergeCell ref="FQ5:FQ6"/>
    <mergeCell ref="FR5:FR6"/>
    <mergeCell ref="FS5:FS6"/>
    <mergeCell ref="FT5:FT6"/>
    <mergeCell ref="FU5:FU8"/>
    <mergeCell ref="FV5:FV8"/>
    <mergeCell ref="FW5:FW6"/>
    <mergeCell ref="FX5:FX6"/>
    <mergeCell ref="FY5:FY6"/>
    <mergeCell ref="FZ5:FZ6"/>
    <mergeCell ref="GA5:GA6"/>
    <mergeCell ref="HC7:HD7"/>
    <mergeCell ref="GB5:GB6"/>
    <mergeCell ref="GC5:GC8"/>
    <mergeCell ref="GD5:GD8"/>
    <mergeCell ref="GE5:GE6"/>
    <mergeCell ref="GF5:GF6"/>
    <mergeCell ref="GG5:GG6"/>
    <mergeCell ref="GH5:GH6"/>
    <mergeCell ref="GI5:GI6"/>
    <mergeCell ref="GJ5:GJ6"/>
    <mergeCell ref="FO7:FP7"/>
    <mergeCell ref="FQ7:FR7"/>
    <mergeCell ref="FS7:FT7"/>
    <mergeCell ref="FW7:FX7"/>
    <mergeCell ref="FY7:FZ7"/>
    <mergeCell ref="GA7:GB7"/>
    <mergeCell ref="GE7:GF7"/>
    <mergeCell ref="HS8:HT8"/>
    <mergeCell ref="HU8:HV8"/>
    <mergeCell ref="HW8:HX8"/>
    <mergeCell ref="IA8:IB8"/>
    <mergeCell ref="IC8:ID8"/>
    <mergeCell ref="IE8:IF8"/>
    <mergeCell ref="II8:IJ8"/>
    <mergeCell ref="IK8:IL8"/>
    <mergeCell ref="IM8:IN8"/>
    <mergeCell ref="IO8:IP8"/>
    <mergeCell ref="IS8:IT8"/>
    <mergeCell ref="IU8:IV8"/>
    <mergeCell ref="HR5:HR8"/>
    <mergeCell ref="HS5:HS6"/>
    <mergeCell ref="HT5:HT6"/>
    <mergeCell ref="HU5:HU6"/>
    <mergeCell ref="HV5:HV6"/>
    <mergeCell ref="HW5:HW6"/>
    <mergeCell ref="HX5:HX6"/>
    <mergeCell ref="HY5:HY8"/>
    <mergeCell ref="HZ5:HZ8"/>
    <mergeCell ref="IA5:IA6"/>
    <mergeCell ref="IB5:IB6"/>
    <mergeCell ref="IC5:IC6"/>
    <mergeCell ref="ID5:ID6"/>
    <mergeCell ref="IE5:IE6"/>
    <mergeCell ref="IF5:IF6"/>
    <mergeCell ref="IU7:IV7"/>
    <mergeCell ref="HS7:HT7"/>
    <mergeCell ref="HU7:HV7"/>
    <mergeCell ref="HW7:HX7"/>
    <mergeCell ref="IA7:IB7"/>
    <mergeCell ref="LM8:LN8"/>
    <mergeCell ref="LO8:LP8"/>
    <mergeCell ref="LQ8:LR8"/>
    <mergeCell ref="LU8:LV8"/>
    <mergeCell ref="LW8:LX8"/>
    <mergeCell ref="LY8:LZ8"/>
    <mergeCell ref="MC8:MD8"/>
    <mergeCell ref="ME8:MF8"/>
    <mergeCell ref="MG8:MH8"/>
    <mergeCell ref="LK5:LK8"/>
    <mergeCell ref="LL5:LL8"/>
    <mergeCell ref="LM5:LM6"/>
    <mergeCell ref="LN5:LN6"/>
    <mergeCell ref="LO5:LO6"/>
    <mergeCell ref="LP5:LP6"/>
    <mergeCell ref="LQ5:LQ6"/>
    <mergeCell ref="LR5:LR6"/>
    <mergeCell ref="LS5:LS8"/>
    <mergeCell ref="LT5:LT8"/>
    <mergeCell ref="LU5:LU6"/>
    <mergeCell ref="LV5:LV6"/>
    <mergeCell ref="LW5:LW6"/>
    <mergeCell ref="LX5:LX6"/>
    <mergeCell ref="LY5:LY6"/>
    <mergeCell ref="MG7:MH7"/>
    <mergeCell ref="LM7:LN7"/>
    <mergeCell ref="LO7:LP7"/>
    <mergeCell ref="LQ7:LR7"/>
    <mergeCell ref="LU7:LV7"/>
    <mergeCell ref="LW7:LX7"/>
    <mergeCell ref="LY7:LZ7"/>
    <mergeCell ref="MC7:MD7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KQ8:KR8"/>
    <mergeCell ref="KS8:KT8"/>
    <mergeCell ref="KW8:KX8"/>
    <mergeCell ref="KY8:KZ8"/>
    <mergeCell ref="LA8:LB8"/>
    <mergeCell ref="IW8:IX8"/>
    <mergeCell ref="JA8:JB8"/>
    <mergeCell ref="JC8:JD8"/>
    <mergeCell ref="JE8:JF8"/>
    <mergeCell ref="JI8:JJ8"/>
    <mergeCell ref="JK8:JL8"/>
    <mergeCell ref="JM8:JN8"/>
    <mergeCell ref="JQ8:JR8"/>
    <mergeCell ref="JS8:JT8"/>
    <mergeCell ref="JU8:JV8"/>
    <mergeCell ref="JY8:JZ8"/>
    <mergeCell ref="KA8:KB8"/>
    <mergeCell ref="KC8:KD8"/>
    <mergeCell ref="KG8:KH8"/>
    <mergeCell ref="KI8:KJ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B9"/>
    <mergeCell ref="HC9:HD9"/>
    <mergeCell ref="HE9:HF9"/>
    <mergeCell ref="HG9:HH9"/>
    <mergeCell ref="HI9:HJ9"/>
    <mergeCell ref="HK9:HL9"/>
    <mergeCell ref="HM9:HN9"/>
    <mergeCell ref="HO9:HP9"/>
    <mergeCell ref="HQ9:HR9"/>
    <mergeCell ref="HS9:HT9"/>
    <mergeCell ref="HU9:HV9"/>
    <mergeCell ref="HW9:HX9"/>
    <mergeCell ref="HY9:HZ9"/>
    <mergeCell ref="IA9:IB9"/>
    <mergeCell ref="IC9:ID9"/>
    <mergeCell ref="IE9:IF9"/>
    <mergeCell ref="IG9:IH9"/>
    <mergeCell ref="II9:IJ9"/>
    <mergeCell ref="IK9:IL9"/>
    <mergeCell ref="IM9:IN9"/>
    <mergeCell ref="IO9:IP9"/>
    <mergeCell ref="IQ9:IR9"/>
    <mergeCell ref="IS9:IT9"/>
    <mergeCell ref="IU9:IV9"/>
    <mergeCell ref="IW9:IX9"/>
    <mergeCell ref="IY9:IZ9"/>
    <mergeCell ref="JA9:JB9"/>
    <mergeCell ref="JC9:JD9"/>
    <mergeCell ref="JE9:JF9"/>
    <mergeCell ref="JG9:JH9"/>
    <mergeCell ref="JI9:JJ9"/>
    <mergeCell ref="JK9:JL9"/>
    <mergeCell ref="JM9:JN9"/>
    <mergeCell ref="JO9:JP9"/>
    <mergeCell ref="JQ9:JR9"/>
    <mergeCell ref="JS9:JT9"/>
    <mergeCell ref="JU9:JV9"/>
    <mergeCell ref="JW9:JX9"/>
    <mergeCell ref="JY9:JZ9"/>
    <mergeCell ref="KA9:KB9"/>
    <mergeCell ref="KC9:KD9"/>
    <mergeCell ref="KE9:KF9"/>
    <mergeCell ref="KG9:KH9"/>
    <mergeCell ref="KI9:KJ9"/>
    <mergeCell ref="KK9:KL9"/>
    <mergeCell ref="KM9:KN9"/>
    <mergeCell ref="KO9:KP9"/>
    <mergeCell ref="KQ9:KR9"/>
    <mergeCell ref="KS9:KT9"/>
    <mergeCell ref="KU9:KV9"/>
    <mergeCell ref="KW9:KX9"/>
    <mergeCell ref="KY9:KZ9"/>
    <mergeCell ref="LA9:LB9"/>
    <mergeCell ref="LC9:LD9"/>
    <mergeCell ref="LE9:LF9"/>
    <mergeCell ref="LG9:LH9"/>
    <mergeCell ref="LI9:LJ9"/>
    <mergeCell ref="LK9:LL9"/>
    <mergeCell ref="LM9:LN9"/>
    <mergeCell ref="LO9:LP9"/>
    <mergeCell ref="LQ9:LR9"/>
    <mergeCell ref="LS9:LT9"/>
    <mergeCell ref="LU9:LV9"/>
    <mergeCell ref="LW9:LX9"/>
    <mergeCell ref="LY9:LZ9"/>
    <mergeCell ref="MA9:MB9"/>
    <mergeCell ref="MC9:MD9"/>
    <mergeCell ref="ME9:MF9"/>
    <mergeCell ref="MG9:MH9"/>
    <mergeCell ref="MI9:MJ9"/>
    <mergeCell ref="MK9:ML9"/>
    <mergeCell ref="MM9:MN9"/>
    <mergeCell ref="MO9:M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B10"/>
    <mergeCell ref="HC10:HD10"/>
    <mergeCell ref="HE10:HF10"/>
    <mergeCell ref="HG10:HH10"/>
    <mergeCell ref="HI10:HJ10"/>
    <mergeCell ref="HK10:HL10"/>
    <mergeCell ref="HM10:HN10"/>
    <mergeCell ref="HO10:HP10"/>
    <mergeCell ref="HQ10:HR10"/>
    <mergeCell ref="HS10:HT10"/>
    <mergeCell ref="HU10:HV10"/>
    <mergeCell ref="HW10:HX10"/>
    <mergeCell ref="HY10:HZ10"/>
    <mergeCell ref="IA10:IB10"/>
    <mergeCell ref="IC10:ID10"/>
    <mergeCell ref="IE10:IF10"/>
    <mergeCell ref="IG10:IH10"/>
    <mergeCell ref="II10:IJ10"/>
    <mergeCell ref="IK10:IL10"/>
    <mergeCell ref="IM10:IN10"/>
    <mergeCell ref="IO10:IP10"/>
    <mergeCell ref="IQ10:IR10"/>
    <mergeCell ref="IS10:IT10"/>
    <mergeCell ref="IU10:IV10"/>
    <mergeCell ref="IW10:IX10"/>
    <mergeCell ref="IY10:IZ10"/>
    <mergeCell ref="JA10:JB10"/>
    <mergeCell ref="JC10:JD10"/>
    <mergeCell ref="JE10:JF10"/>
    <mergeCell ref="JG10:JH10"/>
    <mergeCell ref="JI10:JJ10"/>
    <mergeCell ref="JK10:JL10"/>
    <mergeCell ref="JM10:JN10"/>
    <mergeCell ref="JO10:JP10"/>
    <mergeCell ref="JQ10:JR10"/>
    <mergeCell ref="JS10:JT10"/>
    <mergeCell ref="JU10:JV10"/>
    <mergeCell ref="JW10:JX10"/>
    <mergeCell ref="JY10:JZ10"/>
    <mergeCell ref="KA10:KB10"/>
    <mergeCell ref="KC10:KD10"/>
    <mergeCell ref="KE10:KF10"/>
    <mergeCell ref="KG10:KH10"/>
    <mergeCell ref="KI10:KJ10"/>
    <mergeCell ref="KK10:KL10"/>
    <mergeCell ref="KM10:KN10"/>
    <mergeCell ref="KO10:KP10"/>
    <mergeCell ref="KQ10:KR10"/>
    <mergeCell ref="KS10:KT10"/>
    <mergeCell ref="KU10:KV10"/>
    <mergeCell ref="KW10:KX10"/>
    <mergeCell ref="KY10:KZ10"/>
    <mergeCell ref="LA10:LB10"/>
    <mergeCell ref="LC10:LD10"/>
    <mergeCell ref="LE10:LF10"/>
    <mergeCell ref="LG10:LH10"/>
    <mergeCell ref="LI10:LJ10"/>
    <mergeCell ref="LK10:LL10"/>
    <mergeCell ref="LM10:LN10"/>
    <mergeCell ref="LO10:LP10"/>
    <mergeCell ref="LQ10:LR10"/>
    <mergeCell ref="LS10:LT10"/>
    <mergeCell ref="LU10:LV10"/>
    <mergeCell ref="LW10:LX10"/>
    <mergeCell ref="LY10:LZ10"/>
    <mergeCell ref="MA10:MB10"/>
    <mergeCell ref="MC10:MD10"/>
    <mergeCell ref="ME10:MF10"/>
    <mergeCell ref="MG10:MH10"/>
    <mergeCell ref="MI10:MJ10"/>
    <mergeCell ref="MK10:ML10"/>
    <mergeCell ref="MM10:MN10"/>
    <mergeCell ref="MO10:M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B11"/>
    <mergeCell ref="HC11:HD11"/>
    <mergeCell ref="HE11:HF11"/>
    <mergeCell ref="HG11:HH11"/>
    <mergeCell ref="HI11:HJ11"/>
    <mergeCell ref="HK11:HL11"/>
    <mergeCell ref="HM11:HN11"/>
    <mergeCell ref="HO11:HP11"/>
    <mergeCell ref="HQ11:HR11"/>
    <mergeCell ref="HS11:HT11"/>
    <mergeCell ref="HU11:HV11"/>
    <mergeCell ref="HW11:HX11"/>
    <mergeCell ref="HY11:HZ11"/>
    <mergeCell ref="IA11:IB11"/>
    <mergeCell ref="IC11:ID11"/>
    <mergeCell ref="IE11:IF11"/>
    <mergeCell ref="IG11:IH11"/>
    <mergeCell ref="II11:IJ11"/>
    <mergeCell ref="IK11:IL11"/>
    <mergeCell ref="IM11:IN11"/>
    <mergeCell ref="IO11:IP11"/>
    <mergeCell ref="IQ11:IR11"/>
    <mergeCell ref="IS11:IT11"/>
    <mergeCell ref="IU11:IV11"/>
    <mergeCell ref="IW11:IX11"/>
    <mergeCell ref="IY11:IZ11"/>
    <mergeCell ref="JA11:JB11"/>
    <mergeCell ref="JC11:JD11"/>
    <mergeCell ref="JE11:JF11"/>
    <mergeCell ref="JG11:JH11"/>
    <mergeCell ref="JI11:JJ11"/>
    <mergeCell ref="JK11:JL11"/>
    <mergeCell ref="JM11:JN11"/>
    <mergeCell ref="JO11:JP11"/>
    <mergeCell ref="JQ11:JR11"/>
    <mergeCell ref="JS11:JT11"/>
    <mergeCell ref="JU11:JV11"/>
    <mergeCell ref="JW11:JX11"/>
    <mergeCell ref="JY11:JZ11"/>
    <mergeCell ref="KA11:KB11"/>
    <mergeCell ref="KC11:KD11"/>
    <mergeCell ref="KE11:KF11"/>
    <mergeCell ref="KG11:KH11"/>
    <mergeCell ref="KI11:KJ11"/>
    <mergeCell ref="KK11:KL11"/>
    <mergeCell ref="KM11:KN11"/>
    <mergeCell ref="KO11:KP11"/>
    <mergeCell ref="KQ11:KR11"/>
    <mergeCell ref="KS11:KT11"/>
    <mergeCell ref="KU11:KV11"/>
    <mergeCell ref="KW11:KX11"/>
    <mergeCell ref="KY11:KZ11"/>
    <mergeCell ref="LA11:LB11"/>
    <mergeCell ref="LC11:LD11"/>
    <mergeCell ref="LE11:LF11"/>
    <mergeCell ref="LG11:LH11"/>
    <mergeCell ref="LI11:LJ11"/>
    <mergeCell ref="LK11:LL11"/>
    <mergeCell ref="LM11:LN11"/>
    <mergeCell ref="LO11:LP11"/>
    <mergeCell ref="LQ11:LR11"/>
    <mergeCell ref="LS11:LT11"/>
    <mergeCell ref="LU11:LV11"/>
    <mergeCell ref="LW11:LX11"/>
    <mergeCell ref="LY11:LZ11"/>
    <mergeCell ref="MA11:MB11"/>
    <mergeCell ref="MC11:MD11"/>
    <mergeCell ref="ME11:MF11"/>
    <mergeCell ref="MG11:MH11"/>
    <mergeCell ref="MI11:MJ11"/>
    <mergeCell ref="MK11:ML11"/>
    <mergeCell ref="MM11:MN11"/>
    <mergeCell ref="MO11:M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AU8:AV8"/>
    <mergeCell ref="AY8:AZ8"/>
    <mergeCell ref="BA8:BB8"/>
    <mergeCell ref="BB5:BB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C8:BD8"/>
    <mergeCell ref="BG8:BH8"/>
    <mergeCell ref="BI8:BJ8"/>
    <mergeCell ref="BK8:BL8"/>
    <mergeCell ref="BO8:BP8"/>
    <mergeCell ref="BQ8:BR8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BY8:BZ8"/>
    <mergeCell ref="CA8:CB8"/>
    <mergeCell ref="CE8:CF8"/>
    <mergeCell ref="CG8:CH8"/>
    <mergeCell ref="CI8:CJ8"/>
    <mergeCell ref="BS8:BT8"/>
    <mergeCell ref="BW8:BX8"/>
    <mergeCell ref="BW7:BX7"/>
    <mergeCell ref="BY7:BZ7"/>
    <mergeCell ref="CA7:CB7"/>
    <mergeCell ref="CE7:CF7"/>
    <mergeCell ref="CG7:CH7"/>
    <mergeCell ref="CI7:CJ7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CM8:CN8"/>
    <mergeCell ref="CO8:CP8"/>
    <mergeCell ref="CQ8:CR8"/>
    <mergeCell ref="CU8:CV8"/>
    <mergeCell ref="CW8:CX8"/>
    <mergeCell ref="CY8:CZ8"/>
    <mergeCell ref="CM7:CN7"/>
    <mergeCell ref="CO7:CP7"/>
    <mergeCell ref="CQ7:CR7"/>
    <mergeCell ref="CU7:CV7"/>
    <mergeCell ref="CW7:CX7"/>
    <mergeCell ref="CY7:CZ7"/>
    <mergeCell ref="DQ5:DQ8"/>
    <mergeCell ref="DR5:DR8"/>
    <mergeCell ref="DS5:DS6"/>
    <mergeCell ref="DT5:DT6"/>
    <mergeCell ref="DU5:DU6"/>
    <mergeCell ref="DV5:DV6"/>
    <mergeCell ref="DW5:DW6"/>
    <mergeCell ref="DX5:DX6"/>
    <mergeCell ref="DY5:DY8"/>
    <mergeCell ref="DZ5:DZ8"/>
    <mergeCell ref="EA5:EA6"/>
    <mergeCell ref="EB5:EB6"/>
    <mergeCell ref="EC5:EC6"/>
    <mergeCell ref="ED5:ED6"/>
    <mergeCell ref="EE5:EE6"/>
    <mergeCell ref="EF5:EF6"/>
    <mergeCell ref="DS8:DT8"/>
    <mergeCell ref="DU8:DV8"/>
    <mergeCell ref="DW8:DX8"/>
    <mergeCell ref="EA8:EB8"/>
    <mergeCell ref="EC8:ED8"/>
    <mergeCell ref="EE8:EF8"/>
    <mergeCell ref="DS7:DT7"/>
    <mergeCell ref="DU7:DV7"/>
    <mergeCell ref="DW7:DX7"/>
    <mergeCell ref="EA7:EB7"/>
    <mergeCell ref="EC7:ED7"/>
    <mergeCell ref="EE7:EF7"/>
    <mergeCell ref="EV5:EV6"/>
    <mergeCell ref="EW5:EW8"/>
    <mergeCell ref="EX5:EX8"/>
    <mergeCell ref="EY5:EY6"/>
    <mergeCell ref="EZ5:EZ6"/>
    <mergeCell ref="FA5:FA6"/>
    <mergeCell ref="FB5:FB6"/>
    <mergeCell ref="FC5:FC6"/>
    <mergeCell ref="FD5:FD6"/>
    <mergeCell ref="FE5:FE8"/>
    <mergeCell ref="FF5:FF8"/>
    <mergeCell ref="FG5:FG6"/>
    <mergeCell ref="FH5:FH6"/>
    <mergeCell ref="FI5:FI6"/>
    <mergeCell ref="FJ5:FJ6"/>
    <mergeCell ref="FK5:FK6"/>
    <mergeCell ref="FL5:FL6"/>
    <mergeCell ref="FK8:FL8"/>
    <mergeCell ref="FK7:FL7"/>
    <mergeCell ref="EU7:EV7"/>
    <mergeCell ref="EY7:EZ7"/>
    <mergeCell ref="FA7:FB7"/>
    <mergeCell ref="FC7:FD7"/>
    <mergeCell ref="FG7:FH7"/>
    <mergeCell ref="GK5:GK8"/>
    <mergeCell ref="GL5:GL8"/>
    <mergeCell ref="GM5:GM6"/>
    <mergeCell ref="GN5:GN6"/>
    <mergeCell ref="GO5:GO6"/>
    <mergeCell ref="GP5:GP6"/>
    <mergeCell ref="GQ5:GQ6"/>
    <mergeCell ref="GR5:GR6"/>
    <mergeCell ref="HA5:HA8"/>
    <mergeCell ref="HB5:HB8"/>
    <mergeCell ref="HC5:HC6"/>
    <mergeCell ref="HD5:HD6"/>
    <mergeCell ref="HE5:HE6"/>
    <mergeCell ref="HF5:HF6"/>
    <mergeCell ref="HG5:HG6"/>
    <mergeCell ref="HH5:HH6"/>
    <mergeCell ref="HI5:HI8"/>
    <mergeCell ref="GM8:GN8"/>
    <mergeCell ref="GO8:GP8"/>
    <mergeCell ref="GQ8:GR8"/>
    <mergeCell ref="GU8:GV8"/>
    <mergeCell ref="GW8:GX8"/>
    <mergeCell ref="GY8:GZ8"/>
    <mergeCell ref="HC8:HD8"/>
    <mergeCell ref="HJ5:HJ8"/>
    <mergeCell ref="HK5:HK6"/>
    <mergeCell ref="HL5:HL6"/>
    <mergeCell ref="HM5:HM6"/>
    <mergeCell ref="HN5:HN6"/>
    <mergeCell ref="HO5:HO6"/>
    <mergeCell ref="HP5:HP6"/>
    <mergeCell ref="HQ5:HQ8"/>
    <mergeCell ref="HE8:HF8"/>
    <mergeCell ref="HG8:HH8"/>
    <mergeCell ref="HK8:HL8"/>
    <mergeCell ref="HM8:HN8"/>
    <mergeCell ref="HO8:HP8"/>
    <mergeCell ref="HE7:HF7"/>
    <mergeCell ref="HG7:HH7"/>
    <mergeCell ref="HK7:HL7"/>
    <mergeCell ref="HM7:HN7"/>
    <mergeCell ref="HO7:HP7"/>
    <mergeCell ref="IU5:IU6"/>
    <mergeCell ref="IV5:IV6"/>
    <mergeCell ref="IW5:IW6"/>
    <mergeCell ref="IX5:IX6"/>
    <mergeCell ref="IY5:IY8"/>
    <mergeCell ref="IZ5:IZ8"/>
    <mergeCell ref="JA5:JA6"/>
    <mergeCell ref="JB5:JB6"/>
    <mergeCell ref="JC5:JC6"/>
    <mergeCell ref="JD5:JD6"/>
    <mergeCell ref="JE5:JE6"/>
    <mergeCell ref="JF5:JF6"/>
    <mergeCell ref="JG5:JG8"/>
    <mergeCell ref="JH5:JH8"/>
    <mergeCell ref="JI5:JI6"/>
    <mergeCell ref="JJ5:JJ6"/>
    <mergeCell ref="JK5:JK6"/>
    <mergeCell ref="IW7:IX7"/>
    <mergeCell ref="JA7:JB7"/>
    <mergeCell ref="JC7:JD7"/>
    <mergeCell ref="JE7:JF7"/>
    <mergeCell ref="JI7:JJ7"/>
    <mergeCell ref="JK7:JL7"/>
    <mergeCell ref="JL5:JL6"/>
    <mergeCell ref="JM5:JM6"/>
    <mergeCell ref="JN5:JN6"/>
    <mergeCell ref="JO5:JO8"/>
    <mergeCell ref="JP5:JP8"/>
    <mergeCell ref="JQ5:JQ6"/>
    <mergeCell ref="JR5:JR6"/>
    <mergeCell ref="JS5:JS6"/>
    <mergeCell ref="JT5:JT6"/>
    <mergeCell ref="JU5:JU6"/>
    <mergeCell ref="JV5:JV6"/>
    <mergeCell ref="JW5:JW8"/>
    <mergeCell ref="JX5:JX8"/>
    <mergeCell ref="JY5:JY6"/>
    <mergeCell ref="JZ5:JZ6"/>
    <mergeCell ref="KA5:KA6"/>
    <mergeCell ref="KB5:KB6"/>
    <mergeCell ref="JM7:JN7"/>
    <mergeCell ref="JQ7:JR7"/>
    <mergeCell ref="JS7:JT7"/>
    <mergeCell ref="JU7:JV7"/>
    <mergeCell ref="JY7:JZ7"/>
    <mergeCell ref="KA7:KB7"/>
    <mergeCell ref="KC5:KC6"/>
    <mergeCell ref="KD5:KD6"/>
    <mergeCell ref="KE5:KE8"/>
    <mergeCell ref="KF5:KF8"/>
    <mergeCell ref="KG5:KG6"/>
    <mergeCell ref="KH5:KH6"/>
    <mergeCell ref="KI5:KI6"/>
    <mergeCell ref="KJ5:KJ6"/>
    <mergeCell ref="KK5:KK6"/>
    <mergeCell ref="KL5:KL6"/>
    <mergeCell ref="KM5:KM8"/>
    <mergeCell ref="KN5:KN8"/>
    <mergeCell ref="KO5:KO6"/>
    <mergeCell ref="KP5:KP6"/>
    <mergeCell ref="KQ5:KQ6"/>
    <mergeCell ref="KR5:KR6"/>
    <mergeCell ref="KS5:KS6"/>
    <mergeCell ref="KK8:KL8"/>
    <mergeCell ref="KO8:KP8"/>
    <mergeCell ref="KO7:KP7"/>
    <mergeCell ref="KQ7:KR7"/>
    <mergeCell ref="KS7:KT7"/>
    <mergeCell ref="KC7:KD7"/>
    <mergeCell ref="KG7:KH7"/>
    <mergeCell ref="KI7:KJ7"/>
    <mergeCell ref="KK7:KL7"/>
    <mergeCell ref="KT5:KT6"/>
    <mergeCell ref="KU5:KU8"/>
    <mergeCell ref="KV5:KV8"/>
    <mergeCell ref="KW5:KW6"/>
    <mergeCell ref="KX5:KX6"/>
    <mergeCell ref="KY5:KY6"/>
    <mergeCell ref="KZ5:KZ6"/>
    <mergeCell ref="LA5:LA6"/>
    <mergeCell ref="LB5:LB6"/>
    <mergeCell ref="LC5:LC8"/>
    <mergeCell ref="LD5:LD8"/>
    <mergeCell ref="LE5:LE6"/>
    <mergeCell ref="LF5:LF6"/>
    <mergeCell ref="LG5:LG6"/>
    <mergeCell ref="LH5:LH6"/>
    <mergeCell ref="LI5:LI6"/>
    <mergeCell ref="LJ5:LJ6"/>
    <mergeCell ref="LE8:LF8"/>
    <mergeCell ref="LG8:LH8"/>
    <mergeCell ref="LI8:LJ8"/>
    <mergeCell ref="KW7:KX7"/>
    <mergeCell ref="KY7:KZ7"/>
    <mergeCell ref="LA7:LB7"/>
    <mergeCell ref="LE7:LF7"/>
    <mergeCell ref="LG7:LH7"/>
    <mergeCell ref="LI7:LJ7"/>
    <mergeCell ref="LZ5:LZ6"/>
    <mergeCell ref="MA5:MA8"/>
    <mergeCell ref="MB5:MB8"/>
    <mergeCell ref="MC5:MC6"/>
    <mergeCell ref="MD5:MD6"/>
    <mergeCell ref="ME5:ME6"/>
    <mergeCell ref="MF5:MF6"/>
    <mergeCell ref="MG5:MG6"/>
    <mergeCell ref="MH5:MH6"/>
    <mergeCell ref="MI5:MI8"/>
    <mergeCell ref="MJ5:MJ8"/>
    <mergeCell ref="MK5:MK6"/>
    <mergeCell ref="ML5:ML6"/>
    <mergeCell ref="MM5:MM6"/>
    <mergeCell ref="MN5:MN6"/>
    <mergeCell ref="MO5:MO6"/>
    <mergeCell ref="MP5:MP6"/>
    <mergeCell ref="MK8:ML8"/>
    <mergeCell ref="MM8:MN8"/>
    <mergeCell ref="MO8:MP8"/>
    <mergeCell ref="MK7:ML7"/>
    <mergeCell ref="MM7:MN7"/>
    <mergeCell ref="MO7:MP7"/>
    <mergeCell ref="ME7:MF7"/>
  </mergeCells>
  <printOptions horizontalCentered="1"/>
  <pageMargins left="0.43307086614173201" right="0.39370078740157499" top="0.78740157480314998" bottom="0.196850393700787" header="0.23622047244094499" footer="0.55118110236220497"/>
  <pageSetup paperSize="9" scale="78" firstPageNumber="13" orientation="portrait" useFirstPageNumber="1" r:id="rId1"/>
  <headerFooter alignWithMargins="0">
    <oddFooter>&amp;C&amp;P</oddFooter>
  </headerFooter>
  <colBreaks count="43" manualBreakCount="43">
    <brk id="8" max="210" man="1"/>
    <brk id="16" max="210" man="1"/>
    <brk id="24" max="210" man="1"/>
    <brk id="32" max="210" man="1"/>
    <brk id="40" max="210" man="1"/>
    <brk id="48" max="210" man="1"/>
    <brk id="56" max="210" man="1"/>
    <brk id="64" max="210" man="1"/>
    <brk id="72" max="210" man="1"/>
    <brk id="80" max="210" man="1"/>
    <brk id="88" max="210" man="1"/>
    <brk id="96" max="210" man="1"/>
    <brk id="104" max="210" man="1"/>
    <brk id="112" max="210" man="1"/>
    <brk id="120" max="210" man="1"/>
    <brk id="128" max="210" man="1"/>
    <brk id="136" max="210" man="1"/>
    <brk id="144" max="210" man="1"/>
    <brk id="152" max="210" man="1"/>
    <brk id="160" max="210" man="1"/>
    <brk id="168" max="210" man="1"/>
    <brk id="176" max="210" man="1"/>
    <brk id="184" max="210" man="1"/>
    <brk id="192" max="210" man="1"/>
    <brk id="200" max="210" man="1"/>
    <brk id="208" max="210" man="1"/>
    <brk id="216" max="210" man="1"/>
    <brk id="224" max="210" man="1"/>
    <brk id="232" max="210" man="1"/>
    <brk id="240" max="210" man="1"/>
    <brk id="250" max="210" man="1"/>
    <brk id="258" max="210" man="1"/>
    <brk id="266" max="210" man="1"/>
    <brk id="274" max="210" man="1"/>
    <brk id="282" max="210" man="1"/>
    <brk id="290" max="210" man="1"/>
    <brk id="298" max="210" man="1"/>
    <brk id="306" max="210" man="1"/>
    <brk id="314" max="210" man="1"/>
    <brk id="322" max="210" man="1"/>
    <brk id="330" max="210" man="1"/>
    <brk id="338" max="210" man="1"/>
    <brk id="346" max="21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L307"/>
  <sheetViews>
    <sheetView view="pageBreakPreview" zoomScale="85" zoomScaleNormal="100" zoomScaleSheetLayoutView="85" workbookViewId="0">
      <pane ySplit="11" topLeftCell="A12" activePane="bottomLeft" state="frozen"/>
      <selection activeCell="R21" sqref="R21"/>
      <selection pane="bottomLeft" activeCell="R21" sqref="R21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38" customWidth="1"/>
    <col min="4" max="4" width="14.5703125" style="339" customWidth="1"/>
    <col min="5" max="5" width="12.140625" style="338" customWidth="1"/>
    <col min="6" max="6" width="14.5703125" style="339" customWidth="1"/>
    <col min="7" max="7" width="12.140625" style="339" customWidth="1"/>
    <col min="8" max="8" width="14.5703125" style="339" customWidth="1"/>
    <col min="9" max="9" width="9.140625" style="5" customWidth="1"/>
    <col min="10" max="10" width="11.140625" style="5" customWidth="1"/>
    <col min="11" max="11" width="12.140625" style="339" customWidth="1"/>
    <col min="12" max="12" width="14.5703125" style="339" customWidth="1"/>
    <col min="13" max="13" width="12.140625" style="339" customWidth="1"/>
    <col min="14" max="14" width="14.5703125" style="339" customWidth="1"/>
    <col min="15" max="15" width="12.140625" style="339" customWidth="1"/>
    <col min="16" max="16" width="14.5703125" style="339" customWidth="1"/>
    <col min="17" max="17" width="9.140625" style="5" customWidth="1"/>
    <col min="18" max="18" width="11.140625" style="5" customWidth="1"/>
    <col min="19" max="19" width="12.140625" style="339" customWidth="1"/>
    <col min="20" max="20" width="14.5703125" style="339" customWidth="1"/>
    <col min="21" max="21" width="12.140625" style="339" customWidth="1"/>
    <col min="22" max="22" width="14.5703125" style="339" customWidth="1"/>
    <col min="23" max="23" width="12.140625" style="339" customWidth="1"/>
    <col min="24" max="24" width="14.5703125" style="339" customWidth="1"/>
    <col min="25" max="25" width="9.140625" style="5" customWidth="1"/>
    <col min="26" max="26" width="11.140625" style="5" customWidth="1"/>
    <col min="27" max="27" width="12.140625" style="339" customWidth="1"/>
    <col min="28" max="28" width="14.5703125" style="339" customWidth="1"/>
    <col min="29" max="29" width="12.140625" style="339" customWidth="1"/>
    <col min="30" max="30" width="14.5703125" style="339" customWidth="1"/>
    <col min="31" max="31" width="12.140625" style="339" customWidth="1"/>
    <col min="32" max="32" width="14.5703125" style="339" customWidth="1"/>
    <col min="33" max="33" width="9.140625" style="5" customWidth="1"/>
    <col min="34" max="34" width="11.140625" style="5" customWidth="1"/>
    <col min="35" max="35" width="12.140625" style="339" customWidth="1"/>
    <col min="36" max="36" width="14.5703125" style="339" customWidth="1"/>
    <col min="37" max="37" width="12.140625" style="339" customWidth="1"/>
    <col min="38" max="38" width="14.5703125" style="339" customWidth="1"/>
    <col min="39" max="39" width="12.140625" style="339" customWidth="1"/>
    <col min="40" max="40" width="14.5703125" style="339" customWidth="1"/>
    <col min="41" max="41" width="9.140625" style="5" customWidth="1"/>
    <col min="42" max="42" width="11.140625" style="5" customWidth="1"/>
    <col min="43" max="43" width="12.140625" style="339" customWidth="1"/>
    <col min="44" max="44" width="14.5703125" style="339" customWidth="1"/>
    <col min="45" max="45" width="12.140625" style="339" customWidth="1"/>
    <col min="46" max="46" width="14.5703125" style="339" customWidth="1"/>
    <col min="47" max="47" width="12.140625" style="339" customWidth="1"/>
    <col min="48" max="48" width="14.5703125" style="339" customWidth="1"/>
    <col min="49" max="49" width="9.140625" style="5" customWidth="1"/>
    <col min="50" max="50" width="11.140625" style="5" customWidth="1"/>
    <col min="51" max="51" width="12.140625" style="339" customWidth="1"/>
    <col min="52" max="52" width="14.5703125" style="339" customWidth="1"/>
    <col min="53" max="53" width="12.140625" style="339" customWidth="1"/>
    <col min="54" max="54" width="14.5703125" style="339" customWidth="1"/>
    <col min="55" max="55" width="12.140625" style="339" customWidth="1"/>
    <col min="56" max="56" width="14.5703125" style="339" customWidth="1"/>
    <col min="57" max="57" width="9.140625" style="5" customWidth="1"/>
    <col min="58" max="58" width="11.140625" style="5" customWidth="1"/>
    <col min="59" max="59" width="12.140625" style="339" customWidth="1"/>
    <col min="60" max="60" width="14.5703125" style="339" customWidth="1"/>
    <col min="61" max="61" width="12.140625" style="339" customWidth="1"/>
    <col min="62" max="62" width="14.5703125" style="339" customWidth="1"/>
    <col min="63" max="63" width="12.140625" style="339" customWidth="1"/>
    <col min="64" max="64" width="14.5703125" style="339" customWidth="1"/>
    <col min="65" max="65" width="9.140625" style="5" customWidth="1"/>
    <col min="66" max="66" width="11.140625" style="5" customWidth="1"/>
    <col min="67" max="67" width="12.140625" style="339" customWidth="1"/>
    <col min="68" max="68" width="14.5703125" style="339" customWidth="1"/>
    <col min="69" max="69" width="12.140625" style="339" customWidth="1"/>
    <col min="70" max="70" width="14.5703125" style="339" customWidth="1"/>
    <col min="71" max="71" width="12.140625" style="339" customWidth="1"/>
    <col min="72" max="72" width="14.5703125" style="339" customWidth="1"/>
    <col min="73" max="73" width="9.140625" style="5" customWidth="1"/>
    <col min="74" max="74" width="11.140625" style="5" customWidth="1"/>
    <col min="75" max="75" width="12.140625" style="339" customWidth="1"/>
    <col min="76" max="76" width="14.5703125" style="339" customWidth="1"/>
    <col min="77" max="77" width="12.140625" style="339" customWidth="1"/>
    <col min="78" max="78" width="14.5703125" style="339" customWidth="1"/>
    <col min="79" max="79" width="12.140625" style="339" customWidth="1"/>
    <col min="80" max="80" width="14.5703125" style="339" customWidth="1"/>
    <col min="81" max="81" width="9.140625" style="5" customWidth="1"/>
    <col min="82" max="82" width="11.140625" style="5" customWidth="1"/>
    <col min="83" max="83" width="12.140625" style="339" customWidth="1"/>
    <col min="84" max="84" width="14.5703125" style="339" customWidth="1"/>
    <col min="85" max="85" width="12.140625" style="339" customWidth="1"/>
    <col min="86" max="86" width="14.5703125" style="339" customWidth="1"/>
    <col min="87" max="87" width="12.140625" style="339" customWidth="1"/>
    <col min="88" max="88" width="14.5703125" style="339" customWidth="1"/>
    <col min="89" max="89" width="9.140625" style="5" customWidth="1"/>
    <col min="90" max="90" width="11.140625" style="5" customWidth="1"/>
    <col min="91" max="91" width="12.140625" style="339" customWidth="1"/>
    <col min="92" max="92" width="14.5703125" style="339" customWidth="1"/>
    <col min="93" max="93" width="12.140625" style="339" customWidth="1"/>
    <col min="94" max="94" width="14.5703125" style="339" customWidth="1"/>
    <col min="95" max="95" width="12.140625" style="339" customWidth="1"/>
    <col min="96" max="96" width="14.5703125" style="339" customWidth="1"/>
    <col min="97" max="97" width="9.140625" style="5" customWidth="1"/>
    <col min="98" max="98" width="11.140625" style="5" customWidth="1"/>
    <col min="99" max="99" width="12.140625" style="339" customWidth="1"/>
    <col min="100" max="100" width="14.5703125" style="339" customWidth="1"/>
    <col min="101" max="101" width="12.140625" style="339" customWidth="1"/>
    <col min="102" max="102" width="14.5703125" style="339" customWidth="1"/>
    <col min="103" max="103" width="12.140625" style="339" customWidth="1"/>
    <col min="104" max="104" width="14.5703125" style="339" customWidth="1"/>
    <col min="105" max="105" width="9.140625" style="5" customWidth="1"/>
    <col min="106" max="106" width="11.140625" style="5" customWidth="1"/>
    <col min="107" max="107" width="12.140625" style="339" customWidth="1"/>
    <col min="108" max="108" width="14.5703125" style="339" customWidth="1"/>
    <col min="109" max="109" width="12.140625" style="339" customWidth="1"/>
    <col min="110" max="110" width="14.5703125" style="339" customWidth="1"/>
    <col min="111" max="111" width="12.140625" style="339" customWidth="1"/>
    <col min="112" max="112" width="14.5703125" style="339" customWidth="1"/>
    <col min="113" max="113" width="9.140625" style="5" customWidth="1"/>
    <col min="114" max="114" width="11.140625" style="5" customWidth="1"/>
    <col min="115" max="115" width="12.140625" style="339" customWidth="1"/>
    <col min="116" max="116" width="14.5703125" style="339" customWidth="1"/>
    <col min="117" max="117" width="12.140625" style="339" customWidth="1"/>
    <col min="118" max="118" width="14.5703125" style="339" customWidth="1"/>
    <col min="119" max="119" width="12.140625" style="339" customWidth="1"/>
    <col min="120" max="120" width="14.5703125" customWidth="1"/>
  </cols>
  <sheetData>
    <row r="1" spans="1:428" ht="15" customHeight="1"/>
    <row r="2" spans="1:428" ht="15" customHeight="1">
      <c r="A2" s="470" t="s">
        <v>339</v>
      </c>
      <c r="B2" s="470"/>
      <c r="C2" s="470"/>
      <c r="D2" s="470"/>
      <c r="E2" s="470"/>
      <c r="F2" s="470"/>
      <c r="G2" s="470"/>
      <c r="H2" s="470"/>
      <c r="I2" s="470" t="s">
        <v>339</v>
      </c>
      <c r="J2" s="470"/>
      <c r="K2" s="470"/>
      <c r="L2" s="470"/>
      <c r="M2" s="470"/>
      <c r="N2" s="470"/>
      <c r="O2" s="470"/>
      <c r="P2" s="470"/>
      <c r="Q2" s="470" t="s">
        <v>339</v>
      </c>
      <c r="R2" s="470"/>
      <c r="S2" s="470"/>
      <c r="T2" s="470"/>
      <c r="U2" s="470"/>
      <c r="V2" s="470"/>
      <c r="W2" s="470"/>
      <c r="X2" s="470"/>
      <c r="Y2" s="470" t="s">
        <v>339</v>
      </c>
      <c r="Z2" s="470"/>
      <c r="AA2" s="470"/>
      <c r="AB2" s="470"/>
      <c r="AC2" s="470"/>
      <c r="AD2" s="470"/>
      <c r="AE2" s="470"/>
      <c r="AF2" s="470"/>
      <c r="AG2" s="470" t="s">
        <v>339</v>
      </c>
      <c r="AH2" s="470"/>
      <c r="AI2" s="470"/>
      <c r="AJ2" s="470"/>
      <c r="AK2" s="470"/>
      <c r="AL2" s="470"/>
      <c r="AM2" s="470"/>
      <c r="AN2" s="470"/>
      <c r="AO2" s="470" t="s">
        <v>339</v>
      </c>
      <c r="AP2" s="470"/>
      <c r="AQ2" s="470"/>
      <c r="AR2" s="470"/>
      <c r="AS2" s="470"/>
      <c r="AT2" s="470"/>
      <c r="AU2" s="470"/>
      <c r="AV2" s="470"/>
      <c r="AW2" s="470" t="s">
        <v>339</v>
      </c>
      <c r="AX2" s="470"/>
      <c r="AY2" s="470"/>
      <c r="AZ2" s="470"/>
      <c r="BA2" s="470"/>
      <c r="BB2" s="470"/>
      <c r="BC2" s="470"/>
      <c r="BD2" s="470"/>
      <c r="BE2" s="470" t="s">
        <v>339</v>
      </c>
      <c r="BF2" s="470"/>
      <c r="BG2" s="470"/>
      <c r="BH2" s="470"/>
      <c r="BI2" s="470"/>
      <c r="BJ2" s="470"/>
      <c r="BK2" s="470"/>
      <c r="BL2" s="470"/>
      <c r="BM2" s="470" t="s">
        <v>339</v>
      </c>
      <c r="BN2" s="470"/>
      <c r="BO2" s="470"/>
      <c r="BP2" s="470"/>
      <c r="BQ2" s="470"/>
      <c r="BR2" s="470"/>
      <c r="BS2" s="470"/>
      <c r="BT2" s="470"/>
      <c r="BU2" s="470" t="s">
        <v>339</v>
      </c>
      <c r="BV2" s="470"/>
      <c r="BW2" s="470"/>
      <c r="BX2" s="470"/>
      <c r="BY2" s="470"/>
      <c r="BZ2" s="470"/>
      <c r="CA2" s="470"/>
      <c r="CB2" s="470"/>
      <c r="CC2" s="470" t="s">
        <v>339</v>
      </c>
      <c r="CD2" s="470"/>
      <c r="CE2" s="470"/>
      <c r="CF2" s="470"/>
      <c r="CG2" s="470"/>
      <c r="CH2" s="470"/>
      <c r="CI2" s="470"/>
      <c r="CJ2" s="470"/>
      <c r="CK2" s="470" t="s">
        <v>339</v>
      </c>
      <c r="CL2" s="470"/>
      <c r="CM2" s="470"/>
      <c r="CN2" s="470"/>
      <c r="CO2" s="470"/>
      <c r="CP2" s="470"/>
      <c r="CQ2" s="470"/>
      <c r="CR2" s="470"/>
      <c r="CS2" s="470" t="s">
        <v>339</v>
      </c>
      <c r="CT2" s="470"/>
      <c r="CU2" s="470"/>
      <c r="CV2" s="470"/>
      <c r="CW2" s="470"/>
      <c r="CX2" s="470"/>
      <c r="CY2" s="470"/>
      <c r="CZ2" s="470"/>
      <c r="DA2" s="470" t="s">
        <v>339</v>
      </c>
      <c r="DB2" s="470"/>
      <c r="DC2" s="470"/>
      <c r="DD2" s="470"/>
      <c r="DE2" s="470"/>
      <c r="DF2" s="470"/>
      <c r="DG2" s="470"/>
      <c r="DH2" s="470"/>
      <c r="DI2" s="470" t="s">
        <v>339</v>
      </c>
      <c r="DJ2" s="470"/>
      <c r="DK2" s="470"/>
      <c r="DL2" s="470"/>
      <c r="DM2" s="470"/>
      <c r="DN2" s="470"/>
      <c r="DO2" s="470"/>
      <c r="DP2" s="470"/>
    </row>
    <row r="3" spans="1:428" ht="15" customHeight="1">
      <c r="A3" s="497" t="s">
        <v>340</v>
      </c>
      <c r="B3" s="497"/>
      <c r="C3" s="497"/>
      <c r="D3" s="497"/>
      <c r="E3" s="497"/>
      <c r="F3" s="497"/>
      <c r="G3" s="497"/>
      <c r="H3" s="497"/>
      <c r="I3" s="497" t="s">
        <v>340</v>
      </c>
      <c r="J3" s="497"/>
      <c r="K3" s="497"/>
      <c r="L3" s="497"/>
      <c r="M3" s="497"/>
      <c r="N3" s="497"/>
      <c r="O3" s="497"/>
      <c r="P3" s="497"/>
      <c r="Q3" s="497" t="s">
        <v>340</v>
      </c>
      <c r="R3" s="497"/>
      <c r="S3" s="497"/>
      <c r="T3" s="497"/>
      <c r="U3" s="497"/>
      <c r="V3" s="497"/>
      <c r="W3" s="497"/>
      <c r="X3" s="497"/>
      <c r="Y3" s="497" t="s">
        <v>340</v>
      </c>
      <c r="Z3" s="497"/>
      <c r="AA3" s="497"/>
      <c r="AB3" s="497"/>
      <c r="AC3" s="497"/>
      <c r="AD3" s="497"/>
      <c r="AE3" s="497"/>
      <c r="AF3" s="497"/>
      <c r="AG3" s="497" t="s">
        <v>340</v>
      </c>
      <c r="AH3" s="497"/>
      <c r="AI3" s="497"/>
      <c r="AJ3" s="497"/>
      <c r="AK3" s="497"/>
      <c r="AL3" s="497"/>
      <c r="AM3" s="497"/>
      <c r="AN3" s="497"/>
      <c r="AO3" s="497" t="s">
        <v>340</v>
      </c>
      <c r="AP3" s="497"/>
      <c r="AQ3" s="497"/>
      <c r="AR3" s="497"/>
      <c r="AS3" s="497"/>
      <c r="AT3" s="497"/>
      <c r="AU3" s="497"/>
      <c r="AV3" s="497"/>
      <c r="AW3" s="497" t="s">
        <v>340</v>
      </c>
      <c r="AX3" s="497"/>
      <c r="AY3" s="497"/>
      <c r="AZ3" s="497"/>
      <c r="BA3" s="497"/>
      <c r="BB3" s="497"/>
      <c r="BC3" s="497"/>
      <c r="BD3" s="497"/>
      <c r="BE3" s="497" t="s">
        <v>340</v>
      </c>
      <c r="BF3" s="497"/>
      <c r="BG3" s="497"/>
      <c r="BH3" s="497"/>
      <c r="BI3" s="497"/>
      <c r="BJ3" s="497"/>
      <c r="BK3" s="497"/>
      <c r="BL3" s="497"/>
      <c r="BM3" s="497" t="s">
        <v>340</v>
      </c>
      <c r="BN3" s="497"/>
      <c r="BO3" s="497"/>
      <c r="BP3" s="497"/>
      <c r="BQ3" s="497"/>
      <c r="BR3" s="497"/>
      <c r="BS3" s="497"/>
      <c r="BT3" s="497"/>
      <c r="BU3" s="497" t="s">
        <v>340</v>
      </c>
      <c r="BV3" s="497"/>
      <c r="BW3" s="497"/>
      <c r="BX3" s="497"/>
      <c r="BY3" s="497"/>
      <c r="BZ3" s="497"/>
      <c r="CA3" s="497"/>
      <c r="CB3" s="497"/>
      <c r="CC3" s="497" t="s">
        <v>340</v>
      </c>
      <c r="CD3" s="497"/>
      <c r="CE3" s="497"/>
      <c r="CF3" s="497"/>
      <c r="CG3" s="497"/>
      <c r="CH3" s="497"/>
      <c r="CI3" s="497"/>
      <c r="CJ3" s="497"/>
      <c r="CK3" s="497" t="s">
        <v>340</v>
      </c>
      <c r="CL3" s="497"/>
      <c r="CM3" s="497"/>
      <c r="CN3" s="497"/>
      <c r="CO3" s="497"/>
      <c r="CP3" s="497"/>
      <c r="CQ3" s="497"/>
      <c r="CR3" s="497"/>
      <c r="CS3" s="497" t="s">
        <v>340</v>
      </c>
      <c r="CT3" s="497"/>
      <c r="CU3" s="497"/>
      <c r="CV3" s="497"/>
      <c r="CW3" s="497"/>
      <c r="CX3" s="497"/>
      <c r="CY3" s="497"/>
      <c r="CZ3" s="497"/>
      <c r="DA3" s="497" t="s">
        <v>340</v>
      </c>
      <c r="DB3" s="497"/>
      <c r="DC3" s="497"/>
      <c r="DD3" s="497"/>
      <c r="DE3" s="497"/>
      <c r="DF3" s="497"/>
      <c r="DG3" s="497"/>
      <c r="DH3" s="497"/>
      <c r="DI3" s="497" t="s">
        <v>340</v>
      </c>
      <c r="DJ3" s="497"/>
      <c r="DK3" s="497"/>
      <c r="DL3" s="497"/>
      <c r="DM3" s="497"/>
      <c r="DN3" s="497"/>
      <c r="DO3" s="497"/>
      <c r="DP3" s="497"/>
    </row>
    <row r="4" spans="1:428" ht="15" customHeight="1">
      <c r="A4" s="340"/>
      <c r="B4" s="340"/>
      <c r="C4" s="341"/>
      <c r="D4" s="342"/>
      <c r="E4" s="341"/>
      <c r="F4" s="342"/>
      <c r="G4" s="342"/>
      <c r="H4" s="342"/>
      <c r="I4" s="340"/>
      <c r="J4" s="340"/>
      <c r="K4" s="342"/>
      <c r="L4" s="342"/>
      <c r="M4" s="342"/>
      <c r="N4" s="342"/>
      <c r="O4" s="342"/>
      <c r="P4" s="342"/>
      <c r="Q4" s="340"/>
      <c r="R4" s="340"/>
      <c r="S4" s="342"/>
      <c r="T4" s="342"/>
      <c r="U4" s="342"/>
      <c r="V4" s="342"/>
      <c r="W4" s="342"/>
      <c r="X4" s="342"/>
      <c r="Y4" s="340"/>
      <c r="Z4" s="340"/>
      <c r="AA4" s="342"/>
      <c r="AB4" s="342"/>
      <c r="AC4" s="342"/>
      <c r="AD4" s="342"/>
      <c r="AE4" s="342"/>
      <c r="AF4" s="342"/>
      <c r="AG4" s="340"/>
      <c r="AH4" s="340"/>
      <c r="AI4" s="342"/>
      <c r="AJ4" s="342"/>
      <c r="AK4" s="342"/>
      <c r="AL4" s="342"/>
      <c r="AM4" s="342"/>
      <c r="AN4" s="342"/>
      <c r="AO4" s="340"/>
      <c r="AP4" s="340"/>
      <c r="AQ4" s="342"/>
      <c r="AR4" s="342"/>
      <c r="AS4" s="342"/>
      <c r="AT4" s="342"/>
      <c r="AU4" s="342"/>
      <c r="AV4" s="342"/>
      <c r="AW4" s="340"/>
      <c r="AX4" s="340"/>
      <c r="AY4" s="342"/>
      <c r="AZ4" s="342"/>
      <c r="BA4" s="342"/>
      <c r="BB4" s="342"/>
      <c r="BC4" s="342"/>
      <c r="BD4" s="342"/>
      <c r="BE4" s="340"/>
      <c r="BF4" s="340"/>
      <c r="BG4" s="342"/>
      <c r="BH4" s="342"/>
      <c r="BI4" s="342"/>
      <c r="BJ4" s="342"/>
      <c r="BK4" s="342"/>
      <c r="BL4" s="342"/>
      <c r="BM4" s="340"/>
      <c r="BN4" s="340"/>
      <c r="BO4" s="342"/>
      <c r="BP4" s="342"/>
      <c r="BQ4" s="342"/>
      <c r="BR4" s="342"/>
      <c r="BU4" s="340"/>
      <c r="BV4" s="340"/>
      <c r="CC4" s="340"/>
      <c r="CD4" s="340"/>
      <c r="CK4" s="340"/>
      <c r="CL4" s="340"/>
      <c r="CS4" s="340"/>
      <c r="CT4" s="340"/>
      <c r="DA4" s="340"/>
      <c r="DB4" s="340"/>
      <c r="DI4" s="340"/>
      <c r="DJ4" s="340"/>
    </row>
    <row r="5" spans="1:428" ht="33.75" customHeight="1">
      <c r="A5" s="458" t="s">
        <v>10</v>
      </c>
      <c r="B5" s="458" t="s">
        <v>5</v>
      </c>
      <c r="C5" s="451" t="s">
        <v>63</v>
      </c>
      <c r="D5" s="451" t="s">
        <v>64</v>
      </c>
      <c r="E5" s="451" t="s">
        <v>63</v>
      </c>
      <c r="F5" s="451" t="s">
        <v>64</v>
      </c>
      <c r="G5" s="451" t="s">
        <v>63</v>
      </c>
      <c r="H5" s="451" t="s">
        <v>64</v>
      </c>
      <c r="I5" s="458" t="s">
        <v>10</v>
      </c>
      <c r="J5" s="458" t="s">
        <v>5</v>
      </c>
      <c r="K5" s="451" t="s">
        <v>63</v>
      </c>
      <c r="L5" s="451" t="s">
        <v>64</v>
      </c>
      <c r="M5" s="451" t="s">
        <v>63</v>
      </c>
      <c r="N5" s="451" t="s">
        <v>64</v>
      </c>
      <c r="O5" s="451" t="s">
        <v>63</v>
      </c>
      <c r="P5" s="451" t="s">
        <v>64</v>
      </c>
      <c r="Q5" s="458" t="s">
        <v>10</v>
      </c>
      <c r="R5" s="458" t="s">
        <v>5</v>
      </c>
      <c r="S5" s="451" t="s">
        <v>63</v>
      </c>
      <c r="T5" s="451" t="s">
        <v>64</v>
      </c>
      <c r="U5" s="451" t="s">
        <v>63</v>
      </c>
      <c r="V5" s="451" t="s">
        <v>64</v>
      </c>
      <c r="W5" s="451" t="s">
        <v>63</v>
      </c>
      <c r="X5" s="451" t="s">
        <v>64</v>
      </c>
      <c r="Y5" s="458" t="s">
        <v>10</v>
      </c>
      <c r="Z5" s="458" t="s">
        <v>5</v>
      </c>
      <c r="AA5" s="451" t="s">
        <v>63</v>
      </c>
      <c r="AB5" s="451" t="s">
        <v>64</v>
      </c>
      <c r="AC5" s="451" t="s">
        <v>63</v>
      </c>
      <c r="AD5" s="451" t="s">
        <v>64</v>
      </c>
      <c r="AE5" s="451" t="s">
        <v>63</v>
      </c>
      <c r="AF5" s="451" t="s">
        <v>64</v>
      </c>
      <c r="AG5" s="458" t="s">
        <v>10</v>
      </c>
      <c r="AH5" s="458" t="s">
        <v>5</v>
      </c>
      <c r="AI5" s="451" t="s">
        <v>63</v>
      </c>
      <c r="AJ5" s="451" t="s">
        <v>64</v>
      </c>
      <c r="AK5" s="451" t="s">
        <v>63</v>
      </c>
      <c r="AL5" s="451" t="s">
        <v>64</v>
      </c>
      <c r="AM5" s="451" t="s">
        <v>63</v>
      </c>
      <c r="AN5" s="451" t="s">
        <v>64</v>
      </c>
      <c r="AO5" s="458" t="s">
        <v>10</v>
      </c>
      <c r="AP5" s="458" t="s">
        <v>5</v>
      </c>
      <c r="AQ5" s="451" t="s">
        <v>63</v>
      </c>
      <c r="AR5" s="451" t="s">
        <v>64</v>
      </c>
      <c r="AS5" s="451" t="s">
        <v>63</v>
      </c>
      <c r="AT5" s="451" t="s">
        <v>64</v>
      </c>
      <c r="AU5" s="451" t="s">
        <v>63</v>
      </c>
      <c r="AV5" s="451" t="s">
        <v>64</v>
      </c>
      <c r="AW5" s="458" t="s">
        <v>10</v>
      </c>
      <c r="AX5" s="458" t="s">
        <v>5</v>
      </c>
      <c r="AY5" s="451" t="s">
        <v>63</v>
      </c>
      <c r="AZ5" s="451" t="s">
        <v>64</v>
      </c>
      <c r="BA5" s="451" t="s">
        <v>63</v>
      </c>
      <c r="BB5" s="451" t="s">
        <v>64</v>
      </c>
      <c r="BC5" s="451" t="s">
        <v>63</v>
      </c>
      <c r="BD5" s="451" t="s">
        <v>64</v>
      </c>
      <c r="BE5" s="458" t="s">
        <v>10</v>
      </c>
      <c r="BF5" s="458" t="s">
        <v>5</v>
      </c>
      <c r="BG5" s="451" t="s">
        <v>63</v>
      </c>
      <c r="BH5" s="451" t="s">
        <v>64</v>
      </c>
      <c r="BI5" s="451" t="s">
        <v>63</v>
      </c>
      <c r="BJ5" s="451" t="s">
        <v>64</v>
      </c>
      <c r="BK5" s="451" t="s">
        <v>63</v>
      </c>
      <c r="BL5" s="451" t="s">
        <v>64</v>
      </c>
      <c r="BM5" s="458" t="s">
        <v>10</v>
      </c>
      <c r="BN5" s="458" t="s">
        <v>5</v>
      </c>
      <c r="BO5" s="451" t="s">
        <v>63</v>
      </c>
      <c r="BP5" s="451" t="s">
        <v>64</v>
      </c>
      <c r="BQ5" s="451" t="s">
        <v>63</v>
      </c>
      <c r="BR5" s="451" t="s">
        <v>64</v>
      </c>
      <c r="BS5" s="451" t="s">
        <v>63</v>
      </c>
      <c r="BT5" s="451" t="s">
        <v>64</v>
      </c>
      <c r="BU5" s="458" t="s">
        <v>10</v>
      </c>
      <c r="BV5" s="458" t="s">
        <v>5</v>
      </c>
      <c r="BW5" s="451" t="s">
        <v>63</v>
      </c>
      <c r="BX5" s="451" t="s">
        <v>64</v>
      </c>
      <c r="BY5" s="451" t="s">
        <v>63</v>
      </c>
      <c r="BZ5" s="451" t="s">
        <v>64</v>
      </c>
      <c r="CA5" s="451" t="s">
        <v>63</v>
      </c>
      <c r="CB5" s="451" t="s">
        <v>64</v>
      </c>
      <c r="CC5" s="458" t="s">
        <v>10</v>
      </c>
      <c r="CD5" s="458" t="s">
        <v>5</v>
      </c>
      <c r="CE5" s="451" t="s">
        <v>63</v>
      </c>
      <c r="CF5" s="451" t="s">
        <v>64</v>
      </c>
      <c r="CG5" s="451" t="s">
        <v>63</v>
      </c>
      <c r="CH5" s="451" t="s">
        <v>64</v>
      </c>
      <c r="CI5" s="451" t="s">
        <v>63</v>
      </c>
      <c r="CJ5" s="451" t="s">
        <v>64</v>
      </c>
      <c r="CK5" s="458" t="s">
        <v>10</v>
      </c>
      <c r="CL5" s="458" t="s">
        <v>5</v>
      </c>
      <c r="CM5" s="451" t="s">
        <v>63</v>
      </c>
      <c r="CN5" s="451" t="s">
        <v>64</v>
      </c>
      <c r="CO5" s="451" t="s">
        <v>63</v>
      </c>
      <c r="CP5" s="451" t="s">
        <v>64</v>
      </c>
      <c r="CQ5" s="451" t="s">
        <v>63</v>
      </c>
      <c r="CR5" s="451" t="s">
        <v>64</v>
      </c>
      <c r="CS5" s="458" t="s">
        <v>10</v>
      </c>
      <c r="CT5" s="458" t="s">
        <v>5</v>
      </c>
      <c r="CU5" s="451" t="s">
        <v>63</v>
      </c>
      <c r="CV5" s="451" t="s">
        <v>64</v>
      </c>
      <c r="CW5" s="451" t="s">
        <v>63</v>
      </c>
      <c r="CX5" s="451" t="s">
        <v>64</v>
      </c>
      <c r="CY5" s="451" t="s">
        <v>63</v>
      </c>
      <c r="CZ5" s="451" t="s">
        <v>64</v>
      </c>
      <c r="DA5" s="458" t="s">
        <v>10</v>
      </c>
      <c r="DB5" s="458" t="s">
        <v>5</v>
      </c>
      <c r="DC5" s="451" t="s">
        <v>63</v>
      </c>
      <c r="DD5" s="451" t="s">
        <v>64</v>
      </c>
      <c r="DE5" s="451" t="s">
        <v>63</v>
      </c>
      <c r="DF5" s="451" t="s">
        <v>64</v>
      </c>
      <c r="DG5" s="451" t="s">
        <v>63</v>
      </c>
      <c r="DH5" s="451" t="s">
        <v>64</v>
      </c>
      <c r="DI5" s="458" t="s">
        <v>10</v>
      </c>
      <c r="DJ5" s="458" t="s">
        <v>5</v>
      </c>
      <c r="DK5" s="451" t="s">
        <v>63</v>
      </c>
      <c r="DL5" s="451" t="s">
        <v>64</v>
      </c>
      <c r="DM5" s="451" t="s">
        <v>63</v>
      </c>
      <c r="DN5" s="451" t="s">
        <v>64</v>
      </c>
      <c r="DO5" s="451" t="s">
        <v>63</v>
      </c>
      <c r="DP5" s="451" t="s">
        <v>64</v>
      </c>
    </row>
    <row r="6" spans="1:428" ht="33.75" customHeight="1">
      <c r="A6" s="459"/>
      <c r="B6" s="459"/>
      <c r="C6" s="453"/>
      <c r="D6" s="453"/>
      <c r="E6" s="453"/>
      <c r="F6" s="453"/>
      <c r="G6" s="453"/>
      <c r="H6" s="453"/>
      <c r="I6" s="459"/>
      <c r="J6" s="459"/>
      <c r="K6" s="453"/>
      <c r="L6" s="453"/>
      <c r="M6" s="453"/>
      <c r="N6" s="453"/>
      <c r="O6" s="453"/>
      <c r="P6" s="453"/>
      <c r="Q6" s="459"/>
      <c r="R6" s="459"/>
      <c r="S6" s="453"/>
      <c r="T6" s="453"/>
      <c r="U6" s="453"/>
      <c r="V6" s="453"/>
      <c r="W6" s="453"/>
      <c r="X6" s="453"/>
      <c r="Y6" s="459"/>
      <c r="Z6" s="459"/>
      <c r="AA6" s="453"/>
      <c r="AB6" s="453"/>
      <c r="AC6" s="453"/>
      <c r="AD6" s="453"/>
      <c r="AE6" s="453"/>
      <c r="AF6" s="453"/>
      <c r="AG6" s="459"/>
      <c r="AH6" s="459"/>
      <c r="AI6" s="453"/>
      <c r="AJ6" s="453"/>
      <c r="AK6" s="453"/>
      <c r="AL6" s="453"/>
      <c r="AM6" s="453"/>
      <c r="AN6" s="453"/>
      <c r="AO6" s="459"/>
      <c r="AP6" s="459"/>
      <c r="AQ6" s="453"/>
      <c r="AR6" s="453"/>
      <c r="AS6" s="453"/>
      <c r="AT6" s="453"/>
      <c r="AU6" s="453"/>
      <c r="AV6" s="453"/>
      <c r="AW6" s="459"/>
      <c r="AX6" s="459"/>
      <c r="AY6" s="453"/>
      <c r="AZ6" s="453"/>
      <c r="BA6" s="453"/>
      <c r="BB6" s="453"/>
      <c r="BC6" s="453"/>
      <c r="BD6" s="453"/>
      <c r="BE6" s="459"/>
      <c r="BF6" s="459"/>
      <c r="BG6" s="453"/>
      <c r="BH6" s="453"/>
      <c r="BI6" s="453"/>
      <c r="BJ6" s="453"/>
      <c r="BK6" s="453"/>
      <c r="BL6" s="489"/>
      <c r="BM6" s="459"/>
      <c r="BN6" s="459"/>
      <c r="BO6" s="453"/>
      <c r="BP6" s="453"/>
      <c r="BQ6" s="453"/>
      <c r="BR6" s="453"/>
      <c r="BS6" s="453"/>
      <c r="BT6" s="453"/>
      <c r="BU6" s="459"/>
      <c r="BV6" s="459"/>
      <c r="BW6" s="453"/>
      <c r="BX6" s="453"/>
      <c r="BY6" s="453"/>
      <c r="BZ6" s="453"/>
      <c r="CA6" s="453"/>
      <c r="CB6" s="453"/>
      <c r="CC6" s="459"/>
      <c r="CD6" s="459"/>
      <c r="CE6" s="453"/>
      <c r="CF6" s="453"/>
      <c r="CG6" s="453"/>
      <c r="CH6" s="453"/>
      <c r="CI6" s="453"/>
      <c r="CJ6" s="453"/>
      <c r="CK6" s="459"/>
      <c r="CL6" s="459"/>
      <c r="CM6" s="453"/>
      <c r="CN6" s="453"/>
      <c r="CO6" s="453"/>
      <c r="CP6" s="453"/>
      <c r="CQ6" s="453"/>
      <c r="CR6" s="453"/>
      <c r="CS6" s="459"/>
      <c r="CT6" s="459"/>
      <c r="CU6" s="453"/>
      <c r="CV6" s="453"/>
      <c r="CW6" s="453"/>
      <c r="CX6" s="453"/>
      <c r="CY6" s="453"/>
      <c r="CZ6" s="453"/>
      <c r="DA6" s="459"/>
      <c r="DB6" s="459"/>
      <c r="DC6" s="453"/>
      <c r="DD6" s="453"/>
      <c r="DE6" s="453"/>
      <c r="DF6" s="453"/>
      <c r="DG6" s="453"/>
      <c r="DH6" s="453"/>
      <c r="DI6" s="459"/>
      <c r="DJ6" s="459"/>
      <c r="DK6" s="453"/>
      <c r="DL6" s="453"/>
      <c r="DM6" s="453"/>
      <c r="DN6" s="453"/>
      <c r="DO6" s="453"/>
      <c r="DP6" s="453"/>
    </row>
    <row r="7" spans="1:428" ht="69.95" customHeight="1">
      <c r="A7" s="459"/>
      <c r="B7" s="459"/>
      <c r="C7" s="488" t="s">
        <v>341</v>
      </c>
      <c r="D7" s="488"/>
      <c r="E7" s="488" t="s">
        <v>342</v>
      </c>
      <c r="F7" s="488"/>
      <c r="G7" s="488" t="s">
        <v>343</v>
      </c>
      <c r="H7" s="488"/>
      <c r="I7" s="459"/>
      <c r="J7" s="459"/>
      <c r="K7" s="488" t="s">
        <v>344</v>
      </c>
      <c r="L7" s="488"/>
      <c r="M7" s="488" t="s">
        <v>92</v>
      </c>
      <c r="N7" s="488"/>
      <c r="O7" s="488" t="s">
        <v>94</v>
      </c>
      <c r="P7" s="488"/>
      <c r="Q7" s="459"/>
      <c r="R7" s="459"/>
      <c r="S7" s="488" t="s">
        <v>345</v>
      </c>
      <c r="T7" s="488"/>
      <c r="U7" s="488" t="s">
        <v>346</v>
      </c>
      <c r="V7" s="488"/>
      <c r="W7" s="488" t="s">
        <v>347</v>
      </c>
      <c r="X7" s="488"/>
      <c r="Y7" s="459"/>
      <c r="Z7" s="459"/>
      <c r="AA7" s="488" t="s">
        <v>348</v>
      </c>
      <c r="AB7" s="488"/>
      <c r="AC7" s="488" t="s">
        <v>102</v>
      </c>
      <c r="AD7" s="488"/>
      <c r="AE7" s="488" t="s">
        <v>349</v>
      </c>
      <c r="AF7" s="488"/>
      <c r="AG7" s="459"/>
      <c r="AH7" s="459"/>
      <c r="AI7" s="488" t="s">
        <v>350</v>
      </c>
      <c r="AJ7" s="488"/>
      <c r="AK7" s="488" t="s">
        <v>351</v>
      </c>
      <c r="AL7" s="488"/>
      <c r="AM7" s="488" t="s">
        <v>114</v>
      </c>
      <c r="AN7" s="488"/>
      <c r="AO7" s="459"/>
      <c r="AP7" s="459"/>
      <c r="AQ7" s="488" t="s">
        <v>352</v>
      </c>
      <c r="AR7" s="488"/>
      <c r="AS7" s="488" t="s">
        <v>353</v>
      </c>
      <c r="AT7" s="488"/>
      <c r="AU7" s="488" t="s">
        <v>354</v>
      </c>
      <c r="AV7" s="488"/>
      <c r="AW7" s="459"/>
      <c r="AX7" s="459"/>
      <c r="AY7" s="488" t="s">
        <v>355</v>
      </c>
      <c r="AZ7" s="488"/>
      <c r="BA7" s="488" t="s">
        <v>356</v>
      </c>
      <c r="BB7" s="488"/>
      <c r="BC7" s="488" t="s">
        <v>357</v>
      </c>
      <c r="BD7" s="488"/>
      <c r="BE7" s="459"/>
      <c r="BF7" s="459"/>
      <c r="BG7" s="488" t="s">
        <v>358</v>
      </c>
      <c r="BH7" s="488"/>
      <c r="BI7" s="488" t="s">
        <v>359</v>
      </c>
      <c r="BJ7" s="488"/>
      <c r="BK7" s="488" t="s">
        <v>360</v>
      </c>
      <c r="BL7" s="488"/>
      <c r="BM7" s="459"/>
      <c r="BN7" s="459"/>
      <c r="BO7" s="488" t="s">
        <v>361</v>
      </c>
      <c r="BP7" s="488"/>
      <c r="BQ7" s="488" t="s">
        <v>362</v>
      </c>
      <c r="BR7" s="488"/>
      <c r="BS7" s="488" t="s">
        <v>363</v>
      </c>
      <c r="BT7" s="488"/>
      <c r="BU7" s="459"/>
      <c r="BV7" s="459"/>
      <c r="BW7" s="488" t="s">
        <v>364</v>
      </c>
      <c r="BX7" s="488"/>
      <c r="BY7" s="488" t="s">
        <v>172</v>
      </c>
      <c r="BZ7" s="488"/>
      <c r="CA7" s="488" t="s">
        <v>365</v>
      </c>
      <c r="CB7" s="488"/>
      <c r="CC7" s="459"/>
      <c r="CD7" s="459"/>
      <c r="CE7" s="488" t="s">
        <v>366</v>
      </c>
      <c r="CF7" s="488"/>
      <c r="CG7" s="488" t="s">
        <v>176</v>
      </c>
      <c r="CH7" s="488"/>
      <c r="CI7" s="488" t="s">
        <v>367</v>
      </c>
      <c r="CJ7" s="488"/>
      <c r="CK7" s="459"/>
      <c r="CL7" s="459"/>
      <c r="CM7" s="488" t="s">
        <v>368</v>
      </c>
      <c r="CN7" s="488"/>
      <c r="CO7" s="488" t="s">
        <v>369</v>
      </c>
      <c r="CP7" s="488"/>
      <c r="CQ7" s="488" t="s">
        <v>183</v>
      </c>
      <c r="CR7" s="488"/>
      <c r="CS7" s="459"/>
      <c r="CT7" s="459"/>
      <c r="CU7" s="488" t="s">
        <v>370</v>
      </c>
      <c r="CV7" s="488"/>
      <c r="CW7" s="488" t="s">
        <v>371</v>
      </c>
      <c r="CX7" s="488"/>
      <c r="CY7" s="488" t="s">
        <v>372</v>
      </c>
      <c r="CZ7" s="488"/>
      <c r="DA7" s="459"/>
      <c r="DB7" s="459"/>
      <c r="DC7" s="488" t="s">
        <v>193</v>
      </c>
      <c r="DD7" s="488"/>
      <c r="DE7" s="488" t="s">
        <v>373</v>
      </c>
      <c r="DF7" s="488"/>
      <c r="DG7" s="488" t="s">
        <v>374</v>
      </c>
      <c r="DH7" s="488"/>
      <c r="DI7" s="459"/>
      <c r="DJ7" s="459"/>
      <c r="DK7" s="488" t="s">
        <v>375</v>
      </c>
      <c r="DL7" s="488"/>
      <c r="DM7" s="488" t="s">
        <v>376</v>
      </c>
      <c r="DN7" s="488"/>
      <c r="DO7" s="488" t="s">
        <v>377</v>
      </c>
      <c r="DP7" s="488"/>
    </row>
    <row r="8" spans="1:428" ht="69.95" customHeight="1">
      <c r="A8" s="460"/>
      <c r="B8" s="460"/>
      <c r="C8" s="487" t="s">
        <v>378</v>
      </c>
      <c r="D8" s="487"/>
      <c r="E8" s="487" t="s">
        <v>379</v>
      </c>
      <c r="F8" s="487"/>
      <c r="G8" s="487" t="s">
        <v>380</v>
      </c>
      <c r="H8" s="487"/>
      <c r="I8" s="460"/>
      <c r="J8" s="460"/>
      <c r="K8" s="487" t="s">
        <v>381</v>
      </c>
      <c r="L8" s="487"/>
      <c r="M8" s="487" t="s">
        <v>382</v>
      </c>
      <c r="N8" s="487"/>
      <c r="O8" s="487" t="s">
        <v>227</v>
      </c>
      <c r="P8" s="487"/>
      <c r="Q8" s="460"/>
      <c r="R8" s="460"/>
      <c r="S8" s="487" t="s">
        <v>383</v>
      </c>
      <c r="T8" s="487"/>
      <c r="U8" s="487" t="s">
        <v>384</v>
      </c>
      <c r="V8" s="487"/>
      <c r="W8" s="487" t="s">
        <v>385</v>
      </c>
      <c r="X8" s="487"/>
      <c r="Y8" s="460"/>
      <c r="Z8" s="460"/>
      <c r="AA8" s="487" t="s">
        <v>386</v>
      </c>
      <c r="AB8" s="487"/>
      <c r="AC8" s="487" t="s">
        <v>235</v>
      </c>
      <c r="AD8" s="487"/>
      <c r="AE8" s="487" t="s">
        <v>387</v>
      </c>
      <c r="AF8" s="487"/>
      <c r="AG8" s="460"/>
      <c r="AH8" s="460"/>
      <c r="AI8" s="487" t="s">
        <v>388</v>
      </c>
      <c r="AJ8" s="487"/>
      <c r="AK8" s="487" t="s">
        <v>389</v>
      </c>
      <c r="AL8" s="487"/>
      <c r="AM8" s="487" t="s">
        <v>247</v>
      </c>
      <c r="AN8" s="487"/>
      <c r="AO8" s="460"/>
      <c r="AP8" s="460"/>
      <c r="AQ8" s="487" t="s">
        <v>390</v>
      </c>
      <c r="AR8" s="487"/>
      <c r="AS8" s="487" t="s">
        <v>391</v>
      </c>
      <c r="AT8" s="487"/>
      <c r="AU8" s="487" t="s">
        <v>392</v>
      </c>
      <c r="AV8" s="487"/>
      <c r="AW8" s="460"/>
      <c r="AX8" s="460"/>
      <c r="AY8" s="487" t="s">
        <v>393</v>
      </c>
      <c r="AZ8" s="487"/>
      <c r="BA8" s="487" t="s">
        <v>394</v>
      </c>
      <c r="BB8" s="487"/>
      <c r="BC8" s="487" t="s">
        <v>395</v>
      </c>
      <c r="BD8" s="487"/>
      <c r="BE8" s="460"/>
      <c r="BF8" s="460"/>
      <c r="BG8" s="487" t="s">
        <v>396</v>
      </c>
      <c r="BH8" s="487"/>
      <c r="BI8" s="487" t="s">
        <v>397</v>
      </c>
      <c r="BJ8" s="487"/>
      <c r="BK8" s="487" t="s">
        <v>398</v>
      </c>
      <c r="BL8" s="487"/>
      <c r="BM8" s="460"/>
      <c r="BN8" s="460"/>
      <c r="BO8" s="487" t="s">
        <v>399</v>
      </c>
      <c r="BP8" s="487"/>
      <c r="BQ8" s="487" t="s">
        <v>400</v>
      </c>
      <c r="BR8" s="487"/>
      <c r="BS8" s="487" t="s">
        <v>401</v>
      </c>
      <c r="BT8" s="487"/>
      <c r="BU8" s="460"/>
      <c r="BV8" s="460"/>
      <c r="BW8" s="487" t="s">
        <v>402</v>
      </c>
      <c r="BX8" s="487"/>
      <c r="BY8" s="487" t="s">
        <v>305</v>
      </c>
      <c r="BZ8" s="487"/>
      <c r="CA8" s="487" t="s">
        <v>306</v>
      </c>
      <c r="CB8" s="487"/>
      <c r="CC8" s="460"/>
      <c r="CD8" s="460"/>
      <c r="CE8" s="487" t="s">
        <v>403</v>
      </c>
      <c r="CF8" s="487"/>
      <c r="CG8" s="487" t="s">
        <v>404</v>
      </c>
      <c r="CH8" s="487"/>
      <c r="CI8" s="487" t="s">
        <v>405</v>
      </c>
      <c r="CJ8" s="487"/>
      <c r="CK8" s="460"/>
      <c r="CL8" s="460"/>
      <c r="CM8" s="487" t="s">
        <v>406</v>
      </c>
      <c r="CN8" s="487"/>
      <c r="CO8" s="487" t="s">
        <v>407</v>
      </c>
      <c r="CP8" s="487"/>
      <c r="CQ8" s="487" t="s">
        <v>316</v>
      </c>
      <c r="CR8" s="487"/>
      <c r="CS8" s="460"/>
      <c r="CT8" s="460"/>
      <c r="CU8" s="487" t="s">
        <v>408</v>
      </c>
      <c r="CV8" s="487"/>
      <c r="CW8" s="487" t="s">
        <v>409</v>
      </c>
      <c r="CX8" s="487"/>
      <c r="CY8" s="487" t="s">
        <v>410</v>
      </c>
      <c r="CZ8" s="487"/>
      <c r="DA8" s="460"/>
      <c r="DB8" s="460"/>
      <c r="DC8" s="487" t="s">
        <v>411</v>
      </c>
      <c r="DD8" s="487"/>
      <c r="DE8" s="487" t="s">
        <v>412</v>
      </c>
      <c r="DF8" s="487"/>
      <c r="DG8" s="487" t="s">
        <v>328</v>
      </c>
      <c r="DH8" s="487"/>
      <c r="DI8" s="460"/>
      <c r="DJ8" s="460"/>
      <c r="DK8" s="487" t="s">
        <v>413</v>
      </c>
      <c r="DL8" s="487"/>
      <c r="DM8" s="487" t="s">
        <v>414</v>
      </c>
      <c r="DN8" s="487"/>
      <c r="DO8" s="487" t="s">
        <v>415</v>
      </c>
      <c r="DP8" s="487"/>
    </row>
    <row r="9" spans="1:428" s="1" customFormat="1" ht="15" customHeight="1">
      <c r="A9" s="498" t="s">
        <v>416</v>
      </c>
      <c r="B9" s="498"/>
      <c r="C9" s="493">
        <v>104</v>
      </c>
      <c r="D9" s="493"/>
      <c r="E9" s="493">
        <v>105</v>
      </c>
      <c r="F9" s="493"/>
      <c r="G9" s="493">
        <v>106</v>
      </c>
      <c r="H9" s="493" t="s">
        <v>417</v>
      </c>
      <c r="I9" s="498" t="s">
        <v>416</v>
      </c>
      <c r="J9" s="498"/>
      <c r="K9" s="493">
        <v>107</v>
      </c>
      <c r="L9" s="493" t="s">
        <v>417</v>
      </c>
      <c r="M9" s="493">
        <v>110</v>
      </c>
      <c r="N9" s="493" t="s">
        <v>417</v>
      </c>
      <c r="O9" s="493">
        <v>120</v>
      </c>
      <c r="P9" s="493" t="s">
        <v>417</v>
      </c>
      <c r="Q9" s="498" t="s">
        <v>416</v>
      </c>
      <c r="R9" s="498"/>
      <c r="S9" s="493">
        <v>131</v>
      </c>
      <c r="T9" s="493" t="s">
        <v>417</v>
      </c>
      <c r="U9" s="493">
        <v>141</v>
      </c>
      <c r="V9" s="493" t="s">
        <v>417</v>
      </c>
      <c r="W9" s="493">
        <v>151</v>
      </c>
      <c r="X9" s="493" t="s">
        <v>417</v>
      </c>
      <c r="Y9" s="498" t="s">
        <v>416</v>
      </c>
      <c r="Z9" s="498"/>
      <c r="AA9" s="493">
        <v>152</v>
      </c>
      <c r="AB9" s="493" t="s">
        <v>417</v>
      </c>
      <c r="AC9" s="493">
        <v>161</v>
      </c>
      <c r="AD9" s="493" t="s">
        <v>417</v>
      </c>
      <c r="AE9" s="493">
        <v>162</v>
      </c>
      <c r="AF9" s="493" t="s">
        <v>417</v>
      </c>
      <c r="AG9" s="498" t="s">
        <v>416</v>
      </c>
      <c r="AH9" s="498"/>
      <c r="AI9" s="493">
        <v>170</v>
      </c>
      <c r="AJ9" s="493" t="s">
        <v>417</v>
      </c>
      <c r="AK9" s="493">
        <v>181</v>
      </c>
      <c r="AL9" s="493" t="s">
        <v>417</v>
      </c>
      <c r="AM9" s="493">
        <v>192</v>
      </c>
      <c r="AN9" s="493" t="s">
        <v>417</v>
      </c>
      <c r="AO9" s="498" t="s">
        <v>416</v>
      </c>
      <c r="AP9" s="498"/>
      <c r="AQ9" s="493">
        <v>201</v>
      </c>
      <c r="AR9" s="493" t="s">
        <v>417</v>
      </c>
      <c r="AS9" s="493">
        <v>202</v>
      </c>
      <c r="AT9" s="493" t="s">
        <v>417</v>
      </c>
      <c r="AU9" s="493">
        <v>210</v>
      </c>
      <c r="AV9" s="493" t="s">
        <v>417</v>
      </c>
      <c r="AW9" s="498" t="s">
        <v>416</v>
      </c>
      <c r="AX9" s="498"/>
      <c r="AY9" s="493">
        <v>221</v>
      </c>
      <c r="AZ9" s="493" t="s">
        <v>417</v>
      </c>
      <c r="BA9" s="493">
        <v>222</v>
      </c>
      <c r="BB9" s="493" t="s">
        <v>417</v>
      </c>
      <c r="BC9" s="493">
        <v>231</v>
      </c>
      <c r="BD9" s="493" t="s">
        <v>417</v>
      </c>
      <c r="BE9" s="498" t="s">
        <v>416</v>
      </c>
      <c r="BF9" s="498"/>
      <c r="BG9" s="493">
        <v>239</v>
      </c>
      <c r="BH9" s="493" t="s">
        <v>417</v>
      </c>
      <c r="BI9" s="493">
        <v>241</v>
      </c>
      <c r="BJ9" s="493" t="s">
        <v>417</v>
      </c>
      <c r="BK9" s="493">
        <v>242</v>
      </c>
      <c r="BL9" s="493" t="s">
        <v>417</v>
      </c>
      <c r="BM9" s="498" t="s">
        <v>416</v>
      </c>
      <c r="BN9" s="498"/>
      <c r="BO9" s="493" t="s">
        <v>418</v>
      </c>
      <c r="BP9" s="493" t="s">
        <v>417</v>
      </c>
      <c r="BQ9" s="493">
        <v>259</v>
      </c>
      <c r="BR9" s="493" t="s">
        <v>417</v>
      </c>
      <c r="BS9" s="493">
        <v>261</v>
      </c>
      <c r="BT9" s="493" t="s">
        <v>417</v>
      </c>
      <c r="BU9" s="498" t="s">
        <v>416</v>
      </c>
      <c r="BV9" s="498"/>
      <c r="BW9" s="493">
        <v>262</v>
      </c>
      <c r="BX9" s="493" t="s">
        <v>417</v>
      </c>
      <c r="BY9" s="493">
        <v>263</v>
      </c>
      <c r="BZ9" s="493" t="s">
        <v>417</v>
      </c>
      <c r="CA9" s="493">
        <v>264</v>
      </c>
      <c r="CB9" s="493" t="s">
        <v>417</v>
      </c>
      <c r="CC9" s="498" t="s">
        <v>416</v>
      </c>
      <c r="CD9" s="498"/>
      <c r="CE9" s="493">
        <v>265</v>
      </c>
      <c r="CF9" s="493" t="s">
        <v>417</v>
      </c>
      <c r="CG9" s="493">
        <v>266</v>
      </c>
      <c r="CH9" s="493" t="s">
        <v>417</v>
      </c>
      <c r="CI9" s="493">
        <v>267</v>
      </c>
      <c r="CJ9" s="493" t="s">
        <v>417</v>
      </c>
      <c r="CK9" s="498" t="s">
        <v>416</v>
      </c>
      <c r="CL9" s="498"/>
      <c r="CM9" s="493">
        <v>271</v>
      </c>
      <c r="CN9" s="493" t="s">
        <v>417</v>
      </c>
      <c r="CO9" s="493">
        <v>273</v>
      </c>
      <c r="CP9" s="493" t="s">
        <v>417</v>
      </c>
      <c r="CQ9" s="493">
        <v>275</v>
      </c>
      <c r="CR9" s="493" t="s">
        <v>417</v>
      </c>
      <c r="CS9" s="498" t="s">
        <v>416</v>
      </c>
      <c r="CT9" s="498"/>
      <c r="CU9" s="493">
        <v>281</v>
      </c>
      <c r="CV9" s="493" t="s">
        <v>417</v>
      </c>
      <c r="CW9" s="493">
        <v>282</v>
      </c>
      <c r="CX9" s="493" t="s">
        <v>417</v>
      </c>
      <c r="CY9" s="493">
        <v>291</v>
      </c>
      <c r="CZ9" s="493" t="s">
        <v>417</v>
      </c>
      <c r="DA9" s="498" t="s">
        <v>416</v>
      </c>
      <c r="DB9" s="498"/>
      <c r="DC9" s="493">
        <v>293</v>
      </c>
      <c r="DD9" s="493" t="s">
        <v>417</v>
      </c>
      <c r="DE9" s="493">
        <v>301</v>
      </c>
      <c r="DF9" s="493" t="s">
        <v>417</v>
      </c>
      <c r="DG9" s="493">
        <v>303</v>
      </c>
      <c r="DH9" s="493" t="s">
        <v>417</v>
      </c>
      <c r="DI9" s="498" t="s">
        <v>416</v>
      </c>
      <c r="DJ9" s="498"/>
      <c r="DK9" s="493">
        <v>309</v>
      </c>
      <c r="DL9" s="493" t="s">
        <v>417</v>
      </c>
      <c r="DM9" s="493">
        <v>310</v>
      </c>
      <c r="DN9" s="493" t="s">
        <v>417</v>
      </c>
      <c r="DO9" s="493">
        <v>331</v>
      </c>
      <c r="DP9" s="493"/>
      <c r="DQ9" s="349"/>
      <c r="DR9" s="349"/>
      <c r="DS9" s="349"/>
      <c r="DT9" s="349"/>
      <c r="DU9" s="349"/>
      <c r="DV9" s="349"/>
      <c r="DW9" s="349"/>
      <c r="DX9" s="349"/>
      <c r="DY9" s="349"/>
      <c r="DZ9" s="349"/>
      <c r="EA9" s="349"/>
      <c r="EB9" s="349"/>
      <c r="EC9" s="349"/>
      <c r="ED9" s="349"/>
      <c r="EE9" s="349"/>
      <c r="EF9" s="349"/>
      <c r="EG9" s="349"/>
      <c r="EH9" s="349"/>
      <c r="EI9" s="349"/>
      <c r="EJ9" s="349"/>
      <c r="EK9" s="349"/>
      <c r="EL9" s="349"/>
      <c r="EM9" s="349"/>
      <c r="EN9" s="349"/>
      <c r="EO9" s="349"/>
      <c r="EP9" s="349"/>
      <c r="EQ9" s="349"/>
      <c r="ER9" s="349"/>
      <c r="ES9" s="349"/>
      <c r="ET9" s="349"/>
      <c r="EU9" s="349"/>
      <c r="EV9" s="349"/>
      <c r="EW9" s="349"/>
      <c r="EX9" s="349"/>
      <c r="EY9" s="349"/>
      <c r="EZ9" s="349"/>
      <c r="FA9" s="349"/>
      <c r="FB9" s="349"/>
      <c r="FC9" s="349"/>
      <c r="FD9" s="349"/>
      <c r="FE9" s="349"/>
      <c r="FF9" s="349"/>
      <c r="FG9" s="349"/>
      <c r="FH9" s="349"/>
      <c r="FI9" s="349"/>
      <c r="FJ9" s="349"/>
      <c r="FK9" s="349"/>
      <c r="FL9" s="349"/>
      <c r="FM9" s="349"/>
      <c r="FN9" s="349"/>
      <c r="FO9" s="349"/>
      <c r="FP9" s="349"/>
      <c r="FQ9" s="349"/>
      <c r="FR9" s="349"/>
      <c r="FS9" s="349"/>
      <c r="FT9" s="349"/>
      <c r="FU9" s="349"/>
      <c r="FV9" s="349"/>
      <c r="FW9" s="349"/>
      <c r="FX9" s="349"/>
      <c r="FY9" s="349"/>
      <c r="FZ9" s="349"/>
      <c r="GA9" s="349"/>
      <c r="GB9" s="349"/>
      <c r="GC9" s="349"/>
      <c r="GD9" s="349"/>
      <c r="GE9" s="349"/>
      <c r="GF9" s="349"/>
      <c r="GG9" s="349"/>
      <c r="GH9" s="349"/>
      <c r="GI9" s="349"/>
      <c r="GJ9" s="349"/>
      <c r="GK9" s="349"/>
      <c r="GL9" s="349"/>
      <c r="GM9" s="349"/>
      <c r="GN9" s="349"/>
      <c r="GO9" s="349"/>
      <c r="GP9" s="349"/>
      <c r="GQ9" s="349"/>
      <c r="GR9" s="349"/>
      <c r="GS9" s="349"/>
      <c r="GT9" s="349"/>
      <c r="GU9" s="349"/>
      <c r="GV9" s="349"/>
      <c r="GW9" s="349"/>
      <c r="GX9" s="349"/>
      <c r="GY9" s="349"/>
      <c r="GZ9" s="349"/>
      <c r="HA9" s="349"/>
      <c r="HB9" s="349"/>
      <c r="HC9" s="349"/>
      <c r="HD9" s="349"/>
      <c r="HE9" s="349"/>
      <c r="HF9" s="349"/>
      <c r="HG9" s="349"/>
      <c r="HH9" s="349"/>
      <c r="HI9" s="349"/>
      <c r="HJ9" s="349"/>
      <c r="HK9" s="349"/>
      <c r="HL9" s="349"/>
      <c r="HM9" s="349"/>
      <c r="HN9" s="349"/>
      <c r="HO9" s="349"/>
      <c r="HP9" s="349"/>
      <c r="HQ9" s="349"/>
      <c r="HR9" s="349"/>
      <c r="HS9" s="349"/>
      <c r="HT9" s="349"/>
      <c r="HU9" s="349"/>
      <c r="HV9" s="349"/>
      <c r="HW9" s="349"/>
      <c r="HX9" s="349"/>
      <c r="HY9" s="349"/>
      <c r="HZ9" s="349"/>
      <c r="IA9" s="349"/>
      <c r="IB9" s="349"/>
      <c r="IC9" s="349"/>
      <c r="ID9" s="349"/>
      <c r="IE9" s="349"/>
      <c r="IF9" s="349"/>
      <c r="IG9" s="349"/>
      <c r="IH9" s="349"/>
      <c r="II9" s="349"/>
      <c r="IJ9" s="349"/>
      <c r="IK9" s="349"/>
      <c r="IL9" s="349"/>
      <c r="IM9" s="349"/>
      <c r="IN9" s="349"/>
      <c r="IO9" s="349"/>
      <c r="IP9" s="349"/>
      <c r="IQ9" s="349"/>
      <c r="IR9" s="349"/>
      <c r="IS9" s="349"/>
      <c r="IT9" s="349"/>
      <c r="IU9" s="349"/>
      <c r="IV9" s="349"/>
      <c r="IW9" s="349"/>
      <c r="IX9" s="349"/>
      <c r="IY9" s="349"/>
      <c r="IZ9" s="349"/>
      <c r="JA9" s="349"/>
      <c r="JB9" s="349"/>
      <c r="JC9" s="349"/>
      <c r="JD9" s="349"/>
      <c r="JE9" s="349"/>
      <c r="JF9" s="349"/>
      <c r="JG9" s="349"/>
      <c r="JH9" s="349"/>
      <c r="JI9" s="349"/>
      <c r="JJ9" s="349"/>
      <c r="JK9" s="349"/>
      <c r="JL9" s="349"/>
      <c r="JM9" s="349"/>
      <c r="JN9" s="349"/>
      <c r="JO9" s="349"/>
      <c r="JP9" s="349"/>
      <c r="JQ9" s="349"/>
      <c r="JR9" s="349"/>
      <c r="JS9" s="349"/>
      <c r="JT9" s="349"/>
      <c r="JU9" s="349"/>
      <c r="JV9" s="349"/>
      <c r="JW9" s="349"/>
      <c r="JX9" s="349"/>
      <c r="JY9" s="349"/>
      <c r="JZ9" s="349"/>
      <c r="KA9" s="349"/>
      <c r="KB9" s="349"/>
      <c r="KC9" s="349"/>
      <c r="KD9" s="349"/>
      <c r="KE9" s="349"/>
      <c r="KF9" s="349"/>
      <c r="KG9" s="349"/>
      <c r="KH9" s="349"/>
      <c r="KI9" s="349"/>
      <c r="KJ9" s="349"/>
      <c r="KK9" s="349"/>
      <c r="KL9" s="349"/>
      <c r="KM9" s="349"/>
      <c r="KN9" s="349"/>
      <c r="KO9" s="349"/>
      <c r="KP9" s="349"/>
      <c r="KQ9" s="349"/>
      <c r="KR9" s="349"/>
      <c r="KS9" s="349"/>
      <c r="KT9" s="349"/>
      <c r="KU9" s="349"/>
      <c r="KV9" s="349"/>
      <c r="KW9" s="349"/>
      <c r="KX9" s="349"/>
      <c r="KY9" s="349"/>
      <c r="KZ9" s="349"/>
      <c r="LA9" s="349"/>
      <c r="LB9" s="349"/>
      <c r="LC9" s="349"/>
      <c r="LD9" s="349"/>
      <c r="LE9" s="349"/>
      <c r="LF9" s="349"/>
      <c r="LG9" s="349"/>
      <c r="LH9" s="349"/>
      <c r="LI9" s="349"/>
      <c r="LJ9" s="349"/>
      <c r="LK9" s="349"/>
      <c r="LL9" s="349"/>
      <c r="LM9" s="349"/>
      <c r="LN9" s="349"/>
      <c r="LO9" s="349"/>
      <c r="LP9" s="349"/>
      <c r="LQ9" s="349"/>
      <c r="LR9" s="349"/>
      <c r="LS9" s="349"/>
      <c r="LT9" s="349"/>
      <c r="LU9" s="349"/>
      <c r="LV9" s="349"/>
      <c r="LW9" s="349"/>
      <c r="LX9" s="349"/>
      <c r="LY9" s="349"/>
      <c r="LZ9" s="349"/>
      <c r="MA9" s="349"/>
      <c r="MB9" s="349"/>
      <c r="MC9" s="349"/>
      <c r="MD9" s="349"/>
      <c r="ME9" s="349"/>
      <c r="MF9" s="349"/>
      <c r="MG9" s="349"/>
      <c r="MH9" s="349"/>
      <c r="MI9" s="349"/>
      <c r="MJ9" s="349"/>
      <c r="MK9" s="349"/>
      <c r="ML9" s="349"/>
      <c r="MM9" s="349"/>
      <c r="MN9" s="349"/>
      <c r="MO9" s="349"/>
      <c r="MP9" s="349"/>
      <c r="MQ9" s="349"/>
      <c r="MR9" s="349"/>
      <c r="MS9" s="349"/>
      <c r="MT9" s="349"/>
      <c r="MU9" s="349"/>
      <c r="MV9" s="349"/>
      <c r="MW9" s="349"/>
      <c r="MX9" s="349"/>
      <c r="MY9" s="349"/>
      <c r="MZ9" s="349"/>
      <c r="NA9" s="349"/>
      <c r="NB9" s="349"/>
      <c r="NC9" s="349"/>
      <c r="ND9" s="349"/>
      <c r="NE9" s="349"/>
      <c r="NF9" s="349"/>
      <c r="NG9" s="349"/>
      <c r="NH9" s="349"/>
      <c r="NI9" s="349"/>
      <c r="NJ9" s="349"/>
      <c r="NK9" s="349"/>
      <c r="NL9" s="349"/>
      <c r="NM9" s="349"/>
      <c r="NN9" s="349"/>
      <c r="NO9" s="349"/>
      <c r="NP9" s="349"/>
      <c r="NQ9" s="349"/>
      <c r="NR9" s="349"/>
      <c r="NS9" s="349"/>
      <c r="NT9" s="349"/>
      <c r="NU9" s="349"/>
      <c r="NV9" s="349"/>
      <c r="NW9" s="349"/>
      <c r="NX9" s="349"/>
      <c r="NY9" s="349"/>
      <c r="NZ9" s="349"/>
      <c r="OA9" s="349"/>
      <c r="OB9" s="349"/>
      <c r="OC9" s="349"/>
      <c r="OD9" s="349"/>
      <c r="OE9" s="349"/>
      <c r="OF9" s="349"/>
      <c r="OG9" s="349"/>
      <c r="OH9" s="349"/>
      <c r="OI9" s="349"/>
      <c r="OJ9" s="349"/>
      <c r="OK9" s="349"/>
      <c r="OL9" s="349"/>
      <c r="OM9" s="349"/>
      <c r="ON9" s="349"/>
      <c r="OO9" s="349"/>
      <c r="OP9" s="349"/>
      <c r="OQ9" s="349"/>
      <c r="OR9" s="349"/>
      <c r="OS9" s="349"/>
      <c r="OT9" s="349"/>
      <c r="OU9" s="349"/>
      <c r="OV9" s="349"/>
      <c r="OW9" s="349"/>
      <c r="OX9" s="349"/>
      <c r="OY9" s="349"/>
      <c r="OZ9" s="349"/>
      <c r="PA9" s="349"/>
      <c r="PB9" s="349"/>
      <c r="PC9" s="349"/>
      <c r="PD9" s="349"/>
      <c r="PE9" s="349"/>
      <c r="PF9" s="349"/>
      <c r="PG9" s="349"/>
      <c r="PH9" s="349"/>
      <c r="PI9" s="349"/>
      <c r="PJ9" s="349"/>
      <c r="PK9" s="349"/>
      <c r="PL9" s="349"/>
    </row>
    <row r="10" spans="1:428" s="334" customFormat="1" ht="15" hidden="1" customHeight="1">
      <c r="A10" s="473" t="s">
        <v>26</v>
      </c>
      <c r="B10" s="473"/>
      <c r="C10" s="490">
        <v>3.9209429613851499</v>
      </c>
      <c r="D10" s="490"/>
      <c r="E10" s="490">
        <v>0.39953791142818301</v>
      </c>
      <c r="F10" s="490"/>
      <c r="G10" s="490">
        <v>0.227245434271067</v>
      </c>
      <c r="H10" s="490"/>
      <c r="I10" s="473" t="s">
        <v>26</v>
      </c>
      <c r="J10" s="473"/>
      <c r="K10" s="490">
        <v>1.82527679102198</v>
      </c>
      <c r="L10" s="490"/>
      <c r="M10" s="490">
        <v>0.643699288807704</v>
      </c>
      <c r="N10" s="490"/>
      <c r="O10" s="490">
        <v>0.35134077293196297</v>
      </c>
      <c r="P10" s="490"/>
      <c r="Q10" s="473" t="s">
        <v>26</v>
      </c>
      <c r="R10" s="473"/>
      <c r="S10" s="490">
        <v>0.37008844826871101</v>
      </c>
      <c r="T10" s="490"/>
      <c r="U10" s="490">
        <v>0.39287141649572499</v>
      </c>
      <c r="V10" s="490"/>
      <c r="W10" s="490">
        <v>2.41424420534984E-2</v>
      </c>
      <c r="X10" s="490"/>
      <c r="Y10" s="473" t="s">
        <v>26</v>
      </c>
      <c r="Z10" s="473"/>
      <c r="AA10" s="490">
        <v>7.7921468150030995E-2</v>
      </c>
      <c r="AB10" s="490"/>
      <c r="AC10" s="490">
        <v>0.37770922025547499</v>
      </c>
      <c r="AD10" s="490"/>
      <c r="AE10" s="490">
        <v>1.3599935737241</v>
      </c>
      <c r="AF10" s="490"/>
      <c r="AG10" s="473" t="s">
        <v>26</v>
      </c>
      <c r="AH10" s="473"/>
      <c r="AI10" s="490">
        <v>1.0594365285109399</v>
      </c>
      <c r="AJ10" s="490"/>
      <c r="AK10" s="490">
        <v>0.90600666513945805</v>
      </c>
      <c r="AL10" s="490"/>
      <c r="AM10" s="490">
        <v>13.8668021684541</v>
      </c>
      <c r="AN10" s="490"/>
      <c r="AO10" s="473" t="s">
        <v>26</v>
      </c>
      <c r="AP10" s="473"/>
      <c r="AQ10" s="490">
        <v>5.5905663087712396</v>
      </c>
      <c r="AR10" s="490"/>
      <c r="AS10" s="490">
        <v>1.32291145679744</v>
      </c>
      <c r="AT10" s="490"/>
      <c r="AU10" s="490">
        <v>0.29061807665763401</v>
      </c>
      <c r="AV10" s="490"/>
      <c r="AW10" s="473" t="s">
        <v>26</v>
      </c>
      <c r="AX10" s="473"/>
      <c r="AY10" s="490">
        <v>2.0615431588157702</v>
      </c>
      <c r="AZ10" s="490"/>
      <c r="BA10" s="490">
        <v>2.23907782996536</v>
      </c>
      <c r="BB10" s="490"/>
      <c r="BC10" s="490">
        <v>0.70290930309950295</v>
      </c>
      <c r="BD10" s="490"/>
      <c r="BE10" s="473" t="s">
        <v>26</v>
      </c>
      <c r="BF10" s="473"/>
      <c r="BG10" s="490">
        <v>2.04998264401498</v>
      </c>
      <c r="BH10" s="490"/>
      <c r="BI10" s="490">
        <v>1.75161436011309</v>
      </c>
      <c r="BJ10" s="490"/>
      <c r="BK10" s="490">
        <v>0.89637658879218896</v>
      </c>
      <c r="BL10" s="490"/>
      <c r="BM10" s="473" t="s">
        <v>26</v>
      </c>
      <c r="BN10" s="473"/>
      <c r="BO10" s="490">
        <v>0.61611918888371298</v>
      </c>
      <c r="BP10" s="490"/>
      <c r="BQ10" s="490">
        <v>1.4425710120062201</v>
      </c>
      <c r="BR10" s="490"/>
      <c r="BS10" s="490">
        <v>7.6525244101364098</v>
      </c>
      <c r="BT10" s="490"/>
      <c r="BU10" s="473" t="s">
        <v>26</v>
      </c>
      <c r="BV10" s="473"/>
      <c r="BW10" s="490">
        <v>2.4041400730898701</v>
      </c>
      <c r="BX10" s="490"/>
      <c r="BY10" s="490">
        <v>0.86247008673105696</v>
      </c>
      <c r="BZ10" s="490"/>
      <c r="CA10" s="490">
        <v>2.2196526779102301</v>
      </c>
      <c r="CB10" s="490"/>
      <c r="CC10" s="473" t="s">
        <v>26</v>
      </c>
      <c r="CD10" s="473"/>
      <c r="CE10" s="490">
        <v>0.221927072114351</v>
      </c>
      <c r="CF10" s="490"/>
      <c r="CG10" s="490">
        <v>0.247213075112548</v>
      </c>
      <c r="CH10" s="490"/>
      <c r="CI10" s="490">
        <v>0.18780732775903999</v>
      </c>
      <c r="CJ10" s="490"/>
      <c r="CK10" s="473" t="s">
        <v>26</v>
      </c>
      <c r="CL10" s="473"/>
      <c r="CM10" s="490">
        <v>0.52734463151711597</v>
      </c>
      <c r="CN10" s="490"/>
      <c r="CO10" s="490">
        <v>0.42255736112154701</v>
      </c>
      <c r="CP10" s="490"/>
      <c r="CQ10" s="490">
        <v>0.23530380864969799</v>
      </c>
      <c r="CR10" s="490"/>
      <c r="CS10" s="473" t="s">
        <v>26</v>
      </c>
      <c r="CT10" s="473"/>
      <c r="CU10" s="490">
        <v>1.0038187304798301</v>
      </c>
      <c r="CV10" s="490"/>
      <c r="CW10" s="490">
        <v>0.58899410339603198</v>
      </c>
      <c r="CX10" s="490"/>
      <c r="CY10" s="490">
        <v>1.46630023431946</v>
      </c>
      <c r="CZ10" s="490"/>
      <c r="DA10" s="473" t="s">
        <v>26</v>
      </c>
      <c r="DB10" s="473"/>
      <c r="DC10" s="490">
        <v>1.14300419873401</v>
      </c>
      <c r="DD10" s="490"/>
      <c r="DE10" s="490">
        <v>0.50019042588614304</v>
      </c>
      <c r="DF10" s="490"/>
      <c r="DG10" s="490">
        <v>0.18312582970412</v>
      </c>
      <c r="DH10" s="490"/>
      <c r="DI10" s="473" t="s">
        <v>26</v>
      </c>
      <c r="DJ10" s="473"/>
      <c r="DK10" s="490">
        <v>0.232696987391564</v>
      </c>
      <c r="DL10" s="490"/>
      <c r="DM10" s="490">
        <v>0.91883950063422304</v>
      </c>
      <c r="DN10" s="490"/>
      <c r="DO10" s="490">
        <v>0.100267933501578</v>
      </c>
      <c r="DP10" s="490"/>
      <c r="FD10" s="2"/>
    </row>
    <row r="11" spans="1:428" s="334" customFormat="1" ht="15" customHeight="1">
      <c r="A11" s="473" t="s">
        <v>58</v>
      </c>
      <c r="B11" s="473"/>
      <c r="C11" s="490">
        <v>3.71152496061777</v>
      </c>
      <c r="D11" s="490"/>
      <c r="E11" s="490">
        <v>0.474625549153043</v>
      </c>
      <c r="F11" s="490"/>
      <c r="G11" s="490">
        <v>0.23294367978829</v>
      </c>
      <c r="H11" s="490"/>
      <c r="I11" s="473" t="s">
        <v>58</v>
      </c>
      <c r="J11" s="473"/>
      <c r="K11" s="490">
        <v>1.8546908853664099</v>
      </c>
      <c r="L11" s="490"/>
      <c r="M11" s="490">
        <v>0.64755184550826095</v>
      </c>
      <c r="N11" s="490"/>
      <c r="O11" s="490">
        <v>0.51641002307315098</v>
      </c>
      <c r="P11" s="490"/>
      <c r="Q11" s="473" t="s">
        <v>58</v>
      </c>
      <c r="R11" s="473"/>
      <c r="S11" s="490">
        <v>0.40387961651170001</v>
      </c>
      <c r="T11" s="490"/>
      <c r="U11" s="490">
        <v>0.584907994477744</v>
      </c>
      <c r="V11" s="490"/>
      <c r="W11" s="490">
        <v>5.9858607290674E-2</v>
      </c>
      <c r="X11" s="490"/>
      <c r="Y11" s="473" t="s">
        <v>58</v>
      </c>
      <c r="Z11" s="473"/>
      <c r="AA11" s="490">
        <v>8.8218852381993701E-2</v>
      </c>
      <c r="AB11" s="490"/>
      <c r="AC11" s="490">
        <v>0.347934160364129</v>
      </c>
      <c r="AD11" s="490"/>
      <c r="AE11" s="490">
        <v>1.09158301802994</v>
      </c>
      <c r="AF11" s="490"/>
      <c r="AG11" s="473" t="s">
        <v>58</v>
      </c>
      <c r="AH11" s="473"/>
      <c r="AI11" s="490">
        <v>1.15368662569003</v>
      </c>
      <c r="AJ11" s="490"/>
      <c r="AK11" s="490">
        <v>0.92325000376756405</v>
      </c>
      <c r="AL11" s="490"/>
      <c r="AM11" s="490">
        <v>9.3572843416015807</v>
      </c>
      <c r="AN11" s="490"/>
      <c r="AO11" s="473" t="s">
        <v>58</v>
      </c>
      <c r="AP11" s="473"/>
      <c r="AQ11" s="490">
        <v>4.9634763881817099</v>
      </c>
      <c r="AR11" s="490"/>
      <c r="AS11" s="490">
        <v>1.3829667845846401</v>
      </c>
      <c r="AT11" s="490"/>
      <c r="AU11" s="490">
        <v>0.38260864516027698</v>
      </c>
      <c r="AV11" s="490"/>
      <c r="AW11" s="473" t="s">
        <v>58</v>
      </c>
      <c r="AX11" s="473"/>
      <c r="AY11" s="490">
        <v>2.22101546941082</v>
      </c>
      <c r="AZ11" s="490"/>
      <c r="BA11" s="490">
        <v>2.2644343686703898</v>
      </c>
      <c r="BB11" s="490"/>
      <c r="BC11" s="490">
        <v>0.37694137700639302</v>
      </c>
      <c r="BD11" s="490"/>
      <c r="BE11" s="473" t="s">
        <v>58</v>
      </c>
      <c r="BF11" s="473"/>
      <c r="BG11" s="490">
        <v>2.5960349299935501</v>
      </c>
      <c r="BH11" s="490"/>
      <c r="BI11" s="490">
        <v>1.4710267605337499</v>
      </c>
      <c r="BJ11" s="490"/>
      <c r="BK11" s="490">
        <v>0.70975970604242999</v>
      </c>
      <c r="BL11" s="490"/>
      <c r="BM11" s="473" t="s">
        <v>58</v>
      </c>
      <c r="BN11" s="473"/>
      <c r="BO11" s="490">
        <v>1.38762104571248</v>
      </c>
      <c r="BP11" s="490"/>
      <c r="BQ11" s="490">
        <v>2.4044371951441699</v>
      </c>
      <c r="BR11" s="490"/>
      <c r="BS11" s="490">
        <v>7.6833841424861404</v>
      </c>
      <c r="BT11" s="490"/>
      <c r="BU11" s="473" t="s">
        <v>58</v>
      </c>
      <c r="BV11" s="473"/>
      <c r="BW11" s="490">
        <v>1.8155257052167399</v>
      </c>
      <c r="BX11" s="490"/>
      <c r="BY11" s="490">
        <v>0.90877197496935203</v>
      </c>
      <c r="BZ11" s="490"/>
      <c r="CA11" s="490">
        <v>2.4309808257863299</v>
      </c>
      <c r="CB11" s="490"/>
      <c r="CC11" s="473" t="s">
        <v>58</v>
      </c>
      <c r="CD11" s="473"/>
      <c r="CE11" s="490">
        <v>0.55025268862003096</v>
      </c>
      <c r="CF11" s="490"/>
      <c r="CG11" s="490">
        <v>0.40159409048706801</v>
      </c>
      <c r="CH11" s="490"/>
      <c r="CI11" s="490">
        <v>8.8665321549037404E-2</v>
      </c>
      <c r="CJ11" s="490"/>
      <c r="CK11" s="473" t="s">
        <v>58</v>
      </c>
      <c r="CL11" s="473"/>
      <c r="CM11" s="490">
        <v>0.64610276562081104</v>
      </c>
      <c r="CN11" s="490"/>
      <c r="CO11" s="490">
        <v>0.503531896672886</v>
      </c>
      <c r="CP11" s="490"/>
      <c r="CQ11" s="490">
        <v>0.47239134962598101</v>
      </c>
      <c r="CR11" s="490"/>
      <c r="CS11" s="473" t="s">
        <v>58</v>
      </c>
      <c r="CT11" s="473"/>
      <c r="CU11" s="490">
        <v>1.27156500770591</v>
      </c>
      <c r="CV11" s="490"/>
      <c r="CW11" s="490">
        <v>0.87323626800393395</v>
      </c>
      <c r="CX11" s="490"/>
      <c r="CY11" s="490">
        <v>1.6587982056117001</v>
      </c>
      <c r="CZ11" s="490"/>
      <c r="DA11" s="473" t="s">
        <v>58</v>
      </c>
      <c r="DB11" s="473"/>
      <c r="DC11" s="490">
        <v>1.4190711609834099</v>
      </c>
      <c r="DD11" s="490"/>
      <c r="DE11" s="490">
        <v>0.449236016888791</v>
      </c>
      <c r="DF11" s="490"/>
      <c r="DG11" s="490">
        <v>0.278034347108155</v>
      </c>
      <c r="DH11" s="490"/>
      <c r="DI11" s="473" t="s">
        <v>58</v>
      </c>
      <c r="DJ11" s="473"/>
      <c r="DK11" s="490">
        <v>0.33556108302458698</v>
      </c>
      <c r="DL11" s="490"/>
      <c r="DM11" s="490">
        <v>1.0428349407836</v>
      </c>
      <c r="DN11" s="490"/>
      <c r="DO11" s="490">
        <v>0.68709384663348505</v>
      </c>
      <c r="DP11" s="490"/>
    </row>
    <row r="12" spans="1:428" ht="15" customHeight="1">
      <c r="A12" s="9"/>
      <c r="B12" s="6"/>
      <c r="C12" s="343"/>
      <c r="D12" s="343"/>
      <c r="E12" s="343"/>
      <c r="F12" s="343"/>
      <c r="G12" s="343"/>
      <c r="H12" s="343"/>
      <c r="I12" s="9"/>
      <c r="J12" s="6"/>
      <c r="K12" s="343"/>
      <c r="L12" s="343"/>
      <c r="M12" s="343"/>
      <c r="N12" s="343"/>
      <c r="O12" s="343"/>
      <c r="P12" s="343"/>
      <c r="Q12" s="9"/>
      <c r="R12" s="6"/>
      <c r="S12" s="343"/>
      <c r="T12" s="343"/>
      <c r="U12" s="343"/>
      <c r="V12" s="343"/>
      <c r="W12" s="343"/>
      <c r="X12" s="343"/>
      <c r="Y12" s="9"/>
      <c r="Z12" s="6"/>
      <c r="AA12" s="343"/>
      <c r="AB12" s="343"/>
      <c r="AC12" s="343"/>
      <c r="AD12" s="343"/>
      <c r="AE12" s="343"/>
      <c r="AF12" s="343"/>
      <c r="AG12" s="9"/>
      <c r="AH12" s="6"/>
      <c r="AI12" s="343"/>
      <c r="AJ12" s="343"/>
      <c r="AK12" s="343"/>
      <c r="AL12" s="343"/>
      <c r="AM12" s="343"/>
      <c r="AN12" s="343"/>
      <c r="AO12" s="9"/>
      <c r="AP12" s="6"/>
      <c r="AQ12" s="343"/>
      <c r="AR12" s="343"/>
      <c r="AS12" s="343"/>
      <c r="AT12" s="343"/>
      <c r="AU12" s="343"/>
      <c r="AV12" s="343"/>
      <c r="AW12" s="9"/>
      <c r="AX12" s="6"/>
      <c r="AY12" s="343"/>
      <c r="AZ12" s="343"/>
      <c r="BA12" s="343"/>
      <c r="BB12" s="343"/>
      <c r="BC12" s="343"/>
      <c r="BD12" s="343"/>
      <c r="BE12" s="9"/>
      <c r="BF12" s="6"/>
      <c r="BG12" s="343"/>
      <c r="BH12" s="343"/>
      <c r="BI12" s="343"/>
      <c r="BJ12" s="343"/>
      <c r="BK12" s="343"/>
      <c r="BL12" s="343"/>
      <c r="BM12" s="9"/>
      <c r="BN12" s="6"/>
      <c r="BO12" s="343"/>
      <c r="BP12" s="343"/>
      <c r="BQ12" s="343"/>
      <c r="BR12" s="343"/>
      <c r="BU12" s="9"/>
      <c r="BV12" s="6"/>
      <c r="CC12" s="9"/>
      <c r="CD12" s="6"/>
      <c r="CK12" s="9"/>
      <c r="CL12" s="6"/>
      <c r="CS12" s="9"/>
      <c r="CT12" s="6"/>
      <c r="DA12" s="9"/>
      <c r="DB12" s="6"/>
      <c r="DI12" s="9"/>
      <c r="DJ12" s="6"/>
    </row>
    <row r="13" spans="1:428" ht="15" hidden="1" customHeight="1">
      <c r="A13" s="9">
        <v>2015</v>
      </c>
      <c r="B13" s="6"/>
      <c r="C13" s="343">
        <v>100.00000000000004</v>
      </c>
      <c r="D13" s="344"/>
      <c r="E13" s="343">
        <v>100.00000000000006</v>
      </c>
      <c r="F13" s="343"/>
      <c r="G13" s="343">
        <v>99.999999999999957</v>
      </c>
      <c r="H13" s="343"/>
      <c r="I13" s="9">
        <v>2015</v>
      </c>
      <c r="J13" s="6"/>
      <c r="K13" s="343">
        <v>100.00000000000004</v>
      </c>
      <c r="L13" s="344"/>
      <c r="M13" s="343">
        <v>99.999999999999929</v>
      </c>
      <c r="N13" s="343"/>
      <c r="O13" s="343">
        <v>99.999999999999901</v>
      </c>
      <c r="P13" s="343"/>
      <c r="Q13" s="9">
        <v>2015</v>
      </c>
      <c r="R13" s="6"/>
      <c r="S13" s="343">
        <v>100.00000000000013</v>
      </c>
      <c r="T13" s="344"/>
      <c r="U13" s="343">
        <v>99.999999999999957</v>
      </c>
      <c r="V13" s="343"/>
      <c r="W13" s="343">
        <v>99.999999999999957</v>
      </c>
      <c r="X13" s="343"/>
      <c r="Y13" s="9">
        <v>2015</v>
      </c>
      <c r="Z13" s="6"/>
      <c r="AA13" s="343">
        <v>100.00000000000006</v>
      </c>
      <c r="AB13" s="344"/>
      <c r="AC13" s="343">
        <v>99.999999999999957</v>
      </c>
      <c r="AD13" s="343"/>
      <c r="AE13" s="343">
        <v>100.00000000000007</v>
      </c>
      <c r="AF13" s="343"/>
      <c r="AG13" s="9">
        <v>2015</v>
      </c>
      <c r="AH13" s="6"/>
      <c r="AI13" s="343">
        <v>100.00000000000006</v>
      </c>
      <c r="AJ13" s="344"/>
      <c r="AK13" s="343">
        <v>100.00000000000006</v>
      </c>
      <c r="AL13" s="343"/>
      <c r="AM13" s="343">
        <v>99.999999999999986</v>
      </c>
      <c r="AN13" s="343"/>
      <c r="AO13" s="9">
        <v>2015</v>
      </c>
      <c r="AP13" s="6"/>
      <c r="AQ13" s="343">
        <v>99.999999999999872</v>
      </c>
      <c r="AR13" s="344"/>
      <c r="AS13" s="343">
        <v>100.00000000000006</v>
      </c>
      <c r="AT13" s="343"/>
      <c r="AU13" s="343">
        <v>100.00000000000001</v>
      </c>
      <c r="AV13" s="343"/>
      <c r="AW13" s="9">
        <v>2015</v>
      </c>
      <c r="AX13" s="6"/>
      <c r="AY13" s="343">
        <v>99.999999999999929</v>
      </c>
      <c r="AZ13" s="344"/>
      <c r="BA13" s="343">
        <v>99.999999999999844</v>
      </c>
      <c r="BB13" s="343"/>
      <c r="BC13" s="343">
        <v>100.00000000000001</v>
      </c>
      <c r="BD13" s="343"/>
      <c r="BE13" s="9">
        <v>2015</v>
      </c>
      <c r="BF13" s="6"/>
      <c r="BG13" s="343">
        <v>99.999999999999986</v>
      </c>
      <c r="BH13" s="344"/>
      <c r="BI13" s="343">
        <v>99.999999999999943</v>
      </c>
      <c r="BJ13" s="343"/>
      <c r="BK13" s="343">
        <v>100</v>
      </c>
      <c r="BL13" s="343"/>
      <c r="BM13" s="9">
        <v>2015</v>
      </c>
      <c r="BN13" s="360"/>
      <c r="BO13" s="343">
        <v>99.999999999999829</v>
      </c>
      <c r="BP13" s="344"/>
      <c r="BQ13" s="343">
        <v>100.00000000000006</v>
      </c>
      <c r="BR13" s="343"/>
      <c r="BS13" s="343">
        <v>100.00000000000006</v>
      </c>
      <c r="BT13" s="343"/>
      <c r="BU13" s="9">
        <v>2015</v>
      </c>
      <c r="BV13" s="6"/>
      <c r="BW13" s="343">
        <v>100</v>
      </c>
      <c r="BX13" s="344"/>
      <c r="BY13" s="343">
        <v>100.00000000000001</v>
      </c>
      <c r="BZ13" s="343"/>
      <c r="CA13" s="343">
        <v>100.00000000000004</v>
      </c>
      <c r="CB13" s="343"/>
      <c r="CC13" s="9">
        <v>2015</v>
      </c>
      <c r="CD13" s="6"/>
      <c r="CE13" s="343">
        <v>99.999999999999901</v>
      </c>
      <c r="CF13" s="344"/>
      <c r="CG13" s="343">
        <v>100.00000000000006</v>
      </c>
      <c r="CH13" s="343"/>
      <c r="CI13" s="343">
        <v>99.999999999999943</v>
      </c>
      <c r="CJ13" s="343"/>
      <c r="CK13" s="9">
        <v>2015</v>
      </c>
      <c r="CL13" s="6"/>
      <c r="CM13" s="343">
        <v>100.0000000000001</v>
      </c>
      <c r="CN13" s="344"/>
      <c r="CO13" s="343">
        <v>99.999999999999957</v>
      </c>
      <c r="CP13" s="343"/>
      <c r="CQ13" s="343">
        <v>99.999999999999957</v>
      </c>
      <c r="CR13" s="343"/>
      <c r="CS13" s="9">
        <v>2015</v>
      </c>
      <c r="CT13" s="6"/>
      <c r="CU13" s="343">
        <v>100.00000000000001</v>
      </c>
      <c r="CV13" s="344"/>
      <c r="CW13" s="343">
        <v>100.00000000000001</v>
      </c>
      <c r="CX13" s="343"/>
      <c r="CY13" s="343">
        <v>99.999999999999957</v>
      </c>
      <c r="CZ13" s="343"/>
      <c r="DA13" s="9">
        <v>2015</v>
      </c>
      <c r="DB13" s="6"/>
      <c r="DC13" s="343">
        <v>100</v>
      </c>
      <c r="DD13" s="344"/>
      <c r="DE13" s="343">
        <v>99.999999999999957</v>
      </c>
      <c r="DF13" s="343"/>
      <c r="DG13" s="343">
        <v>99.999999999999957</v>
      </c>
      <c r="DH13" s="343"/>
      <c r="DI13" s="9">
        <v>2015</v>
      </c>
      <c r="DJ13" s="6"/>
      <c r="DK13" s="343">
        <v>100.00000000000001</v>
      </c>
      <c r="DL13" s="344"/>
      <c r="DM13" s="343">
        <v>100.00287284412343</v>
      </c>
      <c r="DN13" s="343"/>
      <c r="DO13" s="343">
        <v>99.999999999999957</v>
      </c>
      <c r="DP13" s="343"/>
      <c r="DQ13" s="350"/>
    </row>
    <row r="14" spans="1:428" ht="15" hidden="1" customHeight="1">
      <c r="A14" s="9">
        <v>2016</v>
      </c>
      <c r="B14" s="6"/>
      <c r="C14" s="343">
        <v>97.034435387399199</v>
      </c>
      <c r="D14" s="344">
        <v>-2.9655646126008435</v>
      </c>
      <c r="E14" s="343">
        <v>108.11438496490803</v>
      </c>
      <c r="F14" s="344">
        <v>8.1143849649079698</v>
      </c>
      <c r="G14" s="343">
        <v>106.09178577763301</v>
      </c>
      <c r="H14" s="344">
        <v>6.0917857776330493</v>
      </c>
      <c r="I14" s="9">
        <v>2016</v>
      </c>
      <c r="J14" s="6"/>
      <c r="K14" s="343">
        <v>108.34633209146683</v>
      </c>
      <c r="L14" s="344">
        <v>8.3463320914667776</v>
      </c>
      <c r="M14" s="343">
        <v>109.94555926233937</v>
      </c>
      <c r="N14" s="344">
        <v>9.9455592623394438</v>
      </c>
      <c r="O14" s="343">
        <v>103.23259028361382</v>
      </c>
      <c r="P14" s="344">
        <v>3.2325902836139164</v>
      </c>
      <c r="Q14" s="9">
        <v>2016</v>
      </c>
      <c r="R14" s="6"/>
      <c r="S14" s="343">
        <v>105.0022580859543</v>
      </c>
      <c r="T14" s="344">
        <v>5.0022580859541534</v>
      </c>
      <c r="U14" s="343">
        <v>108.25165579351255</v>
      </c>
      <c r="V14" s="344">
        <v>8.2516557935125974</v>
      </c>
      <c r="W14" s="343">
        <v>112.59150402656884</v>
      </c>
      <c r="X14" s="344">
        <v>12.591504026568899</v>
      </c>
      <c r="Y14" s="9">
        <v>2016</v>
      </c>
      <c r="Z14" s="6"/>
      <c r="AA14" s="343">
        <v>105.69003013121916</v>
      </c>
      <c r="AB14" s="344">
        <v>5.6900301312190891</v>
      </c>
      <c r="AC14" s="343">
        <v>112.58034303513449</v>
      </c>
      <c r="AD14" s="344">
        <v>12.580343035134533</v>
      </c>
      <c r="AE14" s="343">
        <v>100.30103045274261</v>
      </c>
      <c r="AF14" s="344">
        <v>0.3010304527425518</v>
      </c>
      <c r="AG14" s="9">
        <v>2016</v>
      </c>
      <c r="AH14" s="6"/>
      <c r="AI14" s="343">
        <v>104.52705441239726</v>
      </c>
      <c r="AJ14" s="344">
        <v>4.5270544123972059</v>
      </c>
      <c r="AK14" s="343">
        <v>105.33254585388045</v>
      </c>
      <c r="AL14" s="344">
        <v>5.33254585388039</v>
      </c>
      <c r="AM14" s="343">
        <v>103.08636600577621</v>
      </c>
      <c r="AN14" s="344">
        <v>3.0863660057762274</v>
      </c>
      <c r="AO14" s="9">
        <v>2016</v>
      </c>
      <c r="AP14" s="6"/>
      <c r="AQ14" s="343">
        <v>106.76614637775005</v>
      </c>
      <c r="AR14" s="344">
        <v>6.7661463777501893</v>
      </c>
      <c r="AS14" s="343">
        <v>103.3227113471758</v>
      </c>
      <c r="AT14" s="344">
        <v>3.3227113471757406</v>
      </c>
      <c r="AU14" s="343">
        <v>104.43949930571972</v>
      </c>
      <c r="AV14" s="344">
        <v>4.4394993057196928</v>
      </c>
      <c r="AW14" s="9">
        <v>2016</v>
      </c>
      <c r="AX14" s="6"/>
      <c r="AY14" s="343">
        <v>103.6565063413352</v>
      </c>
      <c r="AZ14" s="344">
        <v>3.6565063413352732</v>
      </c>
      <c r="BA14" s="343">
        <v>103.64093480097726</v>
      </c>
      <c r="BB14" s="344">
        <v>3.6409348009774192</v>
      </c>
      <c r="BC14" s="343">
        <v>115.50232550313508</v>
      </c>
      <c r="BD14" s="344">
        <v>15.502325503135069</v>
      </c>
      <c r="BE14" s="9">
        <v>2016</v>
      </c>
      <c r="BF14" s="6"/>
      <c r="BG14" s="343">
        <v>102.79441401046624</v>
      </c>
      <c r="BH14" s="344">
        <v>2.7944140104662551</v>
      </c>
      <c r="BI14" s="343">
        <v>100.38582649925644</v>
      </c>
      <c r="BJ14" s="344">
        <v>0.38582649925649548</v>
      </c>
      <c r="BK14" s="343">
        <v>105.55150539368039</v>
      </c>
      <c r="BL14" s="344">
        <v>5.5515053936803866</v>
      </c>
      <c r="BM14" s="9">
        <v>2016</v>
      </c>
      <c r="BN14" s="6"/>
      <c r="BO14" s="343">
        <v>102.93632152914461</v>
      </c>
      <c r="BP14" s="344">
        <v>2.9363215291447773</v>
      </c>
      <c r="BQ14" s="343">
        <v>106.1813271065234</v>
      </c>
      <c r="BR14" s="344">
        <v>6.1813271065233266</v>
      </c>
      <c r="BS14" s="343">
        <v>110.62590039085741</v>
      </c>
      <c r="BT14" s="344">
        <v>10.625900390857353</v>
      </c>
      <c r="BU14" s="9">
        <v>2016</v>
      </c>
      <c r="BV14" s="6"/>
      <c r="BW14" s="343">
        <v>104.18285061083787</v>
      </c>
      <c r="BX14" s="344">
        <v>4.1828506108378747</v>
      </c>
      <c r="BY14" s="343">
        <v>103.00840586502716</v>
      </c>
      <c r="BZ14" s="344">
        <v>3.0084058650271572</v>
      </c>
      <c r="CA14" s="343">
        <v>104.23005470645252</v>
      </c>
      <c r="CB14" s="344">
        <v>4.2300547064524778</v>
      </c>
      <c r="CC14" s="9">
        <v>2016</v>
      </c>
      <c r="CD14" s="6"/>
      <c r="CE14" s="343">
        <v>110.90254463069918</v>
      </c>
      <c r="CF14" s="344">
        <v>10.902544630699282</v>
      </c>
      <c r="CG14" s="343">
        <v>110.17794958688972</v>
      </c>
      <c r="CH14" s="344">
        <v>10.177949586889667</v>
      </c>
      <c r="CI14" s="343">
        <v>99.57744245359271</v>
      </c>
      <c r="CJ14" s="344">
        <v>-0.42255754640723353</v>
      </c>
      <c r="CK14" s="9">
        <v>2016</v>
      </c>
      <c r="CL14" s="6"/>
      <c r="CM14" s="343">
        <v>103.37964878796033</v>
      </c>
      <c r="CN14" s="344">
        <v>3.3796487879602211</v>
      </c>
      <c r="CO14" s="343">
        <v>108.10920540034887</v>
      </c>
      <c r="CP14" s="344">
        <v>8.1092054003489125</v>
      </c>
      <c r="CQ14" s="343">
        <v>106.22224784504043</v>
      </c>
      <c r="CR14" s="344">
        <v>6.2222478450404566</v>
      </c>
      <c r="CS14" s="9">
        <v>2016</v>
      </c>
      <c r="CT14" s="6"/>
      <c r="CU14" s="343">
        <v>107.24289250038326</v>
      </c>
      <c r="CV14" s="344">
        <v>7.2428925003832632</v>
      </c>
      <c r="CW14" s="343">
        <v>102.99205935855889</v>
      </c>
      <c r="CX14" s="344">
        <v>2.9920593585588904</v>
      </c>
      <c r="CY14" s="343">
        <v>78.675567783058241</v>
      </c>
      <c r="CZ14" s="344">
        <v>-21.32443221694173</v>
      </c>
      <c r="DA14" s="9">
        <v>2016</v>
      </c>
      <c r="DB14" s="6"/>
      <c r="DC14" s="343">
        <v>115.81520283850217</v>
      </c>
      <c r="DD14" s="344">
        <v>15.815202838502174</v>
      </c>
      <c r="DE14" s="343">
        <v>97.201831180845332</v>
      </c>
      <c r="DF14" s="344">
        <v>-2.7981688191546255</v>
      </c>
      <c r="DG14" s="343">
        <v>100.64862004553216</v>
      </c>
      <c r="DH14" s="344">
        <v>0.64862004553218355</v>
      </c>
      <c r="DI14" s="9">
        <v>2016</v>
      </c>
      <c r="DJ14" s="6"/>
      <c r="DK14" s="343">
        <v>94.133820802839637</v>
      </c>
      <c r="DL14" s="344">
        <v>-5.8661791971603776</v>
      </c>
      <c r="DM14" s="343">
        <v>109.99869696201176</v>
      </c>
      <c r="DN14" s="344">
        <v>9.9955369616921246</v>
      </c>
      <c r="DO14" s="343">
        <v>106.87037238582072</v>
      </c>
      <c r="DP14" s="344">
        <v>6.8703723858207582</v>
      </c>
      <c r="DQ14" s="350"/>
    </row>
    <row r="15" spans="1:428" ht="15" hidden="1" customHeight="1">
      <c r="A15" s="9">
        <v>2017</v>
      </c>
      <c r="B15" s="6"/>
      <c r="C15" s="343">
        <v>114.35202313229154</v>
      </c>
      <c r="D15" s="344">
        <v>17.846847540003495</v>
      </c>
      <c r="E15" s="343">
        <v>107.00634448963075</v>
      </c>
      <c r="F15" s="344">
        <v>-1.0248779342701937</v>
      </c>
      <c r="G15" s="343">
        <v>110.57455414874256</v>
      </c>
      <c r="H15" s="344">
        <v>4.2253680039898427</v>
      </c>
      <c r="I15" s="9">
        <v>2017</v>
      </c>
      <c r="J15" s="6"/>
      <c r="K15" s="343">
        <v>113.18520375252325</v>
      </c>
      <c r="L15" s="344">
        <v>4.4661148814630849</v>
      </c>
      <c r="M15" s="343">
        <v>119.94916611040082</v>
      </c>
      <c r="N15" s="344">
        <v>9.0986911296635498</v>
      </c>
      <c r="O15" s="343">
        <v>105.35403745282265</v>
      </c>
      <c r="P15" s="344">
        <v>2.0550168928053836</v>
      </c>
      <c r="Q15" s="9">
        <v>2017</v>
      </c>
      <c r="R15" s="6"/>
      <c r="S15" s="343">
        <v>109.79011039133904</v>
      </c>
      <c r="T15" s="344">
        <v>4.5597612781483718</v>
      </c>
      <c r="U15" s="343">
        <v>120.86766170583068</v>
      </c>
      <c r="V15" s="344">
        <v>11.654330661124362</v>
      </c>
      <c r="W15" s="343">
        <v>123.98318991340666</v>
      </c>
      <c r="X15" s="344">
        <v>10.1177135746847</v>
      </c>
      <c r="Y15" s="9">
        <v>2017</v>
      </c>
      <c r="Z15" s="6"/>
      <c r="AA15" s="343">
        <v>109.68463895243171</v>
      </c>
      <c r="AB15" s="344">
        <v>3.779551218079007</v>
      </c>
      <c r="AC15" s="343">
        <v>123.931843532076</v>
      </c>
      <c r="AD15" s="344">
        <v>10.083021769971779</v>
      </c>
      <c r="AE15" s="343">
        <v>101.39136137740081</v>
      </c>
      <c r="AF15" s="344">
        <v>1.0870585473914218</v>
      </c>
      <c r="AG15" s="9">
        <v>2017</v>
      </c>
      <c r="AH15" s="6"/>
      <c r="AI15" s="343">
        <v>110.32923222289332</v>
      </c>
      <c r="AJ15" s="344">
        <v>5.5508861730709071</v>
      </c>
      <c r="AK15" s="343">
        <v>110.16270086092184</v>
      </c>
      <c r="AL15" s="344">
        <v>4.5856244790113436</v>
      </c>
      <c r="AM15" s="343">
        <v>106.65639736908118</v>
      </c>
      <c r="AN15" s="344">
        <v>3.4631460023578029</v>
      </c>
      <c r="AO15" s="9">
        <v>2017</v>
      </c>
      <c r="AP15" s="6"/>
      <c r="AQ15" s="343">
        <v>111.57252936774141</v>
      </c>
      <c r="AR15" s="344">
        <v>4.5017855875268538</v>
      </c>
      <c r="AS15" s="343">
        <v>107.058755728672</v>
      </c>
      <c r="AT15" s="344">
        <v>3.6158985113569742</v>
      </c>
      <c r="AU15" s="343">
        <v>109.44645436640162</v>
      </c>
      <c r="AV15" s="344">
        <v>4.7941201307613994</v>
      </c>
      <c r="AW15" s="9">
        <v>2017</v>
      </c>
      <c r="AX15" s="6"/>
      <c r="AY15" s="343">
        <v>110.25812854462527</v>
      </c>
      <c r="AZ15" s="344">
        <v>6.3687485101526278</v>
      </c>
      <c r="BA15" s="343">
        <v>106.57351531580929</v>
      </c>
      <c r="BB15" s="344">
        <v>2.8295581475249065</v>
      </c>
      <c r="BC15" s="343">
        <v>125.2942427084118</v>
      </c>
      <c r="BD15" s="344">
        <v>8.4776797026575395</v>
      </c>
      <c r="BE15" s="9">
        <v>2017</v>
      </c>
      <c r="BF15" s="6"/>
      <c r="BG15" s="343">
        <v>106.76728876144422</v>
      </c>
      <c r="BH15" s="344">
        <v>3.8648741658019219</v>
      </c>
      <c r="BI15" s="343">
        <v>108.98145501087031</v>
      </c>
      <c r="BJ15" s="344">
        <v>8.5625917635668856</v>
      </c>
      <c r="BK15" s="343">
        <v>105.14673054501253</v>
      </c>
      <c r="BL15" s="344">
        <v>-0.38348562359024641</v>
      </c>
      <c r="BM15" s="9">
        <v>2017</v>
      </c>
      <c r="BN15" s="6"/>
      <c r="BO15" s="343">
        <v>106.76624724582219</v>
      </c>
      <c r="BP15" s="344">
        <v>3.7206747431645937</v>
      </c>
      <c r="BQ15" s="343">
        <v>112.06925854059786</v>
      </c>
      <c r="BR15" s="344">
        <v>5.5451665509582</v>
      </c>
      <c r="BS15" s="343">
        <v>126.13200959800166</v>
      </c>
      <c r="BT15" s="344">
        <v>14.016707798407893</v>
      </c>
      <c r="BU15" s="9">
        <v>2017</v>
      </c>
      <c r="BV15" s="6"/>
      <c r="BW15" s="343">
        <v>96.863999970257055</v>
      </c>
      <c r="BX15" s="344">
        <v>-7.0250051689595949</v>
      </c>
      <c r="BY15" s="343">
        <v>103.86077321603591</v>
      </c>
      <c r="BZ15" s="344">
        <v>0.82747358708338936</v>
      </c>
      <c r="CA15" s="343">
        <v>106.615698286162</v>
      </c>
      <c r="CB15" s="344">
        <v>2.2888250288539638</v>
      </c>
      <c r="CC15" s="9">
        <v>2017</v>
      </c>
      <c r="CD15" s="6"/>
      <c r="CE15" s="343">
        <v>110.01809220833195</v>
      </c>
      <c r="CF15" s="344">
        <v>-0.79750417387845118</v>
      </c>
      <c r="CG15" s="343">
        <v>110.06858868211521</v>
      </c>
      <c r="CH15" s="344">
        <v>-9.9258431641331413E-2</v>
      </c>
      <c r="CI15" s="343">
        <v>109.27482550776017</v>
      </c>
      <c r="CJ15" s="344">
        <v>9.7385339643432332</v>
      </c>
      <c r="CK15" s="9">
        <v>2017</v>
      </c>
      <c r="CL15" s="6"/>
      <c r="CM15" s="343">
        <v>112.04717258443908</v>
      </c>
      <c r="CN15" s="344">
        <v>8.384168352377074</v>
      </c>
      <c r="CO15" s="343">
        <v>118.82243525621925</v>
      </c>
      <c r="CP15" s="344">
        <v>9.9096370343277016</v>
      </c>
      <c r="CQ15" s="343">
        <v>105.0189620991441</v>
      </c>
      <c r="CR15" s="344">
        <v>-1.1328001151432119</v>
      </c>
      <c r="CS15" s="9">
        <v>2017</v>
      </c>
      <c r="CT15" s="6"/>
      <c r="CU15" s="343">
        <v>113.6964039375009</v>
      </c>
      <c r="CV15" s="344">
        <v>6.0176588738452494</v>
      </c>
      <c r="CW15" s="343">
        <v>110.73476649054645</v>
      </c>
      <c r="CX15" s="344">
        <v>7.5177709623534383</v>
      </c>
      <c r="CY15" s="343">
        <v>75.266441506734893</v>
      </c>
      <c r="CZ15" s="344">
        <v>-4.3331448026199837</v>
      </c>
      <c r="DA15" s="9">
        <v>2017</v>
      </c>
      <c r="DB15" s="6"/>
      <c r="DC15" s="343">
        <v>130.29343295017733</v>
      </c>
      <c r="DD15" s="344">
        <v>12.501148171250236</v>
      </c>
      <c r="DE15" s="343">
        <v>105.26626632835951</v>
      </c>
      <c r="DF15" s="344">
        <v>8.2965876769442559</v>
      </c>
      <c r="DG15" s="343">
        <v>103.09323696682061</v>
      </c>
      <c r="DH15" s="344">
        <v>2.4288628300939763</v>
      </c>
      <c r="DI15" s="9">
        <v>2017</v>
      </c>
      <c r="DJ15" s="6"/>
      <c r="DK15" s="343">
        <v>92.02795501206036</v>
      </c>
      <c r="DL15" s="344">
        <v>-2.2370979662983785</v>
      </c>
      <c r="DM15" s="343">
        <v>116.71676348873116</v>
      </c>
      <c r="DN15" s="344">
        <v>6.1074055532125868</v>
      </c>
      <c r="DO15" s="343">
        <v>119.53619869329809</v>
      </c>
      <c r="DP15" s="344">
        <v>11.85157871608375</v>
      </c>
      <c r="DQ15" s="350"/>
    </row>
    <row r="16" spans="1:428" ht="15" hidden="1" customHeight="1">
      <c r="A16" s="9">
        <v>2018</v>
      </c>
      <c r="B16" s="6"/>
      <c r="C16" s="343">
        <v>114.1795959291146</v>
      </c>
      <c r="D16" s="344">
        <v>-0.15078631619613247</v>
      </c>
      <c r="E16" s="343">
        <v>108.62602743118494</v>
      </c>
      <c r="F16" s="344">
        <v>1.513632625503945</v>
      </c>
      <c r="G16" s="343">
        <v>115.17119986432151</v>
      </c>
      <c r="H16" s="344">
        <v>4.1570556182353187</v>
      </c>
      <c r="I16" s="9">
        <v>2018</v>
      </c>
      <c r="J16" s="6"/>
      <c r="K16" s="343">
        <v>119.72385102065766</v>
      </c>
      <c r="L16" s="344">
        <v>5.7769452643571668</v>
      </c>
      <c r="M16" s="343">
        <v>123.69595631758801</v>
      </c>
      <c r="N16" s="344">
        <v>3.1236483993049688</v>
      </c>
      <c r="O16" s="343">
        <v>107.29376627019133</v>
      </c>
      <c r="P16" s="344">
        <v>1.841152806542695</v>
      </c>
      <c r="Q16" s="9">
        <v>2018</v>
      </c>
      <c r="R16" s="6"/>
      <c r="S16" s="343">
        <v>111.43378773787951</v>
      </c>
      <c r="T16" s="344">
        <v>1.4971087474834519</v>
      </c>
      <c r="U16" s="343">
        <v>127.46295748116758</v>
      </c>
      <c r="V16" s="344">
        <v>5.4566256037852412</v>
      </c>
      <c r="W16" s="343">
        <v>130.41331327291041</v>
      </c>
      <c r="X16" s="344">
        <v>5.1862864344712563</v>
      </c>
      <c r="Y16" s="9">
        <v>2018</v>
      </c>
      <c r="Z16" s="6"/>
      <c r="AA16" s="343">
        <v>112.65001825845941</v>
      </c>
      <c r="AB16" s="344">
        <v>2.7035502275881527</v>
      </c>
      <c r="AC16" s="343">
        <v>130.61290184932793</v>
      </c>
      <c r="AD16" s="344">
        <v>5.3909133656377293</v>
      </c>
      <c r="AE16" s="343">
        <v>107.21005052880173</v>
      </c>
      <c r="AF16" s="344">
        <v>5.7388411323746595</v>
      </c>
      <c r="AG16" s="9">
        <v>2018</v>
      </c>
      <c r="AH16" s="6"/>
      <c r="AI16" s="343">
        <v>115.00442068035484</v>
      </c>
      <c r="AJ16" s="344">
        <v>4.2374884364430727</v>
      </c>
      <c r="AK16" s="343">
        <v>114.42949418858542</v>
      </c>
      <c r="AL16" s="344">
        <v>3.8731742180598161</v>
      </c>
      <c r="AM16" s="343">
        <v>110.18302632618519</v>
      </c>
      <c r="AN16" s="344">
        <v>3.3065329826397658</v>
      </c>
      <c r="AO16" s="9">
        <v>2018</v>
      </c>
      <c r="AP16" s="6"/>
      <c r="AQ16" s="343">
        <v>116.53138700771301</v>
      </c>
      <c r="AR16" s="344">
        <v>4.4445148533177559</v>
      </c>
      <c r="AS16" s="343">
        <v>111.51300887192123</v>
      </c>
      <c r="AT16" s="344">
        <v>4.1605687577184369</v>
      </c>
      <c r="AU16" s="343">
        <v>115.88920072395406</v>
      </c>
      <c r="AV16" s="344">
        <v>5.8866652143737781</v>
      </c>
      <c r="AW16" s="9">
        <v>2018</v>
      </c>
      <c r="AX16" s="6"/>
      <c r="AY16" s="343">
        <v>115.95088071748482</v>
      </c>
      <c r="AZ16" s="344">
        <v>5.1631133667895597</v>
      </c>
      <c r="BA16" s="343">
        <v>110.89929105397948</v>
      </c>
      <c r="BB16" s="344">
        <v>4.0589594190935969</v>
      </c>
      <c r="BC16" s="343">
        <v>127.94540915879084</v>
      </c>
      <c r="BD16" s="344">
        <v>2.1159523319430633</v>
      </c>
      <c r="BE16" s="9">
        <v>2018</v>
      </c>
      <c r="BF16" s="6"/>
      <c r="BG16" s="343">
        <v>113.25162647534511</v>
      </c>
      <c r="BH16" s="344">
        <v>6.0733374323939131</v>
      </c>
      <c r="BI16" s="343">
        <v>111.60405009467225</v>
      </c>
      <c r="BJ16" s="344">
        <v>2.4064599647163334</v>
      </c>
      <c r="BK16" s="343">
        <v>112.15964185720362</v>
      </c>
      <c r="BL16" s="344">
        <v>6.6696427704795838</v>
      </c>
      <c r="BM16" s="9">
        <v>2018</v>
      </c>
      <c r="BN16" s="6"/>
      <c r="BO16" s="343">
        <v>115.23562775400808</v>
      </c>
      <c r="BP16" s="344">
        <v>7.9326385694588453</v>
      </c>
      <c r="BQ16" s="343">
        <v>115.67011109162674</v>
      </c>
      <c r="BR16" s="344">
        <v>3.2130600290573454</v>
      </c>
      <c r="BS16" s="343">
        <v>135.09287102406842</v>
      </c>
      <c r="BT16" s="344">
        <v>7.1043515873774794</v>
      </c>
      <c r="BU16" s="9">
        <v>2018</v>
      </c>
      <c r="BV16" s="6"/>
      <c r="BW16" s="343">
        <v>100.69168795091544</v>
      </c>
      <c r="BX16" s="344">
        <v>3.9516104866964952</v>
      </c>
      <c r="BY16" s="343">
        <v>110.59876424302729</v>
      </c>
      <c r="BZ16" s="344">
        <v>6.4875224960784692</v>
      </c>
      <c r="CA16" s="343">
        <v>114.15355636668329</v>
      </c>
      <c r="CB16" s="344">
        <v>7.0701202559207559</v>
      </c>
      <c r="CC16" s="9">
        <v>2018</v>
      </c>
      <c r="CD16" s="6"/>
      <c r="CE16" s="343">
        <v>120.46352062623775</v>
      </c>
      <c r="CF16" s="344">
        <v>9.494282447768839</v>
      </c>
      <c r="CG16" s="343">
        <v>115.2822514600892</v>
      </c>
      <c r="CH16" s="344">
        <v>4.7367399186259718</v>
      </c>
      <c r="CI16" s="343">
        <v>118.80259718754142</v>
      </c>
      <c r="CJ16" s="344">
        <v>8.7190911863818314</v>
      </c>
      <c r="CK16" s="9">
        <v>2018</v>
      </c>
      <c r="CL16" s="6"/>
      <c r="CM16" s="343">
        <v>111.4261327147475</v>
      </c>
      <c r="CN16" s="344">
        <v>-0.55426643561537503</v>
      </c>
      <c r="CO16" s="343">
        <v>121.74863408099657</v>
      </c>
      <c r="CP16" s="344">
        <v>2.4626652521196917</v>
      </c>
      <c r="CQ16" s="343">
        <v>116.30471411899511</v>
      </c>
      <c r="CR16" s="344">
        <v>10.746394550344718</v>
      </c>
      <c r="CS16" s="9">
        <v>2018</v>
      </c>
      <c r="CT16" s="6"/>
      <c r="CU16" s="343">
        <v>120.06121202449417</v>
      </c>
      <c r="CV16" s="344">
        <v>5.5980733484693133</v>
      </c>
      <c r="CW16" s="343">
        <v>113.3887237623925</v>
      </c>
      <c r="CX16" s="344">
        <v>2.3966793410564691</v>
      </c>
      <c r="CY16" s="343">
        <v>83.090908972657843</v>
      </c>
      <c r="CZ16" s="344">
        <v>10.395692036566942</v>
      </c>
      <c r="DA16" s="9">
        <v>2018</v>
      </c>
      <c r="DB16" s="6"/>
      <c r="DC16" s="343">
        <v>135.89879460617124</v>
      </c>
      <c r="DD16" s="344">
        <v>4.302106045618828</v>
      </c>
      <c r="DE16" s="343">
        <v>102.9351297269025</v>
      </c>
      <c r="DF16" s="344">
        <v>-2.2145143765101665</v>
      </c>
      <c r="DG16" s="343">
        <v>124.38917941920299</v>
      </c>
      <c r="DH16" s="344">
        <v>20.656973317499222</v>
      </c>
      <c r="DI16" s="9">
        <v>2018</v>
      </c>
      <c r="DJ16" s="6"/>
      <c r="DK16" s="343">
        <v>87.525461477608928</v>
      </c>
      <c r="DL16" s="344">
        <v>-4.8925280735200261</v>
      </c>
      <c r="DM16" s="343">
        <v>122.13892374225918</v>
      </c>
      <c r="DN16" s="344">
        <v>4.6455711171699221</v>
      </c>
      <c r="DO16" s="343">
        <v>127.81328945131052</v>
      </c>
      <c r="DP16" s="344">
        <v>6.9243382745083863</v>
      </c>
      <c r="DQ16" s="350"/>
    </row>
    <row r="17" spans="1:121" ht="15" hidden="1" customHeight="1">
      <c r="A17" s="9">
        <v>2019</v>
      </c>
      <c r="B17" s="6"/>
      <c r="C17" s="343">
        <v>112.5507925480489</v>
      </c>
      <c r="D17" s="344">
        <v>-1.4265275400667008</v>
      </c>
      <c r="E17" s="343">
        <v>124.71135885933167</v>
      </c>
      <c r="F17" s="344">
        <v>14.807990136928154</v>
      </c>
      <c r="G17" s="343">
        <v>122.18776541441825</v>
      </c>
      <c r="H17" s="344">
        <v>6.0922917868032016</v>
      </c>
      <c r="I17" s="9">
        <v>2019</v>
      </c>
      <c r="J17" s="6"/>
      <c r="K17" s="343">
        <v>124.6182015245078</v>
      </c>
      <c r="L17" s="344">
        <v>4.0880329709788867</v>
      </c>
      <c r="M17" s="343">
        <v>127.17021426371049</v>
      </c>
      <c r="N17" s="344">
        <v>2.8087077779667737</v>
      </c>
      <c r="O17" s="343">
        <v>113.56866049668515</v>
      </c>
      <c r="P17" s="344">
        <v>5.8483306576191438</v>
      </c>
      <c r="Q17" s="9">
        <v>2019</v>
      </c>
      <c r="R17" s="6"/>
      <c r="S17" s="343">
        <v>116.52678664975819</v>
      </c>
      <c r="T17" s="344">
        <v>4.570426093617769</v>
      </c>
      <c r="U17" s="343">
        <v>135.20933874071883</v>
      </c>
      <c r="V17" s="344">
        <v>6.0773587971201408</v>
      </c>
      <c r="W17" s="343">
        <v>139.29659480775925</v>
      </c>
      <c r="X17" s="344">
        <v>6.8116370268571842</v>
      </c>
      <c r="Y17" s="9">
        <v>2019</v>
      </c>
      <c r="Z17" s="6"/>
      <c r="AA17" s="343">
        <v>116.84007509728092</v>
      </c>
      <c r="AB17" s="344">
        <v>3.7195349841914833</v>
      </c>
      <c r="AC17" s="343">
        <v>126.82505843330109</v>
      </c>
      <c r="AD17" s="344">
        <v>-2.9000530287554511</v>
      </c>
      <c r="AE17" s="343">
        <v>115.70442775089292</v>
      </c>
      <c r="AF17" s="344">
        <v>7.9231165177085643</v>
      </c>
      <c r="AG17" s="9">
        <v>2019</v>
      </c>
      <c r="AH17" s="6"/>
      <c r="AI17" s="343">
        <v>119.96608384625908</v>
      </c>
      <c r="AJ17" s="344">
        <v>4.3143238638580357</v>
      </c>
      <c r="AK17" s="343">
        <v>119.15858747559467</v>
      </c>
      <c r="AL17" s="344">
        <v>4.1327573109914084</v>
      </c>
      <c r="AM17" s="343">
        <v>113.18798239718842</v>
      </c>
      <c r="AN17" s="344">
        <v>2.7272404572618996</v>
      </c>
      <c r="AO17" s="9">
        <v>2019</v>
      </c>
      <c r="AP17" s="6"/>
      <c r="AQ17" s="343">
        <v>119.29055099111251</v>
      </c>
      <c r="AR17" s="344">
        <v>2.3677431928420134</v>
      </c>
      <c r="AS17" s="343">
        <v>111.12821577855975</v>
      </c>
      <c r="AT17" s="344">
        <v>-0.34506565400225497</v>
      </c>
      <c r="AU17" s="343">
        <v>120.70214815046175</v>
      </c>
      <c r="AV17" s="344">
        <v>4.1530594709787039</v>
      </c>
      <c r="AW17" s="9">
        <v>2019</v>
      </c>
      <c r="AX17" s="6"/>
      <c r="AY17" s="343">
        <v>123.85172473899951</v>
      </c>
      <c r="AZ17" s="344">
        <v>6.8139577488550032</v>
      </c>
      <c r="BA17" s="343">
        <v>114.10703751112243</v>
      </c>
      <c r="BB17" s="344">
        <v>2.8924859903582245</v>
      </c>
      <c r="BC17" s="343">
        <v>128.9104901218235</v>
      </c>
      <c r="BD17" s="344">
        <v>0.75429120073773959</v>
      </c>
      <c r="BE17" s="9">
        <v>2019</v>
      </c>
      <c r="BF17" s="6"/>
      <c r="BG17" s="343">
        <v>119.06835396742395</v>
      </c>
      <c r="BH17" s="344">
        <v>5.1361094521191291</v>
      </c>
      <c r="BI17" s="343">
        <v>116.68960427750524</v>
      </c>
      <c r="BJ17" s="344">
        <v>4.5567828215185671</v>
      </c>
      <c r="BK17" s="343">
        <v>116.00273537245143</v>
      </c>
      <c r="BL17" s="344">
        <v>3.4264495246344069</v>
      </c>
      <c r="BM17" s="9">
        <v>2019</v>
      </c>
      <c r="BN17" s="6"/>
      <c r="BO17" s="343">
        <v>120.09840451235402</v>
      </c>
      <c r="BP17" s="344">
        <v>4.2198553113508126</v>
      </c>
      <c r="BQ17" s="343">
        <v>119.64554211989241</v>
      </c>
      <c r="BR17" s="344">
        <v>3.4368697243807276</v>
      </c>
      <c r="BS17" s="343">
        <v>138.06839188436692</v>
      </c>
      <c r="BT17" s="344">
        <v>2.2025743014732342</v>
      </c>
      <c r="BU17" s="9">
        <v>2019</v>
      </c>
      <c r="BV17" s="6"/>
      <c r="BW17" s="343">
        <v>105.5962746855804</v>
      </c>
      <c r="BX17" s="344">
        <v>4.8708953385067986</v>
      </c>
      <c r="BY17" s="343">
        <v>116.61928589550121</v>
      </c>
      <c r="BZ17" s="344">
        <v>5.4435704536847709</v>
      </c>
      <c r="CA17" s="343">
        <v>119.82072969634019</v>
      </c>
      <c r="CB17" s="344">
        <v>4.9645175411380507</v>
      </c>
      <c r="CC17" s="9">
        <v>2019</v>
      </c>
      <c r="CD17" s="6"/>
      <c r="CE17" s="343">
        <v>119.76942876897543</v>
      </c>
      <c r="CF17" s="344">
        <v>-0.57618427027040298</v>
      </c>
      <c r="CG17" s="343">
        <v>115.30918115257511</v>
      </c>
      <c r="CH17" s="344">
        <v>2.335979055303028E-2</v>
      </c>
      <c r="CI17" s="343">
        <v>110.66926425307297</v>
      </c>
      <c r="CJ17" s="344">
        <v>-6.8460901756459123</v>
      </c>
      <c r="CK17" s="9">
        <v>2019</v>
      </c>
      <c r="CL17" s="6"/>
      <c r="CM17" s="343">
        <v>110.6422058858675</v>
      </c>
      <c r="CN17" s="344">
        <v>-0.70353947478987777</v>
      </c>
      <c r="CO17" s="343">
        <v>122.31976262819869</v>
      </c>
      <c r="CP17" s="344">
        <v>0.46910468566092334</v>
      </c>
      <c r="CQ17" s="343">
        <v>123.66149309944326</v>
      </c>
      <c r="CR17" s="344">
        <v>6.3254349027686061</v>
      </c>
      <c r="CS17" s="9">
        <v>2019</v>
      </c>
      <c r="CT17" s="6"/>
      <c r="CU17" s="343">
        <v>125.38417799725693</v>
      </c>
      <c r="CV17" s="344">
        <v>4.4335434258957918</v>
      </c>
      <c r="CW17" s="343">
        <v>115.66766028499875</v>
      </c>
      <c r="CX17" s="344">
        <v>2.0098440541422633</v>
      </c>
      <c r="CY17" s="343">
        <v>95.261542844321994</v>
      </c>
      <c r="CZ17" s="344">
        <v>14.647371201185265</v>
      </c>
      <c r="DA17" s="9">
        <v>2019</v>
      </c>
      <c r="DB17" s="6"/>
      <c r="DC17" s="343">
        <v>138.53187300576144</v>
      </c>
      <c r="DD17" s="344">
        <v>1.9375288848004573</v>
      </c>
      <c r="DE17" s="343">
        <v>106.00102829072922</v>
      </c>
      <c r="DF17" s="344">
        <v>2.9784764170996567</v>
      </c>
      <c r="DG17" s="343">
        <v>132.03582699154742</v>
      </c>
      <c r="DH17" s="344">
        <v>6.1473575177906099</v>
      </c>
      <c r="DI17" s="9">
        <v>2019</v>
      </c>
      <c r="DJ17" s="6"/>
      <c r="DK17" s="343">
        <v>96.111074705001087</v>
      </c>
      <c r="DL17" s="344">
        <v>9.8092750183197381</v>
      </c>
      <c r="DM17" s="343">
        <v>132.01476024169634</v>
      </c>
      <c r="DN17" s="344">
        <v>8.0857405623431049</v>
      </c>
      <c r="DO17" s="343">
        <v>134.25619236431902</v>
      </c>
      <c r="DP17" s="344">
        <v>5.040870899002158</v>
      </c>
      <c r="DQ17" s="350"/>
    </row>
    <row r="18" spans="1:121" ht="15" hidden="1" customHeight="1">
      <c r="A18" s="9">
        <v>2020</v>
      </c>
      <c r="B18" s="6"/>
      <c r="C18" s="343">
        <v>108.15000936827913</v>
      </c>
      <c r="D18" s="344">
        <v>-3.9100419287505588</v>
      </c>
      <c r="E18" s="343">
        <v>133.14435161777223</v>
      </c>
      <c r="F18" s="344">
        <v>6.7620085576587883</v>
      </c>
      <c r="G18" s="343">
        <v>121.54562474700793</v>
      </c>
      <c r="H18" s="344">
        <v>-0.52553597754439352</v>
      </c>
      <c r="I18" s="9">
        <v>2020</v>
      </c>
      <c r="J18" s="6"/>
      <c r="K18" s="343">
        <v>129.28792968060327</v>
      </c>
      <c r="L18" s="344">
        <v>3.7472280124160733</v>
      </c>
      <c r="M18" s="343">
        <v>108.71378236307685</v>
      </c>
      <c r="N18" s="344">
        <v>-14.513171977803623</v>
      </c>
      <c r="O18" s="343">
        <v>95.444839151962455</v>
      </c>
      <c r="P18" s="344">
        <v>-15.958470642745397</v>
      </c>
      <c r="Q18" s="9">
        <v>2020</v>
      </c>
      <c r="R18" s="6"/>
      <c r="S18" s="343">
        <v>96.942019482717612</v>
      </c>
      <c r="T18" s="344">
        <v>-16.807094514590929</v>
      </c>
      <c r="U18" s="343">
        <v>119.87704037454682</v>
      </c>
      <c r="V18" s="344">
        <v>-11.339674100154909</v>
      </c>
      <c r="W18" s="343">
        <v>119.48514361895887</v>
      </c>
      <c r="X18" s="344">
        <v>-14.222494969199943</v>
      </c>
      <c r="Y18" s="9">
        <v>2020</v>
      </c>
      <c r="Z18" s="6"/>
      <c r="AA18" s="343">
        <v>92.472826110369098</v>
      </c>
      <c r="AB18" s="344">
        <v>-20.855215102030428</v>
      </c>
      <c r="AC18" s="343">
        <v>109.58676724683615</v>
      </c>
      <c r="AD18" s="344">
        <v>-13.592180756242882</v>
      </c>
      <c r="AE18" s="343">
        <v>102.27613340232222</v>
      </c>
      <c r="AF18" s="344">
        <v>-11.605687534690801</v>
      </c>
      <c r="AG18" s="9">
        <v>2020</v>
      </c>
      <c r="AH18" s="6"/>
      <c r="AI18" s="343">
        <v>116.48781809778292</v>
      </c>
      <c r="AJ18" s="344">
        <v>-2.8993742539213656</v>
      </c>
      <c r="AK18" s="343">
        <v>113.11552371063469</v>
      </c>
      <c r="AL18" s="344">
        <v>-5.0714462910175797</v>
      </c>
      <c r="AM18" s="343">
        <v>101.17721286424269</v>
      </c>
      <c r="AN18" s="344">
        <v>-10.611346963318681</v>
      </c>
      <c r="AO18" s="9">
        <v>2020</v>
      </c>
      <c r="AP18" s="6"/>
      <c r="AQ18" s="343">
        <v>109.92947785661683</v>
      </c>
      <c r="AR18" s="344">
        <v>-7.8472880347355556</v>
      </c>
      <c r="AS18" s="343">
        <v>107.17372217952737</v>
      </c>
      <c r="AT18" s="344">
        <v>-3.5584964370455765</v>
      </c>
      <c r="AU18" s="343">
        <v>138.243083819258</v>
      </c>
      <c r="AV18" s="344">
        <v>14.532413828236528</v>
      </c>
      <c r="AW18" s="9">
        <v>2020</v>
      </c>
      <c r="AX18" s="6"/>
      <c r="AY18" s="343">
        <v>184.4494536557381</v>
      </c>
      <c r="AZ18" s="344">
        <v>48.927642343649211</v>
      </c>
      <c r="BA18" s="343">
        <v>116.54500346773223</v>
      </c>
      <c r="BB18" s="344">
        <v>2.1365605573382425</v>
      </c>
      <c r="BC18" s="343">
        <v>120.93601481658935</v>
      </c>
      <c r="BD18" s="344">
        <v>-6.1860561523721458</v>
      </c>
      <c r="BE18" s="9">
        <v>2020</v>
      </c>
      <c r="BF18" s="6"/>
      <c r="BG18" s="343">
        <v>100.50155209407245</v>
      </c>
      <c r="BH18" s="344">
        <v>-15.593397619682563</v>
      </c>
      <c r="BI18" s="343">
        <v>113.40428592965043</v>
      </c>
      <c r="BJ18" s="344">
        <v>-2.8154336182697506</v>
      </c>
      <c r="BK18" s="343">
        <v>106.52733398683931</v>
      </c>
      <c r="BL18" s="344">
        <v>-8.1682568563485489</v>
      </c>
      <c r="BM18" s="9">
        <v>2020</v>
      </c>
      <c r="BN18" s="6"/>
      <c r="BO18" s="343">
        <v>110.77833146140961</v>
      </c>
      <c r="BP18" s="344">
        <v>-7.7603637523641709</v>
      </c>
      <c r="BQ18" s="343">
        <v>95.826420721393973</v>
      </c>
      <c r="BR18" s="344">
        <v>-19.908072608865083</v>
      </c>
      <c r="BS18" s="343">
        <v>143.21429098544056</v>
      </c>
      <c r="BT18" s="344">
        <v>3.7270652832571187</v>
      </c>
      <c r="BU18" s="9">
        <v>2020</v>
      </c>
      <c r="BV18" s="6"/>
      <c r="BW18" s="343">
        <v>104.1273742868551</v>
      </c>
      <c r="BX18" s="344">
        <v>-1.3910532384774399</v>
      </c>
      <c r="BY18" s="343">
        <v>111.2289840717405</v>
      </c>
      <c r="BZ18" s="344">
        <v>-4.6221358520328977</v>
      </c>
      <c r="CA18" s="343">
        <v>125.39344758372719</v>
      </c>
      <c r="CB18" s="344">
        <v>4.6508796111573076</v>
      </c>
      <c r="CC18" s="9">
        <v>2020</v>
      </c>
      <c r="CD18" s="6"/>
      <c r="CE18" s="343">
        <v>117.32582112912361</v>
      </c>
      <c r="CF18" s="344">
        <v>-2.0402599102023942</v>
      </c>
      <c r="CG18" s="343">
        <v>121.35144706103794</v>
      </c>
      <c r="CH18" s="344">
        <v>5.2400562106739983</v>
      </c>
      <c r="CI18" s="343">
        <v>89.379037130023178</v>
      </c>
      <c r="CJ18" s="344">
        <v>-19.237705488277541</v>
      </c>
      <c r="CK18" s="9">
        <v>2020</v>
      </c>
      <c r="CL18" s="6"/>
      <c r="CM18" s="343">
        <v>112.65074935489967</v>
      </c>
      <c r="CN18" s="344">
        <v>1.8153501667384404</v>
      </c>
      <c r="CO18" s="343">
        <v>128.26788709701609</v>
      </c>
      <c r="CP18" s="344">
        <v>4.86276652358886</v>
      </c>
      <c r="CQ18" s="343">
        <v>127.20417237931844</v>
      </c>
      <c r="CR18" s="344">
        <v>2.8648200754185495</v>
      </c>
      <c r="CS18" s="9">
        <v>2020</v>
      </c>
      <c r="CT18" s="6"/>
      <c r="CU18" s="343">
        <v>122.51944354288999</v>
      </c>
      <c r="CV18" s="344">
        <v>-2.2847655103896898</v>
      </c>
      <c r="CW18" s="343">
        <v>123.2236224722355</v>
      </c>
      <c r="CX18" s="344">
        <v>6.5324760340265158</v>
      </c>
      <c r="CY18" s="343">
        <v>97.714231036249757</v>
      </c>
      <c r="CZ18" s="344">
        <v>2.5746887135094738</v>
      </c>
      <c r="DA18" s="9">
        <v>2020</v>
      </c>
      <c r="DB18" s="6"/>
      <c r="DC18" s="343">
        <v>132.0723499257287</v>
      </c>
      <c r="DD18" s="344">
        <v>-4.6628425212760192</v>
      </c>
      <c r="DE18" s="343">
        <v>88.265058220028536</v>
      </c>
      <c r="DF18" s="344">
        <v>-16.731884922904911</v>
      </c>
      <c r="DG18" s="343">
        <v>106.27794398745003</v>
      </c>
      <c r="DH18" s="344">
        <v>-19.508252866660456</v>
      </c>
      <c r="DI18" s="9">
        <v>2020</v>
      </c>
      <c r="DJ18" s="6"/>
      <c r="DK18" s="343">
        <v>90.246919027846403</v>
      </c>
      <c r="DL18" s="344">
        <v>-6.1014359637053843</v>
      </c>
      <c r="DM18" s="343">
        <v>122.79589228842711</v>
      </c>
      <c r="DN18" s="344">
        <v>-6.9832100110556325</v>
      </c>
      <c r="DO18" s="343">
        <v>122.18222860302035</v>
      </c>
      <c r="DP18" s="344">
        <v>-8.9932267172709857</v>
      </c>
      <c r="DQ18" s="350"/>
    </row>
    <row r="19" spans="1:121" ht="15" hidden="1" customHeight="1">
      <c r="A19" s="9">
        <v>2021</v>
      </c>
      <c r="B19" s="6"/>
      <c r="C19" s="343">
        <v>99.054683968321115</v>
      </c>
      <c r="D19" s="344">
        <v>-8.4099164235724118</v>
      </c>
      <c r="E19" s="343">
        <v>142.15964587933476</v>
      </c>
      <c r="F19" s="344">
        <v>6.7710677561774588</v>
      </c>
      <c r="G19" s="343">
        <v>136.52093691761357</v>
      </c>
      <c r="H19" s="344">
        <v>12.320733224068022</v>
      </c>
      <c r="I19" s="9">
        <v>2021</v>
      </c>
      <c r="J19" s="6"/>
      <c r="K19" s="343">
        <v>137.8348732624747</v>
      </c>
      <c r="L19" s="344">
        <v>6.6107823081288757</v>
      </c>
      <c r="M19" s="343">
        <v>119.44116984636082</v>
      </c>
      <c r="N19" s="344">
        <v>9.8675505994789035</v>
      </c>
      <c r="O19" s="343">
        <v>83.632605665206157</v>
      </c>
      <c r="P19" s="344">
        <v>-12.375979248023512</v>
      </c>
      <c r="Q19" s="9">
        <v>2021</v>
      </c>
      <c r="R19" s="6"/>
      <c r="S19" s="343">
        <v>114.01614682598482</v>
      </c>
      <c r="T19" s="344">
        <v>17.612720917487295</v>
      </c>
      <c r="U19" s="343">
        <v>121.5792788560434</v>
      </c>
      <c r="V19" s="344">
        <v>1.4199870769065086</v>
      </c>
      <c r="W19" s="343">
        <v>143.64873171785408</v>
      </c>
      <c r="X19" s="344">
        <v>20.223089973389065</v>
      </c>
      <c r="Y19" s="9">
        <v>2021</v>
      </c>
      <c r="Z19" s="6"/>
      <c r="AA19" s="343">
        <v>95.999897505440458</v>
      </c>
      <c r="AB19" s="344">
        <v>3.8141706525349264</v>
      </c>
      <c r="AC19" s="343">
        <v>124.45326082391837</v>
      </c>
      <c r="AD19" s="344">
        <v>13.56595686739854</v>
      </c>
      <c r="AE19" s="343">
        <v>110.1564786219942</v>
      </c>
      <c r="AF19" s="344">
        <v>7.7049698277829748</v>
      </c>
      <c r="AG19" s="9">
        <v>2021</v>
      </c>
      <c r="AH19" s="6"/>
      <c r="AI19" s="343">
        <v>133.79602525706949</v>
      </c>
      <c r="AJ19" s="344">
        <v>14.858383856720209</v>
      </c>
      <c r="AK19" s="343">
        <v>116.64032739866393</v>
      </c>
      <c r="AL19" s="344">
        <v>3.1161095952189299</v>
      </c>
      <c r="AM19" s="343">
        <v>112.89264267018034</v>
      </c>
      <c r="AN19" s="344">
        <v>11.579118928347171</v>
      </c>
      <c r="AO19" s="9">
        <v>2021</v>
      </c>
      <c r="AP19" s="6"/>
      <c r="AQ19" s="343">
        <v>121.38521659626592</v>
      </c>
      <c r="AR19" s="344">
        <v>10.420988949470896</v>
      </c>
      <c r="AS19" s="343">
        <v>113.19796664033645</v>
      </c>
      <c r="AT19" s="344">
        <v>5.6210088987278368</v>
      </c>
      <c r="AU19" s="343">
        <v>159.93795689913998</v>
      </c>
      <c r="AV19" s="344">
        <v>15.693279172104056</v>
      </c>
      <c r="AW19" s="9">
        <v>2021</v>
      </c>
      <c r="AX19" s="6"/>
      <c r="AY19" s="343">
        <v>227.16627494023354</v>
      </c>
      <c r="AZ19" s="344">
        <v>23.15909341982838</v>
      </c>
      <c r="BA19" s="343">
        <v>130.62436669446851</v>
      </c>
      <c r="BB19" s="344">
        <v>12.08062362848051</v>
      </c>
      <c r="BC19" s="343">
        <v>103.02287178919075</v>
      </c>
      <c r="BD19" s="344">
        <v>-14.812083112351232</v>
      </c>
      <c r="BE19" s="9">
        <v>2021</v>
      </c>
      <c r="BF19" s="6"/>
      <c r="BG19" s="343">
        <v>104.33681335861326</v>
      </c>
      <c r="BH19" s="344">
        <v>3.8161214276082802</v>
      </c>
      <c r="BI19" s="343">
        <v>114.48804565423916</v>
      </c>
      <c r="BJ19" s="344">
        <v>0.95566028717912843</v>
      </c>
      <c r="BK19" s="343">
        <v>112.73417076370781</v>
      </c>
      <c r="BL19" s="344">
        <v>5.8265203348046839</v>
      </c>
      <c r="BM19" s="9">
        <v>2021</v>
      </c>
      <c r="BN19" s="6"/>
      <c r="BO19" s="343">
        <v>115.74861526867278</v>
      </c>
      <c r="BP19" s="344">
        <v>4.4866931481041519</v>
      </c>
      <c r="BQ19" s="343">
        <v>103.04943656565656</v>
      </c>
      <c r="BR19" s="344">
        <v>7.537603710841708</v>
      </c>
      <c r="BS19" s="343">
        <v>167.04493153413497</v>
      </c>
      <c r="BT19" s="344">
        <v>16.639848149733254</v>
      </c>
      <c r="BU19" s="9">
        <v>2021</v>
      </c>
      <c r="BV19" s="6"/>
      <c r="BW19" s="343">
        <v>118.64089305201645</v>
      </c>
      <c r="BX19" s="344">
        <v>13.938235612451734</v>
      </c>
      <c r="BY19" s="343">
        <v>97.206509336518977</v>
      </c>
      <c r="BZ19" s="344">
        <v>-12.606853197703671</v>
      </c>
      <c r="CA19" s="343">
        <v>155.91365932348091</v>
      </c>
      <c r="CB19" s="344">
        <v>24.3395586674295</v>
      </c>
      <c r="CC19" s="9">
        <v>2021</v>
      </c>
      <c r="CD19" s="6"/>
      <c r="CE19" s="343">
        <v>131.5817927877471</v>
      </c>
      <c r="CF19" s="344">
        <v>12.150753790961332</v>
      </c>
      <c r="CG19" s="343">
        <v>132.56476953669792</v>
      </c>
      <c r="CH19" s="344">
        <v>9.2403698078852301</v>
      </c>
      <c r="CI19" s="343">
        <v>84.608137089397701</v>
      </c>
      <c r="CJ19" s="344">
        <v>-5.3378288621358365</v>
      </c>
      <c r="CK19" s="9">
        <v>2021</v>
      </c>
      <c r="CL19" s="6"/>
      <c r="CM19" s="343">
        <v>118.61049226989145</v>
      </c>
      <c r="CN19" s="344">
        <v>5.2904600716112071</v>
      </c>
      <c r="CO19" s="343">
        <v>143.2359020242462</v>
      </c>
      <c r="CP19" s="344">
        <v>11.669339275783798</v>
      </c>
      <c r="CQ19" s="343">
        <v>136.1080224511069</v>
      </c>
      <c r="CR19" s="344">
        <v>6.9996525312373308</v>
      </c>
      <c r="CS19" s="9">
        <v>2021</v>
      </c>
      <c r="CT19" s="6"/>
      <c r="CU19" s="343">
        <v>142.49014248677091</v>
      </c>
      <c r="CV19" s="344">
        <v>16.300024197293908</v>
      </c>
      <c r="CW19" s="343">
        <v>129.20164853905874</v>
      </c>
      <c r="CX19" s="344">
        <v>4.8513636808317244</v>
      </c>
      <c r="CY19" s="343">
        <v>97.161850037963688</v>
      </c>
      <c r="CZ19" s="344">
        <v>-0.56530250755506017</v>
      </c>
      <c r="DA19" s="9">
        <v>2021</v>
      </c>
      <c r="DB19" s="6"/>
      <c r="DC19" s="343">
        <v>134.51032856541934</v>
      </c>
      <c r="DD19" s="344">
        <v>1.8459417440983401</v>
      </c>
      <c r="DE19" s="343">
        <v>93.24214424586377</v>
      </c>
      <c r="DF19" s="344">
        <v>5.6387953808723239</v>
      </c>
      <c r="DG19" s="343">
        <v>101.48225897923601</v>
      </c>
      <c r="DH19" s="344">
        <v>-4.5123991190310591</v>
      </c>
      <c r="DI19" s="9">
        <v>2021</v>
      </c>
      <c r="DJ19" s="6"/>
      <c r="DK19" s="343">
        <v>92.059304868969988</v>
      </c>
      <c r="DL19" s="344">
        <v>2.0082523155880381</v>
      </c>
      <c r="DM19" s="343">
        <v>118.25051141293527</v>
      </c>
      <c r="DN19" s="344">
        <v>-3.7015740435482201</v>
      </c>
      <c r="DO19" s="343">
        <v>122.48260892351432</v>
      </c>
      <c r="DP19" s="344">
        <v>0.24584616267718218</v>
      </c>
      <c r="DQ19" s="350"/>
    </row>
    <row r="20" spans="1:121" ht="15" customHeight="1">
      <c r="A20" s="9">
        <v>2022</v>
      </c>
      <c r="B20" s="6"/>
      <c r="C20" s="343">
        <v>97.274810422093694</v>
      </c>
      <c r="D20" s="344">
        <v>-1.7968595475976201</v>
      </c>
      <c r="E20" s="343">
        <v>153.90029047266628</v>
      </c>
      <c r="F20" s="344">
        <v>8.2587745071460006</v>
      </c>
      <c r="G20" s="343">
        <v>149.60643656558599</v>
      </c>
      <c r="H20" s="344">
        <v>9.5849764464106784</v>
      </c>
      <c r="I20" s="9">
        <v>2022</v>
      </c>
      <c r="J20" s="6"/>
      <c r="K20" s="343">
        <v>144.91469785882941</v>
      </c>
      <c r="L20" s="344">
        <v>5.1364538079364195</v>
      </c>
      <c r="M20" s="343">
        <v>135.2694389618145</v>
      </c>
      <c r="N20" s="344">
        <v>13.25193744821307</v>
      </c>
      <c r="O20" s="343">
        <v>102.15308235986755</v>
      </c>
      <c r="P20" s="344">
        <v>22.145043248803759</v>
      </c>
      <c r="Q20" s="9">
        <v>2022</v>
      </c>
      <c r="R20" s="6"/>
      <c r="S20" s="343">
        <v>119.8713374927067</v>
      </c>
      <c r="T20" s="344">
        <v>5.1354047910935492</v>
      </c>
      <c r="U20" s="343">
        <v>123.7709316940665</v>
      </c>
      <c r="V20" s="344">
        <v>1.8026532634875707</v>
      </c>
      <c r="W20" s="343">
        <v>191.54563146562779</v>
      </c>
      <c r="X20" s="344">
        <v>33.343071793943722</v>
      </c>
      <c r="Y20" s="9">
        <v>2022</v>
      </c>
      <c r="Z20" s="6"/>
      <c r="AA20" s="343">
        <v>112.99270582475742</v>
      </c>
      <c r="AB20" s="344">
        <v>17.700860897642073</v>
      </c>
      <c r="AC20" s="343">
        <v>134.58048946129733</v>
      </c>
      <c r="AD20" s="344">
        <v>8.1373750838938435</v>
      </c>
      <c r="AE20" s="343">
        <v>116.99119130554675</v>
      </c>
      <c r="AF20" s="344">
        <v>6.2045489916268082</v>
      </c>
      <c r="AG20" s="9">
        <v>2022</v>
      </c>
      <c r="AH20" s="6"/>
      <c r="AI20" s="343">
        <v>143.85339247025925</v>
      </c>
      <c r="AJ20" s="344">
        <v>7.5169402034671862</v>
      </c>
      <c r="AK20" s="343">
        <v>124.64200578933327</v>
      </c>
      <c r="AL20" s="344">
        <v>6.860130256082428</v>
      </c>
      <c r="AM20" s="343">
        <v>120.00212861451253</v>
      </c>
      <c r="AN20" s="344">
        <v>6.2975635756023394</v>
      </c>
      <c r="AO20" s="9">
        <v>2022</v>
      </c>
      <c r="AP20" s="6"/>
      <c r="AQ20" s="343">
        <v>128.30511751672285</v>
      </c>
      <c r="AR20" s="344">
        <v>5.70077733886896</v>
      </c>
      <c r="AS20" s="343">
        <v>110.82674661463976</v>
      </c>
      <c r="AT20" s="344">
        <v>-2.0947549643102263</v>
      </c>
      <c r="AU20" s="343">
        <v>169.70113345601257</v>
      </c>
      <c r="AV20" s="344">
        <v>6.1043524290043507</v>
      </c>
      <c r="AW20" s="9">
        <v>2022</v>
      </c>
      <c r="AX20" s="6"/>
      <c r="AY20" s="343">
        <v>188.8039153665286</v>
      </c>
      <c r="AZ20" s="344">
        <v>-16.887348081839122</v>
      </c>
      <c r="BA20" s="343">
        <v>134.22214498152138</v>
      </c>
      <c r="BB20" s="344">
        <v>2.754293381929358</v>
      </c>
      <c r="BC20" s="343">
        <v>111.07989132696417</v>
      </c>
      <c r="BD20" s="344">
        <v>7.8206124502722076</v>
      </c>
      <c r="BE20" s="9">
        <v>2022</v>
      </c>
      <c r="BF20" s="6"/>
      <c r="BG20" s="343">
        <v>114.06783589770659</v>
      </c>
      <c r="BH20" s="344">
        <v>9.3265475778401452</v>
      </c>
      <c r="BI20" s="343">
        <v>122.21713049208108</v>
      </c>
      <c r="BJ20" s="344">
        <v>6.7509972710899717</v>
      </c>
      <c r="BK20" s="343">
        <v>120.95552727426416</v>
      </c>
      <c r="BL20" s="344">
        <v>7.2926925836784875</v>
      </c>
      <c r="BM20" s="9">
        <v>2022</v>
      </c>
      <c r="BN20" s="6"/>
      <c r="BO20" s="343">
        <v>54.765926732927149</v>
      </c>
      <c r="BP20" s="344">
        <v>-52.68545839118174</v>
      </c>
      <c r="BQ20" s="343">
        <v>109.69061939718152</v>
      </c>
      <c r="BR20" s="344">
        <v>6.4446571013453422</v>
      </c>
      <c r="BS20" s="343">
        <v>198.76678012057633</v>
      </c>
      <c r="BT20" s="344">
        <v>18.990009631007055</v>
      </c>
      <c r="BU20" s="9">
        <v>2022</v>
      </c>
      <c r="BV20" s="6"/>
      <c r="BW20" s="343">
        <v>125.40792212184151</v>
      </c>
      <c r="BX20" s="344">
        <v>5.7037914126777167</v>
      </c>
      <c r="BY20" s="343">
        <v>95.405621285785159</v>
      </c>
      <c r="BZ20" s="344">
        <v>-1.8526414157094422</v>
      </c>
      <c r="CA20" s="343">
        <v>182.97414245068478</v>
      </c>
      <c r="CB20" s="344">
        <v>17.356069535293429</v>
      </c>
      <c r="CC20" s="9">
        <v>2022</v>
      </c>
      <c r="CD20" s="6"/>
      <c r="CE20" s="343">
        <v>151.66921749986213</v>
      </c>
      <c r="CF20" s="344">
        <v>15.266112648668482</v>
      </c>
      <c r="CG20" s="343">
        <v>144.77828572545818</v>
      </c>
      <c r="CH20" s="344">
        <v>9.2132443872119438</v>
      </c>
      <c r="CI20" s="343">
        <v>74.395810745136913</v>
      </c>
      <c r="CJ20" s="344">
        <v>-12.070146791520003</v>
      </c>
      <c r="CK20" s="9">
        <v>2022</v>
      </c>
      <c r="CL20" s="6"/>
      <c r="CM20" s="343">
        <v>119.92302458270585</v>
      </c>
      <c r="CN20" s="344">
        <v>1.1065903932240673</v>
      </c>
      <c r="CO20" s="343">
        <v>161.09662369902594</v>
      </c>
      <c r="CP20" s="344">
        <v>12.469444756773612</v>
      </c>
      <c r="CQ20" s="343">
        <v>142.57426370086213</v>
      </c>
      <c r="CR20" s="344">
        <v>4.7508156634029888</v>
      </c>
      <c r="CS20" s="9">
        <v>2022</v>
      </c>
      <c r="CT20" s="6"/>
      <c r="CU20" s="343">
        <v>152.86628586447191</v>
      </c>
      <c r="CV20" s="344">
        <v>7.2820078614661554</v>
      </c>
      <c r="CW20" s="343">
        <v>137.7731124975621</v>
      </c>
      <c r="CX20" s="344">
        <v>6.6341753804419312</v>
      </c>
      <c r="CY20" s="343">
        <v>135.24838448497593</v>
      </c>
      <c r="CZ20" s="344">
        <v>39.199062628110539</v>
      </c>
      <c r="DA20" s="9">
        <v>2022</v>
      </c>
      <c r="DB20" s="6"/>
      <c r="DC20" s="343">
        <v>154.26396753634933</v>
      </c>
      <c r="DD20" s="344">
        <v>14.685592683927439</v>
      </c>
      <c r="DE20" s="343">
        <v>100.52822335280047</v>
      </c>
      <c r="DF20" s="344">
        <v>7.8141479540888099</v>
      </c>
      <c r="DG20" s="343">
        <v>102.86856336835946</v>
      </c>
      <c r="DH20" s="344">
        <v>1.3660559028422057</v>
      </c>
      <c r="DI20" s="9">
        <v>2022</v>
      </c>
      <c r="DJ20" s="6"/>
      <c r="DK20" s="343">
        <v>101.56296368883091</v>
      </c>
      <c r="DL20" s="344">
        <v>10.323409277734257</v>
      </c>
      <c r="DM20" s="343">
        <v>129.48274390323181</v>
      </c>
      <c r="DN20" s="344">
        <v>9.4986756133960171</v>
      </c>
      <c r="DO20" s="343">
        <v>135.49772666124909</v>
      </c>
      <c r="DP20" s="344">
        <v>10.626094473430285</v>
      </c>
      <c r="DQ20" s="350"/>
    </row>
    <row r="21" spans="1:121" ht="15" customHeight="1">
      <c r="A21" s="9">
        <v>2023</v>
      </c>
      <c r="B21" s="6"/>
      <c r="C21" s="343">
        <v>101.57462864292093</v>
      </c>
      <c r="D21" s="343">
        <v>4.4202792091493421</v>
      </c>
      <c r="E21" s="343">
        <v>156.9897317485871</v>
      </c>
      <c r="F21" s="343">
        <v>2.0074304385211832</v>
      </c>
      <c r="G21" s="343">
        <v>153.92525668397994</v>
      </c>
      <c r="H21" s="343">
        <v>2.8867876393143206</v>
      </c>
      <c r="I21" s="9">
        <v>2023</v>
      </c>
      <c r="J21" s="6"/>
      <c r="K21" s="343">
        <v>150.06639749886818</v>
      </c>
      <c r="L21" s="343">
        <v>3.5549876694063016</v>
      </c>
      <c r="M21" s="343">
        <v>137.67269415705999</v>
      </c>
      <c r="N21" s="343">
        <v>1.7766431306955468</v>
      </c>
      <c r="O21" s="343">
        <v>116.35026185379756</v>
      </c>
      <c r="P21" s="343">
        <v>13.897945285601665</v>
      </c>
      <c r="Q21" s="9">
        <v>2023</v>
      </c>
      <c r="R21" s="6"/>
      <c r="S21" s="343">
        <v>107.01066811508746</v>
      </c>
      <c r="T21" s="343">
        <v>-10.728727689721268</v>
      </c>
      <c r="U21" s="343">
        <v>129.15880032502736</v>
      </c>
      <c r="V21" s="343">
        <v>4.3530969325482829</v>
      </c>
      <c r="W21" s="343">
        <v>207.7325991492921</v>
      </c>
      <c r="X21" s="343">
        <v>8.450710966263415</v>
      </c>
      <c r="Y21" s="9">
        <v>2023</v>
      </c>
      <c r="Z21" s="6"/>
      <c r="AA21" s="343">
        <v>120.73734407466583</v>
      </c>
      <c r="AB21" s="343">
        <v>6.8541046020436909</v>
      </c>
      <c r="AC21" s="343">
        <v>127.88005781006491</v>
      </c>
      <c r="AD21" s="343">
        <v>-4.9787541106835818</v>
      </c>
      <c r="AE21" s="343">
        <v>111.95930644190226</v>
      </c>
      <c r="AF21" s="343">
        <v>-4.30108011337596</v>
      </c>
      <c r="AG21" s="9">
        <v>2023</v>
      </c>
      <c r="AH21" s="6"/>
      <c r="AI21" s="343">
        <v>149.69363934466156</v>
      </c>
      <c r="AJ21" s="343">
        <v>4.0598603718085684</v>
      </c>
      <c r="AK21" s="343">
        <v>132.34236774392141</v>
      </c>
      <c r="AL21" s="343">
        <v>6.1779830209111992</v>
      </c>
      <c r="AM21" s="343">
        <v>118.0704098383934</v>
      </c>
      <c r="AN21" s="343">
        <v>-1.6097370925181309</v>
      </c>
      <c r="AO21" s="9">
        <v>2023</v>
      </c>
      <c r="AP21" s="6"/>
      <c r="AQ21" s="343">
        <v>134.55767913267223</v>
      </c>
      <c r="AR21" s="343">
        <v>4.8731973727661</v>
      </c>
      <c r="AS21" s="343">
        <v>112.59021104347487</v>
      </c>
      <c r="AT21" s="343">
        <v>1.5911902881773869</v>
      </c>
      <c r="AU21" s="343">
        <v>168.4438991980189</v>
      </c>
      <c r="AV21" s="343">
        <v>-0.74085200987744315</v>
      </c>
      <c r="AW21" s="9">
        <v>2023</v>
      </c>
      <c r="AX21" s="6"/>
      <c r="AY21" s="343">
        <v>175.34398184304507</v>
      </c>
      <c r="AZ21" s="343">
        <v>-7.1290542345763868</v>
      </c>
      <c r="BA21" s="343">
        <v>130.3461636521084</v>
      </c>
      <c r="BB21" s="343">
        <v>-2.8877360959673126</v>
      </c>
      <c r="BC21" s="343">
        <v>110.93020873938838</v>
      </c>
      <c r="BD21" s="343">
        <v>-0.1347521912271219</v>
      </c>
      <c r="BE21" s="9">
        <v>2023</v>
      </c>
      <c r="BF21" s="6"/>
      <c r="BG21" s="343">
        <v>119.8968330859356</v>
      </c>
      <c r="BH21" s="343">
        <v>5.1101146456888387</v>
      </c>
      <c r="BI21" s="343">
        <v>128.12768726800732</v>
      </c>
      <c r="BJ21" s="343">
        <v>4.8361115599168727</v>
      </c>
      <c r="BK21" s="343">
        <v>120.79917539848475</v>
      </c>
      <c r="BL21" s="343">
        <v>-0.12926393634322153</v>
      </c>
      <c r="BM21" s="9">
        <v>2023</v>
      </c>
      <c r="BN21" s="6"/>
      <c r="BO21" s="343">
        <v>51.089787766178638</v>
      </c>
      <c r="BP21" s="343">
        <v>-6.7124564232714619</v>
      </c>
      <c r="BQ21" s="343">
        <v>115.9898672930151</v>
      </c>
      <c r="BR21" s="343">
        <v>5.7427407470683249</v>
      </c>
      <c r="BS21" s="343">
        <v>184.13029048576007</v>
      </c>
      <c r="BT21" s="343">
        <v>-7.3636498140873528</v>
      </c>
      <c r="BU21" s="9">
        <v>2023</v>
      </c>
      <c r="BV21" s="6"/>
      <c r="BW21" s="343">
        <v>131.13420949388762</v>
      </c>
      <c r="BX21" s="343">
        <v>4.5661288977283903</v>
      </c>
      <c r="BY21" s="343">
        <v>112.39058345487229</v>
      </c>
      <c r="BZ21" s="343">
        <v>17.802894567615766</v>
      </c>
      <c r="CA21" s="343">
        <v>194.30690900133507</v>
      </c>
      <c r="CB21" s="343">
        <v>6.1936437569066243</v>
      </c>
      <c r="CC21" s="9">
        <v>2023</v>
      </c>
      <c r="CD21" s="6"/>
      <c r="CE21" s="343">
        <v>167.2951913533656</v>
      </c>
      <c r="CF21" s="343">
        <v>10.302666626151535</v>
      </c>
      <c r="CG21" s="343">
        <v>150.35619326396349</v>
      </c>
      <c r="CH21" s="343">
        <v>3.852723846366473</v>
      </c>
      <c r="CI21" s="343">
        <v>67.609002935111477</v>
      </c>
      <c r="CJ21" s="343">
        <v>-9.1225671742129322</v>
      </c>
      <c r="CK21" s="9">
        <v>2023</v>
      </c>
      <c r="CL21" s="6"/>
      <c r="CM21" s="343">
        <v>114.59373706761636</v>
      </c>
      <c r="CN21" s="343">
        <v>-4.443923536479943</v>
      </c>
      <c r="CO21" s="343">
        <v>149.96589612311161</v>
      </c>
      <c r="CP21" s="343">
        <v>-6.9093487624605245</v>
      </c>
      <c r="CQ21" s="343">
        <v>125.50170765736867</v>
      </c>
      <c r="CR21" s="343">
        <v>-11.974500586805576</v>
      </c>
      <c r="CS21" s="9">
        <v>2023</v>
      </c>
      <c r="CT21" s="6"/>
      <c r="CU21" s="343">
        <v>155.55918075695334</v>
      </c>
      <c r="CV21" s="343">
        <v>1.7616015704528252</v>
      </c>
      <c r="CW21" s="343">
        <v>132.4205170021759</v>
      </c>
      <c r="CX21" s="343">
        <v>-3.8850798957459176</v>
      </c>
      <c r="CY21" s="343">
        <v>142.78474704046326</v>
      </c>
      <c r="CZ21" s="343">
        <v>5.5722385033918727</v>
      </c>
      <c r="DA21" s="9">
        <v>2023</v>
      </c>
      <c r="DB21" s="6"/>
      <c r="DC21" s="343">
        <v>159.51642526290993</v>
      </c>
      <c r="DD21" s="343">
        <v>3.4048506663249043</v>
      </c>
      <c r="DE21" s="343">
        <v>108.5224827838282</v>
      </c>
      <c r="DF21" s="343">
        <v>7.9522537695430486</v>
      </c>
      <c r="DG21" s="343">
        <v>90.718811543374841</v>
      </c>
      <c r="DH21" s="343">
        <v>-11.810947316798689</v>
      </c>
      <c r="DI21" s="9">
        <v>2023</v>
      </c>
      <c r="DJ21" s="6"/>
      <c r="DK21" s="343">
        <v>105.21053858573789</v>
      </c>
      <c r="DL21" s="343">
        <v>3.5914419631180294</v>
      </c>
      <c r="DM21" s="343">
        <v>123.53688769101707</v>
      </c>
      <c r="DN21" s="343">
        <v>-4.5920066512170337</v>
      </c>
      <c r="DO21" s="343">
        <v>143.4386316854287</v>
      </c>
      <c r="DP21" s="343">
        <v>5.8605448370600897</v>
      </c>
      <c r="DQ21" s="350"/>
    </row>
    <row r="22" spans="1:121" ht="15" hidden="1" customHeight="1">
      <c r="A22" s="9"/>
      <c r="B22" s="6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  <c r="AU22" s="343"/>
      <c r="AV22" s="343"/>
      <c r="AW22" s="343"/>
      <c r="AX22" s="343"/>
      <c r="AY22" s="343"/>
      <c r="AZ22" s="343"/>
      <c r="BA22" s="343"/>
      <c r="BB22" s="343"/>
      <c r="BC22" s="343"/>
      <c r="BD22" s="343"/>
      <c r="BE22" s="343"/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BW22" s="343"/>
      <c r="BX22" s="343"/>
      <c r="BY22" s="343"/>
      <c r="BZ22" s="343"/>
      <c r="CA22" s="343"/>
      <c r="CB22" s="343"/>
      <c r="CC22" s="343"/>
      <c r="CD22" s="343"/>
      <c r="CE22" s="343"/>
      <c r="CF22" s="343"/>
      <c r="CG22" s="343"/>
      <c r="CH22" s="343"/>
      <c r="CI22" s="343"/>
      <c r="CJ22" s="343"/>
      <c r="CK22" s="343"/>
      <c r="CL22" s="343"/>
      <c r="CM22" s="343"/>
      <c r="CN22" s="343"/>
      <c r="CO22" s="343"/>
      <c r="CP22" s="343"/>
      <c r="CQ22" s="343"/>
      <c r="CR22" s="343"/>
      <c r="CS22" s="343"/>
      <c r="CT22" s="343"/>
      <c r="CU22" s="343"/>
      <c r="CV22" s="343"/>
      <c r="CW22" s="343"/>
      <c r="CX22" s="343"/>
      <c r="CY22" s="343"/>
      <c r="CZ22" s="343"/>
      <c r="DA22" s="343"/>
      <c r="DB22" s="343"/>
      <c r="DC22" s="343"/>
      <c r="DD22" s="343"/>
      <c r="DE22" s="343"/>
      <c r="DF22" s="343"/>
      <c r="DG22" s="343"/>
      <c r="DH22" s="343"/>
      <c r="DI22" s="343"/>
      <c r="DJ22" s="343"/>
      <c r="DK22" s="343"/>
      <c r="DL22" s="343"/>
      <c r="DM22" s="343"/>
      <c r="DN22" s="343"/>
      <c r="DO22" s="343"/>
      <c r="DP22" s="343"/>
      <c r="DQ22" s="350"/>
    </row>
    <row r="23" spans="1:121" ht="15" hidden="1" customHeight="1">
      <c r="A23" s="9">
        <v>2015</v>
      </c>
      <c r="B23" s="6" t="s">
        <v>28</v>
      </c>
      <c r="C23" s="345">
        <v>76.429486587223067</v>
      </c>
      <c r="D23" s="344"/>
      <c r="E23" s="345">
        <v>95.935000109879638</v>
      </c>
      <c r="F23" s="344"/>
      <c r="G23" s="345">
        <v>98.066757025346462</v>
      </c>
      <c r="H23" s="344"/>
      <c r="I23" s="9">
        <v>2015</v>
      </c>
      <c r="J23" s="6" t="s">
        <v>28</v>
      </c>
      <c r="K23" s="345">
        <v>97.528501301165008</v>
      </c>
      <c r="L23" s="344"/>
      <c r="M23" s="345">
        <v>89.682511991487104</v>
      </c>
      <c r="N23" s="344"/>
      <c r="O23" s="345">
        <v>99.518289499756975</v>
      </c>
      <c r="P23" s="344"/>
      <c r="Q23" s="9">
        <v>2015</v>
      </c>
      <c r="R23" s="6" t="s">
        <v>28</v>
      </c>
      <c r="S23" s="345">
        <v>94.667982975935061</v>
      </c>
      <c r="T23" s="344"/>
      <c r="U23" s="345">
        <v>92.881605009518296</v>
      </c>
      <c r="V23" s="344"/>
      <c r="W23" s="345">
        <v>77.997532432754369</v>
      </c>
      <c r="X23" s="344"/>
      <c r="Y23" s="9">
        <v>2015</v>
      </c>
      <c r="Z23" s="6" t="s">
        <v>28</v>
      </c>
      <c r="AA23" s="345">
        <v>104.93121826927567</v>
      </c>
      <c r="AB23" s="344"/>
      <c r="AC23" s="345">
        <v>84.474672120528041</v>
      </c>
      <c r="AD23" s="344"/>
      <c r="AE23" s="345">
        <v>100.13868180132414</v>
      </c>
      <c r="AF23" s="344"/>
      <c r="AG23" s="9">
        <v>2015</v>
      </c>
      <c r="AH23" s="6" t="s">
        <v>28</v>
      </c>
      <c r="AI23" s="345">
        <v>95.90461058622617</v>
      </c>
      <c r="AJ23" s="344"/>
      <c r="AK23" s="345">
        <v>84.431851381505908</v>
      </c>
      <c r="AL23" s="344"/>
      <c r="AM23" s="345">
        <v>104.78313701512066</v>
      </c>
      <c r="AN23" s="344"/>
      <c r="AO23" s="9">
        <v>2015</v>
      </c>
      <c r="AP23" s="6" t="s">
        <v>28</v>
      </c>
      <c r="AQ23" s="345">
        <v>96.655229437730284</v>
      </c>
      <c r="AR23" s="344"/>
      <c r="AS23" s="345">
        <v>99.971966084637486</v>
      </c>
      <c r="AT23" s="344"/>
      <c r="AU23" s="345">
        <v>89.770711249561074</v>
      </c>
      <c r="AV23" s="344"/>
      <c r="AW23" s="9">
        <v>2015</v>
      </c>
      <c r="AX23" s="6" t="s">
        <v>28</v>
      </c>
      <c r="AY23" s="345">
        <v>94.978313979558962</v>
      </c>
      <c r="AZ23" s="344"/>
      <c r="BA23" s="345">
        <v>95.996530436355627</v>
      </c>
      <c r="BB23" s="344"/>
      <c r="BC23" s="345">
        <v>86.340432272772162</v>
      </c>
      <c r="BD23" s="344"/>
      <c r="BE23" s="9">
        <v>2015</v>
      </c>
      <c r="BF23" s="6" t="s">
        <v>28</v>
      </c>
      <c r="BG23" s="345">
        <v>95.712994040050731</v>
      </c>
      <c r="BH23" s="344"/>
      <c r="BI23" s="345">
        <v>104.4754273170448</v>
      </c>
      <c r="BJ23" s="344"/>
      <c r="BK23" s="345">
        <v>80.385820331071969</v>
      </c>
      <c r="BL23" s="344"/>
      <c r="BM23" s="9">
        <v>2015</v>
      </c>
      <c r="BN23" s="6" t="s">
        <v>28</v>
      </c>
      <c r="BO23" s="345">
        <v>94.609330929984978</v>
      </c>
      <c r="BP23" s="344"/>
      <c r="BQ23" s="345">
        <v>101.21916223399967</v>
      </c>
      <c r="BR23" s="344"/>
      <c r="BS23" s="345">
        <v>91.246864569416218</v>
      </c>
      <c r="BT23" s="344"/>
      <c r="BU23" s="9">
        <v>2015</v>
      </c>
      <c r="BV23" s="6" t="s">
        <v>28</v>
      </c>
      <c r="BW23" s="345">
        <v>92.4228012260632</v>
      </c>
      <c r="BX23" s="344"/>
      <c r="BY23" s="345">
        <v>100.79576248702104</v>
      </c>
      <c r="BZ23" s="344"/>
      <c r="CA23" s="345">
        <v>77.981286701818931</v>
      </c>
      <c r="CB23" s="344"/>
      <c r="CC23" s="9">
        <v>2015</v>
      </c>
      <c r="CD23" s="6" t="s">
        <v>28</v>
      </c>
      <c r="CE23" s="345">
        <v>94.938813564600139</v>
      </c>
      <c r="CF23" s="344"/>
      <c r="CG23" s="345">
        <v>114.60919791995605</v>
      </c>
      <c r="CH23" s="344"/>
      <c r="CI23" s="345">
        <v>81.949763105408294</v>
      </c>
      <c r="CJ23" s="344"/>
      <c r="CK23" s="9">
        <v>2015</v>
      </c>
      <c r="CL23" s="6" t="s">
        <v>28</v>
      </c>
      <c r="CM23" s="345">
        <v>94.910754956441735</v>
      </c>
      <c r="CN23" s="344"/>
      <c r="CO23" s="345">
        <v>98.784932953266932</v>
      </c>
      <c r="CP23" s="344"/>
      <c r="CQ23" s="345">
        <v>88.208007270893972</v>
      </c>
      <c r="CR23" s="344"/>
      <c r="CS23" s="9">
        <v>2015</v>
      </c>
      <c r="CT23" s="6" t="s">
        <v>28</v>
      </c>
      <c r="CU23" s="345">
        <v>104.44240647974902</v>
      </c>
      <c r="CV23" s="344"/>
      <c r="CW23" s="345">
        <v>90.077907909421484</v>
      </c>
      <c r="CX23" s="344"/>
      <c r="CY23" s="345">
        <v>105.78992895786077</v>
      </c>
      <c r="CZ23" s="344"/>
      <c r="DA23" s="9">
        <v>2015</v>
      </c>
      <c r="DB23" s="6" t="s">
        <v>28</v>
      </c>
      <c r="DC23" s="345">
        <v>101.0998852150824</v>
      </c>
      <c r="DD23" s="344"/>
      <c r="DE23" s="345">
        <v>95.679691035448016</v>
      </c>
      <c r="DF23" s="344"/>
      <c r="DG23" s="345">
        <v>95.621911934778538</v>
      </c>
      <c r="DH23" s="344"/>
      <c r="DI23" s="9">
        <v>2015</v>
      </c>
      <c r="DJ23" s="6" t="s">
        <v>28</v>
      </c>
      <c r="DK23" s="345">
        <v>105.113137016252</v>
      </c>
      <c r="DL23" s="344"/>
      <c r="DM23" s="345">
        <v>98.025072290712032</v>
      </c>
      <c r="DN23" s="344"/>
      <c r="DO23" s="345">
        <v>107.00043103823532</v>
      </c>
      <c r="DP23" s="344"/>
      <c r="DQ23" s="350"/>
    </row>
    <row r="24" spans="1:121" ht="15" hidden="1" customHeight="1">
      <c r="A24" s="9"/>
      <c r="B24" s="6" t="s">
        <v>29</v>
      </c>
      <c r="C24" s="345">
        <v>109.04209316749767</v>
      </c>
      <c r="D24" s="344"/>
      <c r="E24" s="345">
        <v>98.488108265928759</v>
      </c>
      <c r="F24" s="344"/>
      <c r="G24" s="345">
        <v>93.254152768261292</v>
      </c>
      <c r="H24" s="344"/>
      <c r="I24" s="9"/>
      <c r="J24" s="6" t="s">
        <v>29</v>
      </c>
      <c r="K24" s="345">
        <v>95.261156526430057</v>
      </c>
      <c r="L24" s="344"/>
      <c r="M24" s="345">
        <v>101.18084241878154</v>
      </c>
      <c r="N24" s="344"/>
      <c r="O24" s="345">
        <v>100.85798184589579</v>
      </c>
      <c r="P24" s="344"/>
      <c r="Q24" s="9"/>
      <c r="R24" s="6" t="s">
        <v>29</v>
      </c>
      <c r="S24" s="345">
        <v>102.16749486537249</v>
      </c>
      <c r="T24" s="344"/>
      <c r="U24" s="345">
        <v>101.02340270908293</v>
      </c>
      <c r="V24" s="344"/>
      <c r="W24" s="345">
        <v>96.818310259059714</v>
      </c>
      <c r="X24" s="344"/>
      <c r="Y24" s="9"/>
      <c r="Z24" s="6" t="s">
        <v>29</v>
      </c>
      <c r="AA24" s="345">
        <v>107.07914195203567</v>
      </c>
      <c r="AB24" s="344"/>
      <c r="AC24" s="345">
        <v>91.497677365504089</v>
      </c>
      <c r="AD24" s="344"/>
      <c r="AE24" s="345">
        <v>101.6205299911101</v>
      </c>
      <c r="AF24" s="344"/>
      <c r="AG24" s="9"/>
      <c r="AH24" s="6" t="s">
        <v>29</v>
      </c>
      <c r="AI24" s="345">
        <v>96.292625140909095</v>
      </c>
      <c r="AJ24" s="344"/>
      <c r="AK24" s="345">
        <v>103.84322967807934</v>
      </c>
      <c r="AL24" s="344"/>
      <c r="AM24" s="345">
        <v>98.068734081709636</v>
      </c>
      <c r="AN24" s="344"/>
      <c r="AO24" s="9"/>
      <c r="AP24" s="6" t="s">
        <v>29</v>
      </c>
      <c r="AQ24" s="345">
        <v>100.7164377919201</v>
      </c>
      <c r="AR24" s="344"/>
      <c r="AS24" s="345">
        <v>101.51420393820347</v>
      </c>
      <c r="AT24" s="344"/>
      <c r="AU24" s="345">
        <v>104.10998779434185</v>
      </c>
      <c r="AV24" s="344"/>
      <c r="AW24" s="9"/>
      <c r="AX24" s="6" t="s">
        <v>29</v>
      </c>
      <c r="AY24" s="345">
        <v>96.581414056224105</v>
      </c>
      <c r="AZ24" s="344"/>
      <c r="BA24" s="345">
        <v>98.251802283060826</v>
      </c>
      <c r="BB24" s="344"/>
      <c r="BC24" s="345">
        <v>94.868210797744908</v>
      </c>
      <c r="BD24" s="344"/>
      <c r="BE24" s="9"/>
      <c r="BF24" s="6" t="s">
        <v>29</v>
      </c>
      <c r="BG24" s="345">
        <v>99.772126261909079</v>
      </c>
      <c r="BH24" s="344"/>
      <c r="BI24" s="345">
        <v>103.48903954273176</v>
      </c>
      <c r="BJ24" s="344"/>
      <c r="BK24" s="345">
        <v>98.928288370418315</v>
      </c>
      <c r="BL24" s="344"/>
      <c r="BM24" s="9"/>
      <c r="BN24" s="6" t="s">
        <v>29</v>
      </c>
      <c r="BO24" s="345">
        <v>99.739548984231462</v>
      </c>
      <c r="BP24" s="344"/>
      <c r="BQ24" s="345">
        <v>102.67155853319532</v>
      </c>
      <c r="BR24" s="344"/>
      <c r="BS24" s="345">
        <v>97.10708114230367</v>
      </c>
      <c r="BT24" s="344"/>
      <c r="BU24" s="9"/>
      <c r="BV24" s="6" t="s">
        <v>29</v>
      </c>
      <c r="BW24" s="345">
        <v>102.97485066644207</v>
      </c>
      <c r="BX24" s="344"/>
      <c r="BY24" s="345">
        <v>100.5483089226514</v>
      </c>
      <c r="BZ24" s="344"/>
      <c r="CA24" s="345">
        <v>82.350203548684092</v>
      </c>
      <c r="CB24" s="344"/>
      <c r="CC24" s="9"/>
      <c r="CD24" s="6" t="s">
        <v>29</v>
      </c>
      <c r="CE24" s="345">
        <v>103.61665830936624</v>
      </c>
      <c r="CF24" s="344"/>
      <c r="CG24" s="345">
        <v>81.788831133980295</v>
      </c>
      <c r="CH24" s="344"/>
      <c r="CI24" s="345">
        <v>89.43048743976972</v>
      </c>
      <c r="CJ24" s="344"/>
      <c r="CK24" s="9"/>
      <c r="CL24" s="6" t="s">
        <v>29</v>
      </c>
      <c r="CM24" s="345">
        <v>102.3927022829442</v>
      </c>
      <c r="CN24" s="344"/>
      <c r="CO24" s="345">
        <v>102.86217327401994</v>
      </c>
      <c r="CP24" s="344"/>
      <c r="CQ24" s="345">
        <v>100.53295902999344</v>
      </c>
      <c r="CR24" s="344"/>
      <c r="CS24" s="9"/>
      <c r="CT24" s="6" t="s">
        <v>29</v>
      </c>
      <c r="CU24" s="345">
        <v>121.03262662080067</v>
      </c>
      <c r="CV24" s="344"/>
      <c r="CW24" s="345">
        <v>98.084205728974155</v>
      </c>
      <c r="CX24" s="344"/>
      <c r="CY24" s="345">
        <v>106.34578163960315</v>
      </c>
      <c r="CZ24" s="344"/>
      <c r="DA24" s="9"/>
      <c r="DB24" s="6" t="s">
        <v>29</v>
      </c>
      <c r="DC24" s="345">
        <v>102.07149232983068</v>
      </c>
      <c r="DD24" s="344"/>
      <c r="DE24" s="345">
        <v>94.445921130869024</v>
      </c>
      <c r="DF24" s="344"/>
      <c r="DG24" s="345">
        <v>96.032569997527204</v>
      </c>
      <c r="DH24" s="344"/>
      <c r="DI24" s="9"/>
      <c r="DJ24" s="6" t="s">
        <v>29</v>
      </c>
      <c r="DK24" s="345">
        <v>106.36431295627536</v>
      </c>
      <c r="DL24" s="344"/>
      <c r="DM24" s="345">
        <v>94.526658361739649</v>
      </c>
      <c r="DN24" s="344"/>
      <c r="DO24" s="345">
        <v>91.693183590721034</v>
      </c>
      <c r="DP24" s="344"/>
      <c r="DQ24" s="350"/>
    </row>
    <row r="25" spans="1:121" ht="15" hidden="1" customHeight="1">
      <c r="A25" s="9"/>
      <c r="B25" s="6" t="s">
        <v>30</v>
      </c>
      <c r="C25" s="345">
        <v>113.41336851718835</v>
      </c>
      <c r="D25" s="344"/>
      <c r="E25" s="345">
        <v>101.39046904553111</v>
      </c>
      <c r="F25" s="344"/>
      <c r="G25" s="345">
        <v>94.519681311110688</v>
      </c>
      <c r="H25" s="344"/>
      <c r="I25" s="9"/>
      <c r="J25" s="6" t="s">
        <v>30</v>
      </c>
      <c r="K25" s="345">
        <v>97.813780635102333</v>
      </c>
      <c r="L25" s="344"/>
      <c r="M25" s="345">
        <v>100.19666978435373</v>
      </c>
      <c r="N25" s="344"/>
      <c r="O25" s="345">
        <v>103.1003565053493</v>
      </c>
      <c r="P25" s="344"/>
      <c r="Q25" s="9"/>
      <c r="R25" s="6" t="s">
        <v>30</v>
      </c>
      <c r="S25" s="345">
        <v>100.01750898289747</v>
      </c>
      <c r="T25" s="344"/>
      <c r="U25" s="345">
        <v>93.361148753323562</v>
      </c>
      <c r="V25" s="344"/>
      <c r="W25" s="345">
        <v>104.96951279292477</v>
      </c>
      <c r="X25" s="344"/>
      <c r="Y25" s="9"/>
      <c r="Z25" s="6" t="s">
        <v>30</v>
      </c>
      <c r="AA25" s="345">
        <v>91.437182341222481</v>
      </c>
      <c r="AB25" s="344"/>
      <c r="AC25" s="345">
        <v>108.51733377047033</v>
      </c>
      <c r="AD25" s="344"/>
      <c r="AE25" s="345">
        <v>95.660357469973064</v>
      </c>
      <c r="AF25" s="344"/>
      <c r="AG25" s="9"/>
      <c r="AH25" s="6" t="s">
        <v>30</v>
      </c>
      <c r="AI25" s="345">
        <v>102.85894531047656</v>
      </c>
      <c r="AJ25" s="344"/>
      <c r="AK25" s="345">
        <v>103.38168073712565</v>
      </c>
      <c r="AL25" s="344"/>
      <c r="AM25" s="345">
        <v>94.173097216412302</v>
      </c>
      <c r="AN25" s="344"/>
      <c r="AO25" s="9"/>
      <c r="AP25" s="6" t="s">
        <v>30</v>
      </c>
      <c r="AQ25" s="345">
        <v>101.54563864097474</v>
      </c>
      <c r="AR25" s="344"/>
      <c r="AS25" s="345">
        <v>101.21966893555373</v>
      </c>
      <c r="AT25" s="344"/>
      <c r="AU25" s="345">
        <v>106.81148037983733</v>
      </c>
      <c r="AV25" s="344"/>
      <c r="AW25" s="9"/>
      <c r="AX25" s="6" t="s">
        <v>30</v>
      </c>
      <c r="AY25" s="345">
        <v>103.26601765818434</v>
      </c>
      <c r="AZ25" s="344"/>
      <c r="BA25" s="345">
        <v>103.327281820035</v>
      </c>
      <c r="BB25" s="344"/>
      <c r="BC25" s="345">
        <v>106.71278651668565</v>
      </c>
      <c r="BD25" s="344"/>
      <c r="BE25" s="9"/>
      <c r="BF25" s="6" t="s">
        <v>30</v>
      </c>
      <c r="BG25" s="345">
        <v>99.111229889320768</v>
      </c>
      <c r="BH25" s="344"/>
      <c r="BI25" s="345">
        <v>99.856627394061533</v>
      </c>
      <c r="BJ25" s="344"/>
      <c r="BK25" s="345">
        <v>115.15681376082932</v>
      </c>
      <c r="BL25" s="344"/>
      <c r="BM25" s="9"/>
      <c r="BN25" s="6" t="s">
        <v>30</v>
      </c>
      <c r="BO25" s="345">
        <v>100.58086754836853</v>
      </c>
      <c r="BP25" s="344"/>
      <c r="BQ25" s="345">
        <v>98.081008666189987</v>
      </c>
      <c r="BR25" s="344"/>
      <c r="BS25" s="345">
        <v>102.90227322877034</v>
      </c>
      <c r="BT25" s="344"/>
      <c r="BU25" s="9"/>
      <c r="BV25" s="6" t="s">
        <v>30</v>
      </c>
      <c r="BW25" s="345">
        <v>107.08508982229733</v>
      </c>
      <c r="BX25" s="344"/>
      <c r="BY25" s="345">
        <v>100.20838151685827</v>
      </c>
      <c r="BZ25" s="344"/>
      <c r="CA25" s="345">
        <v>119.544216952635</v>
      </c>
      <c r="CB25" s="344"/>
      <c r="CC25" s="9"/>
      <c r="CD25" s="6" t="s">
        <v>30</v>
      </c>
      <c r="CE25" s="345">
        <v>96.392896389932545</v>
      </c>
      <c r="CF25" s="344"/>
      <c r="CG25" s="345">
        <v>111.44658013426267</v>
      </c>
      <c r="CH25" s="344"/>
      <c r="CI25" s="345">
        <v>110.64259053512045</v>
      </c>
      <c r="CJ25" s="344"/>
      <c r="CK25" s="9"/>
      <c r="CL25" s="6" t="s">
        <v>30</v>
      </c>
      <c r="CM25" s="345">
        <v>99.71763023499237</v>
      </c>
      <c r="CN25" s="344"/>
      <c r="CO25" s="345">
        <v>98.482327070408999</v>
      </c>
      <c r="CP25" s="344"/>
      <c r="CQ25" s="345">
        <v>107.56147111182234</v>
      </c>
      <c r="CR25" s="344"/>
      <c r="CS25" s="9"/>
      <c r="CT25" s="6" t="s">
        <v>30</v>
      </c>
      <c r="CU25" s="345">
        <v>90.929796532571842</v>
      </c>
      <c r="CV25" s="344"/>
      <c r="CW25" s="345">
        <v>115.48841929182299</v>
      </c>
      <c r="CX25" s="344"/>
      <c r="CY25" s="345">
        <v>87.585238038968157</v>
      </c>
      <c r="CZ25" s="344"/>
      <c r="DA25" s="9"/>
      <c r="DB25" s="6" t="s">
        <v>30</v>
      </c>
      <c r="DC25" s="345">
        <v>101.5794148014853</v>
      </c>
      <c r="DD25" s="344"/>
      <c r="DE25" s="345">
        <v>106.38926853849448</v>
      </c>
      <c r="DF25" s="344"/>
      <c r="DG25" s="345">
        <v>100.8373244460978</v>
      </c>
      <c r="DH25" s="344"/>
      <c r="DI25" s="9"/>
      <c r="DJ25" s="6" t="s">
        <v>30</v>
      </c>
      <c r="DK25" s="345">
        <v>93.341890123435803</v>
      </c>
      <c r="DL25" s="344"/>
      <c r="DM25" s="345">
        <v>97.790107498001632</v>
      </c>
      <c r="DN25" s="344"/>
      <c r="DO25" s="345">
        <v>94.388041959870861</v>
      </c>
      <c r="DP25" s="344"/>
      <c r="DQ25" s="350"/>
    </row>
    <row r="26" spans="1:121" ht="15" hidden="1" customHeight="1">
      <c r="A26" s="9"/>
      <c r="B26" s="6" t="s">
        <v>31</v>
      </c>
      <c r="C26" s="345">
        <v>101.11505172809109</v>
      </c>
      <c r="D26" s="344"/>
      <c r="E26" s="345">
        <v>104.18642257866067</v>
      </c>
      <c r="F26" s="344"/>
      <c r="G26" s="345">
        <v>114.15940889528133</v>
      </c>
      <c r="H26" s="344"/>
      <c r="I26" s="9"/>
      <c r="J26" s="6" t="s">
        <v>31</v>
      </c>
      <c r="K26" s="345">
        <v>109.39656153730266</v>
      </c>
      <c r="L26" s="344"/>
      <c r="M26" s="345">
        <v>108.93997580537734</v>
      </c>
      <c r="N26" s="344"/>
      <c r="O26" s="345">
        <v>96.523372148997566</v>
      </c>
      <c r="P26" s="344"/>
      <c r="Q26" s="9"/>
      <c r="R26" s="6" t="s">
        <v>31</v>
      </c>
      <c r="S26" s="345">
        <v>103.14701317579546</v>
      </c>
      <c r="T26" s="344"/>
      <c r="U26" s="345">
        <v>112.733843528075</v>
      </c>
      <c r="V26" s="344"/>
      <c r="W26" s="345">
        <v>120.214644515261</v>
      </c>
      <c r="X26" s="344"/>
      <c r="Y26" s="9"/>
      <c r="Z26" s="6" t="s">
        <v>31</v>
      </c>
      <c r="AA26" s="345">
        <v>96.552457437466373</v>
      </c>
      <c r="AB26" s="344"/>
      <c r="AC26" s="345">
        <v>115.51031674349734</v>
      </c>
      <c r="AD26" s="344"/>
      <c r="AE26" s="345">
        <v>102.58043073759301</v>
      </c>
      <c r="AF26" s="344"/>
      <c r="AG26" s="9"/>
      <c r="AH26" s="6" t="s">
        <v>31</v>
      </c>
      <c r="AI26" s="345">
        <v>104.94381896238832</v>
      </c>
      <c r="AJ26" s="344"/>
      <c r="AK26" s="345">
        <v>108.34323820328933</v>
      </c>
      <c r="AL26" s="344"/>
      <c r="AM26" s="345">
        <v>102.97503168675733</v>
      </c>
      <c r="AN26" s="344"/>
      <c r="AO26" s="9"/>
      <c r="AP26" s="6" t="s">
        <v>31</v>
      </c>
      <c r="AQ26" s="345">
        <v>101.08269412937433</v>
      </c>
      <c r="AR26" s="344"/>
      <c r="AS26" s="345">
        <v>97.294161041605534</v>
      </c>
      <c r="AT26" s="344"/>
      <c r="AU26" s="345">
        <v>99.307820576259758</v>
      </c>
      <c r="AV26" s="344"/>
      <c r="AW26" s="9"/>
      <c r="AX26" s="6" t="s">
        <v>31</v>
      </c>
      <c r="AY26" s="345">
        <v>105.17425430603232</v>
      </c>
      <c r="AZ26" s="344"/>
      <c r="BA26" s="345">
        <v>102.42438546054798</v>
      </c>
      <c r="BB26" s="344"/>
      <c r="BC26" s="345">
        <v>112.07857041279733</v>
      </c>
      <c r="BD26" s="344"/>
      <c r="BE26" s="9"/>
      <c r="BF26" s="6" t="s">
        <v>31</v>
      </c>
      <c r="BG26" s="345">
        <v>105.40364980871932</v>
      </c>
      <c r="BH26" s="344"/>
      <c r="BI26" s="345">
        <v>92.178905746161703</v>
      </c>
      <c r="BJ26" s="344"/>
      <c r="BK26" s="345">
        <v>105.52907753768034</v>
      </c>
      <c r="BL26" s="344"/>
      <c r="BM26" s="9"/>
      <c r="BN26" s="6" t="s">
        <v>31</v>
      </c>
      <c r="BO26" s="345">
        <v>105.07025253741443</v>
      </c>
      <c r="BP26" s="344"/>
      <c r="BQ26" s="345">
        <v>98.028270566615234</v>
      </c>
      <c r="BR26" s="344"/>
      <c r="BS26" s="345">
        <v>108.74378105951</v>
      </c>
      <c r="BT26" s="344"/>
      <c r="BU26" s="9"/>
      <c r="BV26" s="6" t="s">
        <v>31</v>
      </c>
      <c r="BW26" s="345">
        <v>97.517258285197386</v>
      </c>
      <c r="BX26" s="344"/>
      <c r="BY26" s="345">
        <v>98.447547073469366</v>
      </c>
      <c r="BZ26" s="344"/>
      <c r="CA26" s="345">
        <v>120.12429279686212</v>
      </c>
      <c r="CB26" s="344"/>
      <c r="CC26" s="9"/>
      <c r="CD26" s="6" t="s">
        <v>31</v>
      </c>
      <c r="CE26" s="345">
        <v>105.05163173610072</v>
      </c>
      <c r="CF26" s="344"/>
      <c r="CG26" s="345">
        <v>92.155390811801212</v>
      </c>
      <c r="CH26" s="344"/>
      <c r="CI26" s="345">
        <v>117.9771589197013</v>
      </c>
      <c r="CJ26" s="344"/>
      <c r="CK26" s="9"/>
      <c r="CL26" s="6" t="s">
        <v>31</v>
      </c>
      <c r="CM26" s="345">
        <v>102.97891252562209</v>
      </c>
      <c r="CN26" s="344"/>
      <c r="CO26" s="345">
        <v>99.870566702303975</v>
      </c>
      <c r="CP26" s="344"/>
      <c r="CQ26" s="345">
        <v>103.69756258729007</v>
      </c>
      <c r="CR26" s="344"/>
      <c r="CS26" s="9"/>
      <c r="CT26" s="6" t="s">
        <v>31</v>
      </c>
      <c r="CU26" s="345">
        <v>83.595170366878492</v>
      </c>
      <c r="CV26" s="344"/>
      <c r="CW26" s="345">
        <v>96.34946706978144</v>
      </c>
      <c r="CX26" s="344"/>
      <c r="CY26" s="345">
        <v>100.27905136356776</v>
      </c>
      <c r="CZ26" s="344"/>
      <c r="DA26" s="9"/>
      <c r="DB26" s="6" t="s">
        <v>31</v>
      </c>
      <c r="DC26" s="345">
        <v>95.249207653601559</v>
      </c>
      <c r="DD26" s="344"/>
      <c r="DE26" s="345">
        <v>103.48511929518823</v>
      </c>
      <c r="DF26" s="344"/>
      <c r="DG26" s="345">
        <v>107.50819362159632</v>
      </c>
      <c r="DH26" s="344"/>
      <c r="DI26" s="9"/>
      <c r="DJ26" s="6" t="s">
        <v>31</v>
      </c>
      <c r="DK26" s="345">
        <v>95.180659904036887</v>
      </c>
      <c r="DL26" s="344"/>
      <c r="DM26" s="345">
        <v>109.66965322604034</v>
      </c>
      <c r="DN26" s="344"/>
      <c r="DO26" s="345">
        <v>106.91834341117266</v>
      </c>
      <c r="DP26" s="344"/>
      <c r="DQ26" s="350"/>
    </row>
    <row r="27" spans="1:121" s="335" customFormat="1" ht="15" hidden="1" customHeight="1">
      <c r="A27" s="346"/>
      <c r="B27" s="347"/>
      <c r="C27" s="344"/>
      <c r="D27" s="348"/>
      <c r="E27" s="344"/>
      <c r="F27" s="348"/>
      <c r="G27" s="344"/>
      <c r="H27" s="348"/>
      <c r="I27" s="346"/>
      <c r="J27" s="347"/>
      <c r="K27" s="344"/>
      <c r="L27" s="348"/>
      <c r="M27" s="344"/>
      <c r="N27" s="348"/>
      <c r="O27" s="344"/>
      <c r="P27" s="348"/>
      <c r="Q27" s="346"/>
      <c r="R27" s="347"/>
      <c r="S27" s="344"/>
      <c r="T27" s="348"/>
      <c r="U27" s="344"/>
      <c r="V27" s="348"/>
      <c r="W27" s="344"/>
      <c r="X27" s="348"/>
      <c r="Y27" s="346"/>
      <c r="Z27" s="347"/>
      <c r="AA27" s="344"/>
      <c r="AB27" s="348"/>
      <c r="AC27" s="344"/>
      <c r="AD27" s="348"/>
      <c r="AE27" s="344"/>
      <c r="AF27" s="348"/>
      <c r="AG27" s="346"/>
      <c r="AH27" s="347"/>
      <c r="AI27" s="344"/>
      <c r="AJ27" s="348"/>
      <c r="AK27" s="344"/>
      <c r="AL27" s="348"/>
      <c r="AM27" s="344"/>
      <c r="AN27" s="348"/>
      <c r="AO27" s="346"/>
      <c r="AP27" s="347"/>
      <c r="AQ27" s="344"/>
      <c r="AR27" s="348"/>
      <c r="AS27" s="344"/>
      <c r="AT27" s="348"/>
      <c r="AU27" s="344"/>
      <c r="AV27" s="348"/>
      <c r="AW27" s="346"/>
      <c r="AX27" s="347"/>
      <c r="AY27" s="344"/>
      <c r="AZ27" s="348"/>
      <c r="BA27" s="344"/>
      <c r="BB27" s="348"/>
      <c r="BC27" s="344"/>
      <c r="BD27" s="348"/>
      <c r="BE27" s="346"/>
      <c r="BF27" s="347"/>
      <c r="BG27" s="344"/>
      <c r="BH27" s="348"/>
      <c r="BI27" s="344"/>
      <c r="BJ27" s="348"/>
      <c r="BK27" s="344"/>
      <c r="BL27" s="348"/>
      <c r="BM27" s="346"/>
      <c r="BN27" s="347"/>
      <c r="BO27" s="344"/>
      <c r="BP27" s="348"/>
      <c r="BQ27" s="344"/>
      <c r="BR27" s="348"/>
      <c r="BS27" s="344"/>
      <c r="BT27" s="348"/>
      <c r="BU27" s="346"/>
      <c r="BV27" s="347"/>
      <c r="BW27" s="344"/>
      <c r="BX27" s="348"/>
      <c r="BY27" s="344"/>
      <c r="BZ27" s="348"/>
      <c r="CA27" s="344"/>
      <c r="CB27" s="348"/>
      <c r="CC27" s="346"/>
      <c r="CD27" s="347"/>
      <c r="CE27" s="344"/>
      <c r="CF27" s="348"/>
      <c r="CG27" s="344"/>
      <c r="CH27" s="348"/>
      <c r="CI27" s="344"/>
      <c r="CJ27" s="348"/>
      <c r="CK27" s="346"/>
      <c r="CL27" s="347"/>
      <c r="CM27" s="344"/>
      <c r="CN27" s="348"/>
      <c r="CO27" s="344"/>
      <c r="CP27" s="348"/>
      <c r="CQ27" s="344"/>
      <c r="CR27" s="348"/>
      <c r="CS27" s="346"/>
      <c r="CT27" s="347"/>
      <c r="CU27" s="344"/>
      <c r="CV27" s="348"/>
      <c r="CW27" s="344"/>
      <c r="CX27" s="348"/>
      <c r="CY27" s="344"/>
      <c r="CZ27" s="348"/>
      <c r="DA27" s="346"/>
      <c r="DB27" s="347"/>
      <c r="DC27" s="344"/>
      <c r="DD27" s="348"/>
      <c r="DE27" s="344"/>
      <c r="DF27" s="348"/>
      <c r="DG27" s="344"/>
      <c r="DH27" s="348"/>
      <c r="DI27" s="346"/>
      <c r="DJ27" s="347"/>
      <c r="DK27" s="344"/>
      <c r="DL27" s="348"/>
      <c r="DM27" s="344"/>
      <c r="DN27" s="348"/>
      <c r="DO27" s="344"/>
      <c r="DP27" s="348"/>
      <c r="DQ27" s="351"/>
    </row>
    <row r="28" spans="1:121" ht="15" hidden="1" customHeight="1">
      <c r="A28" s="9">
        <v>2016</v>
      </c>
      <c r="B28" s="6" t="s">
        <v>28</v>
      </c>
      <c r="C28" s="345">
        <v>80.466282578575303</v>
      </c>
      <c r="D28" s="344">
        <v>5.2817259039747171</v>
      </c>
      <c r="E28" s="345">
        <v>104.1203827360315</v>
      </c>
      <c r="F28" s="344">
        <v>8.5322172479039864</v>
      </c>
      <c r="G28" s="345">
        <v>103.11691044526957</v>
      </c>
      <c r="H28" s="344">
        <v>5.1497098232970302</v>
      </c>
      <c r="I28" s="9">
        <v>2016</v>
      </c>
      <c r="J28" s="6" t="s">
        <v>28</v>
      </c>
      <c r="K28" s="345">
        <v>103.9046713701503</v>
      </c>
      <c r="L28" s="344">
        <v>6.5377504872097489</v>
      </c>
      <c r="M28" s="345">
        <v>97.278436667605391</v>
      </c>
      <c r="N28" s="344">
        <v>8.4697947319309179</v>
      </c>
      <c r="O28" s="345">
        <v>107.23836113445533</v>
      </c>
      <c r="P28" s="344">
        <v>7.7574400379110386</v>
      </c>
      <c r="Q28" s="9">
        <v>2016</v>
      </c>
      <c r="R28" s="6" t="s">
        <v>28</v>
      </c>
      <c r="S28" s="345">
        <v>98.724076291644266</v>
      </c>
      <c r="T28" s="344">
        <v>4.2845460399639705</v>
      </c>
      <c r="U28" s="345">
        <v>101.51174537085011</v>
      </c>
      <c r="V28" s="344">
        <v>9.2915495597297308</v>
      </c>
      <c r="W28" s="345">
        <v>117.29312904990699</v>
      </c>
      <c r="X28" s="344">
        <v>50.380563835184603</v>
      </c>
      <c r="Y28" s="9">
        <v>2016</v>
      </c>
      <c r="Z28" s="6" t="s">
        <v>28</v>
      </c>
      <c r="AA28" s="345">
        <v>105.21910614830684</v>
      </c>
      <c r="AB28" s="344">
        <v>0.27435865491658262</v>
      </c>
      <c r="AC28" s="345">
        <v>104.94703880720466</v>
      </c>
      <c r="AD28" s="344">
        <v>24.234917014494897</v>
      </c>
      <c r="AE28" s="345">
        <v>97.566735644117003</v>
      </c>
      <c r="AF28" s="344">
        <v>-2.5683842756287589</v>
      </c>
      <c r="AG28" s="9">
        <v>2016</v>
      </c>
      <c r="AH28" s="6" t="s">
        <v>28</v>
      </c>
      <c r="AI28" s="345">
        <v>104.27931574860433</v>
      </c>
      <c r="AJ28" s="344">
        <v>8.7323279988177518</v>
      </c>
      <c r="AK28" s="345">
        <v>90.034596881890408</v>
      </c>
      <c r="AL28" s="344">
        <v>6.6358197868579936</v>
      </c>
      <c r="AM28" s="345">
        <v>106.05175248772832</v>
      </c>
      <c r="AN28" s="344">
        <v>1.2107057573821152</v>
      </c>
      <c r="AO28" s="9">
        <v>2016</v>
      </c>
      <c r="AP28" s="6" t="s">
        <v>28</v>
      </c>
      <c r="AQ28" s="345">
        <v>100.66461789096816</v>
      </c>
      <c r="AR28" s="344">
        <v>4.1481340187815761</v>
      </c>
      <c r="AS28" s="345">
        <v>102.1131539311702</v>
      </c>
      <c r="AT28" s="344">
        <v>2.1417882736445932</v>
      </c>
      <c r="AU28" s="345">
        <v>93.382726549511403</v>
      </c>
      <c r="AV28" s="344">
        <v>4.0236010717448636</v>
      </c>
      <c r="AW28" s="9">
        <v>2016</v>
      </c>
      <c r="AX28" s="6" t="s">
        <v>28</v>
      </c>
      <c r="AY28" s="345">
        <v>100.84874181616703</v>
      </c>
      <c r="AZ28" s="344">
        <v>6.1808086400349111</v>
      </c>
      <c r="BA28" s="345">
        <v>98.04877405513291</v>
      </c>
      <c r="BB28" s="344">
        <v>2.1378310335266661</v>
      </c>
      <c r="BC28" s="345">
        <v>108.54129991885567</v>
      </c>
      <c r="BD28" s="344">
        <v>25.713176389880843</v>
      </c>
      <c r="BE28" s="9">
        <v>2016</v>
      </c>
      <c r="BF28" s="6" t="s">
        <v>28</v>
      </c>
      <c r="BG28" s="345">
        <v>97.710154380091936</v>
      </c>
      <c r="BH28" s="344">
        <v>2.0866135889610717</v>
      </c>
      <c r="BI28" s="345">
        <v>97.377988161439063</v>
      </c>
      <c r="BJ28" s="344">
        <v>-6.7934052416628106</v>
      </c>
      <c r="BK28" s="345">
        <v>93.866693616720269</v>
      </c>
      <c r="BL28" s="344">
        <v>16.77021299294681</v>
      </c>
      <c r="BM28" s="9">
        <v>2016</v>
      </c>
      <c r="BN28" s="6" t="s">
        <v>28</v>
      </c>
      <c r="BO28" s="345">
        <v>93.1255374063403</v>
      </c>
      <c r="BP28" s="344">
        <v>-1.5683374029383543</v>
      </c>
      <c r="BQ28" s="345">
        <v>111.02981268508864</v>
      </c>
      <c r="BR28" s="344">
        <v>9.6924833544942857</v>
      </c>
      <c r="BS28" s="345">
        <v>97.024634718372965</v>
      </c>
      <c r="BT28" s="344">
        <v>6.3320204767817359</v>
      </c>
      <c r="BU28" s="9">
        <v>2016</v>
      </c>
      <c r="BV28" s="6" t="s">
        <v>28</v>
      </c>
      <c r="BW28" s="345">
        <v>98.350364150425662</v>
      </c>
      <c r="BX28" s="344">
        <v>6.4135287458598356</v>
      </c>
      <c r="BY28" s="345">
        <v>92.941623460108701</v>
      </c>
      <c r="BZ28" s="344">
        <v>-7.7921321622262383</v>
      </c>
      <c r="CA28" s="345">
        <v>94.291218825810006</v>
      </c>
      <c r="CB28" s="344">
        <v>20.915187237620486</v>
      </c>
      <c r="CC28" s="9">
        <v>2016</v>
      </c>
      <c r="CD28" s="6" t="s">
        <v>28</v>
      </c>
      <c r="CE28" s="345">
        <v>104.03757460902132</v>
      </c>
      <c r="CF28" s="344">
        <v>9.5838158312669748</v>
      </c>
      <c r="CG28" s="345">
        <v>133.536465014225</v>
      </c>
      <c r="CH28" s="344">
        <v>16.514614392021059</v>
      </c>
      <c r="CI28" s="345">
        <v>86.514418444787609</v>
      </c>
      <c r="CJ28" s="344">
        <v>5.5700653258850821</v>
      </c>
      <c r="CK28" s="9">
        <v>2016</v>
      </c>
      <c r="CL28" s="6" t="s">
        <v>28</v>
      </c>
      <c r="CM28" s="345">
        <v>102.2768887841611</v>
      </c>
      <c r="CN28" s="344">
        <v>7.7611160411693731</v>
      </c>
      <c r="CO28" s="345">
        <v>98.946938836437582</v>
      </c>
      <c r="CP28" s="344">
        <v>0.16399857582258903</v>
      </c>
      <c r="CQ28" s="345">
        <v>92.354991380161707</v>
      </c>
      <c r="CR28" s="344">
        <v>4.7013692266417451</v>
      </c>
      <c r="CS28" s="9">
        <v>2016</v>
      </c>
      <c r="CT28" s="6" t="s">
        <v>28</v>
      </c>
      <c r="CU28" s="345">
        <v>110.49503807285534</v>
      </c>
      <c r="CV28" s="344">
        <v>5.7951858800571614</v>
      </c>
      <c r="CW28" s="345">
        <v>90.928807363792245</v>
      </c>
      <c r="CX28" s="344">
        <v>0.94462612877997287</v>
      </c>
      <c r="CY28" s="345">
        <v>84.425794374960304</v>
      </c>
      <c r="CZ28" s="344">
        <v>-20.194866178055975</v>
      </c>
      <c r="DA28" s="9">
        <v>2016</v>
      </c>
      <c r="DB28" s="6" t="s">
        <v>28</v>
      </c>
      <c r="DC28" s="345">
        <v>118.911144687342</v>
      </c>
      <c r="DD28" s="344">
        <v>17.617487333806054</v>
      </c>
      <c r="DE28" s="345">
        <v>107.67028497492326</v>
      </c>
      <c r="DF28" s="344">
        <v>12.532015738881185</v>
      </c>
      <c r="DG28" s="345">
        <v>93.701480182128435</v>
      </c>
      <c r="DH28" s="344">
        <v>-2.0083595002367076</v>
      </c>
      <c r="DI28" s="9">
        <v>2016</v>
      </c>
      <c r="DJ28" s="6" t="s">
        <v>28</v>
      </c>
      <c r="DK28" s="345">
        <v>101.69626635298204</v>
      </c>
      <c r="DL28" s="344">
        <v>-3.2506599653111579</v>
      </c>
      <c r="DM28" s="345">
        <v>107.56440941135133</v>
      </c>
      <c r="DN28" s="344">
        <v>9.7315277588866138</v>
      </c>
      <c r="DO28" s="345">
        <v>108.12002814605633</v>
      </c>
      <c r="DP28" s="344">
        <v>1.0463482221122433</v>
      </c>
      <c r="DQ28" s="350"/>
    </row>
    <row r="29" spans="1:121" ht="15" hidden="1" customHeight="1">
      <c r="A29" s="9"/>
      <c r="B29" s="6" t="s">
        <v>29</v>
      </c>
      <c r="C29" s="345">
        <v>85.832861755147519</v>
      </c>
      <c r="D29" s="344">
        <v>-21.284653236341356</v>
      </c>
      <c r="E29" s="345">
        <v>113.44411147550068</v>
      </c>
      <c r="F29" s="344">
        <v>15.18559293390939</v>
      </c>
      <c r="G29" s="345">
        <v>107.69036608748667</v>
      </c>
      <c r="H29" s="344">
        <v>15.480504503750822</v>
      </c>
      <c r="I29" s="9"/>
      <c r="J29" s="6" t="s">
        <v>29</v>
      </c>
      <c r="K29" s="345">
        <v>109.367622208273</v>
      </c>
      <c r="L29" s="344">
        <v>14.80820325536267</v>
      </c>
      <c r="M29" s="345">
        <v>110.14334905398967</v>
      </c>
      <c r="N29" s="344">
        <v>8.8579086919565668</v>
      </c>
      <c r="O29" s="345">
        <v>105.37666666666667</v>
      </c>
      <c r="P29" s="344">
        <v>4.4802451308961508</v>
      </c>
      <c r="Q29" s="9"/>
      <c r="R29" s="6" t="s">
        <v>29</v>
      </c>
      <c r="S29" s="345">
        <v>106.93682677097667</v>
      </c>
      <c r="T29" s="344">
        <v>4.6681499941725946</v>
      </c>
      <c r="U29" s="345">
        <v>110.57708074725066</v>
      </c>
      <c r="V29" s="344">
        <v>9.4568959092374456</v>
      </c>
      <c r="W29" s="345">
        <v>103.60325907418513</v>
      </c>
      <c r="X29" s="344">
        <v>7.0079190568093139</v>
      </c>
      <c r="Y29" s="9"/>
      <c r="Z29" s="6" t="s">
        <v>29</v>
      </c>
      <c r="AA29" s="345">
        <v>116.30490655340502</v>
      </c>
      <c r="AB29" s="344">
        <v>8.6158372519476103</v>
      </c>
      <c r="AC29" s="345">
        <v>112.44333333333334</v>
      </c>
      <c r="AD29" s="344">
        <v>22.892008377609457</v>
      </c>
      <c r="AE29" s="345">
        <v>100.30108226217277</v>
      </c>
      <c r="AF29" s="344">
        <v>-1.2984066596117572</v>
      </c>
      <c r="AG29" s="9"/>
      <c r="AH29" s="6" t="s">
        <v>29</v>
      </c>
      <c r="AI29" s="345">
        <v>101.56017690747622</v>
      </c>
      <c r="AJ29" s="344">
        <v>5.4703584608467111</v>
      </c>
      <c r="AK29" s="345">
        <v>107.054243542672</v>
      </c>
      <c r="AL29" s="344">
        <v>3.0921744966397853</v>
      </c>
      <c r="AM29" s="345">
        <v>102.95608398031567</v>
      </c>
      <c r="AN29" s="344">
        <v>4.9835963973328745</v>
      </c>
      <c r="AO29" s="9"/>
      <c r="AP29" s="6" t="s">
        <v>29</v>
      </c>
      <c r="AQ29" s="345">
        <v>106.72795128093999</v>
      </c>
      <c r="AR29" s="344">
        <v>5.968751100430751</v>
      </c>
      <c r="AS29" s="345">
        <v>105.4641597314873</v>
      </c>
      <c r="AT29" s="344">
        <v>3.891037549472756</v>
      </c>
      <c r="AU29" s="345">
        <v>108.11168793890266</v>
      </c>
      <c r="AV29" s="344">
        <v>3.8437235747887541</v>
      </c>
      <c r="AW29" s="9"/>
      <c r="AX29" s="6" t="s">
        <v>29</v>
      </c>
      <c r="AY29" s="345">
        <v>101.5975202296457</v>
      </c>
      <c r="AZ29" s="344">
        <v>5.1936557591727848</v>
      </c>
      <c r="BA29" s="345">
        <v>101.95203112821913</v>
      </c>
      <c r="BB29" s="344">
        <v>3.7660671450056924</v>
      </c>
      <c r="BC29" s="345">
        <v>112.99594948966869</v>
      </c>
      <c r="BD29" s="344">
        <v>19.108338335347511</v>
      </c>
      <c r="BE29" s="9"/>
      <c r="BF29" s="6" t="s">
        <v>29</v>
      </c>
      <c r="BG29" s="345">
        <v>101.95152953791732</v>
      </c>
      <c r="BH29" s="344">
        <v>2.1843809064338728</v>
      </c>
      <c r="BI29" s="345">
        <v>103.75030985455076</v>
      </c>
      <c r="BJ29" s="344">
        <v>0.25246181911961685</v>
      </c>
      <c r="BK29" s="345">
        <v>106.387711112739</v>
      </c>
      <c r="BL29" s="344">
        <v>7.5402322886556732</v>
      </c>
      <c r="BM29" s="9"/>
      <c r="BN29" s="6" t="s">
        <v>29</v>
      </c>
      <c r="BO29" s="345">
        <v>107.8072770033212</v>
      </c>
      <c r="BP29" s="344">
        <v>8.088795368791196</v>
      </c>
      <c r="BQ29" s="345">
        <v>106.62752851432566</v>
      </c>
      <c r="BR29" s="344">
        <v>3.853033924532582</v>
      </c>
      <c r="BS29" s="345">
        <v>109.37521194653334</v>
      </c>
      <c r="BT29" s="344">
        <v>12.633610916851239</v>
      </c>
      <c r="BU29" s="9"/>
      <c r="BV29" s="6" t="s">
        <v>29</v>
      </c>
      <c r="BW29" s="345">
        <v>107.22642402447501</v>
      </c>
      <c r="BX29" s="344">
        <v>4.1287492339316003</v>
      </c>
      <c r="BY29" s="345">
        <v>104.33233333333334</v>
      </c>
      <c r="BZ29" s="344">
        <v>3.7633894107486725</v>
      </c>
      <c r="CA29" s="345">
        <v>89.496000000000038</v>
      </c>
      <c r="CB29" s="344">
        <v>8.6773270051378404</v>
      </c>
      <c r="CC29" s="9"/>
      <c r="CD29" s="6" t="s">
        <v>29</v>
      </c>
      <c r="CE29" s="345">
        <v>113.30924346617867</v>
      </c>
      <c r="CF29" s="344">
        <v>9.3542730628056461</v>
      </c>
      <c r="CG29" s="345">
        <v>97.086666666666872</v>
      </c>
      <c r="CH29" s="344">
        <v>18.7040642598582</v>
      </c>
      <c r="CI29" s="345">
        <v>90.078943431668236</v>
      </c>
      <c r="CJ29" s="344">
        <v>0.72509499887858908</v>
      </c>
      <c r="CK29" s="9"/>
      <c r="CL29" s="6" t="s">
        <v>29</v>
      </c>
      <c r="CM29" s="345">
        <v>103.04988977312871</v>
      </c>
      <c r="CN29" s="344">
        <v>0.64183039956158439</v>
      </c>
      <c r="CO29" s="345">
        <v>108.89476444268399</v>
      </c>
      <c r="CP29" s="344">
        <v>5.8647323662834907</v>
      </c>
      <c r="CQ29" s="345">
        <v>116.30700000000002</v>
      </c>
      <c r="CR29" s="344">
        <v>15.690417473239293</v>
      </c>
      <c r="CS29" s="9"/>
      <c r="CT29" s="6" t="s">
        <v>29</v>
      </c>
      <c r="CU29" s="345">
        <v>126.51964012343301</v>
      </c>
      <c r="CV29" s="344">
        <v>4.533499483427164</v>
      </c>
      <c r="CW29" s="345">
        <v>101.69224266215792</v>
      </c>
      <c r="CX29" s="344">
        <v>3.6785096095425303</v>
      </c>
      <c r="CY29" s="345">
        <v>78.764572243878533</v>
      </c>
      <c r="CZ29" s="344">
        <v>-25.935405213527886</v>
      </c>
      <c r="DA29" s="9"/>
      <c r="DB29" s="6" t="s">
        <v>29</v>
      </c>
      <c r="DC29" s="345">
        <v>114.80200000000001</v>
      </c>
      <c r="DD29" s="344">
        <v>12.47214807934067</v>
      </c>
      <c r="DE29" s="345">
        <v>84.711620600403577</v>
      </c>
      <c r="DF29" s="344">
        <v>-10.306745292871994</v>
      </c>
      <c r="DG29" s="345">
        <v>98.561000000000078</v>
      </c>
      <c r="DH29" s="344">
        <v>2.6328879905411071</v>
      </c>
      <c r="DI29" s="9"/>
      <c r="DJ29" s="6" t="s">
        <v>29</v>
      </c>
      <c r="DK29" s="345">
        <v>98.013933333905925</v>
      </c>
      <c r="DL29" s="344">
        <v>-7.8507343208263194</v>
      </c>
      <c r="DM29" s="345">
        <v>103.7020850487304</v>
      </c>
      <c r="DN29" s="344">
        <v>9.7067079763655073</v>
      </c>
      <c r="DO29" s="345">
        <v>96.918880543100599</v>
      </c>
      <c r="DP29" s="344">
        <v>5.6991116981005092</v>
      </c>
      <c r="DQ29" s="350"/>
    </row>
    <row r="30" spans="1:121" ht="15" hidden="1" customHeight="1">
      <c r="A30" s="9"/>
      <c r="B30" s="6" t="s">
        <v>30</v>
      </c>
      <c r="C30" s="345">
        <v>107.49587732869968</v>
      </c>
      <c r="D30" s="344">
        <v>-5.2176311010388901</v>
      </c>
      <c r="E30" s="345">
        <v>108.32809115486232</v>
      </c>
      <c r="F30" s="344">
        <v>6.8424795492520758</v>
      </c>
      <c r="G30" s="345">
        <v>102.82172336275754</v>
      </c>
      <c r="H30" s="344">
        <v>8.7834003844350121</v>
      </c>
      <c r="I30" s="9"/>
      <c r="J30" s="6" t="s">
        <v>30</v>
      </c>
      <c r="K30" s="345">
        <v>107.03412819862099</v>
      </c>
      <c r="L30" s="344">
        <v>9.4264300016328804</v>
      </c>
      <c r="M30" s="345">
        <v>111.85853481968866</v>
      </c>
      <c r="N30" s="344">
        <v>11.638974688913265</v>
      </c>
      <c r="O30" s="345">
        <v>105.23899999999999</v>
      </c>
      <c r="P30" s="344">
        <v>2.0743318133334725</v>
      </c>
      <c r="Q30" s="9"/>
      <c r="R30" s="6" t="s">
        <v>30</v>
      </c>
      <c r="S30" s="345">
        <v>105.10237743883867</v>
      </c>
      <c r="T30" s="344">
        <v>5.0839783030496051</v>
      </c>
      <c r="U30" s="345">
        <v>100.93515201993283</v>
      </c>
      <c r="V30" s="344">
        <v>8.112585768006241</v>
      </c>
      <c r="W30" s="345">
        <v>104.26295154187669</v>
      </c>
      <c r="X30" s="344">
        <v>-0.67311091787377109</v>
      </c>
      <c r="Y30" s="9"/>
      <c r="Z30" s="6" t="s">
        <v>30</v>
      </c>
      <c r="AA30" s="345">
        <v>103.03475244451427</v>
      </c>
      <c r="AB30" s="344">
        <v>12.683647730977029</v>
      </c>
      <c r="AC30" s="345">
        <v>114.06966666666666</v>
      </c>
      <c r="AD30" s="344">
        <v>5.1165400985065759</v>
      </c>
      <c r="AE30" s="345">
        <v>97.656879157718606</v>
      </c>
      <c r="AF30" s="344">
        <v>2.0870941114476125</v>
      </c>
      <c r="AG30" s="9"/>
      <c r="AH30" s="6" t="s">
        <v>30</v>
      </c>
      <c r="AI30" s="345">
        <v>104.92983334950389</v>
      </c>
      <c r="AJ30" s="344">
        <v>2.0133280900134025</v>
      </c>
      <c r="AK30" s="345">
        <v>108.90157032985466</v>
      </c>
      <c r="AL30" s="344">
        <v>5.339330482317024</v>
      </c>
      <c r="AM30" s="345">
        <v>97.131935730576274</v>
      </c>
      <c r="AN30" s="344">
        <v>3.1419148372751096</v>
      </c>
      <c r="AO30" s="9"/>
      <c r="AP30" s="6" t="s">
        <v>30</v>
      </c>
      <c r="AQ30" s="345">
        <v>110.08660271163933</v>
      </c>
      <c r="AR30" s="344">
        <v>8.4109610072590613</v>
      </c>
      <c r="AS30" s="345">
        <v>103.96217583589066</v>
      </c>
      <c r="AT30" s="344">
        <v>2.7094604528721504</v>
      </c>
      <c r="AU30" s="345">
        <v>110.947054208277</v>
      </c>
      <c r="AV30" s="344">
        <v>3.8718439382479772</v>
      </c>
      <c r="AW30" s="9"/>
      <c r="AX30" s="6" t="s">
        <v>30</v>
      </c>
      <c r="AY30" s="345">
        <v>105.73573483716534</v>
      </c>
      <c r="AZ30" s="344">
        <v>2.3916068760934337</v>
      </c>
      <c r="BA30" s="345">
        <v>106.22061156064801</v>
      </c>
      <c r="BB30" s="344">
        <v>2.8001605090631472</v>
      </c>
      <c r="BC30" s="345">
        <v>117.92244220535268</v>
      </c>
      <c r="BD30" s="344">
        <v>10.504510335239246</v>
      </c>
      <c r="BE30" s="9"/>
      <c r="BF30" s="6" t="s">
        <v>30</v>
      </c>
      <c r="BG30" s="345">
        <v>102.97546139334668</v>
      </c>
      <c r="BH30" s="344">
        <v>3.8988836162573648</v>
      </c>
      <c r="BI30" s="345">
        <v>101.72974615294515</v>
      </c>
      <c r="BJ30" s="344">
        <v>1.8758081539162959</v>
      </c>
      <c r="BK30" s="345">
        <v>115.18100881066999</v>
      </c>
      <c r="BL30" s="344">
        <v>2.1010523867843744E-2</v>
      </c>
      <c r="BM30" s="9"/>
      <c r="BN30" s="6" t="s">
        <v>30</v>
      </c>
      <c r="BO30" s="345">
        <v>106.65776141990875</v>
      </c>
      <c r="BP30" s="344">
        <v>6.0417990216856055</v>
      </c>
      <c r="BQ30" s="345">
        <v>101.86067691408668</v>
      </c>
      <c r="BR30" s="344">
        <v>3.8536188598553736</v>
      </c>
      <c r="BS30" s="345">
        <v>114.83269552386299</v>
      </c>
      <c r="BT30" s="344">
        <v>11.593934634047571</v>
      </c>
      <c r="BU30" s="9"/>
      <c r="BV30" s="6" t="s">
        <v>30</v>
      </c>
      <c r="BW30" s="345">
        <v>105.47380052348666</v>
      </c>
      <c r="BX30" s="344">
        <v>-1.5046812786771113</v>
      </c>
      <c r="BY30" s="345">
        <v>108.97233333333332</v>
      </c>
      <c r="BZ30" s="344">
        <v>8.7457273371895212</v>
      </c>
      <c r="CA30" s="345">
        <v>116.03933333333335</v>
      </c>
      <c r="CB30" s="344">
        <v>-2.9318721629924909</v>
      </c>
      <c r="CC30" s="9"/>
      <c r="CD30" s="6" t="s">
        <v>30</v>
      </c>
      <c r="CE30" s="345">
        <v>107.38380570977301</v>
      </c>
      <c r="CF30" s="344">
        <v>11.402198431074822</v>
      </c>
      <c r="CG30" s="345">
        <v>120.56133333333339</v>
      </c>
      <c r="CH30" s="344">
        <v>8.1785849221124067</v>
      </c>
      <c r="CI30" s="345">
        <v>113.93802761961501</v>
      </c>
      <c r="CJ30" s="344">
        <v>2.9784525728801583</v>
      </c>
      <c r="CK30" s="9"/>
      <c r="CL30" s="6" t="s">
        <v>30</v>
      </c>
      <c r="CM30" s="345">
        <v>103.7800931732087</v>
      </c>
      <c r="CN30" s="344">
        <v>4.073966588097619</v>
      </c>
      <c r="CO30" s="345">
        <v>111.97873224748832</v>
      </c>
      <c r="CP30" s="344">
        <v>13.704393040418509</v>
      </c>
      <c r="CQ30" s="345">
        <v>105.64866666666667</v>
      </c>
      <c r="CR30" s="344">
        <v>-1.7783360764628213</v>
      </c>
      <c r="CS30" s="9"/>
      <c r="CT30" s="6" t="s">
        <v>30</v>
      </c>
      <c r="CU30" s="345">
        <v>99.500030307305508</v>
      </c>
      <c r="CV30" s="344">
        <v>9.425110471531454</v>
      </c>
      <c r="CW30" s="345">
        <v>119.11074641378302</v>
      </c>
      <c r="CX30" s="344">
        <v>3.1365284451654958</v>
      </c>
      <c r="CY30" s="345">
        <v>71.255939938225069</v>
      </c>
      <c r="CZ30" s="344">
        <v>-18.643893042201825</v>
      </c>
      <c r="DA30" s="9"/>
      <c r="DB30" s="6" t="s">
        <v>30</v>
      </c>
      <c r="DC30" s="345">
        <v>110.97566666666667</v>
      </c>
      <c r="DD30" s="344">
        <v>9.2501535705283118</v>
      </c>
      <c r="DE30" s="345">
        <v>110.87867782827607</v>
      </c>
      <c r="DF30" s="344">
        <v>4.2197952401159711</v>
      </c>
      <c r="DG30" s="345">
        <v>96.407000000000082</v>
      </c>
      <c r="DH30" s="344">
        <v>-4.3935362926710013</v>
      </c>
      <c r="DI30" s="9"/>
      <c r="DJ30" s="6" t="s">
        <v>30</v>
      </c>
      <c r="DK30" s="345">
        <v>87.099402792342758</v>
      </c>
      <c r="DL30" s="344">
        <v>-6.6877661496225898</v>
      </c>
      <c r="DM30" s="345">
        <v>108.698585581903</v>
      </c>
      <c r="DN30" s="344">
        <v>11.154991402503867</v>
      </c>
      <c r="DO30" s="345">
        <v>116.94248040855767</v>
      </c>
      <c r="DP30" s="344">
        <v>23.895440545610484</v>
      </c>
      <c r="DQ30" s="350"/>
    </row>
    <row r="31" spans="1:121" ht="15" hidden="1" customHeight="1">
      <c r="A31" s="9"/>
      <c r="B31" s="6" t="s">
        <v>31</v>
      </c>
      <c r="C31" s="345">
        <v>114.34271988717433</v>
      </c>
      <c r="D31" s="344">
        <v>13.081799329593196</v>
      </c>
      <c r="E31" s="345">
        <v>106.56495449323768</v>
      </c>
      <c r="F31" s="344">
        <v>2.2829576596520695</v>
      </c>
      <c r="G31" s="345">
        <v>110.73814321501834</v>
      </c>
      <c r="H31" s="344">
        <v>-2.9969195823371138</v>
      </c>
      <c r="I31" s="9"/>
      <c r="J31" s="6" t="s">
        <v>31</v>
      </c>
      <c r="K31" s="345">
        <v>113.07890658882299</v>
      </c>
      <c r="L31" s="344">
        <v>3.3660519122118018</v>
      </c>
      <c r="M31" s="345">
        <v>120.50191650807365</v>
      </c>
      <c r="N31" s="344">
        <v>10.613129493760724</v>
      </c>
      <c r="O31" s="345">
        <v>95.076333333333238</v>
      </c>
      <c r="P31" s="344">
        <v>-1.4991589948086528</v>
      </c>
      <c r="Q31" s="9"/>
      <c r="R31" s="6" t="s">
        <v>31</v>
      </c>
      <c r="S31" s="345">
        <v>109.24575184235766</v>
      </c>
      <c r="T31" s="344">
        <v>5.9126662796992377</v>
      </c>
      <c r="U31" s="345">
        <v>119.98264503601666</v>
      </c>
      <c r="V31" s="344">
        <v>6.4300136330723348</v>
      </c>
      <c r="W31" s="345">
        <v>125.20667644030668</v>
      </c>
      <c r="X31" s="344">
        <v>4.152598832841818</v>
      </c>
      <c r="Y31" s="9"/>
      <c r="Z31" s="6" t="s">
        <v>31</v>
      </c>
      <c r="AA31" s="345">
        <v>98.201355378650533</v>
      </c>
      <c r="AB31" s="344">
        <v>1.707774183015573</v>
      </c>
      <c r="AC31" s="345">
        <v>118.86133333333333</v>
      </c>
      <c r="AD31" s="344">
        <v>2.9010539355348328</v>
      </c>
      <c r="AE31" s="345">
        <v>105.679424746962</v>
      </c>
      <c r="AF31" s="344">
        <v>3.0210382107835017</v>
      </c>
      <c r="AG31" s="9"/>
      <c r="AH31" s="6" t="s">
        <v>31</v>
      </c>
      <c r="AI31" s="345">
        <v>107.33889164400468</v>
      </c>
      <c r="AJ31" s="344">
        <v>2.2822427326327386</v>
      </c>
      <c r="AK31" s="345">
        <v>115.33977266110467</v>
      </c>
      <c r="AL31" s="344">
        <v>6.457749070308779</v>
      </c>
      <c r="AM31" s="345">
        <v>106.20569182448467</v>
      </c>
      <c r="AN31" s="344">
        <v>3.1373237617005714</v>
      </c>
      <c r="AO31" s="9"/>
      <c r="AP31" s="6" t="s">
        <v>31</v>
      </c>
      <c r="AQ31" s="345">
        <v>109.58541362745267</v>
      </c>
      <c r="AR31" s="344">
        <v>8.411647088863532</v>
      </c>
      <c r="AS31" s="345">
        <v>101.75135589015507</v>
      </c>
      <c r="AT31" s="344">
        <v>4.5811534842707715</v>
      </c>
      <c r="AU31" s="345">
        <v>105.31652852618789</v>
      </c>
      <c r="AV31" s="344">
        <v>6.0505888811787827</v>
      </c>
      <c r="AW31" s="9"/>
      <c r="AX31" s="6" t="s">
        <v>31</v>
      </c>
      <c r="AY31" s="345">
        <v>106.44402848236267</v>
      </c>
      <c r="AZ31" s="344">
        <v>1.2073051382286053</v>
      </c>
      <c r="BA31" s="345">
        <v>108.342322459909</v>
      </c>
      <c r="BB31" s="344">
        <v>5.7778594157545768</v>
      </c>
      <c r="BC31" s="345">
        <v>122.54961039866333</v>
      </c>
      <c r="BD31" s="344">
        <v>9.3425888172021132</v>
      </c>
      <c r="BE31" s="9"/>
      <c r="BF31" s="6" t="s">
        <v>31</v>
      </c>
      <c r="BG31" s="345">
        <v>108.54051073050901</v>
      </c>
      <c r="BH31" s="344">
        <v>2.9760458271438353</v>
      </c>
      <c r="BI31" s="345">
        <v>98.685261828090731</v>
      </c>
      <c r="BJ31" s="344">
        <v>7.0584002156045784</v>
      </c>
      <c r="BK31" s="345">
        <v>106.77060803459233</v>
      </c>
      <c r="BL31" s="344">
        <v>1.1764819004209386</v>
      </c>
      <c r="BM31" s="9"/>
      <c r="BN31" s="6" t="s">
        <v>31</v>
      </c>
      <c r="BO31" s="345">
        <v>104.15471028700823</v>
      </c>
      <c r="BP31" s="344">
        <v>-0.871361996660454</v>
      </c>
      <c r="BQ31" s="345">
        <v>105.20729031259266</v>
      </c>
      <c r="BR31" s="344">
        <v>7.3234177288672271</v>
      </c>
      <c r="BS31" s="345">
        <v>121.27105937466034</v>
      </c>
      <c r="BT31" s="344">
        <v>11.519995160270156</v>
      </c>
      <c r="BU31" s="9"/>
      <c r="BV31" s="6" t="s">
        <v>31</v>
      </c>
      <c r="BW31" s="345">
        <v>105.68081374496417</v>
      </c>
      <c r="BX31" s="344">
        <v>8.371395590195732</v>
      </c>
      <c r="BY31" s="345">
        <v>105.78733333333334</v>
      </c>
      <c r="BZ31" s="344">
        <v>7.4555298512277233</v>
      </c>
      <c r="CA31" s="345">
        <v>117.09366666666666</v>
      </c>
      <c r="CB31" s="344">
        <v>-2.5229086137642724</v>
      </c>
      <c r="CC31" s="9"/>
      <c r="CD31" s="6" t="s">
        <v>31</v>
      </c>
      <c r="CE31" s="345">
        <v>118.87955473782365</v>
      </c>
      <c r="CF31" s="344">
        <v>13.162977835946378</v>
      </c>
      <c r="CG31" s="345">
        <v>89.527333333333601</v>
      </c>
      <c r="CH31" s="344">
        <v>-2.851767493270799</v>
      </c>
      <c r="CI31" s="345">
        <v>107.77838031830004</v>
      </c>
      <c r="CJ31" s="344">
        <v>-8.644706055638153</v>
      </c>
      <c r="CK31" s="9"/>
      <c r="CL31" s="6" t="s">
        <v>31</v>
      </c>
      <c r="CM31" s="345">
        <v>104.41172342134287</v>
      </c>
      <c r="CN31" s="344">
        <v>1.3913633972045432</v>
      </c>
      <c r="CO31" s="345">
        <v>112.61638607478568</v>
      </c>
      <c r="CP31" s="344">
        <v>12.762338087531504</v>
      </c>
      <c r="CQ31" s="345">
        <v>110.57833333333338</v>
      </c>
      <c r="CR31" s="344">
        <v>6.6354218694882405</v>
      </c>
      <c r="CS31" s="9"/>
      <c r="CT31" s="6" t="s">
        <v>31</v>
      </c>
      <c r="CU31" s="345">
        <v>92.456861497939244</v>
      </c>
      <c r="CV31" s="344">
        <v>10.600721419872698</v>
      </c>
      <c r="CW31" s="345">
        <v>100.2364409945024</v>
      </c>
      <c r="CX31" s="344">
        <v>4.0342453808341219</v>
      </c>
      <c r="CY31" s="345">
        <v>80.255964575169045</v>
      </c>
      <c r="CZ31" s="344">
        <v>-19.967367576906767</v>
      </c>
      <c r="DA31" s="9"/>
      <c r="DB31" s="6" t="s">
        <v>31</v>
      </c>
      <c r="DC31" s="345">
        <v>118.572</v>
      </c>
      <c r="DD31" s="344">
        <v>24.48607491961279</v>
      </c>
      <c r="DE31" s="345">
        <v>85.546741319778405</v>
      </c>
      <c r="DF31" s="344">
        <v>-17.334258391528863</v>
      </c>
      <c r="DG31" s="345">
        <v>113.925</v>
      </c>
      <c r="DH31" s="344">
        <v>5.9686672822253399</v>
      </c>
      <c r="DI31" s="9"/>
      <c r="DJ31" s="6" t="s">
        <v>31</v>
      </c>
      <c r="DK31" s="345">
        <v>89.725680732127771</v>
      </c>
      <c r="DL31" s="344">
        <v>-5.7311844416806252</v>
      </c>
      <c r="DM31" s="345">
        <v>120.02970780606233</v>
      </c>
      <c r="DN31" s="344">
        <v>9.4466010197632926</v>
      </c>
      <c r="DO31" s="345">
        <v>105.50010044556829</v>
      </c>
      <c r="DP31" s="344">
        <v>-1.3264730076767819</v>
      </c>
      <c r="DQ31" s="350"/>
    </row>
    <row r="32" spans="1:121" ht="15" hidden="1" customHeight="1">
      <c r="A32" s="9"/>
      <c r="B32" s="6"/>
      <c r="C32" s="345"/>
      <c r="D32" s="344"/>
      <c r="E32" s="345"/>
      <c r="F32" s="344"/>
      <c r="G32" s="345"/>
      <c r="H32" s="344"/>
      <c r="I32" s="344"/>
      <c r="J32" s="344"/>
      <c r="K32" s="345"/>
      <c r="L32" s="344"/>
      <c r="M32" s="345"/>
      <c r="N32" s="344"/>
      <c r="O32" s="345"/>
      <c r="P32" s="344"/>
      <c r="Q32" s="344"/>
      <c r="R32" s="344"/>
      <c r="S32" s="345"/>
      <c r="T32" s="344"/>
      <c r="U32" s="345"/>
      <c r="V32" s="344"/>
      <c r="W32" s="345"/>
      <c r="X32" s="344"/>
      <c r="Y32" s="344"/>
      <c r="Z32" s="344"/>
      <c r="AA32" s="345"/>
      <c r="AB32" s="344"/>
      <c r="AC32" s="345"/>
      <c r="AD32" s="344"/>
      <c r="AE32" s="345"/>
      <c r="AF32" s="344"/>
      <c r="AG32" s="344"/>
      <c r="AH32" s="344"/>
      <c r="AI32" s="345"/>
      <c r="AJ32" s="344"/>
      <c r="AK32" s="345"/>
      <c r="AL32" s="344"/>
      <c r="AM32" s="345"/>
      <c r="AN32" s="344"/>
      <c r="AO32" s="344"/>
      <c r="AP32" s="344"/>
      <c r="AQ32" s="345"/>
      <c r="AR32" s="344"/>
      <c r="AS32" s="345"/>
      <c r="AT32" s="344"/>
      <c r="AU32" s="345"/>
      <c r="AV32" s="344"/>
      <c r="AW32" s="344"/>
      <c r="AX32" s="344"/>
      <c r="AY32" s="345"/>
      <c r="AZ32" s="344"/>
      <c r="BA32" s="345"/>
      <c r="BB32" s="344"/>
      <c r="BC32" s="345"/>
      <c r="BD32" s="344"/>
      <c r="BE32" s="344"/>
      <c r="BF32" s="344"/>
      <c r="BG32" s="345"/>
      <c r="BH32" s="344"/>
      <c r="BI32" s="345"/>
      <c r="BJ32" s="344"/>
      <c r="BK32" s="345"/>
      <c r="BL32" s="344"/>
      <c r="BM32" s="344"/>
      <c r="BN32" s="344"/>
      <c r="BO32" s="345"/>
      <c r="BP32" s="344"/>
      <c r="BQ32" s="345"/>
      <c r="BR32" s="344"/>
      <c r="BS32" s="345"/>
      <c r="BT32" s="344"/>
      <c r="BU32" s="344"/>
      <c r="BV32" s="344"/>
      <c r="BW32" s="345"/>
      <c r="BX32" s="344"/>
      <c r="BY32" s="345"/>
      <c r="BZ32" s="344"/>
      <c r="CA32" s="345"/>
      <c r="CB32" s="344"/>
      <c r="CC32" s="344"/>
      <c r="CD32" s="344"/>
      <c r="CE32" s="345"/>
      <c r="CF32" s="344"/>
      <c r="CG32" s="345"/>
      <c r="CH32" s="344"/>
      <c r="CI32" s="345"/>
      <c r="CJ32" s="344"/>
      <c r="CK32" s="344"/>
      <c r="CL32" s="344"/>
      <c r="CM32" s="345"/>
      <c r="CN32" s="344"/>
      <c r="CO32" s="345"/>
      <c r="CP32" s="344"/>
      <c r="CQ32" s="345"/>
      <c r="CR32" s="344"/>
      <c r="CS32" s="344"/>
      <c r="CT32" s="344"/>
      <c r="CU32" s="345"/>
      <c r="CV32" s="344"/>
      <c r="CW32" s="345"/>
      <c r="CX32" s="344"/>
      <c r="CY32" s="345"/>
      <c r="CZ32" s="344"/>
      <c r="DA32" s="344"/>
      <c r="DB32" s="344"/>
      <c r="DC32" s="345"/>
      <c r="DD32" s="344"/>
      <c r="DE32" s="345"/>
      <c r="DF32" s="344"/>
      <c r="DG32" s="345"/>
      <c r="DH32" s="344"/>
      <c r="DI32" s="344"/>
      <c r="DJ32" s="344"/>
      <c r="DK32" s="345"/>
      <c r="DL32" s="344"/>
      <c r="DM32" s="345"/>
      <c r="DN32" s="344"/>
      <c r="DO32" s="345"/>
      <c r="DP32" s="344"/>
      <c r="DQ32" s="350"/>
    </row>
    <row r="33" spans="1:121" ht="15" hidden="1" customHeight="1">
      <c r="A33" s="9">
        <v>2017</v>
      </c>
      <c r="B33" s="6" t="s">
        <v>28</v>
      </c>
      <c r="C33" s="345">
        <v>89.732186198751435</v>
      </c>
      <c r="D33" s="344">
        <v>11.515262446886339</v>
      </c>
      <c r="E33" s="345">
        <v>100.60301791651632</v>
      </c>
      <c r="F33" s="344">
        <v>-3.3781712351485425</v>
      </c>
      <c r="G33" s="345">
        <v>109.97097335209433</v>
      </c>
      <c r="H33" s="344">
        <v>6.6468854402524187</v>
      </c>
      <c r="I33" s="9">
        <v>2017</v>
      </c>
      <c r="J33" s="6" t="s">
        <v>28</v>
      </c>
      <c r="K33" s="345">
        <v>111.883394835033</v>
      </c>
      <c r="L33" s="344">
        <v>7.6788881189559675</v>
      </c>
      <c r="M33" s="345">
        <v>110.09433099795733</v>
      </c>
      <c r="N33" s="344">
        <v>13.17444520016609</v>
      </c>
      <c r="O33" s="345">
        <v>110.22199999999999</v>
      </c>
      <c r="P33" s="344">
        <v>2.7822495923858668</v>
      </c>
      <c r="Q33" s="9">
        <v>2017</v>
      </c>
      <c r="R33" s="6" t="s">
        <v>28</v>
      </c>
      <c r="S33" s="345">
        <v>103.56233071392683</v>
      </c>
      <c r="T33" s="344">
        <v>4.9007846961157639</v>
      </c>
      <c r="U33" s="345">
        <v>111.00628190949567</v>
      </c>
      <c r="V33" s="344">
        <v>9.3531408645959289</v>
      </c>
      <c r="W33" s="345">
        <v>137.78225666403435</v>
      </c>
      <c r="X33" s="344">
        <v>17.468310190113058</v>
      </c>
      <c r="Y33" s="9">
        <v>2017</v>
      </c>
      <c r="Z33" s="6" t="s">
        <v>28</v>
      </c>
      <c r="AA33" s="345">
        <v>107.50660394589833</v>
      </c>
      <c r="AB33" s="344">
        <v>2.1740327221248918</v>
      </c>
      <c r="AC33" s="345">
        <v>133.26066666666668</v>
      </c>
      <c r="AD33" s="344">
        <v>26.978967850132676</v>
      </c>
      <c r="AE33" s="345">
        <v>96.670113994312672</v>
      </c>
      <c r="AF33" s="344">
        <v>-0.91898293397335351</v>
      </c>
      <c r="AG33" s="9">
        <v>2017</v>
      </c>
      <c r="AH33" s="6" t="s">
        <v>28</v>
      </c>
      <c r="AI33" s="345">
        <v>111.253958167669</v>
      </c>
      <c r="AJ33" s="344">
        <v>6.6884236523751923</v>
      </c>
      <c r="AK33" s="345">
        <v>103.13545392215303</v>
      </c>
      <c r="AL33" s="344">
        <v>14.550914308472613</v>
      </c>
      <c r="AM33" s="345">
        <v>108.64690745887701</v>
      </c>
      <c r="AN33" s="344">
        <v>2.4470646738713526</v>
      </c>
      <c r="AO33" s="9">
        <v>2017</v>
      </c>
      <c r="AP33" s="6" t="s">
        <v>28</v>
      </c>
      <c r="AQ33" s="345">
        <v>104.01529186787133</v>
      </c>
      <c r="AR33" s="344">
        <v>3.3285518259577032</v>
      </c>
      <c r="AS33" s="345">
        <v>107.454184100353</v>
      </c>
      <c r="AT33" s="344">
        <v>5.2305016186092246</v>
      </c>
      <c r="AU33" s="345">
        <v>97.827004660474884</v>
      </c>
      <c r="AV33" s="344">
        <v>4.7592079126187485</v>
      </c>
      <c r="AW33" s="9">
        <v>2017</v>
      </c>
      <c r="AX33" s="6" t="s">
        <v>28</v>
      </c>
      <c r="AY33" s="345">
        <v>107.899230888834</v>
      </c>
      <c r="AZ33" s="344">
        <v>6.991152240172724</v>
      </c>
      <c r="BA33" s="345">
        <v>99.906106737448468</v>
      </c>
      <c r="BB33" s="344">
        <v>1.8942946510184697</v>
      </c>
      <c r="BC33" s="345">
        <v>112.51653084862465</v>
      </c>
      <c r="BD33" s="344">
        <v>3.6624132314066742</v>
      </c>
      <c r="BE33" s="9">
        <v>2017</v>
      </c>
      <c r="BF33" s="6" t="s">
        <v>28</v>
      </c>
      <c r="BG33" s="345">
        <v>101.99241357026153</v>
      </c>
      <c r="BH33" s="344">
        <v>4.3826142915624189</v>
      </c>
      <c r="BI33" s="345">
        <v>104.63765100363348</v>
      </c>
      <c r="BJ33" s="344">
        <v>7.4551374281412564</v>
      </c>
      <c r="BK33" s="345">
        <v>92.69528640769613</v>
      </c>
      <c r="BL33" s="344">
        <v>-1.2479476626792376</v>
      </c>
      <c r="BM33" s="9">
        <v>2017</v>
      </c>
      <c r="BN33" s="6" t="s">
        <v>28</v>
      </c>
      <c r="BO33" s="345">
        <v>93.836687673225398</v>
      </c>
      <c r="BP33" s="344">
        <v>0.7636468864411512</v>
      </c>
      <c r="BQ33" s="345">
        <v>115.66423082950701</v>
      </c>
      <c r="BR33" s="344">
        <v>4.1740304088982612</v>
      </c>
      <c r="BS33" s="345">
        <v>110.52761122344424</v>
      </c>
      <c r="BT33" s="344">
        <v>13.917059872748268</v>
      </c>
      <c r="BU33" s="9">
        <v>2017</v>
      </c>
      <c r="BV33" s="6" t="s">
        <v>28</v>
      </c>
      <c r="BW33" s="345">
        <v>97.612623530286598</v>
      </c>
      <c r="BX33" s="344">
        <v>-0.75011478250421249</v>
      </c>
      <c r="BY33" s="345">
        <v>94.555333333333337</v>
      </c>
      <c r="BZ33" s="344">
        <v>1.7362617664164759</v>
      </c>
      <c r="CA33" s="345">
        <v>93.652666666666676</v>
      </c>
      <c r="CB33" s="344">
        <v>-0.67721275331371089</v>
      </c>
      <c r="CC33" s="9">
        <v>2017</v>
      </c>
      <c r="CD33" s="6" t="s">
        <v>28</v>
      </c>
      <c r="CE33" s="345">
        <v>104.79340551714033</v>
      </c>
      <c r="CF33" s="344">
        <v>0.72649800897363548</v>
      </c>
      <c r="CG33" s="345">
        <v>128.923</v>
      </c>
      <c r="CH33" s="344">
        <v>-3.4548353618118881</v>
      </c>
      <c r="CI33" s="345">
        <v>93.828443074511497</v>
      </c>
      <c r="CJ33" s="344">
        <v>8.4541106109285096</v>
      </c>
      <c r="CK33" s="9">
        <v>2017</v>
      </c>
      <c r="CL33" s="6" t="s">
        <v>28</v>
      </c>
      <c r="CM33" s="345">
        <v>107.90511897615301</v>
      </c>
      <c r="CN33" s="344">
        <v>5.5029344937049984</v>
      </c>
      <c r="CO33" s="345">
        <v>113.53549933339967</v>
      </c>
      <c r="CP33" s="344">
        <v>14.743821960048152</v>
      </c>
      <c r="CQ33" s="345">
        <v>97.276000000000067</v>
      </c>
      <c r="CR33" s="344">
        <v>5.3283623833410019</v>
      </c>
      <c r="CS33" s="9">
        <v>2017</v>
      </c>
      <c r="CT33" s="6" t="s">
        <v>28</v>
      </c>
      <c r="CU33" s="345">
        <v>112.83057414587667</v>
      </c>
      <c r="CV33" s="344">
        <v>2.1137022202584177</v>
      </c>
      <c r="CW33" s="345">
        <v>106.35401638586067</v>
      </c>
      <c r="CX33" s="344">
        <v>16.96405074395679</v>
      </c>
      <c r="CY33" s="345">
        <v>88.830402251040724</v>
      </c>
      <c r="CZ33" s="344">
        <v>5.2171352472186783</v>
      </c>
      <c r="DA33" s="9">
        <v>2017</v>
      </c>
      <c r="DB33" s="6" t="s">
        <v>28</v>
      </c>
      <c r="DC33" s="345">
        <v>143.05866666666668</v>
      </c>
      <c r="DD33" s="344">
        <v>20.307198322593536</v>
      </c>
      <c r="DE33" s="345">
        <v>97.721803832995036</v>
      </c>
      <c r="DF33" s="344">
        <v>-9.2397648471398242</v>
      </c>
      <c r="DG33" s="345">
        <v>104.91033333333337</v>
      </c>
      <c r="DH33" s="344">
        <v>11.96230105374876</v>
      </c>
      <c r="DI33" s="9">
        <v>2017</v>
      </c>
      <c r="DJ33" s="6" t="s">
        <v>28</v>
      </c>
      <c r="DK33" s="345">
        <v>86.381700809573431</v>
      </c>
      <c r="DL33" s="344">
        <v>-15.05912271179416</v>
      </c>
      <c r="DM33" s="345">
        <v>121.01117206059466</v>
      </c>
      <c r="DN33" s="344">
        <v>12.501126276647682</v>
      </c>
      <c r="DO33" s="345">
        <v>104.9271892844547</v>
      </c>
      <c r="DP33" s="344">
        <v>-2.9530503426141479</v>
      </c>
      <c r="DQ33" s="350"/>
    </row>
    <row r="34" spans="1:121" ht="15" hidden="1" customHeight="1">
      <c r="A34" s="9"/>
      <c r="B34" s="6" t="s">
        <v>29</v>
      </c>
      <c r="C34" s="345">
        <v>103.12896166522171</v>
      </c>
      <c r="D34" s="344">
        <v>20.150906723131513</v>
      </c>
      <c r="E34" s="345">
        <v>111.69599342147234</v>
      </c>
      <c r="F34" s="344">
        <v>-1.5409508975755557</v>
      </c>
      <c r="G34" s="345">
        <v>112.01516642584268</v>
      </c>
      <c r="H34" s="344">
        <v>4.0159584329415168</v>
      </c>
      <c r="I34" s="9"/>
      <c r="J34" s="6" t="s">
        <v>29</v>
      </c>
      <c r="K34" s="345">
        <v>115.02645528430965</v>
      </c>
      <c r="L34" s="344">
        <v>5.1741392578329197</v>
      </c>
      <c r="M34" s="345">
        <v>120.76273025668934</v>
      </c>
      <c r="N34" s="344">
        <v>9.6414184732064996</v>
      </c>
      <c r="O34" s="345">
        <v>107.71999999999998</v>
      </c>
      <c r="P34" s="344">
        <v>2.2237687027488562</v>
      </c>
      <c r="Q34" s="9"/>
      <c r="R34" s="6" t="s">
        <v>29</v>
      </c>
      <c r="S34" s="345">
        <v>111.88783025693067</v>
      </c>
      <c r="T34" s="344">
        <v>4.6298395374658128</v>
      </c>
      <c r="U34" s="345">
        <v>121.98152733250701</v>
      </c>
      <c r="V34" s="344">
        <v>10.313571771101323</v>
      </c>
      <c r="W34" s="345">
        <v>114.56523340948327</v>
      </c>
      <c r="X34" s="344">
        <v>10.580723457211732</v>
      </c>
      <c r="Y34" s="9"/>
      <c r="Z34" s="6" t="s">
        <v>29</v>
      </c>
      <c r="AA34" s="345">
        <v>121.939608484766</v>
      </c>
      <c r="AB34" s="344">
        <v>4.844767171343392</v>
      </c>
      <c r="AC34" s="345">
        <v>124.77</v>
      </c>
      <c r="AD34" s="344">
        <v>10.962558918566373</v>
      </c>
      <c r="AE34" s="345">
        <v>101.69980563650186</v>
      </c>
      <c r="AF34" s="344">
        <v>1.3945247077923142</v>
      </c>
      <c r="AG34" s="9"/>
      <c r="AH34" s="6" t="s">
        <v>29</v>
      </c>
      <c r="AI34" s="345">
        <v>108.79804666693599</v>
      </c>
      <c r="AJ34" s="344">
        <v>7.1266809293308455</v>
      </c>
      <c r="AK34" s="345">
        <v>109.69777941712199</v>
      </c>
      <c r="AL34" s="344">
        <v>2.4693424445115824</v>
      </c>
      <c r="AM34" s="345">
        <v>104.78500150906412</v>
      </c>
      <c r="AN34" s="344">
        <v>1.776405490614934</v>
      </c>
      <c r="AO34" s="9"/>
      <c r="AP34" s="6" t="s">
        <v>29</v>
      </c>
      <c r="AQ34" s="345">
        <v>111.63663165587566</v>
      </c>
      <c r="AR34" s="344">
        <v>4.5992453860699953</v>
      </c>
      <c r="AS34" s="345">
        <v>107.13997778242333</v>
      </c>
      <c r="AT34" s="344">
        <v>1.5889929386463422</v>
      </c>
      <c r="AU34" s="345">
        <v>113.28740320854064</v>
      </c>
      <c r="AV34" s="344">
        <v>4.7873780978823959</v>
      </c>
      <c r="AW34" s="9"/>
      <c r="AX34" s="6" t="s">
        <v>29</v>
      </c>
      <c r="AY34" s="345">
        <v>109.28727076663067</v>
      </c>
      <c r="AZ34" s="344">
        <v>7.5688368373592994</v>
      </c>
      <c r="BA34" s="345">
        <v>103.55648423384037</v>
      </c>
      <c r="BB34" s="344">
        <v>1.5737333409310992</v>
      </c>
      <c r="BC34" s="345">
        <v>122.45165401214767</v>
      </c>
      <c r="BD34" s="344">
        <v>8.3681800676788924</v>
      </c>
      <c r="BE34" s="9"/>
      <c r="BF34" s="6" t="s">
        <v>29</v>
      </c>
      <c r="BG34" s="345">
        <v>105.93624110030366</v>
      </c>
      <c r="BH34" s="344">
        <v>3.9084372548862802</v>
      </c>
      <c r="BI34" s="345">
        <v>111.25293471397966</v>
      </c>
      <c r="BJ34" s="344">
        <v>7.2314240506336205</v>
      </c>
      <c r="BK34" s="345">
        <v>106.23146936782</v>
      </c>
      <c r="BL34" s="344">
        <v>-0.14686070720463817</v>
      </c>
      <c r="BM34" s="9"/>
      <c r="BN34" s="6" t="s">
        <v>29</v>
      </c>
      <c r="BO34" s="345">
        <v>110.7171522597494</v>
      </c>
      <c r="BP34" s="344">
        <v>2.6991454912070054</v>
      </c>
      <c r="BQ34" s="345">
        <v>110.75632781048432</v>
      </c>
      <c r="BR34" s="344">
        <v>3.8721701174982712</v>
      </c>
      <c r="BS34" s="345">
        <v>128.05883337685665</v>
      </c>
      <c r="BT34" s="344">
        <v>17.082135063159058</v>
      </c>
      <c r="BU34" s="9"/>
      <c r="BV34" s="6" t="s">
        <v>29</v>
      </c>
      <c r="BW34" s="345">
        <v>98.344437124907472</v>
      </c>
      <c r="BX34" s="344">
        <v>-8.2833937440086345</v>
      </c>
      <c r="BY34" s="345">
        <v>97.526666666666657</v>
      </c>
      <c r="BZ34" s="344">
        <v>-6.5230657162848331</v>
      </c>
      <c r="CA34" s="345">
        <v>93.654666666666671</v>
      </c>
      <c r="CB34" s="344">
        <v>4.6467626113643377</v>
      </c>
      <c r="CC34" s="9"/>
      <c r="CD34" s="6" t="s">
        <v>29</v>
      </c>
      <c r="CE34" s="345">
        <v>108.88824189009351</v>
      </c>
      <c r="CF34" s="344">
        <v>-3.9017130825736928</v>
      </c>
      <c r="CG34" s="345">
        <v>98.704333333333423</v>
      </c>
      <c r="CH34" s="344">
        <v>1.6662088855317023</v>
      </c>
      <c r="CI34" s="345">
        <v>104.35046347124786</v>
      </c>
      <c r="CJ34" s="344">
        <v>15.843347508183953</v>
      </c>
      <c r="CK34" s="9"/>
      <c r="CL34" s="6" t="s">
        <v>29</v>
      </c>
      <c r="CM34" s="345">
        <v>116.05727002987867</v>
      </c>
      <c r="CN34" s="344">
        <v>12.622410645354961</v>
      </c>
      <c r="CO34" s="345">
        <v>122.320546962234</v>
      </c>
      <c r="CP34" s="344">
        <v>12.329135003195304</v>
      </c>
      <c r="CQ34" s="345">
        <v>111.99900000000002</v>
      </c>
      <c r="CR34" s="344">
        <v>-3.7039903015295721</v>
      </c>
      <c r="CS34" s="9"/>
      <c r="CT34" s="6" t="s">
        <v>29</v>
      </c>
      <c r="CU34" s="345">
        <v>124.78279714327134</v>
      </c>
      <c r="CV34" s="344">
        <v>-1.3727852675420138</v>
      </c>
      <c r="CW34" s="345">
        <v>115.24436470936867</v>
      </c>
      <c r="CX34" s="344">
        <v>13.326603576079663</v>
      </c>
      <c r="CY34" s="345">
        <v>71.216256813106128</v>
      </c>
      <c r="CZ34" s="344">
        <v>-9.5833890996076008</v>
      </c>
      <c r="DA34" s="9"/>
      <c r="DB34" s="6" t="s">
        <v>29</v>
      </c>
      <c r="DC34" s="345">
        <v>124.62166666666667</v>
      </c>
      <c r="DD34" s="344">
        <v>8.5535675917376608</v>
      </c>
      <c r="DE34" s="345">
        <v>92.165690741538</v>
      </c>
      <c r="DF34" s="344">
        <v>8.7993478206447122</v>
      </c>
      <c r="DG34" s="345">
        <v>101.08300000000003</v>
      </c>
      <c r="DH34" s="344">
        <v>2.5588214405291723</v>
      </c>
      <c r="DI34" s="9"/>
      <c r="DJ34" s="6" t="s">
        <v>29</v>
      </c>
      <c r="DK34" s="345">
        <v>95.794167794607404</v>
      </c>
      <c r="DL34" s="344">
        <v>-2.2647448824815655</v>
      </c>
      <c r="DM34" s="345">
        <v>112.18775752231635</v>
      </c>
      <c r="DN34" s="344">
        <v>8.1827404623527684</v>
      </c>
      <c r="DO34" s="345">
        <v>122.39295185428034</v>
      </c>
      <c r="DP34" s="344">
        <v>26.283909975467807</v>
      </c>
      <c r="DQ34" s="350"/>
    </row>
    <row r="35" spans="1:121" ht="15" hidden="1" customHeight="1">
      <c r="A35" s="9"/>
      <c r="B35" s="6" t="s">
        <v>30</v>
      </c>
      <c r="C35" s="345">
        <v>129.12600830324601</v>
      </c>
      <c r="D35" s="344">
        <v>20.121823749952725</v>
      </c>
      <c r="E35" s="345">
        <v>108.84503380013267</v>
      </c>
      <c r="F35" s="344">
        <v>0.47720091784073304</v>
      </c>
      <c r="G35" s="345">
        <v>109.98154305117266</v>
      </c>
      <c r="H35" s="344">
        <v>6.9633336752731765</v>
      </c>
      <c r="I35" s="9"/>
      <c r="J35" s="6" t="s">
        <v>30</v>
      </c>
      <c r="K35" s="345">
        <v>113.69549509365699</v>
      </c>
      <c r="L35" s="344">
        <v>6.2235914910005619</v>
      </c>
      <c r="M35" s="345">
        <v>121.30944311009466</v>
      </c>
      <c r="N35" s="344">
        <v>8.4489827313047385</v>
      </c>
      <c r="O35" s="345">
        <v>103.95969835138597</v>
      </c>
      <c r="P35" s="344">
        <v>-1.2156155499520338</v>
      </c>
      <c r="Q35" s="9"/>
      <c r="R35" s="6" t="s">
        <v>30</v>
      </c>
      <c r="S35" s="345">
        <v>110.25822084681933</v>
      </c>
      <c r="T35" s="344">
        <v>4.9055440358434907</v>
      </c>
      <c r="U35" s="345">
        <v>114.86127304823934</v>
      </c>
      <c r="V35" s="344">
        <v>13.797097195193558</v>
      </c>
      <c r="W35" s="345">
        <v>107.08010638001203</v>
      </c>
      <c r="X35" s="344">
        <v>2.7019711186708975</v>
      </c>
      <c r="Y35" s="9"/>
      <c r="Z35" s="6" t="s">
        <v>30</v>
      </c>
      <c r="AA35" s="345">
        <v>110.58318327417322</v>
      </c>
      <c r="AB35" s="344">
        <v>7.3261017768969623</v>
      </c>
      <c r="AC35" s="345">
        <v>111.43930676965601</v>
      </c>
      <c r="AD35" s="344">
        <v>-2.3059240671729668</v>
      </c>
      <c r="AE35" s="345">
        <v>100.76180084865433</v>
      </c>
      <c r="AF35" s="344">
        <v>3.1794193278705762</v>
      </c>
      <c r="AG35" s="9"/>
      <c r="AH35" s="6" t="s">
        <v>30</v>
      </c>
      <c r="AI35" s="345">
        <v>107.02797452763532</v>
      </c>
      <c r="AJ35" s="344">
        <v>1.9995659110053623</v>
      </c>
      <c r="AK35" s="345">
        <v>110.75023936621666</v>
      </c>
      <c r="AL35" s="344">
        <v>1.6975595767467127</v>
      </c>
      <c r="AM35" s="345">
        <v>102.97575703310133</v>
      </c>
      <c r="AN35" s="344">
        <v>6.01637479843356</v>
      </c>
      <c r="AO35" s="9"/>
      <c r="AP35" s="6" t="s">
        <v>30</v>
      </c>
      <c r="AQ35" s="345">
        <v>114.39734900287101</v>
      </c>
      <c r="AR35" s="344">
        <v>3.915777383487125</v>
      </c>
      <c r="AS35" s="345">
        <v>108.57057611806199</v>
      </c>
      <c r="AT35" s="344">
        <v>4.4327662874677856</v>
      </c>
      <c r="AU35" s="345">
        <v>114.727984882523</v>
      </c>
      <c r="AV35" s="344">
        <v>3.4078693672643112</v>
      </c>
      <c r="AW35" s="9"/>
      <c r="AX35" s="6" t="s">
        <v>30</v>
      </c>
      <c r="AY35" s="345">
        <v>111.55940499140866</v>
      </c>
      <c r="AZ35" s="344">
        <v>5.5077596644236309</v>
      </c>
      <c r="BA35" s="345">
        <v>110.93342872752567</v>
      </c>
      <c r="BB35" s="344">
        <v>4.4368198390449152</v>
      </c>
      <c r="BC35" s="345">
        <v>130.51504191326765</v>
      </c>
      <c r="BD35" s="344">
        <v>10.678713459806019</v>
      </c>
      <c r="BE35" s="9"/>
      <c r="BF35" s="6" t="s">
        <v>30</v>
      </c>
      <c r="BG35" s="345">
        <v>107.38361713265267</v>
      </c>
      <c r="BH35" s="344">
        <v>4.2807827026554151</v>
      </c>
      <c r="BI35" s="345">
        <v>113.43138342246867</v>
      </c>
      <c r="BJ35" s="344">
        <v>11.5026702729905</v>
      </c>
      <c r="BK35" s="345">
        <v>114.39287378916499</v>
      </c>
      <c r="BL35" s="344">
        <v>-0.68425778662913217</v>
      </c>
      <c r="BM35" s="9"/>
      <c r="BN35" s="6" t="s">
        <v>30</v>
      </c>
      <c r="BO35" s="345">
        <v>113.22668348486413</v>
      </c>
      <c r="BP35" s="344">
        <v>6.1588786202756438</v>
      </c>
      <c r="BQ35" s="345">
        <v>111.20561615794867</v>
      </c>
      <c r="BR35" s="344">
        <v>9.1742363461258662</v>
      </c>
      <c r="BS35" s="345">
        <v>133.30261952688068</v>
      </c>
      <c r="BT35" s="344">
        <v>16.084203125911571</v>
      </c>
      <c r="BU35" s="9"/>
      <c r="BV35" s="6" t="s">
        <v>30</v>
      </c>
      <c r="BW35" s="345">
        <v>89.754350025984976</v>
      </c>
      <c r="BX35" s="344">
        <v>-14.903654196097079</v>
      </c>
      <c r="BY35" s="345">
        <v>109.52054827105833</v>
      </c>
      <c r="BZ35" s="344">
        <v>0.503077176523405</v>
      </c>
      <c r="CA35" s="345">
        <v>120.19102406277868</v>
      </c>
      <c r="CB35" s="344">
        <v>3.5778305598492324</v>
      </c>
      <c r="CC35" s="9"/>
      <c r="CD35" s="6" t="s">
        <v>30</v>
      </c>
      <c r="CE35" s="345">
        <v>107.17212977950197</v>
      </c>
      <c r="CF35" s="344">
        <v>-0.19712090558900286</v>
      </c>
      <c r="CG35" s="345">
        <v>124.06480786248676</v>
      </c>
      <c r="CH35" s="344">
        <v>2.9059686321374727</v>
      </c>
      <c r="CI35" s="345">
        <v>116.66144261439666</v>
      </c>
      <c r="CJ35" s="344">
        <v>2.3902599085476908</v>
      </c>
      <c r="CK35" s="9"/>
      <c r="CL35" s="6" t="s">
        <v>30</v>
      </c>
      <c r="CM35" s="345">
        <v>112.83327141039267</v>
      </c>
      <c r="CN35" s="344">
        <v>8.723424657245431</v>
      </c>
      <c r="CO35" s="345">
        <v>124.44567181954399</v>
      </c>
      <c r="CP35" s="344">
        <v>11.133310157952153</v>
      </c>
      <c r="CQ35" s="345">
        <v>103.38393457312634</v>
      </c>
      <c r="CR35" s="344">
        <v>-2.143644747250633</v>
      </c>
      <c r="CS35" s="9"/>
      <c r="CT35" s="6" t="s">
        <v>30</v>
      </c>
      <c r="CU35" s="345">
        <v>111.68480537976234</v>
      </c>
      <c r="CV35" s="344">
        <v>12.246001367863087</v>
      </c>
      <c r="CW35" s="345">
        <v>123.4470667699585</v>
      </c>
      <c r="CX35" s="344">
        <v>3.6405786100201141</v>
      </c>
      <c r="CY35" s="345">
        <v>68.769993538024835</v>
      </c>
      <c r="CZ35" s="344">
        <v>-3.488756730113181</v>
      </c>
      <c r="DA35" s="9"/>
      <c r="DB35" s="6" t="s">
        <v>30</v>
      </c>
      <c r="DC35" s="345">
        <v>122.67805479694165</v>
      </c>
      <c r="DD35" s="344">
        <v>10.545003676729408</v>
      </c>
      <c r="DE35" s="345">
        <v>131.82912301455744</v>
      </c>
      <c r="DF35" s="344">
        <v>18.894926956766639</v>
      </c>
      <c r="DG35" s="345">
        <v>95.816477439515324</v>
      </c>
      <c r="DH35" s="344">
        <v>-0.61253079183539683</v>
      </c>
      <c r="DI35" s="9"/>
      <c r="DJ35" s="6" t="s">
        <v>30</v>
      </c>
      <c r="DK35" s="345">
        <v>94.406438227183628</v>
      </c>
      <c r="DL35" s="344">
        <v>8.3893060119618355</v>
      </c>
      <c r="DM35" s="345">
        <v>117.01717959879834</v>
      </c>
      <c r="DN35" s="344">
        <v>7.6528999640270285</v>
      </c>
      <c r="DO35" s="345">
        <v>136.957743209423</v>
      </c>
      <c r="DP35" s="344">
        <v>17.11547654106424</v>
      </c>
      <c r="DQ35" s="350"/>
    </row>
    <row r="36" spans="1:121" ht="15" hidden="1" customHeight="1">
      <c r="A36" s="9"/>
      <c r="B36" s="6" t="s">
        <v>31</v>
      </c>
      <c r="C36" s="345">
        <v>135.42093636194701</v>
      </c>
      <c r="D36" s="344">
        <v>18.434244432501899</v>
      </c>
      <c r="E36" s="345">
        <v>106.88133282040167</v>
      </c>
      <c r="F36" s="344">
        <v>0.29688777954113732</v>
      </c>
      <c r="G36" s="345">
        <v>110.33053376586066</v>
      </c>
      <c r="H36" s="344">
        <v>-0.3680840560656975</v>
      </c>
      <c r="I36" s="9"/>
      <c r="J36" s="6" t="s">
        <v>31</v>
      </c>
      <c r="K36" s="345">
        <v>112.13546979709334</v>
      </c>
      <c r="L36" s="344">
        <v>-0.83431722165492772</v>
      </c>
      <c r="M36" s="345">
        <v>127.63016007686201</v>
      </c>
      <c r="N36" s="344">
        <v>5.9154607456477919</v>
      </c>
      <c r="O36" s="345">
        <v>99.514451459904691</v>
      </c>
      <c r="P36" s="344">
        <v>4.6679525503067225</v>
      </c>
      <c r="Q36" s="9"/>
      <c r="R36" s="6" t="s">
        <v>31</v>
      </c>
      <c r="S36" s="345">
        <v>113.45205974767934</v>
      </c>
      <c r="T36" s="344">
        <v>3.8503171376324161</v>
      </c>
      <c r="U36" s="345">
        <v>135.62156453308066</v>
      </c>
      <c r="V36" s="344">
        <v>13.034317998548445</v>
      </c>
      <c r="W36" s="345">
        <v>136.505163200097</v>
      </c>
      <c r="X36" s="344">
        <v>9.0238692384562853</v>
      </c>
      <c r="Y36" s="9"/>
      <c r="Z36" s="6" t="s">
        <v>31</v>
      </c>
      <c r="AA36" s="345">
        <v>98.70916010488925</v>
      </c>
      <c r="AB36" s="344">
        <v>0.51710561863498583</v>
      </c>
      <c r="AC36" s="345">
        <v>126.25740069198133</v>
      </c>
      <c r="AD36" s="344">
        <v>6.2224334451192362</v>
      </c>
      <c r="AE36" s="345">
        <v>106.43372503013433</v>
      </c>
      <c r="AF36" s="344">
        <v>0.71376266948691125</v>
      </c>
      <c r="AG36" s="9"/>
      <c r="AH36" s="6" t="s">
        <v>31</v>
      </c>
      <c r="AI36" s="345">
        <v>114.236949529333</v>
      </c>
      <c r="AJ36" s="344">
        <v>6.4264292090942376</v>
      </c>
      <c r="AK36" s="345">
        <v>117.06733073819566</v>
      </c>
      <c r="AL36" s="344">
        <v>1.4977991002001971</v>
      </c>
      <c r="AM36" s="345">
        <v>110.21792347528235</v>
      </c>
      <c r="AN36" s="344">
        <v>3.7777934326045965</v>
      </c>
      <c r="AO36" s="9"/>
      <c r="AP36" s="6" t="s">
        <v>31</v>
      </c>
      <c r="AQ36" s="345">
        <v>116.24084494434767</v>
      </c>
      <c r="AR36" s="344">
        <v>6.0732821062489819</v>
      </c>
      <c r="AS36" s="345">
        <v>105.07028491384966</v>
      </c>
      <c r="AT36" s="344">
        <v>3.2618032405165422</v>
      </c>
      <c r="AU36" s="345">
        <v>111.94342471406799</v>
      </c>
      <c r="AV36" s="344">
        <v>6.2923610193173545</v>
      </c>
      <c r="AW36" s="9"/>
      <c r="AX36" s="6" t="s">
        <v>31</v>
      </c>
      <c r="AY36" s="345">
        <v>112.28660753162767</v>
      </c>
      <c r="AZ36" s="344">
        <v>5.4888744183832614</v>
      </c>
      <c r="BA36" s="345">
        <v>111.89804156442267</v>
      </c>
      <c r="BB36" s="344">
        <v>3.2819299270877593</v>
      </c>
      <c r="BC36" s="345">
        <v>135.69374405960733</v>
      </c>
      <c r="BD36" s="344">
        <v>10.725561360974638</v>
      </c>
      <c r="BE36" s="9"/>
      <c r="BF36" s="6" t="s">
        <v>31</v>
      </c>
      <c r="BG36" s="345">
        <v>111.756883242559</v>
      </c>
      <c r="BH36" s="344">
        <v>2.9632922218652453</v>
      </c>
      <c r="BI36" s="345">
        <v>106.60385090339935</v>
      </c>
      <c r="BJ36" s="344">
        <v>8.0240847808690603</v>
      </c>
      <c r="BK36" s="345">
        <v>107.267292615369</v>
      </c>
      <c r="BL36" s="344">
        <v>0.46518849140181828</v>
      </c>
      <c r="BM36" s="9"/>
      <c r="BN36" s="6" t="s">
        <v>31</v>
      </c>
      <c r="BO36" s="345">
        <v>109.28446556544988</v>
      </c>
      <c r="BP36" s="344">
        <v>4.9251303798994144</v>
      </c>
      <c r="BQ36" s="345">
        <v>110.65085936445132</v>
      </c>
      <c r="BR36" s="344">
        <v>5.1741367310998072</v>
      </c>
      <c r="BS36" s="345">
        <v>132.63897426482501</v>
      </c>
      <c r="BT36" s="344">
        <v>9.3739717858356499</v>
      </c>
      <c r="BU36" s="9"/>
      <c r="BV36" s="6" t="s">
        <v>31</v>
      </c>
      <c r="BW36" s="345">
        <v>101.7445891998492</v>
      </c>
      <c r="BX36" s="344">
        <v>-3.7246349698007748</v>
      </c>
      <c r="BY36" s="345">
        <v>113.84054459308534</v>
      </c>
      <c r="BZ36" s="344">
        <v>7.6126422757784411</v>
      </c>
      <c r="CA36" s="345">
        <v>118.96443574853599</v>
      </c>
      <c r="CB36" s="344">
        <v>1.5976688877588003</v>
      </c>
      <c r="CC36" s="9"/>
      <c r="CD36" s="6" t="s">
        <v>31</v>
      </c>
      <c r="CE36" s="345">
        <v>119.218591646592</v>
      </c>
      <c r="CF36" s="344">
        <v>0.28519362266796122</v>
      </c>
      <c r="CG36" s="345">
        <v>88.582213532640552</v>
      </c>
      <c r="CH36" s="344">
        <v>-1.0556773730477573</v>
      </c>
      <c r="CI36" s="345">
        <v>122.25895287088467</v>
      </c>
      <c r="CJ36" s="344">
        <v>13.435507668439087</v>
      </c>
      <c r="CK36" s="9"/>
      <c r="CL36" s="6" t="s">
        <v>31</v>
      </c>
      <c r="CM36" s="345">
        <v>111.393029921332</v>
      </c>
      <c r="CN36" s="344">
        <v>6.6863243620802706</v>
      </c>
      <c r="CO36" s="345">
        <v>114.98802290969934</v>
      </c>
      <c r="CP36" s="344">
        <v>2.1059429427425584</v>
      </c>
      <c r="CQ36" s="345">
        <v>107.41691382345</v>
      </c>
      <c r="CR36" s="344">
        <v>-2.8589863986766915</v>
      </c>
      <c r="CS36" s="9"/>
      <c r="CT36" s="6" t="s">
        <v>31</v>
      </c>
      <c r="CU36" s="345">
        <v>105.48743908109333</v>
      </c>
      <c r="CV36" s="344">
        <v>14.093683661806452</v>
      </c>
      <c r="CW36" s="345">
        <v>97.89361809699794</v>
      </c>
      <c r="CX36" s="344">
        <v>-2.3372965702492934</v>
      </c>
      <c r="CY36" s="345">
        <v>72.249113424767827</v>
      </c>
      <c r="CZ36" s="344">
        <v>-9.976643097849589</v>
      </c>
      <c r="DA36" s="9"/>
      <c r="DB36" s="6" t="s">
        <v>31</v>
      </c>
      <c r="DC36" s="345">
        <v>130.81534367043434</v>
      </c>
      <c r="DD36" s="344">
        <v>10.325661767056587</v>
      </c>
      <c r="DE36" s="345">
        <v>99.348447724347594</v>
      </c>
      <c r="DF36" s="344">
        <v>16.13352676167716</v>
      </c>
      <c r="DG36" s="345">
        <v>110.56313709443377</v>
      </c>
      <c r="DH36" s="344">
        <v>-2.9509439592417976</v>
      </c>
      <c r="DI36" s="9"/>
      <c r="DJ36" s="6" t="s">
        <v>31</v>
      </c>
      <c r="DK36" s="345">
        <v>91.529513216876964</v>
      </c>
      <c r="DL36" s="344">
        <v>2.0103859564291895</v>
      </c>
      <c r="DM36" s="345">
        <v>116.65094477321533</v>
      </c>
      <c r="DN36" s="344">
        <v>-2.8149389801949951</v>
      </c>
      <c r="DO36" s="345">
        <v>113.86691042503419</v>
      </c>
      <c r="DP36" s="344">
        <v>7.9306180222858274</v>
      </c>
      <c r="DQ36" s="350"/>
    </row>
    <row r="37" spans="1:121" ht="15" hidden="1" customHeight="1">
      <c r="A37" s="9"/>
      <c r="B37" s="6"/>
      <c r="C37" s="344"/>
      <c r="D37" s="344"/>
      <c r="E37" s="344"/>
      <c r="F37" s="344"/>
      <c r="G37" s="344"/>
      <c r="H37" s="344"/>
      <c r="I37" s="9"/>
      <c r="J37" s="6"/>
      <c r="K37" s="344"/>
      <c r="L37" s="344"/>
      <c r="M37" s="344"/>
      <c r="N37" s="344"/>
      <c r="O37" s="344"/>
      <c r="P37" s="344"/>
      <c r="Q37" s="9"/>
      <c r="R37" s="6"/>
      <c r="S37" s="344"/>
      <c r="T37" s="344"/>
      <c r="U37" s="344"/>
      <c r="V37" s="344"/>
      <c r="W37" s="344"/>
      <c r="X37" s="344"/>
      <c r="Y37" s="9"/>
      <c r="Z37" s="6"/>
      <c r="AA37" s="344"/>
      <c r="AB37" s="344"/>
      <c r="AC37" s="344"/>
      <c r="AD37" s="344"/>
      <c r="AE37" s="344"/>
      <c r="AF37" s="344"/>
      <c r="AG37" s="9"/>
      <c r="AH37" s="6"/>
      <c r="AI37" s="344"/>
      <c r="AJ37" s="344"/>
      <c r="AK37" s="344"/>
      <c r="AL37" s="344"/>
      <c r="AM37" s="344"/>
      <c r="AN37" s="344"/>
      <c r="AO37" s="9"/>
      <c r="AP37" s="6"/>
      <c r="AQ37" s="344"/>
      <c r="AR37" s="344"/>
      <c r="AS37" s="344"/>
      <c r="AT37" s="344"/>
      <c r="AU37" s="344"/>
      <c r="AV37" s="344"/>
      <c r="AW37" s="9"/>
      <c r="AX37" s="6"/>
      <c r="AY37" s="344"/>
      <c r="AZ37" s="344"/>
      <c r="BA37" s="344"/>
      <c r="BB37" s="344"/>
      <c r="BC37" s="344"/>
      <c r="BD37" s="344"/>
      <c r="BE37" s="9"/>
      <c r="BF37" s="6"/>
      <c r="BG37" s="344"/>
      <c r="BH37" s="344"/>
      <c r="BI37" s="344"/>
      <c r="BJ37" s="344"/>
      <c r="BK37" s="344"/>
      <c r="BL37" s="344"/>
      <c r="BM37" s="9"/>
      <c r="BN37" s="6"/>
      <c r="BO37" s="344"/>
      <c r="BP37" s="344"/>
      <c r="BQ37" s="344"/>
      <c r="BR37" s="344"/>
      <c r="BS37" s="344"/>
      <c r="BT37" s="344"/>
      <c r="BU37" s="9"/>
      <c r="BV37" s="6"/>
      <c r="BW37" s="344"/>
      <c r="BX37" s="344"/>
      <c r="BY37" s="344"/>
      <c r="BZ37" s="344"/>
      <c r="CA37" s="344"/>
      <c r="CB37" s="344"/>
      <c r="CC37" s="9"/>
      <c r="CD37" s="6"/>
      <c r="CE37" s="344"/>
      <c r="CF37" s="344"/>
      <c r="CG37" s="344"/>
      <c r="CH37" s="344"/>
      <c r="CI37" s="344"/>
      <c r="CJ37" s="344"/>
      <c r="CK37" s="9"/>
      <c r="CL37" s="6"/>
      <c r="CM37" s="344"/>
      <c r="CN37" s="344"/>
      <c r="CO37" s="344"/>
      <c r="CP37" s="344"/>
      <c r="CQ37" s="344"/>
      <c r="CR37" s="344"/>
      <c r="CS37" s="9"/>
      <c r="CT37" s="6"/>
      <c r="CU37" s="344"/>
      <c r="CV37" s="344"/>
      <c r="CW37" s="344"/>
      <c r="CX37" s="344"/>
      <c r="CY37" s="344"/>
      <c r="CZ37" s="344"/>
      <c r="DA37" s="9"/>
      <c r="DB37" s="6"/>
      <c r="DC37" s="344"/>
      <c r="DD37" s="344"/>
      <c r="DE37" s="344"/>
      <c r="DF37" s="344"/>
      <c r="DG37" s="344"/>
      <c r="DH37" s="344"/>
      <c r="DI37" s="9"/>
      <c r="DJ37" s="6"/>
      <c r="DK37" s="344"/>
      <c r="DL37" s="344"/>
      <c r="DM37" s="344"/>
      <c r="DN37" s="344"/>
      <c r="DO37" s="344"/>
      <c r="DP37" s="344"/>
      <c r="DQ37" s="350"/>
    </row>
    <row r="38" spans="1:121" ht="15" hidden="1" customHeight="1">
      <c r="A38" s="9">
        <v>2018</v>
      </c>
      <c r="B38" s="6" t="s">
        <v>28</v>
      </c>
      <c r="C38" s="345">
        <v>103.62742438389834</v>
      </c>
      <c r="D38" s="344">
        <v>15.485233085004509</v>
      </c>
      <c r="E38" s="345">
        <v>101.20198309826445</v>
      </c>
      <c r="F38" s="344">
        <v>0.59537496404449541</v>
      </c>
      <c r="G38" s="345">
        <v>115.67181781822835</v>
      </c>
      <c r="H38" s="344">
        <v>5.1839538128680687</v>
      </c>
      <c r="I38" s="9">
        <v>2018</v>
      </c>
      <c r="J38" s="6" t="s">
        <v>28</v>
      </c>
      <c r="K38" s="345">
        <v>116.16523431794333</v>
      </c>
      <c r="L38" s="344">
        <v>3.8270553813849659</v>
      </c>
      <c r="M38" s="345">
        <v>112.77338491149935</v>
      </c>
      <c r="N38" s="344">
        <v>2.4334167701983915</v>
      </c>
      <c r="O38" s="345">
        <v>109.96919858</v>
      </c>
      <c r="P38" s="344">
        <v>-0.22935658942860471</v>
      </c>
      <c r="Q38" s="9">
        <v>2018</v>
      </c>
      <c r="R38" s="6" t="s">
        <v>28</v>
      </c>
      <c r="S38" s="345">
        <v>108.653860514643</v>
      </c>
      <c r="T38" s="344">
        <v>4.9163916702306096</v>
      </c>
      <c r="U38" s="345">
        <v>120.66808626636934</v>
      </c>
      <c r="V38" s="344">
        <v>8.7038356664814955</v>
      </c>
      <c r="W38" s="345">
        <v>145.22398025935101</v>
      </c>
      <c r="X38" s="344">
        <v>5.4010754181958305</v>
      </c>
      <c r="Y38" s="9">
        <v>2018</v>
      </c>
      <c r="Z38" s="6" t="s">
        <v>28</v>
      </c>
      <c r="AA38" s="345">
        <v>111.38278185683667</v>
      </c>
      <c r="AB38" s="344">
        <v>3.6055253990619747</v>
      </c>
      <c r="AC38" s="345">
        <v>141.34141054228766</v>
      </c>
      <c r="AD38" s="344">
        <v>6.0638627118937194</v>
      </c>
      <c r="AE38" s="345">
        <v>102.390679552447</v>
      </c>
      <c r="AF38" s="344">
        <v>5.9176154053887586</v>
      </c>
      <c r="AG38" s="9">
        <v>2018</v>
      </c>
      <c r="AH38" s="6" t="s">
        <v>28</v>
      </c>
      <c r="AI38" s="345">
        <v>115.42810078651667</v>
      </c>
      <c r="AJ38" s="344">
        <v>3.7519048199227996</v>
      </c>
      <c r="AK38" s="345">
        <v>107.04897750956701</v>
      </c>
      <c r="AL38" s="344">
        <v>3.7945473051080256</v>
      </c>
      <c r="AM38" s="345">
        <v>113.42222097495399</v>
      </c>
      <c r="AN38" s="344">
        <v>4.3952594949694657</v>
      </c>
      <c r="AO38" s="9">
        <v>2018</v>
      </c>
      <c r="AP38" s="6" t="s">
        <v>28</v>
      </c>
      <c r="AQ38" s="345">
        <v>111.69018752673567</v>
      </c>
      <c r="AR38" s="344">
        <v>7.3786224323762184</v>
      </c>
      <c r="AS38" s="345">
        <v>111.30101961772766</v>
      </c>
      <c r="AT38" s="344">
        <v>3.5799774104487483</v>
      </c>
      <c r="AU38" s="345">
        <v>105.46628971525665</v>
      </c>
      <c r="AV38" s="344">
        <v>7.8089736891108856</v>
      </c>
      <c r="AW38" s="9">
        <v>2018</v>
      </c>
      <c r="AX38" s="6" t="s">
        <v>28</v>
      </c>
      <c r="AY38" s="345">
        <v>110.25507622863699</v>
      </c>
      <c r="AZ38" s="344">
        <v>2.1833754702386727</v>
      </c>
      <c r="BA38" s="345">
        <v>103.75295113712833</v>
      </c>
      <c r="BB38" s="344">
        <v>3.8504597219360335</v>
      </c>
      <c r="BC38" s="345">
        <v>121.45479628876234</v>
      </c>
      <c r="BD38" s="344">
        <v>7.9439575435923189</v>
      </c>
      <c r="BE38" s="9">
        <v>2018</v>
      </c>
      <c r="BF38" s="6" t="s">
        <v>28</v>
      </c>
      <c r="BG38" s="345">
        <v>107.86379888336067</v>
      </c>
      <c r="BH38" s="344">
        <v>5.7566882747160548</v>
      </c>
      <c r="BI38" s="345">
        <v>109.97810836542435</v>
      </c>
      <c r="BJ38" s="344">
        <v>5.1037626614968872</v>
      </c>
      <c r="BK38" s="345">
        <v>100.00425142789088</v>
      </c>
      <c r="BL38" s="344">
        <v>7.884937091674928</v>
      </c>
      <c r="BM38" s="9">
        <v>2018</v>
      </c>
      <c r="BN38" s="6" t="s">
        <v>28</v>
      </c>
      <c r="BO38" s="345">
        <v>105.28871647564164</v>
      </c>
      <c r="BP38" s="344">
        <v>12.204212538166843</v>
      </c>
      <c r="BQ38" s="345">
        <v>116.44412214174299</v>
      </c>
      <c r="BR38" s="344">
        <v>0.67427181821283</v>
      </c>
      <c r="BS38" s="345">
        <v>118.32832709391</v>
      </c>
      <c r="BT38" s="344">
        <v>7.0577078289475708</v>
      </c>
      <c r="BU38" s="9">
        <v>2018</v>
      </c>
      <c r="BV38" s="6" t="s">
        <v>28</v>
      </c>
      <c r="BW38" s="345">
        <v>99.255332792126026</v>
      </c>
      <c r="BX38" s="344">
        <v>1.6828860883241674</v>
      </c>
      <c r="BY38" s="345">
        <v>99.868528272938178</v>
      </c>
      <c r="BZ38" s="344">
        <v>5.6191382889787747</v>
      </c>
      <c r="CA38" s="345">
        <v>100.18370937489287</v>
      </c>
      <c r="CB38" s="344">
        <v>6.9736857910002783</v>
      </c>
      <c r="CC38" s="9">
        <v>2018</v>
      </c>
      <c r="CD38" s="6" t="s">
        <v>28</v>
      </c>
      <c r="CE38" s="345">
        <v>115.28100375457666</v>
      </c>
      <c r="CF38" s="344">
        <v>10.007879966951691</v>
      </c>
      <c r="CG38" s="345">
        <v>125.142606519697</v>
      </c>
      <c r="CH38" s="344">
        <v>-2.9322878619819619</v>
      </c>
      <c r="CI38" s="345">
        <v>116.66592148963866</v>
      </c>
      <c r="CJ38" s="344">
        <v>24.339611387339517</v>
      </c>
      <c r="CK38" s="9">
        <v>2018</v>
      </c>
      <c r="CL38" s="6" t="s">
        <v>28</v>
      </c>
      <c r="CM38" s="345">
        <v>107.88815810594268</v>
      </c>
      <c r="CN38" s="344">
        <v>-1.571831843683924E-2</v>
      </c>
      <c r="CO38" s="345">
        <v>119.95537262605667</v>
      </c>
      <c r="CP38" s="344">
        <v>5.6545074715397021</v>
      </c>
      <c r="CQ38" s="345">
        <v>102.4175758595038</v>
      </c>
      <c r="CR38" s="344">
        <v>5.2855543602776862</v>
      </c>
      <c r="CS38" s="9">
        <v>2018</v>
      </c>
      <c r="CT38" s="6" t="s">
        <v>28</v>
      </c>
      <c r="CU38" s="345">
        <v>119.40212159929</v>
      </c>
      <c r="CV38" s="344">
        <v>5.824261290133208</v>
      </c>
      <c r="CW38" s="345">
        <v>112.01389606673847</v>
      </c>
      <c r="CX38" s="344">
        <v>5.3217357211440941</v>
      </c>
      <c r="CY38" s="345">
        <v>88.387886479123381</v>
      </c>
      <c r="CZ38" s="344">
        <v>-0.49815801876789578</v>
      </c>
      <c r="DA38" s="9">
        <v>2018</v>
      </c>
      <c r="DB38" s="6" t="s">
        <v>28</v>
      </c>
      <c r="DC38" s="345">
        <v>144.79562211507468</v>
      </c>
      <c r="DD38" s="344">
        <v>1.2141560444255788</v>
      </c>
      <c r="DE38" s="345">
        <v>97.730225644640939</v>
      </c>
      <c r="DF38" s="344">
        <v>8.6181500090702912E-3</v>
      </c>
      <c r="DG38" s="345">
        <v>114.64534331777777</v>
      </c>
      <c r="DH38" s="344">
        <v>9.2793623612968474</v>
      </c>
      <c r="DI38" s="9">
        <v>2018</v>
      </c>
      <c r="DJ38" s="6" t="s">
        <v>28</v>
      </c>
      <c r="DK38" s="345">
        <v>91.579323505187531</v>
      </c>
      <c r="DL38" s="344">
        <v>6.0170413952280768</v>
      </c>
      <c r="DM38" s="345">
        <v>123.69275513112568</v>
      </c>
      <c r="DN38" s="344">
        <v>2.2159797520085505</v>
      </c>
      <c r="DO38" s="345">
        <v>114.70740565231601</v>
      </c>
      <c r="DP38" s="344">
        <v>9.3209552591248865</v>
      </c>
      <c r="DQ38" s="350"/>
    </row>
    <row r="39" spans="1:121" ht="15" hidden="1" customHeight="1">
      <c r="A39" s="9"/>
      <c r="B39" s="6" t="s">
        <v>29</v>
      </c>
      <c r="C39" s="345">
        <v>104.08589799316501</v>
      </c>
      <c r="D39" s="344">
        <v>0.92790261095589699</v>
      </c>
      <c r="E39" s="345">
        <v>106.83639907162534</v>
      </c>
      <c r="F39" s="344">
        <v>-4.3507329143936886</v>
      </c>
      <c r="G39" s="345">
        <v>119.36000627714468</v>
      </c>
      <c r="H39" s="344">
        <v>6.5570048107409491</v>
      </c>
      <c r="I39" s="9"/>
      <c r="J39" s="6" t="s">
        <v>29</v>
      </c>
      <c r="K39" s="345">
        <v>119.57401947590866</v>
      </c>
      <c r="L39" s="344">
        <v>3.9534941595468922</v>
      </c>
      <c r="M39" s="345">
        <v>127.02112943730465</v>
      </c>
      <c r="N39" s="344">
        <v>5.1823929181732353</v>
      </c>
      <c r="O39" s="345">
        <v>109.56922979806832</v>
      </c>
      <c r="P39" s="344">
        <v>1.7167005180730825</v>
      </c>
      <c r="Q39" s="9"/>
      <c r="R39" s="6" t="s">
        <v>29</v>
      </c>
      <c r="S39" s="345">
        <v>113.57190418559099</v>
      </c>
      <c r="T39" s="344">
        <v>1.5051448623082138</v>
      </c>
      <c r="U39" s="345">
        <v>127.635240888345</v>
      </c>
      <c r="V39" s="344">
        <v>4.6348932329947274</v>
      </c>
      <c r="W39" s="345">
        <v>134.04941669734066</v>
      </c>
      <c r="X39" s="344">
        <v>17.007064628600105</v>
      </c>
      <c r="Y39" s="9"/>
      <c r="Z39" s="6" t="s">
        <v>29</v>
      </c>
      <c r="AA39" s="345">
        <v>119.16953773464031</v>
      </c>
      <c r="AB39" s="344">
        <v>-2.2716743021786527</v>
      </c>
      <c r="AC39" s="345">
        <v>133.10916972152165</v>
      </c>
      <c r="AD39" s="344">
        <v>6.6836336631575364</v>
      </c>
      <c r="AE39" s="345">
        <v>104.44205344125434</v>
      </c>
      <c r="AF39" s="344">
        <v>2.696414007470068</v>
      </c>
      <c r="AG39" s="9"/>
      <c r="AH39" s="6" t="s">
        <v>29</v>
      </c>
      <c r="AI39" s="345">
        <v>115.02338861862602</v>
      </c>
      <c r="AJ39" s="344">
        <v>5.72192437493635</v>
      </c>
      <c r="AK39" s="345">
        <v>112.63364355376966</v>
      </c>
      <c r="AL39" s="344">
        <v>2.6763204800018343</v>
      </c>
      <c r="AM39" s="345">
        <v>107.32517789121533</v>
      </c>
      <c r="AN39" s="344">
        <v>2.4241793630470028</v>
      </c>
      <c r="AO39" s="9"/>
      <c r="AP39" s="6" t="s">
        <v>29</v>
      </c>
      <c r="AQ39" s="345">
        <v>117.59138161835267</v>
      </c>
      <c r="AR39" s="344">
        <v>5.3340466065231738</v>
      </c>
      <c r="AS39" s="345">
        <v>113.34346280667098</v>
      </c>
      <c r="AT39" s="344">
        <v>5.7900749586167706</v>
      </c>
      <c r="AU39" s="345">
        <v>118.98476873639265</v>
      </c>
      <c r="AV39" s="344">
        <v>5.0291253630063721</v>
      </c>
      <c r="AW39" s="9"/>
      <c r="AX39" s="6" t="s">
        <v>29</v>
      </c>
      <c r="AY39" s="345">
        <v>114.06559083511034</v>
      </c>
      <c r="AZ39" s="344">
        <v>4.3722567458777348</v>
      </c>
      <c r="BA39" s="345">
        <v>106.58569284608996</v>
      </c>
      <c r="BB39" s="344">
        <v>2.9251752168501213</v>
      </c>
      <c r="BC39" s="345">
        <v>130.61631490226333</v>
      </c>
      <c r="BD39" s="344">
        <v>6.6676607645542276</v>
      </c>
      <c r="BE39" s="9"/>
      <c r="BF39" s="6" t="s">
        <v>29</v>
      </c>
      <c r="BG39" s="345">
        <v>111.85666036920065</v>
      </c>
      <c r="BH39" s="344">
        <v>5.5886627724419213</v>
      </c>
      <c r="BI39" s="345">
        <v>109.54967065282135</v>
      </c>
      <c r="BJ39" s="344">
        <v>-1.5309834886937779</v>
      </c>
      <c r="BK39" s="345">
        <v>116.82177345411266</v>
      </c>
      <c r="BL39" s="344">
        <v>9.9690836899039681</v>
      </c>
      <c r="BM39" s="9"/>
      <c r="BN39" s="6" t="s">
        <v>29</v>
      </c>
      <c r="BO39" s="345">
        <v>117.40753359712225</v>
      </c>
      <c r="BP39" s="344">
        <v>6.0427686233085183</v>
      </c>
      <c r="BQ39" s="345">
        <v>116.88259892992335</v>
      </c>
      <c r="BR39" s="344">
        <v>5.5313057416653635</v>
      </c>
      <c r="BS39" s="345">
        <v>135.68461119000699</v>
      </c>
      <c r="BT39" s="344">
        <v>5.9549018307147037</v>
      </c>
      <c r="BU39" s="9"/>
      <c r="BV39" s="6" t="s">
        <v>29</v>
      </c>
      <c r="BW39" s="345">
        <v>101.08732741378485</v>
      </c>
      <c r="BX39" s="344">
        <v>2.7890650138081838</v>
      </c>
      <c r="BY39" s="345">
        <v>108.21659546627133</v>
      </c>
      <c r="BZ39" s="344">
        <v>10.961031649058043</v>
      </c>
      <c r="CA39" s="345">
        <v>101.47162699684533</v>
      </c>
      <c r="CB39" s="344">
        <v>8.3465785618570294</v>
      </c>
      <c r="CC39" s="9"/>
      <c r="CD39" s="6" t="s">
        <v>29</v>
      </c>
      <c r="CE39" s="345">
        <v>118.03080220553902</v>
      </c>
      <c r="CF39" s="344">
        <v>8.3962787503480456</v>
      </c>
      <c r="CG39" s="345">
        <v>104.40893995354133</v>
      </c>
      <c r="CH39" s="344">
        <v>5.7794895396770016</v>
      </c>
      <c r="CI39" s="345">
        <v>118.709089472573</v>
      </c>
      <c r="CJ39" s="344">
        <v>13.760002134807408</v>
      </c>
      <c r="CK39" s="9"/>
      <c r="CL39" s="6" t="s">
        <v>29</v>
      </c>
      <c r="CM39" s="345">
        <v>116.08601183328733</v>
      </c>
      <c r="CN39" s="344">
        <v>2.4765189980129776E-2</v>
      </c>
      <c r="CO39" s="345">
        <v>123.73947184344301</v>
      </c>
      <c r="CP39" s="344">
        <v>1.1600053437032898</v>
      </c>
      <c r="CQ39" s="345">
        <v>125.29692001814999</v>
      </c>
      <c r="CR39" s="344">
        <v>11.873248884498949</v>
      </c>
      <c r="CS39" s="9"/>
      <c r="CT39" s="6" t="s">
        <v>29</v>
      </c>
      <c r="CU39" s="345">
        <v>135.8422246454937</v>
      </c>
      <c r="CV39" s="344">
        <v>8.8629424531366396</v>
      </c>
      <c r="CW39" s="345">
        <v>115.47142044096267</v>
      </c>
      <c r="CX39" s="344">
        <v>0.19702111436563996</v>
      </c>
      <c r="CY39" s="345">
        <v>75.541638214982029</v>
      </c>
      <c r="CZ39" s="344">
        <v>6.0735871210235928</v>
      </c>
      <c r="DA39" s="9"/>
      <c r="DB39" s="6" t="s">
        <v>29</v>
      </c>
      <c r="DC39" s="345">
        <v>134.77181536134199</v>
      </c>
      <c r="DD39" s="344">
        <v>8.14477046100221</v>
      </c>
      <c r="DE39" s="345">
        <v>76.016707537354719</v>
      </c>
      <c r="DF39" s="344">
        <v>-17.521686295901787</v>
      </c>
      <c r="DG39" s="345">
        <v>129.92337235374168</v>
      </c>
      <c r="DH39" s="344">
        <v>28.531377535037194</v>
      </c>
      <c r="DI39" s="9"/>
      <c r="DJ39" s="6" t="s">
        <v>29</v>
      </c>
      <c r="DK39" s="345">
        <v>93.040923475600039</v>
      </c>
      <c r="DL39" s="344">
        <v>-2.8741252023929036</v>
      </c>
      <c r="DM39" s="345">
        <v>114.72967904420166</v>
      </c>
      <c r="DN39" s="344">
        <v>2.2657744285330637</v>
      </c>
      <c r="DO39" s="345">
        <v>126.95040192254866</v>
      </c>
      <c r="DP39" s="344">
        <v>3.7236213353971408</v>
      </c>
      <c r="DQ39" s="350"/>
    </row>
    <row r="40" spans="1:121" ht="15" hidden="1" customHeight="1">
      <c r="A40" s="9"/>
      <c r="B40" s="6" t="s">
        <v>30</v>
      </c>
      <c r="C40" s="345">
        <v>121.358053520833</v>
      </c>
      <c r="D40" s="344">
        <v>-6.0157940948428887</v>
      </c>
      <c r="E40" s="345">
        <v>116.53563814747399</v>
      </c>
      <c r="F40" s="344">
        <v>7.0656456053504826</v>
      </c>
      <c r="G40" s="345">
        <v>112.93172452380834</v>
      </c>
      <c r="H40" s="344">
        <v>2.6824332436061553</v>
      </c>
      <c r="I40" s="9"/>
      <c r="J40" s="6" t="s">
        <v>30</v>
      </c>
      <c r="K40" s="345">
        <v>124.96174698536167</v>
      </c>
      <c r="L40" s="344">
        <v>9.9091453732833372</v>
      </c>
      <c r="M40" s="345">
        <v>125.94567344504134</v>
      </c>
      <c r="N40" s="344">
        <v>3.8218214642524231</v>
      </c>
      <c r="O40" s="345">
        <v>106.80978181196299</v>
      </c>
      <c r="P40" s="344">
        <v>2.7415272512081259</v>
      </c>
      <c r="Q40" s="9"/>
      <c r="R40" s="6" t="s">
        <v>30</v>
      </c>
      <c r="S40" s="345">
        <v>111.52688777949469</v>
      </c>
      <c r="T40" s="344">
        <v>1.150632508788533</v>
      </c>
      <c r="U40" s="345">
        <v>118.67457098269067</v>
      </c>
      <c r="V40" s="344">
        <v>3.319916132959662</v>
      </c>
      <c r="W40" s="345">
        <v>114.31265063663166</v>
      </c>
      <c r="X40" s="344">
        <v>6.7543304738159122</v>
      </c>
      <c r="Y40" s="9"/>
      <c r="Z40" s="6" t="s">
        <v>30</v>
      </c>
      <c r="AA40" s="345">
        <v>112.13959666870865</v>
      </c>
      <c r="AB40" s="344">
        <v>1.4074593879944217</v>
      </c>
      <c r="AC40" s="345">
        <v>121.25652268477234</v>
      </c>
      <c r="AD40" s="344">
        <v>8.8094732457447975</v>
      </c>
      <c r="AE40" s="345">
        <v>107.15561437892801</v>
      </c>
      <c r="AF40" s="344">
        <v>6.3454736580951732</v>
      </c>
      <c r="AG40" s="9"/>
      <c r="AH40" s="6" t="s">
        <v>30</v>
      </c>
      <c r="AI40" s="345">
        <v>112.470045343227</v>
      </c>
      <c r="AJ40" s="344">
        <v>5.0847181212295993</v>
      </c>
      <c r="AK40" s="345">
        <v>116.006886982887</v>
      </c>
      <c r="AL40" s="344">
        <v>4.7463984247367819</v>
      </c>
      <c r="AM40" s="345">
        <v>105.31167329350599</v>
      </c>
      <c r="AN40" s="344">
        <v>2.2684137778698528</v>
      </c>
      <c r="AO40" s="9"/>
      <c r="AP40" s="6" t="s">
        <v>30</v>
      </c>
      <c r="AQ40" s="345">
        <v>119.39615330001733</v>
      </c>
      <c r="AR40" s="344">
        <v>4.3696854347742544</v>
      </c>
      <c r="AS40" s="345">
        <v>113.36712274010132</v>
      </c>
      <c r="AT40" s="344">
        <v>4.4179065761090328</v>
      </c>
      <c r="AU40" s="345">
        <v>121.20316778480401</v>
      </c>
      <c r="AV40" s="344">
        <v>5.6439437238537238</v>
      </c>
      <c r="AW40" s="9"/>
      <c r="AX40" s="6" t="s">
        <v>30</v>
      </c>
      <c r="AY40" s="345">
        <v>118.74381317953167</v>
      </c>
      <c r="AZ40" s="344">
        <v>6.4399843192748136</v>
      </c>
      <c r="BA40" s="345">
        <v>116.078601183679</v>
      </c>
      <c r="BB40" s="344">
        <v>4.6380721439620061</v>
      </c>
      <c r="BC40" s="345">
        <v>132.97274179314567</v>
      </c>
      <c r="BD40" s="344">
        <v>1.8830778765801313</v>
      </c>
      <c r="BE40" s="9"/>
      <c r="BF40" s="6" t="s">
        <v>30</v>
      </c>
      <c r="BG40" s="345">
        <v>114.685138368648</v>
      </c>
      <c r="BH40" s="344">
        <v>6.7994741013199871</v>
      </c>
      <c r="BI40" s="345">
        <v>115.45867188002433</v>
      </c>
      <c r="BJ40" s="344">
        <v>1.7872377082849482</v>
      </c>
      <c r="BK40" s="345">
        <v>120.48640920544933</v>
      </c>
      <c r="BL40" s="344">
        <v>5.3268487926225276</v>
      </c>
      <c r="BM40" s="9"/>
      <c r="BN40" s="6" t="s">
        <v>30</v>
      </c>
      <c r="BO40" s="345">
        <v>122.74700289992059</v>
      </c>
      <c r="BP40" s="344">
        <v>8.4081941835990648</v>
      </c>
      <c r="BQ40" s="345">
        <v>114.65087735322366</v>
      </c>
      <c r="BR40" s="344">
        <v>3.0981000009761885</v>
      </c>
      <c r="BS40" s="345">
        <v>142.774792855155</v>
      </c>
      <c r="BT40" s="344">
        <v>7.1057668348102112</v>
      </c>
      <c r="BU40" s="9"/>
      <c r="BV40" s="6" t="s">
        <v>30</v>
      </c>
      <c r="BW40" s="345">
        <v>96.307798269597598</v>
      </c>
      <c r="BX40" s="344">
        <v>7.3015383006119805</v>
      </c>
      <c r="BY40" s="345">
        <v>114.00345893857302</v>
      </c>
      <c r="BZ40" s="344">
        <v>4.0932142308306254</v>
      </c>
      <c r="CA40" s="345">
        <v>129.52916967806598</v>
      </c>
      <c r="CB40" s="344">
        <v>7.7694201277541026</v>
      </c>
      <c r="CC40" s="9"/>
      <c r="CD40" s="6" t="s">
        <v>30</v>
      </c>
      <c r="CE40" s="345">
        <v>118.93039221475999</v>
      </c>
      <c r="CF40" s="344">
        <v>10.971380767975504</v>
      </c>
      <c r="CG40" s="345">
        <v>131.89673257016233</v>
      </c>
      <c r="CH40" s="344">
        <v>6.3127689814797918</v>
      </c>
      <c r="CI40" s="345">
        <v>115.13533606870533</v>
      </c>
      <c r="CJ40" s="344">
        <v>-1.3081499006793536</v>
      </c>
      <c r="CK40" s="9"/>
      <c r="CL40" s="6" t="s">
        <v>30</v>
      </c>
      <c r="CM40" s="345">
        <v>109.20595472593634</v>
      </c>
      <c r="CN40" s="344">
        <v>-3.2147580577214683</v>
      </c>
      <c r="CO40" s="345">
        <v>126.89340377295001</v>
      </c>
      <c r="CP40" s="344">
        <v>1.9669080632674962</v>
      </c>
      <c r="CQ40" s="345">
        <v>123.37366759692266</v>
      </c>
      <c r="CR40" s="344">
        <v>19.335434568566384</v>
      </c>
      <c r="CS40" s="9"/>
      <c r="CT40" s="6" t="s">
        <v>30</v>
      </c>
      <c r="CU40" s="345">
        <v>113.33658454636999</v>
      </c>
      <c r="CV40" s="344">
        <v>1.4789649863211878</v>
      </c>
      <c r="CW40" s="345">
        <v>126.01359389118834</v>
      </c>
      <c r="CX40" s="344">
        <v>2.0790507124908117</v>
      </c>
      <c r="CY40" s="345">
        <v>76.187348351040399</v>
      </c>
      <c r="CZ40" s="344">
        <v>10.785743071088547</v>
      </c>
      <c r="DA40" s="9"/>
      <c r="DB40" s="6" t="s">
        <v>30</v>
      </c>
      <c r="DC40" s="345">
        <v>135.93811676234165</v>
      </c>
      <c r="DD40" s="344">
        <v>10.808829653639535</v>
      </c>
      <c r="DE40" s="345">
        <v>139.57806561136823</v>
      </c>
      <c r="DF40" s="344">
        <v>5.8780202883964421</v>
      </c>
      <c r="DG40" s="345">
        <v>112.5995155937788</v>
      </c>
      <c r="DH40" s="344">
        <v>17.515816279989906</v>
      </c>
      <c r="DI40" s="9"/>
      <c r="DJ40" s="6" t="s">
        <v>30</v>
      </c>
      <c r="DK40" s="345">
        <v>80.841637991087609</v>
      </c>
      <c r="DL40" s="344">
        <v>-14.368511820616632</v>
      </c>
      <c r="DM40" s="345">
        <v>126.16475425420799</v>
      </c>
      <c r="DN40" s="344">
        <v>7.8172920307708438</v>
      </c>
      <c r="DO40" s="345">
        <v>144.57406236537301</v>
      </c>
      <c r="DP40" s="344">
        <v>5.5610723260121517</v>
      </c>
      <c r="DQ40" s="350"/>
    </row>
    <row r="41" spans="1:121" ht="15" hidden="1" customHeight="1">
      <c r="A41" s="9"/>
      <c r="B41" s="6" t="s">
        <v>31</v>
      </c>
      <c r="C41" s="345">
        <v>127.64700781856202</v>
      </c>
      <c r="D41" s="344">
        <v>-5.7405662316550377</v>
      </c>
      <c r="E41" s="345">
        <v>109.930089407376</v>
      </c>
      <c r="F41" s="344">
        <v>2.8524687207047918</v>
      </c>
      <c r="G41" s="345">
        <v>112.72125083810467</v>
      </c>
      <c r="H41" s="344">
        <v>2.1668680379245586</v>
      </c>
      <c r="I41" s="9"/>
      <c r="J41" s="6" t="s">
        <v>31</v>
      </c>
      <c r="K41" s="345">
        <v>118.194403303417</v>
      </c>
      <c r="L41" s="344">
        <v>5.4032265770029682</v>
      </c>
      <c r="M41" s="345">
        <v>129.04363747650666</v>
      </c>
      <c r="N41" s="344">
        <v>1.1074791403485023</v>
      </c>
      <c r="O41" s="345">
        <v>102.82685489073401</v>
      </c>
      <c r="P41" s="344">
        <v>3.328565230713167</v>
      </c>
      <c r="Q41" s="9"/>
      <c r="R41" s="6" t="s">
        <v>31</v>
      </c>
      <c r="S41" s="345">
        <v>111.98249847178933</v>
      </c>
      <c r="T41" s="344">
        <v>-1.29531476040043</v>
      </c>
      <c r="U41" s="345">
        <v>142.87393178726532</v>
      </c>
      <c r="V41" s="344">
        <v>5.3475030163183703</v>
      </c>
      <c r="W41" s="345">
        <v>128.06720549831834</v>
      </c>
      <c r="X41" s="344">
        <v>-6.1814201777919777</v>
      </c>
      <c r="Y41" s="9"/>
      <c r="Z41" s="6" t="s">
        <v>31</v>
      </c>
      <c r="AA41" s="345">
        <v>107.90815677365201</v>
      </c>
      <c r="AB41" s="344">
        <v>9.3192938314821276</v>
      </c>
      <c r="AC41" s="345">
        <v>126.74450444873001</v>
      </c>
      <c r="AD41" s="344">
        <v>0.38580214235284416</v>
      </c>
      <c r="AE41" s="345">
        <v>114.85185474257766</v>
      </c>
      <c r="AF41" s="344">
        <v>7.9092690874625617</v>
      </c>
      <c r="AG41" s="9"/>
      <c r="AH41" s="6" t="s">
        <v>31</v>
      </c>
      <c r="AI41" s="345">
        <v>117.09614797304967</v>
      </c>
      <c r="AJ41" s="344">
        <v>2.5028665904480505</v>
      </c>
      <c r="AK41" s="345">
        <v>122.028468708118</v>
      </c>
      <c r="AL41" s="344">
        <v>4.2378500804953063</v>
      </c>
      <c r="AM41" s="345">
        <v>114.67303314506533</v>
      </c>
      <c r="AN41" s="344">
        <v>4.042091820739202</v>
      </c>
      <c r="AO41" s="9"/>
      <c r="AP41" s="6" t="s">
        <v>31</v>
      </c>
      <c r="AQ41" s="345">
        <v>117.44782558574633</v>
      </c>
      <c r="AR41" s="344">
        <v>1.0383446902648643</v>
      </c>
      <c r="AS41" s="345">
        <v>108.04043032318502</v>
      </c>
      <c r="AT41" s="344">
        <v>2.8268176980491262</v>
      </c>
      <c r="AU41" s="345">
        <v>117.90257665936299</v>
      </c>
      <c r="AV41" s="344">
        <v>5.3233604032717494</v>
      </c>
      <c r="AW41" s="9"/>
      <c r="AX41" s="6" t="s">
        <v>31</v>
      </c>
      <c r="AY41" s="345">
        <v>120.73904262666032</v>
      </c>
      <c r="AZ41" s="344">
        <v>7.5275540697512469</v>
      </c>
      <c r="BA41" s="345">
        <v>117.17991904902067</v>
      </c>
      <c r="BB41" s="344">
        <v>4.7202590954704675</v>
      </c>
      <c r="BC41" s="345">
        <v>126.73778365099201</v>
      </c>
      <c r="BD41" s="344">
        <v>-6.6001277145696235</v>
      </c>
      <c r="BE41" s="9"/>
      <c r="BF41" s="6" t="s">
        <v>31</v>
      </c>
      <c r="BG41" s="345">
        <v>118.600908280171</v>
      </c>
      <c r="BH41" s="344">
        <v>6.1240299827954487</v>
      </c>
      <c r="BI41" s="345">
        <v>111.42974948041899</v>
      </c>
      <c r="BJ41" s="344">
        <v>4.5269458243048888</v>
      </c>
      <c r="BK41" s="345">
        <v>111.32613334136168</v>
      </c>
      <c r="BL41" s="344">
        <v>3.7838567815322506</v>
      </c>
      <c r="BM41" s="9"/>
      <c r="BN41" s="6" t="s">
        <v>31</v>
      </c>
      <c r="BO41" s="345">
        <v>115.49925804334789</v>
      </c>
      <c r="BP41" s="344">
        <v>5.6868031936121923</v>
      </c>
      <c r="BQ41" s="345">
        <v>114.702845941617</v>
      </c>
      <c r="BR41" s="344">
        <v>3.6619567172267722</v>
      </c>
      <c r="BS41" s="345">
        <v>143.58375295720165</v>
      </c>
      <c r="BT41" s="344">
        <v>8.2515555876694862</v>
      </c>
      <c r="BU41" s="9"/>
      <c r="BV41" s="6" t="s">
        <v>31</v>
      </c>
      <c r="BW41" s="345">
        <v>106.11629332815333</v>
      </c>
      <c r="BX41" s="344">
        <v>4.2967436034530664</v>
      </c>
      <c r="BY41" s="345">
        <v>120.30647429432666</v>
      </c>
      <c r="BZ41" s="344">
        <v>5.6798126927039192</v>
      </c>
      <c r="CA41" s="345">
        <v>125.42971941692899</v>
      </c>
      <c r="CB41" s="344">
        <v>5.4346356772196742</v>
      </c>
      <c r="CC41" s="9"/>
      <c r="CD41" s="6" t="s">
        <v>31</v>
      </c>
      <c r="CE41" s="345">
        <v>129.61188433007533</v>
      </c>
      <c r="CF41" s="344">
        <v>8.7178455473563048</v>
      </c>
      <c r="CG41" s="345">
        <v>99.680726796956037</v>
      </c>
      <c r="CH41" s="344">
        <v>12.529053883064151</v>
      </c>
      <c r="CI41" s="345">
        <v>124.70004171924866</v>
      </c>
      <c r="CJ41" s="344">
        <v>1.9966544707298368</v>
      </c>
      <c r="CK41" s="9"/>
      <c r="CL41" s="6" t="s">
        <v>31</v>
      </c>
      <c r="CM41" s="345">
        <v>112.52440619382367</v>
      </c>
      <c r="CN41" s="344">
        <v>1.0156616381569563</v>
      </c>
      <c r="CO41" s="345">
        <v>116.40628808153667</v>
      </c>
      <c r="CP41" s="344">
        <v>1.2334025196268499</v>
      </c>
      <c r="CQ41" s="345">
        <v>114.130693001404</v>
      </c>
      <c r="CR41" s="344">
        <v>6.2502067309332148</v>
      </c>
      <c r="CS41" s="9"/>
      <c r="CT41" s="6" t="s">
        <v>31</v>
      </c>
      <c r="CU41" s="345">
        <v>111.66391730682301</v>
      </c>
      <c r="CV41" s="344">
        <v>5.8551788530779589</v>
      </c>
      <c r="CW41" s="345">
        <v>100.0559846506806</v>
      </c>
      <c r="CX41" s="344">
        <v>2.2088943035490729</v>
      </c>
      <c r="CY41" s="345">
        <v>92.246762845485577</v>
      </c>
      <c r="CZ41" s="344">
        <v>27.678747146898999</v>
      </c>
      <c r="DA41" s="9"/>
      <c r="DB41" s="6" t="s">
        <v>31</v>
      </c>
      <c r="DC41" s="345">
        <v>128.08962418592668</v>
      </c>
      <c r="DD41" s="344">
        <v>-2.0836389738612127</v>
      </c>
      <c r="DE41" s="345">
        <v>98.415520114246064</v>
      </c>
      <c r="DF41" s="344">
        <v>-0.93904598559005592</v>
      </c>
      <c r="DG41" s="345">
        <v>140.38848641151367</v>
      </c>
      <c r="DH41" s="344">
        <v>26.975852983988304</v>
      </c>
      <c r="DI41" s="9"/>
      <c r="DJ41" s="6" t="s">
        <v>31</v>
      </c>
      <c r="DK41" s="345">
        <v>84.639960938560577</v>
      </c>
      <c r="DL41" s="344">
        <v>-7.5271374621994909</v>
      </c>
      <c r="DM41" s="345">
        <v>123.96850653950133</v>
      </c>
      <c r="DN41" s="344">
        <v>6.2730411489699378</v>
      </c>
      <c r="DO41" s="345">
        <v>125.02128786500434</v>
      </c>
      <c r="DP41" s="344">
        <v>9.7959779520967913</v>
      </c>
      <c r="DQ41" s="350"/>
    </row>
    <row r="42" spans="1:121" ht="15" hidden="1" customHeight="1">
      <c r="A42" s="9"/>
      <c r="B42" s="6"/>
      <c r="C42" s="345"/>
      <c r="D42" s="344"/>
      <c r="E42" s="345"/>
      <c r="F42" s="344"/>
      <c r="G42" s="345"/>
      <c r="H42" s="344"/>
      <c r="I42" s="9"/>
      <c r="J42" s="6"/>
      <c r="K42" s="345"/>
      <c r="L42" s="344"/>
      <c r="M42" s="345"/>
      <c r="N42" s="344"/>
      <c r="O42" s="345"/>
      <c r="P42" s="344"/>
      <c r="Q42" s="9"/>
      <c r="R42" s="6"/>
      <c r="S42" s="345"/>
      <c r="T42" s="344"/>
      <c r="U42" s="345"/>
      <c r="V42" s="344"/>
      <c r="W42" s="345"/>
      <c r="X42" s="344"/>
      <c r="Y42" s="9"/>
      <c r="Z42" s="6"/>
      <c r="AA42" s="345"/>
      <c r="AB42" s="344"/>
      <c r="AC42" s="345"/>
      <c r="AD42" s="344"/>
      <c r="AE42" s="345"/>
      <c r="AF42" s="344"/>
      <c r="AG42" s="9"/>
      <c r="AH42" s="6"/>
      <c r="AI42" s="345"/>
      <c r="AJ42" s="344"/>
      <c r="AK42" s="345"/>
      <c r="AL42" s="344"/>
      <c r="AM42" s="345"/>
      <c r="AN42" s="344"/>
      <c r="AO42" s="9"/>
      <c r="AP42" s="6"/>
      <c r="AQ42" s="345"/>
      <c r="AR42" s="344"/>
      <c r="AS42" s="345"/>
      <c r="AT42" s="344"/>
      <c r="AU42" s="345"/>
      <c r="AV42" s="344"/>
      <c r="AW42" s="9"/>
      <c r="AX42" s="6"/>
      <c r="AY42" s="345"/>
      <c r="AZ42" s="344"/>
      <c r="BA42" s="345"/>
      <c r="BB42" s="344"/>
      <c r="BC42" s="345"/>
      <c r="BD42" s="344"/>
      <c r="BE42" s="9"/>
      <c r="BF42" s="6"/>
      <c r="BG42" s="345"/>
      <c r="BH42" s="344"/>
      <c r="BI42" s="345"/>
      <c r="BJ42" s="344"/>
      <c r="BK42" s="345"/>
      <c r="BL42" s="344"/>
      <c r="BM42" s="9"/>
      <c r="BN42" s="6"/>
      <c r="BO42" s="345"/>
      <c r="BP42" s="344"/>
      <c r="BQ42" s="345"/>
      <c r="BR42" s="344"/>
      <c r="BS42" s="345"/>
      <c r="BT42" s="344"/>
      <c r="BU42" s="9"/>
      <c r="BV42" s="6"/>
      <c r="BW42" s="345"/>
      <c r="BX42" s="344"/>
      <c r="BY42" s="345"/>
      <c r="BZ42" s="344"/>
      <c r="CA42" s="345"/>
      <c r="CB42" s="344"/>
      <c r="CC42" s="9"/>
      <c r="CD42" s="6"/>
      <c r="CE42" s="345"/>
      <c r="CF42" s="344"/>
      <c r="CG42" s="345"/>
      <c r="CH42" s="344"/>
      <c r="CI42" s="345"/>
      <c r="CJ42" s="344"/>
      <c r="CK42" s="9"/>
      <c r="CL42" s="6"/>
      <c r="CM42" s="345"/>
      <c r="CN42" s="344"/>
      <c r="CO42" s="345"/>
      <c r="CP42" s="344"/>
      <c r="CQ42" s="345"/>
      <c r="CR42" s="344"/>
      <c r="CS42" s="9"/>
      <c r="CT42" s="6"/>
      <c r="CU42" s="345"/>
      <c r="CV42" s="344"/>
      <c r="CW42" s="345"/>
      <c r="CX42" s="344"/>
      <c r="CY42" s="345"/>
      <c r="CZ42" s="344"/>
      <c r="DA42" s="9"/>
      <c r="DB42" s="6"/>
      <c r="DC42" s="345"/>
      <c r="DD42" s="344"/>
      <c r="DE42" s="345"/>
      <c r="DF42" s="344"/>
      <c r="DG42" s="345"/>
      <c r="DH42" s="344"/>
      <c r="DI42" s="9"/>
      <c r="DJ42" s="6"/>
      <c r="DK42" s="345"/>
      <c r="DL42" s="344"/>
      <c r="DM42" s="345"/>
      <c r="DN42" s="344"/>
      <c r="DO42" s="345"/>
      <c r="DP42" s="344"/>
      <c r="DQ42" s="350"/>
    </row>
    <row r="43" spans="1:121" ht="15" hidden="1" customHeight="1">
      <c r="A43" s="9">
        <v>2019</v>
      </c>
      <c r="B43" s="6" t="s">
        <v>28</v>
      </c>
      <c r="C43" s="345">
        <v>114.79181181319366</v>
      </c>
      <c r="D43" s="344">
        <v>10.773583822691293</v>
      </c>
      <c r="E43" s="345">
        <v>113.83424828636333</v>
      </c>
      <c r="F43" s="344">
        <v>12.482230882603645</v>
      </c>
      <c r="G43" s="345">
        <v>108.41048419218134</v>
      </c>
      <c r="H43" s="344">
        <v>-6.2775304849602804</v>
      </c>
      <c r="I43" s="9">
        <v>2019</v>
      </c>
      <c r="J43" s="6" t="s">
        <v>28</v>
      </c>
      <c r="K43" s="345">
        <v>114.12767969848534</v>
      </c>
      <c r="L43" s="344">
        <v>-1.754014126017438</v>
      </c>
      <c r="M43" s="345">
        <v>115.02897710318433</v>
      </c>
      <c r="N43" s="344">
        <v>2.0001103925851851</v>
      </c>
      <c r="O43" s="345">
        <v>118.850976120563</v>
      </c>
      <c r="P43" s="344">
        <v>8.0766047722915033</v>
      </c>
      <c r="Q43" s="9">
        <v>2019</v>
      </c>
      <c r="R43" s="6" t="s">
        <v>28</v>
      </c>
      <c r="S43" s="345">
        <v>112.18082602365565</v>
      </c>
      <c r="T43" s="344">
        <v>3.2460563226258614</v>
      </c>
      <c r="U43" s="345">
        <v>127.90609570310168</v>
      </c>
      <c r="V43" s="344">
        <v>5.9982797943399504</v>
      </c>
      <c r="W43" s="345">
        <v>149.35755471985468</v>
      </c>
      <c r="X43" s="344">
        <v>2.8463442835829511</v>
      </c>
      <c r="Y43" s="9">
        <v>2019</v>
      </c>
      <c r="Z43" s="6" t="s">
        <v>28</v>
      </c>
      <c r="AA43" s="345">
        <v>115.57172407567333</v>
      </c>
      <c r="AB43" s="344">
        <v>3.7608525743420671</v>
      </c>
      <c r="AC43" s="345">
        <v>138.03564011949535</v>
      </c>
      <c r="AD43" s="344">
        <v>-2.3388548409903223</v>
      </c>
      <c r="AE43" s="345">
        <v>110.78004664530033</v>
      </c>
      <c r="AF43" s="344">
        <v>8.1934870727721858</v>
      </c>
      <c r="AG43" s="9">
        <v>2019</v>
      </c>
      <c r="AH43" s="6" t="s">
        <v>28</v>
      </c>
      <c r="AI43" s="345">
        <v>119.52627034777633</v>
      </c>
      <c r="AJ43" s="344">
        <v>3.5504088981236777</v>
      </c>
      <c r="AK43" s="345">
        <v>112.51224422170701</v>
      </c>
      <c r="AL43" s="344">
        <v>5.1035206867358909</v>
      </c>
      <c r="AM43" s="345">
        <v>116.59595446742999</v>
      </c>
      <c r="AN43" s="344">
        <v>2.7981584782904605</v>
      </c>
      <c r="AO43" s="9">
        <v>2019</v>
      </c>
      <c r="AP43" s="6" t="s">
        <v>28</v>
      </c>
      <c r="AQ43" s="345">
        <v>112.66470528883333</v>
      </c>
      <c r="AR43" s="344">
        <v>0.87251869092295919</v>
      </c>
      <c r="AS43" s="345">
        <v>116.00699992170833</v>
      </c>
      <c r="AT43" s="344">
        <v>4.228155609125352</v>
      </c>
      <c r="AU43" s="345">
        <v>112.11782898543801</v>
      </c>
      <c r="AV43" s="344">
        <v>6.3067917607982054</v>
      </c>
      <c r="AW43" s="9">
        <v>2019</v>
      </c>
      <c r="AX43" s="6" t="s">
        <v>28</v>
      </c>
      <c r="AY43" s="345">
        <v>117.51083645092133</v>
      </c>
      <c r="AZ43" s="344">
        <v>6.5808854072514578</v>
      </c>
      <c r="BA43" s="345">
        <v>108.89117560708566</v>
      </c>
      <c r="BB43" s="344">
        <v>4.9523646447089789</v>
      </c>
      <c r="BC43" s="345">
        <v>118.78115598496133</v>
      </c>
      <c r="BD43" s="344">
        <v>-2.2013460032029997</v>
      </c>
      <c r="BE43" s="9">
        <v>2019</v>
      </c>
      <c r="BF43" s="6" t="s">
        <v>28</v>
      </c>
      <c r="BG43" s="345">
        <v>114.48973565294433</v>
      </c>
      <c r="BH43" s="344">
        <v>6.1428735481017611</v>
      </c>
      <c r="BI43" s="345">
        <v>113.68135694851367</v>
      </c>
      <c r="BJ43" s="344">
        <v>3.3672597557184076</v>
      </c>
      <c r="BK43" s="345">
        <v>103.321462762517</v>
      </c>
      <c r="BL43" s="344">
        <v>3.3170703117737332</v>
      </c>
      <c r="BM43" s="9">
        <v>2019</v>
      </c>
      <c r="BN43" s="6" t="s">
        <v>28</v>
      </c>
      <c r="BO43" s="345">
        <v>112.0624089443733</v>
      </c>
      <c r="BP43" s="344">
        <v>6.433445762726862</v>
      </c>
      <c r="BQ43" s="345">
        <v>119.59831777523435</v>
      </c>
      <c r="BR43" s="344">
        <v>2.7087632896161722</v>
      </c>
      <c r="BS43" s="345">
        <v>120.84815527690101</v>
      </c>
      <c r="BT43" s="344">
        <v>2.129522359418786</v>
      </c>
      <c r="BU43" s="9">
        <v>2019</v>
      </c>
      <c r="BV43" s="6" t="s">
        <v>28</v>
      </c>
      <c r="BW43" s="345">
        <v>102.6711630648179</v>
      </c>
      <c r="BX43" s="344">
        <v>3.4414576795040119</v>
      </c>
      <c r="BY43" s="345">
        <v>105.89050071246756</v>
      </c>
      <c r="BZ43" s="344">
        <v>6.0299000532695146</v>
      </c>
      <c r="CA43" s="345">
        <v>111.25014498830309</v>
      </c>
      <c r="CB43" s="344">
        <v>11.046142813497767</v>
      </c>
      <c r="CC43" s="9">
        <v>2019</v>
      </c>
      <c r="CD43" s="6" t="s">
        <v>28</v>
      </c>
      <c r="CE43" s="345">
        <v>108.45277084356667</v>
      </c>
      <c r="CF43" s="344">
        <v>-5.9231206257942688</v>
      </c>
      <c r="CG43" s="345">
        <v>109.36382962447367</v>
      </c>
      <c r="CH43" s="344">
        <v>-12.608636925538079</v>
      </c>
      <c r="CI43" s="345">
        <v>121.71889800825033</v>
      </c>
      <c r="CJ43" s="344">
        <v>4.3311503942995415</v>
      </c>
      <c r="CK43" s="9">
        <v>2019</v>
      </c>
      <c r="CL43" s="6" t="s">
        <v>28</v>
      </c>
      <c r="CM43" s="345">
        <v>114.36816372863967</v>
      </c>
      <c r="CN43" s="344">
        <v>6.006225091296713</v>
      </c>
      <c r="CO43" s="345">
        <v>122.59914283260268</v>
      </c>
      <c r="CP43" s="344">
        <v>2.2039614805645869</v>
      </c>
      <c r="CQ43" s="345">
        <v>110.424293049835</v>
      </c>
      <c r="CR43" s="344">
        <v>7.8177179289175882</v>
      </c>
      <c r="CS43" s="9">
        <v>2019</v>
      </c>
      <c r="CT43" s="6" t="s">
        <v>28</v>
      </c>
      <c r="CU43" s="345">
        <v>121.16780007406233</v>
      </c>
      <c r="CV43" s="344">
        <v>1.4787664164778391</v>
      </c>
      <c r="CW43" s="345">
        <v>115.42328492629333</v>
      </c>
      <c r="CX43" s="344">
        <v>3.0437195555840049</v>
      </c>
      <c r="CY43" s="345">
        <v>94.681747015601374</v>
      </c>
      <c r="CZ43" s="344">
        <v>7.1207274969342933</v>
      </c>
      <c r="DA43" s="9">
        <v>2019</v>
      </c>
      <c r="DB43" s="6" t="s">
        <v>28</v>
      </c>
      <c r="DC43" s="345">
        <v>154.85042805602234</v>
      </c>
      <c r="DD43" s="344">
        <v>6.9441367039099617</v>
      </c>
      <c r="DE43" s="345">
        <v>100.0633430386564</v>
      </c>
      <c r="DF43" s="344">
        <v>2.3873038035325607</v>
      </c>
      <c r="DG43" s="345">
        <v>134.08410653975167</v>
      </c>
      <c r="DH43" s="344">
        <v>16.955562833540384</v>
      </c>
      <c r="DI43" s="9">
        <v>2019</v>
      </c>
      <c r="DJ43" s="6" t="s">
        <v>28</v>
      </c>
      <c r="DK43" s="345">
        <v>97.88267724620539</v>
      </c>
      <c r="DL43" s="344">
        <v>6.8829442059165302</v>
      </c>
      <c r="DM43" s="345">
        <v>133.625226695371</v>
      </c>
      <c r="DN43" s="344">
        <v>8.0299541826164216</v>
      </c>
      <c r="DO43" s="345">
        <v>123.46635585458</v>
      </c>
      <c r="DP43" s="344">
        <v>7.6359064634525993</v>
      </c>
      <c r="DQ43" s="350"/>
    </row>
    <row r="44" spans="1:121" ht="15" hidden="1" customHeight="1">
      <c r="A44" s="9"/>
      <c r="B44" s="6" t="s">
        <v>29</v>
      </c>
      <c r="C44" s="345">
        <v>104.93686248004819</v>
      </c>
      <c r="D44" s="344">
        <v>0.81755982634561519</v>
      </c>
      <c r="E44" s="345">
        <v>125.19363679764001</v>
      </c>
      <c r="F44" s="344">
        <v>17.182568755155827</v>
      </c>
      <c r="G44" s="345">
        <v>120.38533733325933</v>
      </c>
      <c r="H44" s="344">
        <v>0.85902396296286554</v>
      </c>
      <c r="I44" s="9"/>
      <c r="J44" s="6" t="s">
        <v>29</v>
      </c>
      <c r="K44" s="345">
        <v>122.46440009429166</v>
      </c>
      <c r="L44" s="344">
        <v>2.4172312940984284</v>
      </c>
      <c r="M44" s="345">
        <v>131.05167667092999</v>
      </c>
      <c r="N44" s="344">
        <v>3.1731313140423083</v>
      </c>
      <c r="O44" s="345">
        <v>115.82082287140334</v>
      </c>
      <c r="P44" s="344">
        <v>5.7056101287345342</v>
      </c>
      <c r="Q44" s="9"/>
      <c r="R44" s="6" t="s">
        <v>29</v>
      </c>
      <c r="S44" s="345">
        <v>120.923955268564</v>
      </c>
      <c r="T44" s="344">
        <v>6.4734769886034513</v>
      </c>
      <c r="U44" s="345">
        <v>134.50979524626567</v>
      </c>
      <c r="V44" s="344">
        <v>5.3860942401750265</v>
      </c>
      <c r="W44" s="345">
        <v>151.52494413342166</v>
      </c>
      <c r="X44" s="344">
        <v>13.036630719205263</v>
      </c>
      <c r="Y44" s="9"/>
      <c r="Z44" s="6" t="s">
        <v>29</v>
      </c>
      <c r="AA44" s="345">
        <v>119.645314202504</v>
      </c>
      <c r="AB44" s="344">
        <v>0.39924336110384218</v>
      </c>
      <c r="AC44" s="345">
        <v>137.54820987115667</v>
      </c>
      <c r="AD44" s="344">
        <v>3.334886814275805</v>
      </c>
      <c r="AE44" s="345">
        <v>109.700887146372</v>
      </c>
      <c r="AF44" s="344">
        <v>5.0351688154768084</v>
      </c>
      <c r="AG44" s="9"/>
      <c r="AH44" s="6" t="s">
        <v>29</v>
      </c>
      <c r="AI44" s="345">
        <v>120.53182924581267</v>
      </c>
      <c r="AJ44" s="344">
        <v>4.7889743932432367</v>
      </c>
      <c r="AK44" s="345">
        <v>117.64915416638333</v>
      </c>
      <c r="AL44" s="344">
        <v>4.45294181593205</v>
      </c>
      <c r="AM44" s="345">
        <v>110.43045986109466</v>
      </c>
      <c r="AN44" s="344">
        <v>2.8933396905494391</v>
      </c>
      <c r="AO44" s="9"/>
      <c r="AP44" s="6" t="s">
        <v>29</v>
      </c>
      <c r="AQ44" s="345">
        <v>121.36702227520233</v>
      </c>
      <c r="AR44" s="344">
        <v>3.2108140961415472</v>
      </c>
      <c r="AS44" s="345">
        <v>110.50081182868068</v>
      </c>
      <c r="AT44" s="344">
        <v>-2.5079972921234912</v>
      </c>
      <c r="AU44" s="345">
        <v>123.58448701114166</v>
      </c>
      <c r="AV44" s="344">
        <v>3.865804273603743</v>
      </c>
      <c r="AW44" s="9"/>
      <c r="AX44" s="6" t="s">
        <v>29</v>
      </c>
      <c r="AY44" s="345">
        <v>122.760511124441</v>
      </c>
      <c r="AZ44" s="344">
        <v>7.6227372564086977</v>
      </c>
      <c r="BA44" s="345">
        <v>110.78566043956367</v>
      </c>
      <c r="BB44" s="344">
        <v>3.9404609392918104</v>
      </c>
      <c r="BC44" s="345">
        <v>133.51529582807632</v>
      </c>
      <c r="BD44" s="344">
        <v>2.219463110701156</v>
      </c>
      <c r="BE44" s="9"/>
      <c r="BF44" s="6" t="s">
        <v>29</v>
      </c>
      <c r="BG44" s="345">
        <v>117.39625664553932</v>
      </c>
      <c r="BH44" s="344">
        <v>4.9524062832328184</v>
      </c>
      <c r="BI44" s="345">
        <v>115.52297243301966</v>
      </c>
      <c r="BJ44" s="344">
        <v>5.4525967486735567</v>
      </c>
      <c r="BK44" s="345">
        <v>118.95014640174001</v>
      </c>
      <c r="BL44" s="344">
        <v>1.8218974808351049</v>
      </c>
      <c r="BM44" s="9"/>
      <c r="BN44" s="6" t="s">
        <v>29</v>
      </c>
      <c r="BO44" s="345">
        <v>122.84361688190843</v>
      </c>
      <c r="BP44" s="344">
        <v>4.6300975058720013</v>
      </c>
      <c r="BQ44" s="345">
        <v>121.33981900458599</v>
      </c>
      <c r="BR44" s="344">
        <v>3.8134162958978663</v>
      </c>
      <c r="BS44" s="345">
        <v>138.89530675016132</v>
      </c>
      <c r="BT44" s="344">
        <v>2.3662930762709919</v>
      </c>
      <c r="BU44" s="9"/>
      <c r="BV44" s="6" t="s">
        <v>29</v>
      </c>
      <c r="BW44" s="345">
        <v>112.79168734133934</v>
      </c>
      <c r="BX44" s="344">
        <v>11.578464113156912</v>
      </c>
      <c r="BY44" s="345">
        <v>117.15128456499467</v>
      </c>
      <c r="BZ44" s="344">
        <v>8.2563021505403782</v>
      </c>
      <c r="CA44" s="345">
        <v>108.92486220777566</v>
      </c>
      <c r="CB44" s="344">
        <v>7.3451421165859898</v>
      </c>
      <c r="CC44" s="9"/>
      <c r="CD44" s="6" t="s">
        <v>29</v>
      </c>
      <c r="CE44" s="345">
        <v>109.60720466238534</v>
      </c>
      <c r="CF44" s="344">
        <v>-7.1367790320401383</v>
      </c>
      <c r="CG44" s="345">
        <v>108.48363418655033</v>
      </c>
      <c r="CH44" s="344">
        <v>3.9026296357592685</v>
      </c>
      <c r="CI44" s="345">
        <v>117.33340571949866</v>
      </c>
      <c r="CJ44" s="344">
        <v>-1.1588697707871631</v>
      </c>
      <c r="CK44" s="9"/>
      <c r="CL44" s="6" t="s">
        <v>29</v>
      </c>
      <c r="CM44" s="345">
        <v>112.72211842147134</v>
      </c>
      <c r="CN44" s="344">
        <v>-2.8977594791066821</v>
      </c>
      <c r="CO44" s="345">
        <v>127.43994379297199</v>
      </c>
      <c r="CP44" s="344">
        <v>2.9905347860308211</v>
      </c>
      <c r="CQ44" s="345">
        <v>129.65502299948935</v>
      </c>
      <c r="CR44" s="344">
        <v>3.4782203590543617</v>
      </c>
      <c r="CS44" s="9"/>
      <c r="CT44" s="6" t="s">
        <v>29</v>
      </c>
      <c r="CU44" s="345">
        <v>141.09593830240334</v>
      </c>
      <c r="CV44" s="344">
        <v>3.8675114977100975</v>
      </c>
      <c r="CW44" s="345">
        <v>117.06397659141</v>
      </c>
      <c r="CX44" s="344">
        <v>1.3791777604931639</v>
      </c>
      <c r="CY44" s="345">
        <v>92.046142385091912</v>
      </c>
      <c r="CZ44" s="344">
        <v>21.848221140161314</v>
      </c>
      <c r="DA44" s="9"/>
      <c r="DB44" s="6" t="s">
        <v>29</v>
      </c>
      <c r="DC44" s="345">
        <v>135.69354519570032</v>
      </c>
      <c r="DD44" s="344">
        <v>0.6839188385843471</v>
      </c>
      <c r="DE44" s="345">
        <v>95.636720422184069</v>
      </c>
      <c r="DF44" s="344">
        <v>25.810132430673931</v>
      </c>
      <c r="DG44" s="345">
        <v>117.83672058476434</v>
      </c>
      <c r="DH44" s="344">
        <v>-9.3029079756866935</v>
      </c>
      <c r="DI44" s="9"/>
      <c r="DJ44" s="6" t="s">
        <v>29</v>
      </c>
      <c r="DK44" s="345">
        <v>97.326057680431106</v>
      </c>
      <c r="DL44" s="344">
        <v>4.6056445322738568</v>
      </c>
      <c r="DM44" s="345">
        <v>124.16136000279899</v>
      </c>
      <c r="DN44" s="344">
        <v>8.2207856216207205</v>
      </c>
      <c r="DO44" s="345">
        <v>131.14931714081399</v>
      </c>
      <c r="DP44" s="344">
        <v>3.3075241627254144</v>
      </c>
      <c r="DQ44" s="350"/>
    </row>
    <row r="45" spans="1:121" ht="15" hidden="1" customHeight="1">
      <c r="A45" s="9"/>
      <c r="B45" s="6" t="s">
        <v>30</v>
      </c>
      <c r="C45" s="345">
        <v>110.93062055078967</v>
      </c>
      <c r="D45" s="344">
        <v>-8.5922875882755534</v>
      </c>
      <c r="E45" s="345">
        <v>140.336678021361</v>
      </c>
      <c r="F45" s="344">
        <v>20.42382935576083</v>
      </c>
      <c r="G45" s="345">
        <v>132.43250167740402</v>
      </c>
      <c r="H45" s="344">
        <v>17.267758228100476</v>
      </c>
      <c r="I45" s="9"/>
      <c r="J45" s="6" t="s">
        <v>30</v>
      </c>
      <c r="K45" s="345">
        <v>133.78241113857965</v>
      </c>
      <c r="L45" s="344">
        <v>7.0586914523940152</v>
      </c>
      <c r="M45" s="345">
        <v>129.76856640654435</v>
      </c>
      <c r="N45" s="344">
        <v>3.0353507642890207</v>
      </c>
      <c r="O45" s="345">
        <v>111.64565575283301</v>
      </c>
      <c r="P45" s="344">
        <v>4.5275571757870381</v>
      </c>
      <c r="Q45" s="9"/>
      <c r="R45" s="6" t="s">
        <v>30</v>
      </c>
      <c r="S45" s="345">
        <v>116.52600216697665</v>
      </c>
      <c r="T45" s="344">
        <v>4.4824297413965013</v>
      </c>
      <c r="U45" s="345">
        <v>125.20066186000633</v>
      </c>
      <c r="V45" s="344">
        <v>5.4991484892475739</v>
      </c>
      <c r="W45" s="345">
        <v>121.92981735837833</v>
      </c>
      <c r="X45" s="344">
        <v>6.6634503524544613</v>
      </c>
      <c r="Y45" s="9"/>
      <c r="Z45" s="6" t="s">
        <v>30</v>
      </c>
      <c r="AA45" s="345">
        <v>118.52893184513933</v>
      </c>
      <c r="AB45" s="344">
        <v>5.6976619911578013</v>
      </c>
      <c r="AC45" s="345">
        <v>119.68317581384667</v>
      </c>
      <c r="AD45" s="344">
        <v>-1.2975358653619367</v>
      </c>
      <c r="AE45" s="345">
        <v>116.08484135232034</v>
      </c>
      <c r="AF45" s="344">
        <v>8.3329529909804307</v>
      </c>
      <c r="AG45" s="9"/>
      <c r="AH45" s="6" t="s">
        <v>30</v>
      </c>
      <c r="AI45" s="345">
        <v>117.58074599584666</v>
      </c>
      <c r="AJ45" s="344">
        <v>4.5440549410496089</v>
      </c>
      <c r="AK45" s="345">
        <v>122.07022740864534</v>
      </c>
      <c r="AL45" s="344">
        <v>5.2267072959666621</v>
      </c>
      <c r="AM45" s="345">
        <v>108.45910998475667</v>
      </c>
      <c r="AN45" s="344">
        <v>2.9886873817669795</v>
      </c>
      <c r="AO45" s="9"/>
      <c r="AP45" s="6" t="s">
        <v>30</v>
      </c>
      <c r="AQ45" s="345">
        <v>122.86534877526701</v>
      </c>
      <c r="AR45" s="344">
        <v>2.9056174586565788</v>
      </c>
      <c r="AS45" s="345">
        <v>111.35855844420534</v>
      </c>
      <c r="AT45" s="344">
        <v>-1.7717343859036561</v>
      </c>
      <c r="AU45" s="345">
        <v>125.63495209917799</v>
      </c>
      <c r="AV45" s="344">
        <v>3.6564921489862456</v>
      </c>
      <c r="AW45" s="9"/>
      <c r="AX45" s="6" t="s">
        <v>30</v>
      </c>
      <c r="AY45" s="345">
        <v>126.96362607957866</v>
      </c>
      <c r="AZ45" s="344">
        <v>6.922308354389159</v>
      </c>
      <c r="BA45" s="345">
        <v>116.83235897569902</v>
      </c>
      <c r="BB45" s="344">
        <v>0.64935120197331742</v>
      </c>
      <c r="BC45" s="345">
        <v>134.31685126084699</v>
      </c>
      <c r="BD45" s="344">
        <v>1.0108157879396202</v>
      </c>
      <c r="BE45" s="9"/>
      <c r="BF45" s="6" t="s">
        <v>30</v>
      </c>
      <c r="BG45" s="345">
        <v>120.46698257868768</v>
      </c>
      <c r="BH45" s="344">
        <v>5.0414938607427047</v>
      </c>
      <c r="BI45" s="345">
        <v>120.25316507714599</v>
      </c>
      <c r="BJ45" s="344">
        <v>4.1525622277239762</v>
      </c>
      <c r="BK45" s="345">
        <v>125.23101718688866</v>
      </c>
      <c r="BL45" s="344">
        <v>3.9378781496832431</v>
      </c>
      <c r="BM45" s="9"/>
      <c r="BN45" s="6" t="s">
        <v>30</v>
      </c>
      <c r="BO45" s="345">
        <v>127.80241996367774</v>
      </c>
      <c r="BP45" s="344">
        <v>4.1185665998533523</v>
      </c>
      <c r="BQ45" s="345">
        <v>119.10902166358699</v>
      </c>
      <c r="BR45" s="344">
        <v>3.8884519798556738</v>
      </c>
      <c r="BS45" s="345">
        <v>145.17831742070834</v>
      </c>
      <c r="BT45" s="344">
        <v>1.6834376135230684</v>
      </c>
      <c r="BU45" s="9"/>
      <c r="BV45" s="6" t="s">
        <v>30</v>
      </c>
      <c r="BW45" s="345">
        <v>107.4350314453747</v>
      </c>
      <c r="BX45" s="344">
        <v>11.553823652606283</v>
      </c>
      <c r="BY45" s="345">
        <v>118.89290179004894</v>
      </c>
      <c r="BZ45" s="344">
        <v>4.2888548268613818</v>
      </c>
      <c r="CA45" s="345">
        <v>131.79865732645501</v>
      </c>
      <c r="CB45" s="344">
        <v>1.7521054554967606</v>
      </c>
      <c r="CC45" s="9"/>
      <c r="CD45" s="6" t="s">
        <v>30</v>
      </c>
      <c r="CE45" s="345">
        <v>127.06745716843402</v>
      </c>
      <c r="CF45" s="344">
        <v>6.8418717891558032</v>
      </c>
      <c r="CG45" s="345">
        <v>131.99874251327</v>
      </c>
      <c r="CH45" s="344">
        <v>7.7340765855154814E-2</v>
      </c>
      <c r="CI45" s="345">
        <v>98.545952944078806</v>
      </c>
      <c r="CJ45" s="344">
        <v>-14.408593999957617</v>
      </c>
      <c r="CK45" s="9"/>
      <c r="CL45" s="6" t="s">
        <v>30</v>
      </c>
      <c r="CM45" s="345">
        <v>103.76508066247327</v>
      </c>
      <c r="CN45" s="344">
        <v>-4.9822137237090232</v>
      </c>
      <c r="CO45" s="345">
        <v>115.81955127324568</v>
      </c>
      <c r="CP45" s="344">
        <v>-8.7268937316227522</v>
      </c>
      <c r="CQ45" s="345">
        <v>135.3252116201447</v>
      </c>
      <c r="CR45" s="344">
        <v>9.6872730267444354</v>
      </c>
      <c r="CS45" s="9"/>
      <c r="CT45" s="6" t="s">
        <v>30</v>
      </c>
      <c r="CU45" s="345">
        <v>123.73295811305802</v>
      </c>
      <c r="CV45" s="344">
        <v>9.1730076464713761</v>
      </c>
      <c r="CW45" s="345">
        <v>124.17693297030701</v>
      </c>
      <c r="CX45" s="344">
        <v>-1.4575101496329523</v>
      </c>
      <c r="CY45" s="345">
        <v>90.970710726566395</v>
      </c>
      <c r="CZ45" s="344">
        <v>19.403959706551618</v>
      </c>
      <c r="DA45" s="9"/>
      <c r="DB45" s="6" t="s">
        <v>30</v>
      </c>
      <c r="DC45" s="345">
        <v>137.10343745215565</v>
      </c>
      <c r="DD45" s="344">
        <v>0.85724351459958825</v>
      </c>
      <c r="DE45" s="345">
        <v>129.45179769394363</v>
      </c>
      <c r="DF45" s="344">
        <v>-7.2549134945167424</v>
      </c>
      <c r="DG45" s="345">
        <v>127.75104484495635</v>
      </c>
      <c r="DH45" s="344">
        <v>13.456122942694691</v>
      </c>
      <c r="DI45" s="9"/>
      <c r="DJ45" s="6" t="s">
        <v>30</v>
      </c>
      <c r="DK45" s="345">
        <v>100.09994066597785</v>
      </c>
      <c r="DL45" s="344">
        <v>23.822256888230527</v>
      </c>
      <c r="DM45" s="345">
        <v>134.98470683244233</v>
      </c>
      <c r="DN45" s="344">
        <v>6.9908213513126753</v>
      </c>
      <c r="DO45" s="345">
        <v>151.05322845437365</v>
      </c>
      <c r="DP45" s="344">
        <v>4.481554978116506</v>
      </c>
      <c r="DQ45" s="350"/>
    </row>
    <row r="46" spans="1:121" ht="15" hidden="1" customHeight="1">
      <c r="A46" s="9"/>
      <c r="B46" s="6" t="s">
        <v>31</v>
      </c>
      <c r="C46" s="345">
        <v>119.54387534816401</v>
      </c>
      <c r="D46" s="344">
        <v>-6.348078665436347</v>
      </c>
      <c r="E46" s="345">
        <v>119.48087233196235</v>
      </c>
      <c r="F46" s="344">
        <v>8.6880516299712127</v>
      </c>
      <c r="G46" s="345">
        <v>127.52273845482834</v>
      </c>
      <c r="H46" s="344">
        <v>13.131053378730016</v>
      </c>
      <c r="I46" s="9"/>
      <c r="J46" s="6" t="s">
        <v>31</v>
      </c>
      <c r="K46" s="345">
        <v>128.09831516667467</v>
      </c>
      <c r="L46" s="344">
        <v>8.3793408033317149</v>
      </c>
      <c r="M46" s="345">
        <v>132.83163687418335</v>
      </c>
      <c r="N46" s="344">
        <v>2.9354406553878505</v>
      </c>
      <c r="O46" s="345">
        <v>107.95718724194133</v>
      </c>
      <c r="P46" s="344">
        <v>4.9892922978719128</v>
      </c>
      <c r="Q46" s="9"/>
      <c r="R46" s="6" t="s">
        <v>31</v>
      </c>
      <c r="S46" s="345">
        <v>116.47636313983634</v>
      </c>
      <c r="T46" s="344">
        <v>4.0130062548828533</v>
      </c>
      <c r="U46" s="345">
        <v>153.22080215350167</v>
      </c>
      <c r="V46" s="344">
        <v>7.2419581632585732</v>
      </c>
      <c r="W46" s="345">
        <v>134.37406301938233</v>
      </c>
      <c r="X46" s="344">
        <v>4.9246467872267203</v>
      </c>
      <c r="Y46" s="9"/>
      <c r="Z46" s="6" t="s">
        <v>31</v>
      </c>
      <c r="AA46" s="345">
        <v>113.614330265807</v>
      </c>
      <c r="AB46" s="344">
        <v>5.2879908829545315</v>
      </c>
      <c r="AC46" s="345">
        <v>112.03320792870566</v>
      </c>
      <c r="AD46" s="344">
        <v>-11.607048829462485</v>
      </c>
      <c r="AE46" s="345">
        <v>126.25193585957898</v>
      </c>
      <c r="AF46" s="344">
        <v>9.9259007549793665</v>
      </c>
      <c r="AG46" s="9"/>
      <c r="AH46" s="6" t="s">
        <v>31</v>
      </c>
      <c r="AI46" s="345">
        <v>122.22548979560067</v>
      </c>
      <c r="AJ46" s="344">
        <v>4.380453081796972</v>
      </c>
      <c r="AK46" s="345">
        <v>124.402724105643</v>
      </c>
      <c r="AL46" s="344">
        <v>1.9456569623962423</v>
      </c>
      <c r="AM46" s="345">
        <v>117.26640527547234</v>
      </c>
      <c r="AN46" s="344">
        <v>2.2615361774954437</v>
      </c>
      <c r="AO46" s="9"/>
      <c r="AP46" s="6" t="s">
        <v>31</v>
      </c>
      <c r="AQ46" s="345">
        <v>120.26512762514733</v>
      </c>
      <c r="AR46" s="344">
        <v>2.3987690068762788</v>
      </c>
      <c r="AS46" s="345">
        <v>106.64649291964467</v>
      </c>
      <c r="AT46" s="344">
        <v>-1.2901997885149257</v>
      </c>
      <c r="AU46" s="345">
        <v>121.47132450608933</v>
      </c>
      <c r="AV46" s="344">
        <v>3.0268616240991548</v>
      </c>
      <c r="AW46" s="9"/>
      <c r="AX46" s="6" t="s">
        <v>31</v>
      </c>
      <c r="AY46" s="345">
        <v>128.17192530105703</v>
      </c>
      <c r="AZ46" s="344">
        <v>6.1561550536557377</v>
      </c>
      <c r="BA46" s="345">
        <v>119.91895502214133</v>
      </c>
      <c r="BB46" s="344">
        <v>2.3374619093010409</v>
      </c>
      <c r="BC46" s="345">
        <v>129.02865741340932</v>
      </c>
      <c r="BD46" s="344">
        <v>1.8075696894983366</v>
      </c>
      <c r="BE46" s="9"/>
      <c r="BF46" s="6" t="s">
        <v>31</v>
      </c>
      <c r="BG46" s="345">
        <v>123.92044099252433</v>
      </c>
      <c r="BH46" s="344">
        <v>4.4852377519630835</v>
      </c>
      <c r="BI46" s="345">
        <v>117.30092265134165</v>
      </c>
      <c r="BJ46" s="344">
        <v>5.268945858982093</v>
      </c>
      <c r="BK46" s="345">
        <v>116.50831513866</v>
      </c>
      <c r="BL46" s="344">
        <v>4.65495534764338</v>
      </c>
      <c r="BM46" s="9"/>
      <c r="BN46" s="6" t="s">
        <v>31</v>
      </c>
      <c r="BO46" s="345">
        <v>117.68517225945669</v>
      </c>
      <c r="BP46" s="344">
        <v>1.8925785785467184</v>
      </c>
      <c r="BQ46" s="345">
        <v>118.53501003616235</v>
      </c>
      <c r="BR46" s="344">
        <v>3.3409494447033126</v>
      </c>
      <c r="BS46" s="345">
        <v>147.35178808969701</v>
      </c>
      <c r="BT46" s="344">
        <v>2.6242768104957577</v>
      </c>
      <c r="BU46" s="9"/>
      <c r="BV46" s="6" t="s">
        <v>31</v>
      </c>
      <c r="BW46" s="345">
        <v>99.487216890789668</v>
      </c>
      <c r="BX46" s="344">
        <v>-6.2469920777047321</v>
      </c>
      <c r="BY46" s="345">
        <v>124.54245651449367</v>
      </c>
      <c r="BZ46" s="344">
        <v>3.5209927354398047</v>
      </c>
      <c r="CA46" s="345">
        <v>127.309254262827</v>
      </c>
      <c r="CB46" s="344">
        <v>1.498476481200143</v>
      </c>
      <c r="CC46" s="9"/>
      <c r="CD46" s="6" t="s">
        <v>31</v>
      </c>
      <c r="CE46" s="345">
        <v>133.95028240151566</v>
      </c>
      <c r="CF46" s="344">
        <v>3.3472224355538032</v>
      </c>
      <c r="CG46" s="345">
        <v>111.39051828600645</v>
      </c>
      <c r="CH46" s="344">
        <v>11.747297461928213</v>
      </c>
      <c r="CI46" s="345">
        <v>105.078800340464</v>
      </c>
      <c r="CJ46" s="344">
        <v>-15.734751254502527</v>
      </c>
      <c r="CK46" s="9"/>
      <c r="CL46" s="6" t="s">
        <v>31</v>
      </c>
      <c r="CM46" s="345">
        <v>111.71346073088567</v>
      </c>
      <c r="CN46" s="344">
        <v>-0.72068406345654523</v>
      </c>
      <c r="CO46" s="345">
        <v>123.42041261397435</v>
      </c>
      <c r="CP46" s="344">
        <v>6.0255546740951331</v>
      </c>
      <c r="CQ46" s="345">
        <v>119.24144472830399</v>
      </c>
      <c r="CR46" s="344">
        <v>4.4779818579013835</v>
      </c>
      <c r="CS46" s="9"/>
      <c r="CT46" s="6" t="s">
        <v>31</v>
      </c>
      <c r="CU46" s="345">
        <v>115.54001549950401</v>
      </c>
      <c r="CV46" s="344">
        <v>3.4712181751877011</v>
      </c>
      <c r="CW46" s="345">
        <v>106.00644665198467</v>
      </c>
      <c r="CX46" s="344">
        <v>5.9471325199372842</v>
      </c>
      <c r="CY46" s="345">
        <v>103.34757125002834</v>
      </c>
      <c r="CZ46" s="344">
        <v>12.03381892450443</v>
      </c>
      <c r="DA46" s="9"/>
      <c r="DB46" s="6" t="s">
        <v>31</v>
      </c>
      <c r="DC46" s="345">
        <v>126.48008131916733</v>
      </c>
      <c r="DD46" s="344">
        <v>-1.2565755243555401</v>
      </c>
      <c r="DE46" s="345">
        <v>98.852252008132837</v>
      </c>
      <c r="DF46" s="344">
        <v>0.44376323305490928</v>
      </c>
      <c r="DG46" s="345">
        <v>148.47143599671733</v>
      </c>
      <c r="DH46" s="344">
        <v>5.7575587512999675</v>
      </c>
      <c r="DI46" s="9"/>
      <c r="DJ46" s="6" t="s">
        <v>31</v>
      </c>
      <c r="DK46" s="345">
        <v>89.135623227389999</v>
      </c>
      <c r="DL46" s="344">
        <v>5.3115127168983349</v>
      </c>
      <c r="DM46" s="345">
        <v>135.28774743617302</v>
      </c>
      <c r="DN46" s="344">
        <v>9.1307390986959547</v>
      </c>
      <c r="DO46" s="345">
        <v>131.35586800750832</v>
      </c>
      <c r="DP46" s="344">
        <v>5.0668012229596826</v>
      </c>
      <c r="DQ46" s="350"/>
    </row>
    <row r="47" spans="1:121" ht="15" hidden="1" customHeight="1">
      <c r="A47" s="9"/>
      <c r="B47" s="6"/>
      <c r="C47" s="345"/>
      <c r="D47" s="344"/>
      <c r="E47" s="345"/>
      <c r="F47" s="344"/>
      <c r="G47" s="345"/>
      <c r="H47" s="344"/>
      <c r="I47" s="9"/>
      <c r="J47" s="6"/>
      <c r="K47" s="345"/>
      <c r="L47" s="344"/>
      <c r="M47" s="345"/>
      <c r="N47" s="344"/>
      <c r="O47" s="345"/>
      <c r="P47" s="344"/>
      <c r="Q47" s="9"/>
      <c r="R47" s="6"/>
      <c r="S47" s="345"/>
      <c r="T47" s="344"/>
      <c r="U47" s="345"/>
      <c r="V47" s="344"/>
      <c r="W47" s="345"/>
      <c r="X47" s="344"/>
      <c r="Y47" s="9"/>
      <c r="Z47" s="6"/>
      <c r="AA47" s="345"/>
      <c r="AB47" s="344"/>
      <c r="AC47" s="345"/>
      <c r="AD47" s="344"/>
      <c r="AE47" s="345"/>
      <c r="AF47" s="344"/>
      <c r="AG47" s="9"/>
      <c r="AH47" s="6"/>
      <c r="AI47" s="345"/>
      <c r="AJ47" s="344"/>
      <c r="AK47" s="345"/>
      <c r="AL47" s="344"/>
      <c r="AM47" s="345"/>
      <c r="AN47" s="344"/>
      <c r="AO47" s="9"/>
      <c r="AP47" s="6"/>
      <c r="AQ47" s="345"/>
      <c r="AR47" s="344"/>
      <c r="AS47" s="345"/>
      <c r="AT47" s="344"/>
      <c r="AU47" s="345"/>
      <c r="AV47" s="344"/>
      <c r="AW47" s="9"/>
      <c r="AX47" s="6"/>
      <c r="AY47" s="345"/>
      <c r="AZ47" s="344"/>
      <c r="BA47" s="345"/>
      <c r="BB47" s="344"/>
      <c r="BC47" s="345"/>
      <c r="BD47" s="344"/>
      <c r="BE47" s="9"/>
      <c r="BF47" s="6"/>
      <c r="BG47" s="345"/>
      <c r="BH47" s="344"/>
      <c r="BI47" s="345"/>
      <c r="BJ47" s="344"/>
      <c r="BK47" s="345"/>
      <c r="BL47" s="344"/>
      <c r="BM47" s="9"/>
      <c r="BN47" s="6"/>
      <c r="BO47" s="345"/>
      <c r="BP47" s="344"/>
      <c r="BQ47" s="345"/>
      <c r="BR47" s="344"/>
      <c r="BS47" s="345"/>
      <c r="BT47" s="344"/>
      <c r="BU47" s="9"/>
      <c r="BV47" s="6"/>
      <c r="BW47" s="345"/>
      <c r="BX47" s="344"/>
      <c r="BY47" s="345"/>
      <c r="BZ47" s="344"/>
      <c r="CA47" s="345"/>
      <c r="CB47" s="344"/>
      <c r="CC47" s="9"/>
      <c r="CD47" s="6"/>
      <c r="CE47" s="345"/>
      <c r="CF47" s="344"/>
      <c r="CG47" s="345"/>
      <c r="CH47" s="344"/>
      <c r="CI47" s="345"/>
      <c r="CJ47" s="344"/>
      <c r="CK47" s="9"/>
      <c r="CL47" s="6"/>
      <c r="CM47" s="345"/>
      <c r="CN47" s="344"/>
      <c r="CO47" s="345"/>
      <c r="CP47" s="344"/>
      <c r="CQ47" s="345"/>
      <c r="CR47" s="344"/>
      <c r="CS47" s="9"/>
      <c r="CT47" s="6"/>
      <c r="CU47" s="345"/>
      <c r="CV47" s="344"/>
      <c r="CW47" s="345"/>
      <c r="CX47" s="344"/>
      <c r="CY47" s="345"/>
      <c r="CZ47" s="344"/>
      <c r="DA47" s="9"/>
      <c r="DB47" s="6"/>
      <c r="DC47" s="345"/>
      <c r="DD47" s="344"/>
      <c r="DE47" s="345"/>
      <c r="DF47" s="344"/>
      <c r="DG47" s="345"/>
      <c r="DH47" s="344"/>
      <c r="DI47" s="9"/>
      <c r="DJ47" s="6"/>
      <c r="DK47" s="345"/>
      <c r="DL47" s="344"/>
      <c r="DM47" s="345"/>
      <c r="DN47" s="344"/>
      <c r="DO47" s="345"/>
      <c r="DP47" s="344"/>
      <c r="DQ47" s="350"/>
    </row>
    <row r="48" spans="1:121" ht="15" hidden="1" customHeight="1">
      <c r="A48" s="9">
        <v>2020</v>
      </c>
      <c r="B48" s="6" t="s">
        <v>28</v>
      </c>
      <c r="C48" s="345">
        <v>95.301718781330578</v>
      </c>
      <c r="D48" s="344">
        <v>-16.978643967725034</v>
      </c>
      <c r="E48" s="345">
        <v>119.22486504613266</v>
      </c>
      <c r="F48" s="344">
        <v>4.7354964265311423</v>
      </c>
      <c r="G48" s="345">
        <v>122.96542408216133</v>
      </c>
      <c r="H48" s="344">
        <v>13.425767810591239</v>
      </c>
      <c r="I48" s="9">
        <v>2020</v>
      </c>
      <c r="J48" s="6" t="s">
        <v>28</v>
      </c>
      <c r="K48" s="345">
        <v>127.26229207396601</v>
      </c>
      <c r="L48" s="344">
        <v>11.508700089392065</v>
      </c>
      <c r="M48" s="345">
        <v>114.14975453924633</v>
      </c>
      <c r="N48" s="344">
        <v>-0.76434876331144608</v>
      </c>
      <c r="O48" s="345">
        <v>114.91977720544033</v>
      </c>
      <c r="P48" s="344">
        <v>-3.3076707011096431</v>
      </c>
      <c r="Q48" s="9">
        <v>2020</v>
      </c>
      <c r="R48" s="6" t="s">
        <v>28</v>
      </c>
      <c r="S48" s="345">
        <v>115.69992117852466</v>
      </c>
      <c r="T48" s="344">
        <v>3.1369845272194254</v>
      </c>
      <c r="U48" s="345">
        <v>132.20437519403868</v>
      </c>
      <c r="V48" s="344">
        <v>3.3604962041169983</v>
      </c>
      <c r="W48" s="345">
        <v>156.470305937776</v>
      </c>
      <c r="X48" s="344">
        <v>4.7622306292189194</v>
      </c>
      <c r="Y48" s="9">
        <v>2020</v>
      </c>
      <c r="Z48" s="6" t="s">
        <v>28</v>
      </c>
      <c r="AA48" s="345">
        <v>116.72884644685065</v>
      </c>
      <c r="AB48" s="344">
        <v>1.001215808132855</v>
      </c>
      <c r="AC48" s="345">
        <v>127.39300806474564</v>
      </c>
      <c r="AD48" s="344">
        <v>-7.7100609998523169</v>
      </c>
      <c r="AE48" s="345">
        <v>117.724264598499</v>
      </c>
      <c r="AF48" s="344">
        <v>6.2684735775865335</v>
      </c>
      <c r="AG48" s="9">
        <v>2020</v>
      </c>
      <c r="AH48" s="6" t="s">
        <v>28</v>
      </c>
      <c r="AI48" s="345">
        <v>118.16404483619165</v>
      </c>
      <c r="AJ48" s="344">
        <v>-1.1396871228568557</v>
      </c>
      <c r="AK48" s="345">
        <v>114.69354160919801</v>
      </c>
      <c r="AL48" s="344">
        <v>1.938720005613547</v>
      </c>
      <c r="AM48" s="345">
        <v>120.83149787714133</v>
      </c>
      <c r="AN48" s="344">
        <v>3.6326675561410724</v>
      </c>
      <c r="AO48" s="9">
        <v>2020</v>
      </c>
      <c r="AP48" s="6" t="s">
        <v>28</v>
      </c>
      <c r="AQ48" s="345">
        <v>117.48159325242034</v>
      </c>
      <c r="AR48" s="344">
        <v>4.2754187757720388</v>
      </c>
      <c r="AS48" s="345">
        <v>108.23660516320332</v>
      </c>
      <c r="AT48" s="344">
        <v>-6.6982119731991645</v>
      </c>
      <c r="AU48" s="345">
        <v>116.99329638930966</v>
      </c>
      <c r="AV48" s="344">
        <v>4.3485210585953098</v>
      </c>
      <c r="AW48" s="9">
        <v>2020</v>
      </c>
      <c r="AX48" s="6" t="s">
        <v>28</v>
      </c>
      <c r="AY48" s="345">
        <v>141.57212117778934</v>
      </c>
      <c r="AZ48" s="344">
        <v>20.475800746186735</v>
      </c>
      <c r="BA48" s="345">
        <v>108.74338834123466</v>
      </c>
      <c r="BB48" s="344">
        <v>-0.13572014906355889</v>
      </c>
      <c r="BC48" s="345">
        <v>114.50349539836502</v>
      </c>
      <c r="BD48" s="344">
        <v>-3.6012956357638899</v>
      </c>
      <c r="BE48" s="9">
        <v>2020</v>
      </c>
      <c r="BF48" s="6" t="s">
        <v>28</v>
      </c>
      <c r="BG48" s="345">
        <v>114.40696454358466</v>
      </c>
      <c r="BH48" s="344">
        <v>-7.2295659421001801E-2</v>
      </c>
      <c r="BI48" s="345">
        <v>113.67247372622433</v>
      </c>
      <c r="BJ48" s="344">
        <v>-7.8141416744017533E-3</v>
      </c>
      <c r="BK48" s="345">
        <v>105.79901144723469</v>
      </c>
      <c r="BL48" s="344">
        <v>2.3979032221139676</v>
      </c>
      <c r="BM48" s="9">
        <v>2020</v>
      </c>
      <c r="BN48" s="6" t="s">
        <v>28</v>
      </c>
      <c r="BO48" s="345">
        <v>118.31929173437771</v>
      </c>
      <c r="BP48" s="344">
        <v>5.5833912986024359</v>
      </c>
      <c r="BQ48" s="345">
        <v>115.46401304154033</v>
      </c>
      <c r="BR48" s="344">
        <v>-3.4568251549020772</v>
      </c>
      <c r="BS48" s="345">
        <v>127.042331209868</v>
      </c>
      <c r="BT48" s="344">
        <v>5.1255858385046906</v>
      </c>
      <c r="BU48" s="9">
        <v>2020</v>
      </c>
      <c r="BV48" s="6" t="s">
        <v>28</v>
      </c>
      <c r="BW48" s="345">
        <v>95.92449590718131</v>
      </c>
      <c r="BX48" s="344">
        <v>-6.5711412593790612</v>
      </c>
      <c r="BY48" s="345">
        <v>106.70549020222786</v>
      </c>
      <c r="BZ48" s="344">
        <v>0.76965307017795226</v>
      </c>
      <c r="CA48" s="345">
        <v>109.97384311689655</v>
      </c>
      <c r="CB48" s="344">
        <v>-1.147236142065907</v>
      </c>
      <c r="CC48" s="9">
        <v>2020</v>
      </c>
      <c r="CD48" s="6" t="s">
        <v>28</v>
      </c>
      <c r="CE48" s="345">
        <v>110.77194036681466</v>
      </c>
      <c r="CF48" s="344">
        <v>2.1384142656836218</v>
      </c>
      <c r="CG48" s="345">
        <v>115.97343042104167</v>
      </c>
      <c r="CH48" s="344">
        <v>6.0436808214046778</v>
      </c>
      <c r="CI48" s="345">
        <v>99.327651545429092</v>
      </c>
      <c r="CJ48" s="344">
        <v>-18.395866894312107</v>
      </c>
      <c r="CK48" s="9">
        <v>2020</v>
      </c>
      <c r="CL48" s="6" t="s">
        <v>28</v>
      </c>
      <c r="CM48" s="345">
        <v>110.74799880951066</v>
      </c>
      <c r="CN48" s="344">
        <v>-3.1653607097500895</v>
      </c>
      <c r="CO48" s="345">
        <v>120.45558862665899</v>
      </c>
      <c r="CP48" s="344">
        <v>-1.7484251165364952</v>
      </c>
      <c r="CQ48" s="345">
        <v>108.75393724674628</v>
      </c>
      <c r="CR48" s="344">
        <v>-1.5126705881059053</v>
      </c>
      <c r="CS48" s="9">
        <v>2020</v>
      </c>
      <c r="CT48" s="6" t="s">
        <v>28</v>
      </c>
      <c r="CU48" s="345">
        <v>118.54582214886632</v>
      </c>
      <c r="CV48" s="344">
        <v>-2.1639230254187538</v>
      </c>
      <c r="CW48" s="345">
        <v>119.25219019182934</v>
      </c>
      <c r="CX48" s="344">
        <v>3.317272825826322</v>
      </c>
      <c r="CY48" s="345">
        <v>92.775333642721264</v>
      </c>
      <c r="CZ48" s="344">
        <v>-2.0134961943255831</v>
      </c>
      <c r="DA48" s="9">
        <v>2020</v>
      </c>
      <c r="DB48" s="6" t="s">
        <v>28</v>
      </c>
      <c r="DC48" s="345">
        <v>153.11486166169365</v>
      </c>
      <c r="DD48" s="344">
        <v>-1.1208018060504088</v>
      </c>
      <c r="DE48" s="345">
        <v>87.024801213576623</v>
      </c>
      <c r="DF48" s="344">
        <v>-13.030288044686586</v>
      </c>
      <c r="DG48" s="345">
        <v>137.42721736397235</v>
      </c>
      <c r="DH48" s="344">
        <v>2.4932938813516614</v>
      </c>
      <c r="DI48" s="9">
        <v>2020</v>
      </c>
      <c r="DJ48" s="6" t="s">
        <v>28</v>
      </c>
      <c r="DK48" s="345">
        <v>101.24340045875913</v>
      </c>
      <c r="DL48" s="344">
        <v>3.4334197910223452</v>
      </c>
      <c r="DM48" s="345">
        <v>134.97545179481833</v>
      </c>
      <c r="DN48" s="344">
        <v>1.0104567324892031</v>
      </c>
      <c r="DO48" s="345">
        <v>122.11805423018666</v>
      </c>
      <c r="DP48" s="344">
        <v>-1.0920397018774821</v>
      </c>
      <c r="DQ48" s="350"/>
    </row>
    <row r="49" spans="1:121" ht="15" hidden="1" customHeight="1">
      <c r="A49" s="9"/>
      <c r="B49" s="6" t="s">
        <v>29</v>
      </c>
      <c r="C49" s="345">
        <v>118.29806417299966</v>
      </c>
      <c r="D49" s="344">
        <v>12.732610235504097</v>
      </c>
      <c r="E49" s="345">
        <v>134.24669432097031</v>
      </c>
      <c r="F49" s="344">
        <v>7.2312441389999975</v>
      </c>
      <c r="G49" s="345">
        <v>112.87884616554813</v>
      </c>
      <c r="H49" s="344">
        <v>-6.2353865794562608</v>
      </c>
      <c r="I49" s="9"/>
      <c r="J49" s="6" t="s">
        <v>29</v>
      </c>
      <c r="K49" s="345">
        <v>130.07484731797399</v>
      </c>
      <c r="L49" s="344">
        <v>6.2144159591053949</v>
      </c>
      <c r="M49" s="345">
        <v>81.024562243532372</v>
      </c>
      <c r="N49" s="344">
        <v>-38.173578315228596</v>
      </c>
      <c r="O49" s="345">
        <v>35.765230692871853</v>
      </c>
      <c r="P49" s="344">
        <v>-69.120206707059708</v>
      </c>
      <c r="Q49" s="9"/>
      <c r="R49" s="6" t="s">
        <v>29</v>
      </c>
      <c r="S49" s="345">
        <v>66.883217241449572</v>
      </c>
      <c r="T49" s="344">
        <v>-44.689853145386763</v>
      </c>
      <c r="U49" s="345">
        <v>74.497380919335598</v>
      </c>
      <c r="V49" s="344">
        <v>-44.615646181794453</v>
      </c>
      <c r="W49" s="345">
        <v>92.781309669641573</v>
      </c>
      <c r="X49" s="344">
        <v>-38.768293101665684</v>
      </c>
      <c r="Y49" s="9"/>
      <c r="Z49" s="6" t="s">
        <v>29</v>
      </c>
      <c r="AA49" s="345">
        <v>58.214932244141302</v>
      </c>
      <c r="AB49" s="344">
        <v>-51.343742433898889</v>
      </c>
      <c r="AC49" s="345">
        <v>69.806733042838005</v>
      </c>
      <c r="AD49" s="344">
        <v>-49.249260962227758</v>
      </c>
      <c r="AE49" s="345">
        <v>67.19664985768064</v>
      </c>
      <c r="AF49" s="344">
        <v>-38.74557297971409</v>
      </c>
      <c r="AG49" s="9"/>
      <c r="AH49" s="6" t="s">
        <v>29</v>
      </c>
      <c r="AI49" s="345">
        <v>96.453002518530369</v>
      </c>
      <c r="AJ49" s="344">
        <v>-19.977151992089944</v>
      </c>
      <c r="AK49" s="345">
        <v>83.288927822230093</v>
      </c>
      <c r="AL49" s="344">
        <v>-29.205672227409181</v>
      </c>
      <c r="AM49" s="345">
        <v>78.779428008076167</v>
      </c>
      <c r="AN49" s="344">
        <v>-28.661505071002011</v>
      </c>
      <c r="AO49" s="9"/>
      <c r="AP49" s="6" t="s">
        <v>29</v>
      </c>
      <c r="AQ49" s="345">
        <v>96.627175868685654</v>
      </c>
      <c r="AR49" s="344">
        <v>-20.384323470026771</v>
      </c>
      <c r="AS49" s="345">
        <v>98.408436544228479</v>
      </c>
      <c r="AT49" s="344">
        <v>-10.943245650719831</v>
      </c>
      <c r="AU49" s="345">
        <v>140.0483218957007</v>
      </c>
      <c r="AV49" s="344">
        <v>13.321926790920571</v>
      </c>
      <c r="AW49" s="9"/>
      <c r="AX49" s="6" t="s">
        <v>29</v>
      </c>
      <c r="AY49" s="345">
        <v>179.03086939094365</v>
      </c>
      <c r="AZ49" s="344">
        <v>45.83750731492313</v>
      </c>
      <c r="BA49" s="345">
        <v>101.27633280230226</v>
      </c>
      <c r="BB49" s="344">
        <v>-8.5835365330958098</v>
      </c>
      <c r="BC49" s="345">
        <v>94.74090602570574</v>
      </c>
      <c r="BD49" s="344">
        <v>-29.041159338252314</v>
      </c>
      <c r="BE49" s="9"/>
      <c r="BF49" s="6" t="s">
        <v>29</v>
      </c>
      <c r="BG49" s="345">
        <v>58.635043798202133</v>
      </c>
      <c r="BH49" s="344">
        <v>-50.0537364021393</v>
      </c>
      <c r="BI49" s="345">
        <v>93.391532679733743</v>
      </c>
      <c r="BJ49" s="344">
        <v>-19.157609337067356</v>
      </c>
      <c r="BK49" s="345">
        <v>73.329359348793858</v>
      </c>
      <c r="BL49" s="344">
        <v>-38.352863307008768</v>
      </c>
      <c r="BM49" s="9"/>
      <c r="BN49" s="6" t="s">
        <v>29</v>
      </c>
      <c r="BO49" s="345">
        <v>74.670011496224376</v>
      </c>
      <c r="BP49" s="344">
        <v>-39.215391575448422</v>
      </c>
      <c r="BQ49" s="345">
        <v>66.374630415781439</v>
      </c>
      <c r="BR49" s="344">
        <v>-45.29855824717125</v>
      </c>
      <c r="BS49" s="345">
        <v>126.24363610858695</v>
      </c>
      <c r="BT49" s="344">
        <v>-9.1087819578609839</v>
      </c>
      <c r="BU49" s="9"/>
      <c r="BV49" s="6" t="s">
        <v>29</v>
      </c>
      <c r="BW49" s="345">
        <v>90.775992130931513</v>
      </c>
      <c r="BX49" s="344">
        <v>-19.518898714390303</v>
      </c>
      <c r="BY49" s="345">
        <v>93.477131312037443</v>
      </c>
      <c r="BZ49" s="344">
        <v>-20.20818921522195</v>
      </c>
      <c r="CA49" s="345">
        <v>95.237678646032862</v>
      </c>
      <c r="CB49" s="344">
        <v>-12.565711155671977</v>
      </c>
      <c r="CC49" s="9"/>
      <c r="CD49" s="6" t="s">
        <v>29</v>
      </c>
      <c r="CE49" s="345">
        <v>90.20990790972148</v>
      </c>
      <c r="CF49" s="344">
        <v>-17.697100124405011</v>
      </c>
      <c r="CG49" s="345">
        <v>120.51104094256966</v>
      </c>
      <c r="CH49" s="344">
        <v>11.08683982261951</v>
      </c>
      <c r="CI49" s="345">
        <v>89.144127615270975</v>
      </c>
      <c r="CJ49" s="344">
        <v>-24.024938108093409</v>
      </c>
      <c r="CK49" s="9"/>
      <c r="CL49" s="6" t="s">
        <v>29</v>
      </c>
      <c r="CM49" s="345">
        <v>114.36375877958368</v>
      </c>
      <c r="CN49" s="344">
        <v>1.4563604562275856</v>
      </c>
      <c r="CO49" s="345">
        <v>125.78544279981401</v>
      </c>
      <c r="CP49" s="344">
        <v>-1.2982593556740198</v>
      </c>
      <c r="CQ49" s="345">
        <v>112.48171700095277</v>
      </c>
      <c r="CR49" s="344">
        <v>-13.245384252181438</v>
      </c>
      <c r="CS49" s="9"/>
      <c r="CT49" s="6" t="s">
        <v>29</v>
      </c>
      <c r="CU49" s="345">
        <v>128.95469483456466</v>
      </c>
      <c r="CV49" s="344">
        <v>-8.6049560419074567</v>
      </c>
      <c r="CW49" s="345">
        <v>126.44818405092035</v>
      </c>
      <c r="CX49" s="344">
        <v>8.0163067518748079</v>
      </c>
      <c r="CY49" s="345">
        <v>52.793824068093734</v>
      </c>
      <c r="CZ49" s="344">
        <v>-42.644175301533991</v>
      </c>
      <c r="DA49" s="9"/>
      <c r="DB49" s="6" t="s">
        <v>29</v>
      </c>
      <c r="DC49" s="345">
        <v>106.46944823653517</v>
      </c>
      <c r="DD49" s="344">
        <v>-21.536836492124579</v>
      </c>
      <c r="DE49" s="345">
        <v>55.495529107323797</v>
      </c>
      <c r="DF49" s="344">
        <v>-41.972571976181072</v>
      </c>
      <c r="DG49" s="345">
        <v>89.680474349389968</v>
      </c>
      <c r="DH49" s="344">
        <v>-23.89428872056952</v>
      </c>
      <c r="DI49" s="9"/>
      <c r="DJ49" s="6" t="s">
        <v>29</v>
      </c>
      <c r="DK49" s="345">
        <v>56.575391699320136</v>
      </c>
      <c r="DL49" s="344">
        <v>-41.870252378777394</v>
      </c>
      <c r="DM49" s="345">
        <v>75.593713314903027</v>
      </c>
      <c r="DN49" s="344">
        <v>-39.116555010996244</v>
      </c>
      <c r="DO49" s="345">
        <v>94.324327708655758</v>
      </c>
      <c r="DP49" s="344">
        <v>-28.078674166956986</v>
      </c>
      <c r="DQ49" s="350"/>
    </row>
    <row r="50" spans="1:121" ht="15" hidden="1" customHeight="1">
      <c r="A50" s="9"/>
      <c r="B50" s="6" t="s">
        <v>30</v>
      </c>
      <c r="C50" s="345">
        <v>121.29814948542533</v>
      </c>
      <c r="D50" s="344">
        <v>9.3459577555404394</v>
      </c>
      <c r="E50" s="345">
        <v>152.59335830881</v>
      </c>
      <c r="F50" s="344">
        <v>8.7337682922659496</v>
      </c>
      <c r="G50" s="345">
        <v>123.62323484921535</v>
      </c>
      <c r="H50" s="344">
        <v>-6.6518918819848381</v>
      </c>
      <c r="I50" s="9"/>
      <c r="J50" s="6" t="s">
        <v>30</v>
      </c>
      <c r="K50" s="345">
        <v>135.13544988904735</v>
      </c>
      <c r="L50" s="344">
        <v>1.0113726751913106</v>
      </c>
      <c r="M50" s="345">
        <v>116.86820198594432</v>
      </c>
      <c r="N50" s="344">
        <v>-9.9410548932052052</v>
      </c>
      <c r="O50" s="345">
        <v>117.34971382572566</v>
      </c>
      <c r="P50" s="344">
        <v>5.1090730171540173</v>
      </c>
      <c r="Q50" s="9"/>
      <c r="R50" s="6" t="s">
        <v>30</v>
      </c>
      <c r="S50" s="345">
        <v>95.547704505807175</v>
      </c>
      <c r="T50" s="344">
        <v>-18.00310426089149</v>
      </c>
      <c r="U50" s="345">
        <v>120.428504022597</v>
      </c>
      <c r="V50" s="344">
        <v>-3.8116075158974354</v>
      </c>
      <c r="W50" s="345">
        <v>89.142415450327164</v>
      </c>
      <c r="X50" s="344">
        <v>-26.890388764941591</v>
      </c>
      <c r="Y50" s="9"/>
      <c r="Z50" s="6" t="s">
        <v>30</v>
      </c>
      <c r="AA50" s="345">
        <v>94.677986851273076</v>
      </c>
      <c r="AB50" s="344">
        <v>-20.122466829472515</v>
      </c>
      <c r="AC50" s="345">
        <v>118.826171221709</v>
      </c>
      <c r="AD50" s="344">
        <v>-0.71606103891380712</v>
      </c>
      <c r="AE50" s="345">
        <v>103.28233648043818</v>
      </c>
      <c r="AF50" s="344">
        <v>-11.028575930104651</v>
      </c>
      <c r="AG50" s="9"/>
      <c r="AH50" s="6" t="s">
        <v>30</v>
      </c>
      <c r="AI50" s="345">
        <v>123.17825889211367</v>
      </c>
      <c r="AJ50" s="344">
        <v>4.7605692997259439</v>
      </c>
      <c r="AK50" s="345">
        <v>125.97716393194533</v>
      </c>
      <c r="AL50" s="344">
        <v>3.2005646308997484</v>
      </c>
      <c r="AM50" s="345">
        <v>97.966553292409671</v>
      </c>
      <c r="AN50" s="344">
        <v>-9.674205047249302</v>
      </c>
      <c r="AO50" s="9"/>
      <c r="AP50" s="6" t="s">
        <v>30</v>
      </c>
      <c r="AQ50" s="345">
        <v>111.34433517064201</v>
      </c>
      <c r="AR50" s="344">
        <v>-9.3769429049504254</v>
      </c>
      <c r="AS50" s="345">
        <v>112.29668352805066</v>
      </c>
      <c r="AT50" s="344">
        <v>0.84243644759047243</v>
      </c>
      <c r="AU50" s="345">
        <v>154.46615868325867</v>
      </c>
      <c r="AV50" s="344">
        <v>22.948396208501691</v>
      </c>
      <c r="AW50" s="9"/>
      <c r="AX50" s="6" t="s">
        <v>30</v>
      </c>
      <c r="AY50" s="345">
        <v>204.50549390265397</v>
      </c>
      <c r="AZ50" s="344">
        <v>61.074080992672151</v>
      </c>
      <c r="BA50" s="345">
        <v>127.00296566879267</v>
      </c>
      <c r="BB50" s="344">
        <v>8.7052994412353968</v>
      </c>
      <c r="BC50" s="345">
        <v>139.22574676336066</v>
      </c>
      <c r="BD50" s="344">
        <v>3.6547130582896585</v>
      </c>
      <c r="BE50" s="9"/>
      <c r="BF50" s="6" t="s">
        <v>30</v>
      </c>
      <c r="BG50" s="345">
        <v>108.25409618362367</v>
      </c>
      <c r="BH50" s="344">
        <v>-10.137953266229346</v>
      </c>
      <c r="BI50" s="345">
        <v>128.71835932355933</v>
      </c>
      <c r="BJ50" s="344">
        <v>7.039477290250673</v>
      </c>
      <c r="BK50" s="345">
        <v>119.44786251218402</v>
      </c>
      <c r="BL50" s="344">
        <v>-4.6179890610280268</v>
      </c>
      <c r="BM50" s="9"/>
      <c r="BN50" s="6" t="s">
        <v>30</v>
      </c>
      <c r="BO50" s="345">
        <v>127.71452487280469</v>
      </c>
      <c r="BP50" s="344">
        <v>-6.8774199188112561E-2</v>
      </c>
      <c r="BQ50" s="345">
        <v>96.300677575858174</v>
      </c>
      <c r="BR50" s="344">
        <v>-19.149132256454081</v>
      </c>
      <c r="BS50" s="345">
        <v>160.70951827986966</v>
      </c>
      <c r="BT50" s="344">
        <v>10.698016849275007</v>
      </c>
      <c r="BU50" s="9"/>
      <c r="BV50" s="6" t="s">
        <v>30</v>
      </c>
      <c r="BW50" s="345">
        <v>120.72224610804135</v>
      </c>
      <c r="BX50" s="344">
        <v>12.367674197054185</v>
      </c>
      <c r="BY50" s="345">
        <v>118.29047059654901</v>
      </c>
      <c r="BZ50" s="344">
        <v>-0.50670072344919959</v>
      </c>
      <c r="CA50" s="345">
        <v>145.81164632124799</v>
      </c>
      <c r="CB50" s="344">
        <v>10.632118171040148</v>
      </c>
      <c r="CC50" s="9"/>
      <c r="CD50" s="6" t="s">
        <v>30</v>
      </c>
      <c r="CE50" s="345">
        <v>130.89389925162001</v>
      </c>
      <c r="CF50" s="344">
        <v>3.011347018705095</v>
      </c>
      <c r="CG50" s="345">
        <v>135.12769824752169</v>
      </c>
      <c r="CH50" s="344">
        <v>2.3704435926252359</v>
      </c>
      <c r="CI50" s="345">
        <v>81.574664835286697</v>
      </c>
      <c r="CJ50" s="344">
        <v>-17.221699726647017</v>
      </c>
      <c r="CK50" s="9"/>
      <c r="CL50" s="6" t="s">
        <v>30</v>
      </c>
      <c r="CM50" s="345">
        <v>110.51288995964033</v>
      </c>
      <c r="CN50" s="344">
        <v>6.5029673316752081</v>
      </c>
      <c r="CO50" s="345">
        <v>127.67772746407167</v>
      </c>
      <c r="CP50" s="344">
        <v>10.238492603765792</v>
      </c>
      <c r="CQ50" s="345">
        <v>156.15163108524635</v>
      </c>
      <c r="CR50" s="344">
        <v>15.389903489352008</v>
      </c>
      <c r="CS50" s="9"/>
      <c r="CT50" s="6" t="s">
        <v>30</v>
      </c>
      <c r="CU50" s="345">
        <v>127.27983078474433</v>
      </c>
      <c r="CV50" s="344">
        <v>2.86655449427262</v>
      </c>
      <c r="CW50" s="345">
        <v>132.71453566354302</v>
      </c>
      <c r="CX50" s="344">
        <v>6.875353166660588</v>
      </c>
      <c r="CY50" s="345">
        <v>115.17534675275665</v>
      </c>
      <c r="CZ50" s="344">
        <v>26.607064881512144</v>
      </c>
      <c r="DA50" s="9"/>
      <c r="DB50" s="6" t="s">
        <v>30</v>
      </c>
      <c r="DC50" s="345">
        <v>139.33636543997298</v>
      </c>
      <c r="DD50" s="344">
        <v>1.6286447876965582</v>
      </c>
      <c r="DE50" s="345">
        <v>113.82146651460396</v>
      </c>
      <c r="DF50" s="344">
        <v>-12.074248065904555</v>
      </c>
      <c r="DG50" s="345">
        <v>87.95605674953606</v>
      </c>
      <c r="DH50" s="344">
        <v>-31.150420838997476</v>
      </c>
      <c r="DI50" s="9"/>
      <c r="DJ50" s="6" t="s">
        <v>30</v>
      </c>
      <c r="DK50" s="345">
        <v>107.08164700294867</v>
      </c>
      <c r="DL50" s="344">
        <v>6.9747357396224459</v>
      </c>
      <c r="DM50" s="345">
        <v>140.23328963134298</v>
      </c>
      <c r="DN50" s="344">
        <v>3.8882795851946241</v>
      </c>
      <c r="DO50" s="345">
        <v>144.16141400018202</v>
      </c>
      <c r="DP50" s="344">
        <v>-4.5625072199455445</v>
      </c>
      <c r="DQ50" s="350"/>
    </row>
    <row r="51" spans="1:121" ht="15" hidden="1" customHeight="1">
      <c r="A51" s="9"/>
      <c r="B51" s="6" t="s">
        <v>31</v>
      </c>
      <c r="C51" s="345">
        <v>97.702105033360866</v>
      </c>
      <c r="D51" s="344">
        <v>-18.270923751794371</v>
      </c>
      <c r="E51" s="345">
        <v>126.512488795176</v>
      </c>
      <c r="F51" s="344">
        <v>5.885139877182354</v>
      </c>
      <c r="G51" s="345">
        <v>126.714993891107</v>
      </c>
      <c r="H51" s="344">
        <v>-0.63341218476692518</v>
      </c>
      <c r="I51" s="9"/>
      <c r="J51" s="6" t="s">
        <v>31</v>
      </c>
      <c r="K51" s="345">
        <v>124.67912944142567</v>
      </c>
      <c r="L51" s="344">
        <v>-2.6691886780869254</v>
      </c>
      <c r="M51" s="345">
        <v>122.81261068358434</v>
      </c>
      <c r="N51" s="344">
        <v>-7.5426505510045985</v>
      </c>
      <c r="O51" s="345">
        <v>113.744634883812</v>
      </c>
      <c r="P51" s="344">
        <v>5.3608729439203557</v>
      </c>
      <c r="Q51" s="9"/>
      <c r="R51" s="6" t="s">
        <v>31</v>
      </c>
      <c r="S51" s="345">
        <v>109.637235005089</v>
      </c>
      <c r="T51" s="344">
        <v>-5.8716875685211676</v>
      </c>
      <c r="U51" s="345">
        <v>152.37790136221599</v>
      </c>
      <c r="V51" s="344">
        <v>-0.55012164108188699</v>
      </c>
      <c r="W51" s="345">
        <v>139.54654341809066</v>
      </c>
      <c r="X51" s="344">
        <v>3.8493145793785004</v>
      </c>
      <c r="Y51" s="9"/>
      <c r="Z51" s="6" t="s">
        <v>31</v>
      </c>
      <c r="AA51" s="345">
        <v>100.2695388992113</v>
      </c>
      <c r="AB51" s="344">
        <v>-11.74569381817841</v>
      </c>
      <c r="AC51" s="345">
        <v>122.321156658052</v>
      </c>
      <c r="AD51" s="344">
        <v>9.1829457707693649</v>
      </c>
      <c r="AE51" s="345">
        <v>120.901282672671</v>
      </c>
      <c r="AF51" s="344">
        <v>-4.2380761534295317</v>
      </c>
      <c r="AG51" s="9"/>
      <c r="AH51" s="6" t="s">
        <v>31</v>
      </c>
      <c r="AI51" s="345">
        <v>128.155966144296</v>
      </c>
      <c r="AJ51" s="344">
        <v>4.8520782028470109</v>
      </c>
      <c r="AK51" s="345">
        <v>128.50246147916533</v>
      </c>
      <c r="AL51" s="344">
        <v>3.2955366556449519</v>
      </c>
      <c r="AM51" s="345">
        <v>107.13137227934368</v>
      </c>
      <c r="AN51" s="344">
        <v>-8.6427421155447632</v>
      </c>
      <c r="AO51" s="9"/>
      <c r="AP51" s="6" t="s">
        <v>31</v>
      </c>
      <c r="AQ51" s="345">
        <v>114.26480713471933</v>
      </c>
      <c r="AR51" s="344">
        <v>-4.9892438555674374</v>
      </c>
      <c r="AS51" s="345">
        <v>109.75316348262702</v>
      </c>
      <c r="AT51" s="344">
        <v>2.9130545955441107</v>
      </c>
      <c r="AU51" s="345">
        <v>141.464558308763</v>
      </c>
      <c r="AV51" s="344">
        <v>16.459221041647098</v>
      </c>
      <c r="AW51" s="9"/>
      <c r="AX51" s="6" t="s">
        <v>31</v>
      </c>
      <c r="AY51" s="345">
        <v>212.68933015156531</v>
      </c>
      <c r="AZ51" s="344">
        <v>65.940653268638442</v>
      </c>
      <c r="BA51" s="345">
        <v>129.15732705859935</v>
      </c>
      <c r="BB51" s="344">
        <v>7.7038463475205248</v>
      </c>
      <c r="BC51" s="345">
        <v>135.27391107892603</v>
      </c>
      <c r="BD51" s="344">
        <v>4.8402066569652504</v>
      </c>
      <c r="BE51" s="9"/>
      <c r="BF51" s="6" t="s">
        <v>31</v>
      </c>
      <c r="BG51" s="345">
        <v>120.71010385087932</v>
      </c>
      <c r="BH51" s="344">
        <v>-2.590643735555048</v>
      </c>
      <c r="BI51" s="345">
        <v>117.83477798908433</v>
      </c>
      <c r="BJ51" s="344">
        <v>0.45511606019456963</v>
      </c>
      <c r="BK51" s="345">
        <v>127.53310263914466</v>
      </c>
      <c r="BL51" s="344">
        <v>9.4626615167885149</v>
      </c>
      <c r="BM51" s="9"/>
      <c r="BN51" s="6" t="s">
        <v>31</v>
      </c>
      <c r="BO51" s="345">
        <v>122.40949774223164</v>
      </c>
      <c r="BP51" s="344">
        <v>4.0143761461804104</v>
      </c>
      <c r="BQ51" s="345">
        <v>105.16636185239599</v>
      </c>
      <c r="BR51" s="344">
        <v>-11.278227571489538</v>
      </c>
      <c r="BS51" s="345">
        <v>158.86167834343769</v>
      </c>
      <c r="BT51" s="344">
        <v>7.811164291222795</v>
      </c>
      <c r="BU51" s="9"/>
      <c r="BV51" s="6" t="s">
        <v>31</v>
      </c>
      <c r="BW51" s="345">
        <v>109.08676300126633</v>
      </c>
      <c r="BX51" s="344">
        <v>9.6490246792353247</v>
      </c>
      <c r="BY51" s="345">
        <v>126.44284417614767</v>
      </c>
      <c r="BZ51" s="344">
        <v>1.525895437458999</v>
      </c>
      <c r="CA51" s="345">
        <v>150.55062225073132</v>
      </c>
      <c r="CB51" s="344">
        <v>18.255835463400842</v>
      </c>
      <c r="CC51" s="9"/>
      <c r="CD51" s="6" t="s">
        <v>31</v>
      </c>
      <c r="CE51" s="345">
        <v>137.42753698833835</v>
      </c>
      <c r="CF51" s="344">
        <v>2.5959292690399991</v>
      </c>
      <c r="CG51" s="345">
        <v>113.79361863301868</v>
      </c>
      <c r="CH51" s="344">
        <v>2.1573652623125668</v>
      </c>
      <c r="CI51" s="345">
        <v>87.469704524105964</v>
      </c>
      <c r="CJ51" s="344">
        <v>-16.757990916629339</v>
      </c>
      <c r="CK51" s="9"/>
      <c r="CL51" s="6" t="s">
        <v>31</v>
      </c>
      <c r="CM51" s="345">
        <v>114.97834987086401</v>
      </c>
      <c r="CN51" s="344">
        <v>2.9225566181709723</v>
      </c>
      <c r="CO51" s="345">
        <v>139.15278949751965</v>
      </c>
      <c r="CP51" s="344">
        <v>12.746981273472088</v>
      </c>
      <c r="CQ51" s="345">
        <v>131.42940418432832</v>
      </c>
      <c r="CR51" s="344">
        <v>10.221244370021722</v>
      </c>
      <c r="CS51" s="9"/>
      <c r="CT51" s="6" t="s">
        <v>31</v>
      </c>
      <c r="CU51" s="345">
        <v>115.29742640338468</v>
      </c>
      <c r="CV51" s="344">
        <v>-0.20996110747481112</v>
      </c>
      <c r="CW51" s="345">
        <v>114.47957998264934</v>
      </c>
      <c r="CX51" s="344">
        <v>7.9930358938279085</v>
      </c>
      <c r="CY51" s="345">
        <v>130.11241968142733</v>
      </c>
      <c r="CZ51" s="344">
        <v>25.897897848655688</v>
      </c>
      <c r="DA51" s="9"/>
      <c r="DB51" s="6" t="s">
        <v>31</v>
      </c>
      <c r="DC51" s="345">
        <v>129.36872436471302</v>
      </c>
      <c r="DD51" s="344">
        <v>2.2838719072739195</v>
      </c>
      <c r="DE51" s="345">
        <v>96.718436044609803</v>
      </c>
      <c r="DF51" s="344">
        <v>-2.1585911501009463</v>
      </c>
      <c r="DG51" s="345">
        <v>110.0480274869018</v>
      </c>
      <c r="DH51" s="344">
        <v>-25.879327058347485</v>
      </c>
      <c r="DI51" s="9"/>
      <c r="DJ51" s="6" t="s">
        <v>31</v>
      </c>
      <c r="DK51" s="345">
        <v>96.087236950357649</v>
      </c>
      <c r="DL51" s="344">
        <v>7.7989175048831925</v>
      </c>
      <c r="DM51" s="345">
        <v>140.38111441264402</v>
      </c>
      <c r="DN51" s="344">
        <v>3.7648398121744151</v>
      </c>
      <c r="DO51" s="345">
        <v>128.125118473057</v>
      </c>
      <c r="DP51" s="344">
        <v>-2.459539557278589</v>
      </c>
      <c r="DQ51" s="350"/>
    </row>
    <row r="52" spans="1:121" ht="15" hidden="1" customHeight="1">
      <c r="A52" s="9"/>
      <c r="B52" s="6"/>
      <c r="C52" s="345"/>
      <c r="D52" s="344"/>
      <c r="E52" s="345"/>
      <c r="F52" s="344"/>
      <c r="G52" s="345"/>
      <c r="H52" s="344"/>
      <c r="I52" s="9"/>
      <c r="J52" s="6"/>
      <c r="K52" s="345"/>
      <c r="L52" s="344"/>
      <c r="M52" s="345"/>
      <c r="N52" s="344"/>
      <c r="O52" s="345"/>
      <c r="P52" s="344"/>
      <c r="Q52" s="9"/>
      <c r="R52" s="6"/>
      <c r="S52" s="345"/>
      <c r="T52" s="344"/>
      <c r="U52" s="345"/>
      <c r="V52" s="344"/>
      <c r="W52" s="345"/>
      <c r="X52" s="344"/>
      <c r="Y52" s="9"/>
      <c r="Z52" s="6"/>
      <c r="AA52" s="345"/>
      <c r="AB52" s="344"/>
      <c r="AC52" s="345"/>
      <c r="AD52" s="344"/>
      <c r="AE52" s="345"/>
      <c r="AF52" s="344"/>
      <c r="AG52" s="9"/>
      <c r="AH52" s="6"/>
      <c r="AI52" s="345"/>
      <c r="AJ52" s="344"/>
      <c r="AK52" s="345"/>
      <c r="AL52" s="344"/>
      <c r="AM52" s="345"/>
      <c r="AN52" s="344"/>
      <c r="AO52" s="9"/>
      <c r="AP52" s="6"/>
      <c r="AQ52" s="345"/>
      <c r="AR52" s="344"/>
      <c r="AS52" s="345"/>
      <c r="AT52" s="344"/>
      <c r="AU52" s="345"/>
      <c r="AV52" s="344"/>
      <c r="AW52" s="9"/>
      <c r="AX52" s="6"/>
      <c r="AY52" s="345"/>
      <c r="AZ52" s="344"/>
      <c r="BA52" s="345"/>
      <c r="BB52" s="344"/>
      <c r="BC52" s="345"/>
      <c r="BD52" s="344"/>
      <c r="BE52" s="9"/>
      <c r="BF52" s="6"/>
      <c r="BG52" s="345"/>
      <c r="BH52" s="344"/>
      <c r="BI52" s="345"/>
      <c r="BJ52" s="344"/>
      <c r="BK52" s="345"/>
      <c r="BL52" s="344"/>
      <c r="BM52" s="9"/>
      <c r="BN52" s="6"/>
      <c r="BO52" s="345"/>
      <c r="BP52" s="344"/>
      <c r="BQ52" s="345"/>
      <c r="BR52" s="344"/>
      <c r="BS52" s="345"/>
      <c r="BT52" s="344"/>
      <c r="BU52" s="9"/>
      <c r="BV52" s="6"/>
      <c r="BW52" s="345"/>
      <c r="BX52" s="344"/>
      <c r="BY52" s="345"/>
      <c r="BZ52" s="344"/>
      <c r="CA52" s="345"/>
      <c r="CB52" s="344"/>
      <c r="CC52" s="9"/>
      <c r="CD52" s="6"/>
      <c r="CE52" s="345"/>
      <c r="CF52" s="344"/>
      <c r="CG52" s="345"/>
      <c r="CH52" s="344"/>
      <c r="CI52" s="345"/>
      <c r="CJ52" s="344"/>
      <c r="CK52" s="9"/>
      <c r="CL52" s="6"/>
      <c r="CM52" s="345"/>
      <c r="CN52" s="344"/>
      <c r="CO52" s="345"/>
      <c r="CP52" s="344"/>
      <c r="CQ52" s="345"/>
      <c r="CR52" s="344"/>
      <c r="CS52" s="9"/>
      <c r="CT52" s="6"/>
      <c r="CU52" s="345"/>
      <c r="CV52" s="344"/>
      <c r="CW52" s="345"/>
      <c r="CX52" s="344"/>
      <c r="CY52" s="345"/>
      <c r="CZ52" s="344"/>
      <c r="DA52" s="9"/>
      <c r="DB52" s="6"/>
      <c r="DC52" s="345"/>
      <c r="DD52" s="344"/>
      <c r="DE52" s="345"/>
      <c r="DF52" s="344"/>
      <c r="DG52" s="345"/>
      <c r="DH52" s="344"/>
      <c r="DI52" s="9"/>
      <c r="DJ52" s="6"/>
      <c r="DK52" s="345"/>
      <c r="DL52" s="344"/>
      <c r="DM52" s="345"/>
      <c r="DN52" s="344"/>
      <c r="DO52" s="345"/>
      <c r="DP52" s="344"/>
      <c r="DQ52" s="350"/>
    </row>
    <row r="53" spans="1:121" ht="15" hidden="1" customHeight="1">
      <c r="A53" s="9">
        <v>2021</v>
      </c>
      <c r="B53" s="6" t="s">
        <v>28</v>
      </c>
      <c r="C53" s="345">
        <v>82.750420706677403</v>
      </c>
      <c r="D53" s="344">
        <v>-13.170064753451172</v>
      </c>
      <c r="E53" s="345">
        <v>129.04845250459633</v>
      </c>
      <c r="F53" s="344">
        <v>8.2395458821970919</v>
      </c>
      <c r="G53" s="345">
        <v>132.30061831453568</v>
      </c>
      <c r="H53" s="344">
        <v>7.5917228782433028</v>
      </c>
      <c r="I53" s="9">
        <v>2021</v>
      </c>
      <c r="J53" s="6" t="s">
        <v>28</v>
      </c>
      <c r="K53" s="345">
        <v>132.7429224391627</v>
      </c>
      <c r="L53" s="344">
        <v>4.3065626713773923</v>
      </c>
      <c r="M53" s="345">
        <v>116.25706321343534</v>
      </c>
      <c r="N53" s="344">
        <v>1.846091288321162</v>
      </c>
      <c r="O53" s="345">
        <v>122.57220444525133</v>
      </c>
      <c r="P53" s="344">
        <v>6.6589297559556542</v>
      </c>
      <c r="Q53" s="9">
        <v>2021</v>
      </c>
      <c r="R53" s="6" t="s">
        <v>28</v>
      </c>
      <c r="S53" s="345">
        <v>121.66320249204334</v>
      </c>
      <c r="T53" s="344">
        <v>5.1540928055753454</v>
      </c>
      <c r="U53" s="345">
        <v>132.10642936511269</v>
      </c>
      <c r="V53" s="344">
        <v>-7.4086677375262866E-2</v>
      </c>
      <c r="W53" s="345">
        <v>184.05841855393066</v>
      </c>
      <c r="X53" s="344">
        <v>17.631532354212752</v>
      </c>
      <c r="Y53" s="9">
        <v>2021</v>
      </c>
      <c r="Z53" s="6" t="s">
        <v>28</v>
      </c>
      <c r="AA53" s="345">
        <v>109.59454634527533</v>
      </c>
      <c r="AB53" s="344">
        <v>-6.1118569391703375</v>
      </c>
      <c r="AC53" s="345">
        <v>127.28380180216966</v>
      </c>
      <c r="AD53" s="344">
        <v>-8.5723906072203704E-2</v>
      </c>
      <c r="AE53" s="345">
        <v>116.593778287532</v>
      </c>
      <c r="AF53" s="344">
        <v>-0.96028317936199414</v>
      </c>
      <c r="AG53" s="9">
        <v>2021</v>
      </c>
      <c r="AH53" s="6" t="s">
        <v>28</v>
      </c>
      <c r="AI53" s="345">
        <v>130.82375349281469</v>
      </c>
      <c r="AJ53" s="344">
        <v>10.713672398548084</v>
      </c>
      <c r="AK53" s="345">
        <v>119.46316377115933</v>
      </c>
      <c r="AL53" s="344">
        <v>4.1585795460158863</v>
      </c>
      <c r="AM53" s="345">
        <v>113.70635373533935</v>
      </c>
      <c r="AN53" s="344">
        <v>-5.8967605855938814</v>
      </c>
      <c r="AO53" s="9">
        <v>2021</v>
      </c>
      <c r="AP53" s="6" t="s">
        <v>28</v>
      </c>
      <c r="AQ53" s="345">
        <v>124.75341667295233</v>
      </c>
      <c r="AR53" s="344">
        <v>6.1897555346459967</v>
      </c>
      <c r="AS53" s="345">
        <v>106.52550868660667</v>
      </c>
      <c r="AT53" s="344">
        <v>-1.5808852042399053</v>
      </c>
      <c r="AU53" s="345">
        <v>142.14563748213865</v>
      </c>
      <c r="AV53" s="344">
        <v>21.498959230220734</v>
      </c>
      <c r="AW53" s="9">
        <v>2021</v>
      </c>
      <c r="AX53" s="6" t="s">
        <v>28</v>
      </c>
      <c r="AY53" s="345">
        <v>240.27132239973935</v>
      </c>
      <c r="AZ53" s="344">
        <v>69.716551818843897</v>
      </c>
      <c r="BA53" s="345">
        <v>122.90180134179099</v>
      </c>
      <c r="BB53" s="344">
        <v>13.0200219218179</v>
      </c>
      <c r="BC53" s="345">
        <v>98.048745891764995</v>
      </c>
      <c r="BD53" s="344">
        <v>-14.370521571723984</v>
      </c>
      <c r="BE53" s="9">
        <v>2021</v>
      </c>
      <c r="BF53" s="6" t="s">
        <v>28</v>
      </c>
      <c r="BG53" s="345">
        <v>120.11026379755667</v>
      </c>
      <c r="BH53" s="344">
        <v>4.9850979586118456</v>
      </c>
      <c r="BI53" s="345">
        <v>115.06233391671401</v>
      </c>
      <c r="BJ53" s="344">
        <v>1.2226884354053169</v>
      </c>
      <c r="BK53" s="345">
        <v>116.27892718405434</v>
      </c>
      <c r="BL53" s="344">
        <v>9.9054949507220158</v>
      </c>
      <c r="BM53" s="9">
        <v>2021</v>
      </c>
      <c r="BN53" s="6" t="s">
        <v>28</v>
      </c>
      <c r="BO53" s="345">
        <v>123.86223416133227</v>
      </c>
      <c r="BP53" s="344">
        <v>4.6847325957615169</v>
      </c>
      <c r="BQ53" s="345">
        <v>109.93195655143033</v>
      </c>
      <c r="BR53" s="344">
        <v>-4.7911521039197993</v>
      </c>
      <c r="BS53" s="345">
        <v>140.13412888547967</v>
      </c>
      <c r="BT53" s="344">
        <v>10.305067256664728</v>
      </c>
      <c r="BU53" s="9">
        <v>2021</v>
      </c>
      <c r="BV53" s="6" t="s">
        <v>28</v>
      </c>
      <c r="BW53" s="345">
        <v>105.09315575849315</v>
      </c>
      <c r="BX53" s="344">
        <v>9.5582048824980603</v>
      </c>
      <c r="BY53" s="345">
        <v>107.46856984047911</v>
      </c>
      <c r="BZ53" s="344">
        <v>0.71512687566969646</v>
      </c>
      <c r="CA53" s="345">
        <v>138.58416656738868</v>
      </c>
      <c r="CB53" s="344">
        <v>26.015571193670866</v>
      </c>
      <c r="CC53" s="9">
        <v>2021</v>
      </c>
      <c r="CD53" s="6" t="s">
        <v>28</v>
      </c>
      <c r="CE53" s="345">
        <v>121.00944046806767</v>
      </c>
      <c r="CF53" s="344">
        <v>9.2419615178285426</v>
      </c>
      <c r="CG53" s="345">
        <v>123.82990953028434</v>
      </c>
      <c r="CH53" s="344">
        <v>6.7743784767939701</v>
      </c>
      <c r="CI53" s="345">
        <v>83.32340220737872</v>
      </c>
      <c r="CJ53" s="344">
        <v>-16.112582034349785</v>
      </c>
      <c r="CK53" s="9">
        <v>2021</v>
      </c>
      <c r="CL53" s="6" t="s">
        <v>28</v>
      </c>
      <c r="CM53" s="345">
        <v>110.9811397578995</v>
      </c>
      <c r="CN53" s="344">
        <v>0.21051481823147355</v>
      </c>
      <c r="CO53" s="345">
        <v>133.94580947095801</v>
      </c>
      <c r="CP53" s="344">
        <v>11.199331635919947</v>
      </c>
      <c r="CQ53" s="345">
        <v>113.20648620083101</v>
      </c>
      <c r="CR53" s="344">
        <v>4.0941496618946047</v>
      </c>
      <c r="CS53" s="9">
        <v>2021</v>
      </c>
      <c r="CT53" s="6" t="s">
        <v>28</v>
      </c>
      <c r="CU53" s="345">
        <v>129.16917275856869</v>
      </c>
      <c r="CV53" s="344">
        <v>8.9613876028139572</v>
      </c>
      <c r="CW53" s="345">
        <v>118.38284330457266</v>
      </c>
      <c r="CX53" s="344">
        <v>-0.7289986757125746</v>
      </c>
      <c r="CY53" s="345">
        <v>119.52353536325234</v>
      </c>
      <c r="CZ53" s="344">
        <v>28.831156591189057</v>
      </c>
      <c r="DA53" s="9">
        <v>2021</v>
      </c>
      <c r="DB53" s="6" t="s">
        <v>28</v>
      </c>
      <c r="DC53" s="345">
        <v>158.77296495889632</v>
      </c>
      <c r="DD53" s="344">
        <v>3.6953325338883189</v>
      </c>
      <c r="DE53" s="345">
        <v>90.900672483582014</v>
      </c>
      <c r="DF53" s="344">
        <v>4.4537548100721551</v>
      </c>
      <c r="DG53" s="345">
        <v>119.53114190669733</v>
      </c>
      <c r="DH53" s="344">
        <v>-13.022220634707125</v>
      </c>
      <c r="DI53" s="9">
        <v>2021</v>
      </c>
      <c r="DJ53" s="6" t="s">
        <v>28</v>
      </c>
      <c r="DK53" s="345">
        <v>103.2167252864373</v>
      </c>
      <c r="DL53" s="344">
        <v>1.9490898357192208</v>
      </c>
      <c r="DM53" s="345">
        <v>142.66527636708767</v>
      </c>
      <c r="DN53" s="344">
        <v>5.6972023208775369</v>
      </c>
      <c r="DO53" s="345">
        <v>127.36923807575734</v>
      </c>
      <c r="DP53" s="344">
        <v>4.300088040767875</v>
      </c>
      <c r="DQ53" s="350"/>
    </row>
    <row r="54" spans="1:121" ht="15" hidden="1" customHeight="1">
      <c r="A54" s="9"/>
      <c r="B54" s="6" t="s">
        <v>29</v>
      </c>
      <c r="C54" s="345">
        <v>99.960017981441425</v>
      </c>
      <c r="D54" s="344">
        <v>-15.501560671982418</v>
      </c>
      <c r="E54" s="345">
        <v>148.37759420889466</v>
      </c>
      <c r="F54" s="344">
        <v>10.526069159020636</v>
      </c>
      <c r="G54" s="345">
        <v>133.67714614683933</v>
      </c>
      <c r="H54" s="344">
        <v>18.425330066528517</v>
      </c>
      <c r="I54" s="9"/>
      <c r="J54" s="6" t="s">
        <v>29</v>
      </c>
      <c r="K54" s="345">
        <v>136.82349559648665</v>
      </c>
      <c r="L54" s="344">
        <v>5.1882807611646058</v>
      </c>
      <c r="M54" s="345">
        <v>112.32500042141884</v>
      </c>
      <c r="N54" s="344">
        <v>38.630801958309803</v>
      </c>
      <c r="O54" s="345">
        <v>69.531414102779891</v>
      </c>
      <c r="P54" s="344">
        <v>94.410640601956942</v>
      </c>
      <c r="Q54" s="9"/>
      <c r="R54" s="6" t="s">
        <v>29</v>
      </c>
      <c r="S54" s="345">
        <v>107.80562845239767</v>
      </c>
      <c r="T54" s="344">
        <v>61.184872526716958</v>
      </c>
      <c r="U54" s="345">
        <v>93.147926729058369</v>
      </c>
      <c r="V54" s="344">
        <v>25.035169800019204</v>
      </c>
      <c r="W54" s="345">
        <v>165.91461535794593</v>
      </c>
      <c r="X54" s="344">
        <v>78.823316839031293</v>
      </c>
      <c r="Y54" s="9"/>
      <c r="Z54" s="6" t="s">
        <v>29</v>
      </c>
      <c r="AA54" s="345">
        <v>96.708110112820009</v>
      </c>
      <c r="AB54" s="344">
        <v>66.122515967632381</v>
      </c>
      <c r="AC54" s="345">
        <v>91.105181564814757</v>
      </c>
      <c r="AD54" s="344">
        <v>30.510593453652405</v>
      </c>
      <c r="AE54" s="345">
        <v>110.36860130359769</v>
      </c>
      <c r="AF54" s="344">
        <v>64.247178300336714</v>
      </c>
      <c r="AG54" s="9"/>
      <c r="AH54" s="6" t="s">
        <v>29</v>
      </c>
      <c r="AI54" s="345">
        <v>121.89663080013401</v>
      </c>
      <c r="AJ54" s="344">
        <v>26.379301439284333</v>
      </c>
      <c r="AK54" s="345">
        <v>107.12604454504384</v>
      </c>
      <c r="AL54" s="344">
        <v>28.619790584519365</v>
      </c>
      <c r="AM54" s="345">
        <v>105.93453521457967</v>
      </c>
      <c r="AN54" s="344">
        <v>34.469794834915092</v>
      </c>
      <c r="AO54" s="9"/>
      <c r="AP54" s="6" t="s">
        <v>29</v>
      </c>
      <c r="AQ54" s="345">
        <v>113.30947402331867</v>
      </c>
      <c r="AR54" s="344">
        <v>17.264602845584463</v>
      </c>
      <c r="AS54" s="345">
        <v>111.55974914659733</v>
      </c>
      <c r="AT54" s="344">
        <v>13.364009290461752</v>
      </c>
      <c r="AU54" s="345">
        <v>155.1074716439</v>
      </c>
      <c r="AV54" s="344">
        <v>10.752824128385072</v>
      </c>
      <c r="AW54" s="9"/>
      <c r="AX54" s="6" t="s">
        <v>29</v>
      </c>
      <c r="AY54" s="345">
        <v>262.43080469601063</v>
      </c>
      <c r="AZ54" s="344">
        <v>46.584108980082846</v>
      </c>
      <c r="BA54" s="345">
        <v>122.46069147580432</v>
      </c>
      <c r="BB54" s="344">
        <v>20.917383249702823</v>
      </c>
      <c r="BC54" s="345">
        <v>84.834623825273113</v>
      </c>
      <c r="BD54" s="344">
        <v>-10.456182673347868</v>
      </c>
      <c r="BE54" s="9"/>
      <c r="BF54" s="6" t="s">
        <v>29</v>
      </c>
      <c r="BG54" s="345">
        <v>86.966273949448649</v>
      </c>
      <c r="BH54" s="344">
        <v>48.31791419607535</v>
      </c>
      <c r="BI54" s="345">
        <v>103.5895076369178</v>
      </c>
      <c r="BJ54" s="344">
        <v>10.919592670307509</v>
      </c>
      <c r="BK54" s="345">
        <v>104.25075026336424</v>
      </c>
      <c r="BL54" s="344">
        <v>42.167818168834145</v>
      </c>
      <c r="BM54" s="9"/>
      <c r="BN54" s="6" t="s">
        <v>29</v>
      </c>
      <c r="BO54" s="345">
        <v>100.03397339811686</v>
      </c>
      <c r="BP54" s="344">
        <v>33.968070171215913</v>
      </c>
      <c r="BQ54" s="345">
        <v>95.407253471777196</v>
      </c>
      <c r="BR54" s="344">
        <v>43.740541942200963</v>
      </c>
      <c r="BS54" s="345">
        <v>168.10562320406268</v>
      </c>
      <c r="BT54" s="344">
        <v>33.159681062630852</v>
      </c>
      <c r="BU54" s="9"/>
      <c r="BV54" s="6" t="s">
        <v>29</v>
      </c>
      <c r="BW54" s="345">
        <v>123.521608153423</v>
      </c>
      <c r="BX54" s="344">
        <v>36.072991606922443</v>
      </c>
      <c r="BY54" s="345">
        <v>81.219136174772771</v>
      </c>
      <c r="BZ54" s="344">
        <v>-13.113362557464541</v>
      </c>
      <c r="CA54" s="345">
        <v>120.20684002639099</v>
      </c>
      <c r="CB54" s="344">
        <v>26.217734131425317</v>
      </c>
      <c r="CC54" s="9"/>
      <c r="CD54" s="6" t="s">
        <v>29</v>
      </c>
      <c r="CE54" s="345">
        <v>125.12464085015199</v>
      </c>
      <c r="CF54" s="344">
        <v>38.703878265092328</v>
      </c>
      <c r="CG54" s="345">
        <v>139.78005021535466</v>
      </c>
      <c r="CH54" s="344">
        <v>15.989414017233301</v>
      </c>
      <c r="CI54" s="345">
        <v>81.315915106113763</v>
      </c>
      <c r="CJ54" s="344">
        <v>-8.7815234929913544</v>
      </c>
      <c r="CK54" s="9"/>
      <c r="CL54" s="6" t="s">
        <v>29</v>
      </c>
      <c r="CM54" s="345">
        <v>122.016384625979</v>
      </c>
      <c r="CN54" s="344">
        <v>6.6914780766732491</v>
      </c>
      <c r="CO54" s="345">
        <v>130.06413835179032</v>
      </c>
      <c r="CP54" s="344">
        <v>3.4015824540092581</v>
      </c>
      <c r="CQ54" s="345">
        <v>127.652483375301</v>
      </c>
      <c r="CR54" s="344">
        <v>13.487317564880101</v>
      </c>
      <c r="CS54" s="9"/>
      <c r="CT54" s="6" t="s">
        <v>29</v>
      </c>
      <c r="CU54" s="345">
        <v>165.19826344934901</v>
      </c>
      <c r="CV54" s="344">
        <v>28.105660411418967</v>
      </c>
      <c r="CW54" s="345">
        <v>130.97562294490567</v>
      </c>
      <c r="CX54" s="344">
        <v>3.5804696824765188</v>
      </c>
      <c r="CY54" s="345">
        <v>98.957527800194384</v>
      </c>
      <c r="CZ54" s="344">
        <v>87.441484959601496</v>
      </c>
      <c r="DA54" s="9"/>
      <c r="DB54" s="6" t="s">
        <v>29</v>
      </c>
      <c r="DC54" s="345">
        <v>131.13335698052165</v>
      </c>
      <c r="DD54" s="344">
        <v>23.165245197094038</v>
      </c>
      <c r="DE54" s="345">
        <v>78.433623845988862</v>
      </c>
      <c r="DF54" s="344">
        <v>41.333230095535583</v>
      </c>
      <c r="DG54" s="345">
        <v>89.106749442995991</v>
      </c>
      <c r="DH54" s="344">
        <v>-0.63974338957973487</v>
      </c>
      <c r="DI54" s="9"/>
      <c r="DJ54" s="6" t="s">
        <v>29</v>
      </c>
      <c r="DK54" s="345">
        <v>78.052370373658093</v>
      </c>
      <c r="DL54" s="344">
        <v>37.961696824798196</v>
      </c>
      <c r="DM54" s="345">
        <v>111.05154522591941</v>
      </c>
      <c r="DN54" s="344">
        <v>46.905794617217197</v>
      </c>
      <c r="DO54" s="345">
        <v>115.30768981764265</v>
      </c>
      <c r="DP54" s="344">
        <v>22.245970492150491</v>
      </c>
      <c r="DQ54" s="350"/>
    </row>
    <row r="55" spans="1:121" ht="15" hidden="1" customHeight="1">
      <c r="A55" s="9"/>
      <c r="B55" s="6" t="s">
        <v>30</v>
      </c>
      <c r="C55" s="345">
        <v>106.85924548845367</v>
      </c>
      <c r="D55" s="344">
        <v>-11.903647383100918</v>
      </c>
      <c r="E55" s="345">
        <v>155.40761631664398</v>
      </c>
      <c r="F55" s="344">
        <v>1.8442860416890738</v>
      </c>
      <c r="G55" s="345">
        <v>136.28267599251367</v>
      </c>
      <c r="H55" s="344">
        <v>10.240341274631092</v>
      </c>
      <c r="I55" s="9"/>
      <c r="J55" s="6" t="s">
        <v>30</v>
      </c>
      <c r="K55" s="345">
        <v>142.85615363192633</v>
      </c>
      <c r="L55" s="344">
        <v>5.71330746241496</v>
      </c>
      <c r="M55" s="345">
        <v>111.69811650042239</v>
      </c>
      <c r="N55" s="344">
        <v>-4.4238598674973559</v>
      </c>
      <c r="O55" s="345">
        <v>21.349403818832332</v>
      </c>
      <c r="P55" s="344">
        <v>-81.807025238648635</v>
      </c>
      <c r="Q55" s="9"/>
      <c r="R55" s="6" t="s">
        <v>30</v>
      </c>
      <c r="S55" s="345">
        <v>108.33291881692726</v>
      </c>
      <c r="T55" s="344">
        <v>13.380974851513088</v>
      </c>
      <c r="U55" s="345">
        <v>106.91443480597992</v>
      </c>
      <c r="V55" s="344">
        <v>-11.221653317292152</v>
      </c>
      <c r="W55" s="345">
        <v>74.834439512780094</v>
      </c>
      <c r="X55" s="344">
        <v>-16.050693561831864</v>
      </c>
      <c r="Y55" s="9"/>
      <c r="Z55" s="6" t="s">
        <v>30</v>
      </c>
      <c r="AA55" s="345">
        <v>77.921819248944928</v>
      </c>
      <c r="AB55" s="344">
        <v>-17.698060720967717</v>
      </c>
      <c r="AC55" s="345">
        <v>134.4763823770034</v>
      </c>
      <c r="AD55" s="344">
        <v>13.170676959786775</v>
      </c>
      <c r="AE55" s="345">
        <v>85.944123958640134</v>
      </c>
      <c r="AF55" s="344">
        <v>-16.787200127954037</v>
      </c>
      <c r="AG55" s="9"/>
      <c r="AH55" s="6" t="s">
        <v>30</v>
      </c>
      <c r="AI55" s="345">
        <v>133.48640309656665</v>
      </c>
      <c r="AJ55" s="344">
        <v>8.3684769513436805</v>
      </c>
      <c r="AK55" s="345">
        <v>109.34799816670552</v>
      </c>
      <c r="AL55" s="344">
        <v>-13.200142983233945</v>
      </c>
      <c r="AM55" s="345">
        <v>115.58538258706601</v>
      </c>
      <c r="AN55" s="344">
        <v>17.984535234252675</v>
      </c>
      <c r="AO55" s="9"/>
      <c r="AP55" s="6" t="s">
        <v>30</v>
      </c>
      <c r="AQ55" s="345">
        <v>120.08141617426566</v>
      </c>
      <c r="AR55" s="344">
        <v>7.8469021259442968</v>
      </c>
      <c r="AS55" s="345">
        <v>117.73515508172399</v>
      </c>
      <c r="AT55" s="344">
        <v>4.8429493933494854</v>
      </c>
      <c r="AU55" s="345">
        <v>173.38489815459832</v>
      </c>
      <c r="AV55" s="344">
        <v>12.247821550436527</v>
      </c>
      <c r="AW55" s="9"/>
      <c r="AX55" s="6" t="s">
        <v>30</v>
      </c>
      <c r="AY55" s="345">
        <v>217.38584475114635</v>
      </c>
      <c r="AZ55" s="344">
        <v>6.2982908687154975</v>
      </c>
      <c r="BA55" s="345">
        <v>138.01472826185568</v>
      </c>
      <c r="BB55" s="344">
        <v>8.6704767365671387</v>
      </c>
      <c r="BC55" s="345">
        <v>102.53573324903887</v>
      </c>
      <c r="BD55" s="344">
        <v>-26.352894035241263</v>
      </c>
      <c r="BE55" s="9"/>
      <c r="BF55" s="6" t="s">
        <v>30</v>
      </c>
      <c r="BG55" s="345">
        <v>85.888276178830708</v>
      </c>
      <c r="BH55" s="344">
        <v>-20.660483799943634</v>
      </c>
      <c r="BI55" s="345">
        <v>111.96508073710186</v>
      </c>
      <c r="BJ55" s="344">
        <v>-13.015453797344293</v>
      </c>
      <c r="BK55" s="345">
        <v>101.97252161887332</v>
      </c>
      <c r="BL55" s="344">
        <v>-14.630099296693714</v>
      </c>
      <c r="BM55" s="9"/>
      <c r="BN55" s="6" t="s">
        <v>30</v>
      </c>
      <c r="BO55" s="345">
        <v>103.77244317022394</v>
      </c>
      <c r="BP55" s="344">
        <v>-18.746561306496261</v>
      </c>
      <c r="BQ55" s="345">
        <v>94.198830601048726</v>
      </c>
      <c r="BR55" s="344">
        <v>-2.1825879398966634</v>
      </c>
      <c r="BS55" s="345">
        <v>170.31809512282234</v>
      </c>
      <c r="BT55" s="344">
        <v>5.9788473923614731</v>
      </c>
      <c r="BU55" s="9"/>
      <c r="BV55" s="6" t="s">
        <v>30</v>
      </c>
      <c r="BW55" s="345">
        <v>125.42095375791132</v>
      </c>
      <c r="BX55" s="344">
        <v>3.8921638731479646</v>
      </c>
      <c r="BY55" s="345">
        <v>96.492259350206325</v>
      </c>
      <c r="BZ55" s="344">
        <v>-18.42769847512858</v>
      </c>
      <c r="CA55" s="345">
        <v>177.31455172629967</v>
      </c>
      <c r="CB55" s="344">
        <v>21.605205208125412</v>
      </c>
      <c r="CC55" s="9"/>
      <c r="CD55" s="6" t="s">
        <v>30</v>
      </c>
      <c r="CE55" s="345">
        <v>133.99576024031134</v>
      </c>
      <c r="CF55" s="344">
        <v>2.3697521476753849</v>
      </c>
      <c r="CG55" s="345">
        <v>132.30203557305933</v>
      </c>
      <c r="CH55" s="344">
        <v>-2.0911054588426623</v>
      </c>
      <c r="CI55" s="345">
        <v>93.162381632717299</v>
      </c>
      <c r="CJ55" s="344">
        <v>14.205043711583983</v>
      </c>
      <c r="CK55" s="9"/>
      <c r="CL55" s="6" t="s">
        <v>30</v>
      </c>
      <c r="CM55" s="345">
        <v>116.60226505004533</v>
      </c>
      <c r="CN55" s="344">
        <v>5.5101039278122812</v>
      </c>
      <c r="CO55" s="345">
        <v>148.18245726199231</v>
      </c>
      <c r="CP55" s="344">
        <v>16.059754669185082</v>
      </c>
      <c r="CQ55" s="345">
        <v>150.87900613792999</v>
      </c>
      <c r="CR55" s="344">
        <v>-3.3766057457561516</v>
      </c>
      <c r="CS55" s="9"/>
      <c r="CT55" s="6" t="s">
        <v>30</v>
      </c>
      <c r="CU55" s="345">
        <v>144.48526432530366</v>
      </c>
      <c r="CV55" s="344">
        <v>13.517800451555573</v>
      </c>
      <c r="CW55" s="345">
        <v>130.59743625923068</v>
      </c>
      <c r="CX55" s="344">
        <v>-1.5952279784029031</v>
      </c>
      <c r="CY55" s="345">
        <v>38.574382643613681</v>
      </c>
      <c r="CZ55" s="344">
        <v>-66.508125452906071</v>
      </c>
      <c r="DA55" s="9"/>
      <c r="DB55" s="6" t="s">
        <v>30</v>
      </c>
      <c r="DC55" s="345">
        <v>115.71571393685501</v>
      </c>
      <c r="DD55" s="344">
        <v>-16.952251789066437</v>
      </c>
      <c r="DE55" s="345">
        <v>104.52134566676069</v>
      </c>
      <c r="DF55" s="344">
        <v>-8.1707968915072797</v>
      </c>
      <c r="DG55" s="345">
        <v>86.156902280878214</v>
      </c>
      <c r="DH55" s="344">
        <v>-2.0455151528463063</v>
      </c>
      <c r="DI55" s="9"/>
      <c r="DJ55" s="6" t="s">
        <v>30</v>
      </c>
      <c r="DK55" s="345">
        <v>81.542602532125542</v>
      </c>
      <c r="DL55" s="344">
        <v>-23.850066921477094</v>
      </c>
      <c r="DM55" s="345">
        <v>85.554476954493737</v>
      </c>
      <c r="DN55" s="344">
        <v>-38.991321404919965</v>
      </c>
      <c r="DO55" s="345">
        <v>110.98260038769065</v>
      </c>
      <c r="DP55" s="344">
        <v>-23.015044519783544</v>
      </c>
      <c r="DQ55" s="350"/>
    </row>
    <row r="56" spans="1:121" ht="15" hidden="1" customHeight="1">
      <c r="A56" s="9"/>
      <c r="B56" s="6" t="s">
        <v>31</v>
      </c>
      <c r="C56" s="345">
        <v>106.64905169671192</v>
      </c>
      <c r="D56" s="344">
        <v>9.157373487803639</v>
      </c>
      <c r="E56" s="345">
        <v>135.80492048720399</v>
      </c>
      <c r="F56" s="344">
        <v>7.3450706570735917</v>
      </c>
      <c r="G56" s="345">
        <v>143.82330721656567</v>
      </c>
      <c r="H56" s="344">
        <v>13.501411948266167</v>
      </c>
      <c r="I56" s="9"/>
      <c r="J56" s="6" t="s">
        <v>31</v>
      </c>
      <c r="K56" s="345">
        <v>138.91692138232301</v>
      </c>
      <c r="L56" s="344">
        <v>11.419547124433734</v>
      </c>
      <c r="M56" s="345">
        <v>137.48449925016666</v>
      </c>
      <c r="N56" s="344">
        <v>11.946565165350265</v>
      </c>
      <c r="O56" s="345">
        <v>121.07740029396099</v>
      </c>
      <c r="P56" s="344">
        <v>6.4466912374717964</v>
      </c>
      <c r="Q56" s="9"/>
      <c r="R56" s="6" t="s">
        <v>31</v>
      </c>
      <c r="S56" s="345">
        <v>118.26283754257099</v>
      </c>
      <c r="T56" s="344">
        <v>7.8674024724188172</v>
      </c>
      <c r="U56" s="345">
        <v>154.14832452402268</v>
      </c>
      <c r="V56" s="344">
        <v>1.1618634631266076</v>
      </c>
      <c r="W56" s="345">
        <v>149.78745344675966</v>
      </c>
      <c r="X56" s="344">
        <v>7.3387056231027969</v>
      </c>
      <c r="Y56" s="9"/>
      <c r="Z56" s="6" t="s">
        <v>31</v>
      </c>
      <c r="AA56" s="345">
        <v>99.775114314721534</v>
      </c>
      <c r="AB56" s="344">
        <v>-0.49309550030616833</v>
      </c>
      <c r="AC56" s="345">
        <v>144.9476775516857</v>
      </c>
      <c r="AD56" s="344">
        <v>18.497634842422215</v>
      </c>
      <c r="AE56" s="345">
        <v>127.71941093820699</v>
      </c>
      <c r="AF56" s="344">
        <v>5.6394176429008098</v>
      </c>
      <c r="AG56" s="9"/>
      <c r="AH56" s="6" t="s">
        <v>31</v>
      </c>
      <c r="AI56" s="345">
        <v>148.97731363876267</v>
      </c>
      <c r="AJ56" s="344">
        <v>16.246881140924074</v>
      </c>
      <c r="AK56" s="345">
        <v>130.62410311174699</v>
      </c>
      <c r="AL56" s="344">
        <v>1.6510513558727808</v>
      </c>
      <c r="AM56" s="345">
        <v>116.34429914373634</v>
      </c>
      <c r="AN56" s="344">
        <v>8.5996535546749726</v>
      </c>
      <c r="AO56" s="9"/>
      <c r="AP56" s="6" t="s">
        <v>31</v>
      </c>
      <c r="AQ56" s="345">
        <v>127.396559514527</v>
      </c>
      <c r="AR56" s="344">
        <v>11.492385721462966</v>
      </c>
      <c r="AS56" s="345">
        <v>116.97145364641767</v>
      </c>
      <c r="AT56" s="344">
        <v>6.5768401882404532</v>
      </c>
      <c r="AU56" s="345">
        <v>169.11382031592299</v>
      </c>
      <c r="AV56" s="344">
        <v>19.545009957060927</v>
      </c>
      <c r="AW56" s="9"/>
      <c r="AX56" s="6" t="s">
        <v>31</v>
      </c>
      <c r="AY56" s="345">
        <v>188.57712791403799</v>
      </c>
      <c r="AZ56" s="344">
        <v>-11.336817987223256</v>
      </c>
      <c r="BA56" s="345">
        <v>139.12024569842299</v>
      </c>
      <c r="BB56" s="344">
        <v>7.7137850919626061</v>
      </c>
      <c r="BC56" s="345">
        <v>126.67238419068599</v>
      </c>
      <c r="BD56" s="344">
        <v>-6.358599984014262</v>
      </c>
      <c r="BE56" s="9"/>
      <c r="BF56" s="6" t="s">
        <v>31</v>
      </c>
      <c r="BG56" s="345">
        <v>124.382439508617</v>
      </c>
      <c r="BH56" s="344">
        <v>3.0422769433404966</v>
      </c>
      <c r="BI56" s="345">
        <v>127.33526032622301</v>
      </c>
      <c r="BJ56" s="344">
        <v>8.0625452852457329</v>
      </c>
      <c r="BK56" s="345">
        <v>128.43448398853934</v>
      </c>
      <c r="BL56" s="344">
        <v>0.70678226338233685</v>
      </c>
      <c r="BM56" s="9"/>
      <c r="BN56" s="6" t="s">
        <v>31</v>
      </c>
      <c r="BO56" s="345">
        <v>135.32581034501814</v>
      </c>
      <c r="BP56" s="344">
        <v>10.551724205245506</v>
      </c>
      <c r="BQ56" s="345">
        <v>112.65970563837</v>
      </c>
      <c r="BR56" s="344">
        <v>7.1252286890851337</v>
      </c>
      <c r="BS56" s="345">
        <v>189.62187892417535</v>
      </c>
      <c r="BT56" s="344">
        <v>19.362882793066191</v>
      </c>
      <c r="BU56" s="9"/>
      <c r="BV56" s="6" t="s">
        <v>31</v>
      </c>
      <c r="BW56" s="345">
        <v>120.52785453823833</v>
      </c>
      <c r="BX56" s="344">
        <v>10.488065849785258</v>
      </c>
      <c r="BY56" s="345">
        <v>103.64607198061766</v>
      </c>
      <c r="BZ56" s="344">
        <v>-18.02930987836038</v>
      </c>
      <c r="CA56" s="345">
        <v>187.54907897384433</v>
      </c>
      <c r="CB56" s="344">
        <v>24.575425972995802</v>
      </c>
      <c r="CC56" s="9"/>
      <c r="CD56" s="6" t="s">
        <v>31</v>
      </c>
      <c r="CE56" s="345">
        <v>146.19732959245735</v>
      </c>
      <c r="CF56" s="344">
        <v>6.3813940031997873</v>
      </c>
      <c r="CG56" s="345">
        <v>134.34708282809333</v>
      </c>
      <c r="CH56" s="344">
        <v>18.062053427933435</v>
      </c>
      <c r="CI56" s="345">
        <v>80.630849411380964</v>
      </c>
      <c r="CJ56" s="344">
        <v>-7.8185414595064344</v>
      </c>
      <c r="CK56" s="9"/>
      <c r="CL56" s="6" t="s">
        <v>31</v>
      </c>
      <c r="CM56" s="345">
        <v>124.84217964564199</v>
      </c>
      <c r="CN56" s="344">
        <v>8.5788583553828772</v>
      </c>
      <c r="CO56" s="345">
        <v>160.75120301224402</v>
      </c>
      <c r="CP56" s="344">
        <v>15.521365825806427</v>
      </c>
      <c r="CQ56" s="345">
        <v>152.69411409036567</v>
      </c>
      <c r="CR56" s="344">
        <v>16.179568063942384</v>
      </c>
      <c r="CS56" s="9"/>
      <c r="CT56" s="6" t="s">
        <v>31</v>
      </c>
      <c r="CU56" s="345">
        <v>131.10786941386235</v>
      </c>
      <c r="CV56" s="344">
        <v>13.712745812003263</v>
      </c>
      <c r="CW56" s="345">
        <v>136.85069164752602</v>
      </c>
      <c r="CX56" s="344">
        <v>19.541573849473664</v>
      </c>
      <c r="CY56" s="345">
        <v>131.59195434479432</v>
      </c>
      <c r="CZ56" s="344">
        <v>1.137120243393781</v>
      </c>
      <c r="DA56" s="9"/>
      <c r="DB56" s="6" t="s">
        <v>31</v>
      </c>
      <c r="DC56" s="345">
        <v>132.41927838540434</v>
      </c>
      <c r="DD56" s="344">
        <v>2.3580305330145137</v>
      </c>
      <c r="DE56" s="345">
        <v>99.112934987123438</v>
      </c>
      <c r="DF56" s="344">
        <v>2.4757419996009844</v>
      </c>
      <c r="DG56" s="345">
        <v>111.13424228637247</v>
      </c>
      <c r="DH56" s="344">
        <v>0.98703704580252349</v>
      </c>
      <c r="DI56" s="9"/>
      <c r="DJ56" s="6" t="s">
        <v>31</v>
      </c>
      <c r="DK56" s="345">
        <v>105.42552128365901</v>
      </c>
      <c r="DL56" s="344">
        <v>9.7185480920071399</v>
      </c>
      <c r="DM56" s="345">
        <v>133.73074710424035</v>
      </c>
      <c r="DN56" s="344">
        <v>-4.7373660881870592</v>
      </c>
      <c r="DO56" s="345">
        <v>136.27090741296666</v>
      </c>
      <c r="DP56" s="344">
        <v>6.3576830499654307</v>
      </c>
      <c r="DQ56" s="350"/>
    </row>
    <row r="57" spans="1:121" ht="15" hidden="1" customHeight="1">
      <c r="A57" s="9"/>
      <c r="B57" s="6"/>
      <c r="C57" s="345"/>
      <c r="D57" s="344"/>
      <c r="E57" s="345"/>
      <c r="F57" s="344"/>
      <c r="G57" s="345"/>
      <c r="H57" s="344"/>
      <c r="I57" s="9"/>
      <c r="J57" s="6"/>
      <c r="K57" s="345"/>
      <c r="L57" s="344"/>
      <c r="M57" s="345"/>
      <c r="N57" s="344"/>
      <c r="O57" s="345"/>
      <c r="P57" s="344"/>
      <c r="Q57" s="9"/>
      <c r="R57" s="6"/>
      <c r="S57" s="345"/>
      <c r="T57" s="344"/>
      <c r="U57" s="345"/>
      <c r="V57" s="344"/>
      <c r="W57" s="345"/>
      <c r="X57" s="344"/>
      <c r="Y57" s="9"/>
      <c r="Z57" s="6"/>
      <c r="AA57" s="345"/>
      <c r="AB57" s="344"/>
      <c r="AC57" s="345"/>
      <c r="AD57" s="344"/>
      <c r="AE57" s="345"/>
      <c r="AF57" s="344"/>
      <c r="AG57" s="9"/>
      <c r="AH57" s="6"/>
      <c r="AI57" s="345"/>
      <c r="AJ57" s="344"/>
      <c r="AK57" s="345"/>
      <c r="AL57" s="344"/>
      <c r="AM57" s="345"/>
      <c r="AN57" s="344"/>
      <c r="AO57" s="9"/>
      <c r="AP57" s="6"/>
      <c r="AQ57" s="345"/>
      <c r="AR57" s="344"/>
      <c r="AS57" s="345"/>
      <c r="AT57" s="344"/>
      <c r="AU57" s="345"/>
      <c r="AV57" s="344"/>
      <c r="AW57" s="9"/>
      <c r="AX57" s="6"/>
      <c r="AY57" s="345"/>
      <c r="AZ57" s="344"/>
      <c r="BA57" s="345"/>
      <c r="BB57" s="344"/>
      <c r="BC57" s="345"/>
      <c r="BD57" s="344"/>
      <c r="BE57" s="9"/>
      <c r="BF57" s="6"/>
      <c r="BG57" s="345"/>
      <c r="BH57" s="344"/>
      <c r="BI57" s="345"/>
      <c r="BJ57" s="344"/>
      <c r="BK57" s="345"/>
      <c r="BL57" s="344"/>
      <c r="BM57" s="9"/>
      <c r="BN57" s="6"/>
      <c r="BO57" s="345"/>
      <c r="BP57" s="344"/>
      <c r="BQ57" s="345"/>
      <c r="BR57" s="344"/>
      <c r="BS57" s="345"/>
      <c r="BT57" s="344"/>
      <c r="BU57" s="9"/>
      <c r="BV57" s="6"/>
      <c r="BW57" s="345"/>
      <c r="BX57" s="344"/>
      <c r="BY57" s="345"/>
      <c r="BZ57" s="344"/>
      <c r="CA57" s="345"/>
      <c r="CB57" s="344"/>
      <c r="CC57" s="9"/>
      <c r="CD57" s="6"/>
      <c r="CE57" s="345"/>
      <c r="CF57" s="344"/>
      <c r="CG57" s="345"/>
      <c r="CH57" s="344"/>
      <c r="CI57" s="345"/>
      <c r="CJ57" s="344"/>
      <c r="CK57" s="9"/>
      <c r="CL57" s="6"/>
      <c r="CM57" s="345"/>
      <c r="CN57" s="344"/>
      <c r="CO57" s="345"/>
      <c r="CP57" s="344"/>
      <c r="CQ57" s="345"/>
      <c r="CR57" s="344"/>
      <c r="CS57" s="9"/>
      <c r="CT57" s="6"/>
      <c r="CU57" s="345"/>
      <c r="CV57" s="344"/>
      <c r="CW57" s="345"/>
      <c r="CX57" s="344"/>
      <c r="CY57" s="345"/>
      <c r="CZ57" s="344"/>
      <c r="DA57" s="9"/>
      <c r="DB57" s="6"/>
      <c r="DC57" s="345"/>
      <c r="DD57" s="344"/>
      <c r="DE57" s="345"/>
      <c r="DF57" s="344"/>
      <c r="DG57" s="345"/>
      <c r="DH57" s="344"/>
      <c r="DI57" s="9"/>
      <c r="DJ57" s="6"/>
      <c r="DK57" s="345"/>
      <c r="DL57" s="344"/>
      <c r="DM57" s="345"/>
      <c r="DN57" s="344"/>
      <c r="DO57" s="345"/>
      <c r="DP57" s="344"/>
      <c r="DQ57" s="350"/>
    </row>
    <row r="58" spans="1:121" ht="15" hidden="1" customHeight="1">
      <c r="A58" s="9">
        <v>2022</v>
      </c>
      <c r="B58" s="6" t="s">
        <v>28</v>
      </c>
      <c r="C58" s="345">
        <v>83.096321822360764</v>
      </c>
      <c r="D58" s="344">
        <v>0.4180052653864692</v>
      </c>
      <c r="E58" s="345">
        <v>135.39632065872433</v>
      </c>
      <c r="F58" s="344">
        <v>4.9189804534090769</v>
      </c>
      <c r="G58" s="345">
        <v>138.01823777682668</v>
      </c>
      <c r="H58" s="344">
        <v>4.3216876346698285</v>
      </c>
      <c r="I58" s="9">
        <v>2022</v>
      </c>
      <c r="J58" s="6" t="s">
        <v>28</v>
      </c>
      <c r="K58" s="345">
        <v>140.52440774694367</v>
      </c>
      <c r="L58" s="344">
        <v>5.8620717133505167</v>
      </c>
      <c r="M58" s="345">
        <v>125.10973356634599</v>
      </c>
      <c r="N58" s="344">
        <v>7.6147376410653891</v>
      </c>
      <c r="O58" s="345">
        <v>127.64729520353767</v>
      </c>
      <c r="P58" s="344">
        <v>4.1404907264706878</v>
      </c>
      <c r="Q58" s="9">
        <v>2022</v>
      </c>
      <c r="R58" s="6" t="s">
        <v>28</v>
      </c>
      <c r="S58" s="345">
        <v>128.42447803291836</v>
      </c>
      <c r="T58" s="344">
        <v>5.5573710065023079</v>
      </c>
      <c r="U58" s="345">
        <v>137.58693990142265</v>
      </c>
      <c r="V58" s="344">
        <v>4.1485570101687159</v>
      </c>
      <c r="W58" s="345">
        <v>199.33222944409735</v>
      </c>
      <c r="X58" s="344">
        <v>8.2983495186835512</v>
      </c>
      <c r="Y58" s="9">
        <v>2022</v>
      </c>
      <c r="Z58" s="6" t="s">
        <v>28</v>
      </c>
      <c r="AA58" s="345">
        <v>104.93871544951401</v>
      </c>
      <c r="AB58" s="344">
        <v>-4.2482322807315853</v>
      </c>
      <c r="AC58" s="345">
        <v>138.780647049805</v>
      </c>
      <c r="AD58" s="344">
        <v>9.0324496006995929</v>
      </c>
      <c r="AE58" s="345">
        <v>127.58801232915334</v>
      </c>
      <c r="AF58" s="344">
        <v>9.4295203424220801</v>
      </c>
      <c r="AG58" s="9">
        <v>2022</v>
      </c>
      <c r="AH58" s="6" t="s">
        <v>28</v>
      </c>
      <c r="AI58" s="345">
        <v>142.03111272742734</v>
      </c>
      <c r="AJ58" s="344">
        <v>8.5667617197883033</v>
      </c>
      <c r="AK58" s="345">
        <v>121.76382508153934</v>
      </c>
      <c r="AL58" s="344">
        <v>1.9258332340729822</v>
      </c>
      <c r="AM58" s="345">
        <v>118.62029335153899</v>
      </c>
      <c r="AN58" s="344">
        <v>4.3216051300327649</v>
      </c>
      <c r="AO58" s="9">
        <v>2022</v>
      </c>
      <c r="AP58" s="6" t="s">
        <v>28</v>
      </c>
      <c r="AQ58" s="345">
        <v>129.57318995266732</v>
      </c>
      <c r="AR58" s="344">
        <v>3.86343990269242</v>
      </c>
      <c r="AS58" s="345">
        <v>112.20276555128702</v>
      </c>
      <c r="AT58" s="344">
        <v>5.3294811117800691</v>
      </c>
      <c r="AU58" s="345">
        <v>156.23783352453833</v>
      </c>
      <c r="AV58" s="344">
        <v>9.9139138506240982</v>
      </c>
      <c r="AW58" s="9">
        <v>2022</v>
      </c>
      <c r="AX58" s="6" t="s">
        <v>28</v>
      </c>
      <c r="AY58" s="345">
        <v>187.66006483664401</v>
      </c>
      <c r="AZ58" s="344">
        <v>-21.896602989334696</v>
      </c>
      <c r="BA58" s="345">
        <v>129.54155815041199</v>
      </c>
      <c r="BB58" s="344">
        <v>5.4024894152330489</v>
      </c>
      <c r="BC58" s="345">
        <v>111.78572617063999</v>
      </c>
      <c r="BD58" s="344">
        <v>14.010357964230465</v>
      </c>
      <c r="BE58" s="9">
        <v>2022</v>
      </c>
      <c r="BF58" s="6" t="s">
        <v>28</v>
      </c>
      <c r="BG58" s="345">
        <v>126.20647433496133</v>
      </c>
      <c r="BH58" s="344">
        <v>5.0755117378475774</v>
      </c>
      <c r="BI58" s="345">
        <v>121.84692365657766</v>
      </c>
      <c r="BJ58" s="344">
        <v>5.8964471768620399</v>
      </c>
      <c r="BK58" s="345">
        <v>127.678854397378</v>
      </c>
      <c r="BL58" s="344">
        <v>9.8039494252291064</v>
      </c>
      <c r="BM58" s="9">
        <v>2022</v>
      </c>
      <c r="BN58" s="6" t="s">
        <v>28</v>
      </c>
      <c r="BO58" s="345">
        <v>79.919955950187571</v>
      </c>
      <c r="BP58" s="344">
        <v>-35.476736318117176</v>
      </c>
      <c r="BQ58" s="345">
        <v>113.83434972232935</v>
      </c>
      <c r="BR58" s="344">
        <v>3.5498259953859161</v>
      </c>
      <c r="BS58" s="345">
        <v>168.20751340512132</v>
      </c>
      <c r="BT58" s="344">
        <v>20.033224413578623</v>
      </c>
      <c r="BU58" s="9">
        <v>2022</v>
      </c>
      <c r="BV58" s="6" t="s">
        <v>28</v>
      </c>
      <c r="BW58" s="345">
        <v>115.52024918270001</v>
      </c>
      <c r="BX58" s="344">
        <v>9.9217626009524338</v>
      </c>
      <c r="BY58" s="345">
        <v>98.242434942012778</v>
      </c>
      <c r="BZ58" s="344">
        <v>-8.5849610841208062</v>
      </c>
      <c r="CA58" s="345">
        <v>169.27361529182835</v>
      </c>
      <c r="CB58" s="344">
        <v>22.144989203738845</v>
      </c>
      <c r="CC58" s="9">
        <v>2022</v>
      </c>
      <c r="CD58" s="6" t="s">
        <v>28</v>
      </c>
      <c r="CE58" s="345">
        <v>128.21796156203933</v>
      </c>
      <c r="CF58" s="344">
        <v>5.9569906827838537</v>
      </c>
      <c r="CG58" s="345">
        <v>130.41989670977264</v>
      </c>
      <c r="CH58" s="344">
        <v>5.3218056966088909</v>
      </c>
      <c r="CI58" s="345">
        <v>77.422113708875102</v>
      </c>
      <c r="CJ58" s="344">
        <v>-7.0823902315177349</v>
      </c>
      <c r="CK58" s="9">
        <v>2022</v>
      </c>
      <c r="CL58" s="6" t="s">
        <v>28</v>
      </c>
      <c r="CM58" s="345">
        <v>117.99367023516366</v>
      </c>
      <c r="CN58" s="344">
        <v>6.3186686427637113</v>
      </c>
      <c r="CO58" s="345">
        <v>157.64474706078866</v>
      </c>
      <c r="CP58" s="344">
        <v>17.69292946411214</v>
      </c>
      <c r="CQ58" s="345">
        <v>136.58280661247767</v>
      </c>
      <c r="CR58" s="344">
        <v>20.649276553091227</v>
      </c>
      <c r="CS58" s="9">
        <v>2022</v>
      </c>
      <c r="CT58" s="6" t="s">
        <v>28</v>
      </c>
      <c r="CU58" s="345">
        <v>132.06985475646201</v>
      </c>
      <c r="CV58" s="344">
        <v>2.2456457186692802</v>
      </c>
      <c r="CW58" s="345">
        <v>127.438397638225</v>
      </c>
      <c r="CX58" s="344">
        <v>7.6493806711116292</v>
      </c>
      <c r="CY58" s="345">
        <v>125.49133658380401</v>
      </c>
      <c r="CZ58" s="344">
        <v>4.9929925536544033</v>
      </c>
      <c r="DA58" s="9">
        <v>2022</v>
      </c>
      <c r="DB58" s="6" t="s">
        <v>28</v>
      </c>
      <c r="DC58" s="345">
        <v>164.91000733062802</v>
      </c>
      <c r="DD58" s="344">
        <v>3.8652943045564854</v>
      </c>
      <c r="DE58" s="345">
        <v>98.717359676228668</v>
      </c>
      <c r="DF58" s="344">
        <v>8.5991522164574405</v>
      </c>
      <c r="DG58" s="345">
        <v>115.415875980154</v>
      </c>
      <c r="DH58" s="344">
        <v>-3.4428399669732812</v>
      </c>
      <c r="DI58" s="9">
        <v>2022</v>
      </c>
      <c r="DJ58" s="6" t="s">
        <v>28</v>
      </c>
      <c r="DK58" s="345">
        <v>104.31888059972771</v>
      </c>
      <c r="DL58" s="344">
        <v>1.0678068987674436</v>
      </c>
      <c r="DM58" s="345">
        <v>151.65159630534097</v>
      </c>
      <c r="DN58" s="344">
        <v>6.2988837698185733</v>
      </c>
      <c r="DO58" s="345">
        <v>134.664602706777</v>
      </c>
      <c r="DP58" s="344">
        <v>5.7277288780517779</v>
      </c>
      <c r="DQ58" s="350"/>
    </row>
    <row r="59" spans="1:121" ht="15" hidden="1" customHeight="1">
      <c r="A59" s="9"/>
      <c r="B59" s="6" t="s">
        <v>29</v>
      </c>
      <c r="C59" s="345">
        <v>90.754123026764702</v>
      </c>
      <c r="D59" s="344">
        <v>-9.2095771295138178</v>
      </c>
      <c r="E59" s="345">
        <v>162.54662003559633</v>
      </c>
      <c r="F59" s="344">
        <v>9.5493028460575289</v>
      </c>
      <c r="G59" s="345">
        <v>143.63590442022499</v>
      </c>
      <c r="H59" s="344">
        <v>7.4498585288814638</v>
      </c>
      <c r="I59" s="9"/>
      <c r="J59" s="6" t="s">
        <v>29</v>
      </c>
      <c r="K59" s="345">
        <v>144.65297289851131</v>
      </c>
      <c r="L59" s="344">
        <v>5.7223193048034489</v>
      </c>
      <c r="M59" s="345">
        <v>137.65138445434101</v>
      </c>
      <c r="N59" s="344">
        <v>22.547415034856996</v>
      </c>
      <c r="O59" s="345">
        <v>104.19096208626588</v>
      </c>
      <c r="P59" s="344">
        <v>49.847322150320394</v>
      </c>
      <c r="Q59" s="9"/>
      <c r="R59" s="6" t="s">
        <v>29</v>
      </c>
      <c r="S59" s="345">
        <v>110.12186183896267</v>
      </c>
      <c r="T59" s="344">
        <v>2.1485273262775451</v>
      </c>
      <c r="U59" s="345">
        <v>98.995431936317047</v>
      </c>
      <c r="V59" s="344">
        <v>6.277654707514273</v>
      </c>
      <c r="W59" s="345">
        <v>211.87779196959534</v>
      </c>
      <c r="X59" s="344">
        <v>27.702910025429617</v>
      </c>
      <c r="Y59" s="9"/>
      <c r="Z59" s="6" t="s">
        <v>29</v>
      </c>
      <c r="AA59" s="345">
        <v>110.64180907412499</v>
      </c>
      <c r="AB59" s="344">
        <v>14.407994267543728</v>
      </c>
      <c r="AC59" s="345">
        <v>114.51651965298299</v>
      </c>
      <c r="AD59" s="344">
        <v>25.697043445890898</v>
      </c>
      <c r="AE59" s="345">
        <v>118.97256718540966</v>
      </c>
      <c r="AF59" s="344">
        <v>7.79566450982243</v>
      </c>
      <c r="AG59" s="9"/>
      <c r="AH59" s="6" t="s">
        <v>29</v>
      </c>
      <c r="AI59" s="345">
        <v>132.49056166477632</v>
      </c>
      <c r="AJ59" s="344">
        <v>8.6909136004033485</v>
      </c>
      <c r="AK59" s="345">
        <v>119.77254057064533</v>
      </c>
      <c r="AL59" s="344">
        <v>11.805248741620389</v>
      </c>
      <c r="AM59" s="345">
        <v>110.65041872018121</v>
      </c>
      <c r="AN59" s="344">
        <v>4.4516960366599108</v>
      </c>
      <c r="AO59" s="9"/>
      <c r="AP59" s="6" t="s">
        <v>29</v>
      </c>
      <c r="AQ59" s="345">
        <v>123.71835764573632</v>
      </c>
      <c r="AR59" s="344">
        <v>9.1862429970114761</v>
      </c>
      <c r="AS59" s="345">
        <v>107.63858103460866</v>
      </c>
      <c r="AT59" s="344">
        <v>-3.5148592050310015</v>
      </c>
      <c r="AU59" s="345">
        <v>162.71195000569634</v>
      </c>
      <c r="AV59" s="344">
        <v>4.902715698477067</v>
      </c>
      <c r="AW59" s="9"/>
      <c r="AX59" s="6" t="s">
        <v>29</v>
      </c>
      <c r="AY59" s="345">
        <v>204.67768455675068</v>
      </c>
      <c r="AZ59" s="344">
        <v>-22.006989692448215</v>
      </c>
      <c r="BA59" s="345">
        <v>127.99978177769299</v>
      </c>
      <c r="BB59" s="344">
        <v>4.5231577864992545</v>
      </c>
      <c r="BC59" s="345">
        <v>103.11626893536601</v>
      </c>
      <c r="BD59" s="344">
        <v>21.549745004759018</v>
      </c>
      <c r="BE59" s="9"/>
      <c r="BF59" s="6" t="s">
        <v>29</v>
      </c>
      <c r="BG59" s="345">
        <v>98.010818349492865</v>
      </c>
      <c r="BH59" s="344">
        <v>12.699801771965241</v>
      </c>
      <c r="BI59" s="345">
        <v>114.03556845222801</v>
      </c>
      <c r="BJ59" s="344">
        <v>10.084091578003964</v>
      </c>
      <c r="BK59" s="345">
        <v>117.25385271335399</v>
      </c>
      <c r="BL59" s="344">
        <v>12.472910187351729</v>
      </c>
      <c r="BM59" s="9"/>
      <c r="BN59" s="6" t="s">
        <v>29</v>
      </c>
      <c r="BO59" s="345">
        <v>42.479810251962228</v>
      </c>
      <c r="BP59" s="344">
        <v>-57.534616681774317</v>
      </c>
      <c r="BQ59" s="345">
        <v>102.44778772764899</v>
      </c>
      <c r="BR59" s="344">
        <v>7.3794538671574657</v>
      </c>
      <c r="BS59" s="345">
        <v>199.90319106081165</v>
      </c>
      <c r="BT59" s="344">
        <v>18.915231537585186</v>
      </c>
      <c r="BU59" s="9"/>
      <c r="BV59" s="6" t="s">
        <v>29</v>
      </c>
      <c r="BW59" s="345">
        <v>135.17083386412267</v>
      </c>
      <c r="BX59" s="344">
        <v>9.4309213463529886</v>
      </c>
      <c r="BY59" s="345">
        <v>88.646184303294561</v>
      </c>
      <c r="BZ59" s="344">
        <v>9.1444559475980753</v>
      </c>
      <c r="CA59" s="345">
        <v>157.15256347929835</v>
      </c>
      <c r="CB59" s="344">
        <v>30.73512575889697</v>
      </c>
      <c r="CC59" s="9"/>
      <c r="CD59" s="6" t="s">
        <v>29</v>
      </c>
      <c r="CE59" s="345">
        <v>143.51463309457768</v>
      </c>
      <c r="CF59" s="344">
        <v>14.69733868523096</v>
      </c>
      <c r="CG59" s="345">
        <v>135.02598310057269</v>
      </c>
      <c r="CH59" s="344">
        <v>-3.4011055994453585</v>
      </c>
      <c r="CI59" s="345">
        <v>78.395694549835767</v>
      </c>
      <c r="CJ59" s="344">
        <v>-3.5912041971946564</v>
      </c>
      <c r="CK59" s="9"/>
      <c r="CL59" s="6" t="s">
        <v>29</v>
      </c>
      <c r="CM59" s="345">
        <v>123.42775069290467</v>
      </c>
      <c r="CN59" s="344">
        <v>1.1567020865697515</v>
      </c>
      <c r="CO59" s="345">
        <v>161.76001742438567</v>
      </c>
      <c r="CP59" s="344">
        <v>24.3694222514019</v>
      </c>
      <c r="CQ59" s="345">
        <v>149.45369552828333</v>
      </c>
      <c r="CR59" s="344">
        <v>17.078564847725147</v>
      </c>
      <c r="CS59" s="9"/>
      <c r="CT59" s="6" t="s">
        <v>29</v>
      </c>
      <c r="CU59" s="345">
        <v>168.909615336332</v>
      </c>
      <c r="CV59" s="344">
        <v>2.2466046612656498</v>
      </c>
      <c r="CW59" s="345">
        <v>141.44000636635766</v>
      </c>
      <c r="CX59" s="344">
        <v>7.989565681129676</v>
      </c>
      <c r="CY59" s="345">
        <v>154.57524026445068</v>
      </c>
      <c r="CZ59" s="344">
        <v>56.203619573595546</v>
      </c>
      <c r="DA59" s="9"/>
      <c r="DB59" s="6" t="s">
        <v>29</v>
      </c>
      <c r="DC59" s="345">
        <v>158.58455804119367</v>
      </c>
      <c r="DD59" s="344">
        <v>20.933804863052188</v>
      </c>
      <c r="DE59" s="345">
        <v>84.93728833613396</v>
      </c>
      <c r="DF59" s="344">
        <v>8.291934212953862</v>
      </c>
      <c r="DG59" s="345">
        <v>90.031200558400656</v>
      </c>
      <c r="DH59" s="344">
        <v>1.037464750070427</v>
      </c>
      <c r="DI59" s="9"/>
      <c r="DJ59" s="6" t="s">
        <v>29</v>
      </c>
      <c r="DK59" s="345">
        <v>93.171635759453991</v>
      </c>
      <c r="DL59" s="344">
        <v>19.37066781369461</v>
      </c>
      <c r="DM59" s="345">
        <v>129.50786940048633</v>
      </c>
      <c r="DN59" s="344">
        <v>16.619601408535118</v>
      </c>
      <c r="DO59" s="345">
        <v>130.78736212016565</v>
      </c>
      <c r="DP59" s="344">
        <v>13.424666062605084</v>
      </c>
      <c r="DQ59" s="350"/>
    </row>
    <row r="60" spans="1:121" ht="15" hidden="1" customHeight="1">
      <c r="A60" s="9"/>
      <c r="B60" s="6" t="s">
        <v>30</v>
      </c>
      <c r="C60" s="345">
        <v>106.71603032752604</v>
      </c>
      <c r="D60" s="344">
        <v>-0.13402224606114999</v>
      </c>
      <c r="E60" s="345">
        <v>173.27799903606237</v>
      </c>
      <c r="F60" s="344">
        <v>11.499039199602265</v>
      </c>
      <c r="G60" s="345">
        <v>164.75845891698933</v>
      </c>
      <c r="H60" s="344">
        <v>20.894646158870472</v>
      </c>
      <c r="I60" s="9"/>
      <c r="J60" s="6" t="s">
        <v>30</v>
      </c>
      <c r="K60" s="345">
        <v>152.69259246067404</v>
      </c>
      <c r="L60" s="344">
        <v>6.8855548596748832</v>
      </c>
      <c r="M60" s="345">
        <v>137.57832236443633</v>
      </c>
      <c r="N60" s="344">
        <v>23.169778215477848</v>
      </c>
      <c r="O60" s="345">
        <v>71.413098946051704</v>
      </c>
      <c r="P60" s="344">
        <v>234.49692343660729</v>
      </c>
      <c r="Q60" s="9"/>
      <c r="R60" s="6" t="s">
        <v>30</v>
      </c>
      <c r="S60" s="345">
        <v>119.37462925757166</v>
      </c>
      <c r="T60" s="344">
        <v>10.192387098240999</v>
      </c>
      <c r="U60" s="345">
        <v>110.405464686744</v>
      </c>
      <c r="V60" s="344">
        <v>3.2652558909368281</v>
      </c>
      <c r="W60" s="345">
        <v>187.98217666089167</v>
      </c>
      <c r="X60" s="344">
        <v>151.19741376400418</v>
      </c>
      <c r="Y60" s="9"/>
      <c r="Z60" s="6" t="s">
        <v>30</v>
      </c>
      <c r="AA60" s="345">
        <v>111.29827284902301</v>
      </c>
      <c r="AB60" s="344">
        <v>42.833257644366398</v>
      </c>
      <c r="AC60" s="345">
        <v>141.98660099184633</v>
      </c>
      <c r="AD60" s="344">
        <v>5.5847863261134592</v>
      </c>
      <c r="AE60" s="345">
        <v>107.7406618420837</v>
      </c>
      <c r="AF60" s="344">
        <v>25.361289265026386</v>
      </c>
      <c r="AG60" s="9"/>
      <c r="AH60" s="6" t="s">
        <v>30</v>
      </c>
      <c r="AI60" s="345">
        <v>149.37460366974599</v>
      </c>
      <c r="AJ60" s="344">
        <v>11.902486099416066</v>
      </c>
      <c r="AK60" s="345">
        <v>118.71336186803801</v>
      </c>
      <c r="AL60" s="344">
        <v>8.56473265020783</v>
      </c>
      <c r="AM60" s="345">
        <v>128.40277422246433</v>
      </c>
      <c r="AN60" s="344">
        <v>11.089111225412495</v>
      </c>
      <c r="AO60" s="9"/>
      <c r="AP60" s="6" t="s">
        <v>30</v>
      </c>
      <c r="AQ60" s="345">
        <v>127.98788276188334</v>
      </c>
      <c r="AR60" s="344">
        <v>6.5842549492784173</v>
      </c>
      <c r="AS60" s="345">
        <v>112.89378147326833</v>
      </c>
      <c r="AT60" s="344">
        <v>-4.1120883606048579</v>
      </c>
      <c r="AU60" s="345">
        <v>185.59880694152332</v>
      </c>
      <c r="AV60" s="344">
        <v>7.0443902075222837</v>
      </c>
      <c r="AW60" s="9"/>
      <c r="AX60" s="6" t="s">
        <v>30</v>
      </c>
      <c r="AY60" s="345">
        <v>190.29113002814799</v>
      </c>
      <c r="AZ60" s="344">
        <v>-12.463881792310445</v>
      </c>
      <c r="BA60" s="345">
        <v>145.67406080833896</v>
      </c>
      <c r="BB60" s="344">
        <v>5.5496486809373096</v>
      </c>
      <c r="BC60" s="345">
        <v>113.15423696595734</v>
      </c>
      <c r="BD60" s="344">
        <v>10.355905575989041</v>
      </c>
      <c r="BE60" s="9"/>
      <c r="BF60" s="6" t="s">
        <v>30</v>
      </c>
      <c r="BG60" s="345">
        <v>103.41228705851915</v>
      </c>
      <c r="BH60" s="344">
        <v>20.403263005536559</v>
      </c>
      <c r="BI60" s="345">
        <v>122.46809657858067</v>
      </c>
      <c r="BJ60" s="344">
        <v>9.3806173963651105</v>
      </c>
      <c r="BK60" s="345">
        <v>117.14456192853368</v>
      </c>
      <c r="BL60" s="344">
        <v>14.878557545498893</v>
      </c>
      <c r="BM60" s="9"/>
      <c r="BN60" s="6" t="s">
        <v>30</v>
      </c>
      <c r="BO60" s="345">
        <v>43.88142281423557</v>
      </c>
      <c r="BP60" s="344">
        <v>-57.713800047808128</v>
      </c>
      <c r="BQ60" s="345">
        <v>106.11362224222211</v>
      </c>
      <c r="BR60" s="344">
        <v>12.648555789015006</v>
      </c>
      <c r="BS60" s="345">
        <v>209.50502541816232</v>
      </c>
      <c r="BT60" s="344">
        <v>23.00808394262566</v>
      </c>
      <c r="BU60" s="9"/>
      <c r="BV60" s="6" t="s">
        <v>30</v>
      </c>
      <c r="BW60" s="345">
        <v>138.183324718226</v>
      </c>
      <c r="BX60" s="344">
        <v>10.175629014071077</v>
      </c>
      <c r="BY60" s="345">
        <v>97.557234489846294</v>
      </c>
      <c r="BZ60" s="344">
        <v>1.1036897123268403</v>
      </c>
      <c r="CA60" s="345">
        <v>202.42715313238764</v>
      </c>
      <c r="CB60" s="344">
        <v>14.162741389015522</v>
      </c>
      <c r="CC60" s="9"/>
      <c r="CD60" s="6" t="s">
        <v>30</v>
      </c>
      <c r="CE60" s="345">
        <v>163.07490352396368</v>
      </c>
      <c r="CF60" s="344">
        <v>21.701539833425372</v>
      </c>
      <c r="CG60" s="345">
        <v>160.50537967505167</v>
      </c>
      <c r="CH60" s="344">
        <v>21.317392419421992</v>
      </c>
      <c r="CI60" s="345">
        <v>78.037988946477512</v>
      </c>
      <c r="CJ60" s="344">
        <v>-16.234441865028828</v>
      </c>
      <c r="CK60" s="9"/>
      <c r="CL60" s="6" t="s">
        <v>30</v>
      </c>
      <c r="CM60" s="345">
        <v>113.17979942684433</v>
      </c>
      <c r="CN60" s="344">
        <v>-2.9351622129570956</v>
      </c>
      <c r="CO60" s="345">
        <v>170.95073021583633</v>
      </c>
      <c r="CP60" s="344">
        <v>15.365025910988123</v>
      </c>
      <c r="CQ60" s="345">
        <v>148.29586486996735</v>
      </c>
      <c r="CR60" s="344">
        <v>-1.7120614286133389</v>
      </c>
      <c r="CS60" s="9"/>
      <c r="CT60" s="6" t="s">
        <v>30</v>
      </c>
      <c r="CU60" s="345">
        <v>173.32953024664934</v>
      </c>
      <c r="CV60" s="344">
        <v>19.963465517427295</v>
      </c>
      <c r="CW60" s="345">
        <v>137.96199873775734</v>
      </c>
      <c r="CX60" s="344">
        <v>5.6391325047976437</v>
      </c>
      <c r="CY60" s="345">
        <v>121.84240403116166</v>
      </c>
      <c r="CZ60" s="344">
        <v>215.86352309732615</v>
      </c>
      <c r="DA60" s="9"/>
      <c r="DB60" s="6" t="s">
        <v>30</v>
      </c>
      <c r="DC60" s="345">
        <v>154.64178230909201</v>
      </c>
      <c r="DD60" s="344">
        <v>33.639396973758096</v>
      </c>
      <c r="DE60" s="345">
        <v>108.29448101004955</v>
      </c>
      <c r="DF60" s="344">
        <v>3.6099184517950391</v>
      </c>
      <c r="DG60" s="345">
        <v>95.49495354004074</v>
      </c>
      <c r="DH60" s="344">
        <v>10.838425026842032</v>
      </c>
      <c r="DI60" s="9"/>
      <c r="DJ60" s="6" t="s">
        <v>30</v>
      </c>
      <c r="DK60" s="345">
        <v>100.33502362388293</v>
      </c>
      <c r="DL60" s="344">
        <v>23.04613847019867</v>
      </c>
      <c r="DM60" s="345">
        <v>113.02828367625101</v>
      </c>
      <c r="DN60" s="344">
        <v>32.112646467782781</v>
      </c>
      <c r="DO60" s="345">
        <v>133.31716110312766</v>
      </c>
      <c r="DP60" s="344">
        <v>20.124380432082759</v>
      </c>
      <c r="DQ60" s="350"/>
    </row>
    <row r="61" spans="1:121" ht="15" hidden="1" customHeight="1">
      <c r="A61" s="9"/>
      <c r="B61" s="6" t="s">
        <v>31</v>
      </c>
      <c r="C61" s="345">
        <v>108.53276651172332</v>
      </c>
      <c r="D61" s="344">
        <v>1.7662743222211645</v>
      </c>
      <c r="E61" s="345">
        <v>144.38022216028199</v>
      </c>
      <c r="F61" s="344">
        <v>6.3144263420749951</v>
      </c>
      <c r="G61" s="345">
        <v>152.01314514830298</v>
      </c>
      <c r="H61" s="344">
        <v>5.6943746394353667</v>
      </c>
      <c r="I61" s="9"/>
      <c r="J61" s="6" t="s">
        <v>31</v>
      </c>
      <c r="K61" s="345">
        <v>141.78881832918867</v>
      </c>
      <c r="L61" s="344">
        <v>2.0673485406156544</v>
      </c>
      <c r="M61" s="345">
        <v>140.73831546213466</v>
      </c>
      <c r="N61" s="344">
        <v>2.3666785926516525</v>
      </c>
      <c r="O61" s="345">
        <v>105.36097320361493</v>
      </c>
      <c r="P61" s="344">
        <v>-12.980479471964628</v>
      </c>
      <c r="Q61" s="9"/>
      <c r="R61" s="6" t="s">
        <v>31</v>
      </c>
      <c r="S61" s="345">
        <v>121.56438084137402</v>
      </c>
      <c r="T61" s="344">
        <v>2.7916997151489653</v>
      </c>
      <c r="U61" s="345">
        <v>148.09589025178235</v>
      </c>
      <c r="V61" s="344">
        <v>-3.9263704558119343</v>
      </c>
      <c r="W61" s="345">
        <v>166.99032778792665</v>
      </c>
      <c r="X61" s="344">
        <v>11.484856672112102</v>
      </c>
      <c r="Y61" s="9"/>
      <c r="Z61" s="6" t="s">
        <v>31</v>
      </c>
      <c r="AA61" s="345">
        <v>125.09202592636767</v>
      </c>
      <c r="AB61" s="344">
        <v>25.373974047064252</v>
      </c>
      <c r="AC61" s="345">
        <v>143.03819015055501</v>
      </c>
      <c r="AD61" s="344">
        <v>-1.3173632260853481</v>
      </c>
      <c r="AE61" s="345">
        <v>113.66352386554031</v>
      </c>
      <c r="AF61" s="344">
        <v>-11.005286486536619</v>
      </c>
      <c r="AG61" s="9"/>
      <c r="AH61" s="6" t="s">
        <v>31</v>
      </c>
      <c r="AI61" s="345">
        <v>151.51729181908732</v>
      </c>
      <c r="AJ61" s="344">
        <v>1.7049429327767029</v>
      </c>
      <c r="AK61" s="345">
        <v>138.31829563711034</v>
      </c>
      <c r="AL61" s="344">
        <v>5.890331372289765</v>
      </c>
      <c r="AM61" s="345">
        <v>122.33502816386567</v>
      </c>
      <c r="AN61" s="344">
        <v>5.1491384315514637</v>
      </c>
      <c r="AO61" s="9"/>
      <c r="AP61" s="6" t="s">
        <v>31</v>
      </c>
      <c r="AQ61" s="345">
        <v>131.94103970660433</v>
      </c>
      <c r="AR61" s="344">
        <v>3.5671922455324392</v>
      </c>
      <c r="AS61" s="345">
        <v>110.571858399395</v>
      </c>
      <c r="AT61" s="344">
        <v>-5.4710743925329268</v>
      </c>
      <c r="AU61" s="345">
        <v>174.25594335229232</v>
      </c>
      <c r="AV61" s="344">
        <v>3.0406285108829536</v>
      </c>
      <c r="AW61" s="9"/>
      <c r="AX61" s="6" t="s">
        <v>31</v>
      </c>
      <c r="AY61" s="345">
        <v>172.58678204457166</v>
      </c>
      <c r="AZ61" s="344">
        <v>-8.4794725884018334</v>
      </c>
      <c r="BA61" s="345">
        <v>133.67317918964167</v>
      </c>
      <c r="BB61" s="344">
        <v>-3.9153657912516735</v>
      </c>
      <c r="BC61" s="345">
        <v>116.26333323589334</v>
      </c>
      <c r="BD61" s="344">
        <v>-8.2173008910319396</v>
      </c>
      <c r="BE61" s="9"/>
      <c r="BF61" s="6" t="s">
        <v>31</v>
      </c>
      <c r="BG61" s="345">
        <v>128.64176384785299</v>
      </c>
      <c r="BH61" s="344">
        <v>3.4243775536665737</v>
      </c>
      <c r="BI61" s="345">
        <v>130.517933280938</v>
      </c>
      <c r="BJ61" s="344">
        <v>2.4994435528393524</v>
      </c>
      <c r="BK61" s="345">
        <v>121.74484005779101</v>
      </c>
      <c r="BL61" s="344">
        <v>-5.2086042027040662</v>
      </c>
      <c r="BM61" s="9"/>
      <c r="BN61" s="6" t="s">
        <v>31</v>
      </c>
      <c r="BO61" s="345">
        <v>52.782517915323247</v>
      </c>
      <c r="BP61" s="344">
        <v>-60.995971292725109</v>
      </c>
      <c r="BQ61" s="345">
        <v>116.36671789652569</v>
      </c>
      <c r="BR61" s="344">
        <v>3.2904508645308823</v>
      </c>
      <c r="BS61" s="345">
        <v>217.45139059821</v>
      </c>
      <c r="BT61" s="344">
        <v>14.676318909993995</v>
      </c>
      <c r="BU61" s="9"/>
      <c r="BV61" s="6" t="s">
        <v>31</v>
      </c>
      <c r="BW61" s="345">
        <v>112.75728072231733</v>
      </c>
      <c r="BX61" s="344">
        <v>-6.4471186728506211</v>
      </c>
      <c r="BY61" s="345">
        <v>97.176631407986989</v>
      </c>
      <c r="BZ61" s="344">
        <v>-6.2418579392381446</v>
      </c>
      <c r="CA61" s="345">
        <v>203.04323789922469</v>
      </c>
      <c r="CB61" s="344">
        <v>8.2613889709056991</v>
      </c>
      <c r="CC61" s="9"/>
      <c r="CD61" s="6" t="s">
        <v>31</v>
      </c>
      <c r="CE61" s="345">
        <v>171.86937181886799</v>
      </c>
      <c r="CF61" s="344">
        <v>17.559857145116496</v>
      </c>
      <c r="CG61" s="345">
        <v>153.16188341643567</v>
      </c>
      <c r="CH61" s="344">
        <v>14.004621605678793</v>
      </c>
      <c r="CI61" s="345">
        <v>63.727445775359264</v>
      </c>
      <c r="CJ61" s="344">
        <v>-20.963940922636255</v>
      </c>
      <c r="CK61" s="9"/>
      <c r="CL61" s="6" t="s">
        <v>31</v>
      </c>
      <c r="CM61" s="345">
        <v>125.09087797591066</v>
      </c>
      <c r="CN61" s="344">
        <v>0.199210179584</v>
      </c>
      <c r="CO61" s="345">
        <v>154.03100009509299</v>
      </c>
      <c r="CP61" s="344">
        <v>-4.1804993003002124</v>
      </c>
      <c r="CQ61" s="345">
        <v>135.96468779272033</v>
      </c>
      <c r="CR61" s="344">
        <v>-10.956169723572145</v>
      </c>
      <c r="CS61" s="9"/>
      <c r="CT61" s="6" t="s">
        <v>31</v>
      </c>
      <c r="CU61" s="345">
        <v>137.15614311844433</v>
      </c>
      <c r="CV61" s="344">
        <v>4.6132041742587404</v>
      </c>
      <c r="CW61" s="345">
        <v>144.25204724790834</v>
      </c>
      <c r="CX61" s="344">
        <v>5.4083435832719999</v>
      </c>
      <c r="CY61" s="345">
        <v>139.08455706048733</v>
      </c>
      <c r="CZ61" s="344">
        <v>5.6938152130950641</v>
      </c>
      <c r="DA61" s="9"/>
      <c r="DB61" s="6" t="s">
        <v>31</v>
      </c>
      <c r="DC61" s="345">
        <v>138.91952246448366</v>
      </c>
      <c r="DD61" s="344">
        <v>4.90883514722114</v>
      </c>
      <c r="DE61" s="345">
        <v>110.16376438878967</v>
      </c>
      <c r="DF61" s="344">
        <v>11.149734798088602</v>
      </c>
      <c r="DG61" s="345">
        <v>110.53222339484246</v>
      </c>
      <c r="DH61" s="344">
        <v>-0.54170423007762736</v>
      </c>
      <c r="DI61" s="9"/>
      <c r="DJ61" s="6" t="s">
        <v>31</v>
      </c>
      <c r="DK61" s="345">
        <v>108.42631477225899</v>
      </c>
      <c r="DL61" s="344">
        <v>2.8463634346431235</v>
      </c>
      <c r="DM61" s="345">
        <v>123.743226230849</v>
      </c>
      <c r="DN61" s="344">
        <v>-7.4683803759850917</v>
      </c>
      <c r="DO61" s="345">
        <v>143.22178071492598</v>
      </c>
      <c r="DP61" s="344">
        <v>5.1007756783293559</v>
      </c>
      <c r="DQ61" s="350"/>
    </row>
    <row r="62" spans="1:121" ht="15" customHeight="1">
      <c r="A62" s="9"/>
      <c r="B62" s="6"/>
      <c r="C62" s="345"/>
      <c r="D62" s="344"/>
      <c r="E62" s="345"/>
      <c r="F62" s="344"/>
      <c r="G62" s="345"/>
      <c r="H62" s="344"/>
      <c r="I62" s="9"/>
      <c r="J62" s="6"/>
      <c r="K62" s="345"/>
      <c r="L62" s="344"/>
      <c r="M62" s="345"/>
      <c r="N62" s="344"/>
      <c r="O62" s="345"/>
      <c r="P62" s="344"/>
      <c r="Q62" s="9"/>
      <c r="R62" s="6"/>
      <c r="S62" s="345"/>
      <c r="T62" s="344"/>
      <c r="U62" s="345"/>
      <c r="V62" s="344"/>
      <c r="W62" s="345"/>
      <c r="X62" s="344"/>
      <c r="Y62" s="9"/>
      <c r="Z62" s="6"/>
      <c r="AA62" s="345"/>
      <c r="AB62" s="344"/>
      <c r="AC62" s="345"/>
      <c r="AD62" s="344"/>
      <c r="AE62" s="345"/>
      <c r="AF62" s="344"/>
      <c r="AG62" s="9"/>
      <c r="AH62" s="6"/>
      <c r="AI62" s="345"/>
      <c r="AJ62" s="344"/>
      <c r="AK62" s="345"/>
      <c r="AL62" s="344"/>
      <c r="AM62" s="345"/>
      <c r="AN62" s="344"/>
      <c r="AO62" s="9"/>
      <c r="AP62" s="6"/>
      <c r="AQ62" s="345"/>
      <c r="AR62" s="344"/>
      <c r="AS62" s="345"/>
      <c r="AT62" s="344"/>
      <c r="AU62" s="345"/>
      <c r="AV62" s="344"/>
      <c r="AW62" s="9"/>
      <c r="AX62" s="6"/>
      <c r="AY62" s="345"/>
      <c r="AZ62" s="344"/>
      <c r="BA62" s="345"/>
      <c r="BB62" s="344"/>
      <c r="BC62" s="345"/>
      <c r="BD62" s="344"/>
      <c r="BE62" s="9"/>
      <c r="BF62" s="6"/>
      <c r="BG62" s="345"/>
      <c r="BH62" s="344"/>
      <c r="BI62" s="345"/>
      <c r="BJ62" s="344"/>
      <c r="BK62" s="345"/>
      <c r="BL62" s="344"/>
      <c r="BM62" s="9"/>
      <c r="BN62" s="6"/>
      <c r="BO62" s="345"/>
      <c r="BP62" s="344"/>
      <c r="BQ62" s="345"/>
      <c r="BR62" s="344"/>
      <c r="BS62" s="345"/>
      <c r="BT62" s="344"/>
      <c r="BU62" s="9"/>
      <c r="BV62" s="6"/>
      <c r="BW62" s="345"/>
      <c r="BX62" s="344"/>
      <c r="BY62" s="345"/>
      <c r="BZ62" s="344"/>
      <c r="CA62" s="345"/>
      <c r="CB62" s="344"/>
      <c r="CC62" s="9"/>
      <c r="CD62" s="6"/>
      <c r="CE62" s="345"/>
      <c r="CF62" s="344"/>
      <c r="CG62" s="345"/>
      <c r="CH62" s="344"/>
      <c r="CI62" s="345"/>
      <c r="CJ62" s="344"/>
      <c r="CK62" s="9"/>
      <c r="CL62" s="6"/>
      <c r="CM62" s="345"/>
      <c r="CN62" s="344"/>
      <c r="CO62" s="345"/>
      <c r="CP62" s="344"/>
      <c r="CQ62" s="345"/>
      <c r="CR62" s="344"/>
      <c r="CS62" s="9"/>
      <c r="CT62" s="6"/>
      <c r="CU62" s="345"/>
      <c r="CV62" s="344"/>
      <c r="CW62" s="345"/>
      <c r="CX62" s="344"/>
      <c r="CY62" s="345"/>
      <c r="CZ62" s="344"/>
      <c r="DA62" s="9"/>
      <c r="DB62" s="6"/>
      <c r="DC62" s="345"/>
      <c r="DD62" s="344"/>
      <c r="DE62" s="345"/>
      <c r="DF62" s="344"/>
      <c r="DG62" s="345"/>
      <c r="DH62" s="344"/>
      <c r="DI62" s="9"/>
      <c r="DJ62" s="6"/>
      <c r="DK62" s="345"/>
      <c r="DL62" s="344"/>
      <c r="DM62" s="345"/>
      <c r="DN62" s="344"/>
      <c r="DO62" s="345"/>
      <c r="DP62" s="344"/>
      <c r="DQ62" s="350"/>
    </row>
    <row r="63" spans="1:121" ht="15" customHeight="1">
      <c r="A63" s="9">
        <v>2023</v>
      </c>
      <c r="B63" s="6" t="s">
        <v>28</v>
      </c>
      <c r="C63" s="345">
        <v>94.523857353868209</v>
      </c>
      <c r="D63" s="344">
        <v>13.752155668137362</v>
      </c>
      <c r="E63" s="345">
        <v>125.68471398991635</v>
      </c>
      <c r="F63" s="344">
        <v>-7.1727256852767454</v>
      </c>
      <c r="G63" s="345">
        <v>155.39836720587132</v>
      </c>
      <c r="H63" s="344">
        <v>12.592632473070722</v>
      </c>
      <c r="I63" s="9">
        <v>2023</v>
      </c>
      <c r="J63" s="6" t="s">
        <v>28</v>
      </c>
      <c r="K63" s="345">
        <v>146.67287243183401</v>
      </c>
      <c r="L63" s="344">
        <v>4.3753713561009988</v>
      </c>
      <c r="M63" s="345">
        <v>123.18728122854134</v>
      </c>
      <c r="N63" s="344">
        <v>-1.5366129261119283</v>
      </c>
      <c r="O63" s="345">
        <v>147.38157722285698</v>
      </c>
      <c r="P63" s="344">
        <v>15.460007975768207</v>
      </c>
      <c r="Q63" s="9">
        <v>2023</v>
      </c>
      <c r="R63" s="6" t="s">
        <v>28</v>
      </c>
      <c r="S63" s="345">
        <v>120.08418045821367</v>
      </c>
      <c r="T63" s="344">
        <v>-6.4943207887260144</v>
      </c>
      <c r="U63" s="345">
        <v>140.97938720287502</v>
      </c>
      <c r="V63" s="344">
        <v>2.4656753786972558</v>
      </c>
      <c r="W63" s="345">
        <v>204.10745065114801</v>
      </c>
      <c r="X63" s="344">
        <v>2.3956091899277396</v>
      </c>
      <c r="Y63" s="9">
        <v>2023</v>
      </c>
      <c r="Z63" s="6" t="s">
        <v>28</v>
      </c>
      <c r="AA63" s="345">
        <v>119.85661287912102</v>
      </c>
      <c r="AB63" s="344">
        <v>14.215818600127619</v>
      </c>
      <c r="AC63" s="345">
        <v>143.15180526875633</v>
      </c>
      <c r="AD63" s="344">
        <v>3.1496885998684121</v>
      </c>
      <c r="AE63" s="345">
        <v>111.34346140897435</v>
      </c>
      <c r="AF63" s="344">
        <v>-12.732035419025948</v>
      </c>
      <c r="AG63" s="9">
        <v>2023</v>
      </c>
      <c r="AH63" s="6" t="s">
        <v>28</v>
      </c>
      <c r="AI63" s="345">
        <v>147.30076796107099</v>
      </c>
      <c r="AJ63" s="344">
        <v>3.7102118912189894</v>
      </c>
      <c r="AK63" s="345">
        <v>126.23075039359134</v>
      </c>
      <c r="AL63" s="344">
        <v>3.6685159233957449</v>
      </c>
      <c r="AM63" s="345">
        <v>127.974334523465</v>
      </c>
      <c r="AN63" s="344">
        <v>7.8857005893626422</v>
      </c>
      <c r="AO63" s="9">
        <v>2023</v>
      </c>
      <c r="AP63" s="6" t="s">
        <v>28</v>
      </c>
      <c r="AQ63" s="345">
        <v>134.47885679159597</v>
      </c>
      <c r="AR63" s="344">
        <v>3.7860199634821612</v>
      </c>
      <c r="AS63" s="345">
        <v>110.54468939268166</v>
      </c>
      <c r="AT63" s="344">
        <v>-1.4777498134370433</v>
      </c>
      <c r="AU63" s="345">
        <v>165.32304261299998</v>
      </c>
      <c r="AV63" s="344">
        <v>5.8149866031230886</v>
      </c>
      <c r="AW63" s="9">
        <v>2023</v>
      </c>
      <c r="AX63" s="6" t="s">
        <v>28</v>
      </c>
      <c r="AY63" s="345">
        <v>174.44362100190969</v>
      </c>
      <c r="AZ63" s="344">
        <v>-7.0427577898574611</v>
      </c>
      <c r="BA63" s="345">
        <v>117.93308507845633</v>
      </c>
      <c r="BB63" s="344">
        <v>-8.9611961116578129</v>
      </c>
      <c r="BC63" s="345">
        <v>100.5649733055305</v>
      </c>
      <c r="BD63" s="344">
        <v>-10.037733125230233</v>
      </c>
      <c r="BE63" s="9">
        <v>2023</v>
      </c>
      <c r="BF63" s="6" t="s">
        <v>28</v>
      </c>
      <c r="BG63" s="345">
        <v>132.85644707645099</v>
      </c>
      <c r="BH63" s="344">
        <v>5.2691217122824838</v>
      </c>
      <c r="BI63" s="345">
        <v>129.29009509575067</v>
      </c>
      <c r="BJ63" s="344">
        <v>6.1086248350031411</v>
      </c>
      <c r="BK63" s="345">
        <v>117.780307401694</v>
      </c>
      <c r="BL63" s="344">
        <v>-7.7526909545072442</v>
      </c>
      <c r="BM63" s="9">
        <v>2023</v>
      </c>
      <c r="BN63" s="6" t="s">
        <v>28</v>
      </c>
      <c r="BO63" s="345">
        <v>56.17499357752839</v>
      </c>
      <c r="BP63" s="344">
        <v>-29.710930255590867</v>
      </c>
      <c r="BQ63" s="345">
        <v>111.81193804687534</v>
      </c>
      <c r="BR63" s="344">
        <v>-1.7766268972302157</v>
      </c>
      <c r="BS63" s="345">
        <v>175.06139933198165</v>
      </c>
      <c r="BT63" s="344">
        <v>4.0746609875582607</v>
      </c>
      <c r="BU63" s="9">
        <v>2023</v>
      </c>
      <c r="BV63" s="6" t="s">
        <v>28</v>
      </c>
      <c r="BW63" s="345">
        <v>106.31905590640486</v>
      </c>
      <c r="BX63" s="344">
        <v>-7.9650046995164416</v>
      </c>
      <c r="BY63" s="345">
        <v>106.51612603567433</v>
      </c>
      <c r="BZ63" s="344">
        <v>8.4217080923788927</v>
      </c>
      <c r="CA63" s="345">
        <v>183.85030687943402</v>
      </c>
      <c r="CB63" s="344">
        <v>8.6113193497258322</v>
      </c>
      <c r="CC63" s="9">
        <v>2023</v>
      </c>
      <c r="CD63" s="6" t="s">
        <v>28</v>
      </c>
      <c r="CE63" s="345">
        <v>153.34155599080233</v>
      </c>
      <c r="CF63" s="344">
        <v>19.594442247162647</v>
      </c>
      <c r="CG63" s="345">
        <v>128.82229908156134</v>
      </c>
      <c r="CH63" s="344">
        <v>-1.2249646476614515</v>
      </c>
      <c r="CI63" s="345">
        <v>67.358638402365798</v>
      </c>
      <c r="CJ63" s="344">
        <v>-12.998192408373498</v>
      </c>
      <c r="CK63" s="9">
        <v>2023</v>
      </c>
      <c r="CL63" s="6" t="s">
        <v>28</v>
      </c>
      <c r="CM63" s="345">
        <v>122.240792390561</v>
      </c>
      <c r="CN63" s="344">
        <v>3.5994491458166635</v>
      </c>
      <c r="CO63" s="345">
        <v>157.74357581582032</v>
      </c>
      <c r="CP63" s="344">
        <v>6.2690801231426008E-2</v>
      </c>
      <c r="CQ63" s="345">
        <v>123.09317384412201</v>
      </c>
      <c r="CR63" s="344">
        <v>-9.8765233362273648</v>
      </c>
      <c r="CS63" s="9">
        <v>2023</v>
      </c>
      <c r="CT63" s="6" t="s">
        <v>28</v>
      </c>
      <c r="CU63" s="345">
        <v>136.69047850830864</v>
      </c>
      <c r="CV63" s="344">
        <v>3.4986210595651102</v>
      </c>
      <c r="CW63" s="345">
        <v>132.712862140163</v>
      </c>
      <c r="CX63" s="344">
        <v>4.1388346053371237</v>
      </c>
      <c r="CY63" s="345">
        <v>152.95883195941701</v>
      </c>
      <c r="CZ63" s="344">
        <v>21.887961450844855</v>
      </c>
      <c r="DA63" s="9">
        <v>2023</v>
      </c>
      <c r="DB63" s="6" t="s">
        <v>28</v>
      </c>
      <c r="DC63" s="345">
        <v>165.34545128100135</v>
      </c>
      <c r="DD63" s="344">
        <v>0.26404943970459271</v>
      </c>
      <c r="DE63" s="345">
        <v>104.61515199847032</v>
      </c>
      <c r="DF63" s="344">
        <v>5.974422676604334</v>
      </c>
      <c r="DG63" s="345">
        <v>101.08278001414423</v>
      </c>
      <c r="DH63" s="344">
        <v>-12.418651978584279</v>
      </c>
      <c r="DI63" s="9">
        <v>2023</v>
      </c>
      <c r="DJ63" s="6" t="s">
        <v>28</v>
      </c>
      <c r="DK63" s="345">
        <v>109.61784649463466</v>
      </c>
      <c r="DL63" s="344">
        <v>5.0795846968863856</v>
      </c>
      <c r="DM63" s="345">
        <v>134.53209559962133</v>
      </c>
      <c r="DN63" s="344">
        <v>-11.28870458524591</v>
      </c>
      <c r="DO63" s="345">
        <v>142.29413914686265</v>
      </c>
      <c r="DP63" s="344">
        <v>5.6655841897060668</v>
      </c>
      <c r="DQ63" s="350"/>
    </row>
    <row r="64" spans="1:121" ht="15" customHeight="1">
      <c r="A64" s="9"/>
      <c r="B64" s="6" t="s">
        <v>29</v>
      </c>
      <c r="C64" s="345">
        <v>91.398309219640566</v>
      </c>
      <c r="D64" s="344">
        <v>0.70981479561638139</v>
      </c>
      <c r="E64" s="345">
        <v>150.011224219642</v>
      </c>
      <c r="F64" s="344">
        <v>-7.711877252943907</v>
      </c>
      <c r="G64" s="345">
        <v>137.63191621227267</v>
      </c>
      <c r="H64" s="344">
        <v>-4.1800051541339514</v>
      </c>
      <c r="I64" s="9"/>
      <c r="J64" s="6" t="s">
        <v>29</v>
      </c>
      <c r="K64" s="345">
        <v>148.882155214389</v>
      </c>
      <c r="L64" s="344">
        <v>2.9236746615950153</v>
      </c>
      <c r="M64" s="345">
        <v>140.40589905373133</v>
      </c>
      <c r="N64" s="344">
        <v>2.0010802000353323</v>
      </c>
      <c r="O64" s="345">
        <v>125.23436223406433</v>
      </c>
      <c r="P64" s="344">
        <v>20.196953484674964</v>
      </c>
      <c r="Q64" s="9"/>
      <c r="R64" s="6" t="s">
        <v>29</v>
      </c>
      <c r="S64" s="345">
        <v>99.6688736754475</v>
      </c>
      <c r="T64" s="344">
        <v>-9.4922007210531518</v>
      </c>
      <c r="U64" s="345">
        <v>108.14464596062867</v>
      </c>
      <c r="V64" s="344">
        <v>9.2420567751017444</v>
      </c>
      <c r="W64" s="345">
        <v>235.54336367046434</v>
      </c>
      <c r="X64" s="344">
        <v>11.169444178588122</v>
      </c>
      <c r="Y64" s="9"/>
      <c r="Z64" s="6" t="s">
        <v>29</v>
      </c>
      <c r="AA64" s="345">
        <v>118.693587317477</v>
      </c>
      <c r="AB64" s="344">
        <v>7.2773378442842329</v>
      </c>
      <c r="AC64" s="345">
        <v>103.39136681099323</v>
      </c>
      <c r="AD64" s="344">
        <v>-9.7148890620340751</v>
      </c>
      <c r="AE64" s="345">
        <v>114.66354241578667</v>
      </c>
      <c r="AF64" s="344">
        <v>-3.6218641587414879</v>
      </c>
      <c r="AG64" s="9"/>
      <c r="AH64" s="6" t="s">
        <v>29</v>
      </c>
      <c r="AI64" s="345">
        <v>136.92092855327903</v>
      </c>
      <c r="AJ64" s="344">
        <v>3.3439113192925305</v>
      </c>
      <c r="AK64" s="345">
        <v>127.70215961679934</v>
      </c>
      <c r="AL64" s="344">
        <v>6.62056512149951</v>
      </c>
      <c r="AM64" s="345">
        <v>108.66520965030259</v>
      </c>
      <c r="AN64" s="344">
        <v>-1.7941270289260558</v>
      </c>
      <c r="AO64" s="9"/>
      <c r="AP64" s="6" t="s">
        <v>29</v>
      </c>
      <c r="AQ64" s="345">
        <v>131.00231986475035</v>
      </c>
      <c r="AR64" s="344">
        <v>5.8875354940221882</v>
      </c>
      <c r="AS64" s="345">
        <v>108.074156922885</v>
      </c>
      <c r="AT64" s="344">
        <v>0.40466520841285103</v>
      </c>
      <c r="AU64" s="345">
        <v>163.07512693843231</v>
      </c>
      <c r="AV64" s="344">
        <v>0.22320237248909791</v>
      </c>
      <c r="AW64" s="9"/>
      <c r="AX64" s="6" t="s">
        <v>29</v>
      </c>
      <c r="AY64" s="345">
        <v>179.692252946369</v>
      </c>
      <c r="AZ64" s="344">
        <v>-12.207208452885354</v>
      </c>
      <c r="BA64" s="345">
        <v>123.59827732885901</v>
      </c>
      <c r="BB64" s="344">
        <v>-3.438681213127694</v>
      </c>
      <c r="BC64" s="345">
        <v>94.725501011395338</v>
      </c>
      <c r="BD64" s="344">
        <v>-8.1371911635302325</v>
      </c>
      <c r="BE64" s="9"/>
      <c r="BF64" s="6" t="s">
        <v>29</v>
      </c>
      <c r="BG64" s="345">
        <v>102.52568347211754</v>
      </c>
      <c r="BH64" s="344">
        <v>4.6064967099094076</v>
      </c>
      <c r="BI64" s="345">
        <v>126.18872925751532</v>
      </c>
      <c r="BJ64" s="344">
        <v>10.65734224000343</v>
      </c>
      <c r="BK64" s="345">
        <v>108.59181261143168</v>
      </c>
      <c r="BL64" s="344">
        <v>-7.3874247212141313</v>
      </c>
      <c r="BM64" s="9"/>
      <c r="BN64" s="6" t="s">
        <v>29</v>
      </c>
      <c r="BO64" s="345">
        <v>48.369998832788504</v>
      </c>
      <c r="BP64" s="344">
        <v>13.865854263212469</v>
      </c>
      <c r="BQ64" s="345">
        <v>105.4429897072461</v>
      </c>
      <c r="BR64" s="344">
        <v>2.9236375387233124</v>
      </c>
      <c r="BS64" s="345">
        <v>188.02559681399234</v>
      </c>
      <c r="BT64" s="344">
        <v>-5.9416731587871823</v>
      </c>
      <c r="BU64" s="9"/>
      <c r="BV64" s="6" t="s">
        <v>29</v>
      </c>
      <c r="BW64" s="345">
        <v>123.201079781242</v>
      </c>
      <c r="BX64" s="344">
        <v>-8.855278717088467</v>
      </c>
      <c r="BY64" s="345">
        <v>110.72132135885442</v>
      </c>
      <c r="BZ64" s="344">
        <v>24.902523700322917</v>
      </c>
      <c r="CA64" s="345">
        <v>173.24750970196899</v>
      </c>
      <c r="CB64" s="344">
        <v>10.241605905964633</v>
      </c>
      <c r="CC64" s="9"/>
      <c r="CD64" s="6" t="s">
        <v>29</v>
      </c>
      <c r="CE64" s="345">
        <v>149.56796623537102</v>
      </c>
      <c r="CF64" s="344">
        <v>4.2179205076628961</v>
      </c>
      <c r="CG64" s="345">
        <v>144.89157321333201</v>
      </c>
      <c r="CH64" s="344">
        <v>7.3064382767063591</v>
      </c>
      <c r="CI64" s="345">
        <v>73.043212311675759</v>
      </c>
      <c r="CJ64" s="344">
        <v>-6.8275206551776364</v>
      </c>
      <c r="CK64" s="9"/>
      <c r="CL64" s="6" t="s">
        <v>29</v>
      </c>
      <c r="CM64" s="345">
        <v>121.88920239192532</v>
      </c>
      <c r="CN64" s="344">
        <v>-1.2465173288358216</v>
      </c>
      <c r="CO64" s="345">
        <v>147.86960970700434</v>
      </c>
      <c r="CP64" s="344">
        <v>-8.58704637805468</v>
      </c>
      <c r="CQ64" s="345">
        <v>131.53694998415699</v>
      </c>
      <c r="CR64" s="344">
        <v>-11.988158259181816</v>
      </c>
      <c r="CS64" s="9"/>
      <c r="CT64" s="6" t="s">
        <v>29</v>
      </c>
      <c r="CU64" s="345">
        <v>173.38087264640967</v>
      </c>
      <c r="CV64" s="344">
        <v>2.6471301241048479</v>
      </c>
      <c r="CW64" s="345">
        <v>134.57780242333533</v>
      </c>
      <c r="CX64" s="344">
        <v>-4.8516711214278843</v>
      </c>
      <c r="CY64" s="345">
        <v>145.94154749442001</v>
      </c>
      <c r="CZ64" s="344">
        <v>-5.5854306001788956</v>
      </c>
      <c r="DA64" s="9"/>
      <c r="DB64" s="6" t="s">
        <v>29</v>
      </c>
      <c r="DC64" s="345">
        <v>167.81634759728067</v>
      </c>
      <c r="DD64" s="344">
        <v>5.8213672693711942</v>
      </c>
      <c r="DE64" s="345">
        <v>100.54304105073589</v>
      </c>
      <c r="DF64" s="344">
        <v>18.373264581797287</v>
      </c>
      <c r="DG64" s="345">
        <v>74.573792733635614</v>
      </c>
      <c r="DH64" s="344">
        <v>-17.168945575415563</v>
      </c>
      <c r="DI64" s="9"/>
      <c r="DJ64" s="6" t="s">
        <v>29</v>
      </c>
      <c r="DK64" s="345">
        <v>96.9044131022751</v>
      </c>
      <c r="DL64" s="344">
        <v>4.0063451847708365</v>
      </c>
      <c r="DM64" s="345">
        <v>120.26962304972101</v>
      </c>
      <c r="DN64" s="344">
        <v>-7.1333474896395899</v>
      </c>
      <c r="DO64" s="345">
        <v>140.27186654005502</v>
      </c>
      <c r="DP64" s="344">
        <v>7.2518508410431366</v>
      </c>
      <c r="DQ64" s="350"/>
    </row>
    <row r="65" spans="1:360" ht="15" customHeight="1">
      <c r="A65" s="9"/>
      <c r="B65" s="6" t="s">
        <v>30</v>
      </c>
      <c r="C65" s="345">
        <v>106.423711275061</v>
      </c>
      <c r="D65" s="344">
        <v>-0.27392234471979293</v>
      </c>
      <c r="E65" s="345">
        <v>192.66612117539967</v>
      </c>
      <c r="F65" s="344">
        <v>11.189027024314996</v>
      </c>
      <c r="G65" s="345">
        <v>163.74370152003402</v>
      </c>
      <c r="H65" s="344">
        <v>-0.61590609891936765</v>
      </c>
      <c r="I65" s="9"/>
      <c r="J65" s="6" t="s">
        <v>30</v>
      </c>
      <c r="K65" s="345">
        <v>158.01570415460367</v>
      </c>
      <c r="L65" s="344">
        <v>3.4861623659318042</v>
      </c>
      <c r="M65" s="345">
        <v>138.81849820034435</v>
      </c>
      <c r="N65" s="344">
        <v>0.90143259097379769</v>
      </c>
      <c r="O65" s="345">
        <v>81.308456259466539</v>
      </c>
      <c r="P65" s="344">
        <v>13.856501761518828</v>
      </c>
      <c r="Q65" s="9"/>
      <c r="R65" s="6" t="s">
        <v>30</v>
      </c>
      <c r="S65" s="345">
        <v>102.67950896133055</v>
      </c>
      <c r="T65" s="344">
        <v>-13.985484520516039</v>
      </c>
      <c r="U65" s="345">
        <v>116.24802730937968</v>
      </c>
      <c r="V65" s="344">
        <v>5.2919143442880454</v>
      </c>
      <c r="W65" s="345">
        <v>202.93644848320969</v>
      </c>
      <c r="X65" s="344">
        <v>7.9551540938344516</v>
      </c>
      <c r="Y65" s="9"/>
      <c r="Z65" s="6" t="s">
        <v>30</v>
      </c>
      <c r="AA65" s="345">
        <v>113.45352217424833</v>
      </c>
      <c r="AB65" s="344">
        <v>1.9364625075080255</v>
      </c>
      <c r="AC65" s="345">
        <v>132.51541982642132</v>
      </c>
      <c r="AD65" s="344">
        <v>-6.6704753119408053</v>
      </c>
      <c r="AE65" s="345">
        <v>106.46250700528434</v>
      </c>
      <c r="AF65" s="344">
        <v>-1.1863253992933238</v>
      </c>
      <c r="AG65" s="9"/>
      <c r="AH65" s="6" t="s">
        <v>30</v>
      </c>
      <c r="AI65" s="345">
        <v>153.60141788966268</v>
      </c>
      <c r="AJ65" s="344">
        <v>2.8296739312271484</v>
      </c>
      <c r="AK65" s="345">
        <v>129.50576808691198</v>
      </c>
      <c r="AL65" s="344">
        <v>9.0911469855186482</v>
      </c>
      <c r="AM65" s="345">
        <v>117.54586343183901</v>
      </c>
      <c r="AN65" s="344">
        <v>-8.4553553117280558</v>
      </c>
      <c r="AO65" s="9"/>
      <c r="AP65" s="6" t="s">
        <v>30</v>
      </c>
      <c r="AQ65" s="345">
        <v>137.17664250982799</v>
      </c>
      <c r="AR65" s="344">
        <v>7.1793981974371661</v>
      </c>
      <c r="AS65" s="345">
        <v>119.72540027036467</v>
      </c>
      <c r="AT65" s="344">
        <v>6.0513685589617552</v>
      </c>
      <c r="AU65" s="345">
        <v>176.14586560469232</v>
      </c>
      <c r="AV65" s="344">
        <v>-5.0932123393494351</v>
      </c>
      <c r="AW65" s="9"/>
      <c r="AX65" s="6" t="s">
        <v>30</v>
      </c>
      <c r="AY65" s="345">
        <v>178.09551201684766</v>
      </c>
      <c r="AZ65" s="344">
        <v>-6.4089261593519069</v>
      </c>
      <c r="BA65" s="345">
        <v>144.007692992541</v>
      </c>
      <c r="BB65" s="344">
        <v>-1.1439015337057015</v>
      </c>
      <c r="BC65" s="345">
        <v>120.07691480287333</v>
      </c>
      <c r="BD65" s="344">
        <v>6.1179130561400825</v>
      </c>
      <c r="BE65" s="9"/>
      <c r="BF65" s="6" t="s">
        <v>30</v>
      </c>
      <c r="BG65" s="345">
        <v>108.27472684231954</v>
      </c>
      <c r="BH65" s="344">
        <v>4.7019942427622965</v>
      </c>
      <c r="BI65" s="345">
        <v>121.28891572983433</v>
      </c>
      <c r="BJ65" s="344">
        <v>-0.96284737142929089</v>
      </c>
      <c r="BK65" s="345">
        <v>132.60415194402233</v>
      </c>
      <c r="BL65" s="344">
        <v>13.197018931975762</v>
      </c>
      <c r="BM65" s="9"/>
      <c r="BN65" s="6" t="s">
        <v>30</v>
      </c>
      <c r="BO65" s="345">
        <v>44.592220863943986</v>
      </c>
      <c r="BP65" s="344">
        <v>1.6198154119055204</v>
      </c>
      <c r="BQ65" s="345">
        <v>117.88771181640199</v>
      </c>
      <c r="BR65" s="344">
        <v>11.095738063962756</v>
      </c>
      <c r="BS65" s="345">
        <v>189.55990263024432</v>
      </c>
      <c r="BT65" s="344">
        <v>-9.5201166406908158</v>
      </c>
      <c r="BU65" s="9"/>
      <c r="BV65" s="6" t="s">
        <v>30</v>
      </c>
      <c r="BW65" s="345">
        <v>159.29328596296202</v>
      </c>
      <c r="BX65" s="344">
        <v>15.276779081544035</v>
      </c>
      <c r="BY65" s="345">
        <v>122.87765230429966</v>
      </c>
      <c r="BZ65" s="344">
        <v>25.954423520573158</v>
      </c>
      <c r="CA65" s="345">
        <v>209.98202965845334</v>
      </c>
      <c r="CB65" s="344">
        <v>3.7321458159937748</v>
      </c>
      <c r="CC65" s="9"/>
      <c r="CD65" s="6" t="s">
        <v>30</v>
      </c>
      <c r="CE65" s="345">
        <v>177.71135864831265</v>
      </c>
      <c r="CF65" s="344">
        <v>8.9752958965866583</v>
      </c>
      <c r="CG65" s="345">
        <v>167.13001400982768</v>
      </c>
      <c r="CH65" s="344">
        <v>4.1273596861287558</v>
      </c>
      <c r="CI65" s="345">
        <v>72.932362357802504</v>
      </c>
      <c r="CJ65" s="344">
        <v>-6.54248867455658</v>
      </c>
      <c r="CK65" s="9"/>
      <c r="CL65" s="6" t="s">
        <v>30</v>
      </c>
      <c r="CM65" s="345">
        <v>100.4279293069834</v>
      </c>
      <c r="CN65" s="344">
        <v>-11.266913516756418</v>
      </c>
      <c r="CO65" s="345">
        <v>152.61689418009067</v>
      </c>
      <c r="CP65" s="344">
        <v>-10.724631601513494</v>
      </c>
      <c r="CQ65" s="345">
        <v>138.61086386184698</v>
      </c>
      <c r="CR65" s="344">
        <v>-6.530863835355504</v>
      </c>
      <c r="CS65" s="9"/>
      <c r="CT65" s="6" t="s">
        <v>30</v>
      </c>
      <c r="CU65" s="345">
        <v>170.058307782453</v>
      </c>
      <c r="CV65" s="344">
        <v>-1.8872851380496769</v>
      </c>
      <c r="CW65" s="345">
        <v>125.05956645659565</v>
      </c>
      <c r="CX65" s="344">
        <v>-9.3521639286243214</v>
      </c>
      <c r="CY65" s="345">
        <v>127.25133310043499</v>
      </c>
      <c r="CZ65" s="344">
        <v>4.439282951024154</v>
      </c>
      <c r="DA65" s="9"/>
      <c r="DB65" s="6" t="s">
        <v>30</v>
      </c>
      <c r="DC65" s="345">
        <v>165.93173039317568</v>
      </c>
      <c r="DD65" s="344">
        <v>7.3007100121995165</v>
      </c>
      <c r="DE65" s="345">
        <v>115.29918419092719</v>
      </c>
      <c r="DF65" s="344">
        <v>6.4681995938718444</v>
      </c>
      <c r="DG65" s="345">
        <v>87.190893968818685</v>
      </c>
      <c r="DH65" s="344">
        <v>-8.6958098448000101</v>
      </c>
      <c r="DI65" s="9"/>
      <c r="DJ65" s="6" t="s">
        <v>30</v>
      </c>
      <c r="DK65" s="345">
        <v>102.54268766365682</v>
      </c>
      <c r="DL65" s="344">
        <v>2.200292539970448</v>
      </c>
      <c r="DM65" s="345">
        <v>107.94060572615534</v>
      </c>
      <c r="DN65" s="344">
        <v>-4.5012432150773947</v>
      </c>
      <c r="DO65" s="345">
        <v>139.56747855396364</v>
      </c>
      <c r="DP65" s="344">
        <v>4.6883067409461603</v>
      </c>
      <c r="DQ65" s="350"/>
    </row>
    <row r="66" spans="1:360">
      <c r="A66" s="9"/>
      <c r="B66" s="6" t="s">
        <v>31</v>
      </c>
      <c r="C66" s="345">
        <v>113.952636723114</v>
      </c>
      <c r="D66" s="344">
        <v>4.9937639899792146</v>
      </c>
      <c r="E66" s="345">
        <v>159.59686760939033</v>
      </c>
      <c r="F66" s="344">
        <v>10.539286629034123</v>
      </c>
      <c r="G66" s="345">
        <v>158.92704179774168</v>
      </c>
      <c r="H66" s="344">
        <v>4.5482228807867529</v>
      </c>
      <c r="I66" s="9"/>
      <c r="J66" s="6" t="s">
        <v>31</v>
      </c>
      <c r="K66" s="345">
        <v>146.694858194646</v>
      </c>
      <c r="L66" s="344">
        <v>3.4601034998874525</v>
      </c>
      <c r="M66" s="345">
        <v>148.27909814562301</v>
      </c>
      <c r="N66" s="344">
        <v>5.3580168689152572</v>
      </c>
      <c r="O66" s="345">
        <v>111.47665169880237</v>
      </c>
      <c r="P66" s="344">
        <v>5.8045007645939393</v>
      </c>
      <c r="Q66" s="9"/>
      <c r="R66" s="6" t="s">
        <v>31</v>
      </c>
      <c r="S66" s="345">
        <v>105.61010936535799</v>
      </c>
      <c r="T66" s="344">
        <v>-13.124133373273466</v>
      </c>
      <c r="U66" s="345">
        <v>151.26314082722601</v>
      </c>
      <c r="V66" s="344">
        <v>2.1386485270178213</v>
      </c>
      <c r="W66" s="345">
        <v>188.34313379234632</v>
      </c>
      <c r="X66" s="344">
        <v>12.786851961592149</v>
      </c>
      <c r="Y66" s="9"/>
      <c r="Z66" s="6" t="s">
        <v>31</v>
      </c>
      <c r="AA66" s="345">
        <v>130.94565392781701</v>
      </c>
      <c r="AB66" s="344">
        <v>4.6794573499792307</v>
      </c>
      <c r="AC66" s="345">
        <v>132.46163933408866</v>
      </c>
      <c r="AD66" s="344">
        <v>-7.394214653676741</v>
      </c>
      <c r="AE66" s="345">
        <v>115.36771493756366</v>
      </c>
      <c r="AF66" s="344">
        <v>1.4993297885426529</v>
      </c>
      <c r="AG66" s="9"/>
      <c r="AH66" s="6" t="s">
        <v>31</v>
      </c>
      <c r="AI66" s="345">
        <v>160.95144297463366</v>
      </c>
      <c r="AJ66" s="344">
        <v>6.2264518077651303</v>
      </c>
      <c r="AK66" s="345">
        <v>145.93079287838302</v>
      </c>
      <c r="AL66" s="344">
        <v>5.5036083304877508</v>
      </c>
      <c r="AM66" s="345">
        <v>118.096231747967</v>
      </c>
      <c r="AN66" s="344">
        <v>-3.4649081947493272</v>
      </c>
      <c r="AO66" s="9"/>
      <c r="AP66" s="6" t="s">
        <v>31</v>
      </c>
      <c r="AQ66" s="345">
        <v>135.57289736451466</v>
      </c>
      <c r="AR66" s="344">
        <v>2.7526368338361351</v>
      </c>
      <c r="AS66" s="345">
        <v>112.01659758796801</v>
      </c>
      <c r="AT66" s="344">
        <v>1.30660659003712</v>
      </c>
      <c r="AU66" s="345">
        <v>169.23156163595101</v>
      </c>
      <c r="AV66" s="344">
        <v>-2.8833344904532368</v>
      </c>
      <c r="AW66" s="9"/>
      <c r="AX66" s="6" t="s">
        <v>31</v>
      </c>
      <c r="AY66" s="345">
        <v>169.14454140705399</v>
      </c>
      <c r="AZ66" s="344">
        <v>-1.9944984179777379</v>
      </c>
      <c r="BA66" s="345">
        <v>135.84559920857734</v>
      </c>
      <c r="BB66" s="344">
        <v>1.6251727026359362</v>
      </c>
      <c r="BC66" s="345">
        <v>128.35344583775432</v>
      </c>
      <c r="BD66" s="344">
        <v>10.398904164678171</v>
      </c>
      <c r="BE66" s="9"/>
      <c r="BF66" s="6" t="s">
        <v>31</v>
      </c>
      <c r="BG66" s="345">
        <v>135.93047495285433</v>
      </c>
      <c r="BH66" s="344">
        <v>5.66589798443826</v>
      </c>
      <c r="BI66" s="345">
        <v>135.74300898892901</v>
      </c>
      <c r="BJ66" s="344">
        <v>4.003339293416559</v>
      </c>
      <c r="BK66" s="345">
        <v>124.22042963679102</v>
      </c>
      <c r="BL66" s="344">
        <v>2.0334246427404139</v>
      </c>
      <c r="BM66" s="9"/>
      <c r="BN66" s="6" t="s">
        <v>31</v>
      </c>
      <c r="BO66" s="345">
        <v>55.221937790453694</v>
      </c>
      <c r="BP66" s="344">
        <v>4.621643626482367</v>
      </c>
      <c r="BQ66" s="345">
        <v>128.81682960153699</v>
      </c>
      <c r="BR66" s="344">
        <v>10.699031415565116</v>
      </c>
      <c r="BS66" s="345">
        <v>183.87426316682198</v>
      </c>
      <c r="BT66" s="344">
        <v>-15.441210717952714</v>
      </c>
      <c r="BU66" s="9"/>
      <c r="BV66" s="6" t="s">
        <v>31</v>
      </c>
      <c r="BW66" s="345">
        <v>135.72341632494167</v>
      </c>
      <c r="BX66" s="344">
        <v>20.367762911188052</v>
      </c>
      <c r="BY66" s="345">
        <v>109.44723412066067</v>
      </c>
      <c r="BZ66" s="344">
        <v>12.627112645175657</v>
      </c>
      <c r="CA66" s="345">
        <v>210.14778976548396</v>
      </c>
      <c r="CB66" s="344">
        <v>3.4990339692009087</v>
      </c>
      <c r="CC66" s="9"/>
      <c r="CD66" s="6" t="s">
        <v>31</v>
      </c>
      <c r="CE66" s="345">
        <v>188.55988453897635</v>
      </c>
      <c r="CF66" s="344">
        <v>9.7111617640043448</v>
      </c>
      <c r="CG66" s="345">
        <v>160.58088675113299</v>
      </c>
      <c r="CH66" s="344">
        <v>4.8438966466125351</v>
      </c>
      <c r="CI66" s="345">
        <v>57.101798668601838</v>
      </c>
      <c r="CJ66" s="344">
        <v>-10.396850252107996</v>
      </c>
      <c r="CK66" s="9"/>
      <c r="CL66" s="6" t="s">
        <v>31</v>
      </c>
      <c r="CM66" s="345">
        <v>113.81702418099566</v>
      </c>
      <c r="CN66" s="344">
        <v>-9.0125307115408191</v>
      </c>
      <c r="CO66" s="345">
        <v>141.633504789531</v>
      </c>
      <c r="CP66" s="344">
        <v>-8.0487014288735566</v>
      </c>
      <c r="CQ66" s="345">
        <v>108.76584293934867</v>
      </c>
      <c r="CR66" s="344">
        <v>-20.004344727240209</v>
      </c>
      <c r="CS66" s="9"/>
      <c r="CT66" s="6" t="s">
        <v>31</v>
      </c>
      <c r="CU66" s="345">
        <v>142.10706409064198</v>
      </c>
      <c r="CV66" s="344">
        <v>3.6096968459678607</v>
      </c>
      <c r="CW66" s="345">
        <v>137.33183698860967</v>
      </c>
      <c r="CX66" s="344">
        <v>-4.7973047116660723</v>
      </c>
      <c r="CY66" s="345">
        <v>144.98727560758098</v>
      </c>
      <c r="CZ66" s="344">
        <v>4.2439783911643048</v>
      </c>
      <c r="DA66" s="9"/>
      <c r="DB66" s="6" t="s">
        <v>31</v>
      </c>
      <c r="DC66" s="345">
        <v>138.97217178018201</v>
      </c>
      <c r="DD66" s="344">
        <v>3.7899148200580157E-2</v>
      </c>
      <c r="DE66" s="345">
        <v>113.63255389517933</v>
      </c>
      <c r="DF66" s="344">
        <v>3.1487572394018883</v>
      </c>
      <c r="DG66" s="345">
        <v>100.02777945690082</v>
      </c>
      <c r="DH66" s="344">
        <v>-9.5035127452541559</v>
      </c>
      <c r="DI66" s="9"/>
      <c r="DJ66" s="6" t="s">
        <v>31</v>
      </c>
      <c r="DK66" s="345">
        <v>111.777207082385</v>
      </c>
      <c r="DL66" s="344">
        <v>3.0904788354785495</v>
      </c>
      <c r="DM66" s="345">
        <v>131.40522638857067</v>
      </c>
      <c r="DN66" s="344">
        <v>6.1918542057630077</v>
      </c>
      <c r="DO66" s="345">
        <v>151.62104250083334</v>
      </c>
      <c r="DP66" s="344">
        <v>5.864514282660366</v>
      </c>
      <c r="DQ66" s="350"/>
    </row>
    <row r="67" spans="1:360">
      <c r="A67" s="9"/>
      <c r="B67" s="6"/>
      <c r="C67" s="345"/>
      <c r="D67" s="344"/>
      <c r="E67" s="345"/>
      <c r="F67" s="344"/>
      <c r="G67" s="345"/>
      <c r="H67" s="344"/>
      <c r="I67" s="9"/>
      <c r="J67" s="6"/>
      <c r="K67" s="345"/>
      <c r="L67" s="344"/>
      <c r="M67" s="345"/>
      <c r="N67" s="344"/>
      <c r="O67" s="345"/>
      <c r="P67" s="344"/>
      <c r="Q67" s="9"/>
      <c r="R67" s="6"/>
      <c r="S67" s="345"/>
      <c r="T67" s="344"/>
      <c r="U67" s="345"/>
      <c r="V67" s="344"/>
      <c r="W67" s="345"/>
      <c r="X67" s="344"/>
      <c r="Y67" s="9"/>
      <c r="Z67" s="6"/>
      <c r="AA67" s="345"/>
      <c r="AB67" s="344"/>
      <c r="AC67" s="345"/>
      <c r="AD67" s="344"/>
      <c r="AE67" s="345"/>
      <c r="AF67" s="344"/>
      <c r="AG67" s="9"/>
      <c r="AH67" s="6"/>
      <c r="AI67" s="345"/>
      <c r="AJ67" s="344"/>
      <c r="AK67" s="345"/>
      <c r="AL67" s="344"/>
      <c r="AM67" s="345"/>
      <c r="AN67" s="344"/>
      <c r="AO67" s="9"/>
      <c r="AP67" s="6"/>
      <c r="AQ67" s="345"/>
      <c r="AR67" s="344"/>
      <c r="AS67" s="345"/>
      <c r="AT67" s="344"/>
      <c r="AU67" s="345"/>
      <c r="AV67" s="344"/>
      <c r="AW67" s="9"/>
      <c r="AX67" s="6"/>
      <c r="AY67" s="345"/>
      <c r="AZ67" s="344"/>
      <c r="BA67" s="345"/>
      <c r="BB67" s="344"/>
      <c r="BC67" s="345"/>
      <c r="BD67" s="344"/>
      <c r="BE67" s="9"/>
      <c r="BF67" s="6"/>
      <c r="BG67" s="345"/>
      <c r="BH67" s="344"/>
      <c r="BI67" s="345"/>
      <c r="BJ67" s="344"/>
      <c r="BK67" s="345"/>
      <c r="BL67" s="344"/>
      <c r="BM67" s="9"/>
      <c r="BN67" s="6"/>
      <c r="BO67" s="345"/>
      <c r="BP67" s="344"/>
      <c r="BQ67" s="345"/>
      <c r="BR67" s="344"/>
      <c r="BS67" s="345"/>
      <c r="BT67" s="344"/>
      <c r="BU67" s="9"/>
      <c r="BV67" s="6"/>
      <c r="BW67" s="345"/>
      <c r="BX67" s="344"/>
      <c r="BY67" s="345"/>
      <c r="BZ67" s="344"/>
      <c r="CA67" s="345"/>
      <c r="CB67" s="344"/>
      <c r="CC67" s="9"/>
      <c r="CD67" s="6"/>
      <c r="CE67" s="345"/>
      <c r="CF67" s="344"/>
      <c r="CG67" s="345"/>
      <c r="CH67" s="344"/>
      <c r="CI67" s="345"/>
      <c r="CJ67" s="344"/>
      <c r="CK67" s="9"/>
      <c r="CL67" s="6"/>
      <c r="CM67" s="345"/>
      <c r="CN67" s="344"/>
      <c r="CO67" s="345"/>
      <c r="CP67" s="344"/>
      <c r="CQ67" s="345"/>
      <c r="CR67" s="344"/>
      <c r="CS67" s="9"/>
      <c r="CT67" s="6"/>
      <c r="CU67" s="345"/>
      <c r="CV67" s="344"/>
      <c r="CW67" s="345"/>
      <c r="CX67" s="344"/>
      <c r="CY67" s="345"/>
      <c r="CZ67" s="344"/>
      <c r="DA67" s="9"/>
      <c r="DB67" s="6"/>
      <c r="DC67" s="345"/>
      <c r="DD67" s="344"/>
      <c r="DE67" s="345"/>
      <c r="DF67" s="344"/>
      <c r="DG67" s="345"/>
      <c r="DH67" s="344"/>
      <c r="DI67" s="9"/>
      <c r="DJ67" s="6"/>
      <c r="DK67" s="345"/>
      <c r="DL67" s="344"/>
      <c r="DM67" s="345"/>
      <c r="DN67" s="344"/>
      <c r="DO67" s="345"/>
      <c r="DP67" s="344"/>
      <c r="DQ67" s="350"/>
    </row>
    <row r="68" spans="1:360">
      <c r="A68" s="9">
        <v>2024</v>
      </c>
      <c r="B68" s="6" t="s">
        <v>28</v>
      </c>
      <c r="C68" s="345">
        <v>85.17722812916584</v>
      </c>
      <c r="D68" s="38">
        <v>-9.8881165944291354</v>
      </c>
      <c r="E68" s="345">
        <v>138.50510468556735</v>
      </c>
      <c r="F68" s="38">
        <v>10.200437498453141</v>
      </c>
      <c r="G68" s="345">
        <v>148.53682713021931</v>
      </c>
      <c r="H68" s="38">
        <v>-4.4154518474199023</v>
      </c>
      <c r="I68" s="9">
        <v>2024</v>
      </c>
      <c r="J68" s="6" t="s">
        <v>28</v>
      </c>
      <c r="K68" s="345">
        <v>150.54227252475599</v>
      </c>
      <c r="L68" s="38">
        <v>2.6381157120381999</v>
      </c>
      <c r="M68" s="345">
        <v>130.30873024400069</v>
      </c>
      <c r="N68" s="38">
        <v>5.780993739319058</v>
      </c>
      <c r="O68" s="345">
        <v>158.79351612194168</v>
      </c>
      <c r="P68" s="38">
        <v>7.7431244217373205</v>
      </c>
      <c r="Q68" s="9">
        <v>2024</v>
      </c>
      <c r="R68" s="6" t="s">
        <v>28</v>
      </c>
      <c r="S68" s="345">
        <v>118.29521541864399</v>
      </c>
      <c r="T68" s="38">
        <v>-1.4897591279246001</v>
      </c>
      <c r="U68" s="345">
        <v>142.19255668829899</v>
      </c>
      <c r="V68" s="38">
        <v>0.8605296912506617</v>
      </c>
      <c r="W68" s="345">
        <v>223.11094364125464</v>
      </c>
      <c r="X68" s="38">
        <v>9.3105337063792888</v>
      </c>
      <c r="Y68" s="9">
        <v>2024</v>
      </c>
      <c r="Z68" s="6" t="s">
        <v>28</v>
      </c>
      <c r="AA68" s="345">
        <v>123.58174179902834</v>
      </c>
      <c r="AB68" s="38">
        <v>3.1079878117899398</v>
      </c>
      <c r="AC68" s="345">
        <v>112.87597588739777</v>
      </c>
      <c r="AD68" s="38">
        <v>-21.14945691709444</v>
      </c>
      <c r="AE68" s="345">
        <v>120.27536232657233</v>
      </c>
      <c r="AF68" s="38">
        <v>8.0219357334242858</v>
      </c>
      <c r="AG68" s="9">
        <v>2024</v>
      </c>
      <c r="AH68" s="6" t="s">
        <v>28</v>
      </c>
      <c r="AI68" s="345">
        <v>152.92371321630665</v>
      </c>
      <c r="AJ68" s="38">
        <v>3.8173224302005622</v>
      </c>
      <c r="AK68" s="345">
        <v>132.87071080725866</v>
      </c>
      <c r="AL68" s="38">
        <v>5.2601766154156024</v>
      </c>
      <c r="AM68" s="345">
        <v>128.47275055654367</v>
      </c>
      <c r="AN68" s="38">
        <v>0.38946561819182079</v>
      </c>
      <c r="AO68" s="9">
        <v>2024</v>
      </c>
      <c r="AP68" s="6" t="s">
        <v>28</v>
      </c>
      <c r="AQ68" s="345">
        <v>135.64039422471032</v>
      </c>
      <c r="AR68" s="38">
        <v>0.86373238204603808</v>
      </c>
      <c r="AS68" s="345">
        <v>104.245592147845</v>
      </c>
      <c r="AT68" s="38">
        <v>-5.6982359618024958</v>
      </c>
      <c r="AU68" s="345">
        <v>174.23694021730833</v>
      </c>
      <c r="AV68" s="38">
        <v>5.3918059233730986</v>
      </c>
      <c r="AW68" s="9">
        <v>2024</v>
      </c>
      <c r="AX68" s="6" t="s">
        <v>28</v>
      </c>
      <c r="AY68" s="345">
        <v>184.30274552329101</v>
      </c>
      <c r="AZ68" s="38">
        <v>5.651754111016416</v>
      </c>
      <c r="BA68" s="345">
        <v>122.540843005059</v>
      </c>
      <c r="BB68" s="38">
        <v>3.9070952172049971</v>
      </c>
      <c r="BC68" s="345">
        <v>109.38533529429333</v>
      </c>
      <c r="BD68" s="38">
        <v>8.7708092577773726</v>
      </c>
      <c r="BE68" s="9">
        <v>2024</v>
      </c>
      <c r="BF68" s="6" t="s">
        <v>28</v>
      </c>
      <c r="BG68" s="345">
        <v>141.053901278648</v>
      </c>
      <c r="BH68" s="38">
        <v>6.170159132345205</v>
      </c>
      <c r="BI68" s="345">
        <v>135.79280688902267</v>
      </c>
      <c r="BJ68" s="38">
        <v>5.0295514041165887</v>
      </c>
      <c r="BK68" s="345">
        <v>116.16278058845334</v>
      </c>
      <c r="BL68" s="38">
        <v>-1.3733423260002411</v>
      </c>
      <c r="BM68" s="9">
        <v>2024</v>
      </c>
      <c r="BN68" s="6" t="s">
        <v>28</v>
      </c>
      <c r="BO68" s="345">
        <v>58.190112316783619</v>
      </c>
      <c r="BP68" s="38">
        <v>3.5872166793826494</v>
      </c>
      <c r="BQ68" s="345">
        <v>129.15108125492665</v>
      </c>
      <c r="BR68" s="38">
        <v>15.507416748989854</v>
      </c>
      <c r="BS68" s="345">
        <v>163.963617628007</v>
      </c>
      <c r="BT68" s="38">
        <v>-6.3393653577103635</v>
      </c>
      <c r="BU68" s="9">
        <v>2024</v>
      </c>
      <c r="BV68" s="6" t="s">
        <v>28</v>
      </c>
      <c r="BW68" s="345">
        <v>119.83801420497866</v>
      </c>
      <c r="BX68" s="38">
        <v>12.715461196791338</v>
      </c>
      <c r="BY68" s="345">
        <v>108.50455311719107</v>
      </c>
      <c r="BZ68" s="38">
        <v>1.8667850169943137</v>
      </c>
      <c r="CA68" s="345">
        <v>215.322901116851</v>
      </c>
      <c r="CB68" s="38">
        <v>17.118597608899393</v>
      </c>
      <c r="CC68" s="9">
        <v>2024</v>
      </c>
      <c r="CD68" s="6" t="s">
        <v>28</v>
      </c>
      <c r="CE68" s="345">
        <v>148.05412720597465</v>
      </c>
      <c r="CF68" s="38">
        <v>-3.4481382105871177</v>
      </c>
      <c r="CG68" s="345">
        <v>145.44639743871167</v>
      </c>
      <c r="CH68" s="38">
        <v>12.904674482346493</v>
      </c>
      <c r="CI68" s="345">
        <v>63.919409720125998</v>
      </c>
      <c r="CJ68" s="38">
        <v>-5.1058465013731649</v>
      </c>
      <c r="CK68" s="9">
        <v>2024</v>
      </c>
      <c r="CL68" s="6" t="s">
        <v>28</v>
      </c>
      <c r="CM68" s="345">
        <v>129.01629005515733</v>
      </c>
      <c r="CN68" s="38">
        <v>5.5427468458716334</v>
      </c>
      <c r="CO68" s="345">
        <v>147.43612562707236</v>
      </c>
      <c r="CP68" s="38">
        <v>-6.5343074261121359</v>
      </c>
      <c r="CQ68" s="345">
        <v>118.60472284494334</v>
      </c>
      <c r="CR68" s="38">
        <v>-3.6463849773364103</v>
      </c>
      <c r="CS68" s="9">
        <v>2024</v>
      </c>
      <c r="CT68" s="6" t="s">
        <v>28</v>
      </c>
      <c r="CU68" s="345">
        <v>144.66827443787568</v>
      </c>
      <c r="CV68" s="38">
        <v>5.8363947632841899</v>
      </c>
      <c r="CW68" s="345">
        <v>130.37711974966501</v>
      </c>
      <c r="CX68" s="38">
        <v>-1.7599969986564901</v>
      </c>
      <c r="CY68" s="345">
        <v>153.52930255055</v>
      </c>
      <c r="CZ68" s="38">
        <v>0.37295694784356215</v>
      </c>
      <c r="DA68" s="9">
        <v>2024</v>
      </c>
      <c r="DB68" s="6" t="s">
        <v>28</v>
      </c>
      <c r="DC68" s="345">
        <v>169.19161650109501</v>
      </c>
      <c r="DD68" s="38">
        <v>2.3261391167980605</v>
      </c>
      <c r="DE68" s="345">
        <v>114.94681541349134</v>
      </c>
      <c r="DF68" s="38">
        <v>9.8758766943932415</v>
      </c>
      <c r="DG68" s="345">
        <v>90.177284286847211</v>
      </c>
      <c r="DH68" s="38">
        <v>-10.788678077285809</v>
      </c>
      <c r="DI68" s="9">
        <v>2024</v>
      </c>
      <c r="DJ68" s="6" t="s">
        <v>28</v>
      </c>
      <c r="DK68" s="345">
        <v>116.53535644039668</v>
      </c>
      <c r="DL68" s="38">
        <v>6.3105690970681536</v>
      </c>
      <c r="DM68" s="345">
        <v>147.98136258167332</v>
      </c>
      <c r="DN68" s="38">
        <v>9.9970694146310706</v>
      </c>
      <c r="DO68" s="345">
        <v>150.65382600218865</v>
      </c>
      <c r="DP68" s="38">
        <v>5.8749340664677021</v>
      </c>
      <c r="DQ68" s="350"/>
    </row>
    <row r="69" spans="1:360">
      <c r="A69" s="9"/>
      <c r="B69" s="6" t="s">
        <v>29</v>
      </c>
      <c r="C69" s="345">
        <v>97.13824572412841</v>
      </c>
      <c r="D69" s="38">
        <v>6.2801342316892459</v>
      </c>
      <c r="E69" s="345">
        <v>143.81375374878701</v>
      </c>
      <c r="F69" s="38">
        <v>-4.1313378402811054</v>
      </c>
      <c r="G69" s="345">
        <v>145.79726568831532</v>
      </c>
      <c r="H69" s="38">
        <v>5.9327441633879801</v>
      </c>
      <c r="I69" s="9"/>
      <c r="J69" s="6" t="s">
        <v>29</v>
      </c>
      <c r="K69" s="345">
        <v>154.09614556313565</v>
      </c>
      <c r="L69" s="38">
        <v>3.5020922025467343</v>
      </c>
      <c r="M69" s="345">
        <v>148.84992823819002</v>
      </c>
      <c r="N69" s="38">
        <v>6.0140131158073871</v>
      </c>
      <c r="O69" s="345">
        <v>139.29494468595831</v>
      </c>
      <c r="P69" s="38">
        <v>11.227415703698469</v>
      </c>
      <c r="Q69" s="9"/>
      <c r="R69" s="6" t="s">
        <v>29</v>
      </c>
      <c r="S69" s="345">
        <v>106.83671386820576</v>
      </c>
      <c r="T69" s="38">
        <v>7.1916536511679112</v>
      </c>
      <c r="U69" s="345">
        <v>110.00149060004867</v>
      </c>
      <c r="V69" s="38">
        <v>1.7170009878214643</v>
      </c>
      <c r="W69" s="345">
        <v>247.88213407789567</v>
      </c>
      <c r="X69" s="38">
        <v>5.2384283790282637</v>
      </c>
      <c r="Y69" s="9"/>
      <c r="Z69" s="6" t="s">
        <v>29</v>
      </c>
      <c r="AA69" s="345">
        <v>117.38157462710467</v>
      </c>
      <c r="AB69" s="38">
        <v>-1.1053779062747537</v>
      </c>
      <c r="AC69" s="345">
        <v>122.06487687013465</v>
      </c>
      <c r="AD69" s="38">
        <v>18.06099545359325</v>
      </c>
      <c r="AE69" s="345">
        <v>114.36470827512967</v>
      </c>
      <c r="AF69" s="38">
        <v>-0.26061827008045668</v>
      </c>
      <c r="AG69" s="9"/>
      <c r="AH69" s="6" t="s">
        <v>29</v>
      </c>
      <c r="AI69" s="345">
        <v>140.68773269323165</v>
      </c>
      <c r="AJ69" s="38">
        <v>2.7510798968083776</v>
      </c>
      <c r="AK69" s="345">
        <v>138.84999267119201</v>
      </c>
      <c r="AL69" s="38">
        <v>8.7295571882608698</v>
      </c>
      <c r="AM69" s="345">
        <v>113.22188741313983</v>
      </c>
      <c r="AN69" s="38">
        <v>4.1933179694781444</v>
      </c>
      <c r="AO69" s="9"/>
      <c r="AP69" s="6" t="s">
        <v>29</v>
      </c>
      <c r="AQ69" s="345">
        <v>136.34486417460266</v>
      </c>
      <c r="AR69" s="38">
        <v>4.0782058786195989</v>
      </c>
      <c r="AS69" s="345">
        <v>107.34766512058501</v>
      </c>
      <c r="AT69" s="38">
        <v>-0.67221602553732396</v>
      </c>
      <c r="AU69" s="345">
        <v>174.40849685474998</v>
      </c>
      <c r="AV69" s="38">
        <v>6.9497845128745581</v>
      </c>
      <c r="AW69" s="9"/>
      <c r="AX69" s="6" t="s">
        <v>29</v>
      </c>
      <c r="AY69" s="345">
        <v>191.52287727642269</v>
      </c>
      <c r="AZ69" s="38">
        <v>6.5838254772089044</v>
      </c>
      <c r="BA69" s="345">
        <v>129.11569209052334</v>
      </c>
      <c r="BB69" s="38">
        <v>4.463990017420798</v>
      </c>
      <c r="BC69" s="345">
        <v>103.16686368099433</v>
      </c>
      <c r="BD69" s="38">
        <v>8.9113940591177396</v>
      </c>
      <c r="BE69" s="9"/>
      <c r="BF69" s="6" t="s">
        <v>29</v>
      </c>
      <c r="BG69" s="345">
        <v>112.999628238414</v>
      </c>
      <c r="BH69" s="38">
        <v>10.215922890331115</v>
      </c>
      <c r="BI69" s="345">
        <v>136.32096320335066</v>
      </c>
      <c r="BJ69" s="38">
        <v>8.0294286228672007</v>
      </c>
      <c r="BK69" s="345">
        <v>113.47999520487834</v>
      </c>
      <c r="BL69" s="38">
        <v>4.5014283083548747</v>
      </c>
      <c r="BM69" s="9"/>
      <c r="BN69" s="6" t="s">
        <v>29</v>
      </c>
      <c r="BO69" s="345">
        <v>52.43871424875946</v>
      </c>
      <c r="BP69" s="38">
        <v>8.4116508458811552</v>
      </c>
      <c r="BQ69" s="345">
        <v>117.8888232673</v>
      </c>
      <c r="BR69" s="38">
        <v>11.803376966651598</v>
      </c>
      <c r="BS69" s="345">
        <v>181.81254379618633</v>
      </c>
      <c r="BT69" s="38">
        <v>-3.3043655348438392</v>
      </c>
      <c r="BU69" s="9"/>
      <c r="BV69" s="6" t="s">
        <v>29</v>
      </c>
      <c r="BW69" s="345">
        <v>141.90823957273099</v>
      </c>
      <c r="BX69" s="38">
        <v>15.184249865914936</v>
      </c>
      <c r="BY69" s="345">
        <v>112.85954122858499</v>
      </c>
      <c r="BZ69" s="38">
        <v>1.9311726445175452</v>
      </c>
      <c r="CA69" s="345">
        <v>219.96766399054999</v>
      </c>
      <c r="CB69" s="38">
        <v>26.967287650455617</v>
      </c>
      <c r="CC69" s="9"/>
      <c r="CD69" s="6" t="s">
        <v>29</v>
      </c>
      <c r="CE69" s="345">
        <v>125.08495749638901</v>
      </c>
      <c r="CF69" s="38">
        <v>-16.369152670334344</v>
      </c>
      <c r="CG69" s="345">
        <v>165.31688645981203</v>
      </c>
      <c r="CH69" s="38">
        <v>14.096964228835219</v>
      </c>
      <c r="CI69" s="345">
        <v>67.132099545250298</v>
      </c>
      <c r="CJ69" s="38">
        <v>-8.0926243238080957</v>
      </c>
      <c r="CK69" s="9"/>
      <c r="CL69" s="6" t="s">
        <v>29</v>
      </c>
      <c r="CM69" s="345">
        <v>126.44481673561999</v>
      </c>
      <c r="CN69" s="38">
        <v>3.7375044337778434</v>
      </c>
      <c r="CO69" s="345">
        <v>135.36320877046001</v>
      </c>
      <c r="CP69" s="38">
        <v>-8.4577222874430333</v>
      </c>
      <c r="CQ69" s="345">
        <v>137.30024411984834</v>
      </c>
      <c r="CR69" s="38">
        <v>4.3815020314714133</v>
      </c>
      <c r="CS69" s="9"/>
      <c r="CT69" s="6" t="s">
        <v>29</v>
      </c>
      <c r="CU69" s="345">
        <v>184.06015140878836</v>
      </c>
      <c r="CV69" s="38">
        <v>6.1594330443576837</v>
      </c>
      <c r="CW69" s="345">
        <v>133.27319270076001</v>
      </c>
      <c r="CX69" s="38">
        <v>-0.96940929267924503</v>
      </c>
      <c r="CY69" s="345">
        <v>164.67268801801666</v>
      </c>
      <c r="CZ69" s="38">
        <v>12.834686794254281</v>
      </c>
      <c r="DA69" s="9"/>
      <c r="DB69" s="6" t="s">
        <v>29</v>
      </c>
      <c r="DC69" s="345">
        <v>167.21666457692433</v>
      </c>
      <c r="DD69" s="38">
        <v>-0.35734481708267651</v>
      </c>
      <c r="DE69" s="345">
        <v>109.999896383989</v>
      </c>
      <c r="DF69" s="38">
        <v>9.4057780970450153</v>
      </c>
      <c r="DG69" s="345">
        <v>65.035369213246256</v>
      </c>
      <c r="DH69" s="38">
        <v>-12.790583891125024</v>
      </c>
      <c r="DI69" s="9"/>
      <c r="DJ69" s="6" t="s">
        <v>29</v>
      </c>
      <c r="DK69" s="345">
        <v>104.43105879595667</v>
      </c>
      <c r="DL69" s="38">
        <v>7.7670824813084351</v>
      </c>
      <c r="DM69" s="345">
        <v>129.51433639037501</v>
      </c>
      <c r="DN69" s="38">
        <v>7.6866569514665457</v>
      </c>
      <c r="DO69" s="345">
        <v>147.43490109398769</v>
      </c>
      <c r="DP69" s="38">
        <v>5.1065368492029535</v>
      </c>
      <c r="DQ69" s="350"/>
    </row>
    <row r="70" spans="1:360">
      <c r="A70" s="9"/>
      <c r="B70" s="6" t="s">
        <v>30</v>
      </c>
      <c r="C70" s="345">
        <v>122.75825662479566</v>
      </c>
      <c r="D70" s="38">
        <v>15.348595866495089</v>
      </c>
      <c r="E70" s="345">
        <v>181.51950859287331</v>
      </c>
      <c r="F70" s="38">
        <v>-5.785455436858399</v>
      </c>
      <c r="G70" s="345">
        <v>152.64591751735168</v>
      </c>
      <c r="H70" s="38">
        <v>-6.7775333644357119</v>
      </c>
      <c r="I70" s="9"/>
      <c r="J70" s="6" t="s">
        <v>30</v>
      </c>
      <c r="K70" s="345">
        <v>172.55897133329631</v>
      </c>
      <c r="L70" s="38">
        <v>9.2036846948221154</v>
      </c>
      <c r="M70" s="345">
        <v>148.63116614966134</v>
      </c>
      <c r="N70" s="38">
        <v>7.0687034340014492</v>
      </c>
      <c r="O70" s="345">
        <v>94.46634051469924</v>
      </c>
      <c r="P70" s="38">
        <v>16.182676268313443</v>
      </c>
      <c r="Q70" s="9"/>
      <c r="R70" s="6" t="s">
        <v>30</v>
      </c>
      <c r="S70" s="345">
        <v>105.55592081655932</v>
      </c>
      <c r="T70" s="38">
        <v>2.8013494457906205</v>
      </c>
      <c r="U70" s="345">
        <v>122.13306821752234</v>
      </c>
      <c r="V70" s="38">
        <v>5.0624866884668478</v>
      </c>
      <c r="W70" s="345">
        <v>229.42530948265031</v>
      </c>
      <c r="X70" s="38">
        <v>13.052786326667288</v>
      </c>
      <c r="Y70" s="9"/>
      <c r="Z70" s="6" t="s">
        <v>30</v>
      </c>
      <c r="AA70" s="345">
        <v>115.09062504765798</v>
      </c>
      <c r="AB70" s="38">
        <v>1.4429722780182175</v>
      </c>
      <c r="AC70" s="345">
        <v>154.55226915186066</v>
      </c>
      <c r="AD70" s="38">
        <v>16.629649103707962</v>
      </c>
      <c r="AE70" s="345">
        <v>109.535732940277</v>
      </c>
      <c r="AF70" s="38">
        <v>2.8866743996927653</v>
      </c>
      <c r="AG70" s="9"/>
      <c r="AH70" s="6" t="s">
        <v>30</v>
      </c>
      <c r="AI70" s="345">
        <v>159.65328125500767</v>
      </c>
      <c r="AJ70" s="38">
        <v>3.9399788416616417</v>
      </c>
      <c r="AK70" s="345">
        <v>143.97233473575832</v>
      </c>
      <c r="AL70" s="38">
        <v>11.170596385434933</v>
      </c>
      <c r="AM70" s="345">
        <v>120.39233089592567</v>
      </c>
      <c r="AN70" s="38">
        <v>2.421580292986846</v>
      </c>
      <c r="AO70" s="9"/>
      <c r="AP70" s="6" t="s">
        <v>30</v>
      </c>
      <c r="AQ70" s="345">
        <v>145.31556105992732</v>
      </c>
      <c r="AR70" s="38">
        <v>5.9331664641932207</v>
      </c>
      <c r="AS70" s="345">
        <v>115.33513222549134</v>
      </c>
      <c r="AT70" s="38">
        <v>-3.6669478948988257</v>
      </c>
      <c r="AU70" s="345">
        <v>186.94457071758066</v>
      </c>
      <c r="AV70" s="38">
        <v>6.1305470189819005</v>
      </c>
      <c r="AW70" s="9"/>
      <c r="AX70" s="6" t="s">
        <v>30</v>
      </c>
      <c r="AY70" s="345">
        <v>196.1006516084783</v>
      </c>
      <c r="AZ70" s="38">
        <v>10.109822189077605</v>
      </c>
      <c r="BA70" s="345">
        <v>152.79557052975599</v>
      </c>
      <c r="BB70" s="38">
        <v>6.1023667240264388</v>
      </c>
      <c r="BC70" s="345">
        <v>131.88154893737735</v>
      </c>
      <c r="BD70" s="38">
        <v>9.8308939348444397</v>
      </c>
      <c r="BE70" s="9"/>
      <c r="BF70" s="6" t="s">
        <v>30</v>
      </c>
      <c r="BG70" s="345">
        <v>118.11202251085501</v>
      </c>
      <c r="BH70" s="38">
        <v>9.0854957157837219</v>
      </c>
      <c r="BI70" s="345">
        <v>132.86828259636198</v>
      </c>
      <c r="BJ70" s="38">
        <v>9.5469291623648189</v>
      </c>
      <c r="BK70" s="345">
        <v>136.27270447551498</v>
      </c>
      <c r="BL70" s="38">
        <v>2.7665442429293705</v>
      </c>
      <c r="BM70" s="9"/>
      <c r="BN70" s="6" t="s">
        <v>30</v>
      </c>
      <c r="BO70" s="345">
        <v>46.973379420432671</v>
      </c>
      <c r="BP70" s="38">
        <v>5.3398519076990567</v>
      </c>
      <c r="BQ70" s="345">
        <v>132.33080047314468</v>
      </c>
      <c r="BR70" s="38">
        <v>12.251564165768443</v>
      </c>
      <c r="BS70" s="345">
        <v>187.45342940599301</v>
      </c>
      <c r="BT70" s="38">
        <v>-1.1112440948865583</v>
      </c>
      <c r="BU70" s="9"/>
      <c r="BV70" s="6" t="s">
        <v>30</v>
      </c>
      <c r="BW70" s="345">
        <v>185.32474083734903</v>
      </c>
      <c r="BX70" s="38">
        <v>16.3418405973744</v>
      </c>
      <c r="BY70" s="345">
        <v>113.47011977123566</v>
      </c>
      <c r="BZ70" s="38">
        <v>-7.656015847183312</v>
      </c>
      <c r="CA70" s="345">
        <v>269.07445471817437</v>
      </c>
      <c r="CB70" s="38">
        <v>28.141658196102753</v>
      </c>
      <c r="CC70" s="9"/>
      <c r="CD70" s="6" t="s">
        <v>30</v>
      </c>
      <c r="CE70" s="345">
        <v>155.17007159659465</v>
      </c>
      <c r="CF70" s="38">
        <v>-12.684212884966328</v>
      </c>
      <c r="CG70" s="345">
        <v>198.24479434895466</v>
      </c>
      <c r="CH70" s="38">
        <v>18.617111069767134</v>
      </c>
      <c r="CI70" s="345">
        <v>76.099497328638904</v>
      </c>
      <c r="CJ70" s="38">
        <v>4.3425646289895212</v>
      </c>
      <c r="CK70" s="9"/>
      <c r="CL70" s="6" t="s">
        <v>30</v>
      </c>
      <c r="CM70" s="345">
        <v>106.17358000454152</v>
      </c>
      <c r="CN70" s="38">
        <v>5.7211681423750917</v>
      </c>
      <c r="CO70" s="345">
        <v>133.41773200500566</v>
      </c>
      <c r="CP70" s="38">
        <v>-12.579971750984299</v>
      </c>
      <c r="CQ70" s="345">
        <v>152.31466977621935</v>
      </c>
      <c r="CR70" s="38">
        <v>9.8865309201383411</v>
      </c>
      <c r="CS70" s="9"/>
      <c r="CT70" s="6" t="s">
        <v>30</v>
      </c>
      <c r="CU70" s="345">
        <v>177.61024548477431</v>
      </c>
      <c r="CV70" s="38">
        <v>4.4407931613562397</v>
      </c>
      <c r="CW70" s="345">
        <v>125.50692743714301</v>
      </c>
      <c r="CX70" s="38">
        <v>0.35771832033546502</v>
      </c>
      <c r="CY70" s="345">
        <v>126.20974398693174</v>
      </c>
      <c r="CZ70" s="38">
        <v>-0.81852903865545557</v>
      </c>
      <c r="DA70" s="9"/>
      <c r="DB70" s="6" t="s">
        <v>30</v>
      </c>
      <c r="DC70" s="345">
        <v>165.26788152888534</v>
      </c>
      <c r="DD70" s="38">
        <v>-0.40007348969203349</v>
      </c>
      <c r="DE70" s="345">
        <v>124.11344212122454</v>
      </c>
      <c r="DF70" s="38">
        <v>7.6446836915182104</v>
      </c>
      <c r="DG70" s="345">
        <v>74.47921032449193</v>
      </c>
      <c r="DH70" s="38">
        <v>-14.579141313624703</v>
      </c>
      <c r="DI70" s="9"/>
      <c r="DJ70" s="6" t="s">
        <v>30</v>
      </c>
      <c r="DK70" s="345">
        <v>106.09126593972996</v>
      </c>
      <c r="DL70" s="38">
        <v>3.4605863732698197</v>
      </c>
      <c r="DM70" s="345">
        <v>113.488710831311</v>
      </c>
      <c r="DN70" s="38">
        <v>5.1399610626895651</v>
      </c>
      <c r="DO70" s="345">
        <v>149.609534137065</v>
      </c>
      <c r="DP70" s="38">
        <v>7.1951257464457115</v>
      </c>
      <c r="DQ70" s="350"/>
    </row>
    <row r="71" spans="1:360" hidden="1">
      <c r="A71" s="9"/>
      <c r="B71" s="6" t="s">
        <v>31</v>
      </c>
      <c r="C71" s="345">
        <v>85.348926825311011</v>
      </c>
      <c r="D71" s="38">
        <v>-25.101402407480279</v>
      </c>
      <c r="E71" s="345">
        <v>95.980035125150678</v>
      </c>
      <c r="F71" s="38">
        <v>-39.860953060770832</v>
      </c>
      <c r="G71" s="345">
        <v>96.229958363955646</v>
      </c>
      <c r="H71" s="38">
        <v>-39.450229944868283</v>
      </c>
      <c r="I71" s="9"/>
      <c r="J71" s="6" t="s">
        <v>31</v>
      </c>
      <c r="K71" s="345">
        <v>111.732909671995</v>
      </c>
      <c r="L71" s="38">
        <v>-23.833111093955864</v>
      </c>
      <c r="M71" s="345">
        <v>104.37371793230932</v>
      </c>
      <c r="N71" s="38">
        <v>-29.609959031578938</v>
      </c>
      <c r="O71" s="345">
        <v>77.449694424921674</v>
      </c>
      <c r="P71" s="38">
        <v>-30.523842217487655</v>
      </c>
      <c r="Q71" s="9"/>
      <c r="R71" s="6" t="s">
        <v>31</v>
      </c>
      <c r="S71" s="345">
        <v>73.026541705025664</v>
      </c>
      <c r="T71" s="38">
        <v>-30.852697583722332</v>
      </c>
      <c r="U71" s="345">
        <v>100.26887702109633</v>
      </c>
      <c r="V71" s="38">
        <v>-33.712286765469031</v>
      </c>
      <c r="W71" s="345">
        <v>129.072331210247</v>
      </c>
      <c r="X71" s="38">
        <v>-31.469585000877743</v>
      </c>
      <c r="Y71" s="9"/>
      <c r="Z71" s="6" t="s">
        <v>31</v>
      </c>
      <c r="AA71" s="345">
        <v>90.630501856272659</v>
      </c>
      <c r="AB71" s="38">
        <v>-30.787697691568923</v>
      </c>
      <c r="AC71" s="345">
        <v>100.07660146104531</v>
      </c>
      <c r="AD71" s="38">
        <v>-24.448616245314085</v>
      </c>
      <c r="AE71" s="345">
        <v>78.958587500879005</v>
      </c>
      <c r="AF71" s="38">
        <v>-31.559199604836635</v>
      </c>
      <c r="AG71" s="9"/>
      <c r="AH71" s="6" t="s">
        <v>31</v>
      </c>
      <c r="AI71" s="345">
        <v>107.10176014309934</v>
      </c>
      <c r="AJ71" s="38">
        <v>-33.457098511394619</v>
      </c>
      <c r="AK71" s="345">
        <v>101.33602269387768</v>
      </c>
      <c r="AL71" s="38">
        <v>-30.558848687726993</v>
      </c>
      <c r="AM71" s="345">
        <v>81.717788110726332</v>
      </c>
      <c r="AN71" s="38">
        <v>-30.80406808819869</v>
      </c>
      <c r="AO71" s="9"/>
      <c r="AP71" s="6" t="s">
        <v>31</v>
      </c>
      <c r="AQ71" s="345">
        <v>91.093548616438667</v>
      </c>
      <c r="AR71" s="38">
        <v>-32.808437093797906</v>
      </c>
      <c r="AS71" s="345">
        <v>76.011531198217</v>
      </c>
      <c r="AT71" s="38">
        <v>-32.142617402278972</v>
      </c>
      <c r="AU71" s="345">
        <v>115.02083760431833</v>
      </c>
      <c r="AV71" s="38">
        <v>-32.033459661768163</v>
      </c>
      <c r="AW71" s="9"/>
      <c r="AX71" s="6" t="s">
        <v>31</v>
      </c>
      <c r="AY71" s="345">
        <v>124.58716609706335</v>
      </c>
      <c r="AZ71" s="38">
        <v>-26.342780523292973</v>
      </c>
      <c r="BA71" s="345">
        <v>100.23178402035099</v>
      </c>
      <c r="BB71" s="38">
        <v>-26.216392283378212</v>
      </c>
      <c r="BC71" s="345">
        <v>97.001029618519325</v>
      </c>
      <c r="BD71" s="38">
        <v>-24.426626036098895</v>
      </c>
      <c r="BE71" s="9"/>
      <c r="BF71" s="6" t="s">
        <v>31</v>
      </c>
      <c r="BG71" s="345">
        <v>91.458874917099664</v>
      </c>
      <c r="BH71" s="38">
        <v>-32.716430992519548</v>
      </c>
      <c r="BI71" s="345">
        <v>94.379006858762992</v>
      </c>
      <c r="BJ71" s="38">
        <v>-30.472289098541793</v>
      </c>
      <c r="BK71" s="345">
        <v>85.879939158421337</v>
      </c>
      <c r="BL71" s="38">
        <v>-30.864883168150129</v>
      </c>
      <c r="BM71" s="9"/>
      <c r="BN71" s="6" t="s">
        <v>31</v>
      </c>
      <c r="BO71" s="345">
        <v>37.355340003256934</v>
      </c>
      <c r="BP71" s="38">
        <v>-32.354166662882648</v>
      </c>
      <c r="BQ71" s="345">
        <v>92.567044210576341</v>
      </c>
      <c r="BR71" s="38">
        <v>-28.140566339887727</v>
      </c>
      <c r="BS71" s="345">
        <v>127.61931820586767</v>
      </c>
      <c r="BT71" s="38">
        <v>-30.594246302929506</v>
      </c>
      <c r="BU71" s="9"/>
      <c r="BV71" s="6" t="s">
        <v>31</v>
      </c>
      <c r="BW71" s="345">
        <v>107.33634104844968</v>
      </c>
      <c r="BX71" s="38">
        <v>-20.915385159867455</v>
      </c>
      <c r="BY71" s="345">
        <v>69.789127077551328</v>
      </c>
      <c r="BZ71" s="38">
        <v>-36.234910239383531</v>
      </c>
      <c r="CA71" s="345">
        <v>158.15034010034967</v>
      </c>
      <c r="CB71" s="38">
        <v>-24.743276968632998</v>
      </c>
      <c r="CC71" s="9"/>
      <c r="CD71" s="6" t="s">
        <v>31</v>
      </c>
      <c r="CE71" s="345">
        <v>117.09948763013966</v>
      </c>
      <c r="CF71" s="38">
        <v>-37.897985079676602</v>
      </c>
      <c r="CG71" s="345">
        <v>136.22271352991868</v>
      </c>
      <c r="CH71" s="38">
        <v>-15.168787340777627</v>
      </c>
      <c r="CI71" s="345">
        <v>37.635718343297832</v>
      </c>
      <c r="CJ71" s="38">
        <v>-34.090135125651798</v>
      </c>
      <c r="CK71" s="9"/>
      <c r="CL71" s="6" t="s">
        <v>31</v>
      </c>
      <c r="CM71" s="345">
        <v>84.025171489591671</v>
      </c>
      <c r="CN71" s="38">
        <v>-26.175216674113685</v>
      </c>
      <c r="CO71" s="345">
        <v>86.616866693228005</v>
      </c>
      <c r="CP71" s="38">
        <v>-38.844366788817617</v>
      </c>
      <c r="CQ71" s="345">
        <v>78.507057230323014</v>
      </c>
      <c r="CR71" s="38">
        <v>-27.820117870919219</v>
      </c>
      <c r="CS71" s="9"/>
      <c r="CT71" s="6" t="s">
        <v>31</v>
      </c>
      <c r="CU71" s="345">
        <v>105.54399186735333</v>
      </c>
      <c r="CV71" s="38">
        <v>-25.729243269685142</v>
      </c>
      <c r="CW71" s="345">
        <v>86.159911893805656</v>
      </c>
      <c r="CX71" s="38">
        <v>-37.261516496752478</v>
      </c>
      <c r="CY71" s="345">
        <v>90.622291461416651</v>
      </c>
      <c r="CZ71" s="38">
        <v>-37.496382988330147</v>
      </c>
      <c r="DA71" s="9"/>
      <c r="DB71" s="6" t="s">
        <v>31</v>
      </c>
      <c r="DC71" s="345">
        <v>86.828377599542321</v>
      </c>
      <c r="DD71" s="38">
        <v>-37.521032817359767</v>
      </c>
      <c r="DE71" s="345">
        <v>82.408528962186338</v>
      </c>
      <c r="DF71" s="38">
        <v>-27.478063162952125</v>
      </c>
      <c r="DG71" s="345">
        <v>53.322522141611977</v>
      </c>
      <c r="DH71" s="38">
        <v>-46.692286451697981</v>
      </c>
      <c r="DI71" s="9"/>
      <c r="DJ71" s="6" t="s">
        <v>31</v>
      </c>
      <c r="DK71" s="345">
        <v>78.608663404552672</v>
      </c>
      <c r="DL71" s="38">
        <v>-29.673798928779433</v>
      </c>
      <c r="DM71" s="345">
        <v>88.039330498338003</v>
      </c>
      <c r="DN71" s="38">
        <v>-33.001652279794357</v>
      </c>
      <c r="DO71" s="345">
        <v>108.50698956660067</v>
      </c>
      <c r="DP71" s="38">
        <v>-28.435401988477764</v>
      </c>
      <c r="DQ71" s="350"/>
    </row>
    <row r="72" spans="1:360">
      <c r="A72" s="9"/>
      <c r="B72" s="6"/>
      <c r="C72" s="345"/>
      <c r="D72" s="344"/>
      <c r="E72" s="345"/>
      <c r="F72" s="344"/>
      <c r="G72" s="345"/>
      <c r="H72" s="344"/>
      <c r="I72" s="9"/>
      <c r="J72" s="6"/>
      <c r="K72" s="345"/>
      <c r="L72" s="344"/>
      <c r="M72" s="345"/>
      <c r="N72" s="344"/>
      <c r="O72" s="345"/>
      <c r="P72" s="344"/>
      <c r="Q72" s="9"/>
      <c r="R72" s="6"/>
      <c r="S72" s="345"/>
      <c r="T72" s="344"/>
      <c r="U72" s="345"/>
      <c r="V72" s="344"/>
      <c r="W72" s="345"/>
      <c r="X72" s="344"/>
      <c r="Y72" s="9"/>
      <c r="Z72" s="6"/>
      <c r="AA72" s="345"/>
      <c r="AB72" s="344"/>
      <c r="AC72" s="345"/>
      <c r="AD72" s="344"/>
      <c r="AE72" s="345"/>
      <c r="AF72" s="344"/>
      <c r="AG72" s="9"/>
      <c r="AH72" s="6"/>
      <c r="AI72" s="345"/>
      <c r="AJ72" s="344"/>
      <c r="AK72" s="345"/>
      <c r="AL72" s="344"/>
      <c r="AM72" s="345"/>
      <c r="AN72" s="344"/>
      <c r="AO72" s="9"/>
      <c r="AP72" s="6"/>
      <c r="AQ72" s="345"/>
      <c r="AR72" s="344"/>
      <c r="AS72" s="345"/>
      <c r="AT72" s="344"/>
      <c r="AU72" s="345"/>
      <c r="AV72" s="344"/>
      <c r="AW72" s="9"/>
      <c r="AX72" s="6"/>
      <c r="AY72" s="345"/>
      <c r="AZ72" s="344"/>
      <c r="BA72" s="345"/>
      <c r="BB72" s="344"/>
      <c r="BC72" s="345"/>
      <c r="BD72" s="344"/>
      <c r="BE72" s="9"/>
      <c r="BF72" s="6"/>
      <c r="BG72" s="345"/>
      <c r="BH72" s="344"/>
      <c r="BI72" s="345"/>
      <c r="BJ72" s="344"/>
      <c r="BK72" s="345"/>
      <c r="BL72" s="344"/>
      <c r="BM72" s="9"/>
      <c r="BN72" s="6"/>
      <c r="BO72" s="345"/>
      <c r="BP72" s="344"/>
      <c r="BQ72" s="345"/>
      <c r="BR72" s="344"/>
      <c r="BS72" s="345"/>
      <c r="BT72" s="344"/>
      <c r="BU72" s="9"/>
      <c r="BV72" s="6"/>
      <c r="BW72" s="345"/>
      <c r="BX72" s="344"/>
      <c r="BY72" s="345"/>
      <c r="BZ72" s="344"/>
      <c r="CA72" s="345"/>
      <c r="CB72" s="344"/>
      <c r="CC72" s="9"/>
      <c r="CD72" s="6"/>
      <c r="CE72" s="345"/>
      <c r="CF72" s="344"/>
      <c r="CG72" s="345"/>
      <c r="CH72" s="344"/>
      <c r="CI72" s="345"/>
      <c r="CJ72" s="344"/>
      <c r="CK72" s="9"/>
      <c r="CL72" s="6"/>
      <c r="CM72" s="345"/>
      <c r="CN72" s="344"/>
      <c r="CO72" s="345"/>
      <c r="CP72" s="344"/>
      <c r="CQ72" s="345"/>
      <c r="CR72" s="344"/>
      <c r="CS72" s="9"/>
      <c r="CT72" s="6"/>
      <c r="CU72" s="345"/>
      <c r="CV72" s="344"/>
      <c r="CW72" s="345"/>
      <c r="CX72" s="344"/>
      <c r="CY72" s="345"/>
      <c r="CZ72" s="344"/>
      <c r="DA72" s="9"/>
      <c r="DB72" s="6"/>
      <c r="DC72" s="345"/>
      <c r="DD72" s="344"/>
      <c r="DE72" s="345"/>
      <c r="DF72" s="344"/>
      <c r="DG72" s="345"/>
      <c r="DH72" s="344"/>
      <c r="DI72" s="9"/>
      <c r="DJ72" s="6"/>
      <c r="DK72" s="345"/>
      <c r="DL72" s="344"/>
      <c r="DM72" s="345"/>
      <c r="DN72" s="344"/>
      <c r="DO72" s="345"/>
      <c r="DP72" s="344"/>
      <c r="DQ72" s="350"/>
    </row>
    <row r="73" spans="1:360" hidden="1">
      <c r="A73" s="9">
        <v>2015</v>
      </c>
      <c r="B73" s="332" t="s">
        <v>32</v>
      </c>
      <c r="C73" s="345">
        <v>101.31008803957639</v>
      </c>
      <c r="D73" s="344"/>
      <c r="E73" s="345">
        <v>99.542551293872975</v>
      </c>
      <c r="F73" s="344"/>
      <c r="G73" s="345">
        <v>98.472555206106321</v>
      </c>
      <c r="H73" s="344"/>
      <c r="I73" s="9">
        <v>2015</v>
      </c>
      <c r="J73" s="332" t="s">
        <v>32</v>
      </c>
      <c r="K73" s="345">
        <v>98.76916444682621</v>
      </c>
      <c r="L73" s="344"/>
      <c r="M73" s="345">
        <v>98.853250523313818</v>
      </c>
      <c r="N73" s="344"/>
      <c r="O73" s="345">
        <v>100.34353886348867</v>
      </c>
      <c r="P73" s="344"/>
      <c r="Q73" s="9">
        <v>2015</v>
      </c>
      <c r="R73" s="332" t="s">
        <v>32</v>
      </c>
      <c r="S73" s="345">
        <v>100.31842881454828</v>
      </c>
      <c r="T73" s="344"/>
      <c r="U73" s="345">
        <v>98.743382240532313</v>
      </c>
      <c r="V73" s="344"/>
      <c r="W73" s="345">
        <v>97.12598869324178</v>
      </c>
      <c r="X73" s="344"/>
      <c r="Y73" s="9">
        <v>2015</v>
      </c>
      <c r="Z73" s="332" t="s">
        <v>32</v>
      </c>
      <c r="AA73" s="345">
        <v>99.547539629247609</v>
      </c>
      <c r="AB73" s="344"/>
      <c r="AC73" s="345">
        <v>98.479152815469945</v>
      </c>
      <c r="AD73" s="344"/>
      <c r="AE73" s="345">
        <v>99.829398694355532</v>
      </c>
      <c r="AF73" s="344"/>
      <c r="AG73" s="9">
        <v>2015</v>
      </c>
      <c r="AH73" s="332" t="s">
        <v>32</v>
      </c>
      <c r="AI73" s="345">
        <v>99.265307082985515</v>
      </c>
      <c r="AJ73" s="344"/>
      <c r="AK73" s="345">
        <v>98.930562696778168</v>
      </c>
      <c r="AL73" s="344"/>
      <c r="AM73" s="345">
        <v>99.422046948925157</v>
      </c>
      <c r="AN73" s="344"/>
      <c r="AO73" s="9">
        <v>2015</v>
      </c>
      <c r="AP73" s="332" t="s">
        <v>32</v>
      </c>
      <c r="AQ73" s="345">
        <v>100.08846519483768</v>
      </c>
      <c r="AR73" s="344"/>
      <c r="AS73" s="345">
        <v>100.62097206191352</v>
      </c>
      <c r="AT73" s="344"/>
      <c r="AU73" s="345">
        <v>99.716975054938203</v>
      </c>
      <c r="AV73" s="344"/>
      <c r="AW73" s="9">
        <v>2015</v>
      </c>
      <c r="AX73" s="332" t="s">
        <v>32</v>
      </c>
      <c r="AY73" s="345">
        <v>99.588569715917728</v>
      </c>
      <c r="AZ73" s="344"/>
      <c r="BA73" s="345">
        <v>99.845103580799019</v>
      </c>
      <c r="BB73" s="344"/>
      <c r="BC73" s="345">
        <v>98.55398034239056</v>
      </c>
      <c r="BD73" s="344"/>
      <c r="BE73" s="9">
        <v>2015</v>
      </c>
      <c r="BF73" s="332" t="s">
        <v>32</v>
      </c>
      <c r="BG73" s="345">
        <v>99.338158381209709</v>
      </c>
      <c r="BH73" s="344"/>
      <c r="BI73" s="345">
        <v>100.85365262595329</v>
      </c>
      <c r="BJ73" s="344"/>
      <c r="BK73" s="345">
        <v>99.726880431057992</v>
      </c>
      <c r="BL73" s="344"/>
      <c r="BM73" s="9">
        <v>2015</v>
      </c>
      <c r="BN73" s="332" t="s">
        <v>32</v>
      </c>
      <c r="BO73" s="345">
        <v>99.085243467222782</v>
      </c>
      <c r="BP73" s="344"/>
      <c r="BQ73" s="345">
        <v>100.10072354519662</v>
      </c>
      <c r="BR73" s="344"/>
      <c r="BS73" s="345">
        <v>98.53125933864834</v>
      </c>
      <c r="BT73" s="344"/>
      <c r="BU73" s="9">
        <v>2015</v>
      </c>
      <c r="BV73" s="332" t="s">
        <v>32</v>
      </c>
      <c r="BW73" s="345">
        <v>100.50217806050482</v>
      </c>
      <c r="BX73" s="344"/>
      <c r="BY73" s="345">
        <v>99.833547197447658</v>
      </c>
      <c r="BZ73" s="344"/>
      <c r="CA73" s="345">
        <v>100.07372871531074</v>
      </c>
      <c r="CB73" s="344"/>
      <c r="CC73" s="9">
        <v>2015</v>
      </c>
      <c r="CD73" s="332" t="s">
        <v>32</v>
      </c>
      <c r="CE73" s="345">
        <v>100.36400856437034</v>
      </c>
      <c r="CF73" s="344"/>
      <c r="CG73" s="345">
        <v>100.68203033631448</v>
      </c>
      <c r="CH73" s="344"/>
      <c r="CI73" s="345">
        <v>100.05859886734623</v>
      </c>
      <c r="CJ73" s="344"/>
      <c r="CK73" s="9">
        <v>2015</v>
      </c>
      <c r="CL73" s="332" t="s">
        <v>32</v>
      </c>
      <c r="CM73" s="345">
        <v>99.166312166113116</v>
      </c>
      <c r="CN73" s="344"/>
      <c r="CO73" s="345">
        <v>99.485460994586404</v>
      </c>
      <c r="CP73" s="344"/>
      <c r="CQ73" s="345">
        <v>99.412966134543865</v>
      </c>
      <c r="CR73" s="344"/>
      <c r="CS73" s="9">
        <v>2015</v>
      </c>
      <c r="CT73" s="332" t="s">
        <v>32</v>
      </c>
      <c r="CU73" s="345">
        <v>101.12132242218208</v>
      </c>
      <c r="CV73" s="344"/>
      <c r="CW73" s="345">
        <v>99.767091876695389</v>
      </c>
      <c r="CX73" s="344"/>
      <c r="CY73" s="345">
        <v>100.38885572946452</v>
      </c>
      <c r="CZ73" s="344"/>
      <c r="DA73" s="9">
        <v>2015</v>
      </c>
      <c r="DB73" s="332" t="s">
        <v>32</v>
      </c>
      <c r="DC73" s="345">
        <v>100.21202207620277</v>
      </c>
      <c r="DD73" s="344"/>
      <c r="DE73" s="345">
        <v>99.064412251557954</v>
      </c>
      <c r="DF73" s="344"/>
      <c r="DG73" s="345">
        <v>98.607205618224228</v>
      </c>
      <c r="DH73" s="344"/>
      <c r="DI73" s="9">
        <v>2015</v>
      </c>
      <c r="DJ73" s="332" t="s">
        <v>32</v>
      </c>
      <c r="DK73" s="345">
        <v>100.59946283562267</v>
      </c>
      <c r="DL73" s="344"/>
      <c r="DM73" s="345">
        <v>99.47889363645821</v>
      </c>
      <c r="DN73" s="344"/>
      <c r="DO73" s="345">
        <v>99.692751377563681</v>
      </c>
      <c r="DP73" s="344"/>
      <c r="DQ73" s="350"/>
      <c r="DR73" s="6"/>
      <c r="DS73" s="345"/>
      <c r="DT73" s="344"/>
      <c r="DU73" s="345"/>
      <c r="DV73" s="344"/>
      <c r="DW73" s="345"/>
      <c r="DX73" s="344"/>
      <c r="DY73" s="9"/>
      <c r="DZ73" s="6"/>
      <c r="EA73" s="345"/>
      <c r="EB73" s="344"/>
      <c r="EC73" s="345"/>
      <c r="ED73" s="344"/>
      <c r="EE73" s="345"/>
      <c r="EF73" s="344"/>
      <c r="EG73" s="9"/>
      <c r="EH73" s="6"/>
      <c r="EI73" s="345"/>
      <c r="EJ73" s="344"/>
      <c r="EK73" s="345"/>
      <c r="EL73" s="344"/>
      <c r="EM73" s="345"/>
      <c r="EN73" s="344"/>
      <c r="EO73" s="9"/>
      <c r="EP73" s="6"/>
      <c r="EQ73" s="345"/>
      <c r="ER73" s="344"/>
      <c r="ES73" s="345"/>
      <c r="ET73" s="344"/>
      <c r="EU73" s="345"/>
      <c r="EV73" s="344"/>
      <c r="EW73" s="9"/>
      <c r="EX73" s="6"/>
      <c r="EY73" s="345"/>
      <c r="EZ73" s="344"/>
      <c r="FA73" s="345"/>
      <c r="FB73" s="344"/>
      <c r="FC73" s="345"/>
      <c r="FD73" s="344"/>
      <c r="FE73" s="9"/>
      <c r="FF73" s="6"/>
      <c r="FG73" s="345"/>
      <c r="FH73" s="344"/>
      <c r="FI73" s="345"/>
      <c r="FJ73" s="344"/>
      <c r="FK73" s="345"/>
      <c r="FL73" s="344"/>
      <c r="FM73" s="9"/>
      <c r="FN73" s="6"/>
      <c r="FO73" s="345"/>
      <c r="FP73" s="344"/>
      <c r="FQ73" s="345"/>
      <c r="FR73" s="344"/>
      <c r="FS73" s="345"/>
      <c r="FT73" s="344"/>
      <c r="FU73" s="9"/>
      <c r="FV73" s="6"/>
      <c r="FW73" s="345"/>
      <c r="FX73" s="344"/>
      <c r="FY73" s="345"/>
      <c r="FZ73" s="344"/>
      <c r="GA73" s="345"/>
      <c r="GB73" s="344"/>
      <c r="GC73" s="9"/>
      <c r="GD73" s="6"/>
      <c r="GE73" s="345"/>
      <c r="GF73" s="344"/>
      <c r="GG73" s="345"/>
      <c r="GH73" s="344"/>
      <c r="GI73" s="345"/>
      <c r="GJ73" s="344"/>
      <c r="GK73" s="9"/>
      <c r="GL73" s="6"/>
      <c r="GM73" s="345"/>
      <c r="GN73" s="344"/>
      <c r="GO73" s="345"/>
      <c r="GP73" s="344"/>
      <c r="GQ73" s="345"/>
      <c r="GR73" s="344"/>
      <c r="GS73" s="9"/>
      <c r="GT73" s="6"/>
      <c r="GU73" s="345"/>
      <c r="GV73" s="344"/>
      <c r="GW73" s="345"/>
      <c r="GX73" s="344"/>
      <c r="GY73" s="345"/>
      <c r="GZ73" s="344"/>
      <c r="HA73" s="9"/>
      <c r="HB73" s="6"/>
      <c r="HC73" s="345"/>
      <c r="HD73" s="344"/>
      <c r="HE73" s="345"/>
      <c r="HF73" s="344"/>
      <c r="HG73" s="345"/>
      <c r="HH73" s="344"/>
      <c r="HI73" s="9"/>
      <c r="HJ73" s="6"/>
      <c r="HK73" s="345"/>
      <c r="HL73" s="344"/>
      <c r="HM73" s="345"/>
      <c r="HN73" s="344"/>
      <c r="HO73" s="345"/>
      <c r="HP73" s="344"/>
      <c r="HQ73" s="9"/>
      <c r="HR73" s="6"/>
      <c r="HS73" s="345"/>
      <c r="HT73" s="344"/>
      <c r="HU73" s="345"/>
      <c r="HV73" s="344"/>
      <c r="HW73" s="345"/>
      <c r="HX73" s="344"/>
      <c r="HY73" s="9"/>
      <c r="HZ73" s="6"/>
      <c r="IA73" s="345"/>
      <c r="IB73" s="344"/>
      <c r="IC73" s="345"/>
      <c r="ID73" s="344"/>
      <c r="IE73" s="345"/>
      <c r="IF73" s="344"/>
      <c r="IG73" s="9"/>
      <c r="IH73" s="6"/>
      <c r="II73" s="345"/>
      <c r="IJ73" s="344"/>
      <c r="IK73" s="345"/>
      <c r="IL73" s="344"/>
      <c r="IM73" s="345"/>
      <c r="IN73" s="344"/>
      <c r="IO73" s="345"/>
      <c r="IP73" s="344"/>
      <c r="IQ73" s="9"/>
      <c r="IR73" s="6"/>
      <c r="IS73" s="345"/>
      <c r="IT73" s="344"/>
      <c r="IU73" s="345"/>
      <c r="IV73" s="344"/>
      <c r="IW73" s="345"/>
      <c r="IX73" s="344"/>
      <c r="IY73" s="9"/>
      <c r="IZ73" s="6"/>
      <c r="JA73" s="345"/>
      <c r="JB73" s="344"/>
      <c r="JC73" s="345"/>
      <c r="JD73" s="344"/>
      <c r="JE73" s="345"/>
      <c r="JF73" s="344"/>
      <c r="JG73" s="9"/>
      <c r="JH73" s="6"/>
      <c r="JI73" s="345"/>
      <c r="JJ73" s="344"/>
      <c r="JK73" s="345"/>
      <c r="JL73" s="344"/>
      <c r="JM73" s="345"/>
      <c r="JN73" s="344"/>
      <c r="JO73" s="9"/>
      <c r="JP73" s="6"/>
      <c r="JQ73" s="345"/>
      <c r="JR73" s="344"/>
      <c r="JS73" s="345"/>
      <c r="JT73" s="344"/>
      <c r="JU73" s="345"/>
      <c r="JV73" s="344"/>
      <c r="JW73" s="9"/>
      <c r="JX73" s="6"/>
      <c r="JY73" s="345"/>
      <c r="JZ73" s="344"/>
      <c r="KA73" s="345"/>
      <c r="KB73" s="344"/>
      <c r="KC73" s="345"/>
      <c r="KD73" s="344"/>
      <c r="KE73" s="9"/>
      <c r="KF73" s="6"/>
      <c r="KG73" s="345"/>
      <c r="KH73" s="344"/>
      <c r="KI73" s="345"/>
      <c r="KJ73" s="344"/>
      <c r="KK73" s="345"/>
      <c r="KL73" s="344"/>
      <c r="KM73" s="9"/>
      <c r="KN73" s="6"/>
      <c r="KO73" s="345"/>
      <c r="KP73" s="344"/>
      <c r="KQ73" s="345"/>
      <c r="KR73" s="344"/>
      <c r="KS73" s="345"/>
      <c r="KT73" s="344"/>
      <c r="KU73" s="9"/>
      <c r="KV73" s="6"/>
      <c r="KW73" s="345"/>
      <c r="KX73" s="344"/>
      <c r="KY73" s="345"/>
      <c r="KZ73" s="344"/>
      <c r="LA73" s="345"/>
      <c r="LB73" s="344"/>
      <c r="LC73" s="9"/>
      <c r="LD73" s="6"/>
      <c r="LE73" s="345"/>
      <c r="LF73" s="344"/>
      <c r="LG73" s="345"/>
      <c r="LH73" s="344"/>
      <c r="LI73" s="345"/>
      <c r="LJ73" s="344"/>
      <c r="LK73" s="9"/>
      <c r="LL73" s="6"/>
      <c r="LM73" s="345"/>
      <c r="LN73" s="344"/>
      <c r="LO73" s="345"/>
      <c r="LP73" s="344"/>
      <c r="LQ73" s="345"/>
      <c r="LR73" s="344"/>
      <c r="LS73" s="9"/>
      <c r="LT73" s="6"/>
      <c r="LU73" s="345"/>
      <c r="LV73" s="344"/>
      <c r="LW73" s="345"/>
      <c r="LX73" s="344"/>
      <c r="LY73" s="345"/>
      <c r="LZ73" s="344"/>
      <c r="MA73" s="9"/>
      <c r="MB73" s="6"/>
      <c r="MC73" s="345"/>
      <c r="MD73" s="344"/>
      <c r="ME73" s="345"/>
      <c r="MF73" s="344"/>
      <c r="MG73" s="345"/>
      <c r="MH73" s="344"/>
      <c r="MI73" s="9"/>
      <c r="MJ73" s="6"/>
      <c r="MK73" s="345"/>
      <c r="ML73" s="344"/>
      <c r="MM73" s="345"/>
      <c r="MN73" s="344"/>
      <c r="MO73" s="345"/>
      <c r="MP73" s="344"/>
      <c r="MQ73" s="9"/>
      <c r="MR73" s="6"/>
      <c r="MT73" s="2"/>
      <c r="MU73" s="2"/>
      <c r="MV73" s="109"/>
    </row>
    <row r="74" spans="1:360" hidden="1">
      <c r="A74" s="9">
        <v>2016</v>
      </c>
      <c r="B74" s="332" t="s">
        <v>32</v>
      </c>
      <c r="C74" s="345">
        <v>96.592976450243853</v>
      </c>
      <c r="D74" s="344">
        <v>-4.6561124174423867</v>
      </c>
      <c r="E74" s="345">
        <v>108.34543319622885</v>
      </c>
      <c r="F74" s="344">
        <v>8.8433356267589573</v>
      </c>
      <c r="G74" s="345">
        <v>105.55411592767611</v>
      </c>
      <c r="H74" s="344">
        <v>7.1914054700295367</v>
      </c>
      <c r="I74" s="9">
        <v>2016</v>
      </c>
      <c r="J74" s="332" t="s">
        <v>32</v>
      </c>
      <c r="K74" s="345">
        <v>107.657116598716</v>
      </c>
      <c r="L74" s="344">
        <v>8.9987114922641211</v>
      </c>
      <c r="M74" s="345">
        <v>108.73024261411685</v>
      </c>
      <c r="N74" s="344">
        <v>9.9915703717538378</v>
      </c>
      <c r="O74" s="345">
        <v>103.80400758212417</v>
      </c>
      <c r="P74" s="344">
        <v>3.4486213639955992</v>
      </c>
      <c r="Q74" s="9">
        <v>2016</v>
      </c>
      <c r="R74" s="332" t="s">
        <v>32</v>
      </c>
      <c r="S74" s="345">
        <v>105.36297170424687</v>
      </c>
      <c r="T74" s="344">
        <v>5.0285305993219822</v>
      </c>
      <c r="U74" s="345">
        <v>106.9919064667008</v>
      </c>
      <c r="V74" s="344">
        <v>8.3534957371377345</v>
      </c>
      <c r="W74" s="345">
        <v>110.97824406312384</v>
      </c>
      <c r="X74" s="344">
        <v>14.262151208192478</v>
      </c>
      <c r="Y74" s="9">
        <v>2016</v>
      </c>
      <c r="Z74" s="332" t="s">
        <v>32</v>
      </c>
      <c r="AA74" s="345">
        <v>105.66793406258245</v>
      </c>
      <c r="AB74" s="344">
        <v>6.148212659126969</v>
      </c>
      <c r="AC74" s="345">
        <v>112.03801058378308</v>
      </c>
      <c r="AD74" s="344">
        <v>13.768251838761955</v>
      </c>
      <c r="AE74" s="345">
        <v>99.508276731683651</v>
      </c>
      <c r="AF74" s="344">
        <v>-0.32167073714933281</v>
      </c>
      <c r="AG74" s="9">
        <v>2016</v>
      </c>
      <c r="AH74" s="332" t="s">
        <v>32</v>
      </c>
      <c r="AI74" s="345">
        <v>104.00719390811255</v>
      </c>
      <c r="AJ74" s="344">
        <v>4.7769829807334787</v>
      </c>
      <c r="AK74" s="345">
        <v>103.76790730432357</v>
      </c>
      <c r="AL74" s="344">
        <v>4.8896362010714967</v>
      </c>
      <c r="AM74" s="345">
        <v>102.57071709617789</v>
      </c>
      <c r="AN74" s="344">
        <v>3.1669737687761028</v>
      </c>
      <c r="AO74" s="9">
        <v>2016</v>
      </c>
      <c r="AP74" s="332" t="s">
        <v>32</v>
      </c>
      <c r="AQ74" s="345">
        <v>106.92798507596898</v>
      </c>
      <c r="AR74" s="344">
        <v>6.8334746344817177</v>
      </c>
      <c r="AS74" s="345">
        <v>103.71394085200008</v>
      </c>
      <c r="AT74" s="344">
        <v>3.073880848799007</v>
      </c>
      <c r="AU74" s="345">
        <v>104.1931595839047</v>
      </c>
      <c r="AV74" s="344">
        <v>4.4888892051733222</v>
      </c>
      <c r="AW74" s="9">
        <v>2016</v>
      </c>
      <c r="AX74" s="332" t="s">
        <v>32</v>
      </c>
      <c r="AY74" s="345">
        <v>103.10767396941448</v>
      </c>
      <c r="AZ74" s="344">
        <v>3.5336427298184816</v>
      </c>
      <c r="BA74" s="345">
        <v>103.49188130910774</v>
      </c>
      <c r="BB74" s="344">
        <v>3.652435219677642</v>
      </c>
      <c r="BC74" s="345">
        <v>114.72003820637592</v>
      </c>
      <c r="BD74" s="344">
        <v>16.403252114041635</v>
      </c>
      <c r="BE74" s="9">
        <v>2016</v>
      </c>
      <c r="BF74" s="332" t="s">
        <v>32</v>
      </c>
      <c r="BG74" s="345">
        <v>102.25221940992289</v>
      </c>
      <c r="BH74" s="344">
        <v>2.9334759937168258</v>
      </c>
      <c r="BI74" s="345">
        <v>100.48734632295647</v>
      </c>
      <c r="BJ74" s="344">
        <v>-0.36320578725629105</v>
      </c>
      <c r="BK74" s="345">
        <v>105.97015801261433</v>
      </c>
      <c r="BL74" s="344">
        <v>6.2603758932100249</v>
      </c>
      <c r="BM74" s="9">
        <v>2016</v>
      </c>
      <c r="BN74" s="332" t="s">
        <v>32</v>
      </c>
      <c r="BO74" s="345">
        <v>102.83988442890654</v>
      </c>
      <c r="BP74" s="344">
        <v>3.7893038663479643</v>
      </c>
      <c r="BQ74" s="345">
        <v>106.41710529468581</v>
      </c>
      <c r="BR74" s="344">
        <v>6.3100260675311546</v>
      </c>
      <c r="BS74" s="345">
        <v>109.24908164943982</v>
      </c>
      <c r="BT74" s="344">
        <v>10.877585836952221</v>
      </c>
      <c r="BU74" s="9">
        <v>2016</v>
      </c>
      <c r="BV74" s="332" t="s">
        <v>32</v>
      </c>
      <c r="BW74" s="345">
        <v>104.78422916315245</v>
      </c>
      <c r="BX74" s="344">
        <v>4.2606550278639048</v>
      </c>
      <c r="BY74" s="345">
        <v>102.57262458002964</v>
      </c>
      <c r="BZ74" s="344">
        <v>2.7436442553370597</v>
      </c>
      <c r="CA74" s="345">
        <v>104.80378695249365</v>
      </c>
      <c r="CB74" s="344">
        <v>4.72657339534031</v>
      </c>
      <c r="CC74" s="9">
        <v>2016</v>
      </c>
      <c r="CD74" s="332" t="s">
        <v>32</v>
      </c>
      <c r="CE74" s="345">
        <v>110.54425163693273</v>
      </c>
      <c r="CF74" s="344">
        <v>10.143320517168377</v>
      </c>
      <c r="CG74" s="345">
        <v>111.8292177311524</v>
      </c>
      <c r="CH74" s="344">
        <v>11.071675211159587</v>
      </c>
      <c r="CI74" s="345">
        <v>100.17063168927577</v>
      </c>
      <c r="CJ74" s="344">
        <v>0.11196721041241631</v>
      </c>
      <c r="CK74" s="9">
        <v>2016</v>
      </c>
      <c r="CL74" s="332" t="s">
        <v>32</v>
      </c>
      <c r="CM74" s="345">
        <v>102.8399259825172</v>
      </c>
      <c r="CN74" s="344">
        <v>3.7044977635655414</v>
      </c>
      <c r="CO74" s="345">
        <v>107.62263535789295</v>
      </c>
      <c r="CP74" s="344">
        <v>8.1792598455661079</v>
      </c>
      <c r="CQ74" s="345">
        <v>104.7648158309532</v>
      </c>
      <c r="CR74" s="344">
        <v>5.3834523850402292</v>
      </c>
      <c r="CS74" s="9">
        <v>2016</v>
      </c>
      <c r="CT74" s="332" t="s">
        <v>32</v>
      </c>
      <c r="CU74" s="345">
        <v>108.24849880609959</v>
      </c>
      <c r="CV74" s="344">
        <v>7.0481439652870819</v>
      </c>
      <c r="CW74" s="345">
        <v>102.87664522973115</v>
      </c>
      <c r="CX74" s="344">
        <v>3.1168126629158763</v>
      </c>
      <c r="CY74" s="345">
        <v>78.381745409570911</v>
      </c>
      <c r="CZ74" s="344">
        <v>-21.921865888381106</v>
      </c>
      <c r="DA74" s="9">
        <v>2016</v>
      </c>
      <c r="DB74" s="332" t="s">
        <v>32</v>
      </c>
      <c r="DC74" s="345">
        <v>115.56803946018418</v>
      </c>
      <c r="DD74" s="344">
        <v>15.323528121510677</v>
      </c>
      <c r="DE74" s="345">
        <v>96.466619075952181</v>
      </c>
      <c r="DF74" s="344">
        <v>-2.6223273490071222</v>
      </c>
      <c r="DG74" s="345">
        <v>99.516494595125991</v>
      </c>
      <c r="DH74" s="344">
        <v>0.92213238495190808</v>
      </c>
      <c r="DI74" s="9">
        <v>2016</v>
      </c>
      <c r="DJ74" s="332" t="s">
        <v>32</v>
      </c>
      <c r="DK74" s="345">
        <v>95.034225320379178</v>
      </c>
      <c r="DL74" s="344">
        <v>-5.5320747828812671</v>
      </c>
      <c r="DM74" s="345">
        <v>109.35298764304238</v>
      </c>
      <c r="DN74" s="344">
        <v>9.9258180762128916</v>
      </c>
      <c r="DO74" s="345">
        <v>108.59357774601135</v>
      </c>
      <c r="DP74" s="344">
        <v>8.9282583191407952</v>
      </c>
      <c r="DQ74" s="350"/>
      <c r="DR74" s="6"/>
      <c r="DS74" s="345"/>
      <c r="DT74" s="344"/>
      <c r="DU74" s="345"/>
      <c r="DV74" s="344"/>
      <c r="DW74" s="345"/>
      <c r="DX74" s="344"/>
      <c r="DY74" s="9"/>
      <c r="DZ74" s="6"/>
      <c r="EA74" s="345"/>
      <c r="EB74" s="344"/>
      <c r="EC74" s="345"/>
      <c r="ED74" s="344"/>
      <c r="EE74" s="345"/>
      <c r="EF74" s="344"/>
      <c r="EG74" s="9"/>
      <c r="EH74" s="6"/>
      <c r="EI74" s="345"/>
      <c r="EJ74" s="344"/>
      <c r="EK74" s="345"/>
      <c r="EL74" s="344"/>
      <c r="EM74" s="345"/>
      <c r="EN74" s="344"/>
      <c r="EO74" s="9"/>
      <c r="EP74" s="6"/>
      <c r="EQ74" s="345"/>
      <c r="ER74" s="344"/>
      <c r="ES74" s="345"/>
      <c r="ET74" s="344"/>
      <c r="EU74" s="345"/>
      <c r="EV74" s="344"/>
      <c r="EW74" s="9"/>
      <c r="EX74" s="6"/>
      <c r="EY74" s="345"/>
      <c r="EZ74" s="344"/>
      <c r="FA74" s="345"/>
      <c r="FB74" s="344"/>
      <c r="FC74" s="345"/>
      <c r="FD74" s="344"/>
      <c r="FE74" s="9"/>
      <c r="FF74" s="6"/>
      <c r="FG74" s="345"/>
      <c r="FH74" s="344"/>
      <c r="FI74" s="345"/>
      <c r="FJ74" s="344"/>
      <c r="FK74" s="345"/>
      <c r="FL74" s="344"/>
      <c r="FM74" s="9"/>
      <c r="FN74" s="6"/>
      <c r="FO74" s="345"/>
      <c r="FP74" s="344"/>
      <c r="FQ74" s="345"/>
      <c r="FR74" s="344"/>
      <c r="FS74" s="345"/>
      <c r="FT74" s="344"/>
      <c r="FU74" s="9"/>
      <c r="FV74" s="6"/>
      <c r="FW74" s="345"/>
      <c r="FX74" s="344"/>
      <c r="FY74" s="345"/>
      <c r="FZ74" s="344"/>
      <c r="GA74" s="345"/>
      <c r="GB74" s="344"/>
      <c r="GC74" s="9"/>
      <c r="GD74" s="6"/>
      <c r="GE74" s="345"/>
      <c r="GF74" s="344"/>
      <c r="GG74" s="345"/>
      <c r="GH74" s="344"/>
      <c r="GI74" s="345"/>
      <c r="GJ74" s="344"/>
      <c r="GK74" s="9"/>
      <c r="GL74" s="6"/>
      <c r="GM74" s="345"/>
      <c r="GN74" s="344"/>
      <c r="GO74" s="345"/>
      <c r="GP74" s="344"/>
      <c r="GQ74" s="345"/>
      <c r="GR74" s="344"/>
      <c r="GS74" s="9"/>
      <c r="GT74" s="6"/>
      <c r="GU74" s="345"/>
      <c r="GV74" s="344"/>
      <c r="GW74" s="345"/>
      <c r="GX74" s="344"/>
      <c r="GY74" s="345"/>
      <c r="GZ74" s="344"/>
      <c r="HA74" s="9"/>
      <c r="HB74" s="6"/>
      <c r="HC74" s="345"/>
      <c r="HD74" s="344"/>
      <c r="HE74" s="345"/>
      <c r="HF74" s="344"/>
      <c r="HG74" s="345"/>
      <c r="HH74" s="344"/>
      <c r="HI74" s="9"/>
      <c r="HJ74" s="6"/>
      <c r="HK74" s="345"/>
      <c r="HL74" s="344"/>
      <c r="HM74" s="345"/>
      <c r="HN74" s="344"/>
      <c r="HO74" s="345"/>
      <c r="HP74" s="344"/>
      <c r="HQ74" s="9"/>
      <c r="HR74" s="6"/>
      <c r="HS74" s="345"/>
      <c r="HT74" s="344"/>
      <c r="HU74" s="345"/>
      <c r="HV74" s="344"/>
      <c r="HW74" s="345"/>
      <c r="HX74" s="344"/>
      <c r="HY74" s="9"/>
      <c r="HZ74" s="6"/>
      <c r="IA74" s="345"/>
      <c r="IB74" s="344"/>
      <c r="IC74" s="345"/>
      <c r="ID74" s="344"/>
      <c r="IE74" s="345"/>
      <c r="IF74" s="344"/>
      <c r="IG74" s="9"/>
      <c r="IH74" s="6"/>
      <c r="II74" s="345"/>
      <c r="IJ74" s="344"/>
      <c r="IK74" s="345"/>
      <c r="IL74" s="344"/>
      <c r="IM74" s="345"/>
      <c r="IN74" s="344"/>
      <c r="IO74" s="345"/>
      <c r="IP74" s="344"/>
      <c r="IQ74" s="9"/>
      <c r="IR74" s="6"/>
      <c r="IS74" s="345"/>
      <c r="IT74" s="344"/>
      <c r="IU74" s="345"/>
      <c r="IV74" s="344"/>
      <c r="IW74" s="345"/>
      <c r="IX74" s="344"/>
      <c r="IY74" s="9"/>
      <c r="IZ74" s="6"/>
      <c r="JA74" s="345"/>
      <c r="JB74" s="344"/>
      <c r="JC74" s="345"/>
      <c r="JD74" s="344"/>
      <c r="JE74" s="345"/>
      <c r="JF74" s="344"/>
      <c r="JG74" s="9"/>
      <c r="JH74" s="6"/>
      <c r="JI74" s="345"/>
      <c r="JJ74" s="344"/>
      <c r="JK74" s="345"/>
      <c r="JL74" s="344"/>
      <c r="JM74" s="345"/>
      <c r="JN74" s="344"/>
      <c r="JO74" s="9"/>
      <c r="JP74" s="6"/>
      <c r="JQ74" s="345"/>
      <c r="JR74" s="344"/>
      <c r="JS74" s="345"/>
      <c r="JT74" s="344"/>
      <c r="JU74" s="345"/>
      <c r="JV74" s="344"/>
      <c r="JW74" s="9"/>
      <c r="JX74" s="6"/>
      <c r="JY74" s="345"/>
      <c r="JZ74" s="344"/>
      <c r="KA74" s="345"/>
      <c r="KB74" s="344"/>
      <c r="KC74" s="345"/>
      <c r="KD74" s="344"/>
      <c r="KE74" s="9"/>
      <c r="KF74" s="6"/>
      <c r="KG74" s="345"/>
      <c r="KH74" s="344"/>
      <c r="KI74" s="345"/>
      <c r="KJ74" s="344"/>
      <c r="KK74" s="345"/>
      <c r="KL74" s="344"/>
      <c r="KM74" s="9"/>
      <c r="KN74" s="6"/>
      <c r="KO74" s="345"/>
      <c r="KP74" s="344"/>
      <c r="KQ74" s="345"/>
      <c r="KR74" s="344"/>
      <c r="KS74" s="345"/>
      <c r="KT74" s="344"/>
      <c r="KU74" s="9"/>
      <c r="KV74" s="6"/>
      <c r="KW74" s="345"/>
      <c r="KX74" s="344"/>
      <c r="KY74" s="345"/>
      <c r="KZ74" s="344"/>
      <c r="LA74" s="345"/>
      <c r="LB74" s="344"/>
      <c r="LC74" s="9"/>
      <c r="LD74" s="6"/>
      <c r="LE74" s="345"/>
      <c r="LF74" s="344"/>
      <c r="LG74" s="345"/>
      <c r="LH74" s="344"/>
      <c r="LI74" s="345"/>
      <c r="LJ74" s="344"/>
      <c r="LK74" s="9"/>
      <c r="LL74" s="6"/>
      <c r="LM74" s="345"/>
      <c r="LN74" s="344"/>
      <c r="LO74" s="345"/>
      <c r="LP74" s="344"/>
      <c r="LQ74" s="345"/>
      <c r="LR74" s="344"/>
      <c r="LS74" s="9"/>
      <c r="LT74" s="6"/>
      <c r="LU74" s="345"/>
      <c r="LV74" s="344"/>
      <c r="LW74" s="345"/>
      <c r="LX74" s="344"/>
      <c r="LY74" s="345"/>
      <c r="LZ74" s="344"/>
      <c r="MA74" s="9"/>
      <c r="MB74" s="6"/>
      <c r="MC74" s="345"/>
      <c r="MD74" s="344"/>
      <c r="ME74" s="345"/>
      <c r="MF74" s="344"/>
      <c r="MG74" s="345"/>
      <c r="MH74" s="344"/>
      <c r="MI74" s="9"/>
      <c r="MJ74" s="6"/>
      <c r="MK74" s="345"/>
      <c r="ML74" s="344"/>
      <c r="MM74" s="345"/>
      <c r="MN74" s="344"/>
      <c r="MO74" s="345"/>
      <c r="MP74" s="344"/>
      <c r="MQ74" s="9"/>
      <c r="MR74" s="6"/>
      <c r="MT74" s="2"/>
      <c r="MU74" s="2"/>
      <c r="MV74" s="109"/>
    </row>
    <row r="75" spans="1:360" hidden="1">
      <c r="A75" s="9">
        <v>2017</v>
      </c>
      <c r="B75" s="332" t="s">
        <v>32</v>
      </c>
      <c r="C75" s="345">
        <v>112.10045830140903</v>
      </c>
      <c r="D75" s="344">
        <v>16.054461122391501</v>
      </c>
      <c r="E75" s="345">
        <v>107.19118156896182</v>
      </c>
      <c r="F75" s="344">
        <v>-1.065344051166889</v>
      </c>
      <c r="G75" s="345">
        <v>110.74751574843262</v>
      </c>
      <c r="H75" s="344">
        <v>4.920130091672533</v>
      </c>
      <c r="I75" s="9">
        <v>2017</v>
      </c>
      <c r="J75" s="332" t="s">
        <v>32</v>
      </c>
      <c r="K75" s="345">
        <v>113.38413521737829</v>
      </c>
      <c r="L75" s="344">
        <v>5.3196841970135011</v>
      </c>
      <c r="M75" s="345">
        <v>119.118874800951</v>
      </c>
      <c r="N75" s="344">
        <v>9.554501063428475</v>
      </c>
      <c r="O75" s="345">
        <v>105.90867722126109</v>
      </c>
      <c r="P75" s="344">
        <v>2.0275417955051722</v>
      </c>
      <c r="Q75" s="9">
        <v>2017</v>
      </c>
      <c r="R75" s="332" t="s">
        <v>32</v>
      </c>
      <c r="S75" s="345">
        <v>110.31467582132841</v>
      </c>
      <c r="T75" s="344">
        <v>4.6996625446185476</v>
      </c>
      <c r="U75" s="345">
        <v>119.39090384501029</v>
      </c>
      <c r="V75" s="344">
        <v>11.588724594012561</v>
      </c>
      <c r="W75" s="345">
        <v>121.80906538668501</v>
      </c>
      <c r="X75" s="344">
        <v>9.7594095266101419</v>
      </c>
      <c r="Y75" s="9">
        <v>2017</v>
      </c>
      <c r="Z75" s="332" t="s">
        <v>32</v>
      </c>
      <c r="AA75" s="345">
        <v>110.3958930201395</v>
      </c>
      <c r="AB75" s="344">
        <v>4.4743554414122428</v>
      </c>
      <c r="AC75" s="345">
        <v>123.23382930771928</v>
      </c>
      <c r="AD75" s="344">
        <v>9.9928753336474756</v>
      </c>
      <c r="AE75" s="345">
        <v>100.76261134134525</v>
      </c>
      <c r="AF75" s="344">
        <v>1.26053294344932</v>
      </c>
      <c r="AG75" s="9">
        <v>2017</v>
      </c>
      <c r="AH75" s="332" t="s">
        <v>32</v>
      </c>
      <c r="AI75" s="345">
        <v>109.35653507781498</v>
      </c>
      <c r="AJ75" s="344">
        <v>5.1432415092636887</v>
      </c>
      <c r="AK75" s="345">
        <v>108.51425667416437</v>
      </c>
      <c r="AL75" s="344">
        <v>4.5740050976657187</v>
      </c>
      <c r="AM75" s="345">
        <v>106.30199276836848</v>
      </c>
      <c r="AN75" s="344">
        <v>3.6377591751570577</v>
      </c>
      <c r="AO75" s="9">
        <v>2017</v>
      </c>
      <c r="AP75" s="332" t="s">
        <v>32</v>
      </c>
      <c r="AQ75" s="345">
        <v>111.36857334750744</v>
      </c>
      <c r="AR75" s="344">
        <v>4.1528775356456578</v>
      </c>
      <c r="AS75" s="345">
        <v>107.42109506907772</v>
      </c>
      <c r="AT75" s="344">
        <v>3.5744030037078147</v>
      </c>
      <c r="AU75" s="345">
        <v>109.80926141451187</v>
      </c>
      <c r="AV75" s="344">
        <v>5.3900868857754745</v>
      </c>
      <c r="AW75" s="9">
        <v>2017</v>
      </c>
      <c r="AX75" s="332" t="s">
        <v>32</v>
      </c>
      <c r="AY75" s="345">
        <v>109.98739176189656</v>
      </c>
      <c r="AZ75" s="344">
        <v>6.6723625193240821</v>
      </c>
      <c r="BA75" s="345">
        <v>106.25625242505095</v>
      </c>
      <c r="BB75" s="344">
        <v>2.6710994920332354</v>
      </c>
      <c r="BC75" s="345">
        <v>124.03968471075997</v>
      </c>
      <c r="BD75" s="344">
        <v>8.1238174691141865</v>
      </c>
      <c r="BE75" s="9">
        <v>2017</v>
      </c>
      <c r="BF75" s="332" t="s">
        <v>32</v>
      </c>
      <c r="BG75" s="345">
        <v>106.30467454017906</v>
      </c>
      <c r="BH75" s="344">
        <v>3.9631952769750001</v>
      </c>
      <c r="BI75" s="345">
        <v>109.20674471984715</v>
      </c>
      <c r="BJ75" s="344">
        <v>8.6771108163881507</v>
      </c>
      <c r="BK75" s="345">
        <v>105.34346394449275</v>
      </c>
      <c r="BL75" s="344">
        <v>-0.59138731117771215</v>
      </c>
      <c r="BM75" s="9">
        <v>2017</v>
      </c>
      <c r="BN75" s="332" t="s">
        <v>32</v>
      </c>
      <c r="BO75" s="345">
        <v>106.69635781449755</v>
      </c>
      <c r="BP75" s="344">
        <v>3.7499783347743687</v>
      </c>
      <c r="BQ75" s="345">
        <v>112.33549586387085</v>
      </c>
      <c r="BR75" s="344">
        <v>5.5615030617456256</v>
      </c>
      <c r="BS75" s="345">
        <v>125.54546194527953</v>
      </c>
      <c r="BT75" s="344">
        <v>14.916720625745668</v>
      </c>
      <c r="BU75" s="9">
        <v>2017</v>
      </c>
      <c r="BV75" s="332" t="s">
        <v>32</v>
      </c>
      <c r="BW75" s="345">
        <v>96.650893707131729</v>
      </c>
      <c r="BX75" s="344">
        <v>-7.7619843376972852</v>
      </c>
      <c r="BY75" s="345">
        <v>103.38102532658463</v>
      </c>
      <c r="BZ75" s="344">
        <v>0.7881252428363581</v>
      </c>
      <c r="CA75" s="345">
        <v>106.81757994854037</v>
      </c>
      <c r="CB75" s="344">
        <v>1.9214887692556033</v>
      </c>
      <c r="CC75" s="9">
        <v>2017</v>
      </c>
      <c r="CD75" s="332" t="s">
        <v>32</v>
      </c>
      <c r="CE75" s="345">
        <v>109.83670201788404</v>
      </c>
      <c r="CF75" s="344">
        <v>-0.64006007419774846</v>
      </c>
      <c r="CG75" s="345">
        <v>112.77173310776202</v>
      </c>
      <c r="CH75" s="344">
        <v>0.8428167483702822</v>
      </c>
      <c r="CI75" s="345">
        <v>108.82910328445291</v>
      </c>
      <c r="CJ75" s="344">
        <v>8.6437226651772363</v>
      </c>
      <c r="CK75" s="9">
        <v>2017</v>
      </c>
      <c r="CL75" s="332" t="s">
        <v>32</v>
      </c>
      <c r="CM75" s="345">
        <v>111.88655895529674</v>
      </c>
      <c r="CN75" s="344">
        <v>8.7968100777488587</v>
      </c>
      <c r="CO75" s="345">
        <v>118.94593714195881</v>
      </c>
      <c r="CP75" s="344">
        <v>10.521301347445046</v>
      </c>
      <c r="CQ75" s="345">
        <v>104.40904956270265</v>
      </c>
      <c r="CR75" s="344">
        <v>-0.3395856380109592</v>
      </c>
      <c r="CS75" s="9">
        <v>2017</v>
      </c>
      <c r="CT75" s="332" t="s">
        <v>32</v>
      </c>
      <c r="CU75" s="345">
        <v>114.60423990067635</v>
      </c>
      <c r="CV75" s="344">
        <v>5.8714357840301261</v>
      </c>
      <c r="CW75" s="345">
        <v>111.35493329543122</v>
      </c>
      <c r="CX75" s="344">
        <v>8.241217476296427</v>
      </c>
      <c r="CY75" s="345">
        <v>75.583562448347962</v>
      </c>
      <c r="CZ75" s="344">
        <v>-3.5699421422698663</v>
      </c>
      <c r="DA75" s="9">
        <v>2017</v>
      </c>
      <c r="DB75" s="332" t="s">
        <v>32</v>
      </c>
      <c r="DC75" s="345">
        <v>130.3217450365571</v>
      </c>
      <c r="DD75" s="344">
        <v>12.766250639265976</v>
      </c>
      <c r="DE75" s="345">
        <v>103.67097904702909</v>
      </c>
      <c r="DF75" s="344">
        <v>7.4682413876292486</v>
      </c>
      <c r="DG75" s="345">
        <v>103.49953123653158</v>
      </c>
      <c r="DH75" s="344">
        <v>4.0023884056710699</v>
      </c>
      <c r="DI75" s="9">
        <v>2017</v>
      </c>
      <c r="DJ75" s="332" t="s">
        <v>32</v>
      </c>
      <c r="DK75" s="345">
        <v>92.68064954618103</v>
      </c>
      <c r="DL75" s="344">
        <v>-2.4765559631425305</v>
      </c>
      <c r="DM75" s="345">
        <v>117.12279109888227</v>
      </c>
      <c r="DN75" s="344">
        <v>7.1052502755595697</v>
      </c>
      <c r="DO75" s="345">
        <v>121.6217207499823</v>
      </c>
      <c r="DP75" s="344">
        <v>11.99715791153173</v>
      </c>
      <c r="DQ75" s="350"/>
      <c r="DR75" s="6"/>
      <c r="DS75" s="345"/>
      <c r="DT75" s="344"/>
      <c r="DU75" s="345"/>
      <c r="DV75" s="344"/>
      <c r="DW75" s="345"/>
      <c r="DX75" s="344"/>
      <c r="DY75" s="9"/>
      <c r="DZ75" s="6"/>
      <c r="EA75" s="345"/>
      <c r="EB75" s="344"/>
      <c r="EC75" s="345"/>
      <c r="ED75" s="344"/>
      <c r="EE75" s="345"/>
      <c r="EF75" s="344"/>
      <c r="EG75" s="9"/>
      <c r="EH75" s="6"/>
      <c r="EI75" s="345"/>
      <c r="EJ75" s="344"/>
      <c r="EK75" s="345"/>
      <c r="EL75" s="344"/>
      <c r="EM75" s="345"/>
      <c r="EN75" s="344"/>
      <c r="EO75" s="9"/>
      <c r="EP75" s="6"/>
      <c r="EQ75" s="345"/>
      <c r="ER75" s="344"/>
      <c r="ES75" s="345"/>
      <c r="ET75" s="344"/>
      <c r="EU75" s="345"/>
      <c r="EV75" s="344"/>
      <c r="EW75" s="9"/>
      <c r="EX75" s="6"/>
      <c r="EY75" s="345"/>
      <c r="EZ75" s="344"/>
      <c r="FA75" s="345"/>
      <c r="FB75" s="344"/>
      <c r="FC75" s="345"/>
      <c r="FD75" s="344"/>
      <c r="FE75" s="9"/>
      <c r="FF75" s="6"/>
      <c r="FG75" s="345"/>
      <c r="FH75" s="344"/>
      <c r="FI75" s="345"/>
      <c r="FJ75" s="344"/>
      <c r="FK75" s="345"/>
      <c r="FL75" s="344"/>
      <c r="FM75" s="9"/>
      <c r="FN75" s="6"/>
      <c r="FO75" s="345"/>
      <c r="FP75" s="344"/>
      <c r="FQ75" s="345"/>
      <c r="FR75" s="344"/>
      <c r="FS75" s="345"/>
      <c r="FT75" s="344"/>
      <c r="FU75" s="9"/>
      <c r="FV75" s="6"/>
      <c r="FW75" s="345"/>
      <c r="FX75" s="344"/>
      <c r="FY75" s="345"/>
      <c r="FZ75" s="344"/>
      <c r="GA75" s="345"/>
      <c r="GB75" s="344"/>
      <c r="GC75" s="9"/>
      <c r="GD75" s="6"/>
      <c r="GE75" s="345"/>
      <c r="GF75" s="344"/>
      <c r="GG75" s="345"/>
      <c r="GH75" s="344"/>
      <c r="GI75" s="345"/>
      <c r="GJ75" s="344"/>
      <c r="GK75" s="9"/>
      <c r="GL75" s="6"/>
      <c r="GM75" s="345"/>
      <c r="GN75" s="344"/>
      <c r="GO75" s="345"/>
      <c r="GP75" s="344"/>
      <c r="GQ75" s="345"/>
      <c r="GR75" s="344"/>
      <c r="GS75" s="9"/>
      <c r="GT75" s="6"/>
      <c r="GU75" s="345"/>
      <c r="GV75" s="344"/>
      <c r="GW75" s="345"/>
      <c r="GX75" s="344"/>
      <c r="GY75" s="345"/>
      <c r="GZ75" s="344"/>
      <c r="HA75" s="9"/>
      <c r="HB75" s="6"/>
      <c r="HC75" s="345"/>
      <c r="HD75" s="344"/>
      <c r="HE75" s="345"/>
      <c r="HF75" s="344"/>
      <c r="HG75" s="345"/>
      <c r="HH75" s="344"/>
      <c r="HI75" s="9"/>
      <c r="HJ75" s="6"/>
      <c r="HK75" s="345"/>
      <c r="HL75" s="344"/>
      <c r="HM75" s="345"/>
      <c r="HN75" s="344"/>
      <c r="HO75" s="345"/>
      <c r="HP75" s="344"/>
      <c r="HQ75" s="9"/>
      <c r="HR75" s="6"/>
      <c r="HS75" s="345"/>
      <c r="HT75" s="344"/>
      <c r="HU75" s="345"/>
      <c r="HV75" s="344"/>
      <c r="HW75" s="345"/>
      <c r="HX75" s="344"/>
      <c r="HY75" s="9"/>
      <c r="HZ75" s="6"/>
      <c r="IA75" s="345"/>
      <c r="IB75" s="344"/>
      <c r="IC75" s="345"/>
      <c r="ID75" s="344"/>
      <c r="IE75" s="345"/>
      <c r="IF75" s="344"/>
      <c r="IG75" s="9"/>
      <c r="IH75" s="6"/>
      <c r="II75" s="345"/>
      <c r="IJ75" s="344"/>
      <c r="IK75" s="345"/>
      <c r="IL75" s="344"/>
      <c r="IM75" s="345"/>
      <c r="IN75" s="344"/>
      <c r="IO75" s="345"/>
      <c r="IP75" s="344"/>
      <c r="IQ75" s="9"/>
      <c r="IR75" s="6"/>
      <c r="IS75" s="345"/>
      <c r="IT75" s="344"/>
      <c r="IU75" s="345"/>
      <c r="IV75" s="344"/>
      <c r="IW75" s="345"/>
      <c r="IX75" s="344"/>
      <c r="IY75" s="9"/>
      <c r="IZ75" s="6"/>
      <c r="JA75" s="345"/>
      <c r="JB75" s="344"/>
      <c r="JC75" s="345"/>
      <c r="JD75" s="344"/>
      <c r="JE75" s="345"/>
      <c r="JF75" s="344"/>
      <c r="JG75" s="9"/>
      <c r="JH75" s="6"/>
      <c r="JI75" s="345"/>
      <c r="JJ75" s="344"/>
      <c r="JK75" s="345"/>
      <c r="JL75" s="344"/>
      <c r="JM75" s="345"/>
      <c r="JN75" s="344"/>
      <c r="JO75" s="9"/>
      <c r="JP75" s="6"/>
      <c r="JQ75" s="345"/>
      <c r="JR75" s="344"/>
      <c r="JS75" s="345"/>
      <c r="JT75" s="344"/>
      <c r="JU75" s="345"/>
      <c r="JV75" s="344"/>
      <c r="JW75" s="9"/>
      <c r="JX75" s="6"/>
      <c r="JY75" s="345"/>
      <c r="JZ75" s="344"/>
      <c r="KA75" s="345"/>
      <c r="KB75" s="344"/>
      <c r="KC75" s="345"/>
      <c r="KD75" s="344"/>
      <c r="KE75" s="9"/>
      <c r="KF75" s="6"/>
      <c r="KG75" s="345"/>
      <c r="KH75" s="344"/>
      <c r="KI75" s="345"/>
      <c r="KJ75" s="344"/>
      <c r="KK75" s="345"/>
      <c r="KL75" s="344"/>
      <c r="KM75" s="9"/>
      <c r="KN75" s="6"/>
      <c r="KO75" s="345"/>
      <c r="KP75" s="344"/>
      <c r="KQ75" s="345"/>
      <c r="KR75" s="344"/>
      <c r="KS75" s="345"/>
      <c r="KT75" s="344"/>
      <c r="KU75" s="9"/>
      <c r="KV75" s="6"/>
      <c r="KW75" s="345"/>
      <c r="KX75" s="344"/>
      <c r="KY75" s="345"/>
      <c r="KZ75" s="344"/>
      <c r="LA75" s="345"/>
      <c r="LB75" s="344"/>
      <c r="LC75" s="9"/>
      <c r="LD75" s="6"/>
      <c r="LE75" s="345"/>
      <c r="LF75" s="344"/>
      <c r="LG75" s="345"/>
      <c r="LH75" s="344"/>
      <c r="LI75" s="345"/>
      <c r="LJ75" s="344"/>
      <c r="LK75" s="9"/>
      <c r="LL75" s="6"/>
      <c r="LM75" s="345"/>
      <c r="LN75" s="344"/>
      <c r="LO75" s="345"/>
      <c r="LP75" s="344"/>
      <c r="LQ75" s="345"/>
      <c r="LR75" s="344"/>
      <c r="LS75" s="9"/>
      <c r="LT75" s="6"/>
      <c r="LU75" s="345"/>
      <c r="LV75" s="344"/>
      <c r="LW75" s="345"/>
      <c r="LX75" s="344"/>
      <c r="LY75" s="345"/>
      <c r="LZ75" s="344"/>
      <c r="MA75" s="9"/>
      <c r="MB75" s="6"/>
      <c r="MC75" s="345"/>
      <c r="MD75" s="344"/>
      <c r="ME75" s="345"/>
      <c r="MF75" s="344"/>
      <c r="MG75" s="345"/>
      <c r="MH75" s="344"/>
      <c r="MI75" s="9"/>
      <c r="MJ75" s="6"/>
      <c r="MK75" s="345"/>
      <c r="ML75" s="344"/>
      <c r="MM75" s="345"/>
      <c r="MN75" s="344"/>
      <c r="MO75" s="345"/>
      <c r="MP75" s="344"/>
      <c r="MQ75" s="9"/>
      <c r="MR75" s="6"/>
      <c r="MT75" s="2"/>
      <c r="MU75" s="2"/>
      <c r="MV75" s="109"/>
    </row>
    <row r="76" spans="1:360" hidden="1">
      <c r="A76" s="9">
        <v>2018</v>
      </c>
      <c r="B76" s="332" t="s">
        <v>32</v>
      </c>
      <c r="C76" s="345">
        <v>113.16458487413328</v>
      </c>
      <c r="D76" s="344">
        <v>0.94926157202952766</v>
      </c>
      <c r="E76" s="345">
        <v>108.6506143098453</v>
      </c>
      <c r="F76" s="344">
        <v>1.3615231397972281</v>
      </c>
      <c r="G76" s="345">
        <v>115.18060837413883</v>
      </c>
      <c r="H76" s="344">
        <v>4.0028822278742098</v>
      </c>
      <c r="I76" s="9">
        <v>2018</v>
      </c>
      <c r="J76" s="332" t="s">
        <v>32</v>
      </c>
      <c r="K76" s="345">
        <v>119.66290081268099</v>
      </c>
      <c r="L76" s="344">
        <v>5.5376050478888885</v>
      </c>
      <c r="M76" s="345">
        <v>123.05303760666483</v>
      </c>
      <c r="N76" s="344">
        <v>3.3027199193141001</v>
      </c>
      <c r="O76" s="345">
        <v>107.45749286461282</v>
      </c>
      <c r="P76" s="344">
        <v>1.4624067488974362</v>
      </c>
      <c r="Q76" s="9">
        <v>2018</v>
      </c>
      <c r="R76" s="332" t="s">
        <v>32</v>
      </c>
      <c r="S76" s="345">
        <v>112.17854950621846</v>
      </c>
      <c r="T76" s="344">
        <v>1.6895972099930674</v>
      </c>
      <c r="U76" s="345">
        <v>125.77858736785001</v>
      </c>
      <c r="V76" s="344">
        <v>5.3502262878686508</v>
      </c>
      <c r="W76" s="345">
        <v>129.08585313329408</v>
      </c>
      <c r="X76" s="344">
        <v>5.9739295458090851</v>
      </c>
      <c r="Y76" s="9">
        <v>2018</v>
      </c>
      <c r="Z76" s="332" t="s">
        <v>32</v>
      </c>
      <c r="AA76" s="345">
        <v>113.18240023503436</v>
      </c>
      <c r="AB76" s="344">
        <v>2.5241040573733358</v>
      </c>
      <c r="AC76" s="345">
        <v>131.10809315345116</v>
      </c>
      <c r="AD76" s="344">
        <v>6.3896933901725674</v>
      </c>
      <c r="AE76" s="345">
        <v>106.17799242876781</v>
      </c>
      <c r="AF76" s="344">
        <v>5.3743953390383155</v>
      </c>
      <c r="AG76" s="9">
        <v>2018</v>
      </c>
      <c r="AH76" s="332" t="s">
        <v>32</v>
      </c>
      <c r="AI76" s="345">
        <v>114.01718173568374</v>
      </c>
      <c r="AJ76" s="344">
        <v>4.2618821587135756</v>
      </c>
      <c r="AK76" s="345">
        <v>112.89129301320166</v>
      </c>
      <c r="AL76" s="344">
        <v>4.033604867404847</v>
      </c>
      <c r="AM76" s="345">
        <v>109.98085976546173</v>
      </c>
      <c r="AN76" s="344">
        <v>3.4607695503032403</v>
      </c>
      <c r="AO76" s="9">
        <v>2018</v>
      </c>
      <c r="AP76" s="332" t="s">
        <v>32</v>
      </c>
      <c r="AQ76" s="345">
        <v>116.47971366856355</v>
      </c>
      <c r="AR76" s="344">
        <v>4.5893919329536885</v>
      </c>
      <c r="AS76" s="345">
        <v>112.00121874908426</v>
      </c>
      <c r="AT76" s="344">
        <v>4.2637097276482478</v>
      </c>
      <c r="AU76" s="345">
        <v>116.0510991950748</v>
      </c>
      <c r="AV76" s="344">
        <v>5.6842544063756293</v>
      </c>
      <c r="AW76" s="9">
        <v>2018</v>
      </c>
      <c r="AX76" s="332" t="s">
        <v>32</v>
      </c>
      <c r="AY76" s="345">
        <v>115.09846949420844</v>
      </c>
      <c r="AZ76" s="344">
        <v>4.6469669390619401</v>
      </c>
      <c r="BA76" s="345">
        <v>110.43700384222116</v>
      </c>
      <c r="BB76" s="344">
        <v>3.9345933267495496</v>
      </c>
      <c r="BC76" s="345">
        <v>127.99021153214727</v>
      </c>
      <c r="BD76" s="344">
        <v>3.1848894413100766</v>
      </c>
      <c r="BE76" s="9">
        <v>2018</v>
      </c>
      <c r="BF76" s="332" t="s">
        <v>32</v>
      </c>
      <c r="BG76" s="345">
        <v>112.7034514686723</v>
      </c>
      <c r="BH76" s="344">
        <v>6.0192808605747103</v>
      </c>
      <c r="BI76" s="345">
        <v>111.80924029037273</v>
      </c>
      <c r="BJ76" s="344">
        <v>2.383090510757242</v>
      </c>
      <c r="BK76" s="345">
        <v>112.39088295894531</v>
      </c>
      <c r="BL76" s="344">
        <v>6.6899442552657717</v>
      </c>
      <c r="BM76" s="9">
        <v>2018</v>
      </c>
      <c r="BN76" s="332" t="s">
        <v>32</v>
      </c>
      <c r="BO76" s="345">
        <v>115.43697823828469</v>
      </c>
      <c r="BP76" s="344">
        <v>8.1920513528527437</v>
      </c>
      <c r="BQ76" s="345">
        <v>115.89696750717654</v>
      </c>
      <c r="BR76" s="344">
        <v>3.170388500907606</v>
      </c>
      <c r="BS76" s="345">
        <v>134.4969479291311</v>
      </c>
      <c r="BT76" s="344">
        <v>7.1300753090965543</v>
      </c>
      <c r="BU76" s="9">
        <v>2018</v>
      </c>
      <c r="BV76" s="332" t="s">
        <v>32</v>
      </c>
      <c r="BW76" s="345">
        <v>100.35251174120849</v>
      </c>
      <c r="BX76" s="344">
        <v>3.8298849520142824</v>
      </c>
      <c r="BY76" s="345">
        <v>109.38417362055424</v>
      </c>
      <c r="BZ76" s="344">
        <v>5.8068182966897695</v>
      </c>
      <c r="CA76" s="345">
        <v>113.91856405564468</v>
      </c>
      <c r="CB76" s="344">
        <v>6.6477672594017037</v>
      </c>
      <c r="CC76" s="9">
        <v>2018</v>
      </c>
      <c r="CD76" s="332" t="s">
        <v>32</v>
      </c>
      <c r="CE76" s="345">
        <v>120.38877812131928</v>
      </c>
      <c r="CF76" s="344">
        <v>9.6070583963064706</v>
      </c>
      <c r="CG76" s="345">
        <v>117.66290890448404</v>
      </c>
      <c r="CH76" s="344">
        <v>4.3372356369198712</v>
      </c>
      <c r="CI76" s="345">
        <v>118.50018356505963</v>
      </c>
      <c r="CJ76" s="344">
        <v>8.8864834761422742</v>
      </c>
      <c r="CK76" s="9">
        <v>2018</v>
      </c>
      <c r="CL76" s="332" t="s">
        <v>32</v>
      </c>
      <c r="CM76" s="345">
        <v>110.76570345806209</v>
      </c>
      <c r="CN76" s="344">
        <v>-1.0017785046749594</v>
      </c>
      <c r="CO76" s="345">
        <v>122.76061724633679</v>
      </c>
      <c r="CP76" s="344">
        <v>3.20707053644486</v>
      </c>
      <c r="CQ76" s="345">
        <v>115.98402236666811</v>
      </c>
      <c r="CR76" s="344">
        <v>11.086177733103625</v>
      </c>
      <c r="CS76" s="9">
        <v>2018</v>
      </c>
      <c r="CT76" s="332" t="s">
        <v>32</v>
      </c>
      <c r="CU76" s="345">
        <v>120.78327873159354</v>
      </c>
      <c r="CV76" s="344">
        <v>5.3916319642906387</v>
      </c>
      <c r="CW76" s="345">
        <v>114.24241206350611</v>
      </c>
      <c r="CX76" s="344">
        <v>2.593040723588075</v>
      </c>
      <c r="CY76" s="345">
        <v>82.726660389804081</v>
      </c>
      <c r="CZ76" s="344">
        <v>9.4505970743804966</v>
      </c>
      <c r="DA76" s="9">
        <v>2018</v>
      </c>
      <c r="DB76" s="332" t="s">
        <v>32</v>
      </c>
      <c r="DC76" s="345">
        <v>136.27394320659744</v>
      </c>
      <c r="DD76" s="344">
        <v>4.5673100589396256</v>
      </c>
      <c r="DE76" s="345">
        <v>103.69181243608601</v>
      </c>
      <c r="DF76" s="344">
        <v>2.0095680824482542E-2</v>
      </c>
      <c r="DG76" s="345">
        <v>122.36208363846072</v>
      </c>
      <c r="DH76" s="344">
        <v>18.224770853137301</v>
      </c>
      <c r="DI76" s="9">
        <v>2018</v>
      </c>
      <c r="DJ76" s="332" t="s">
        <v>32</v>
      </c>
      <c r="DK76" s="345">
        <v>86.928894677607772</v>
      </c>
      <c r="DL76" s="344">
        <v>-6.2059932647615597</v>
      </c>
      <c r="DM76" s="345">
        <v>122.19255834579555</v>
      </c>
      <c r="DN76" s="344">
        <v>4.3285915570719879</v>
      </c>
      <c r="DO76" s="345">
        <v>129.91966502732092</v>
      </c>
      <c r="DP76" s="344">
        <v>6.8227486226713552</v>
      </c>
      <c r="DQ76" s="350"/>
      <c r="DR76" s="6"/>
      <c r="DS76" s="345"/>
      <c r="DT76" s="344"/>
      <c r="DU76" s="345"/>
      <c r="DV76" s="344"/>
      <c r="DW76" s="345"/>
      <c r="DX76" s="344"/>
      <c r="DY76" s="9"/>
      <c r="DZ76" s="6"/>
      <c r="EA76" s="345"/>
      <c r="EB76" s="344"/>
      <c r="EC76" s="345"/>
      <c r="ED76" s="344"/>
      <c r="EE76" s="345"/>
      <c r="EF76" s="344"/>
      <c r="EG76" s="9"/>
      <c r="EH76" s="6"/>
      <c r="EI76" s="345"/>
      <c r="EJ76" s="344"/>
      <c r="EK76" s="345"/>
      <c r="EL76" s="344"/>
      <c r="EM76" s="345"/>
      <c r="EN76" s="344"/>
      <c r="EO76" s="9"/>
      <c r="EP76" s="6"/>
      <c r="EQ76" s="345"/>
      <c r="ER76" s="344"/>
      <c r="ES76" s="345"/>
      <c r="ET76" s="344"/>
      <c r="EU76" s="345"/>
      <c r="EV76" s="344"/>
      <c r="EW76" s="9"/>
      <c r="EX76" s="6"/>
      <c r="EY76" s="345"/>
      <c r="EZ76" s="344"/>
      <c r="FA76" s="345"/>
      <c r="FB76" s="344"/>
      <c r="FC76" s="345"/>
      <c r="FD76" s="344"/>
      <c r="FE76" s="9"/>
      <c r="FF76" s="6"/>
      <c r="FG76" s="345"/>
      <c r="FH76" s="344"/>
      <c r="FI76" s="345"/>
      <c r="FJ76" s="344"/>
      <c r="FK76" s="345"/>
      <c r="FL76" s="344"/>
      <c r="FM76" s="9"/>
      <c r="FN76" s="6"/>
      <c r="FO76" s="345"/>
      <c r="FP76" s="344"/>
      <c r="FQ76" s="345"/>
      <c r="FR76" s="344"/>
      <c r="FS76" s="345"/>
      <c r="FT76" s="344"/>
      <c r="FU76" s="9"/>
      <c r="FV76" s="6"/>
      <c r="FW76" s="345"/>
      <c r="FX76" s="344"/>
      <c r="FY76" s="345"/>
      <c r="FZ76" s="344"/>
      <c r="GA76" s="345"/>
      <c r="GB76" s="344"/>
      <c r="GC76" s="9"/>
      <c r="GD76" s="6"/>
      <c r="GE76" s="345"/>
      <c r="GF76" s="344"/>
      <c r="GG76" s="345"/>
      <c r="GH76" s="344"/>
      <c r="GI76" s="345"/>
      <c r="GJ76" s="344"/>
      <c r="GK76" s="9"/>
      <c r="GL76" s="6"/>
      <c r="GM76" s="345"/>
      <c r="GN76" s="344"/>
      <c r="GO76" s="345"/>
      <c r="GP76" s="344"/>
      <c r="GQ76" s="345"/>
      <c r="GR76" s="344"/>
      <c r="GS76" s="9"/>
      <c r="GT76" s="6"/>
      <c r="GU76" s="345"/>
      <c r="GV76" s="344"/>
      <c r="GW76" s="345"/>
      <c r="GX76" s="344"/>
      <c r="GY76" s="345"/>
      <c r="GZ76" s="344"/>
      <c r="HA76" s="9"/>
      <c r="HB76" s="6"/>
      <c r="HC76" s="345"/>
      <c r="HD76" s="344"/>
      <c r="HE76" s="345"/>
      <c r="HF76" s="344"/>
      <c r="HG76" s="345"/>
      <c r="HH76" s="344"/>
      <c r="HI76" s="9"/>
      <c r="HJ76" s="6"/>
      <c r="HK76" s="345"/>
      <c r="HL76" s="344"/>
      <c r="HM76" s="345"/>
      <c r="HN76" s="344"/>
      <c r="HO76" s="345"/>
      <c r="HP76" s="344"/>
      <c r="HQ76" s="9"/>
      <c r="HR76" s="6"/>
      <c r="HS76" s="345"/>
      <c r="HT76" s="344"/>
      <c r="HU76" s="345"/>
      <c r="HV76" s="344"/>
      <c r="HW76" s="345"/>
      <c r="HX76" s="344"/>
      <c r="HY76" s="9"/>
      <c r="HZ76" s="6"/>
      <c r="IA76" s="345"/>
      <c r="IB76" s="344"/>
      <c r="IC76" s="345"/>
      <c r="ID76" s="344"/>
      <c r="IE76" s="345"/>
      <c r="IF76" s="344"/>
      <c r="IG76" s="9"/>
      <c r="IH76" s="6"/>
      <c r="II76" s="345"/>
      <c r="IJ76" s="344"/>
      <c r="IK76" s="345"/>
      <c r="IL76" s="344"/>
      <c r="IM76" s="345"/>
      <c r="IN76" s="344"/>
      <c r="IO76" s="345"/>
      <c r="IP76" s="344"/>
      <c r="IQ76" s="9"/>
      <c r="IR76" s="6"/>
      <c r="IS76" s="345"/>
      <c r="IT76" s="344"/>
      <c r="IU76" s="345"/>
      <c r="IV76" s="344"/>
      <c r="IW76" s="345"/>
      <c r="IX76" s="344"/>
      <c r="IY76" s="9"/>
      <c r="IZ76" s="6"/>
      <c r="JA76" s="345"/>
      <c r="JB76" s="344"/>
      <c r="JC76" s="345"/>
      <c r="JD76" s="344"/>
      <c r="JE76" s="345"/>
      <c r="JF76" s="344"/>
      <c r="JG76" s="9"/>
      <c r="JH76" s="6"/>
      <c r="JI76" s="345"/>
      <c r="JJ76" s="344"/>
      <c r="JK76" s="345"/>
      <c r="JL76" s="344"/>
      <c r="JM76" s="345"/>
      <c r="JN76" s="344"/>
      <c r="JO76" s="9"/>
      <c r="JP76" s="6"/>
      <c r="JQ76" s="345"/>
      <c r="JR76" s="344"/>
      <c r="JS76" s="345"/>
      <c r="JT76" s="344"/>
      <c r="JU76" s="345"/>
      <c r="JV76" s="344"/>
      <c r="JW76" s="9"/>
      <c r="JX76" s="6"/>
      <c r="JY76" s="345"/>
      <c r="JZ76" s="344"/>
      <c r="KA76" s="345"/>
      <c r="KB76" s="344"/>
      <c r="KC76" s="345"/>
      <c r="KD76" s="344"/>
      <c r="KE76" s="9"/>
      <c r="KF76" s="6"/>
      <c r="KG76" s="345"/>
      <c r="KH76" s="344"/>
      <c r="KI76" s="345"/>
      <c r="KJ76" s="344"/>
      <c r="KK76" s="345"/>
      <c r="KL76" s="344"/>
      <c r="KM76" s="9"/>
      <c r="KN76" s="6"/>
      <c r="KO76" s="345"/>
      <c r="KP76" s="344"/>
      <c r="KQ76" s="345"/>
      <c r="KR76" s="344"/>
      <c r="KS76" s="345"/>
      <c r="KT76" s="344"/>
      <c r="KU76" s="9"/>
      <c r="KV76" s="6"/>
      <c r="KW76" s="345"/>
      <c r="KX76" s="344"/>
      <c r="KY76" s="345"/>
      <c r="KZ76" s="344"/>
      <c r="LA76" s="345"/>
      <c r="LB76" s="344"/>
      <c r="LC76" s="9"/>
      <c r="LD76" s="6"/>
      <c r="LE76" s="345"/>
      <c r="LF76" s="344"/>
      <c r="LG76" s="345"/>
      <c r="LH76" s="344"/>
      <c r="LI76" s="345"/>
      <c r="LJ76" s="344"/>
      <c r="LK76" s="9"/>
      <c r="LL76" s="6"/>
      <c r="LM76" s="345"/>
      <c r="LN76" s="344"/>
      <c r="LO76" s="345"/>
      <c r="LP76" s="344"/>
      <c r="LQ76" s="345"/>
      <c r="LR76" s="344"/>
      <c r="LS76" s="9"/>
      <c r="LT76" s="6"/>
      <c r="LU76" s="345"/>
      <c r="LV76" s="344"/>
      <c r="LW76" s="345"/>
      <c r="LX76" s="344"/>
      <c r="LY76" s="345"/>
      <c r="LZ76" s="344"/>
      <c r="MA76" s="9"/>
      <c r="MB76" s="6"/>
      <c r="MC76" s="345"/>
      <c r="MD76" s="344"/>
      <c r="ME76" s="345"/>
      <c r="MF76" s="344"/>
      <c r="MG76" s="345"/>
      <c r="MH76" s="344"/>
      <c r="MI76" s="9"/>
      <c r="MJ76" s="6"/>
      <c r="MK76" s="345"/>
      <c r="ML76" s="344"/>
      <c r="MM76" s="345"/>
      <c r="MN76" s="344"/>
      <c r="MO76" s="345"/>
      <c r="MP76" s="344"/>
      <c r="MQ76" s="9"/>
      <c r="MR76" s="6"/>
      <c r="MT76" s="2"/>
      <c r="MU76" s="2"/>
      <c r="MV76" s="109"/>
    </row>
    <row r="77" spans="1:360" hidden="1">
      <c r="A77" s="9">
        <v>2019</v>
      </c>
      <c r="B77" s="332" t="s">
        <v>32</v>
      </c>
      <c r="C77" s="345">
        <v>112.69527833166262</v>
      </c>
      <c r="D77" s="344">
        <v>-0.41471149564384291</v>
      </c>
      <c r="E77" s="345">
        <v>124.36442504704583</v>
      </c>
      <c r="F77" s="344">
        <v>14.462698473465167</v>
      </c>
      <c r="G77" s="345">
        <v>121.33862064732836</v>
      </c>
      <c r="H77" s="344">
        <v>5.3463967243397121</v>
      </c>
      <c r="I77" s="9">
        <v>2019</v>
      </c>
      <c r="J77" s="332" t="s">
        <v>32</v>
      </c>
      <c r="K77" s="345">
        <v>123.64520074188114</v>
      </c>
      <c r="L77" s="344">
        <v>3.327931967347169</v>
      </c>
      <c r="M77" s="345">
        <v>126.403150945902</v>
      </c>
      <c r="N77" s="344">
        <v>2.7224954413118212</v>
      </c>
      <c r="O77" s="345">
        <v>113.60294484688717</v>
      </c>
      <c r="P77" s="344">
        <v>5.7189608825297</v>
      </c>
      <c r="Q77" s="9">
        <v>2019</v>
      </c>
      <c r="R77" s="332" t="s">
        <v>32</v>
      </c>
      <c r="S77" s="345">
        <v>117.2689770928731</v>
      </c>
      <c r="T77" s="344">
        <v>4.5377905215046894</v>
      </c>
      <c r="U77" s="345">
        <v>133.53405928119764</v>
      </c>
      <c r="V77" s="344">
        <v>6.1659715502020163</v>
      </c>
      <c r="W77" s="345">
        <v>138.47511060277509</v>
      </c>
      <c r="X77" s="344">
        <v>7.2736533412268329</v>
      </c>
      <c r="Y77" s="9">
        <v>2019</v>
      </c>
      <c r="Z77" s="332" t="s">
        <v>32</v>
      </c>
      <c r="AA77" s="345">
        <v>117.22054465364818</v>
      </c>
      <c r="AB77" s="344">
        <v>3.5678200941384972</v>
      </c>
      <c r="AC77" s="345">
        <v>128.29847903135393</v>
      </c>
      <c r="AD77" s="344">
        <v>-2.1429753530232603</v>
      </c>
      <c r="AE77" s="345">
        <v>114.372690234731</v>
      </c>
      <c r="AF77" s="344">
        <v>7.7178873121572735</v>
      </c>
      <c r="AG77" s="9">
        <v>2019</v>
      </c>
      <c r="AH77" s="332" t="s">
        <v>32</v>
      </c>
      <c r="AI77" s="345">
        <v>119.17372334254409</v>
      </c>
      <c r="AJ77" s="344">
        <v>4.522600478596587</v>
      </c>
      <c r="AK77" s="345">
        <v>117.64731821523391</v>
      </c>
      <c r="AL77" s="344">
        <v>4.2129247305866784</v>
      </c>
      <c r="AM77" s="345">
        <v>112.89377700525728</v>
      </c>
      <c r="AN77" s="344">
        <v>2.6485674380137141</v>
      </c>
      <c r="AO77" s="9">
        <v>2019</v>
      </c>
      <c r="AP77" s="332" t="s">
        <v>32</v>
      </c>
      <c r="AQ77" s="345">
        <v>119.1327813725789</v>
      </c>
      <c r="AR77" s="344">
        <v>2.277707954849987</v>
      </c>
      <c r="AS77" s="345">
        <v>111.91410386601582</v>
      </c>
      <c r="AT77" s="344">
        <v>-7.7780299215845616E-2</v>
      </c>
      <c r="AU77" s="345">
        <v>120.96702133627518</v>
      </c>
      <c r="AV77" s="344">
        <v>4.235997914105937</v>
      </c>
      <c r="AW77" s="9">
        <v>2019</v>
      </c>
      <c r="AX77" s="332" t="s">
        <v>32</v>
      </c>
      <c r="AY77" s="345">
        <v>122.74878447913892</v>
      </c>
      <c r="AZ77" s="344">
        <v>6.6467564847292948</v>
      </c>
      <c r="BA77" s="345">
        <v>113.58056593584374</v>
      </c>
      <c r="BB77" s="344">
        <v>2.8464753517885271</v>
      </c>
      <c r="BC77" s="345">
        <v>128.86655787643193</v>
      </c>
      <c r="BD77" s="344">
        <v>0.68469794197076794</v>
      </c>
      <c r="BE77" s="9">
        <v>2019</v>
      </c>
      <c r="BF77" s="332" t="s">
        <v>32</v>
      </c>
      <c r="BG77" s="345">
        <v>118.45377360535839</v>
      </c>
      <c r="BH77" s="344">
        <v>5.1021703965157457</v>
      </c>
      <c r="BI77" s="345">
        <v>116.70712179065144</v>
      </c>
      <c r="BJ77" s="344">
        <v>4.3805695196199537</v>
      </c>
      <c r="BK77" s="345">
        <v>116.19017643170073</v>
      </c>
      <c r="BL77" s="344">
        <v>3.3804285300821562</v>
      </c>
      <c r="BM77" s="9">
        <v>2019</v>
      </c>
      <c r="BN77" s="332" t="s">
        <v>32</v>
      </c>
      <c r="BO77" s="345">
        <v>120.19994594753513</v>
      </c>
      <c r="BP77" s="344">
        <v>4.1260329072532897</v>
      </c>
      <c r="BQ77" s="345">
        <v>119.92495640302309</v>
      </c>
      <c r="BR77" s="344">
        <v>3.4754911905672969</v>
      </c>
      <c r="BS77" s="345">
        <v>137.35110707192391</v>
      </c>
      <c r="BT77" s="344">
        <v>2.1220995619147516</v>
      </c>
      <c r="BU77" s="9">
        <v>2019</v>
      </c>
      <c r="BV77" s="332" t="s">
        <v>32</v>
      </c>
      <c r="BW77" s="345">
        <v>106.83327018141107</v>
      </c>
      <c r="BX77" s="344">
        <v>6.45799325572969</v>
      </c>
      <c r="BY77" s="345">
        <v>115.19709705533532</v>
      </c>
      <c r="BZ77" s="344">
        <v>5.3142271339414009</v>
      </c>
      <c r="CA77" s="345">
        <v>119.32066820440629</v>
      </c>
      <c r="CB77" s="344">
        <v>4.7420753531644664</v>
      </c>
      <c r="CC77" s="9">
        <v>2019</v>
      </c>
      <c r="CD77" s="332" t="s">
        <v>32</v>
      </c>
      <c r="CE77" s="345">
        <v>117.79976750306282</v>
      </c>
      <c r="CF77" s="344">
        <v>-2.1505414862234318</v>
      </c>
      <c r="CG77" s="345">
        <v>116.7077278899289</v>
      </c>
      <c r="CH77" s="344">
        <v>-0.81179449280021743</v>
      </c>
      <c r="CI77" s="345">
        <v>111.12026552811486</v>
      </c>
      <c r="CJ77" s="344">
        <v>-6.2277692868661347</v>
      </c>
      <c r="CK77" s="9">
        <v>2019</v>
      </c>
      <c r="CL77" s="332" t="s">
        <v>32</v>
      </c>
      <c r="CM77" s="345">
        <v>110.67779760279781</v>
      </c>
      <c r="CN77" s="344">
        <v>-7.9361979854681408E-2</v>
      </c>
      <c r="CO77" s="345">
        <v>122.6317325268662</v>
      </c>
      <c r="CP77" s="344">
        <v>-0.10498865382206191</v>
      </c>
      <c r="CQ77" s="345">
        <v>123.61121932962619</v>
      </c>
      <c r="CR77" s="344">
        <v>6.5760755725868165</v>
      </c>
      <c r="CS77" s="9">
        <v>2019</v>
      </c>
      <c r="CT77" s="332" t="s">
        <v>32</v>
      </c>
      <c r="CU77" s="345">
        <v>126.31979948092147</v>
      </c>
      <c r="CV77" s="344">
        <v>4.5838470419661945</v>
      </c>
      <c r="CW77" s="345">
        <v>116.10286948507081</v>
      </c>
      <c r="CX77" s="344">
        <v>1.6285172800189969</v>
      </c>
      <c r="CY77" s="345">
        <v>94.727374247082082</v>
      </c>
      <c r="CZ77" s="344">
        <v>14.506464785029664</v>
      </c>
      <c r="DA77" s="9">
        <v>2019</v>
      </c>
      <c r="DB77" s="332" t="s">
        <v>32</v>
      </c>
      <c r="DC77" s="345">
        <v>139.54184065833076</v>
      </c>
      <c r="DD77" s="344">
        <v>2.3980354386451239</v>
      </c>
      <c r="DE77" s="345">
        <v>106.95236714210176</v>
      </c>
      <c r="DF77" s="344">
        <v>3.144466886453074</v>
      </c>
      <c r="DG77" s="345">
        <v>130.21170510613172</v>
      </c>
      <c r="DH77" s="344">
        <v>6.415076659583562</v>
      </c>
      <c r="DI77" s="9">
        <v>2019</v>
      </c>
      <c r="DJ77" s="332" t="s">
        <v>32</v>
      </c>
      <c r="DK77" s="345">
        <v>96.041491887357111</v>
      </c>
      <c r="DL77" s="344">
        <v>10.48281729975416</v>
      </c>
      <c r="DM77" s="345">
        <v>131.86908975947918</v>
      </c>
      <c r="DN77" s="344">
        <v>7.9190840626315264</v>
      </c>
      <c r="DO77" s="345">
        <v>136.36884004848582</v>
      </c>
      <c r="DP77" s="344">
        <v>4.9639714047974905</v>
      </c>
      <c r="DQ77" s="350"/>
      <c r="DR77" s="6"/>
      <c r="DS77" s="345"/>
      <c r="DT77" s="344"/>
      <c r="DU77" s="345"/>
      <c r="DV77" s="344"/>
      <c r="DW77" s="345"/>
      <c r="DX77" s="344"/>
      <c r="DY77" s="9"/>
      <c r="DZ77" s="6"/>
      <c r="EA77" s="345"/>
      <c r="EB77" s="344"/>
      <c r="EC77" s="345"/>
      <c r="ED77" s="344"/>
      <c r="EE77" s="345"/>
      <c r="EF77" s="344"/>
      <c r="EG77" s="9"/>
      <c r="EH77" s="6"/>
      <c r="EI77" s="345"/>
      <c r="EJ77" s="344"/>
      <c r="EK77" s="345"/>
      <c r="EL77" s="344"/>
      <c r="EM77" s="345"/>
      <c r="EN77" s="344"/>
      <c r="EO77" s="9"/>
      <c r="EP77" s="6"/>
      <c r="EQ77" s="345"/>
      <c r="ER77" s="344"/>
      <c r="ES77" s="345"/>
      <c r="ET77" s="344"/>
      <c r="EU77" s="345"/>
      <c r="EV77" s="344"/>
      <c r="EW77" s="9"/>
      <c r="EX77" s="6"/>
      <c r="EY77" s="345"/>
      <c r="EZ77" s="344"/>
      <c r="FA77" s="345"/>
      <c r="FB77" s="344"/>
      <c r="FC77" s="345"/>
      <c r="FD77" s="344"/>
      <c r="FE77" s="9"/>
      <c r="FF77" s="6"/>
      <c r="FG77" s="345"/>
      <c r="FH77" s="344"/>
      <c r="FI77" s="345"/>
      <c r="FJ77" s="344"/>
      <c r="FK77" s="345"/>
      <c r="FL77" s="344"/>
      <c r="FM77" s="9"/>
      <c r="FN77" s="6"/>
      <c r="FO77" s="345"/>
      <c r="FP77" s="344"/>
      <c r="FQ77" s="345"/>
      <c r="FR77" s="344"/>
      <c r="FS77" s="345"/>
      <c r="FT77" s="344"/>
      <c r="FU77" s="9"/>
      <c r="FV77" s="6"/>
      <c r="FW77" s="345"/>
      <c r="FX77" s="344"/>
      <c r="FY77" s="345"/>
      <c r="FZ77" s="344"/>
      <c r="GA77" s="345"/>
      <c r="GB77" s="344"/>
      <c r="GC77" s="9"/>
      <c r="GD77" s="6"/>
      <c r="GE77" s="345"/>
      <c r="GF77" s="344"/>
      <c r="GG77" s="345"/>
      <c r="GH77" s="344"/>
      <c r="GI77" s="345"/>
      <c r="GJ77" s="344"/>
      <c r="GK77" s="9"/>
      <c r="GL77" s="6"/>
      <c r="GM77" s="345"/>
      <c r="GN77" s="344"/>
      <c r="GO77" s="345"/>
      <c r="GP77" s="344"/>
      <c r="GQ77" s="345"/>
      <c r="GR77" s="344"/>
      <c r="GS77" s="9"/>
      <c r="GT77" s="6"/>
      <c r="GU77" s="345"/>
      <c r="GV77" s="344"/>
      <c r="GW77" s="345"/>
      <c r="GX77" s="344"/>
      <c r="GY77" s="345"/>
      <c r="GZ77" s="344"/>
      <c r="HA77" s="9"/>
      <c r="HB77" s="6"/>
      <c r="HC77" s="345"/>
      <c r="HD77" s="344"/>
      <c r="HE77" s="345"/>
      <c r="HF77" s="344"/>
      <c r="HG77" s="345"/>
      <c r="HH77" s="344"/>
      <c r="HI77" s="9"/>
      <c r="HJ77" s="6"/>
      <c r="HK77" s="345"/>
      <c r="HL77" s="344"/>
      <c r="HM77" s="345"/>
      <c r="HN77" s="344"/>
      <c r="HO77" s="345"/>
      <c r="HP77" s="344"/>
      <c r="HQ77" s="9"/>
      <c r="HR77" s="6"/>
      <c r="HS77" s="345"/>
      <c r="HT77" s="344"/>
      <c r="HU77" s="345"/>
      <c r="HV77" s="344"/>
      <c r="HW77" s="345"/>
      <c r="HX77" s="344"/>
      <c r="HY77" s="9"/>
      <c r="HZ77" s="6"/>
      <c r="IA77" s="345"/>
      <c r="IB77" s="344"/>
      <c r="IC77" s="345"/>
      <c r="ID77" s="344"/>
      <c r="IE77" s="345"/>
      <c r="IF77" s="344"/>
      <c r="IG77" s="9"/>
      <c r="IH77" s="6"/>
      <c r="II77" s="345"/>
      <c r="IJ77" s="344"/>
      <c r="IK77" s="345"/>
      <c r="IL77" s="344"/>
      <c r="IM77" s="345"/>
      <c r="IN77" s="344"/>
      <c r="IO77" s="345"/>
      <c r="IP77" s="344"/>
      <c r="IQ77" s="9"/>
      <c r="IR77" s="6"/>
      <c r="IS77" s="345"/>
      <c r="IT77" s="344"/>
      <c r="IU77" s="345"/>
      <c r="IV77" s="344"/>
      <c r="IW77" s="345"/>
      <c r="IX77" s="344"/>
      <c r="IY77" s="9"/>
      <c r="IZ77" s="6"/>
      <c r="JA77" s="345"/>
      <c r="JB77" s="344"/>
      <c r="JC77" s="345"/>
      <c r="JD77" s="344"/>
      <c r="JE77" s="345"/>
      <c r="JF77" s="344"/>
      <c r="JG77" s="9"/>
      <c r="JH77" s="6"/>
      <c r="JI77" s="345"/>
      <c r="JJ77" s="344"/>
      <c r="JK77" s="345"/>
      <c r="JL77" s="344"/>
      <c r="JM77" s="345"/>
      <c r="JN77" s="344"/>
      <c r="JO77" s="9"/>
      <c r="JP77" s="6"/>
      <c r="JQ77" s="345"/>
      <c r="JR77" s="344"/>
      <c r="JS77" s="345"/>
      <c r="JT77" s="344"/>
      <c r="JU77" s="345"/>
      <c r="JV77" s="344"/>
      <c r="JW77" s="9"/>
      <c r="JX77" s="6"/>
      <c r="JY77" s="345"/>
      <c r="JZ77" s="344"/>
      <c r="KA77" s="345"/>
      <c r="KB77" s="344"/>
      <c r="KC77" s="345"/>
      <c r="KD77" s="344"/>
      <c r="KE77" s="9"/>
      <c r="KF77" s="6"/>
      <c r="KG77" s="345"/>
      <c r="KH77" s="344"/>
      <c r="KI77" s="345"/>
      <c r="KJ77" s="344"/>
      <c r="KK77" s="345"/>
      <c r="KL77" s="344"/>
      <c r="KM77" s="9"/>
      <c r="KN77" s="6"/>
      <c r="KO77" s="345"/>
      <c r="KP77" s="344"/>
      <c r="KQ77" s="345"/>
      <c r="KR77" s="344"/>
      <c r="KS77" s="345"/>
      <c r="KT77" s="344"/>
      <c r="KU77" s="9"/>
      <c r="KV77" s="6"/>
      <c r="KW77" s="345"/>
      <c r="KX77" s="344"/>
      <c r="KY77" s="345"/>
      <c r="KZ77" s="344"/>
      <c r="LA77" s="345"/>
      <c r="LB77" s="344"/>
      <c r="LC77" s="9"/>
      <c r="LD77" s="6"/>
      <c r="LE77" s="345"/>
      <c r="LF77" s="344"/>
      <c r="LG77" s="345"/>
      <c r="LH77" s="344"/>
      <c r="LI77" s="345"/>
      <c r="LJ77" s="344"/>
      <c r="LK77" s="9"/>
      <c r="LL77" s="6"/>
      <c r="LM77" s="345"/>
      <c r="LN77" s="344"/>
      <c r="LO77" s="345"/>
      <c r="LP77" s="344"/>
      <c r="LQ77" s="345"/>
      <c r="LR77" s="344"/>
      <c r="LS77" s="9"/>
      <c r="LT77" s="6"/>
      <c r="LU77" s="345"/>
      <c r="LV77" s="344"/>
      <c r="LW77" s="345"/>
      <c r="LX77" s="344"/>
      <c r="LY77" s="345"/>
      <c r="LZ77" s="344"/>
      <c r="MA77" s="9"/>
      <c r="MB77" s="6"/>
      <c r="MC77" s="345"/>
      <c r="MD77" s="344"/>
      <c r="ME77" s="345"/>
      <c r="MF77" s="344"/>
      <c r="MG77" s="345"/>
      <c r="MH77" s="344"/>
      <c r="MI77" s="9"/>
      <c r="MJ77" s="6"/>
      <c r="MK77" s="345"/>
      <c r="ML77" s="344"/>
      <c r="MM77" s="345"/>
      <c r="MN77" s="344"/>
      <c r="MO77" s="345"/>
      <c r="MP77" s="344"/>
      <c r="MQ77" s="9"/>
      <c r="MR77" s="6"/>
      <c r="MT77" s="2"/>
      <c r="MU77" s="2"/>
      <c r="MV77" s="109"/>
    </row>
    <row r="78" spans="1:360" hidden="1">
      <c r="A78" s="9">
        <v>2020</v>
      </c>
      <c r="B78" s="332" t="s">
        <v>32</v>
      </c>
      <c r="C78" s="345">
        <v>110.43589225201622</v>
      </c>
      <c r="D78" s="344">
        <v>-2.0048631256733103</v>
      </c>
      <c r="E78" s="345">
        <v>132.84022036151472</v>
      </c>
      <c r="F78" s="344">
        <v>6.8152892688263478</v>
      </c>
      <c r="G78" s="345">
        <v>119.82182966660439</v>
      </c>
      <c r="H78" s="344">
        <v>-1.2500479835950529</v>
      </c>
      <c r="I78" s="9">
        <v>2020</v>
      </c>
      <c r="J78" s="332" t="s">
        <v>32</v>
      </c>
      <c r="K78" s="345">
        <v>129.54451845409119</v>
      </c>
      <c r="L78" s="344">
        <v>4.7711659464448815</v>
      </c>
      <c r="M78" s="345">
        <v>106.72235626084293</v>
      </c>
      <c r="N78" s="344">
        <v>-15.569860828455191</v>
      </c>
      <c r="O78" s="345">
        <v>93.276388491113678</v>
      </c>
      <c r="P78" s="344">
        <v>-17.892631553846954</v>
      </c>
      <c r="Q78" s="9">
        <v>2020</v>
      </c>
      <c r="R78" s="332" t="s">
        <v>32</v>
      </c>
      <c r="S78" s="345">
        <v>96.102123589258468</v>
      </c>
      <c r="T78" s="344">
        <v>-18.049832128109372</v>
      </c>
      <c r="U78" s="345">
        <v>116.6736898002887</v>
      </c>
      <c r="V78" s="344">
        <v>-12.626268962141097</v>
      </c>
      <c r="W78" s="345">
        <v>114.34312738941685</v>
      </c>
      <c r="X78" s="344">
        <v>-17.426946335924882</v>
      </c>
      <c r="Y78" s="9">
        <v>2020</v>
      </c>
      <c r="Z78" s="332" t="s">
        <v>32</v>
      </c>
      <c r="AA78" s="345">
        <v>91.726974298255911</v>
      </c>
      <c r="AB78" s="344">
        <v>-21.748380738818597</v>
      </c>
      <c r="AC78" s="345">
        <v>108.26018951872325</v>
      </c>
      <c r="AD78" s="344">
        <v>-15.618493425579643</v>
      </c>
      <c r="AE78" s="345">
        <v>100.01197768898359</v>
      </c>
      <c r="AF78" s="344">
        <v>-12.556067813281672</v>
      </c>
      <c r="AG78" s="9">
        <v>2020</v>
      </c>
      <c r="AH78" s="332" t="s">
        <v>32</v>
      </c>
      <c r="AI78" s="345">
        <v>114.75518663719427</v>
      </c>
      <c r="AJ78" s="344">
        <v>-3.7076434145214279</v>
      </c>
      <c r="AK78" s="345">
        <v>110.51402648308466</v>
      </c>
      <c r="AL78" s="344">
        <v>-6.0632846038181611</v>
      </c>
      <c r="AM78" s="345">
        <v>100.19059084074068</v>
      </c>
      <c r="AN78" s="344">
        <v>-11.252335160976173</v>
      </c>
      <c r="AO78" s="9">
        <v>2020</v>
      </c>
      <c r="AP78" s="332" t="s">
        <v>32</v>
      </c>
      <c r="AQ78" s="345">
        <v>108.83703791045355</v>
      </c>
      <c r="AR78" s="344">
        <v>-8.6422421633271398</v>
      </c>
      <c r="AS78" s="345">
        <v>106.99933927421495</v>
      </c>
      <c r="AT78" s="344">
        <v>-4.3915506821953869</v>
      </c>
      <c r="AU78" s="345">
        <v>138.22462106397481</v>
      </c>
      <c r="AV78" s="344">
        <v>14.266367425651794</v>
      </c>
      <c r="AW78" s="9">
        <v>2020</v>
      </c>
      <c r="AX78" s="332" t="s">
        <v>32</v>
      </c>
      <c r="AY78" s="345">
        <v>181.25459048353147</v>
      </c>
      <c r="AZ78" s="344">
        <v>47.663043062015475</v>
      </c>
      <c r="BA78" s="345">
        <v>115.29258536981152</v>
      </c>
      <c r="BB78" s="344">
        <v>1.5073172244403281</v>
      </c>
      <c r="BC78" s="345">
        <v>119.91636590851409</v>
      </c>
      <c r="BD78" s="344">
        <v>-6.945317788731515</v>
      </c>
      <c r="BE78" s="9">
        <v>2020</v>
      </c>
      <c r="BF78" s="332" t="s">
        <v>32</v>
      </c>
      <c r="BG78" s="345">
        <v>98.275154041067211</v>
      </c>
      <c r="BH78" s="344">
        <v>-17.035016234703036</v>
      </c>
      <c r="BI78" s="345">
        <v>113.2868869432281</v>
      </c>
      <c r="BJ78" s="344">
        <v>-2.9306136548877788</v>
      </c>
      <c r="BK78" s="345">
        <v>104.29450526891169</v>
      </c>
      <c r="BL78" s="344">
        <v>-10.238104053298855</v>
      </c>
      <c r="BM78" s="9">
        <v>2020</v>
      </c>
      <c r="BN78" s="332" t="s">
        <v>32</v>
      </c>
      <c r="BO78" s="345">
        <v>109.9876400382073</v>
      </c>
      <c r="BP78" s="344">
        <v>-8.4960985870869621</v>
      </c>
      <c r="BQ78" s="345">
        <v>94.853487216379435</v>
      </c>
      <c r="BR78" s="344">
        <v>-20.905964812184536</v>
      </c>
      <c r="BS78" s="345">
        <v>142.29137673081516</v>
      </c>
      <c r="BT78" s="344">
        <v>3.5968182304524845</v>
      </c>
      <c r="BU78" s="9">
        <v>2020</v>
      </c>
      <c r="BV78" s="332" t="s">
        <v>32</v>
      </c>
      <c r="BW78" s="345">
        <v>104.26791175000739</v>
      </c>
      <c r="BX78" s="344">
        <v>-2.4012729621095588</v>
      </c>
      <c r="BY78" s="345">
        <v>110.26719117654044</v>
      </c>
      <c r="BZ78" s="344">
        <v>-4.2795400273209907</v>
      </c>
      <c r="CA78" s="345">
        <v>121.97610609411048</v>
      </c>
      <c r="CB78" s="344">
        <v>2.2254634755775982</v>
      </c>
      <c r="CC78" s="9">
        <v>2020</v>
      </c>
      <c r="CD78" s="332" t="s">
        <v>32</v>
      </c>
      <c r="CE78" s="345">
        <v>115.06076994030595</v>
      </c>
      <c r="CF78" s="344">
        <v>-2.3251298545098251</v>
      </c>
      <c r="CG78" s="345">
        <v>122.37605587071593</v>
      </c>
      <c r="CH78" s="344">
        <v>4.856857453461032</v>
      </c>
      <c r="CI78" s="345">
        <v>88.842569273523807</v>
      </c>
      <c r="CJ78" s="344">
        <v>-20.048274856717754</v>
      </c>
      <c r="CK78" s="9">
        <v>2020</v>
      </c>
      <c r="CL78" s="332" t="s">
        <v>32</v>
      </c>
      <c r="CM78" s="345">
        <v>112.46215565987318</v>
      </c>
      <c r="CN78" s="344">
        <v>1.6122095810752342</v>
      </c>
      <c r="CO78" s="345">
        <v>127.5774739071653</v>
      </c>
      <c r="CP78" s="344">
        <v>4.0330029417268349</v>
      </c>
      <c r="CQ78" s="345">
        <v>126.00120724226166</v>
      </c>
      <c r="CR78" s="344">
        <v>1.9334716748179943</v>
      </c>
      <c r="CS78" s="9">
        <v>2020</v>
      </c>
      <c r="CT78" s="332" t="s">
        <v>32</v>
      </c>
      <c r="CU78" s="345">
        <v>122.760549451394</v>
      </c>
      <c r="CV78" s="344">
        <v>-2.817650157895514</v>
      </c>
      <c r="CW78" s="345">
        <v>124.3101683676732</v>
      </c>
      <c r="CX78" s="344">
        <v>7.0689888363678364</v>
      </c>
      <c r="CY78" s="345">
        <v>94.17712750737509</v>
      </c>
      <c r="CZ78" s="344">
        <v>-0.58087405470750753</v>
      </c>
      <c r="DA78" s="9">
        <v>2020</v>
      </c>
      <c r="DB78" s="332" t="s">
        <v>32</v>
      </c>
      <c r="DC78" s="345">
        <v>132.08682563468849</v>
      </c>
      <c r="DD78" s="344">
        <v>-5.3424944005833481</v>
      </c>
      <c r="DE78" s="345">
        <v>87.028500149410036</v>
      </c>
      <c r="DF78" s="344">
        <v>-18.628729335387192</v>
      </c>
      <c r="DG78" s="345">
        <v>105.47836888423058</v>
      </c>
      <c r="DH78" s="344">
        <v>-18.994710346310058</v>
      </c>
      <c r="DI78" s="9">
        <v>2020</v>
      </c>
      <c r="DJ78" s="332" t="s">
        <v>32</v>
      </c>
      <c r="DK78" s="345">
        <v>89.631123056668841</v>
      </c>
      <c r="DL78" s="344">
        <v>-6.6745827295214326</v>
      </c>
      <c r="DM78" s="345">
        <v>121.36218796451212</v>
      </c>
      <c r="DN78" s="344">
        <v>-7.9676759839102402</v>
      </c>
      <c r="DO78" s="345">
        <v>123.3873469253702</v>
      </c>
      <c r="DP78" s="344">
        <v>-9.5193983599919676</v>
      </c>
      <c r="DQ78" s="350"/>
      <c r="DR78" s="6"/>
      <c r="DS78" s="345"/>
      <c r="DT78" s="344"/>
      <c r="DU78" s="345"/>
      <c r="DV78" s="344"/>
      <c r="DW78" s="345"/>
      <c r="DX78" s="344"/>
      <c r="DY78" s="9"/>
      <c r="DZ78" s="6"/>
      <c r="EA78" s="345"/>
      <c r="EB78" s="344"/>
      <c r="EC78" s="345"/>
      <c r="ED78" s="344"/>
      <c r="EE78" s="345"/>
      <c r="EF78" s="344"/>
      <c r="EG78" s="9"/>
      <c r="EH78" s="6"/>
      <c r="EI78" s="345"/>
      <c r="EJ78" s="344"/>
      <c r="EK78" s="345"/>
      <c r="EL78" s="344"/>
      <c r="EM78" s="345"/>
      <c r="EN78" s="344"/>
      <c r="EO78" s="9"/>
      <c r="EP78" s="6"/>
      <c r="EQ78" s="345"/>
      <c r="ER78" s="344"/>
      <c r="ES78" s="345"/>
      <c r="ET78" s="344"/>
      <c r="EU78" s="345"/>
      <c r="EV78" s="344"/>
      <c r="EW78" s="9"/>
      <c r="EX78" s="6"/>
      <c r="EY78" s="345"/>
      <c r="EZ78" s="344"/>
      <c r="FA78" s="345"/>
      <c r="FB78" s="344"/>
      <c r="FC78" s="345"/>
      <c r="FD78" s="344"/>
      <c r="FE78" s="9"/>
      <c r="FF78" s="6"/>
      <c r="FG78" s="345"/>
      <c r="FH78" s="344"/>
      <c r="FI78" s="345"/>
      <c r="FJ78" s="344"/>
      <c r="FK78" s="345"/>
      <c r="FL78" s="344"/>
      <c r="FM78" s="9"/>
      <c r="FN78" s="6"/>
      <c r="FO78" s="345"/>
      <c r="FP78" s="344"/>
      <c r="FQ78" s="345"/>
      <c r="FR78" s="344"/>
      <c r="FS78" s="345"/>
      <c r="FT78" s="344"/>
      <c r="FU78" s="9"/>
      <c r="FV78" s="6"/>
      <c r="FW78" s="345"/>
      <c r="FX78" s="344"/>
      <c r="FY78" s="345"/>
      <c r="FZ78" s="344"/>
      <c r="GA78" s="345"/>
      <c r="GB78" s="344"/>
      <c r="GC78" s="9"/>
      <c r="GD78" s="6"/>
      <c r="GE78" s="345"/>
      <c r="GF78" s="344"/>
      <c r="GG78" s="345"/>
      <c r="GH78" s="344"/>
      <c r="GI78" s="345"/>
      <c r="GJ78" s="344"/>
      <c r="GK78" s="9"/>
      <c r="GL78" s="6"/>
      <c r="GM78" s="345"/>
      <c r="GN78" s="344"/>
      <c r="GO78" s="345"/>
      <c r="GP78" s="344"/>
      <c r="GQ78" s="345"/>
      <c r="GR78" s="344"/>
      <c r="GS78" s="9"/>
      <c r="GT78" s="6"/>
      <c r="GU78" s="345"/>
      <c r="GV78" s="344"/>
      <c r="GW78" s="345"/>
      <c r="GX78" s="344"/>
      <c r="GY78" s="345"/>
      <c r="GZ78" s="344"/>
      <c r="HA78" s="9"/>
      <c r="HB78" s="6"/>
      <c r="HC78" s="345"/>
      <c r="HD78" s="344"/>
      <c r="HE78" s="345"/>
      <c r="HF78" s="344"/>
      <c r="HG78" s="345"/>
      <c r="HH78" s="344"/>
      <c r="HI78" s="9"/>
      <c r="HJ78" s="6"/>
      <c r="HK78" s="345"/>
      <c r="HL78" s="344"/>
      <c r="HM78" s="345"/>
      <c r="HN78" s="344"/>
      <c r="HO78" s="345"/>
      <c r="HP78" s="344"/>
      <c r="HQ78" s="9"/>
      <c r="HR78" s="6"/>
      <c r="HS78" s="345"/>
      <c r="HT78" s="344"/>
      <c r="HU78" s="345"/>
      <c r="HV78" s="344"/>
      <c r="HW78" s="345"/>
      <c r="HX78" s="344"/>
      <c r="HY78" s="9"/>
      <c r="HZ78" s="6"/>
      <c r="IA78" s="345"/>
      <c r="IB78" s="344"/>
      <c r="IC78" s="345"/>
      <c r="ID78" s="344"/>
      <c r="IE78" s="345"/>
      <c r="IF78" s="344"/>
      <c r="IG78" s="9"/>
      <c r="IH78" s="6"/>
      <c r="II78" s="345"/>
      <c r="IJ78" s="344"/>
      <c r="IK78" s="345"/>
      <c r="IL78" s="344"/>
      <c r="IM78" s="345"/>
      <c r="IN78" s="344"/>
      <c r="IO78" s="345"/>
      <c r="IP78" s="344"/>
      <c r="IQ78" s="9"/>
      <c r="IR78" s="6"/>
      <c r="IS78" s="345"/>
      <c r="IT78" s="344"/>
      <c r="IU78" s="345"/>
      <c r="IV78" s="344"/>
      <c r="IW78" s="345"/>
      <c r="IX78" s="344"/>
      <c r="IY78" s="9"/>
      <c r="IZ78" s="6"/>
      <c r="JA78" s="345"/>
      <c r="JB78" s="344"/>
      <c r="JC78" s="345"/>
      <c r="JD78" s="344"/>
      <c r="JE78" s="345"/>
      <c r="JF78" s="344"/>
      <c r="JG78" s="9"/>
      <c r="JH78" s="6"/>
      <c r="JI78" s="345"/>
      <c r="JJ78" s="344"/>
      <c r="JK78" s="345"/>
      <c r="JL78" s="344"/>
      <c r="JM78" s="345"/>
      <c r="JN78" s="344"/>
      <c r="JO78" s="9"/>
      <c r="JP78" s="6"/>
      <c r="JQ78" s="345"/>
      <c r="JR78" s="344"/>
      <c r="JS78" s="345"/>
      <c r="JT78" s="344"/>
      <c r="JU78" s="345"/>
      <c r="JV78" s="344"/>
      <c r="JW78" s="9"/>
      <c r="JX78" s="6"/>
      <c r="JY78" s="345"/>
      <c r="JZ78" s="344"/>
      <c r="KA78" s="345"/>
      <c r="KB78" s="344"/>
      <c r="KC78" s="345"/>
      <c r="KD78" s="344"/>
      <c r="KE78" s="9"/>
      <c r="KF78" s="6"/>
      <c r="KG78" s="345"/>
      <c r="KH78" s="344"/>
      <c r="KI78" s="345"/>
      <c r="KJ78" s="344"/>
      <c r="KK78" s="345"/>
      <c r="KL78" s="344"/>
      <c r="KM78" s="9"/>
      <c r="KN78" s="6"/>
      <c r="KO78" s="345"/>
      <c r="KP78" s="344"/>
      <c r="KQ78" s="345"/>
      <c r="KR78" s="344"/>
      <c r="KS78" s="345"/>
      <c r="KT78" s="344"/>
      <c r="KU78" s="9"/>
      <c r="KV78" s="6"/>
      <c r="KW78" s="345"/>
      <c r="KX78" s="344"/>
      <c r="KY78" s="345"/>
      <c r="KZ78" s="344"/>
      <c r="LA78" s="345"/>
      <c r="LB78" s="344"/>
      <c r="LC78" s="9"/>
      <c r="LD78" s="6"/>
      <c r="LE78" s="345"/>
      <c r="LF78" s="344"/>
      <c r="LG78" s="345"/>
      <c r="LH78" s="344"/>
      <c r="LI78" s="345"/>
      <c r="LJ78" s="344"/>
      <c r="LK78" s="9"/>
      <c r="LL78" s="6"/>
      <c r="LM78" s="345"/>
      <c r="LN78" s="344"/>
      <c r="LO78" s="345"/>
      <c r="LP78" s="344"/>
      <c r="LQ78" s="345"/>
      <c r="LR78" s="344"/>
      <c r="LS78" s="9"/>
      <c r="LT78" s="6"/>
      <c r="LU78" s="345"/>
      <c r="LV78" s="344"/>
      <c r="LW78" s="345"/>
      <c r="LX78" s="344"/>
      <c r="LY78" s="345"/>
      <c r="LZ78" s="344"/>
      <c r="MA78" s="9"/>
      <c r="MB78" s="6"/>
      <c r="MC78" s="345"/>
      <c r="MD78" s="344"/>
      <c r="ME78" s="345"/>
      <c r="MF78" s="344"/>
      <c r="MG78" s="345"/>
      <c r="MH78" s="344"/>
      <c r="MI78" s="9"/>
      <c r="MJ78" s="6"/>
      <c r="MK78" s="345"/>
      <c r="ML78" s="344"/>
      <c r="MM78" s="345"/>
      <c r="MN78" s="344"/>
      <c r="MO78" s="345"/>
      <c r="MP78" s="344"/>
      <c r="MQ78" s="9"/>
      <c r="MR78" s="6"/>
      <c r="MT78" s="2"/>
      <c r="MU78" s="2"/>
      <c r="MV78" s="109"/>
    </row>
    <row r="79" spans="1:360" hidden="1">
      <c r="A79" s="9">
        <v>2021</v>
      </c>
      <c r="B79" s="332" t="s">
        <v>32</v>
      </c>
      <c r="C79" s="345">
        <v>99.52279180213641</v>
      </c>
      <c r="D79" s="344">
        <v>-9.8818420599853312</v>
      </c>
      <c r="E79" s="345">
        <v>141.36953796403839</v>
      </c>
      <c r="F79" s="344">
        <v>6.4207343072088889</v>
      </c>
      <c r="G79" s="345">
        <v>135.42996810025073</v>
      </c>
      <c r="H79" s="344">
        <v>13.026122599759034</v>
      </c>
      <c r="I79" s="9">
        <v>2021</v>
      </c>
      <c r="J79" s="332" t="s">
        <v>32</v>
      </c>
      <c r="K79" s="345">
        <v>137.75302316754903</v>
      </c>
      <c r="L79" s="344">
        <v>6.3364353902529871</v>
      </c>
      <c r="M79" s="345">
        <v>117.35467112314744</v>
      </c>
      <c r="N79" s="344">
        <v>9.9625938133504093</v>
      </c>
      <c r="O79" s="345">
        <v>79.699833988439067</v>
      </c>
      <c r="P79" s="344">
        <v>-14.555188855717788</v>
      </c>
      <c r="Q79" s="9">
        <v>2021</v>
      </c>
      <c r="R79" s="332" t="s">
        <v>32</v>
      </c>
      <c r="S79" s="345">
        <v>113.99927330208997</v>
      </c>
      <c r="T79" s="344">
        <v>18.623053314954944</v>
      </c>
      <c r="U79" s="345">
        <v>118.26990467871552</v>
      </c>
      <c r="V79" s="344">
        <v>1.3681018241208136</v>
      </c>
      <c r="W79" s="345">
        <v>139.98633100135419</v>
      </c>
      <c r="X79" s="344">
        <v>22.426536860938413</v>
      </c>
      <c r="Y79" s="9">
        <v>2021</v>
      </c>
      <c r="Z79" s="332" t="s">
        <v>32</v>
      </c>
      <c r="AA79" s="345">
        <v>95.578193377644226</v>
      </c>
      <c r="AB79" s="344">
        <v>4.1985676610958933</v>
      </c>
      <c r="AC79" s="345">
        <v>123.05210994617286</v>
      </c>
      <c r="AD79" s="344">
        <v>13.6633054987322</v>
      </c>
      <c r="AE79" s="345">
        <v>107.77143956824321</v>
      </c>
      <c r="AF79" s="344">
        <v>7.758532586356722</v>
      </c>
      <c r="AG79" s="9">
        <v>2021</v>
      </c>
      <c r="AH79" s="332" t="s">
        <v>32</v>
      </c>
      <c r="AI79" s="345">
        <v>132.10779156820556</v>
      </c>
      <c r="AJ79" s="344">
        <v>15.121412320885014</v>
      </c>
      <c r="AK79" s="345">
        <v>113.96610062354065</v>
      </c>
      <c r="AL79" s="344">
        <v>3.1236524903781202</v>
      </c>
      <c r="AM79" s="345">
        <v>112.89725545183745</v>
      </c>
      <c r="AN79" s="344">
        <v>12.682492941173322</v>
      </c>
      <c r="AO79" s="9">
        <v>2021</v>
      </c>
      <c r="AP79" s="332" t="s">
        <v>32</v>
      </c>
      <c r="AQ79" s="345">
        <v>120.13699541794244</v>
      </c>
      <c r="AR79" s="344">
        <v>10.382455940032131</v>
      </c>
      <c r="AS79" s="345">
        <v>112.75975349983338</v>
      </c>
      <c r="AT79" s="344">
        <v>5.3835979405964451</v>
      </c>
      <c r="AU79" s="345">
        <v>159.23504182783006</v>
      </c>
      <c r="AV79" s="344">
        <v>15.200201383898857</v>
      </c>
      <c r="AW79" s="9">
        <v>2021</v>
      </c>
      <c r="AX79" s="332" t="s">
        <v>32</v>
      </c>
      <c r="AY79" s="345">
        <v>230.43460702413714</v>
      </c>
      <c r="AZ79" s="344">
        <v>27.133115034167417</v>
      </c>
      <c r="BA79" s="345">
        <v>129.75516391678727</v>
      </c>
      <c r="BB79" s="344">
        <v>12.544239944473176</v>
      </c>
      <c r="BC79" s="345">
        <v>101.15239122835428</v>
      </c>
      <c r="BD79" s="344">
        <v>-15.647551139495945</v>
      </c>
      <c r="BE79" s="9">
        <v>2021</v>
      </c>
      <c r="BF79" s="332" t="s">
        <v>32</v>
      </c>
      <c r="BG79" s="345">
        <v>101.97598829681291</v>
      </c>
      <c r="BH79" s="344">
        <v>3.7657883031139363</v>
      </c>
      <c r="BI79" s="345">
        <v>113.19942402706391</v>
      </c>
      <c r="BJ79" s="344">
        <v>-7.7204801477165574E-2</v>
      </c>
      <c r="BK79" s="345">
        <v>111.26816864727651</v>
      </c>
      <c r="BL79" s="344">
        <v>6.6865108189391123</v>
      </c>
      <c r="BM79" s="9">
        <v>2021</v>
      </c>
      <c r="BN79" s="332" t="s">
        <v>32</v>
      </c>
      <c r="BO79" s="345">
        <v>114.47164894631402</v>
      </c>
      <c r="BP79" s="344">
        <v>4.0768298206499196</v>
      </c>
      <c r="BQ79" s="345">
        <v>102.29665310778272</v>
      </c>
      <c r="BR79" s="344">
        <v>7.8470134412917929</v>
      </c>
      <c r="BS79" s="345">
        <v>164.84218133946234</v>
      </c>
      <c r="BT79" s="344">
        <v>15.848328357458001</v>
      </c>
      <c r="BU79" s="9">
        <v>2021</v>
      </c>
      <c r="BV79" s="332" t="s">
        <v>32</v>
      </c>
      <c r="BW79" s="345">
        <v>118.92909851491595</v>
      </c>
      <c r="BX79" s="344">
        <v>14.061072595431099</v>
      </c>
      <c r="BY79" s="345">
        <v>96.952168998621701</v>
      </c>
      <c r="BZ79" s="344">
        <v>-12.075234741947</v>
      </c>
      <c r="CA79" s="345">
        <v>152.56449223683515</v>
      </c>
      <c r="CB79" s="344">
        <v>25.077359101072034</v>
      </c>
      <c r="CC79" s="9">
        <v>2021</v>
      </c>
      <c r="CD79" s="332" t="s">
        <v>32</v>
      </c>
      <c r="CE79" s="345">
        <v>129.68227855345319</v>
      </c>
      <c r="CF79" s="344">
        <v>12.707640163309293</v>
      </c>
      <c r="CG79" s="345">
        <v>132.57583187692356</v>
      </c>
      <c r="CH79" s="344">
        <v>8.3347807981188424</v>
      </c>
      <c r="CI79" s="345">
        <v>84.60952209782252</v>
      </c>
      <c r="CJ79" s="344">
        <v>-4.764660916850346</v>
      </c>
      <c r="CK79" s="9">
        <v>2021</v>
      </c>
      <c r="CL79" s="332" t="s">
        <v>32</v>
      </c>
      <c r="CM79" s="345">
        <v>117.71068554447032</v>
      </c>
      <c r="CN79" s="344">
        <v>4.6669298252388387</v>
      </c>
      <c r="CO79" s="345">
        <v>141.90219181858831</v>
      </c>
      <c r="CP79" s="344">
        <v>11.228250154762208</v>
      </c>
      <c r="CQ79" s="345">
        <v>133.57154386426771</v>
      </c>
      <c r="CR79" s="344">
        <v>6.0081461024818879</v>
      </c>
      <c r="CS79" s="9">
        <v>2021</v>
      </c>
      <c r="CT79" s="332" t="s">
        <v>32</v>
      </c>
      <c r="CU79" s="345">
        <v>143.81969116697908</v>
      </c>
      <c r="CV79" s="344">
        <v>17.154649282441724</v>
      </c>
      <c r="CW79" s="345">
        <v>128.74576789479491</v>
      </c>
      <c r="CX79" s="344">
        <v>3.5681711201633277</v>
      </c>
      <c r="CY79" s="345">
        <v>94.113200622842385</v>
      </c>
      <c r="CZ79" s="344">
        <v>-6.7879416398312742E-2</v>
      </c>
      <c r="DA79" s="9">
        <v>2021</v>
      </c>
      <c r="DB79" s="332" t="s">
        <v>32</v>
      </c>
      <c r="DC79" s="345">
        <v>134.651224422079</v>
      </c>
      <c r="DD79" s="344">
        <v>1.9414493270379864</v>
      </c>
      <c r="DE79" s="345">
        <v>92.49618482107347</v>
      </c>
      <c r="DF79" s="344">
        <v>6.2826369089166576</v>
      </c>
      <c r="DG79" s="345">
        <v>100.0593786218241</v>
      </c>
      <c r="DH79" s="344">
        <v>-5.1375370322176366</v>
      </c>
      <c r="DI79" s="9">
        <v>2021</v>
      </c>
      <c r="DJ79" s="332" t="s">
        <v>32</v>
      </c>
      <c r="DK79" s="345">
        <v>90.810401233598625</v>
      </c>
      <c r="DL79" s="344">
        <v>1.315701663343205</v>
      </c>
      <c r="DM79" s="345">
        <v>116.2959082513952</v>
      </c>
      <c r="DN79" s="344">
        <v>-4.174512505162113</v>
      </c>
      <c r="DO79" s="345">
        <v>122.59103157296263</v>
      </c>
      <c r="DP79" s="344">
        <v>-0.64537845431526364</v>
      </c>
      <c r="DQ79" s="350"/>
      <c r="DR79" s="6"/>
      <c r="DS79" s="345"/>
      <c r="DT79" s="344"/>
      <c r="DU79" s="345"/>
      <c r="DV79" s="344"/>
      <c r="DW79" s="345"/>
      <c r="DX79" s="344"/>
      <c r="DY79" s="9"/>
      <c r="DZ79" s="6"/>
      <c r="EA79" s="345"/>
      <c r="EB79" s="344"/>
      <c r="EC79" s="345"/>
      <c r="ED79" s="344"/>
      <c r="EE79" s="345"/>
      <c r="EF79" s="344"/>
      <c r="EG79" s="9"/>
      <c r="EH79" s="6"/>
      <c r="EI79" s="345"/>
      <c r="EJ79" s="344"/>
      <c r="EK79" s="345"/>
      <c r="EL79" s="344"/>
      <c r="EM79" s="345"/>
      <c r="EN79" s="344"/>
      <c r="EO79" s="9"/>
      <c r="EP79" s="6"/>
      <c r="EQ79" s="345"/>
      <c r="ER79" s="344"/>
      <c r="ES79" s="345"/>
      <c r="ET79" s="344"/>
      <c r="EU79" s="345"/>
      <c r="EV79" s="344"/>
      <c r="EW79" s="9"/>
      <c r="EX79" s="6"/>
      <c r="EY79" s="345"/>
      <c r="EZ79" s="344"/>
      <c r="FA79" s="345"/>
      <c r="FB79" s="344"/>
      <c r="FC79" s="345"/>
      <c r="FD79" s="344"/>
      <c r="FE79" s="9"/>
      <c r="FF79" s="6"/>
      <c r="FG79" s="345"/>
      <c r="FH79" s="344"/>
      <c r="FI79" s="345"/>
      <c r="FJ79" s="344"/>
      <c r="FK79" s="345"/>
      <c r="FL79" s="344"/>
      <c r="FM79" s="9"/>
      <c r="FN79" s="6"/>
      <c r="FO79" s="345"/>
      <c r="FP79" s="344"/>
      <c r="FQ79" s="345"/>
      <c r="FR79" s="344"/>
      <c r="FS79" s="345"/>
      <c r="FT79" s="344"/>
      <c r="FU79" s="9"/>
      <c r="FV79" s="6"/>
      <c r="FW79" s="345"/>
      <c r="FX79" s="344"/>
      <c r="FY79" s="345"/>
      <c r="FZ79" s="344"/>
      <c r="GA79" s="345"/>
      <c r="GB79" s="344"/>
      <c r="GC79" s="9"/>
      <c r="GD79" s="6"/>
      <c r="GE79" s="345"/>
      <c r="GF79" s="344"/>
      <c r="GG79" s="345"/>
      <c r="GH79" s="344"/>
      <c r="GI79" s="345"/>
      <c r="GJ79" s="344"/>
      <c r="GK79" s="9"/>
      <c r="GL79" s="6"/>
      <c r="GM79" s="345"/>
      <c r="GN79" s="344"/>
      <c r="GO79" s="345"/>
      <c r="GP79" s="344"/>
      <c r="GQ79" s="345"/>
      <c r="GR79" s="344"/>
      <c r="GS79" s="9"/>
      <c r="GT79" s="6"/>
      <c r="GU79" s="345"/>
      <c r="GV79" s="344"/>
      <c r="GW79" s="345"/>
      <c r="GX79" s="344"/>
      <c r="GY79" s="345"/>
      <c r="GZ79" s="344"/>
      <c r="HA79" s="9"/>
      <c r="HB79" s="6"/>
      <c r="HC79" s="345"/>
      <c r="HD79" s="344"/>
      <c r="HE79" s="345"/>
      <c r="HF79" s="344"/>
      <c r="HG79" s="345"/>
      <c r="HH79" s="344"/>
      <c r="HI79" s="9"/>
      <c r="HJ79" s="6"/>
      <c r="HK79" s="345"/>
      <c r="HL79" s="344"/>
      <c r="HM79" s="345"/>
      <c r="HN79" s="344"/>
      <c r="HO79" s="345"/>
      <c r="HP79" s="344"/>
      <c r="HQ79" s="9"/>
      <c r="HR79" s="6"/>
      <c r="HS79" s="345"/>
      <c r="HT79" s="344"/>
      <c r="HU79" s="345"/>
      <c r="HV79" s="344"/>
      <c r="HW79" s="345"/>
      <c r="HX79" s="344"/>
      <c r="HY79" s="9"/>
      <c r="HZ79" s="6"/>
      <c r="IA79" s="345"/>
      <c r="IB79" s="344"/>
      <c r="IC79" s="345"/>
      <c r="ID79" s="344"/>
      <c r="IE79" s="345"/>
      <c r="IF79" s="344"/>
      <c r="IG79" s="9"/>
      <c r="IH79" s="6"/>
      <c r="II79" s="345"/>
      <c r="IJ79" s="344"/>
      <c r="IK79" s="345"/>
      <c r="IL79" s="344"/>
      <c r="IM79" s="345"/>
      <c r="IN79" s="344"/>
      <c r="IO79" s="345"/>
      <c r="IP79" s="344"/>
      <c r="IQ79" s="9"/>
      <c r="IR79" s="6"/>
      <c r="IS79" s="345"/>
      <c r="IT79" s="344"/>
      <c r="IU79" s="345"/>
      <c r="IV79" s="344"/>
      <c r="IW79" s="345"/>
      <c r="IX79" s="344"/>
      <c r="IY79" s="9"/>
      <c r="IZ79" s="6"/>
      <c r="JA79" s="345"/>
      <c r="JB79" s="344"/>
      <c r="JC79" s="345"/>
      <c r="JD79" s="344"/>
      <c r="JE79" s="345"/>
      <c r="JF79" s="344"/>
      <c r="JG79" s="9"/>
      <c r="JH79" s="6"/>
      <c r="JI79" s="345"/>
      <c r="JJ79" s="344"/>
      <c r="JK79" s="345"/>
      <c r="JL79" s="344"/>
      <c r="JM79" s="345"/>
      <c r="JN79" s="344"/>
      <c r="JO79" s="9"/>
      <c r="JP79" s="6"/>
      <c r="JQ79" s="345"/>
      <c r="JR79" s="344"/>
      <c r="JS79" s="345"/>
      <c r="JT79" s="344"/>
      <c r="JU79" s="345"/>
      <c r="JV79" s="344"/>
      <c r="JW79" s="9"/>
      <c r="JX79" s="6"/>
      <c r="JY79" s="345"/>
      <c r="JZ79" s="344"/>
      <c r="KA79" s="345"/>
      <c r="KB79" s="344"/>
      <c r="KC79" s="345"/>
      <c r="KD79" s="344"/>
      <c r="KE79" s="9"/>
      <c r="KF79" s="6"/>
      <c r="KG79" s="345"/>
      <c r="KH79" s="344"/>
      <c r="KI79" s="345"/>
      <c r="KJ79" s="344"/>
      <c r="KK79" s="345"/>
      <c r="KL79" s="344"/>
      <c r="KM79" s="9"/>
      <c r="KN79" s="6"/>
      <c r="KO79" s="345"/>
      <c r="KP79" s="344"/>
      <c r="KQ79" s="345"/>
      <c r="KR79" s="344"/>
      <c r="KS79" s="345"/>
      <c r="KT79" s="344"/>
      <c r="KU79" s="9"/>
      <c r="KV79" s="6"/>
      <c r="KW79" s="345"/>
      <c r="KX79" s="344"/>
      <c r="KY79" s="345"/>
      <c r="KZ79" s="344"/>
      <c r="LA79" s="345"/>
      <c r="LB79" s="344"/>
      <c r="LC79" s="9"/>
      <c r="LD79" s="6"/>
      <c r="LE79" s="345"/>
      <c r="LF79" s="344"/>
      <c r="LG79" s="345"/>
      <c r="LH79" s="344"/>
      <c r="LI79" s="345"/>
      <c r="LJ79" s="344"/>
      <c r="LK79" s="9"/>
      <c r="LL79" s="6"/>
      <c r="LM79" s="345"/>
      <c r="LN79" s="344"/>
      <c r="LO79" s="345"/>
      <c r="LP79" s="344"/>
      <c r="LQ79" s="345"/>
      <c r="LR79" s="344"/>
      <c r="LS79" s="9"/>
      <c r="LT79" s="6"/>
      <c r="LU79" s="345"/>
      <c r="LV79" s="344"/>
      <c r="LW79" s="345"/>
      <c r="LX79" s="344"/>
      <c r="LY79" s="345"/>
      <c r="LZ79" s="344"/>
      <c r="MA79" s="9"/>
      <c r="MB79" s="6"/>
      <c r="MC79" s="345"/>
      <c r="MD79" s="344"/>
      <c r="ME79" s="345"/>
      <c r="MF79" s="344"/>
      <c r="MG79" s="345"/>
      <c r="MH79" s="344"/>
      <c r="MI79" s="9"/>
      <c r="MJ79" s="6"/>
      <c r="MK79" s="345"/>
      <c r="ML79" s="344"/>
      <c r="MM79" s="345"/>
      <c r="MN79" s="344"/>
      <c r="MO79" s="345"/>
      <c r="MP79" s="344"/>
      <c r="MQ79" s="9"/>
      <c r="MR79" s="6"/>
      <c r="MT79" s="2"/>
      <c r="MU79" s="2"/>
      <c r="MV79" s="109"/>
    </row>
    <row r="80" spans="1:360" hidden="1">
      <c r="A80" s="9">
        <v>2022</v>
      </c>
      <c r="B80" s="332" t="s">
        <v>32</v>
      </c>
      <c r="C80" s="345">
        <v>96.977964746827766</v>
      </c>
      <c r="D80" s="344">
        <v>-2.5570294092714789</v>
      </c>
      <c r="E80" s="345">
        <v>156.3852534648623</v>
      </c>
      <c r="F80" s="344">
        <v>10.621606123267952</v>
      </c>
      <c r="G80" s="345">
        <v>149.38220834246479</v>
      </c>
      <c r="H80" s="344">
        <v>10.302180852531876</v>
      </c>
      <c r="I80" s="9">
        <v>2022</v>
      </c>
      <c r="J80" s="332" t="s">
        <v>32</v>
      </c>
      <c r="K80" s="345">
        <v>145.25089128097818</v>
      </c>
      <c r="L80" s="344">
        <v>5.4429789931430292</v>
      </c>
      <c r="M80" s="345">
        <v>134.52648209064807</v>
      </c>
      <c r="N80" s="344">
        <v>14.632405172420619</v>
      </c>
      <c r="O80" s="345">
        <v>101.33749862994779</v>
      </c>
      <c r="P80" s="344">
        <v>27.148945686194764</v>
      </c>
      <c r="Q80" s="9">
        <v>2022</v>
      </c>
      <c r="R80" s="332" t="s">
        <v>32</v>
      </c>
      <c r="S80" s="345">
        <v>120.64235476706658</v>
      </c>
      <c r="T80" s="344">
        <v>5.8273015893469022</v>
      </c>
      <c r="U80" s="345">
        <v>121.13950182412573</v>
      </c>
      <c r="V80" s="344">
        <v>2.4263122162866182</v>
      </c>
      <c r="W80" s="345">
        <v>192.37796611239747</v>
      </c>
      <c r="X80" s="344">
        <v>37.426250646240931</v>
      </c>
      <c r="Y80" s="9">
        <v>2022</v>
      </c>
      <c r="Z80" s="332" t="s">
        <v>32</v>
      </c>
      <c r="AA80" s="345">
        <v>111.46952049437145</v>
      </c>
      <c r="AB80" s="344">
        <v>16.626519664311019</v>
      </c>
      <c r="AC80" s="345">
        <v>133.68148459637317</v>
      </c>
      <c r="AD80" s="344">
        <v>8.6381084037079603</v>
      </c>
      <c r="AE80" s="345">
        <v>117.47101663803528</v>
      </c>
      <c r="AF80" s="344">
        <v>9.0001368717452124</v>
      </c>
      <c r="AG80" s="9">
        <v>2022</v>
      </c>
      <c r="AH80" s="332" t="s">
        <v>32</v>
      </c>
      <c r="AI80" s="345">
        <v>142.75230098842246</v>
      </c>
      <c r="AJ80" s="344">
        <v>8.0574425579745537</v>
      </c>
      <c r="AK80" s="345">
        <v>122.19524065141928</v>
      </c>
      <c r="AL80" s="344">
        <v>7.2206910501058559</v>
      </c>
      <c r="AM80" s="345">
        <v>120.30624577160448</v>
      </c>
      <c r="AN80" s="344">
        <v>6.5625956008538537</v>
      </c>
      <c r="AO80" s="9">
        <v>2022</v>
      </c>
      <c r="AP80" s="332" t="s">
        <v>32</v>
      </c>
      <c r="AQ80" s="345">
        <v>127.44229942720455</v>
      </c>
      <c r="AR80" s="344">
        <v>6.0808113136572359</v>
      </c>
      <c r="AS80" s="345">
        <v>110.83273877888455</v>
      </c>
      <c r="AT80" s="344">
        <v>-1.7089561311888417</v>
      </c>
      <c r="AU80" s="345">
        <v>169.13669413822501</v>
      </c>
      <c r="AV80" s="344">
        <v>6.2182621342235223</v>
      </c>
      <c r="AW80" s="9">
        <v>2022</v>
      </c>
      <c r="AX80" s="332" t="s">
        <v>32</v>
      </c>
      <c r="AY80" s="345">
        <v>189.99212943611329</v>
      </c>
      <c r="AZ80" s="344">
        <v>-17.550522514956995</v>
      </c>
      <c r="BA80" s="345">
        <v>134.91919210664952</v>
      </c>
      <c r="BB80" s="344">
        <v>3.9798247977043815</v>
      </c>
      <c r="BC80" s="345">
        <v>110.88321875167709</v>
      </c>
      <c r="BD80" s="344">
        <v>9.6199678575617895</v>
      </c>
      <c r="BE80" s="9">
        <v>2022</v>
      </c>
      <c r="BF80" s="332" t="s">
        <v>32</v>
      </c>
      <c r="BG80" s="345">
        <v>112.15756264604246</v>
      </c>
      <c r="BH80" s="344">
        <v>9.9842860258386565</v>
      </c>
      <c r="BI80" s="345">
        <v>121.82619292732247</v>
      </c>
      <c r="BJ80" s="344">
        <v>7.6208593589628606</v>
      </c>
      <c r="BK80" s="345">
        <v>121.07081069338072</v>
      </c>
      <c r="BL80" s="344">
        <v>8.8099248556690952</v>
      </c>
      <c r="BM80" s="9">
        <v>2022</v>
      </c>
      <c r="BN80" s="332" t="s">
        <v>32</v>
      </c>
      <c r="BO80" s="345">
        <v>54.580070305509871</v>
      </c>
      <c r="BP80" s="344">
        <v>-52.320010406151013</v>
      </c>
      <c r="BQ80" s="345">
        <v>109.73597548530211</v>
      </c>
      <c r="BR80" s="344">
        <v>7.2723028090480284</v>
      </c>
      <c r="BS80" s="345">
        <v>197.58538642483055</v>
      </c>
      <c r="BT80" s="344">
        <v>19.863365565358279</v>
      </c>
      <c r="BU80" s="9">
        <v>2022</v>
      </c>
      <c r="BV80" s="332" t="s">
        <v>32</v>
      </c>
      <c r="BW80" s="345">
        <v>127.25766765868629</v>
      </c>
      <c r="BX80" s="344">
        <v>7.0029700449850623</v>
      </c>
      <c r="BY80" s="345">
        <v>94.387619829190811</v>
      </c>
      <c r="BZ80" s="344">
        <v>-2.6451694644060524</v>
      </c>
      <c r="CA80" s="345">
        <v>181.34802964040566</v>
      </c>
      <c r="CB80" s="344">
        <v>18.866472127005849</v>
      </c>
      <c r="CC80" s="9">
        <v>2022</v>
      </c>
      <c r="CD80" s="332" t="s">
        <v>32</v>
      </c>
      <c r="CE80" s="345">
        <v>149.0629279881197</v>
      </c>
      <c r="CF80" s="344">
        <v>14.944716927284759</v>
      </c>
      <c r="CG80" s="345">
        <v>145.32981269333209</v>
      </c>
      <c r="CH80" s="344">
        <v>9.6201401385500418</v>
      </c>
      <c r="CI80" s="345">
        <v>75.544357192892988</v>
      </c>
      <c r="CJ80" s="344">
        <v>-10.714119026046149</v>
      </c>
      <c r="CK80" s="9">
        <v>2022</v>
      </c>
      <c r="CL80" s="332" t="s">
        <v>32</v>
      </c>
      <c r="CM80" s="345">
        <v>119.36136272270619</v>
      </c>
      <c r="CN80" s="344">
        <v>1.4023171903219094</v>
      </c>
      <c r="CO80" s="345">
        <v>163.34036968066221</v>
      </c>
      <c r="CP80" s="344">
        <v>15.107714396322407</v>
      </c>
      <c r="CQ80" s="345">
        <v>142.6182274101827</v>
      </c>
      <c r="CR80" s="344">
        <v>6.7729123166443372</v>
      </c>
      <c r="CS80" s="9">
        <v>2022</v>
      </c>
      <c r="CT80" s="332" t="s">
        <v>32</v>
      </c>
      <c r="CU80" s="345">
        <v>154.1573221721311</v>
      </c>
      <c r="CV80" s="344">
        <v>7.1879107243734097</v>
      </c>
      <c r="CW80" s="345">
        <v>136.53335554991628</v>
      </c>
      <c r="CX80" s="344">
        <v>6.0488105997278581</v>
      </c>
      <c r="CY80" s="345">
        <v>133.83085002574612</v>
      </c>
      <c r="CZ80" s="344">
        <v>42.201996255628131</v>
      </c>
      <c r="DA80" s="9">
        <v>2022</v>
      </c>
      <c r="DB80" s="332" t="s">
        <v>32</v>
      </c>
      <c r="DC80" s="345">
        <v>155.30685502448216</v>
      </c>
      <c r="DD80" s="344">
        <v>15.340098607388697</v>
      </c>
      <c r="DE80" s="345">
        <v>99.766745471420791</v>
      </c>
      <c r="DF80" s="344">
        <v>7.8603897711150239</v>
      </c>
      <c r="DG80" s="345">
        <v>102.2223344749215</v>
      </c>
      <c r="DH80" s="344">
        <v>2.1616722818880589</v>
      </c>
      <c r="DI80" s="9">
        <v>2022</v>
      </c>
      <c r="DJ80" s="332" t="s">
        <v>32</v>
      </c>
      <c r="DK80" s="345">
        <v>101.05848178615064</v>
      </c>
      <c r="DL80" s="344">
        <v>11.285139602224731</v>
      </c>
      <c r="DM80" s="345">
        <v>129.60444381340153</v>
      </c>
      <c r="DN80" s="344">
        <v>11.443683412521665</v>
      </c>
      <c r="DO80" s="345">
        <v>135.79097336871891</v>
      </c>
      <c r="DP80" s="344">
        <v>10.767461229739354</v>
      </c>
      <c r="DQ80" s="350"/>
      <c r="DR80" s="6"/>
      <c r="DS80" s="345"/>
      <c r="DT80" s="344"/>
      <c r="DU80" s="345"/>
      <c r="DV80" s="344"/>
      <c r="DW80" s="345"/>
      <c r="DX80" s="344"/>
      <c r="DY80" s="9"/>
      <c r="DZ80" s="6"/>
      <c r="EA80" s="345"/>
      <c r="EB80" s="344"/>
      <c r="EC80" s="345"/>
      <c r="ED80" s="344"/>
      <c r="EE80" s="345"/>
      <c r="EF80" s="344"/>
      <c r="EG80" s="9"/>
      <c r="EH80" s="6"/>
      <c r="EI80" s="345"/>
      <c r="EJ80" s="344"/>
      <c r="EK80" s="345"/>
      <c r="EL80" s="344"/>
      <c r="EM80" s="345"/>
      <c r="EN80" s="344"/>
      <c r="EO80" s="9"/>
      <c r="EP80" s="6"/>
      <c r="EQ80" s="345"/>
      <c r="ER80" s="344"/>
      <c r="ES80" s="345"/>
      <c r="ET80" s="344"/>
      <c r="EU80" s="345"/>
      <c r="EV80" s="344"/>
      <c r="EW80" s="9"/>
      <c r="EX80" s="6"/>
      <c r="EY80" s="345"/>
      <c r="EZ80" s="344"/>
      <c r="FA80" s="345"/>
      <c r="FB80" s="344"/>
      <c r="FC80" s="345"/>
      <c r="FD80" s="344"/>
      <c r="FE80" s="9"/>
      <c r="FF80" s="6"/>
      <c r="FG80" s="345"/>
      <c r="FH80" s="344"/>
      <c r="FI80" s="345"/>
      <c r="FJ80" s="344"/>
      <c r="FK80" s="345"/>
      <c r="FL80" s="344"/>
      <c r="FM80" s="9"/>
      <c r="FN80" s="6"/>
      <c r="FO80" s="345"/>
      <c r="FP80" s="344"/>
      <c r="FQ80" s="345"/>
      <c r="FR80" s="344"/>
      <c r="FS80" s="345"/>
      <c r="FT80" s="344"/>
      <c r="FU80" s="9"/>
      <c r="FV80" s="6"/>
      <c r="FW80" s="345"/>
      <c r="FX80" s="344"/>
      <c r="FY80" s="345"/>
      <c r="FZ80" s="344"/>
      <c r="GA80" s="345"/>
      <c r="GB80" s="344"/>
      <c r="GC80" s="9"/>
      <c r="GD80" s="6"/>
      <c r="GE80" s="345"/>
      <c r="GF80" s="344"/>
      <c r="GG80" s="345"/>
      <c r="GH80" s="344"/>
      <c r="GI80" s="345"/>
      <c r="GJ80" s="344"/>
      <c r="GK80" s="9"/>
      <c r="GL80" s="6"/>
      <c r="GM80" s="345"/>
      <c r="GN80" s="344"/>
      <c r="GO80" s="345"/>
      <c r="GP80" s="344"/>
      <c r="GQ80" s="345"/>
      <c r="GR80" s="344"/>
      <c r="GS80" s="9"/>
      <c r="GT80" s="6"/>
      <c r="GU80" s="345"/>
      <c r="GV80" s="344"/>
      <c r="GW80" s="345"/>
      <c r="GX80" s="344"/>
      <c r="GY80" s="345"/>
      <c r="GZ80" s="344"/>
      <c r="HA80" s="9"/>
      <c r="HB80" s="6"/>
      <c r="HC80" s="345"/>
      <c r="HD80" s="344"/>
      <c r="HE80" s="345"/>
      <c r="HF80" s="344"/>
      <c r="HG80" s="345"/>
      <c r="HH80" s="344"/>
      <c r="HI80" s="9"/>
      <c r="HJ80" s="6"/>
      <c r="HK80" s="345"/>
      <c r="HL80" s="344"/>
      <c r="HM80" s="345"/>
      <c r="HN80" s="344"/>
      <c r="HO80" s="345"/>
      <c r="HP80" s="344"/>
      <c r="HQ80" s="9"/>
      <c r="HR80" s="6"/>
      <c r="HS80" s="345"/>
      <c r="HT80" s="344"/>
      <c r="HU80" s="345"/>
      <c r="HV80" s="344"/>
      <c r="HW80" s="345"/>
      <c r="HX80" s="344"/>
      <c r="HY80" s="9"/>
      <c r="HZ80" s="6"/>
      <c r="IA80" s="345"/>
      <c r="IB80" s="344"/>
      <c r="IC80" s="345"/>
      <c r="ID80" s="344"/>
      <c r="IE80" s="345"/>
      <c r="IF80" s="344"/>
      <c r="IG80" s="9"/>
      <c r="IH80" s="6"/>
      <c r="II80" s="345"/>
      <c r="IJ80" s="344"/>
      <c r="IK80" s="345"/>
      <c r="IL80" s="344"/>
      <c r="IM80" s="345"/>
      <c r="IN80" s="344"/>
      <c r="IO80" s="345"/>
      <c r="IP80" s="344"/>
      <c r="IQ80" s="9"/>
      <c r="IR80" s="6"/>
      <c r="IS80" s="345"/>
      <c r="IT80" s="344"/>
      <c r="IU80" s="345"/>
      <c r="IV80" s="344"/>
      <c r="IW80" s="345"/>
      <c r="IX80" s="344"/>
      <c r="IY80" s="9"/>
      <c r="IZ80" s="6"/>
      <c r="JA80" s="345"/>
      <c r="JB80" s="344"/>
      <c r="JC80" s="345"/>
      <c r="JD80" s="344"/>
      <c r="JE80" s="345"/>
      <c r="JF80" s="344"/>
      <c r="JG80" s="9"/>
      <c r="JH80" s="6"/>
      <c r="JI80" s="345"/>
      <c r="JJ80" s="344"/>
      <c r="JK80" s="345"/>
      <c r="JL80" s="344"/>
      <c r="JM80" s="345"/>
      <c r="JN80" s="344"/>
      <c r="JO80" s="9"/>
      <c r="JP80" s="6"/>
      <c r="JQ80" s="345"/>
      <c r="JR80" s="344"/>
      <c r="JS80" s="345"/>
      <c r="JT80" s="344"/>
      <c r="JU80" s="345"/>
      <c r="JV80" s="344"/>
      <c r="JW80" s="9"/>
      <c r="JX80" s="6"/>
      <c r="JY80" s="345"/>
      <c r="JZ80" s="344"/>
      <c r="KA80" s="345"/>
      <c r="KB80" s="344"/>
      <c r="KC80" s="345"/>
      <c r="KD80" s="344"/>
      <c r="KE80" s="9"/>
      <c r="KF80" s="6"/>
      <c r="KG80" s="345"/>
      <c r="KH80" s="344"/>
      <c r="KI80" s="345"/>
      <c r="KJ80" s="344"/>
      <c r="KK80" s="345"/>
      <c r="KL80" s="344"/>
      <c r="KM80" s="9"/>
      <c r="KN80" s="6"/>
      <c r="KO80" s="345"/>
      <c r="KP80" s="344"/>
      <c r="KQ80" s="345"/>
      <c r="KR80" s="344"/>
      <c r="KS80" s="345"/>
      <c r="KT80" s="344"/>
      <c r="KU80" s="9"/>
      <c r="KV80" s="6"/>
      <c r="KW80" s="345"/>
      <c r="KX80" s="344"/>
      <c r="KY80" s="345"/>
      <c r="KZ80" s="344"/>
      <c r="LA80" s="345"/>
      <c r="LB80" s="344"/>
      <c r="LC80" s="9"/>
      <c r="LD80" s="6"/>
      <c r="LE80" s="345"/>
      <c r="LF80" s="344"/>
      <c r="LG80" s="345"/>
      <c r="LH80" s="344"/>
      <c r="LI80" s="345"/>
      <c r="LJ80" s="344"/>
      <c r="LK80" s="9"/>
      <c r="LL80" s="6"/>
      <c r="LM80" s="345"/>
      <c r="LN80" s="344"/>
      <c r="LO80" s="345"/>
      <c r="LP80" s="344"/>
      <c r="LQ80" s="345"/>
      <c r="LR80" s="344"/>
      <c r="LS80" s="9"/>
      <c r="LT80" s="6"/>
      <c r="LU80" s="345"/>
      <c r="LV80" s="344"/>
      <c r="LW80" s="345"/>
      <c r="LX80" s="344"/>
      <c r="LY80" s="345"/>
      <c r="LZ80" s="344"/>
      <c r="MA80" s="9"/>
      <c r="MB80" s="6"/>
      <c r="MC80" s="345"/>
      <c r="MD80" s="344"/>
      <c r="ME80" s="345"/>
      <c r="MF80" s="344"/>
      <c r="MG80" s="345"/>
      <c r="MH80" s="344"/>
      <c r="MI80" s="9"/>
      <c r="MJ80" s="6"/>
      <c r="MK80" s="345"/>
      <c r="ML80" s="344"/>
      <c r="MM80" s="345"/>
      <c r="MN80" s="344"/>
      <c r="MO80" s="345"/>
      <c r="MP80" s="344"/>
      <c r="MQ80" s="9"/>
      <c r="MR80" s="6"/>
      <c r="MT80" s="2"/>
      <c r="MU80" s="2"/>
      <c r="MV80" s="109"/>
    </row>
    <row r="81" spans="1:360">
      <c r="A81" s="9">
        <v>2023</v>
      </c>
      <c r="B81" s="332" t="s">
        <v>32</v>
      </c>
      <c r="C81" s="345">
        <v>101.23701891717411</v>
      </c>
      <c r="D81" s="344">
        <v>4.391775164043807</v>
      </c>
      <c r="E81" s="345">
        <v>158.26228720168191</v>
      </c>
      <c r="F81" s="344">
        <v>1.2002626176267626</v>
      </c>
      <c r="G81" s="345">
        <v>153.64788366950393</v>
      </c>
      <c r="H81" s="344">
        <v>2.8555444281958273</v>
      </c>
      <c r="I81" s="9">
        <v>2023</v>
      </c>
      <c r="J81" s="332" t="s">
        <v>32</v>
      </c>
      <c r="K81" s="345">
        <v>151.09282678810885</v>
      </c>
      <c r="L81" s="344">
        <v>4.0219619002749027</v>
      </c>
      <c r="M81" s="345">
        <v>136.2796282639197</v>
      </c>
      <c r="N81" s="344">
        <v>1.3031978135652906</v>
      </c>
      <c r="O81" s="345">
        <v>116.3350613761267</v>
      </c>
      <c r="P81" s="344">
        <v>14.799618057423373</v>
      </c>
      <c r="Q81" s="9">
        <v>2023</v>
      </c>
      <c r="R81" s="332" t="s">
        <v>32</v>
      </c>
      <c r="S81" s="345">
        <v>107.72768758979829</v>
      </c>
      <c r="T81" s="344">
        <v>-10.704919679496996</v>
      </c>
      <c r="U81" s="345">
        <v>127.33408828810893</v>
      </c>
      <c r="V81" s="344">
        <v>5.1135974398976032</v>
      </c>
      <c r="W81" s="345">
        <v>207.94979888145127</v>
      </c>
      <c r="X81" s="344">
        <v>8.0943951553973221</v>
      </c>
      <c r="Y81" s="9">
        <v>2023</v>
      </c>
      <c r="Z81" s="332" t="s">
        <v>32</v>
      </c>
      <c r="AA81" s="345">
        <v>119.27093437347281</v>
      </c>
      <c r="AB81" s="344">
        <v>6.9986969034241895</v>
      </c>
      <c r="AC81" s="345">
        <v>128.2371705629829</v>
      </c>
      <c r="AD81" s="344">
        <v>-4.0726014150937857</v>
      </c>
      <c r="AE81" s="345">
        <v>111.81712736018321</v>
      </c>
      <c r="AF81" s="344">
        <v>-4.8130078717829292</v>
      </c>
      <c r="AG81" s="9">
        <v>2023</v>
      </c>
      <c r="AH81" s="332" t="s">
        <v>32</v>
      </c>
      <c r="AI81" s="345">
        <v>148.2969653523476</v>
      </c>
      <c r="AJ81" s="344">
        <v>3.8841155802979586</v>
      </c>
      <c r="AK81" s="345">
        <v>129.96909841917682</v>
      </c>
      <c r="AL81" s="344">
        <v>6.3618335103031285</v>
      </c>
      <c r="AM81" s="345">
        <v>118.68965762588662</v>
      </c>
      <c r="AN81" s="344">
        <v>-1.3437275308107246</v>
      </c>
      <c r="AO81" s="9">
        <v>2023</v>
      </c>
      <c r="AP81" s="332" t="s">
        <v>32</v>
      </c>
      <c r="AQ81" s="345">
        <v>134.45675860025736</v>
      </c>
      <c r="AR81" s="344">
        <v>5.5040274732797769</v>
      </c>
      <c r="AS81" s="345">
        <v>112.69837399651475</v>
      </c>
      <c r="AT81" s="344">
        <v>1.6832889254430512</v>
      </c>
      <c r="AU81" s="345">
        <v>167.80325350361917</v>
      </c>
      <c r="AV81" s="344">
        <v>-0.78838045250907385</v>
      </c>
      <c r="AW81" s="9">
        <v>2023</v>
      </c>
      <c r="AX81" s="332" t="s">
        <v>32</v>
      </c>
      <c r="AY81" s="345">
        <v>175.93980558906054</v>
      </c>
      <c r="AZ81" s="344">
        <v>-7.3962663025880602</v>
      </c>
      <c r="BA81" s="345">
        <v>130.54397283355109</v>
      </c>
      <c r="BB81" s="344">
        <v>-3.2428442572054195</v>
      </c>
      <c r="BC81" s="345">
        <v>110.55843615839377</v>
      </c>
      <c r="BD81" s="344">
        <v>-0.29290509144639998</v>
      </c>
      <c r="BE81" s="9">
        <v>2023</v>
      </c>
      <c r="BF81" s="332" t="s">
        <v>32</v>
      </c>
      <c r="BG81" s="345">
        <v>117.81609124518164</v>
      </c>
      <c r="BH81" s="344">
        <v>5.0451600994548187</v>
      </c>
      <c r="BI81" s="345">
        <v>127.80106551469053</v>
      </c>
      <c r="BJ81" s="344">
        <v>4.9044236250019679</v>
      </c>
      <c r="BK81" s="345">
        <v>121.25974408115418</v>
      </c>
      <c r="BL81" s="344">
        <v>0.15605197214046029</v>
      </c>
      <c r="BM81" s="9">
        <v>2023</v>
      </c>
      <c r="BN81" s="332" t="s">
        <v>32</v>
      </c>
      <c r="BO81" s="345">
        <v>50.338091424792495</v>
      </c>
      <c r="BP81" s="344">
        <v>-7.7720289786602734</v>
      </c>
      <c r="BQ81" s="345">
        <v>115.27529418284256</v>
      </c>
      <c r="BR81" s="344">
        <v>5.0478602600861393</v>
      </c>
      <c r="BS81" s="345">
        <v>184.31775068500929</v>
      </c>
      <c r="BT81" s="344">
        <v>-6.7148871583520702</v>
      </c>
      <c r="BU81" s="9">
        <v>2023</v>
      </c>
      <c r="BV81" s="332" t="s">
        <v>32</v>
      </c>
      <c r="BW81" s="345">
        <v>132.61810315725569</v>
      </c>
      <c r="BX81" s="344">
        <v>4.2122691678952151</v>
      </c>
      <c r="BY81" s="345">
        <v>112.88203443773767</v>
      </c>
      <c r="BZ81" s="344">
        <v>19.594110585705408</v>
      </c>
      <c r="CA81" s="345">
        <v>193.17598820952563</v>
      </c>
      <c r="CB81" s="344">
        <v>6.5222426692882038</v>
      </c>
      <c r="CC81" s="9">
        <v>2023</v>
      </c>
      <c r="CD81" s="332" t="s">
        <v>32</v>
      </c>
      <c r="CE81" s="345">
        <v>164.71494252229166</v>
      </c>
      <c r="CF81" s="344">
        <v>10.500273103061161</v>
      </c>
      <c r="CG81" s="345">
        <v>150.95387283429682</v>
      </c>
      <c r="CH81" s="344">
        <v>3.8698598977983494</v>
      </c>
      <c r="CI81" s="345">
        <v>68.360122652846471</v>
      </c>
      <c r="CJ81" s="344">
        <v>-9.509955219689644</v>
      </c>
      <c r="CK81" s="9">
        <v>2023</v>
      </c>
      <c r="CL81" s="332" t="s">
        <v>32</v>
      </c>
      <c r="CM81" s="345">
        <v>114.57347881623895</v>
      </c>
      <c r="CN81" s="344">
        <v>-4.0112510424250019</v>
      </c>
      <c r="CO81" s="345">
        <v>151.38738350129609</v>
      </c>
      <c r="CP81" s="344">
        <v>-7.3178395535254026</v>
      </c>
      <c r="CQ81" s="345">
        <v>126.74812461687928</v>
      </c>
      <c r="CR81" s="344">
        <v>-11.127681981111422</v>
      </c>
      <c r="CS81" s="9">
        <v>2023</v>
      </c>
      <c r="CT81" s="332" t="s">
        <v>32</v>
      </c>
      <c r="CU81" s="345">
        <v>157.02686583237173</v>
      </c>
      <c r="CV81" s="344">
        <v>1.8614384447055414</v>
      </c>
      <c r="CW81" s="345">
        <v>131.31207322174106</v>
      </c>
      <c r="CX81" s="344">
        <v>-3.8241807704391562</v>
      </c>
      <c r="CY81" s="345">
        <v>142.72883080631462</v>
      </c>
      <c r="CZ81" s="344">
        <v>6.6486768774589109</v>
      </c>
      <c r="DA81" s="9">
        <v>2023</v>
      </c>
      <c r="DB81" s="332" t="s">
        <v>32</v>
      </c>
      <c r="DC81" s="345">
        <v>160.95090359954773</v>
      </c>
      <c r="DD81" s="344">
        <v>3.6341271440825125</v>
      </c>
      <c r="DE81" s="345">
        <v>108.23437066131159</v>
      </c>
      <c r="DF81" s="344">
        <v>8.4874224872018402</v>
      </c>
      <c r="DG81" s="345">
        <v>90.636357752314012</v>
      </c>
      <c r="DH81" s="344">
        <v>-11.334095217175758</v>
      </c>
      <c r="DI81" s="9">
        <v>2023</v>
      </c>
      <c r="DJ81" s="332" t="s">
        <v>32</v>
      </c>
      <c r="DK81" s="345">
        <v>104.53264001314497</v>
      </c>
      <c r="DL81" s="344">
        <v>3.4377700570902903</v>
      </c>
      <c r="DM81" s="345">
        <v>122.13123439407526</v>
      </c>
      <c r="DN81" s="344">
        <v>-5.7661675783940325</v>
      </c>
      <c r="DO81" s="345">
        <v>143.95217607067912</v>
      </c>
      <c r="DP81" s="344">
        <v>6.0101216594123201</v>
      </c>
      <c r="DQ81" s="350"/>
      <c r="DR81" s="6"/>
      <c r="DS81" s="345"/>
      <c r="DT81" s="344"/>
      <c r="DU81" s="345"/>
      <c r="DV81" s="344"/>
      <c r="DW81" s="345"/>
      <c r="DX81" s="344"/>
      <c r="DY81" s="9"/>
      <c r="DZ81" s="6"/>
      <c r="EA81" s="345"/>
      <c r="EB81" s="344"/>
      <c r="EC81" s="345"/>
      <c r="ED81" s="344"/>
      <c r="EE81" s="345"/>
      <c r="EF81" s="344"/>
      <c r="EG81" s="9"/>
      <c r="EH81" s="6"/>
      <c r="EI81" s="345"/>
      <c r="EJ81" s="344"/>
      <c r="EK81" s="345"/>
      <c r="EL81" s="344"/>
      <c r="EM81" s="345"/>
      <c r="EN81" s="344"/>
      <c r="EO81" s="9"/>
      <c r="EP81" s="6"/>
      <c r="EQ81" s="345"/>
      <c r="ER81" s="344"/>
      <c r="ES81" s="345"/>
      <c r="ET81" s="344"/>
      <c r="EU81" s="345"/>
      <c r="EV81" s="344"/>
      <c r="EW81" s="9"/>
      <c r="EX81" s="6"/>
      <c r="EY81" s="345"/>
      <c r="EZ81" s="344"/>
      <c r="FA81" s="345"/>
      <c r="FB81" s="344"/>
      <c r="FC81" s="345"/>
      <c r="FD81" s="344"/>
      <c r="FE81" s="9"/>
      <c r="FF81" s="6"/>
      <c r="FG81" s="345"/>
      <c r="FH81" s="344"/>
      <c r="FI81" s="345"/>
      <c r="FJ81" s="344"/>
      <c r="FK81" s="345"/>
      <c r="FL81" s="344"/>
      <c r="FM81" s="9"/>
      <c r="FN81" s="6"/>
      <c r="FO81" s="345"/>
      <c r="FP81" s="344"/>
      <c r="FQ81" s="345"/>
      <c r="FR81" s="344"/>
      <c r="FS81" s="345"/>
      <c r="FT81" s="344"/>
      <c r="FU81" s="9"/>
      <c r="FV81" s="6"/>
      <c r="FW81" s="345"/>
      <c r="FX81" s="344"/>
      <c r="FY81" s="345"/>
      <c r="FZ81" s="344"/>
      <c r="GA81" s="345"/>
      <c r="GB81" s="344"/>
      <c r="GC81" s="9"/>
      <c r="GD81" s="6"/>
      <c r="GE81" s="345"/>
      <c r="GF81" s="344"/>
      <c r="GG81" s="345"/>
      <c r="GH81" s="344"/>
      <c r="GI81" s="345"/>
      <c r="GJ81" s="344"/>
      <c r="GK81" s="9"/>
      <c r="GL81" s="6"/>
      <c r="GM81" s="345"/>
      <c r="GN81" s="344"/>
      <c r="GO81" s="345"/>
      <c r="GP81" s="344"/>
      <c r="GQ81" s="345"/>
      <c r="GR81" s="344"/>
      <c r="GS81" s="9"/>
      <c r="GT81" s="6"/>
      <c r="GU81" s="345"/>
      <c r="GV81" s="344"/>
      <c r="GW81" s="345"/>
      <c r="GX81" s="344"/>
      <c r="GY81" s="345"/>
      <c r="GZ81" s="344"/>
      <c r="HA81" s="9"/>
      <c r="HB81" s="6"/>
      <c r="HC81" s="345"/>
      <c r="HD81" s="344"/>
      <c r="HE81" s="345"/>
      <c r="HF81" s="344"/>
      <c r="HG81" s="345"/>
      <c r="HH81" s="344"/>
      <c r="HI81" s="9"/>
      <c r="HJ81" s="6"/>
      <c r="HK81" s="345"/>
      <c r="HL81" s="344"/>
      <c r="HM81" s="345"/>
      <c r="HN81" s="344"/>
      <c r="HO81" s="345"/>
      <c r="HP81" s="344"/>
      <c r="HQ81" s="9"/>
      <c r="HR81" s="6"/>
      <c r="HS81" s="345"/>
      <c r="HT81" s="344"/>
      <c r="HU81" s="345"/>
      <c r="HV81" s="344"/>
      <c r="HW81" s="345"/>
      <c r="HX81" s="344"/>
      <c r="HY81" s="9"/>
      <c r="HZ81" s="6"/>
      <c r="IA81" s="345"/>
      <c r="IB81" s="344"/>
      <c r="IC81" s="345"/>
      <c r="ID81" s="344"/>
      <c r="IE81" s="345"/>
      <c r="IF81" s="344"/>
      <c r="IG81" s="9"/>
      <c r="IH81" s="6"/>
      <c r="II81" s="345"/>
      <c r="IJ81" s="344"/>
      <c r="IK81" s="345"/>
      <c r="IL81" s="344"/>
      <c r="IM81" s="345"/>
      <c r="IN81" s="344"/>
      <c r="IO81" s="345"/>
      <c r="IP81" s="344"/>
      <c r="IQ81" s="9"/>
      <c r="IR81" s="6"/>
      <c r="IS81" s="345"/>
      <c r="IT81" s="344"/>
      <c r="IU81" s="345"/>
      <c r="IV81" s="344"/>
      <c r="IW81" s="345"/>
      <c r="IX81" s="344"/>
      <c r="IY81" s="9"/>
      <c r="IZ81" s="6"/>
      <c r="JA81" s="345"/>
      <c r="JB81" s="344"/>
      <c r="JC81" s="345"/>
      <c r="JD81" s="344"/>
      <c r="JE81" s="345"/>
      <c r="JF81" s="344"/>
      <c r="JG81" s="9"/>
      <c r="JH81" s="6"/>
      <c r="JI81" s="345"/>
      <c r="JJ81" s="344"/>
      <c r="JK81" s="345"/>
      <c r="JL81" s="344"/>
      <c r="JM81" s="345"/>
      <c r="JN81" s="344"/>
      <c r="JO81" s="9"/>
      <c r="JP81" s="6"/>
      <c r="JQ81" s="345"/>
      <c r="JR81" s="344"/>
      <c r="JS81" s="345"/>
      <c r="JT81" s="344"/>
      <c r="JU81" s="345"/>
      <c r="JV81" s="344"/>
      <c r="JW81" s="9"/>
      <c r="JX81" s="6"/>
      <c r="JY81" s="345"/>
      <c r="JZ81" s="344"/>
      <c r="KA81" s="345"/>
      <c r="KB81" s="344"/>
      <c r="KC81" s="345"/>
      <c r="KD81" s="344"/>
      <c r="KE81" s="9"/>
      <c r="KF81" s="6"/>
      <c r="KG81" s="345"/>
      <c r="KH81" s="344"/>
      <c r="KI81" s="345"/>
      <c r="KJ81" s="344"/>
      <c r="KK81" s="345"/>
      <c r="KL81" s="344"/>
      <c r="KM81" s="9"/>
      <c r="KN81" s="6"/>
      <c r="KO81" s="345"/>
      <c r="KP81" s="344"/>
      <c r="KQ81" s="345"/>
      <c r="KR81" s="344"/>
      <c r="KS81" s="345"/>
      <c r="KT81" s="344"/>
      <c r="KU81" s="9"/>
      <c r="KV81" s="6"/>
      <c r="KW81" s="345"/>
      <c r="KX81" s="344"/>
      <c r="KY81" s="345"/>
      <c r="KZ81" s="344"/>
      <c r="LA81" s="345"/>
      <c r="LB81" s="344"/>
      <c r="LC81" s="9"/>
      <c r="LD81" s="6"/>
      <c r="LE81" s="345"/>
      <c r="LF81" s="344"/>
      <c r="LG81" s="345"/>
      <c r="LH81" s="344"/>
      <c r="LI81" s="345"/>
      <c r="LJ81" s="344"/>
      <c r="LK81" s="9"/>
      <c r="LL81" s="6"/>
      <c r="LM81" s="345"/>
      <c r="LN81" s="344"/>
      <c r="LO81" s="345"/>
      <c r="LP81" s="344"/>
      <c r="LQ81" s="345"/>
      <c r="LR81" s="344"/>
      <c r="LS81" s="9"/>
      <c r="LT81" s="6"/>
      <c r="LU81" s="345"/>
      <c r="LV81" s="344"/>
      <c r="LW81" s="345"/>
      <c r="LX81" s="344"/>
      <c r="LY81" s="345"/>
      <c r="LZ81" s="344"/>
      <c r="MA81" s="9"/>
      <c r="MB81" s="6"/>
      <c r="MC81" s="345"/>
      <c r="MD81" s="344"/>
      <c r="ME81" s="345"/>
      <c r="MF81" s="344"/>
      <c r="MG81" s="345"/>
      <c r="MH81" s="344"/>
      <c r="MI81" s="9"/>
      <c r="MJ81" s="6"/>
      <c r="MK81" s="345"/>
      <c r="ML81" s="344"/>
      <c r="MM81" s="345"/>
      <c r="MN81" s="344"/>
      <c r="MO81" s="345"/>
      <c r="MP81" s="344"/>
      <c r="MQ81" s="9"/>
      <c r="MR81" s="6"/>
      <c r="MT81" s="2"/>
      <c r="MU81" s="2"/>
      <c r="MV81" s="109"/>
    </row>
    <row r="82" spans="1:360">
      <c r="A82" s="9">
        <v>2024</v>
      </c>
      <c r="B82" s="332" t="s">
        <v>32</v>
      </c>
      <c r="C82" s="345">
        <v>106.47890653729115</v>
      </c>
      <c r="D82" s="344">
        <v>5.1778367994079559</v>
      </c>
      <c r="E82" s="345">
        <v>152.67774604155775</v>
      </c>
      <c r="F82" s="344">
        <v>-3.5286619818703144</v>
      </c>
      <c r="G82" s="345">
        <v>148.14817328177509</v>
      </c>
      <c r="H82" s="344">
        <v>-3.5794247576873204</v>
      </c>
      <c r="I82" s="9">
        <v>2024</v>
      </c>
      <c r="J82" s="332" t="s">
        <v>32</v>
      </c>
      <c r="K82" s="345">
        <v>160.61735429814084</v>
      </c>
      <c r="L82" s="344">
        <v>6.3037588961050375</v>
      </c>
      <c r="M82" s="345">
        <v>145.13551160840763</v>
      </c>
      <c r="N82" s="344">
        <v>6.4983178023773007</v>
      </c>
      <c r="O82" s="345">
        <v>128.18304429477843</v>
      </c>
      <c r="P82" s="344">
        <v>10.184361256616882</v>
      </c>
      <c r="Q82" s="9">
        <v>2024</v>
      </c>
      <c r="R82" s="332" t="s">
        <v>32</v>
      </c>
      <c r="S82" s="345">
        <v>110.10392503866404</v>
      </c>
      <c r="T82" s="344">
        <v>2.205781542358821</v>
      </c>
      <c r="U82" s="345">
        <v>129.43527068917265</v>
      </c>
      <c r="V82" s="344">
        <v>1.6501334633264548</v>
      </c>
      <c r="W82" s="345">
        <v>226.2247413851039</v>
      </c>
      <c r="X82" s="344">
        <v>8.7881510835559311</v>
      </c>
      <c r="Y82" s="9">
        <v>2024</v>
      </c>
      <c r="Z82" s="332" t="s">
        <v>32</v>
      </c>
      <c r="AA82" s="345">
        <v>121.82302999910826</v>
      </c>
      <c r="AB82" s="344">
        <v>2.139746484792397</v>
      </c>
      <c r="AC82" s="345">
        <v>133.51901546466505</v>
      </c>
      <c r="AD82" s="344">
        <v>4.118809607615276</v>
      </c>
      <c r="AE82" s="345">
        <v>115.40028846623399</v>
      </c>
      <c r="AF82" s="344">
        <v>3.2044832403078658</v>
      </c>
      <c r="AG82" s="9">
        <v>2024</v>
      </c>
      <c r="AH82" s="332" t="s">
        <v>32</v>
      </c>
      <c r="AI82" s="345">
        <v>152.827223811176</v>
      </c>
      <c r="AJ82" s="344">
        <v>3.0548558077804842</v>
      </c>
      <c r="AK82" s="345">
        <v>141.00792570220545</v>
      </c>
      <c r="AL82" s="344">
        <v>8.4934245272873881</v>
      </c>
      <c r="AM82" s="345">
        <v>121.03766099354607</v>
      </c>
      <c r="AN82" s="344">
        <v>1.9782712450485036</v>
      </c>
      <c r="AO82" s="9">
        <v>2024</v>
      </c>
      <c r="AP82" s="332" t="s">
        <v>32</v>
      </c>
      <c r="AQ82" s="345">
        <v>138.65300947518517</v>
      </c>
      <c r="AR82" s="344">
        <v>3.1208924851471096</v>
      </c>
      <c r="AS82" s="345">
        <v>109.89270564331045</v>
      </c>
      <c r="AT82" s="344">
        <v>-2.4895375627079233</v>
      </c>
      <c r="AU82" s="345">
        <v>177.43932147107927</v>
      </c>
      <c r="AV82" s="344">
        <v>5.7424798186360988</v>
      </c>
      <c r="AW82" s="9">
        <v>2024</v>
      </c>
      <c r="AX82" s="332" t="s">
        <v>32</v>
      </c>
      <c r="AY82" s="345">
        <v>189.95821104688784</v>
      </c>
      <c r="AZ82" s="344">
        <v>7.9677281732195553</v>
      </c>
      <c r="BA82" s="345">
        <v>137.64106081246072</v>
      </c>
      <c r="BB82" s="344">
        <v>5.4365497118420905</v>
      </c>
      <c r="BC82" s="345">
        <v>120.39130296305029</v>
      </c>
      <c r="BD82" s="344">
        <v>8.8938186413646889</v>
      </c>
      <c r="BE82" s="9">
        <v>2024</v>
      </c>
      <c r="BF82" s="332" t="s">
        <v>32</v>
      </c>
      <c r="BG82" s="345">
        <v>126.44302553045908</v>
      </c>
      <c r="BH82" s="344">
        <v>7.3223735349735364</v>
      </c>
      <c r="BI82" s="345">
        <v>136.18937987659044</v>
      </c>
      <c r="BJ82" s="344">
        <v>6.5635715384044744</v>
      </c>
      <c r="BK82" s="345">
        <v>123.21693257107307</v>
      </c>
      <c r="BL82" s="344">
        <v>1.6140463636547224</v>
      </c>
      <c r="BM82" s="9">
        <v>2024</v>
      </c>
      <c r="BN82" s="332" t="s">
        <v>32</v>
      </c>
      <c r="BO82" s="345">
        <v>53.170239815245289</v>
      </c>
      <c r="BP82" s="344">
        <v>5.6262530228905518</v>
      </c>
      <c r="BQ82" s="345">
        <v>128.71029523798572</v>
      </c>
      <c r="BR82" s="344">
        <v>11.654709840803704</v>
      </c>
      <c r="BS82" s="345">
        <v>180.23152064619654</v>
      </c>
      <c r="BT82" s="344">
        <v>-2.2169487331667312</v>
      </c>
      <c r="BU82" s="9">
        <v>2024</v>
      </c>
      <c r="BV82" s="332" t="s">
        <v>32</v>
      </c>
      <c r="BW82" s="345">
        <v>151.20200063550226</v>
      </c>
      <c r="BX82" s="344">
        <v>14.013092508350994</v>
      </c>
      <c r="BY82" s="345">
        <v>110.35182032578994</v>
      </c>
      <c r="BZ82" s="344">
        <v>-2.2414674970651021</v>
      </c>
      <c r="CA82" s="345">
        <v>235.23146179797951</v>
      </c>
      <c r="CB82" s="344">
        <v>21.770549216934242</v>
      </c>
      <c r="CC82" s="9">
        <v>2024</v>
      </c>
      <c r="CD82" s="332" t="s">
        <v>32</v>
      </c>
      <c r="CE82" s="345">
        <v>148.74781198066307</v>
      </c>
      <c r="CF82" s="344">
        <v>-9.6937960194277366</v>
      </c>
      <c r="CG82" s="345">
        <v>175.97203412110829</v>
      </c>
      <c r="CH82" s="344">
        <v>16.573381535082632</v>
      </c>
      <c r="CI82" s="345">
        <v>66.760015891994456</v>
      </c>
      <c r="CJ82" s="344">
        <v>-2.3407020039707191</v>
      </c>
      <c r="CK82" s="9">
        <v>2024</v>
      </c>
      <c r="CL82" s="332" t="s">
        <v>32</v>
      </c>
      <c r="CM82" s="345">
        <v>121.54359771406652</v>
      </c>
      <c r="CN82" s="344">
        <v>6.0835360589920953</v>
      </c>
      <c r="CO82" s="345">
        <v>137.13652720793618</v>
      </c>
      <c r="CP82" s="344">
        <v>-9.4135032680830335</v>
      </c>
      <c r="CQ82" s="345">
        <v>132.74364381036384</v>
      </c>
      <c r="CR82" s="344">
        <v>4.7302626461789288</v>
      </c>
      <c r="CS82" s="9">
        <v>2024</v>
      </c>
      <c r="CT82" s="332" t="s">
        <v>32</v>
      </c>
      <c r="CU82" s="345">
        <v>166.87708996330684</v>
      </c>
      <c r="CV82" s="344">
        <v>6.2729546811756194</v>
      </c>
      <c r="CW82" s="345">
        <v>129.63195048582918</v>
      </c>
      <c r="CX82" s="344">
        <v>-1.279488393329018</v>
      </c>
      <c r="CY82" s="345">
        <v>145.91837073188591</v>
      </c>
      <c r="CZ82" s="344">
        <v>2.2346851071032461</v>
      </c>
      <c r="DA82" s="9">
        <v>2024</v>
      </c>
      <c r="DB82" s="332" t="s">
        <v>32</v>
      </c>
      <c r="DC82" s="345">
        <v>160.50123823812194</v>
      </c>
      <c r="DD82" s="344">
        <v>-0.27938045165907965</v>
      </c>
      <c r="DE82" s="345">
        <v>117.67327714933394</v>
      </c>
      <c r="DF82" s="344">
        <v>8.7208032257689183</v>
      </c>
      <c r="DG82" s="345">
        <v>77.185741627144736</v>
      </c>
      <c r="DH82" s="344">
        <v>-14.840199296099669</v>
      </c>
      <c r="DI82" s="9">
        <v>2024</v>
      </c>
      <c r="DJ82" s="332" t="s">
        <v>32</v>
      </c>
      <c r="DK82" s="345">
        <v>110.6362757947189</v>
      </c>
      <c r="DL82" s="344">
        <v>5.8389760182143959</v>
      </c>
      <c r="DM82" s="345">
        <v>130.64283826409925</v>
      </c>
      <c r="DN82" s="344">
        <v>6.9692277428065523</v>
      </c>
      <c r="DO82" s="345">
        <v>151.69234112722961</v>
      </c>
      <c r="DP82" s="344">
        <v>5.3769003483143933</v>
      </c>
      <c r="DQ82" s="350"/>
      <c r="DR82" s="6"/>
      <c r="DS82" s="345"/>
      <c r="DT82" s="344"/>
      <c r="DU82" s="345"/>
      <c r="DV82" s="344"/>
      <c r="DW82" s="345"/>
      <c r="DX82" s="344"/>
      <c r="DY82" s="9"/>
      <c r="DZ82" s="6"/>
      <c r="EA82" s="345"/>
      <c r="EB82" s="344"/>
      <c r="EC82" s="345"/>
      <c r="ED82" s="344"/>
      <c r="EE82" s="345"/>
      <c r="EF82" s="344"/>
      <c r="EG82" s="9"/>
      <c r="EH82" s="6"/>
      <c r="EI82" s="345"/>
      <c r="EJ82" s="344"/>
      <c r="EK82" s="345"/>
      <c r="EL82" s="344"/>
      <c r="EM82" s="345"/>
      <c r="EN82" s="344"/>
      <c r="EO82" s="9"/>
      <c r="EP82" s="6"/>
      <c r="EQ82" s="345"/>
      <c r="ER82" s="344"/>
      <c r="ES82" s="345"/>
      <c r="ET82" s="344"/>
      <c r="EU82" s="345"/>
      <c r="EV82" s="344"/>
      <c r="EW82" s="9"/>
      <c r="EX82" s="6"/>
      <c r="EY82" s="345"/>
      <c r="EZ82" s="344"/>
      <c r="FA82" s="345"/>
      <c r="FB82" s="344"/>
      <c r="FC82" s="345"/>
      <c r="FD82" s="344"/>
      <c r="FE82" s="9"/>
      <c r="FF82" s="6"/>
      <c r="FG82" s="345"/>
      <c r="FH82" s="344"/>
      <c r="FI82" s="345"/>
      <c r="FJ82" s="344"/>
      <c r="FK82" s="345"/>
      <c r="FL82" s="344"/>
      <c r="FM82" s="9"/>
      <c r="FN82" s="6"/>
      <c r="FO82" s="345"/>
      <c r="FP82" s="344"/>
      <c r="FQ82" s="345"/>
      <c r="FR82" s="344"/>
      <c r="FS82" s="345"/>
      <c r="FT82" s="344"/>
      <c r="FU82" s="9"/>
      <c r="FV82" s="6"/>
      <c r="FW82" s="345"/>
      <c r="FX82" s="344"/>
      <c r="FY82" s="345"/>
      <c r="FZ82" s="344"/>
      <c r="GA82" s="345"/>
      <c r="GB82" s="344"/>
      <c r="GC82" s="9"/>
      <c r="GD82" s="6"/>
      <c r="GE82" s="345"/>
      <c r="GF82" s="344"/>
      <c r="GG82" s="345"/>
      <c r="GH82" s="344"/>
      <c r="GI82" s="345"/>
      <c r="GJ82" s="344"/>
      <c r="GK82" s="9"/>
      <c r="GL82" s="6"/>
      <c r="GM82" s="345"/>
      <c r="GN82" s="344"/>
      <c r="GO82" s="345"/>
      <c r="GP82" s="344"/>
      <c r="GQ82" s="345"/>
      <c r="GR82" s="344"/>
      <c r="GS82" s="9"/>
      <c r="GT82" s="6"/>
      <c r="GU82" s="345"/>
      <c r="GV82" s="344"/>
      <c r="GW82" s="345"/>
      <c r="GX82" s="344"/>
      <c r="GY82" s="345"/>
      <c r="GZ82" s="344"/>
      <c r="HA82" s="9"/>
      <c r="HB82" s="6"/>
      <c r="HC82" s="345"/>
      <c r="HD82" s="344"/>
      <c r="HE82" s="345"/>
      <c r="HF82" s="344"/>
      <c r="HG82" s="345"/>
      <c r="HH82" s="344"/>
      <c r="HI82" s="9"/>
      <c r="HJ82" s="6"/>
      <c r="HK82" s="345"/>
      <c r="HL82" s="344"/>
      <c r="HM82" s="345"/>
      <c r="HN82" s="344"/>
      <c r="HO82" s="345"/>
      <c r="HP82" s="344"/>
      <c r="HQ82" s="9"/>
      <c r="HR82" s="6"/>
      <c r="HS82" s="345"/>
      <c r="HT82" s="344"/>
      <c r="HU82" s="345"/>
      <c r="HV82" s="344"/>
      <c r="HW82" s="345"/>
      <c r="HX82" s="344"/>
      <c r="HY82" s="9"/>
      <c r="HZ82" s="6"/>
      <c r="IA82" s="345"/>
      <c r="IB82" s="344"/>
      <c r="IC82" s="345"/>
      <c r="ID82" s="344"/>
      <c r="IE82" s="345"/>
      <c r="IF82" s="344"/>
      <c r="IG82" s="9"/>
      <c r="IH82" s="6"/>
      <c r="II82" s="345"/>
      <c r="IJ82" s="344"/>
      <c r="IK82" s="345"/>
      <c r="IL82" s="344"/>
      <c r="IM82" s="345"/>
      <c r="IN82" s="344"/>
      <c r="IO82" s="345"/>
      <c r="IP82" s="344"/>
      <c r="IQ82" s="9"/>
      <c r="IR82" s="6"/>
      <c r="IS82" s="345"/>
      <c r="IT82" s="344"/>
      <c r="IU82" s="345"/>
      <c r="IV82" s="344"/>
      <c r="IW82" s="345"/>
      <c r="IX82" s="344"/>
      <c r="IY82" s="9"/>
      <c r="IZ82" s="6"/>
      <c r="JA82" s="345"/>
      <c r="JB82" s="344"/>
      <c r="JC82" s="345"/>
      <c r="JD82" s="344"/>
      <c r="JE82" s="345"/>
      <c r="JF82" s="344"/>
      <c r="JG82" s="9"/>
      <c r="JH82" s="6"/>
      <c r="JI82" s="345"/>
      <c r="JJ82" s="344"/>
      <c r="JK82" s="345"/>
      <c r="JL82" s="344"/>
      <c r="JM82" s="345"/>
      <c r="JN82" s="344"/>
      <c r="JO82" s="9"/>
      <c r="JP82" s="6"/>
      <c r="JQ82" s="345"/>
      <c r="JR82" s="344"/>
      <c r="JS82" s="345"/>
      <c r="JT82" s="344"/>
      <c r="JU82" s="345"/>
      <c r="JV82" s="344"/>
      <c r="JW82" s="9"/>
      <c r="JX82" s="6"/>
      <c r="JY82" s="345"/>
      <c r="JZ82" s="344"/>
      <c r="KA82" s="345"/>
      <c r="KB82" s="344"/>
      <c r="KC82" s="345"/>
      <c r="KD82" s="344"/>
      <c r="KE82" s="9"/>
      <c r="KF82" s="6"/>
      <c r="KG82" s="345"/>
      <c r="KH82" s="344"/>
      <c r="KI82" s="345"/>
      <c r="KJ82" s="344"/>
      <c r="KK82" s="345"/>
      <c r="KL82" s="344"/>
      <c r="KM82" s="9"/>
      <c r="KN82" s="6"/>
      <c r="KO82" s="345"/>
      <c r="KP82" s="344"/>
      <c r="KQ82" s="345"/>
      <c r="KR82" s="344"/>
      <c r="KS82" s="345"/>
      <c r="KT82" s="344"/>
      <c r="KU82" s="9"/>
      <c r="KV82" s="6"/>
      <c r="KW82" s="345"/>
      <c r="KX82" s="344"/>
      <c r="KY82" s="345"/>
      <c r="KZ82" s="344"/>
      <c r="LA82" s="345"/>
      <c r="LB82" s="344"/>
      <c r="LC82" s="9"/>
      <c r="LD82" s="6"/>
      <c r="LE82" s="345"/>
      <c r="LF82" s="344"/>
      <c r="LG82" s="345"/>
      <c r="LH82" s="344"/>
      <c r="LI82" s="345"/>
      <c r="LJ82" s="344"/>
      <c r="LK82" s="9"/>
      <c r="LL82" s="6"/>
      <c r="LM82" s="345"/>
      <c r="LN82" s="344"/>
      <c r="LO82" s="345"/>
      <c r="LP82" s="344"/>
      <c r="LQ82" s="345"/>
      <c r="LR82" s="344"/>
      <c r="LS82" s="9"/>
      <c r="LT82" s="6"/>
      <c r="LU82" s="345"/>
      <c r="LV82" s="344"/>
      <c r="LW82" s="345"/>
      <c r="LX82" s="344"/>
      <c r="LY82" s="345"/>
      <c r="LZ82" s="344"/>
      <c r="MA82" s="9"/>
      <c r="MB82" s="6"/>
      <c r="MC82" s="345"/>
      <c r="MD82" s="344"/>
      <c r="ME82" s="345"/>
      <c r="MF82" s="344"/>
      <c r="MG82" s="345"/>
      <c r="MH82" s="344"/>
      <c r="MI82" s="9"/>
      <c r="MJ82" s="6"/>
      <c r="MK82" s="345"/>
      <c r="ML82" s="344"/>
      <c r="MM82" s="345"/>
      <c r="MN82" s="344"/>
      <c r="MO82" s="345"/>
      <c r="MP82" s="344"/>
      <c r="MQ82" s="9"/>
      <c r="MR82" s="6"/>
      <c r="MT82" s="2"/>
      <c r="MU82" s="2"/>
      <c r="MV82" s="109"/>
    </row>
    <row r="83" spans="1:360">
      <c r="C83" s="344"/>
      <c r="D83" s="361"/>
      <c r="E83" s="344"/>
      <c r="F83" s="361"/>
      <c r="G83" s="361"/>
      <c r="H83" s="361"/>
      <c r="K83" s="338"/>
      <c r="L83" s="359"/>
      <c r="M83" s="338"/>
      <c r="S83" s="338"/>
      <c r="T83" s="359"/>
      <c r="U83" s="338"/>
      <c r="AA83" s="338"/>
      <c r="AB83" s="359"/>
      <c r="AC83" s="338"/>
      <c r="AI83" s="338"/>
      <c r="AJ83" s="359"/>
      <c r="AK83" s="338"/>
      <c r="AQ83" s="338"/>
      <c r="AR83" s="359"/>
      <c r="AS83" s="338"/>
      <c r="AY83" s="338"/>
      <c r="AZ83" s="359"/>
      <c r="BA83" s="338"/>
      <c r="BG83" s="338"/>
      <c r="BH83" s="359"/>
      <c r="BI83" s="338"/>
      <c r="BO83" s="338"/>
      <c r="BP83" s="359"/>
      <c r="BQ83" s="338"/>
      <c r="BW83" s="338"/>
      <c r="BX83" s="359"/>
      <c r="BY83" s="338"/>
      <c r="CE83" s="338"/>
      <c r="CF83" s="359"/>
      <c r="CG83" s="338"/>
      <c r="CM83" s="338"/>
      <c r="CN83" s="359"/>
      <c r="CO83" s="338"/>
      <c r="CU83" s="338"/>
      <c r="CV83" s="359"/>
      <c r="CW83" s="338"/>
      <c r="DC83" s="338"/>
      <c r="DD83" s="359"/>
      <c r="DE83" s="338"/>
      <c r="DK83" s="338"/>
      <c r="DL83" s="359"/>
      <c r="DM83" s="338"/>
      <c r="DP83" s="339"/>
      <c r="DQ83" s="350"/>
    </row>
    <row r="84" spans="1:360" ht="15" hidden="1" customHeight="1">
      <c r="A84" s="9">
        <v>2015</v>
      </c>
      <c r="B84" s="6" t="s">
        <v>33</v>
      </c>
      <c r="C84" s="34">
        <v>74.750688716482102</v>
      </c>
      <c r="D84" s="38"/>
      <c r="E84" s="34">
        <v>98.721093987121705</v>
      </c>
      <c r="F84" s="38"/>
      <c r="G84" s="34">
        <v>104.31259801197</v>
      </c>
      <c r="H84" s="38"/>
      <c r="I84" s="9">
        <v>2015</v>
      </c>
      <c r="J84" s="6" t="s">
        <v>33</v>
      </c>
      <c r="K84" s="34">
        <v>107.03077344142299</v>
      </c>
      <c r="L84" s="38"/>
      <c r="M84" s="34">
        <v>96.593431098296804</v>
      </c>
      <c r="N84" s="38"/>
      <c r="O84" s="34">
        <v>98.092769272604002</v>
      </c>
      <c r="P84" s="38"/>
      <c r="Q84" s="9">
        <v>2015</v>
      </c>
      <c r="R84" s="6" t="s">
        <v>33</v>
      </c>
      <c r="S84" s="34">
        <v>89.802737316249804</v>
      </c>
      <c r="T84" s="38"/>
      <c r="U84" s="34">
        <v>94.328041043974693</v>
      </c>
      <c r="V84" s="38"/>
      <c r="W84" s="34">
        <v>73.810071239494405</v>
      </c>
      <c r="X84" s="38"/>
      <c r="Y84" s="9">
        <v>2015</v>
      </c>
      <c r="Z84" s="6" t="s">
        <v>33</v>
      </c>
      <c r="AA84" s="34">
        <v>113.288839670215</v>
      </c>
      <c r="AB84" s="38"/>
      <c r="AC84" s="34">
        <v>84.612772912327699</v>
      </c>
      <c r="AD84" s="38"/>
      <c r="AE84" s="34">
        <v>95.192771320207001</v>
      </c>
      <c r="AF84" s="38"/>
      <c r="AG84" s="9">
        <v>2015</v>
      </c>
      <c r="AH84" s="6" t="s">
        <v>33</v>
      </c>
      <c r="AI84" s="34">
        <v>94.959931938890506</v>
      </c>
      <c r="AJ84" s="38"/>
      <c r="AK84" s="34">
        <v>90.075675572629905</v>
      </c>
      <c r="AL84" s="38"/>
      <c r="AM84" s="34">
        <v>107.540978697773</v>
      </c>
      <c r="AN84" s="38"/>
      <c r="AO84" s="9">
        <v>2015</v>
      </c>
      <c r="AP84" s="6" t="s">
        <v>33</v>
      </c>
      <c r="AQ84" s="34">
        <v>95.536781246511893</v>
      </c>
      <c r="AR84" s="38"/>
      <c r="AS84" s="34">
        <v>101.522608413333</v>
      </c>
      <c r="AT84" s="38"/>
      <c r="AU84" s="34">
        <v>83.827825999129402</v>
      </c>
      <c r="AV84" s="38"/>
      <c r="AW84" s="9">
        <v>2015</v>
      </c>
      <c r="AX84" s="6" t="s">
        <v>33</v>
      </c>
      <c r="AY84" s="34">
        <v>96.691591222198696</v>
      </c>
      <c r="AZ84" s="38"/>
      <c r="BA84" s="34">
        <v>98.864336995902605</v>
      </c>
      <c r="BB84" s="38"/>
      <c r="BC84" s="34">
        <v>83.476143434295196</v>
      </c>
      <c r="BD84" s="38"/>
      <c r="BE84" s="9">
        <v>2015</v>
      </c>
      <c r="BF84" s="6" t="s">
        <v>33</v>
      </c>
      <c r="BG84" s="34">
        <v>96.412921341380397</v>
      </c>
      <c r="BH84" s="38"/>
      <c r="BI84" s="34">
        <v>99.409110817781396</v>
      </c>
      <c r="BJ84" s="38"/>
      <c r="BK84" s="34">
        <v>78.895987714796505</v>
      </c>
      <c r="BL84" s="38"/>
      <c r="BM84" s="9">
        <v>2015</v>
      </c>
      <c r="BN84" s="6" t="s">
        <v>33</v>
      </c>
      <c r="BO84" s="34">
        <v>91.928027534830278</v>
      </c>
      <c r="BP84" s="38"/>
      <c r="BQ84" s="34">
        <v>116.701049512213</v>
      </c>
      <c r="BR84" s="38"/>
      <c r="BS84" s="34">
        <v>101.245989274457</v>
      </c>
      <c r="BT84" s="38"/>
      <c r="BU84" s="9">
        <v>2015</v>
      </c>
      <c r="BV84" s="6" t="s">
        <v>33</v>
      </c>
      <c r="BW84" s="34">
        <v>107.958184266846</v>
      </c>
      <c r="BX84" s="38"/>
      <c r="BY84" s="34">
        <v>103.16781659896</v>
      </c>
      <c r="BZ84" s="38"/>
      <c r="CA84" s="34">
        <v>90.948941205217906</v>
      </c>
      <c r="CB84" s="38"/>
      <c r="CC84" s="9">
        <v>2015</v>
      </c>
      <c r="CD84" s="6" t="s">
        <v>33</v>
      </c>
      <c r="CE84" s="34">
        <v>88.020433588948194</v>
      </c>
      <c r="CF84" s="38"/>
      <c r="CG84" s="34">
        <v>99.623526723525103</v>
      </c>
      <c r="CH84" s="38"/>
      <c r="CI84" s="34">
        <v>86.9464777559037</v>
      </c>
      <c r="CJ84" s="38"/>
      <c r="CK84" s="9">
        <v>2015</v>
      </c>
      <c r="CL84" s="6" t="s">
        <v>33</v>
      </c>
      <c r="CM84" s="34">
        <v>93.285581308639607</v>
      </c>
      <c r="CN84" s="38"/>
      <c r="CO84" s="34">
        <v>97.154621007485503</v>
      </c>
      <c r="CP84" s="38"/>
      <c r="CQ84" s="34">
        <v>103.89070063922399</v>
      </c>
      <c r="CR84" s="38"/>
      <c r="CS84" s="9">
        <v>2015</v>
      </c>
      <c r="CT84" s="6" t="s">
        <v>33</v>
      </c>
      <c r="CU84" s="34">
        <v>108.16228300393099</v>
      </c>
      <c r="CV84" s="38"/>
      <c r="CW84" s="34">
        <v>79.383398787887799</v>
      </c>
      <c r="CX84" s="38"/>
      <c r="CY84" s="34">
        <v>105.938613662473</v>
      </c>
      <c r="CZ84" s="38"/>
      <c r="DA84" s="9">
        <v>2015</v>
      </c>
      <c r="DB84" s="6" t="s">
        <v>33</v>
      </c>
      <c r="DC84" s="34">
        <v>108.605737311224</v>
      </c>
      <c r="DD84" s="38"/>
      <c r="DE84" s="34">
        <v>99.718389927904795</v>
      </c>
      <c r="DF84" s="38"/>
      <c r="DG84" s="34">
        <v>79.897829088997597</v>
      </c>
      <c r="DH84" s="38"/>
      <c r="DI84" s="9">
        <v>2015</v>
      </c>
      <c r="DJ84" s="6" t="s">
        <v>33</v>
      </c>
      <c r="DK84" s="34">
        <v>103.17336715770401</v>
      </c>
      <c r="DL84" s="38"/>
      <c r="DM84" s="34">
        <v>95.632694701036201</v>
      </c>
      <c r="DN84" s="38"/>
      <c r="DO84" s="34">
        <v>110.66993872660299</v>
      </c>
      <c r="DP84" s="38"/>
      <c r="DQ84" s="350"/>
    </row>
    <row r="85" spans="1:360" ht="15" hidden="1" customHeight="1">
      <c r="A85" s="9"/>
      <c r="B85" s="6" t="s">
        <v>34</v>
      </c>
      <c r="C85" s="34">
        <v>65.6976142579027</v>
      </c>
      <c r="D85" s="38"/>
      <c r="E85" s="34">
        <v>90.093739880979498</v>
      </c>
      <c r="F85" s="38"/>
      <c r="G85" s="34">
        <v>89.198742229948394</v>
      </c>
      <c r="H85" s="38"/>
      <c r="I85" s="9"/>
      <c r="J85" s="6" t="s">
        <v>34</v>
      </c>
      <c r="K85" s="34">
        <v>90.532075895690696</v>
      </c>
      <c r="L85" s="38"/>
      <c r="M85" s="34">
        <v>79.890502389142696</v>
      </c>
      <c r="N85" s="38"/>
      <c r="O85" s="34">
        <v>99.136474830002896</v>
      </c>
      <c r="P85" s="38"/>
      <c r="Q85" s="9"/>
      <c r="R85" s="6" t="s">
        <v>34</v>
      </c>
      <c r="S85" s="34">
        <v>91.700093545019399</v>
      </c>
      <c r="T85" s="38"/>
      <c r="U85" s="34">
        <v>89.003581407710598</v>
      </c>
      <c r="V85" s="38"/>
      <c r="W85" s="34">
        <v>73.759237805091203</v>
      </c>
      <c r="X85" s="38"/>
      <c r="Y85" s="9"/>
      <c r="Z85" s="6" t="s">
        <v>34</v>
      </c>
      <c r="AA85" s="34">
        <v>100.30417396416</v>
      </c>
      <c r="AB85" s="38"/>
      <c r="AC85" s="34">
        <v>81.865957161635507</v>
      </c>
      <c r="AD85" s="38"/>
      <c r="AE85" s="34">
        <v>94.753467458233402</v>
      </c>
      <c r="AF85" s="38"/>
      <c r="AG85" s="9"/>
      <c r="AH85" s="6" t="s">
        <v>34</v>
      </c>
      <c r="AI85" s="34">
        <v>88.233164772573005</v>
      </c>
      <c r="AJ85" s="38"/>
      <c r="AK85" s="34">
        <v>79.155942292718905</v>
      </c>
      <c r="AL85" s="38"/>
      <c r="AM85" s="34">
        <v>100.08148044498</v>
      </c>
      <c r="AN85" s="38"/>
      <c r="AO85" s="9"/>
      <c r="AP85" s="6" t="s">
        <v>34</v>
      </c>
      <c r="AQ85" s="34">
        <v>93.581595900305999</v>
      </c>
      <c r="AR85" s="38"/>
      <c r="AS85" s="34">
        <v>92.112232394307497</v>
      </c>
      <c r="AT85" s="38"/>
      <c r="AU85" s="34">
        <v>91.990432770568702</v>
      </c>
      <c r="AV85" s="38"/>
      <c r="AW85" s="9"/>
      <c r="AX85" s="6" t="s">
        <v>34</v>
      </c>
      <c r="AY85" s="34">
        <v>87.556820338884194</v>
      </c>
      <c r="AZ85" s="38"/>
      <c r="BA85" s="34">
        <v>94.326572192663207</v>
      </c>
      <c r="BB85" s="38"/>
      <c r="BC85" s="34">
        <v>85.004799695871895</v>
      </c>
      <c r="BD85" s="38"/>
      <c r="BE85" s="9"/>
      <c r="BF85" s="6" t="s">
        <v>34</v>
      </c>
      <c r="BG85" s="34">
        <v>88.922895336924796</v>
      </c>
      <c r="BH85" s="38"/>
      <c r="BI85" s="34">
        <v>102.424823854431</v>
      </c>
      <c r="BJ85" s="38"/>
      <c r="BK85" s="34">
        <v>80.960999036783505</v>
      </c>
      <c r="BL85" s="38"/>
      <c r="BM85" s="9"/>
      <c r="BN85" s="6" t="s">
        <v>34</v>
      </c>
      <c r="BO85" s="34">
        <v>90.837505873771249</v>
      </c>
      <c r="BP85" s="38"/>
      <c r="BQ85" s="34">
        <v>86.411719095915998</v>
      </c>
      <c r="BR85" s="38"/>
      <c r="BS85" s="34">
        <v>75.006913543009603</v>
      </c>
      <c r="BT85" s="38"/>
      <c r="BU85" s="9"/>
      <c r="BV85" s="6" t="s">
        <v>34</v>
      </c>
      <c r="BW85" s="34">
        <v>85.239016263302801</v>
      </c>
      <c r="BX85" s="38"/>
      <c r="BY85" s="34">
        <v>79.978125653849105</v>
      </c>
      <c r="BZ85" s="38"/>
      <c r="CA85" s="34">
        <v>79.344450233876401</v>
      </c>
      <c r="CB85" s="38"/>
      <c r="CC85" s="9"/>
      <c r="CD85" s="6" t="s">
        <v>34</v>
      </c>
      <c r="CE85" s="34">
        <v>94.973443997778205</v>
      </c>
      <c r="CF85" s="38"/>
      <c r="CG85" s="34">
        <v>101.856477005212</v>
      </c>
      <c r="CH85" s="38"/>
      <c r="CI85" s="34">
        <v>77.250487374491399</v>
      </c>
      <c r="CJ85" s="38"/>
      <c r="CK85" s="9"/>
      <c r="CL85" s="6" t="s">
        <v>34</v>
      </c>
      <c r="CM85" s="34">
        <v>87.931772965008605</v>
      </c>
      <c r="CN85" s="38"/>
      <c r="CO85" s="34">
        <v>92.831472007989305</v>
      </c>
      <c r="CP85" s="38"/>
      <c r="CQ85" s="34">
        <v>67.372458324758995</v>
      </c>
      <c r="CR85" s="38"/>
      <c r="CS85" s="9"/>
      <c r="CT85" s="6" t="s">
        <v>34</v>
      </c>
      <c r="CU85" s="34">
        <v>88.812744677565107</v>
      </c>
      <c r="CV85" s="38"/>
      <c r="CW85" s="34">
        <v>92.231233466628197</v>
      </c>
      <c r="CX85" s="38"/>
      <c r="CY85" s="34">
        <v>97.777567468176301</v>
      </c>
      <c r="CZ85" s="38"/>
      <c r="DA85" s="9"/>
      <c r="DB85" s="6" t="s">
        <v>34</v>
      </c>
      <c r="DC85" s="34">
        <v>98.791253687228306</v>
      </c>
      <c r="DD85" s="38"/>
      <c r="DE85" s="34">
        <v>88.917656307290798</v>
      </c>
      <c r="DF85" s="38"/>
      <c r="DG85" s="34">
        <v>94.759330739432002</v>
      </c>
      <c r="DH85" s="38"/>
      <c r="DI85" s="9"/>
      <c r="DJ85" s="6" t="s">
        <v>34</v>
      </c>
      <c r="DK85" s="34">
        <v>100.490436948891</v>
      </c>
      <c r="DL85" s="38"/>
      <c r="DM85" s="34">
        <v>98.911096353542305</v>
      </c>
      <c r="DN85" s="38"/>
      <c r="DO85" s="34">
        <v>104.391596716709</v>
      </c>
      <c r="DP85" s="38"/>
      <c r="DQ85" s="350"/>
    </row>
    <row r="86" spans="1:360" ht="15" hidden="1" customHeight="1">
      <c r="A86" s="9"/>
      <c r="B86" s="6" t="s">
        <v>35</v>
      </c>
      <c r="C86" s="34">
        <v>88.8401567872844</v>
      </c>
      <c r="D86" s="38"/>
      <c r="E86" s="34">
        <v>98.990166461537697</v>
      </c>
      <c r="F86" s="38"/>
      <c r="G86" s="34">
        <v>100.688930834121</v>
      </c>
      <c r="H86" s="38"/>
      <c r="I86" s="9"/>
      <c r="J86" s="6" t="s">
        <v>35</v>
      </c>
      <c r="K86" s="34">
        <v>95.022654566381306</v>
      </c>
      <c r="L86" s="38"/>
      <c r="M86" s="34">
        <v>92.563602487021797</v>
      </c>
      <c r="N86" s="38"/>
      <c r="O86" s="34">
        <v>101.325624396664</v>
      </c>
      <c r="P86" s="38"/>
      <c r="Q86" s="9"/>
      <c r="R86" s="6" t="s">
        <v>35</v>
      </c>
      <c r="S86" s="34">
        <v>102.50111806653599</v>
      </c>
      <c r="T86" s="38"/>
      <c r="U86" s="34">
        <v>95.313192576869596</v>
      </c>
      <c r="V86" s="38"/>
      <c r="W86" s="34">
        <v>86.423288253677498</v>
      </c>
      <c r="X86" s="38"/>
      <c r="Y86" s="9"/>
      <c r="Z86" s="6" t="s">
        <v>35</v>
      </c>
      <c r="AA86" s="34">
        <v>101.200641173452</v>
      </c>
      <c r="AB86" s="38"/>
      <c r="AC86" s="34">
        <v>86.945286287620902</v>
      </c>
      <c r="AD86" s="38"/>
      <c r="AE86" s="34">
        <v>110.469806625532</v>
      </c>
      <c r="AF86" s="38"/>
      <c r="AG86" s="9"/>
      <c r="AH86" s="6" t="s">
        <v>35</v>
      </c>
      <c r="AI86" s="34">
        <v>104.520735047215</v>
      </c>
      <c r="AJ86" s="38"/>
      <c r="AK86" s="34">
        <v>84.0639362791689</v>
      </c>
      <c r="AL86" s="38"/>
      <c r="AM86" s="34">
        <v>106.726951902609</v>
      </c>
      <c r="AN86" s="38"/>
      <c r="AO86" s="9"/>
      <c r="AP86" s="6" t="s">
        <v>35</v>
      </c>
      <c r="AQ86" s="34">
        <v>100.847311166373</v>
      </c>
      <c r="AR86" s="38"/>
      <c r="AS86" s="34">
        <v>106.281057446272</v>
      </c>
      <c r="AT86" s="38"/>
      <c r="AU86" s="34">
        <v>93.493874978985104</v>
      </c>
      <c r="AV86" s="38"/>
      <c r="AW86" s="9"/>
      <c r="AX86" s="6" t="s">
        <v>35</v>
      </c>
      <c r="AY86" s="34">
        <v>100.686530377594</v>
      </c>
      <c r="AZ86" s="38"/>
      <c r="BA86" s="34">
        <v>94.798682120501098</v>
      </c>
      <c r="BB86" s="38"/>
      <c r="BC86" s="34">
        <v>90.540353688149395</v>
      </c>
      <c r="BD86" s="38"/>
      <c r="BE86" s="9"/>
      <c r="BF86" s="6" t="s">
        <v>35</v>
      </c>
      <c r="BG86" s="34">
        <v>101.803165441847</v>
      </c>
      <c r="BH86" s="38"/>
      <c r="BI86" s="34">
        <v>111.59234727892201</v>
      </c>
      <c r="BJ86" s="38"/>
      <c r="BK86" s="34">
        <v>81.300474241635897</v>
      </c>
      <c r="BL86" s="38"/>
      <c r="BM86" s="9"/>
      <c r="BN86" s="6" t="s">
        <v>35</v>
      </c>
      <c r="BO86" s="34">
        <v>101.06245938135342</v>
      </c>
      <c r="BP86" s="38"/>
      <c r="BQ86" s="34">
        <v>100.54471809387</v>
      </c>
      <c r="BR86" s="38"/>
      <c r="BS86" s="34">
        <v>97.487690890782005</v>
      </c>
      <c r="BT86" s="38"/>
      <c r="BU86" s="9"/>
      <c r="BV86" s="6" t="s">
        <v>35</v>
      </c>
      <c r="BW86" s="34">
        <v>84.071203148040794</v>
      </c>
      <c r="BX86" s="38"/>
      <c r="BY86" s="34">
        <v>119.241345208254</v>
      </c>
      <c r="BZ86" s="38"/>
      <c r="CA86" s="34">
        <v>63.650468666362499</v>
      </c>
      <c r="CB86" s="38"/>
      <c r="CC86" s="9"/>
      <c r="CD86" s="6" t="s">
        <v>35</v>
      </c>
      <c r="CE86" s="34">
        <v>101.822563107074</v>
      </c>
      <c r="CF86" s="38"/>
      <c r="CG86" s="34">
        <v>142.34759003113101</v>
      </c>
      <c r="CH86" s="38"/>
      <c r="CI86" s="34">
        <v>81.652324185829798</v>
      </c>
      <c r="CJ86" s="38"/>
      <c r="CK86" s="9"/>
      <c r="CL86" s="6" t="s">
        <v>35</v>
      </c>
      <c r="CM86" s="34">
        <v>103.51491059567699</v>
      </c>
      <c r="CN86" s="38"/>
      <c r="CO86" s="34">
        <v>106.368705844326</v>
      </c>
      <c r="CP86" s="38"/>
      <c r="CQ86" s="34">
        <v>93.360862848698901</v>
      </c>
      <c r="CR86" s="38"/>
      <c r="CS86" s="9"/>
      <c r="CT86" s="6" t="s">
        <v>35</v>
      </c>
      <c r="CU86" s="34">
        <v>116.352191757751</v>
      </c>
      <c r="CV86" s="38"/>
      <c r="CW86" s="34">
        <v>98.619091473748497</v>
      </c>
      <c r="CX86" s="38"/>
      <c r="CY86" s="34">
        <v>113.653605742933</v>
      </c>
      <c r="CZ86" s="38"/>
      <c r="DA86" s="9"/>
      <c r="DB86" s="6" t="s">
        <v>35</v>
      </c>
      <c r="DC86" s="34">
        <v>95.902664646794904</v>
      </c>
      <c r="DD86" s="38"/>
      <c r="DE86" s="34">
        <v>98.403026871148498</v>
      </c>
      <c r="DF86" s="38"/>
      <c r="DG86" s="34">
        <v>112.208575975906</v>
      </c>
      <c r="DH86" s="38"/>
      <c r="DI86" s="9"/>
      <c r="DJ86" s="6" t="s">
        <v>35</v>
      </c>
      <c r="DK86" s="34">
        <v>111.675606942161</v>
      </c>
      <c r="DL86" s="38"/>
      <c r="DM86" s="34">
        <v>99.531425817557604</v>
      </c>
      <c r="DN86" s="38"/>
      <c r="DO86" s="34">
        <v>105.93975767139401</v>
      </c>
      <c r="DP86" s="38"/>
      <c r="DQ86" s="350"/>
    </row>
    <row r="87" spans="1:360" ht="15" hidden="1" customHeight="1">
      <c r="A87" s="9"/>
      <c r="B87" s="6" t="s">
        <v>36</v>
      </c>
      <c r="C87" s="34">
        <v>105.025017791997</v>
      </c>
      <c r="D87" s="38"/>
      <c r="E87" s="34">
        <v>104.226771669626</v>
      </c>
      <c r="F87" s="38"/>
      <c r="G87" s="34">
        <v>92.875804413180205</v>
      </c>
      <c r="H87" s="38"/>
      <c r="I87" s="9"/>
      <c r="J87" s="6" t="s">
        <v>36</v>
      </c>
      <c r="K87" s="34">
        <v>97.056657809120296</v>
      </c>
      <c r="L87" s="38"/>
      <c r="M87" s="34">
        <v>98.172437697652597</v>
      </c>
      <c r="N87" s="38"/>
      <c r="O87" s="34">
        <v>97.639826626634402</v>
      </c>
      <c r="P87" s="38"/>
      <c r="Q87" s="9"/>
      <c r="R87" s="6" t="s">
        <v>36</v>
      </c>
      <c r="S87" s="34">
        <v>102.315177082828</v>
      </c>
      <c r="T87" s="38"/>
      <c r="U87" s="34">
        <v>100.291740308207</v>
      </c>
      <c r="V87" s="38"/>
      <c r="W87" s="34">
        <v>86.495660773378106</v>
      </c>
      <c r="X87" s="38"/>
      <c r="Y87" s="9"/>
      <c r="Z87" s="6" t="s">
        <v>36</v>
      </c>
      <c r="AA87" s="34">
        <v>106.02350330493999</v>
      </c>
      <c r="AB87" s="38"/>
      <c r="AC87" s="34">
        <v>90.856887261382894</v>
      </c>
      <c r="AD87" s="38"/>
      <c r="AE87" s="34">
        <v>111.722170224946</v>
      </c>
      <c r="AF87" s="38"/>
      <c r="AG87" s="9"/>
      <c r="AH87" s="6" t="s">
        <v>36</v>
      </c>
      <c r="AI87" s="34">
        <v>99.623929672347998</v>
      </c>
      <c r="AJ87" s="38"/>
      <c r="AK87" s="34">
        <v>101.688055227569</v>
      </c>
      <c r="AL87" s="38"/>
      <c r="AM87" s="34">
        <v>91.084741644615903</v>
      </c>
      <c r="AN87" s="38"/>
      <c r="AO87" s="9"/>
      <c r="AP87" s="6" t="s">
        <v>36</v>
      </c>
      <c r="AQ87" s="34">
        <v>99.992869335011306</v>
      </c>
      <c r="AR87" s="38"/>
      <c r="AS87" s="34">
        <v>96.565796641637405</v>
      </c>
      <c r="AT87" s="38"/>
      <c r="AU87" s="34">
        <v>101.08466103654099</v>
      </c>
      <c r="AV87" s="38"/>
      <c r="AW87" s="9"/>
      <c r="AX87" s="6" t="s">
        <v>36</v>
      </c>
      <c r="AY87" s="34">
        <v>98.626050324409704</v>
      </c>
      <c r="AZ87" s="38"/>
      <c r="BA87" s="34">
        <v>90.416155544425493</v>
      </c>
      <c r="BB87" s="38"/>
      <c r="BC87" s="34">
        <v>88.888081929023997</v>
      </c>
      <c r="BD87" s="38"/>
      <c r="BE87" s="9"/>
      <c r="BF87" s="6" t="s">
        <v>36</v>
      </c>
      <c r="BG87" s="34">
        <v>98.090173096110803</v>
      </c>
      <c r="BH87" s="38"/>
      <c r="BI87" s="34">
        <v>105.24236088212599</v>
      </c>
      <c r="BJ87" s="38"/>
      <c r="BK87" s="34">
        <v>99.051702283253604</v>
      </c>
      <c r="BL87" s="38"/>
      <c r="BM87" s="9"/>
      <c r="BN87" s="6" t="s">
        <v>36</v>
      </c>
      <c r="BO87" s="34">
        <v>101.11880933832211</v>
      </c>
      <c r="BP87" s="38"/>
      <c r="BQ87" s="34">
        <v>101.804924138644</v>
      </c>
      <c r="BR87" s="38"/>
      <c r="BS87" s="34">
        <v>88.605936289728405</v>
      </c>
      <c r="BT87" s="38"/>
      <c r="BU87" s="9"/>
      <c r="BV87" s="6" t="s">
        <v>36</v>
      </c>
      <c r="BW87" s="34">
        <v>101.409767865082</v>
      </c>
      <c r="BX87" s="38"/>
      <c r="BY87" s="34">
        <v>113.141879561918</v>
      </c>
      <c r="BZ87" s="38"/>
      <c r="CA87" s="34">
        <v>66.868213838671807</v>
      </c>
      <c r="CB87" s="38"/>
      <c r="CC87" s="9"/>
      <c r="CD87" s="6" t="s">
        <v>36</v>
      </c>
      <c r="CE87" s="34">
        <v>99.570399101256697</v>
      </c>
      <c r="CF87" s="38"/>
      <c r="CG87" s="34">
        <v>83.323799040613494</v>
      </c>
      <c r="CH87" s="38"/>
      <c r="CI87" s="34">
        <v>82.347179346334201</v>
      </c>
      <c r="CJ87" s="38"/>
      <c r="CK87" s="9"/>
      <c r="CL87" s="6" t="s">
        <v>36</v>
      </c>
      <c r="CM87" s="34">
        <v>108.19958587606401</v>
      </c>
      <c r="CN87" s="38"/>
      <c r="CO87" s="34">
        <v>107.592010530352</v>
      </c>
      <c r="CP87" s="38"/>
      <c r="CQ87" s="34">
        <v>77.939961304942301</v>
      </c>
      <c r="CR87" s="38"/>
      <c r="CS87" s="9"/>
      <c r="CT87" s="6" t="s">
        <v>36</v>
      </c>
      <c r="CU87" s="34">
        <v>130.39746027320501</v>
      </c>
      <c r="CV87" s="38"/>
      <c r="CW87" s="34">
        <v>96.261360064624597</v>
      </c>
      <c r="CX87" s="38"/>
      <c r="CY87" s="34">
        <v>119.56300242578401</v>
      </c>
      <c r="CZ87" s="38"/>
      <c r="DA87" s="9"/>
      <c r="DB87" s="6" t="s">
        <v>36</v>
      </c>
      <c r="DC87" s="34">
        <v>101.550252272972</v>
      </c>
      <c r="DD87" s="38"/>
      <c r="DE87" s="34">
        <v>73.806832183668803</v>
      </c>
      <c r="DF87" s="38"/>
      <c r="DG87" s="34">
        <v>86.599675617986094</v>
      </c>
      <c r="DH87" s="38"/>
      <c r="DI87" s="9"/>
      <c r="DJ87" s="6" t="s">
        <v>36</v>
      </c>
      <c r="DK87" s="34">
        <v>96.599538668599095</v>
      </c>
      <c r="DL87" s="38"/>
      <c r="DM87" s="34">
        <v>85.323852697536594</v>
      </c>
      <c r="DN87" s="38"/>
      <c r="DO87" s="34">
        <v>98.413477829177296</v>
      </c>
      <c r="DP87" s="38"/>
      <c r="DQ87" s="350"/>
    </row>
    <row r="88" spans="1:360" ht="15" hidden="1" customHeight="1">
      <c r="A88" s="9"/>
      <c r="B88" s="6" t="s">
        <v>37</v>
      </c>
      <c r="C88" s="34">
        <v>107.83476924492</v>
      </c>
      <c r="D88" s="38"/>
      <c r="E88" s="34">
        <v>96.133510322143295</v>
      </c>
      <c r="F88" s="38"/>
      <c r="G88" s="34">
        <v>92.579656798090895</v>
      </c>
      <c r="H88" s="38"/>
      <c r="I88" s="9"/>
      <c r="J88" s="6" t="s">
        <v>37</v>
      </c>
      <c r="K88" s="34">
        <v>95.693940710360096</v>
      </c>
      <c r="L88" s="38"/>
      <c r="M88" s="34">
        <v>100.54788662914</v>
      </c>
      <c r="N88" s="38"/>
      <c r="O88" s="34">
        <v>101.39288200630099</v>
      </c>
      <c r="P88" s="38"/>
      <c r="Q88" s="9"/>
      <c r="R88" s="6" t="s">
        <v>37</v>
      </c>
      <c r="S88" s="34">
        <v>105.898931714995</v>
      </c>
      <c r="T88" s="38"/>
      <c r="U88" s="34">
        <v>114.119386089914</v>
      </c>
      <c r="V88" s="38"/>
      <c r="W88" s="34">
        <v>100.868769225382</v>
      </c>
      <c r="X88" s="38"/>
      <c r="Y88" s="9"/>
      <c r="Z88" s="6" t="s">
        <v>37</v>
      </c>
      <c r="AA88" s="34">
        <v>110.59529982014401</v>
      </c>
      <c r="AB88" s="38"/>
      <c r="AC88" s="34">
        <v>89.2998255206236</v>
      </c>
      <c r="AD88" s="38"/>
      <c r="AE88" s="34">
        <v>94.460348743728503</v>
      </c>
      <c r="AF88" s="38"/>
      <c r="AG88" s="9"/>
      <c r="AH88" s="6" t="s">
        <v>37</v>
      </c>
      <c r="AI88" s="34">
        <v>93.326558747325805</v>
      </c>
      <c r="AJ88" s="38"/>
      <c r="AK88" s="34">
        <v>101.625534694677</v>
      </c>
      <c r="AL88" s="38"/>
      <c r="AM88" s="34">
        <v>100.43798164805899</v>
      </c>
      <c r="AN88" s="38"/>
      <c r="AO88" s="9"/>
      <c r="AP88" s="6" t="s">
        <v>37</v>
      </c>
      <c r="AQ88" s="34">
        <v>100.122342604762</v>
      </c>
      <c r="AR88" s="38"/>
      <c r="AS88" s="34">
        <v>103.01870673000801</v>
      </c>
      <c r="AT88" s="38"/>
      <c r="AU88" s="34">
        <v>116.78981437040601</v>
      </c>
      <c r="AV88" s="38"/>
      <c r="AW88" s="9"/>
      <c r="AX88" s="6" t="s">
        <v>37</v>
      </c>
      <c r="AY88" s="34">
        <v>97.0807534894941</v>
      </c>
      <c r="AZ88" s="38"/>
      <c r="BA88" s="34">
        <v>104.331798777351</v>
      </c>
      <c r="BB88" s="38"/>
      <c r="BC88" s="34">
        <v>98.932665633519207</v>
      </c>
      <c r="BD88" s="38"/>
      <c r="BE88" s="9"/>
      <c r="BF88" s="6" t="s">
        <v>37</v>
      </c>
      <c r="BG88" s="34">
        <v>98.326446389469396</v>
      </c>
      <c r="BH88" s="38"/>
      <c r="BI88" s="34">
        <v>98.885181082172295</v>
      </c>
      <c r="BJ88" s="38"/>
      <c r="BK88" s="34">
        <v>96.381871395944302</v>
      </c>
      <c r="BL88" s="38"/>
      <c r="BM88" s="9"/>
      <c r="BN88" s="6" t="s">
        <v>37</v>
      </c>
      <c r="BO88" s="34">
        <v>97.314645398253077</v>
      </c>
      <c r="BP88" s="38"/>
      <c r="BQ88" s="34">
        <v>103.009867284438</v>
      </c>
      <c r="BR88" s="38"/>
      <c r="BS88" s="34">
        <v>95.436307823081606</v>
      </c>
      <c r="BT88" s="38"/>
      <c r="BU88" s="9"/>
      <c r="BV88" s="6" t="s">
        <v>37</v>
      </c>
      <c r="BW88" s="34">
        <v>98.518447344130195</v>
      </c>
      <c r="BX88" s="38"/>
      <c r="BY88" s="34">
        <v>87.142393740626204</v>
      </c>
      <c r="BZ88" s="38"/>
      <c r="CA88" s="34">
        <v>86.543511947907405</v>
      </c>
      <c r="CB88" s="38"/>
      <c r="CC88" s="9"/>
      <c r="CD88" s="6" t="s">
        <v>37</v>
      </c>
      <c r="CE88" s="34">
        <v>104.63551258143301</v>
      </c>
      <c r="CF88" s="38"/>
      <c r="CG88" s="34">
        <v>80.692576236280303</v>
      </c>
      <c r="CH88" s="38"/>
      <c r="CI88" s="34">
        <v>83.243312430234994</v>
      </c>
      <c r="CJ88" s="38"/>
      <c r="CK88" s="9"/>
      <c r="CL88" s="6" t="s">
        <v>37</v>
      </c>
      <c r="CM88" s="34">
        <v>98.266184380684606</v>
      </c>
      <c r="CN88" s="38"/>
      <c r="CO88" s="34">
        <v>105.662240703517</v>
      </c>
      <c r="CP88" s="38"/>
      <c r="CQ88" s="34">
        <v>107.044423087791</v>
      </c>
      <c r="CR88" s="38"/>
      <c r="CS88" s="9"/>
      <c r="CT88" s="6" t="s">
        <v>37</v>
      </c>
      <c r="CU88" s="34">
        <v>124.073131468675</v>
      </c>
      <c r="CV88" s="38"/>
      <c r="CW88" s="34">
        <v>99.6961546739456</v>
      </c>
      <c r="CX88" s="38"/>
      <c r="CY88" s="34">
        <v>99.711915793432297</v>
      </c>
      <c r="CZ88" s="38"/>
      <c r="DA88" s="9"/>
      <c r="DB88" s="6" t="s">
        <v>37</v>
      </c>
      <c r="DC88" s="34">
        <v>96.751096606903999</v>
      </c>
      <c r="DD88" s="38"/>
      <c r="DE88" s="34">
        <v>113.20386025195199</v>
      </c>
      <c r="DF88" s="38"/>
      <c r="DG88" s="34">
        <v>93.300389780439502</v>
      </c>
      <c r="DH88" s="38"/>
      <c r="DI88" s="9"/>
      <c r="DJ88" s="6" t="s">
        <v>37</v>
      </c>
      <c r="DK88" s="34">
        <v>108.658072525915</v>
      </c>
      <c r="DL88" s="38"/>
      <c r="DM88" s="34">
        <v>102.128866835404</v>
      </c>
      <c r="DN88" s="38"/>
      <c r="DO88" s="34">
        <v>79.615598789144201</v>
      </c>
      <c r="DP88" s="38"/>
      <c r="DQ88" s="350"/>
    </row>
    <row r="89" spans="1:360" ht="15" hidden="1" customHeight="1">
      <c r="A89" s="9"/>
      <c r="B89" s="6" t="s">
        <v>38</v>
      </c>
      <c r="C89" s="34">
        <v>114.26649246557599</v>
      </c>
      <c r="D89" s="38"/>
      <c r="E89" s="34">
        <v>95.104042806017006</v>
      </c>
      <c r="F89" s="38"/>
      <c r="G89" s="34">
        <v>94.306997093512805</v>
      </c>
      <c r="H89" s="38"/>
      <c r="I89" s="9"/>
      <c r="J89" s="6" t="s">
        <v>38</v>
      </c>
      <c r="K89" s="34">
        <v>93.032871059809807</v>
      </c>
      <c r="L89" s="38"/>
      <c r="M89" s="34">
        <v>104.82220292955201</v>
      </c>
      <c r="N89" s="38"/>
      <c r="O89" s="34">
        <v>103.541236904752</v>
      </c>
      <c r="P89" s="38"/>
      <c r="Q89" s="9"/>
      <c r="R89" s="6" t="s">
        <v>38</v>
      </c>
      <c r="S89" s="34">
        <v>98.288375798294496</v>
      </c>
      <c r="T89" s="38"/>
      <c r="U89" s="34">
        <v>88.659081729127806</v>
      </c>
      <c r="V89" s="38"/>
      <c r="W89" s="34">
        <v>103.090500778419</v>
      </c>
      <c r="X89" s="38"/>
      <c r="Y89" s="9"/>
      <c r="Z89" s="6" t="s">
        <v>38</v>
      </c>
      <c r="AA89" s="34">
        <v>104.618622731023</v>
      </c>
      <c r="AB89" s="38"/>
      <c r="AC89" s="34">
        <v>94.336319314505801</v>
      </c>
      <c r="AD89" s="38"/>
      <c r="AE89" s="34">
        <v>98.679071004655796</v>
      </c>
      <c r="AF89" s="38"/>
      <c r="AG89" s="9"/>
      <c r="AH89" s="6" t="s">
        <v>38</v>
      </c>
      <c r="AI89" s="34">
        <v>95.927387003053497</v>
      </c>
      <c r="AJ89" s="38"/>
      <c r="AK89" s="34">
        <v>108.21609911199199</v>
      </c>
      <c r="AL89" s="38"/>
      <c r="AM89" s="34">
        <v>102.683478952454</v>
      </c>
      <c r="AN89" s="38"/>
      <c r="AO89" s="9"/>
      <c r="AP89" s="6" t="s">
        <v>38</v>
      </c>
      <c r="AQ89" s="34">
        <v>102.034101435987</v>
      </c>
      <c r="AR89" s="38"/>
      <c r="AS89" s="34">
        <v>104.958108442965</v>
      </c>
      <c r="AT89" s="38"/>
      <c r="AU89" s="34">
        <v>94.455487976078501</v>
      </c>
      <c r="AV89" s="38"/>
      <c r="AW89" s="9"/>
      <c r="AX89" s="6" t="s">
        <v>38</v>
      </c>
      <c r="AY89" s="34">
        <v>94.037438354768497</v>
      </c>
      <c r="AZ89" s="38"/>
      <c r="BA89" s="34">
        <v>100.007452527406</v>
      </c>
      <c r="BB89" s="38"/>
      <c r="BC89" s="34">
        <v>96.783884830691505</v>
      </c>
      <c r="BD89" s="38"/>
      <c r="BE89" s="9"/>
      <c r="BF89" s="6" t="s">
        <v>38</v>
      </c>
      <c r="BG89" s="34">
        <v>102.899759300147</v>
      </c>
      <c r="BH89" s="38"/>
      <c r="BI89" s="34">
        <v>106.33957666389701</v>
      </c>
      <c r="BJ89" s="38"/>
      <c r="BK89" s="34">
        <v>101.351291432057</v>
      </c>
      <c r="BL89" s="38"/>
      <c r="BM89" s="9"/>
      <c r="BN89" s="6" t="s">
        <v>38</v>
      </c>
      <c r="BO89" s="34">
        <v>100.78519221611916</v>
      </c>
      <c r="BP89" s="38"/>
      <c r="BQ89" s="34">
        <v>103.199884176504</v>
      </c>
      <c r="BR89" s="38"/>
      <c r="BS89" s="34">
        <v>107.278999314101</v>
      </c>
      <c r="BT89" s="38"/>
      <c r="BU89" s="9"/>
      <c r="BV89" s="6" t="s">
        <v>38</v>
      </c>
      <c r="BW89" s="34">
        <v>108.996336790114</v>
      </c>
      <c r="BX89" s="38"/>
      <c r="BY89" s="34">
        <v>101.36065346541</v>
      </c>
      <c r="BZ89" s="38"/>
      <c r="CA89" s="34">
        <v>93.638884859473094</v>
      </c>
      <c r="CB89" s="38"/>
      <c r="CC89" s="9"/>
      <c r="CD89" s="6" t="s">
        <v>38</v>
      </c>
      <c r="CE89" s="34">
        <v>106.644063245409</v>
      </c>
      <c r="CF89" s="38"/>
      <c r="CG89" s="34">
        <v>81.350118125047103</v>
      </c>
      <c r="CH89" s="38"/>
      <c r="CI89" s="34">
        <v>102.70097054274</v>
      </c>
      <c r="CJ89" s="38"/>
      <c r="CK89" s="9"/>
      <c r="CL89" s="6" t="s">
        <v>38</v>
      </c>
      <c r="CM89" s="34">
        <v>100.712336592084</v>
      </c>
      <c r="CN89" s="38"/>
      <c r="CO89" s="34">
        <v>95.3322685881908</v>
      </c>
      <c r="CP89" s="38"/>
      <c r="CQ89" s="34">
        <v>116.614492697247</v>
      </c>
      <c r="CR89" s="38"/>
      <c r="CS89" s="9"/>
      <c r="CT89" s="6" t="s">
        <v>38</v>
      </c>
      <c r="CU89" s="34">
        <v>108.627288120522</v>
      </c>
      <c r="CV89" s="38"/>
      <c r="CW89" s="34">
        <v>98.295102448352296</v>
      </c>
      <c r="CX89" s="38"/>
      <c r="CY89" s="34">
        <v>99.762426699593107</v>
      </c>
      <c r="CZ89" s="38"/>
      <c r="DA89" s="9"/>
      <c r="DB89" s="6" t="s">
        <v>38</v>
      </c>
      <c r="DC89" s="34">
        <v>107.913128109616</v>
      </c>
      <c r="DD89" s="38"/>
      <c r="DE89" s="34">
        <v>96.327070956986304</v>
      </c>
      <c r="DF89" s="38"/>
      <c r="DG89" s="34">
        <v>108.197644594156</v>
      </c>
      <c r="DH89" s="38"/>
      <c r="DI89" s="9"/>
      <c r="DJ89" s="6" t="s">
        <v>38</v>
      </c>
      <c r="DK89" s="34">
        <v>113.835327674312</v>
      </c>
      <c r="DL89" s="38"/>
      <c r="DM89" s="34">
        <v>96.127255552278399</v>
      </c>
      <c r="DN89" s="38"/>
      <c r="DO89" s="34">
        <v>97.050474153841606</v>
      </c>
      <c r="DP89" s="38"/>
      <c r="DQ89" s="350"/>
    </row>
    <row r="90" spans="1:360" ht="15" hidden="1" customHeight="1">
      <c r="A90" s="9"/>
      <c r="B90" s="6" t="s">
        <v>39</v>
      </c>
      <c r="C90" s="34">
        <v>100.34883122924801</v>
      </c>
      <c r="D90" s="38"/>
      <c r="E90" s="34">
        <v>97.977883521734299</v>
      </c>
      <c r="F90" s="38"/>
      <c r="G90" s="34">
        <v>87.351918495681005</v>
      </c>
      <c r="H90" s="38"/>
      <c r="I90" s="9"/>
      <c r="J90" s="6" t="s">
        <v>39</v>
      </c>
      <c r="K90" s="34">
        <v>94.763490966924095</v>
      </c>
      <c r="L90" s="38"/>
      <c r="M90" s="34">
        <v>102.202892008928</v>
      </c>
      <c r="N90" s="38"/>
      <c r="O90" s="34">
        <v>99.8583371817939</v>
      </c>
      <c r="P90" s="38"/>
      <c r="Q90" s="9"/>
      <c r="R90" s="6" t="s">
        <v>39</v>
      </c>
      <c r="S90" s="34">
        <v>101.789913536228</v>
      </c>
      <c r="T90" s="38"/>
      <c r="U90" s="34">
        <v>89.089676715407506</v>
      </c>
      <c r="V90" s="38"/>
      <c r="W90" s="34">
        <v>106.429082716865</v>
      </c>
      <c r="X90" s="38"/>
      <c r="Y90" s="9"/>
      <c r="Z90" s="6" t="s">
        <v>39</v>
      </c>
      <c r="AA90" s="34">
        <v>93.468461455348603</v>
      </c>
      <c r="AB90" s="38"/>
      <c r="AC90" s="34">
        <v>107.531221500561</v>
      </c>
      <c r="AD90" s="38"/>
      <c r="AE90" s="34">
        <v>93.803828366088098</v>
      </c>
      <c r="AF90" s="38"/>
      <c r="AG90" s="9"/>
      <c r="AH90" s="6" t="s">
        <v>39</v>
      </c>
      <c r="AI90" s="34">
        <v>96.630034569220797</v>
      </c>
      <c r="AJ90" s="38"/>
      <c r="AK90" s="34">
        <v>105.61560489742099</v>
      </c>
      <c r="AL90" s="38"/>
      <c r="AM90" s="34">
        <v>98.809155172177299</v>
      </c>
      <c r="AN90" s="38"/>
      <c r="AO90" s="9"/>
      <c r="AP90" s="6" t="s">
        <v>39</v>
      </c>
      <c r="AQ90" s="34">
        <v>102.13704985135</v>
      </c>
      <c r="AR90" s="38"/>
      <c r="AS90" s="34">
        <v>100.504265906044</v>
      </c>
      <c r="AT90" s="38"/>
      <c r="AU90" s="34">
        <v>105.646795194074</v>
      </c>
      <c r="AV90" s="38"/>
      <c r="AW90" s="9"/>
      <c r="AX90" s="6" t="s">
        <v>39</v>
      </c>
      <c r="AY90" s="34">
        <v>101.788433005287</v>
      </c>
      <c r="AZ90" s="38"/>
      <c r="BA90" s="34">
        <v>103.398410051995</v>
      </c>
      <c r="BB90" s="38"/>
      <c r="BC90" s="34">
        <v>101.224633510098</v>
      </c>
      <c r="BD90" s="38"/>
      <c r="BE90" s="9"/>
      <c r="BF90" s="6" t="s">
        <v>39</v>
      </c>
      <c r="BG90" s="34">
        <v>99.2598450542108</v>
      </c>
      <c r="BH90" s="38"/>
      <c r="BI90" s="34">
        <v>108.09551218035099</v>
      </c>
      <c r="BJ90" s="38"/>
      <c r="BK90" s="34">
        <v>107.83840467611201</v>
      </c>
      <c r="BL90" s="38"/>
      <c r="BM90" s="9"/>
      <c r="BN90" s="6" t="s">
        <v>39</v>
      </c>
      <c r="BO90" s="34">
        <v>99.857156868968815</v>
      </c>
      <c r="BP90" s="38"/>
      <c r="BQ90" s="34">
        <v>100.512794828933</v>
      </c>
      <c r="BR90" s="38"/>
      <c r="BS90" s="34">
        <v>100.55163775193</v>
      </c>
      <c r="BT90" s="38"/>
      <c r="BU90" s="9"/>
      <c r="BV90" s="6" t="s">
        <v>39</v>
      </c>
      <c r="BW90" s="34">
        <v>117.099657816948</v>
      </c>
      <c r="BX90" s="38"/>
      <c r="BY90" s="34">
        <v>94.901420727538905</v>
      </c>
      <c r="BZ90" s="38"/>
      <c r="CA90" s="34">
        <v>110.339723426624</v>
      </c>
      <c r="CB90" s="38"/>
      <c r="CC90" s="9"/>
      <c r="CD90" s="6" t="s">
        <v>39</v>
      </c>
      <c r="CE90" s="34">
        <v>105.758839222661</v>
      </c>
      <c r="CF90" s="38"/>
      <c r="CG90" s="34">
        <v>110.446845543877</v>
      </c>
      <c r="CH90" s="38"/>
      <c r="CI90" s="34">
        <v>93.3915469842173</v>
      </c>
      <c r="CJ90" s="38"/>
      <c r="CK90" s="9"/>
      <c r="CL90" s="6" t="s">
        <v>39</v>
      </c>
      <c r="CM90" s="34">
        <v>100.17390829263</v>
      </c>
      <c r="CN90" s="38"/>
      <c r="CO90" s="34">
        <v>93.196009849796297</v>
      </c>
      <c r="CP90" s="38"/>
      <c r="CQ90" s="34">
        <v>104.37993369766301</v>
      </c>
      <c r="CR90" s="38"/>
      <c r="CS90" s="9"/>
      <c r="CT90" s="6" t="s">
        <v>39</v>
      </c>
      <c r="CU90" s="34">
        <v>84.740778509447097</v>
      </c>
      <c r="CV90" s="38"/>
      <c r="CW90" s="34">
        <v>137.314074357203</v>
      </c>
      <c r="CX90" s="38"/>
      <c r="CY90" s="34">
        <v>80.677556924773597</v>
      </c>
      <c r="CZ90" s="38"/>
      <c r="DA90" s="9"/>
      <c r="DB90" s="6" t="s">
        <v>39</v>
      </c>
      <c r="DC90" s="34">
        <v>101.731413269999</v>
      </c>
      <c r="DD90" s="38"/>
      <c r="DE90" s="34">
        <v>71.319141167274395</v>
      </c>
      <c r="DF90" s="38"/>
      <c r="DG90" s="34">
        <v>88.192532509200106</v>
      </c>
      <c r="DH90" s="38"/>
      <c r="DI90" s="9"/>
      <c r="DJ90" s="6" t="s">
        <v>39</v>
      </c>
      <c r="DK90" s="34">
        <v>102.662105573863</v>
      </c>
      <c r="DL90" s="38"/>
      <c r="DM90" s="34">
        <v>95.2193800478139</v>
      </c>
      <c r="DN90" s="38"/>
      <c r="DO90" s="34">
        <v>100.382477545811</v>
      </c>
      <c r="DP90" s="38"/>
      <c r="DQ90" s="350"/>
    </row>
    <row r="91" spans="1:360" ht="15" hidden="1" customHeight="1">
      <c r="A91" s="9"/>
      <c r="B91" s="6" t="s">
        <v>40</v>
      </c>
      <c r="C91" s="34">
        <v>126.422691142763</v>
      </c>
      <c r="D91" s="38"/>
      <c r="E91" s="34">
        <v>101.91618586296499</v>
      </c>
      <c r="F91" s="38"/>
      <c r="G91" s="34">
        <v>89.897219973353103</v>
      </c>
      <c r="H91" s="38"/>
      <c r="I91" s="9"/>
      <c r="J91" s="6" t="s">
        <v>40</v>
      </c>
      <c r="K91" s="34">
        <v>95.223538740103905</v>
      </c>
      <c r="L91" s="38"/>
      <c r="M91" s="34">
        <v>97.629276329353203</v>
      </c>
      <c r="N91" s="38"/>
      <c r="O91" s="34">
        <v>108.173581737589</v>
      </c>
      <c r="P91" s="38"/>
      <c r="Q91" s="9"/>
      <c r="R91" s="6" t="s">
        <v>40</v>
      </c>
      <c r="S91" s="34">
        <v>97.287520101788402</v>
      </c>
      <c r="T91" s="38"/>
      <c r="U91" s="34">
        <v>89.1223579477182</v>
      </c>
      <c r="V91" s="38"/>
      <c r="W91" s="34">
        <v>99.542611519930304</v>
      </c>
      <c r="X91" s="38"/>
      <c r="Y91" s="9"/>
      <c r="Z91" s="6" t="s">
        <v>40</v>
      </c>
      <c r="AA91" s="34">
        <v>93.1803021134305</v>
      </c>
      <c r="AB91" s="38"/>
      <c r="AC91" s="34">
        <v>107.504401948604</v>
      </c>
      <c r="AD91" s="38"/>
      <c r="AE91" s="34">
        <v>93.484835722528402</v>
      </c>
      <c r="AF91" s="38"/>
      <c r="AG91" s="9"/>
      <c r="AH91" s="6" t="s">
        <v>40</v>
      </c>
      <c r="AI91" s="34">
        <v>96.025006584662904</v>
      </c>
      <c r="AJ91" s="38"/>
      <c r="AK91" s="34">
        <v>100.983471253923</v>
      </c>
      <c r="AL91" s="38"/>
      <c r="AM91" s="34">
        <v>88.845147560652094</v>
      </c>
      <c r="AN91" s="38"/>
      <c r="AO91" s="9"/>
      <c r="AP91" s="6" t="s">
        <v>40</v>
      </c>
      <c r="AQ91" s="34">
        <v>102.62966105807</v>
      </c>
      <c r="AR91" s="38"/>
      <c r="AS91" s="34">
        <v>97.769088089224198</v>
      </c>
      <c r="AT91" s="38"/>
      <c r="AU91" s="34">
        <v>100.660360356068</v>
      </c>
      <c r="AV91" s="38"/>
      <c r="AW91" s="9"/>
      <c r="AX91" s="6" t="s">
        <v>40</v>
      </c>
      <c r="AY91" s="34">
        <v>103.573945093483</v>
      </c>
      <c r="AZ91" s="38"/>
      <c r="BA91" s="34">
        <v>101.756796344018</v>
      </c>
      <c r="BB91" s="38"/>
      <c r="BC91" s="34">
        <v>106.386375724147</v>
      </c>
      <c r="BD91" s="38"/>
      <c r="BE91" s="9"/>
      <c r="BF91" s="6" t="s">
        <v>40</v>
      </c>
      <c r="BG91" s="34">
        <v>98.910847334168096</v>
      </c>
      <c r="BH91" s="38"/>
      <c r="BI91" s="34">
        <v>91.961942018778998</v>
      </c>
      <c r="BJ91" s="38"/>
      <c r="BK91" s="34">
        <v>122.266488497702</v>
      </c>
      <c r="BL91" s="38"/>
      <c r="BM91" s="9"/>
      <c r="BN91" s="6" t="s">
        <v>40</v>
      </c>
      <c r="BO91" s="34">
        <v>92.60192351591904</v>
      </c>
      <c r="BP91" s="38"/>
      <c r="BQ91" s="34">
        <v>97.567926686582595</v>
      </c>
      <c r="BR91" s="38"/>
      <c r="BS91" s="34">
        <v>101.199470230847</v>
      </c>
      <c r="BT91" s="38"/>
      <c r="BU91" s="9"/>
      <c r="BV91" s="6" t="s">
        <v>40</v>
      </c>
      <c r="BW91" s="34">
        <v>101.853339282394</v>
      </c>
      <c r="BX91" s="38"/>
      <c r="BY91" s="34">
        <v>89.457028489358905</v>
      </c>
      <c r="BZ91" s="38"/>
      <c r="CA91" s="34">
        <v>114.99022990058801</v>
      </c>
      <c r="CB91" s="38"/>
      <c r="CC91" s="9"/>
      <c r="CD91" s="6" t="s">
        <v>40</v>
      </c>
      <c r="CE91" s="34">
        <v>73.198583142601606</v>
      </c>
      <c r="CF91" s="38"/>
      <c r="CG91" s="34">
        <v>138.31860878992401</v>
      </c>
      <c r="CH91" s="38"/>
      <c r="CI91" s="34">
        <v>104.623823596215</v>
      </c>
      <c r="CJ91" s="38"/>
      <c r="CK91" s="9"/>
      <c r="CL91" s="6" t="s">
        <v>40</v>
      </c>
      <c r="CM91" s="34">
        <v>95.192108681520097</v>
      </c>
      <c r="CN91" s="38"/>
      <c r="CO91" s="34">
        <v>99.302411678949696</v>
      </c>
      <c r="CP91" s="38"/>
      <c r="CQ91" s="34">
        <v>102.459643324241</v>
      </c>
      <c r="CR91" s="38"/>
      <c r="CS91" s="9"/>
      <c r="CT91" s="6" t="s">
        <v>40</v>
      </c>
      <c r="CU91" s="34">
        <v>101.57028076699299</v>
      </c>
      <c r="CV91" s="38"/>
      <c r="CW91" s="34">
        <v>114.07826269736999</v>
      </c>
      <c r="CX91" s="38"/>
      <c r="CY91" s="34">
        <v>94.341327535257193</v>
      </c>
      <c r="CZ91" s="38"/>
      <c r="DA91" s="9"/>
      <c r="DB91" s="6" t="s">
        <v>40</v>
      </c>
      <c r="DC91" s="34">
        <v>104.49644204385</v>
      </c>
      <c r="DD91" s="38"/>
      <c r="DE91" s="34">
        <v>123.730733196062</v>
      </c>
      <c r="DF91" s="38"/>
      <c r="DG91" s="34">
        <v>98.023392705276294</v>
      </c>
      <c r="DH91" s="38"/>
      <c r="DI91" s="9"/>
      <c r="DJ91" s="6" t="s">
        <v>40</v>
      </c>
      <c r="DK91" s="34">
        <v>96.020015646184106</v>
      </c>
      <c r="DL91" s="38"/>
      <c r="DM91" s="34">
        <v>98.328843014864304</v>
      </c>
      <c r="DN91" s="38"/>
      <c r="DO91" s="34">
        <v>85.270787040881999</v>
      </c>
      <c r="DP91" s="38"/>
      <c r="DQ91" s="350"/>
    </row>
    <row r="92" spans="1:360" ht="15" hidden="1" customHeight="1">
      <c r="A92" s="9"/>
      <c r="B92" s="6" t="s">
        <v>41</v>
      </c>
      <c r="C92" s="34">
        <v>113.468583179554</v>
      </c>
      <c r="D92" s="38"/>
      <c r="E92" s="34">
        <v>104.277337751894</v>
      </c>
      <c r="F92" s="38"/>
      <c r="G92" s="34">
        <v>106.309905464298</v>
      </c>
      <c r="H92" s="38"/>
      <c r="I92" s="9"/>
      <c r="J92" s="6" t="s">
        <v>41</v>
      </c>
      <c r="K92" s="34">
        <v>103.454312198279</v>
      </c>
      <c r="L92" s="38"/>
      <c r="M92" s="34">
        <v>100.75784101478</v>
      </c>
      <c r="N92" s="38"/>
      <c r="O92" s="34">
        <v>101.269150596665</v>
      </c>
      <c r="P92" s="38"/>
      <c r="Q92" s="9"/>
      <c r="R92" s="6" t="s">
        <v>41</v>
      </c>
      <c r="S92" s="34">
        <v>100.975093310676</v>
      </c>
      <c r="T92" s="38"/>
      <c r="U92" s="34">
        <v>101.87141159684499</v>
      </c>
      <c r="V92" s="38"/>
      <c r="W92" s="34">
        <v>108.93684414197899</v>
      </c>
      <c r="X92" s="38"/>
      <c r="Y92" s="9"/>
      <c r="Z92" s="6" t="s">
        <v>41</v>
      </c>
      <c r="AA92" s="34">
        <v>87.662783454888398</v>
      </c>
      <c r="AB92" s="38"/>
      <c r="AC92" s="34">
        <v>110.516377862246</v>
      </c>
      <c r="AD92" s="38"/>
      <c r="AE92" s="34">
        <v>99.692408321302693</v>
      </c>
      <c r="AF92" s="38"/>
      <c r="AG92" s="9"/>
      <c r="AH92" s="6" t="s">
        <v>41</v>
      </c>
      <c r="AI92" s="34">
        <v>115.921794777546</v>
      </c>
      <c r="AJ92" s="38"/>
      <c r="AK92" s="34">
        <v>103.545966060033</v>
      </c>
      <c r="AL92" s="38"/>
      <c r="AM92" s="34">
        <v>94.864988916407498</v>
      </c>
      <c r="AN92" s="38"/>
      <c r="AO92" s="9"/>
      <c r="AP92" s="6" t="s">
        <v>41</v>
      </c>
      <c r="AQ92" s="34">
        <v>99.870205013504204</v>
      </c>
      <c r="AR92" s="38"/>
      <c r="AS92" s="34">
        <v>105.385652811393</v>
      </c>
      <c r="AT92" s="38"/>
      <c r="AU92" s="34">
        <v>114.12728558937</v>
      </c>
      <c r="AV92" s="38"/>
      <c r="AW92" s="9"/>
      <c r="AX92" s="6" t="s">
        <v>41</v>
      </c>
      <c r="AY92" s="34">
        <v>104.43567487578299</v>
      </c>
      <c r="AZ92" s="38"/>
      <c r="BA92" s="34">
        <v>104.82663906409201</v>
      </c>
      <c r="BB92" s="38"/>
      <c r="BC92" s="34">
        <v>112.527350315812</v>
      </c>
      <c r="BD92" s="38"/>
      <c r="BE92" s="9"/>
      <c r="BF92" s="6" t="s">
        <v>41</v>
      </c>
      <c r="BG92" s="34">
        <v>99.162997279583394</v>
      </c>
      <c r="BH92" s="38"/>
      <c r="BI92" s="34">
        <v>99.512427983054593</v>
      </c>
      <c r="BJ92" s="38"/>
      <c r="BK92" s="34">
        <v>115.36554810867401</v>
      </c>
      <c r="BL92" s="38"/>
      <c r="BM92" s="9"/>
      <c r="BN92" s="6" t="s">
        <v>41</v>
      </c>
      <c r="BO92" s="34">
        <v>109.28352226021777</v>
      </c>
      <c r="BP92" s="38"/>
      <c r="BQ92" s="34">
        <v>96.162304483054399</v>
      </c>
      <c r="BR92" s="38"/>
      <c r="BS92" s="34">
        <v>106.95571170353401</v>
      </c>
      <c r="BT92" s="38"/>
      <c r="BU92" s="9"/>
      <c r="BV92" s="6" t="s">
        <v>41</v>
      </c>
      <c r="BW92" s="34">
        <v>102.30227236755</v>
      </c>
      <c r="BX92" s="38"/>
      <c r="BY92" s="34">
        <v>116.26669533367701</v>
      </c>
      <c r="BZ92" s="38"/>
      <c r="CA92" s="34">
        <v>133.302697530693</v>
      </c>
      <c r="CB92" s="38"/>
      <c r="CC92" s="9"/>
      <c r="CD92" s="6" t="s">
        <v>41</v>
      </c>
      <c r="CE92" s="34">
        <v>110.22126680453501</v>
      </c>
      <c r="CF92" s="38"/>
      <c r="CG92" s="34">
        <v>85.574286068987007</v>
      </c>
      <c r="CH92" s="38"/>
      <c r="CI92" s="34">
        <v>133.91240102492901</v>
      </c>
      <c r="CJ92" s="38"/>
      <c r="CK92" s="9"/>
      <c r="CL92" s="6" t="s">
        <v>41</v>
      </c>
      <c r="CM92" s="34">
        <v>103.786873730827</v>
      </c>
      <c r="CN92" s="38"/>
      <c r="CO92" s="34">
        <v>102.948559682481</v>
      </c>
      <c r="CP92" s="38"/>
      <c r="CQ92" s="34">
        <v>115.84483631356299</v>
      </c>
      <c r="CR92" s="38"/>
      <c r="CS92" s="9"/>
      <c r="CT92" s="6" t="s">
        <v>41</v>
      </c>
      <c r="CU92" s="34">
        <v>86.478330321275394</v>
      </c>
      <c r="CV92" s="38"/>
      <c r="CW92" s="34">
        <v>95.072920820896002</v>
      </c>
      <c r="CX92" s="38"/>
      <c r="CY92" s="34">
        <v>87.736829656873695</v>
      </c>
      <c r="CZ92" s="38"/>
      <c r="DA92" s="9"/>
      <c r="DB92" s="6" t="s">
        <v>41</v>
      </c>
      <c r="DC92" s="34">
        <v>98.510389090606907</v>
      </c>
      <c r="DD92" s="38"/>
      <c r="DE92" s="34">
        <v>124.117931252147</v>
      </c>
      <c r="DF92" s="38"/>
      <c r="DG92" s="34">
        <v>116.296048123817</v>
      </c>
      <c r="DH92" s="38"/>
      <c r="DI92" s="9"/>
      <c r="DJ92" s="6" t="s">
        <v>41</v>
      </c>
      <c r="DK92" s="34">
        <v>81.343549150260301</v>
      </c>
      <c r="DL92" s="38"/>
      <c r="DM92" s="34">
        <v>99.822099431326706</v>
      </c>
      <c r="DN92" s="38"/>
      <c r="DO92" s="34">
        <v>97.5108612929196</v>
      </c>
      <c r="DP92" s="38"/>
      <c r="DQ92" s="350"/>
    </row>
    <row r="93" spans="1:360" ht="15" hidden="1" customHeight="1">
      <c r="A93" s="9"/>
      <c r="B93" s="6" t="s">
        <v>42</v>
      </c>
      <c r="C93" s="34">
        <v>117.261641471822</v>
      </c>
      <c r="D93" s="38"/>
      <c r="E93" s="34">
        <v>104.54497716457099</v>
      </c>
      <c r="F93" s="38"/>
      <c r="G93" s="34">
        <v>114.511119354363</v>
      </c>
      <c r="H93" s="38"/>
      <c r="I93" s="9"/>
      <c r="J93" s="6" t="s">
        <v>42</v>
      </c>
      <c r="K93" s="34">
        <v>107.16809054189601</v>
      </c>
      <c r="L93" s="38"/>
      <c r="M93" s="34">
        <v>106.207305855916</v>
      </c>
      <c r="N93" s="38"/>
      <c r="O93" s="34">
        <v>103.316692978666</v>
      </c>
      <c r="P93" s="38"/>
      <c r="Q93" s="9"/>
      <c r="R93" s="6" t="s">
        <v>42</v>
      </c>
      <c r="S93" s="34">
        <v>102.083142787578</v>
      </c>
      <c r="T93" s="38"/>
      <c r="U93" s="34">
        <v>114.012426935997</v>
      </c>
      <c r="V93" s="38"/>
      <c r="W93" s="34">
        <v>106.221839554971</v>
      </c>
      <c r="X93" s="38"/>
      <c r="Y93" s="9"/>
      <c r="Z93" s="6" t="s">
        <v>42</v>
      </c>
      <c r="AA93" s="34">
        <v>85.188318309093802</v>
      </c>
      <c r="AB93" s="38"/>
      <c r="AC93" s="34">
        <v>114.70149641047099</v>
      </c>
      <c r="AD93" s="38"/>
      <c r="AE93" s="34">
        <v>103.506504528721</v>
      </c>
      <c r="AF93" s="38"/>
      <c r="AG93" s="9"/>
      <c r="AH93" s="6" t="s">
        <v>42</v>
      </c>
      <c r="AI93" s="34">
        <v>100.88700000634999</v>
      </c>
      <c r="AJ93" s="38"/>
      <c r="AK93" s="34">
        <v>110.846168068343</v>
      </c>
      <c r="AL93" s="38"/>
      <c r="AM93" s="34">
        <v>106.568724651048</v>
      </c>
      <c r="AN93" s="38"/>
      <c r="AO93" s="9"/>
      <c r="AP93" s="6" t="s">
        <v>42</v>
      </c>
      <c r="AQ93" s="34">
        <v>110.21453820442299</v>
      </c>
      <c r="AR93" s="38"/>
      <c r="AS93" s="34">
        <v>106.184051476298</v>
      </c>
      <c r="AT93" s="38"/>
      <c r="AU93" s="34">
        <v>103.817075208917</v>
      </c>
      <c r="AV93" s="38"/>
      <c r="AW93" s="9"/>
      <c r="AX93" s="6" t="s">
        <v>42</v>
      </c>
      <c r="AY93" s="34">
        <v>106.445783835085</v>
      </c>
      <c r="AZ93" s="38"/>
      <c r="BA93" s="34">
        <v>103.084483896851</v>
      </c>
      <c r="BB93" s="38"/>
      <c r="BC93" s="34">
        <v>107.732931629514</v>
      </c>
      <c r="BD93" s="38"/>
      <c r="BE93" s="9"/>
      <c r="BF93" s="6" t="s">
        <v>42</v>
      </c>
      <c r="BG93" s="34">
        <v>106.05623097663501</v>
      </c>
      <c r="BH93" s="38"/>
      <c r="BI93" s="34">
        <v>95.519223266728901</v>
      </c>
      <c r="BJ93" s="38"/>
      <c r="BK93" s="34">
        <v>111.813049384016</v>
      </c>
      <c r="BL93" s="38"/>
      <c r="BM93" s="9"/>
      <c r="BN93" s="6" t="s">
        <v>42</v>
      </c>
      <c r="BO93" s="34">
        <v>105.98729788522785</v>
      </c>
      <c r="BP93" s="38"/>
      <c r="BQ93" s="34">
        <v>97.200575688768794</v>
      </c>
      <c r="BR93" s="38"/>
      <c r="BS93" s="34">
        <v>104.477036052005</v>
      </c>
      <c r="BT93" s="38"/>
      <c r="BU93" s="9"/>
      <c r="BV93" s="6" t="s">
        <v>42</v>
      </c>
      <c r="BW93" s="34">
        <v>108.340842482646</v>
      </c>
      <c r="BX93" s="38"/>
      <c r="BY93" s="34">
        <v>106.87317489524899</v>
      </c>
      <c r="BZ93" s="38"/>
      <c r="CA93" s="34">
        <v>139.41914564290599</v>
      </c>
      <c r="CB93" s="38"/>
      <c r="CC93" s="9"/>
      <c r="CD93" s="6" t="s">
        <v>42</v>
      </c>
      <c r="CE93" s="34">
        <v>107.918155107636</v>
      </c>
      <c r="CF93" s="38"/>
      <c r="CG93" s="34">
        <v>104.286040921151</v>
      </c>
      <c r="CH93" s="38"/>
      <c r="CI93" s="34">
        <v>116.175139235557</v>
      </c>
      <c r="CJ93" s="38"/>
      <c r="CK93" s="9"/>
      <c r="CL93" s="6" t="s">
        <v>42</v>
      </c>
      <c r="CM93" s="34">
        <v>100.08944178340499</v>
      </c>
      <c r="CN93" s="38"/>
      <c r="CO93" s="34">
        <v>99.693782156339097</v>
      </c>
      <c r="CP93" s="38"/>
      <c r="CQ93" s="34">
        <v>117.287804341933</v>
      </c>
      <c r="CR93" s="38"/>
      <c r="CS93" s="9"/>
      <c r="CT93" s="6" t="s">
        <v>42</v>
      </c>
      <c r="CU93" s="34">
        <v>78.799514327339296</v>
      </c>
      <c r="CV93" s="38"/>
      <c r="CW93" s="34">
        <v>92.720831346393496</v>
      </c>
      <c r="CX93" s="38"/>
      <c r="CY93" s="34">
        <v>107.715832645867</v>
      </c>
      <c r="CZ93" s="38"/>
      <c r="DA93" s="9"/>
      <c r="DB93" s="6" t="s">
        <v>42</v>
      </c>
      <c r="DC93" s="34">
        <v>97.748993511316201</v>
      </c>
      <c r="DD93" s="38"/>
      <c r="DE93" s="34">
        <v>88.854629483414698</v>
      </c>
      <c r="DF93" s="38"/>
      <c r="DG93" s="34">
        <v>103.755900657837</v>
      </c>
      <c r="DH93" s="38"/>
      <c r="DI93" s="9"/>
      <c r="DJ93" s="6" t="s">
        <v>42</v>
      </c>
      <c r="DK93" s="34">
        <v>96.257501900416798</v>
      </c>
      <c r="DL93" s="38"/>
      <c r="DM93" s="34">
        <v>112.20890814568401</v>
      </c>
      <c r="DN93" s="38"/>
      <c r="DO93" s="34">
        <v>107.15831744815399</v>
      </c>
      <c r="DP93" s="38"/>
      <c r="DQ93" s="350"/>
    </row>
    <row r="94" spans="1:360" ht="15" hidden="1" customHeight="1">
      <c r="A94" s="9"/>
      <c r="B94" s="6" t="s">
        <v>43</v>
      </c>
      <c r="C94" s="34">
        <v>100.494482147791</v>
      </c>
      <c r="D94" s="38"/>
      <c r="E94" s="34">
        <v>102.982354804013</v>
      </c>
      <c r="F94" s="38"/>
      <c r="G94" s="34">
        <v>111.165214598651</v>
      </c>
      <c r="H94" s="38"/>
      <c r="I94" s="9"/>
      <c r="J94" s="6" t="s">
        <v>43</v>
      </c>
      <c r="K94" s="34">
        <v>107.48240298509999</v>
      </c>
      <c r="L94" s="38"/>
      <c r="M94" s="34">
        <v>107.99837731666901</v>
      </c>
      <c r="N94" s="38"/>
      <c r="O94" s="34">
        <v>90.032350966703206</v>
      </c>
      <c r="P94" s="38"/>
      <c r="Q94" s="9"/>
      <c r="R94" s="6" t="s">
        <v>43</v>
      </c>
      <c r="S94" s="34">
        <v>110.860613699838</v>
      </c>
      <c r="T94" s="38"/>
      <c r="U94" s="34">
        <v>110.36630829408401</v>
      </c>
      <c r="V94" s="38"/>
      <c r="W94" s="34">
        <v>122.80796961647199</v>
      </c>
      <c r="X94" s="38"/>
      <c r="Y94" s="9"/>
      <c r="Z94" s="6" t="s">
        <v>43</v>
      </c>
      <c r="AA94" s="34">
        <v>99.491989925028307</v>
      </c>
      <c r="AB94" s="38"/>
      <c r="AC94" s="34">
        <v>115.10013479019101</v>
      </c>
      <c r="AD94" s="38"/>
      <c r="AE94" s="34">
        <v>102.358173321968</v>
      </c>
      <c r="AF94" s="38"/>
      <c r="AG94" s="9"/>
      <c r="AH94" s="6" t="s">
        <v>43</v>
      </c>
      <c r="AI94" s="34">
        <v>105.862834793655</v>
      </c>
      <c r="AJ94" s="38"/>
      <c r="AK94" s="34">
        <v>102.419736206084</v>
      </c>
      <c r="AL94" s="38"/>
      <c r="AM94" s="34">
        <v>95.998886847400996</v>
      </c>
      <c r="AN94" s="38"/>
      <c r="AO94" s="9"/>
      <c r="AP94" s="6" t="s">
        <v>43</v>
      </c>
      <c r="AQ94" s="34">
        <v>94.006661326916102</v>
      </c>
      <c r="AR94" s="38"/>
      <c r="AS94" s="34">
        <v>92.529124329566699</v>
      </c>
      <c r="AT94" s="38"/>
      <c r="AU94" s="34">
        <v>90.993112124182304</v>
      </c>
      <c r="AV94" s="38"/>
      <c r="AW94" s="9"/>
      <c r="AX94" s="6" t="s">
        <v>43</v>
      </c>
      <c r="AY94" s="34">
        <v>104.551245958108</v>
      </c>
      <c r="AZ94" s="38"/>
      <c r="BA94" s="34">
        <v>102.48481187358399</v>
      </c>
      <c r="BB94" s="38"/>
      <c r="BC94" s="34">
        <v>112.596563375174</v>
      </c>
      <c r="BD94" s="38"/>
      <c r="BE94" s="9"/>
      <c r="BF94" s="6" t="s">
        <v>43</v>
      </c>
      <c r="BG94" s="34">
        <v>102.87446064283</v>
      </c>
      <c r="BH94" s="38"/>
      <c r="BI94" s="34">
        <v>90.407672857243</v>
      </c>
      <c r="BJ94" s="38"/>
      <c r="BK94" s="34">
        <v>101.769867970663</v>
      </c>
      <c r="BL94" s="38"/>
      <c r="BM94" s="9"/>
      <c r="BN94" s="6" t="s">
        <v>43</v>
      </c>
      <c r="BO94" s="34">
        <v>99.161137866467953</v>
      </c>
      <c r="BP94" s="38"/>
      <c r="BQ94" s="34">
        <v>97.992195008238994</v>
      </c>
      <c r="BR94" s="38"/>
      <c r="BS94" s="34">
        <v>105.59815985165601</v>
      </c>
      <c r="BT94" s="38"/>
      <c r="BU94" s="9"/>
      <c r="BV94" s="6" t="s">
        <v>43</v>
      </c>
      <c r="BW94" s="34">
        <v>89.7348910384991</v>
      </c>
      <c r="BX94" s="38"/>
      <c r="BY94" s="34">
        <v>86.638485497083096</v>
      </c>
      <c r="BZ94" s="38"/>
      <c r="CA94" s="34">
        <v>121.764748616098</v>
      </c>
      <c r="CB94" s="38"/>
      <c r="CC94" s="9"/>
      <c r="CD94" s="6" t="s">
        <v>43</v>
      </c>
      <c r="CE94" s="34">
        <v>111.240834308741</v>
      </c>
      <c r="CF94" s="38"/>
      <c r="CG94" s="34">
        <v>79.682465213711296</v>
      </c>
      <c r="CH94" s="38"/>
      <c r="CI94" s="34">
        <v>138.40092506435599</v>
      </c>
      <c r="CJ94" s="38"/>
      <c r="CK94" s="9"/>
      <c r="CL94" s="6" t="s">
        <v>43</v>
      </c>
      <c r="CM94" s="34">
        <v>99.676729620704293</v>
      </c>
      <c r="CN94" s="38"/>
      <c r="CO94" s="34">
        <v>94.2579888910238</v>
      </c>
      <c r="CP94" s="38"/>
      <c r="CQ94" s="34">
        <v>87.347510899920195</v>
      </c>
      <c r="CR94" s="38"/>
      <c r="CS94" s="9"/>
      <c r="CT94" s="6" t="s">
        <v>43</v>
      </c>
      <c r="CU94" s="34">
        <v>84.320543417298694</v>
      </c>
      <c r="CV94" s="38"/>
      <c r="CW94" s="34">
        <v>93.765580506599804</v>
      </c>
      <c r="CX94" s="38"/>
      <c r="CY94" s="34">
        <v>97.3987344689465</v>
      </c>
      <c r="CZ94" s="38"/>
      <c r="DA94" s="9"/>
      <c r="DB94" s="6" t="s">
        <v>43</v>
      </c>
      <c r="DC94" s="34">
        <v>90.330872287719004</v>
      </c>
      <c r="DD94" s="38"/>
      <c r="DE94" s="34">
        <v>111.309263169288</v>
      </c>
      <c r="DF94" s="38"/>
      <c r="DG94" s="34">
        <v>103.447942007419</v>
      </c>
      <c r="DH94" s="38"/>
      <c r="DI94" s="9"/>
      <c r="DJ94" s="6" t="s">
        <v>43</v>
      </c>
      <c r="DK94" s="34">
        <v>95.878569003543106</v>
      </c>
      <c r="DL94" s="38"/>
      <c r="DM94" s="34">
        <v>111.03340740399599</v>
      </c>
      <c r="DN94" s="38"/>
      <c r="DO94" s="34">
        <v>110.21697793856499</v>
      </c>
      <c r="DP94" s="38"/>
      <c r="DQ94" s="350"/>
    </row>
    <row r="95" spans="1:360" ht="15" hidden="1" customHeight="1">
      <c r="A95" s="9"/>
      <c r="B95" s="6" t="s">
        <v>44</v>
      </c>
      <c r="C95" s="34">
        <v>85.589031564660303</v>
      </c>
      <c r="D95" s="38"/>
      <c r="E95" s="34">
        <v>105.031935767398</v>
      </c>
      <c r="F95" s="38"/>
      <c r="G95" s="34">
        <v>116.80189273283</v>
      </c>
      <c r="H95" s="38"/>
      <c r="I95" s="9"/>
      <c r="J95" s="6" t="s">
        <v>44</v>
      </c>
      <c r="K95" s="34">
        <v>113.53919108491201</v>
      </c>
      <c r="L95" s="38"/>
      <c r="M95" s="34">
        <v>112.61424424354701</v>
      </c>
      <c r="N95" s="38"/>
      <c r="O95" s="34">
        <v>96.221072501623496</v>
      </c>
      <c r="P95" s="38"/>
      <c r="Q95" s="9"/>
      <c r="R95" s="6" t="s">
        <v>44</v>
      </c>
      <c r="S95" s="34">
        <v>96.497283039970398</v>
      </c>
      <c r="T95" s="38"/>
      <c r="U95" s="34">
        <v>113.82279535414401</v>
      </c>
      <c r="V95" s="38"/>
      <c r="W95" s="34">
        <v>131.61412437434001</v>
      </c>
      <c r="X95" s="38"/>
      <c r="Y95" s="9"/>
      <c r="Z95" s="6" t="s">
        <v>44</v>
      </c>
      <c r="AA95" s="34">
        <v>104.977064078277</v>
      </c>
      <c r="AB95" s="38"/>
      <c r="AC95" s="34">
        <v>116.72931902982999</v>
      </c>
      <c r="AD95" s="38"/>
      <c r="AE95" s="34">
        <v>101.87661436209</v>
      </c>
      <c r="AF95" s="38"/>
      <c r="AG95" s="9"/>
      <c r="AH95" s="6" t="s">
        <v>44</v>
      </c>
      <c r="AI95" s="34">
        <v>108.08162208716</v>
      </c>
      <c r="AJ95" s="38"/>
      <c r="AK95" s="34">
        <v>111.76381033544099</v>
      </c>
      <c r="AL95" s="38"/>
      <c r="AM95" s="34">
        <v>106.357483561823</v>
      </c>
      <c r="AN95" s="38"/>
      <c r="AO95" s="9"/>
      <c r="AP95" s="6" t="s">
        <v>44</v>
      </c>
      <c r="AQ95" s="34">
        <v>99.026882856783899</v>
      </c>
      <c r="AR95" s="38"/>
      <c r="AS95" s="34">
        <v>93.169307318951894</v>
      </c>
      <c r="AT95" s="38"/>
      <c r="AU95" s="34">
        <v>103.11327439567999</v>
      </c>
      <c r="AV95" s="38"/>
      <c r="AW95" s="9"/>
      <c r="AX95" s="6" t="s">
        <v>44</v>
      </c>
      <c r="AY95" s="34">
        <v>104.52573312490399</v>
      </c>
      <c r="AZ95" s="38"/>
      <c r="BA95" s="34">
        <v>101.703860611209</v>
      </c>
      <c r="BB95" s="38"/>
      <c r="BC95" s="34">
        <v>115.906216233704</v>
      </c>
      <c r="BD95" s="38"/>
      <c r="BE95" s="9"/>
      <c r="BF95" s="6" t="s">
        <v>44</v>
      </c>
      <c r="BG95" s="34">
        <v>107.280257806693</v>
      </c>
      <c r="BH95" s="38"/>
      <c r="BI95" s="34">
        <v>90.609821114513196</v>
      </c>
      <c r="BJ95" s="38"/>
      <c r="BK95" s="34">
        <v>103.004315258362</v>
      </c>
      <c r="BL95" s="38"/>
      <c r="BM95" s="9"/>
      <c r="BN95" s="6" t="s">
        <v>44</v>
      </c>
      <c r="BO95" s="34">
        <v>110.0623218605475</v>
      </c>
      <c r="BP95" s="38"/>
      <c r="BQ95" s="34">
        <v>98.8920410028379</v>
      </c>
      <c r="BR95" s="38"/>
      <c r="BS95" s="34">
        <v>116.156147274869</v>
      </c>
      <c r="BT95" s="38"/>
      <c r="BU95" s="9"/>
      <c r="BV95" s="6" t="s">
        <v>44</v>
      </c>
      <c r="BW95" s="34">
        <v>94.476041334447103</v>
      </c>
      <c r="BX95" s="38"/>
      <c r="BY95" s="34">
        <v>101.83098082807599</v>
      </c>
      <c r="BZ95" s="38"/>
      <c r="CA95" s="34">
        <v>99.188984131582401</v>
      </c>
      <c r="CB95" s="38"/>
      <c r="CC95" s="9"/>
      <c r="CD95" s="6" t="s">
        <v>44</v>
      </c>
      <c r="CE95" s="34">
        <v>95.995905791925196</v>
      </c>
      <c r="CF95" s="38"/>
      <c r="CG95" s="34">
        <v>92.497666300541297</v>
      </c>
      <c r="CH95" s="38"/>
      <c r="CI95" s="34">
        <v>99.355412459190902</v>
      </c>
      <c r="CJ95" s="38"/>
      <c r="CK95" s="9"/>
      <c r="CL95" s="6" t="s">
        <v>44</v>
      </c>
      <c r="CM95" s="34">
        <v>109.17056617275701</v>
      </c>
      <c r="CN95" s="38"/>
      <c r="CO95" s="34">
        <v>105.659929059549</v>
      </c>
      <c r="CP95" s="38"/>
      <c r="CQ95" s="34">
        <v>106.457372520017</v>
      </c>
      <c r="CR95" s="38"/>
      <c r="CS95" s="9"/>
      <c r="CT95" s="6" t="s">
        <v>44</v>
      </c>
      <c r="CU95" s="34">
        <v>87.665453355997499</v>
      </c>
      <c r="CV95" s="38"/>
      <c r="CW95" s="34">
        <v>102.56198935635101</v>
      </c>
      <c r="CX95" s="38"/>
      <c r="CY95" s="34">
        <v>95.722586975889797</v>
      </c>
      <c r="CZ95" s="38"/>
      <c r="DA95" s="9"/>
      <c r="DB95" s="6" t="s">
        <v>44</v>
      </c>
      <c r="DC95" s="34">
        <v>97.667757161769501</v>
      </c>
      <c r="DD95" s="38"/>
      <c r="DE95" s="34">
        <v>110.291465232862</v>
      </c>
      <c r="DF95" s="38"/>
      <c r="DG95" s="34">
        <v>115.320738199533</v>
      </c>
      <c r="DH95" s="38"/>
      <c r="DI95" s="9"/>
      <c r="DJ95" s="6" t="s">
        <v>44</v>
      </c>
      <c r="DK95" s="34">
        <v>93.405908808150798</v>
      </c>
      <c r="DL95" s="38"/>
      <c r="DM95" s="34">
        <v>105.766644128441</v>
      </c>
      <c r="DN95" s="38"/>
      <c r="DO95" s="34">
        <v>103.379734846799</v>
      </c>
      <c r="DP95" s="38"/>
      <c r="DQ95" s="350"/>
    </row>
    <row r="96" spans="1:360" ht="15" hidden="1" customHeight="1">
      <c r="C96" s="34"/>
      <c r="D96" s="361"/>
      <c r="E96" s="34"/>
      <c r="F96" s="361"/>
      <c r="G96" s="34"/>
      <c r="H96" s="361"/>
      <c r="K96" s="34"/>
      <c r="M96" s="34"/>
      <c r="O96" s="34"/>
      <c r="S96" s="34"/>
      <c r="U96" s="34"/>
      <c r="W96" s="34"/>
      <c r="AA96" s="34"/>
      <c r="AC96" s="34"/>
      <c r="AE96" s="34"/>
      <c r="AI96" s="34"/>
      <c r="AK96" s="34"/>
      <c r="AM96" s="34"/>
      <c r="AQ96" s="34"/>
      <c r="AS96" s="34"/>
      <c r="AU96" s="34"/>
      <c r="AY96" s="34"/>
      <c r="BA96" s="34"/>
      <c r="BC96" s="34"/>
      <c r="BG96" s="34"/>
      <c r="BI96" s="34"/>
      <c r="BK96" s="34"/>
      <c r="BO96" s="336"/>
      <c r="BQ96" s="34"/>
      <c r="BS96" s="34"/>
      <c r="BW96" s="34"/>
      <c r="BY96" s="34"/>
      <c r="CA96" s="34"/>
      <c r="CE96" s="34"/>
      <c r="CG96" s="34"/>
      <c r="CI96" s="34"/>
      <c r="CM96" s="34"/>
      <c r="CO96" s="34"/>
      <c r="CQ96" s="34"/>
      <c r="CU96" s="34"/>
      <c r="CW96" s="34"/>
      <c r="CY96" s="34"/>
      <c r="DC96" s="34"/>
      <c r="DE96" s="34"/>
      <c r="DG96" s="34"/>
      <c r="DK96" s="34"/>
      <c r="DM96" s="34"/>
      <c r="DO96" s="34"/>
      <c r="DP96" s="339"/>
    </row>
    <row r="97" spans="1:121" ht="15" hidden="1" customHeight="1">
      <c r="A97" s="9">
        <v>2016</v>
      </c>
      <c r="B97" s="6" t="s">
        <v>33</v>
      </c>
      <c r="C97" s="34">
        <v>74.572477857193604</v>
      </c>
      <c r="D97" s="38">
        <v>-0.23840697971951386</v>
      </c>
      <c r="E97" s="34">
        <v>108.022659311596</v>
      </c>
      <c r="F97" s="38">
        <v>9.4220646761549176</v>
      </c>
      <c r="G97" s="34">
        <v>109.426996931575</v>
      </c>
      <c r="H97" s="38">
        <v>4.9029542136589583</v>
      </c>
      <c r="I97" s="9">
        <v>2016</v>
      </c>
      <c r="J97" s="6" t="s">
        <v>33</v>
      </c>
      <c r="K97" s="34">
        <v>110.46682949562199</v>
      </c>
      <c r="L97" s="38">
        <v>3.2103440381840471</v>
      </c>
      <c r="M97" s="34">
        <v>109.776019531427</v>
      </c>
      <c r="N97" s="38">
        <v>13.647499921309489</v>
      </c>
      <c r="O97" s="34">
        <v>106.86608340336601</v>
      </c>
      <c r="P97" s="38">
        <v>8.9438948414032353</v>
      </c>
      <c r="Q97" s="9">
        <v>2016</v>
      </c>
      <c r="R97" s="6" t="s">
        <v>33</v>
      </c>
      <c r="S97" s="34">
        <v>93.851861274003795</v>
      </c>
      <c r="T97" s="38">
        <v>4.5089092813447138</v>
      </c>
      <c r="U97" s="34">
        <v>100.253835000582</v>
      </c>
      <c r="V97" s="38">
        <v>6.2821128171683114</v>
      </c>
      <c r="W97" s="34">
        <v>108.212387414947</v>
      </c>
      <c r="X97" s="38">
        <v>46.609243965943449</v>
      </c>
      <c r="Y97" s="9">
        <v>2016</v>
      </c>
      <c r="Z97" s="6" t="s">
        <v>33</v>
      </c>
      <c r="AA97" s="34">
        <v>113.40067124102499</v>
      </c>
      <c r="AB97" s="38">
        <v>9.8713669533154302E-2</v>
      </c>
      <c r="AC97" s="34">
        <v>102.314116421614</v>
      </c>
      <c r="AD97" s="38">
        <v>20.920415322669683</v>
      </c>
      <c r="AE97" s="34">
        <v>99.693848546004602</v>
      </c>
      <c r="AF97" s="38">
        <v>4.7283813291421097</v>
      </c>
      <c r="AG97" s="9">
        <v>2016</v>
      </c>
      <c r="AH97" s="6" t="s">
        <v>33</v>
      </c>
      <c r="AI97" s="34">
        <v>108.604824452496</v>
      </c>
      <c r="AJ97" s="38">
        <v>14.369105195216861</v>
      </c>
      <c r="AK97" s="34">
        <v>98.418538232769606</v>
      </c>
      <c r="AL97" s="38">
        <v>9.2620594928679338</v>
      </c>
      <c r="AM97" s="34">
        <v>106.90640293619499</v>
      </c>
      <c r="AN97" s="38">
        <v>-0.59007809791408761</v>
      </c>
      <c r="AO97" s="9">
        <v>2016</v>
      </c>
      <c r="AP97" s="6" t="s">
        <v>33</v>
      </c>
      <c r="AQ97" s="34">
        <v>99.260446890682502</v>
      </c>
      <c r="AR97" s="38">
        <v>3.8976251822452639</v>
      </c>
      <c r="AS97" s="34">
        <v>101.37433843179601</v>
      </c>
      <c r="AT97" s="38">
        <v>-0.14604626876148075</v>
      </c>
      <c r="AU97" s="34">
        <v>87.113571245469203</v>
      </c>
      <c r="AV97" s="38">
        <v>3.9196355233809044</v>
      </c>
      <c r="AW97" s="9">
        <v>2016</v>
      </c>
      <c r="AX97" s="6" t="s">
        <v>33</v>
      </c>
      <c r="AY97" s="34">
        <v>102.630921218522</v>
      </c>
      <c r="AZ97" s="38">
        <v>6.1425506822766494</v>
      </c>
      <c r="BA97" s="34">
        <v>99.417662580915703</v>
      </c>
      <c r="BB97" s="38">
        <v>0.559681682825655</v>
      </c>
      <c r="BC97" s="34">
        <v>107.24005878481699</v>
      </c>
      <c r="BD97" s="38">
        <v>28.467912355374438</v>
      </c>
      <c r="BE97" s="9">
        <v>2016</v>
      </c>
      <c r="BF97" s="6" t="s">
        <v>33</v>
      </c>
      <c r="BG97" s="34">
        <v>100.670242664169</v>
      </c>
      <c r="BH97" s="38">
        <v>4.415716548733343</v>
      </c>
      <c r="BI97" s="34">
        <v>93.063659691780103</v>
      </c>
      <c r="BJ97" s="38">
        <v>-6.3831685786151127</v>
      </c>
      <c r="BK97" s="34">
        <v>95.242886255043601</v>
      </c>
      <c r="BL97" s="38">
        <v>20.719556233125559</v>
      </c>
      <c r="BM97" s="9">
        <v>2016</v>
      </c>
      <c r="BN97" s="6" t="s">
        <v>33</v>
      </c>
      <c r="BO97" s="34">
        <v>90.211790244182879</v>
      </c>
      <c r="BP97" s="38">
        <v>-1.866935837383366</v>
      </c>
      <c r="BQ97" s="34">
        <v>128.443395265774</v>
      </c>
      <c r="BR97" s="38">
        <v>10.061902444443845</v>
      </c>
      <c r="BS97" s="34">
        <v>103.48130885403801</v>
      </c>
      <c r="BT97" s="38">
        <v>2.2078104975808088</v>
      </c>
      <c r="BU97" s="9">
        <v>2016</v>
      </c>
      <c r="BV97" s="6" t="s">
        <v>33</v>
      </c>
      <c r="BW97" s="34">
        <v>102.85602657492799</v>
      </c>
      <c r="BX97" s="38">
        <v>-4.7260499299494825</v>
      </c>
      <c r="BY97" s="34">
        <v>88.232870380326105</v>
      </c>
      <c r="BZ97" s="38">
        <v>-14.476361631932079</v>
      </c>
      <c r="CA97" s="34">
        <v>141.34665647743</v>
      </c>
      <c r="CB97" s="38">
        <v>55.413196244356811</v>
      </c>
      <c r="CC97" s="9">
        <v>2016</v>
      </c>
      <c r="CD97" s="6" t="s">
        <v>33</v>
      </c>
      <c r="CE97" s="34">
        <v>88.606017109500002</v>
      </c>
      <c r="CF97" s="38">
        <v>0.66528134056514432</v>
      </c>
      <c r="CG97" s="34">
        <v>101.977395042674</v>
      </c>
      <c r="CH97" s="38">
        <v>2.362763492283662</v>
      </c>
      <c r="CI97" s="34">
        <v>86.740218528625107</v>
      </c>
      <c r="CJ97" s="38">
        <v>-0.23722551229464273</v>
      </c>
      <c r="CK97" s="9">
        <v>2016</v>
      </c>
      <c r="CL97" s="6" t="s">
        <v>33</v>
      </c>
      <c r="CM97" s="34">
        <v>100.91570694696701</v>
      </c>
      <c r="CN97" s="38">
        <v>8.1793193881515123</v>
      </c>
      <c r="CO97" s="34">
        <v>95.294404216828497</v>
      </c>
      <c r="CP97" s="38">
        <v>-1.9146971820451881</v>
      </c>
      <c r="CQ97" s="34">
        <v>107.072974140485</v>
      </c>
      <c r="CR97" s="38">
        <v>3.0630975454789962</v>
      </c>
      <c r="CS97" s="9">
        <v>2016</v>
      </c>
      <c r="CT97" s="6" t="s">
        <v>33</v>
      </c>
      <c r="CU97" s="34">
        <v>108.075314182326</v>
      </c>
      <c r="CV97" s="38">
        <v>-8.0405867174448531E-2</v>
      </c>
      <c r="CW97" s="34">
        <v>82.359091860528196</v>
      </c>
      <c r="CX97" s="38">
        <v>3.7485080231843426</v>
      </c>
      <c r="CY97" s="34">
        <v>85.458990784719404</v>
      </c>
      <c r="CZ97" s="38">
        <v>-19.331594184348063</v>
      </c>
      <c r="DA97" s="9">
        <v>2016</v>
      </c>
      <c r="DB97" s="6" t="s">
        <v>33</v>
      </c>
      <c r="DC97" s="34">
        <v>128.87543406202599</v>
      </c>
      <c r="DD97" s="38">
        <v>18.663559819787892</v>
      </c>
      <c r="DE97" s="34">
        <v>100.99904464969801</v>
      </c>
      <c r="DF97" s="38">
        <v>1.28427135929401</v>
      </c>
      <c r="DG97" s="34">
        <v>96.279440546385104</v>
      </c>
      <c r="DH97" s="38">
        <v>20.503199704137344</v>
      </c>
      <c r="DI97" s="9">
        <v>2016</v>
      </c>
      <c r="DJ97" s="6" t="s">
        <v>33</v>
      </c>
      <c r="DK97" s="34">
        <v>103.391689483259</v>
      </c>
      <c r="DL97" s="38">
        <v>0.21160725056232366</v>
      </c>
      <c r="DM97" s="34">
        <v>103.75473594394001</v>
      </c>
      <c r="DN97" s="38">
        <v>8.4929544945843816</v>
      </c>
      <c r="DO97" s="34">
        <v>114.934751441098</v>
      </c>
      <c r="DP97" s="38">
        <v>3.8536324891538243</v>
      </c>
      <c r="DQ97" s="350"/>
    </row>
    <row r="98" spans="1:121" ht="15" hidden="1" customHeight="1">
      <c r="A98" s="9"/>
      <c r="B98" s="6" t="s">
        <v>34</v>
      </c>
      <c r="C98" s="34">
        <v>68.041518070650497</v>
      </c>
      <c r="D98" s="38">
        <v>3.5677152651945079</v>
      </c>
      <c r="E98" s="34">
        <v>97.725893021358502</v>
      </c>
      <c r="F98" s="38">
        <v>8.4713467888686296</v>
      </c>
      <c r="G98" s="34">
        <v>94.318286059364695</v>
      </c>
      <c r="H98" s="38">
        <v>5.7394798417879827</v>
      </c>
      <c r="I98" s="9"/>
      <c r="J98" s="6" t="s">
        <v>34</v>
      </c>
      <c r="K98" s="34">
        <v>97.010529898510896</v>
      </c>
      <c r="L98" s="38">
        <v>7.1559764191031547</v>
      </c>
      <c r="M98" s="34">
        <v>87.403818355292302</v>
      </c>
      <c r="N98" s="38">
        <v>9.4045171096216222</v>
      </c>
      <c r="O98" s="34">
        <v>106.774</v>
      </c>
      <c r="P98" s="38">
        <v>7.7040515946262644</v>
      </c>
      <c r="Q98" s="9"/>
      <c r="R98" s="6" t="s">
        <v>34</v>
      </c>
      <c r="S98" s="34">
        <v>95.957319123519</v>
      </c>
      <c r="T98" s="38">
        <v>4.6425531468073729</v>
      </c>
      <c r="U98" s="34">
        <v>96.913879310191305</v>
      </c>
      <c r="V98" s="38">
        <v>8.8876175288328483</v>
      </c>
      <c r="W98" s="34">
        <v>108.288895125949</v>
      </c>
      <c r="X98" s="38">
        <v>46.814010486527025</v>
      </c>
      <c r="Y98" s="9"/>
      <c r="Z98" s="6" t="s">
        <v>34</v>
      </c>
      <c r="AA98" s="34">
        <v>103.73931739829101</v>
      </c>
      <c r="AB98" s="38">
        <v>3.4247263083572363</v>
      </c>
      <c r="AC98" s="34">
        <v>105.221</v>
      </c>
      <c r="AD98" s="38">
        <v>28.528394033496085</v>
      </c>
      <c r="AE98" s="34">
        <v>94.056361843414805</v>
      </c>
      <c r="AF98" s="38">
        <v>-0.73570459585120318</v>
      </c>
      <c r="AG98" s="9"/>
      <c r="AH98" s="6" t="s">
        <v>34</v>
      </c>
      <c r="AI98" s="34">
        <v>96.854067163224002</v>
      </c>
      <c r="AJ98" s="38">
        <v>9.7705918323024719</v>
      </c>
      <c r="AK98" s="34">
        <v>86.329837614621098</v>
      </c>
      <c r="AL98" s="38">
        <v>9.0629902368834223</v>
      </c>
      <c r="AM98" s="34">
        <v>102.044412496513</v>
      </c>
      <c r="AN98" s="38">
        <v>1.9613339479046914</v>
      </c>
      <c r="AO98" s="9"/>
      <c r="AP98" s="6" t="s">
        <v>34</v>
      </c>
      <c r="AQ98" s="34">
        <v>96.693321421497998</v>
      </c>
      <c r="AR98" s="38">
        <v>3.3251468851920123</v>
      </c>
      <c r="AS98" s="34">
        <v>96.625317339816604</v>
      </c>
      <c r="AT98" s="38">
        <v>4.899550068648665</v>
      </c>
      <c r="AU98" s="34">
        <v>95.970587995011101</v>
      </c>
      <c r="AV98" s="38">
        <v>4.3267056198868232</v>
      </c>
      <c r="AW98" s="9"/>
      <c r="AX98" s="6" t="s">
        <v>34</v>
      </c>
      <c r="AY98" s="34">
        <v>91.9332797024001</v>
      </c>
      <c r="AZ98" s="38">
        <v>4.9984219922297797</v>
      </c>
      <c r="BA98" s="34">
        <v>98.150663924719794</v>
      </c>
      <c r="BB98" s="38">
        <v>4.0540980586529116</v>
      </c>
      <c r="BC98" s="34">
        <v>106.284962667621</v>
      </c>
      <c r="BD98" s="38">
        <v>25.034072249902067</v>
      </c>
      <c r="BE98" s="9"/>
      <c r="BF98" s="6" t="s">
        <v>34</v>
      </c>
      <c r="BG98" s="34">
        <v>89.4011386183398</v>
      </c>
      <c r="BH98" s="38">
        <v>0.53781793721736904</v>
      </c>
      <c r="BI98" s="34">
        <v>89.775938844727094</v>
      </c>
      <c r="BJ98" s="38">
        <v>-12.34943301213859</v>
      </c>
      <c r="BK98" s="34">
        <v>99.301902098099603</v>
      </c>
      <c r="BL98" s="38">
        <v>22.653997949041084</v>
      </c>
      <c r="BM98" s="9"/>
      <c r="BN98" s="6" t="s">
        <v>34</v>
      </c>
      <c r="BO98" s="34">
        <v>89.404839785727177</v>
      </c>
      <c r="BP98" s="38">
        <v>-1.5771746199581003</v>
      </c>
      <c r="BQ98" s="34">
        <v>96.084058618709903</v>
      </c>
      <c r="BR98" s="38">
        <v>11.193319174749575</v>
      </c>
      <c r="BS98" s="34">
        <v>82.995486290065898</v>
      </c>
      <c r="BT98" s="38">
        <v>10.650448564952057</v>
      </c>
      <c r="BU98" s="9"/>
      <c r="BV98" s="6" t="s">
        <v>34</v>
      </c>
      <c r="BW98" s="34">
        <v>93.759373236003498</v>
      </c>
      <c r="BX98" s="38">
        <v>9.9958415127426576</v>
      </c>
      <c r="BY98" s="34">
        <v>78.284999999999997</v>
      </c>
      <c r="BZ98" s="38">
        <v>-2.1169859133447062</v>
      </c>
      <c r="CA98" s="34">
        <v>74.94</v>
      </c>
      <c r="CB98" s="38">
        <v>-5.5510501627950077</v>
      </c>
      <c r="CC98" s="9"/>
      <c r="CD98" s="6" t="s">
        <v>34</v>
      </c>
      <c r="CE98" s="34">
        <v>103.042143548385</v>
      </c>
      <c r="CF98" s="38">
        <v>8.4957428213254644</v>
      </c>
      <c r="CG98" s="34">
        <v>121.28700000000001</v>
      </c>
      <c r="CH98" s="38">
        <v>19.076374488972107</v>
      </c>
      <c r="CI98" s="34">
        <v>85.043733731298502</v>
      </c>
      <c r="CJ98" s="38">
        <v>10.088281150936112</v>
      </c>
      <c r="CK98" s="9"/>
      <c r="CL98" s="6" t="s">
        <v>34</v>
      </c>
      <c r="CM98" s="34">
        <v>99.165674039457301</v>
      </c>
      <c r="CN98" s="38">
        <v>12.775701769278641</v>
      </c>
      <c r="CO98" s="34">
        <v>93.398505569213199</v>
      </c>
      <c r="CP98" s="38">
        <v>0.6108203920057349</v>
      </c>
      <c r="CQ98" s="34">
        <v>68.798000000000101</v>
      </c>
      <c r="CR98" s="38">
        <v>2.1159116212881628</v>
      </c>
      <c r="CS98" s="9"/>
      <c r="CT98" s="6" t="s">
        <v>34</v>
      </c>
      <c r="CU98" s="34">
        <v>100.075446305071</v>
      </c>
      <c r="CV98" s="38">
        <v>12.681402504105876</v>
      </c>
      <c r="CW98" s="34">
        <v>93.059846807569798</v>
      </c>
      <c r="CX98" s="38">
        <v>0.89840860823076696</v>
      </c>
      <c r="CY98" s="34">
        <v>80.383203019496804</v>
      </c>
      <c r="CZ98" s="38">
        <v>-17.78972917723776</v>
      </c>
      <c r="DA98" s="9"/>
      <c r="DB98" s="6" t="s">
        <v>34</v>
      </c>
      <c r="DC98" s="34">
        <v>115.03700000000001</v>
      </c>
      <c r="DD98" s="38">
        <v>16.444518827755246</v>
      </c>
      <c r="DE98" s="34">
        <v>94.831936675070807</v>
      </c>
      <c r="DF98" s="38">
        <v>6.6514127940358918</v>
      </c>
      <c r="DG98" s="34">
        <v>94.574000000000098</v>
      </c>
      <c r="DH98" s="38">
        <v>-0.19558046472650403</v>
      </c>
      <c r="DI98" s="9"/>
      <c r="DJ98" s="6" t="s">
        <v>34</v>
      </c>
      <c r="DK98" s="34">
        <v>97.4339721672971</v>
      </c>
      <c r="DL98" s="38">
        <v>-3.0415479068405347</v>
      </c>
      <c r="DM98" s="34">
        <v>108.41532723200601</v>
      </c>
      <c r="DN98" s="38">
        <v>9.6088621285647378</v>
      </c>
      <c r="DO98" s="34">
        <v>100.420539913307</v>
      </c>
      <c r="DP98" s="38">
        <v>-3.8040004447660607</v>
      </c>
      <c r="DQ98" s="350"/>
    </row>
    <row r="99" spans="1:121" ht="15" hidden="1" customHeight="1">
      <c r="A99" s="9"/>
      <c r="B99" s="6" t="s">
        <v>35</v>
      </c>
      <c r="C99" s="34">
        <v>98.784851807881793</v>
      </c>
      <c r="D99" s="38">
        <v>11.19391880904557</v>
      </c>
      <c r="E99" s="34">
        <v>106.61259587514</v>
      </c>
      <c r="F99" s="38">
        <v>7.7001884995960381</v>
      </c>
      <c r="G99" s="34">
        <v>105.605448344869</v>
      </c>
      <c r="H99" s="38">
        <v>4.882877859580887</v>
      </c>
      <c r="I99" s="9"/>
      <c r="J99" s="6" t="s">
        <v>35</v>
      </c>
      <c r="K99" s="34">
        <v>104.236654716318</v>
      </c>
      <c r="L99" s="38">
        <v>9.6966351781931479</v>
      </c>
      <c r="M99" s="34">
        <v>94.655472116096902</v>
      </c>
      <c r="N99" s="38">
        <v>2.2599267669691301</v>
      </c>
      <c r="O99" s="34">
        <v>108.075</v>
      </c>
      <c r="P99" s="38">
        <v>6.6610747710903979</v>
      </c>
      <c r="Q99" s="9"/>
      <c r="R99" s="6" t="s">
        <v>35</v>
      </c>
      <c r="S99" s="34">
        <v>106.36304847741</v>
      </c>
      <c r="T99" s="38">
        <v>3.7676958883191389</v>
      </c>
      <c r="U99" s="34">
        <v>107.367521801777</v>
      </c>
      <c r="V99" s="38">
        <v>12.647073189984326</v>
      </c>
      <c r="W99" s="34">
        <v>135.378104608825</v>
      </c>
      <c r="X99" s="38">
        <v>56.645398878425993</v>
      </c>
      <c r="Y99" s="9"/>
      <c r="Z99" s="6" t="s">
        <v>35</v>
      </c>
      <c r="AA99" s="34">
        <v>98.517329805604504</v>
      </c>
      <c r="AB99" s="38">
        <v>-2.651476647512979</v>
      </c>
      <c r="AC99" s="34">
        <v>107.306</v>
      </c>
      <c r="AD99" s="38">
        <v>23.417846535146808</v>
      </c>
      <c r="AE99" s="34">
        <v>98.949996542931601</v>
      </c>
      <c r="AF99" s="38">
        <v>-10.428016880349929</v>
      </c>
      <c r="AG99" s="9"/>
      <c r="AH99" s="6" t="s">
        <v>35</v>
      </c>
      <c r="AI99" s="34">
        <v>107.37905563009301</v>
      </c>
      <c r="AJ99" s="38">
        <v>2.7346923857613774</v>
      </c>
      <c r="AK99" s="34">
        <v>85.355414798280506</v>
      </c>
      <c r="AL99" s="38">
        <v>1.5363050747739351</v>
      </c>
      <c r="AM99" s="34">
        <v>109.204442030477</v>
      </c>
      <c r="AN99" s="38">
        <v>2.3213350364664791</v>
      </c>
      <c r="AO99" s="9"/>
      <c r="AP99" s="6" t="s">
        <v>35</v>
      </c>
      <c r="AQ99" s="34">
        <v>106.04008536072401</v>
      </c>
      <c r="AR99" s="38">
        <v>5.1491449145175636</v>
      </c>
      <c r="AS99" s="34">
        <v>108.339806021898</v>
      </c>
      <c r="AT99" s="38">
        <v>1.9370794994834739</v>
      </c>
      <c r="AU99" s="34">
        <v>97.064020408053906</v>
      </c>
      <c r="AV99" s="38">
        <v>3.8185875062631425</v>
      </c>
      <c r="AW99" s="9"/>
      <c r="AX99" s="6" t="s">
        <v>35</v>
      </c>
      <c r="AY99" s="34">
        <v>107.982024527579</v>
      </c>
      <c r="AZ99" s="38">
        <v>7.2457498760017671</v>
      </c>
      <c r="BA99" s="34">
        <v>96.577995659763204</v>
      </c>
      <c r="BB99" s="38">
        <v>1.8769391087107863</v>
      </c>
      <c r="BC99" s="34">
        <v>112.098878304129</v>
      </c>
      <c r="BD99" s="38">
        <v>23.810956924504879</v>
      </c>
      <c r="BE99" s="9"/>
      <c r="BF99" s="6" t="s">
        <v>35</v>
      </c>
      <c r="BG99" s="34">
        <v>103.059081857767</v>
      </c>
      <c r="BH99" s="38">
        <v>1.2336712817023567</v>
      </c>
      <c r="BI99" s="34">
        <v>109.29436594780999</v>
      </c>
      <c r="BJ99" s="38">
        <v>-2.0592642660058686</v>
      </c>
      <c r="BK99" s="34">
        <v>87.055292497017604</v>
      </c>
      <c r="BL99" s="38">
        <v>7.0784559488270844</v>
      </c>
      <c r="BM99" s="9"/>
      <c r="BN99" s="6" t="s">
        <v>35</v>
      </c>
      <c r="BO99" s="34">
        <v>99.759982189110815</v>
      </c>
      <c r="BP99" s="38">
        <v>-1.2887843816740912</v>
      </c>
      <c r="BQ99" s="34">
        <v>108.561984170782</v>
      </c>
      <c r="BR99" s="38">
        <v>7.9738311757231912</v>
      </c>
      <c r="BS99" s="34">
        <v>104.59710901101499</v>
      </c>
      <c r="BT99" s="38">
        <v>7.2926315674025375</v>
      </c>
      <c r="BU99" s="9"/>
      <c r="BV99" s="6" t="s">
        <v>35</v>
      </c>
      <c r="BW99" s="34">
        <v>98.435692640345493</v>
      </c>
      <c r="BX99" s="38">
        <v>17.086099585146059</v>
      </c>
      <c r="BY99" s="34">
        <v>112.307</v>
      </c>
      <c r="BZ99" s="38">
        <v>-5.8153865977805168</v>
      </c>
      <c r="CA99" s="34">
        <v>66.587000000000003</v>
      </c>
      <c r="CB99" s="38">
        <v>4.6135266482167765</v>
      </c>
      <c r="CC99" s="9"/>
      <c r="CD99" s="6" t="s">
        <v>35</v>
      </c>
      <c r="CE99" s="34">
        <v>120.464563169179</v>
      </c>
      <c r="CF99" s="38">
        <v>18.308319387424518</v>
      </c>
      <c r="CG99" s="34">
        <v>177.34500000000099</v>
      </c>
      <c r="CH99" s="38">
        <v>24.585881616412436</v>
      </c>
      <c r="CI99" s="34">
        <v>87.759303074439202</v>
      </c>
      <c r="CJ99" s="38">
        <v>7.4792468548852753</v>
      </c>
      <c r="CK99" s="9"/>
      <c r="CL99" s="6" t="s">
        <v>35</v>
      </c>
      <c r="CM99" s="34">
        <v>106.749285366059</v>
      </c>
      <c r="CN99" s="38">
        <v>3.1245496438820055</v>
      </c>
      <c r="CO99" s="34">
        <v>108.14790672327101</v>
      </c>
      <c r="CP99" s="38">
        <v>1.6726732405195577</v>
      </c>
      <c r="CQ99" s="34">
        <v>101.194</v>
      </c>
      <c r="CR99" s="38">
        <v>8.3901721902415574</v>
      </c>
      <c r="CS99" s="9"/>
      <c r="CT99" s="6" t="s">
        <v>35</v>
      </c>
      <c r="CU99" s="34">
        <v>123.334353731169</v>
      </c>
      <c r="CV99" s="38">
        <v>6.0008856455021373</v>
      </c>
      <c r="CW99" s="34">
        <v>97.367483423278699</v>
      </c>
      <c r="CX99" s="38">
        <v>-1.2691336249056491</v>
      </c>
      <c r="CY99" s="34">
        <v>87.435189320664705</v>
      </c>
      <c r="CZ99" s="38">
        <v>-23.068706224394077</v>
      </c>
      <c r="DA99" s="9"/>
      <c r="DB99" s="6" t="s">
        <v>35</v>
      </c>
      <c r="DC99" s="34">
        <v>112.821</v>
      </c>
      <c r="DD99" s="38">
        <v>17.64115253263769</v>
      </c>
      <c r="DE99" s="34">
        <v>127.179873600001</v>
      </c>
      <c r="DF99" s="38">
        <v>29.243863368688523</v>
      </c>
      <c r="DG99" s="34">
        <v>90.251000000000104</v>
      </c>
      <c r="DH99" s="38">
        <v>-19.568536348434492</v>
      </c>
      <c r="DI99" s="9"/>
      <c r="DJ99" s="6" t="s">
        <v>35</v>
      </c>
      <c r="DK99" s="34">
        <v>104.26313740838999</v>
      </c>
      <c r="DL99" s="38">
        <v>-6.6375010055777608</v>
      </c>
      <c r="DM99" s="34">
        <v>110.52316505810801</v>
      </c>
      <c r="DN99" s="38">
        <v>11.043486165563834</v>
      </c>
      <c r="DO99" s="34">
        <v>109.004793083764</v>
      </c>
      <c r="DP99" s="38">
        <v>2.8931871091089079</v>
      </c>
      <c r="DQ99" s="350"/>
    </row>
    <row r="100" spans="1:121" ht="15" hidden="1" customHeight="1">
      <c r="A100" s="9"/>
      <c r="B100" s="6" t="s">
        <v>36</v>
      </c>
      <c r="C100" s="34">
        <v>81.514960439534306</v>
      </c>
      <c r="D100" s="38">
        <v>-22.385197209891999</v>
      </c>
      <c r="E100" s="34">
        <v>115.782529414401</v>
      </c>
      <c r="F100" s="38">
        <v>11.087130071920484</v>
      </c>
      <c r="G100" s="34">
        <v>113.625136800848</v>
      </c>
      <c r="H100" s="38">
        <v>22.340945005826725</v>
      </c>
      <c r="I100" s="9"/>
      <c r="J100" s="6" t="s">
        <v>36</v>
      </c>
      <c r="K100" s="34">
        <v>109.86983950157</v>
      </c>
      <c r="L100" s="38">
        <v>13.201754502662936</v>
      </c>
      <c r="M100" s="34">
        <v>102.084814074698</v>
      </c>
      <c r="N100" s="38">
        <v>3.9852085461039337</v>
      </c>
      <c r="O100" s="34">
        <v>103.08799999999999</v>
      </c>
      <c r="P100" s="38">
        <v>5.579867930530952</v>
      </c>
      <c r="Q100" s="9"/>
      <c r="R100" s="6" t="s">
        <v>36</v>
      </c>
      <c r="S100" s="34">
        <v>105.540832379767</v>
      </c>
      <c r="T100" s="38">
        <v>3.1526655076086172</v>
      </c>
      <c r="U100" s="34">
        <v>106.766619342962</v>
      </c>
      <c r="V100" s="38">
        <v>6.4560441516489959</v>
      </c>
      <c r="W100" s="34">
        <v>111.099163867277</v>
      </c>
      <c r="X100" s="38">
        <v>28.444783095375158</v>
      </c>
      <c r="Y100" s="9"/>
      <c r="Z100" s="6" t="s">
        <v>36</v>
      </c>
      <c r="AA100" s="34">
        <v>109.131317309064</v>
      </c>
      <c r="AB100" s="38">
        <v>2.9312500598904592</v>
      </c>
      <c r="AC100" s="34">
        <v>112.495</v>
      </c>
      <c r="AD100" s="38">
        <v>23.815599885528997</v>
      </c>
      <c r="AE100" s="34">
        <v>99.8391770586598</v>
      </c>
      <c r="AF100" s="38">
        <v>-10.636199728630842</v>
      </c>
      <c r="AG100" s="9"/>
      <c r="AH100" s="6" t="s">
        <v>36</v>
      </c>
      <c r="AI100" s="34">
        <v>105.136847533745</v>
      </c>
      <c r="AJ100" s="38">
        <v>5.5337285725712348</v>
      </c>
      <c r="AK100" s="34">
        <v>103.1970498086</v>
      </c>
      <c r="AL100" s="38">
        <v>1.4839447737042661</v>
      </c>
      <c r="AM100" s="34">
        <v>95.766218017339995</v>
      </c>
      <c r="AN100" s="38">
        <v>5.1396933099835138</v>
      </c>
      <c r="AO100" s="9"/>
      <c r="AP100" s="6" t="s">
        <v>36</v>
      </c>
      <c r="AQ100" s="34">
        <v>105.141403554455</v>
      </c>
      <c r="AR100" s="38">
        <v>5.1489013703509983</v>
      </c>
      <c r="AS100" s="34">
        <v>97.496885814192893</v>
      </c>
      <c r="AT100" s="38">
        <v>0.96420182397585563</v>
      </c>
      <c r="AU100" s="34">
        <v>106.426127792191</v>
      </c>
      <c r="AV100" s="38">
        <v>5.2841516218955462</v>
      </c>
      <c r="AW100" s="9"/>
      <c r="AX100" s="6" t="s">
        <v>36</v>
      </c>
      <c r="AY100" s="34">
        <v>106.878343505676</v>
      </c>
      <c r="AZ100" s="38">
        <v>8.3672550549495952</v>
      </c>
      <c r="BA100" s="34">
        <v>92.105356031846398</v>
      </c>
      <c r="BB100" s="38">
        <v>1.8682507315752162</v>
      </c>
      <c r="BC100" s="34">
        <v>108.638999030158</v>
      </c>
      <c r="BD100" s="38">
        <v>22.219983458417829</v>
      </c>
      <c r="BE100" s="9"/>
      <c r="BF100" s="6" t="s">
        <v>36</v>
      </c>
      <c r="BG100" s="34">
        <v>100.08793719181099</v>
      </c>
      <c r="BH100" s="38">
        <v>2.036660791436006</v>
      </c>
      <c r="BI100" s="34">
        <v>99.674038382587298</v>
      </c>
      <c r="BJ100" s="38">
        <v>-5.290951716462672</v>
      </c>
      <c r="BK100" s="34">
        <v>110.03266354968299</v>
      </c>
      <c r="BL100" s="38">
        <v>11.086090408651074</v>
      </c>
      <c r="BM100" s="9"/>
      <c r="BN100" s="6" t="s">
        <v>36</v>
      </c>
      <c r="BO100" s="34">
        <v>100.24198422817979</v>
      </c>
      <c r="BP100" s="38">
        <v>-0.86712364977384482</v>
      </c>
      <c r="BQ100" s="34">
        <v>107.72254424299901</v>
      </c>
      <c r="BR100" s="38">
        <v>5.8127051853563074</v>
      </c>
      <c r="BS100" s="34">
        <v>101.843536434871</v>
      </c>
      <c r="BT100" s="38">
        <v>14.939856966081351</v>
      </c>
      <c r="BU100" s="9"/>
      <c r="BV100" s="6" t="s">
        <v>36</v>
      </c>
      <c r="BW100" s="34">
        <v>110.259835227274</v>
      </c>
      <c r="BX100" s="38">
        <v>8.7270364073471995</v>
      </c>
      <c r="BY100" s="34">
        <v>119.601</v>
      </c>
      <c r="BZ100" s="38">
        <v>5.7088678949753273</v>
      </c>
      <c r="CA100" s="34">
        <v>66.180999999999997</v>
      </c>
      <c r="CB100" s="38">
        <v>-1.0277137659603142</v>
      </c>
      <c r="CC100" s="9"/>
      <c r="CD100" s="6" t="s">
        <v>36</v>
      </c>
      <c r="CE100" s="34">
        <v>104.36369004130199</v>
      </c>
      <c r="CF100" s="38">
        <v>4.8139718061899401</v>
      </c>
      <c r="CG100" s="34">
        <v>91.9050000000003</v>
      </c>
      <c r="CH100" s="38">
        <v>10.298619431891453</v>
      </c>
      <c r="CI100" s="34">
        <v>90.611968270586303</v>
      </c>
      <c r="CJ100" s="38">
        <v>10.036517328046173</v>
      </c>
      <c r="CK100" s="9"/>
      <c r="CL100" s="6" t="s">
        <v>36</v>
      </c>
      <c r="CM100" s="34">
        <v>106.31065828918101</v>
      </c>
      <c r="CN100" s="38">
        <v>-1.7457807916627814</v>
      </c>
      <c r="CO100" s="34">
        <v>109.58918267362699</v>
      </c>
      <c r="CP100" s="38">
        <v>1.8562457690216547</v>
      </c>
      <c r="CQ100" s="34">
        <v>92.833000000000098</v>
      </c>
      <c r="CR100" s="38">
        <v>19.108347561000656</v>
      </c>
      <c r="CS100" s="9"/>
      <c r="CT100" s="6" t="s">
        <v>36</v>
      </c>
      <c r="CU100" s="34">
        <v>127.518079170058</v>
      </c>
      <c r="CV100" s="38">
        <v>-2.2081573499316676</v>
      </c>
      <c r="CW100" s="34">
        <v>104.860029713796</v>
      </c>
      <c r="CX100" s="38">
        <v>8.9326284642131952</v>
      </c>
      <c r="CY100" s="34">
        <v>79.252818866697993</v>
      </c>
      <c r="CZ100" s="38">
        <v>-33.714596272461151</v>
      </c>
      <c r="DA100" s="9"/>
      <c r="DB100" s="6" t="s">
        <v>36</v>
      </c>
      <c r="DC100" s="34">
        <v>116.232</v>
      </c>
      <c r="DD100" s="38">
        <v>14.457618172688285</v>
      </c>
      <c r="DE100" s="34">
        <v>70.147570435956695</v>
      </c>
      <c r="DF100" s="38">
        <v>-4.9578902649635666</v>
      </c>
      <c r="DG100" s="34">
        <v>95.668000000000106</v>
      </c>
      <c r="DH100" s="38">
        <v>10.471545438595825</v>
      </c>
      <c r="DI100" s="9"/>
      <c r="DJ100" s="6" t="s">
        <v>36</v>
      </c>
      <c r="DK100" s="34">
        <v>96.276166307237006</v>
      </c>
      <c r="DL100" s="38">
        <v>-0.33475559595731852</v>
      </c>
      <c r="DM100" s="34">
        <v>93.636906232806197</v>
      </c>
      <c r="DN100" s="38">
        <v>9.7429420642061615</v>
      </c>
      <c r="DO100" s="34">
        <v>96.715677119835902</v>
      </c>
      <c r="DP100" s="38">
        <v>-1.7251709286083496</v>
      </c>
      <c r="DQ100" s="350"/>
    </row>
    <row r="101" spans="1:121" ht="15" hidden="1" customHeight="1">
      <c r="A101" s="9"/>
      <c r="B101" s="6" t="s">
        <v>37</v>
      </c>
      <c r="C101" s="34">
        <v>88.561519170357798</v>
      </c>
      <c r="D101" s="38">
        <v>-17.872945998324326</v>
      </c>
      <c r="E101" s="34">
        <v>110.168346790436</v>
      </c>
      <c r="F101" s="38">
        <v>14.5993175753824</v>
      </c>
      <c r="G101" s="34">
        <v>101.959072454842</v>
      </c>
      <c r="H101" s="38">
        <v>10.131184302407689</v>
      </c>
      <c r="I101" s="9"/>
      <c r="J101" s="6" t="s">
        <v>37</v>
      </c>
      <c r="K101" s="34">
        <v>110.048421061638</v>
      </c>
      <c r="L101" s="38">
        <v>15.00040676005294</v>
      </c>
      <c r="M101" s="34">
        <v>110.06243315297</v>
      </c>
      <c r="N101" s="38">
        <v>9.4627016467520519</v>
      </c>
      <c r="O101" s="34">
        <v>105.062</v>
      </c>
      <c r="P101" s="38">
        <v>3.61871358333714</v>
      </c>
      <c r="Q101" s="9"/>
      <c r="R101" s="6" t="s">
        <v>37</v>
      </c>
      <c r="S101" s="34">
        <v>109.347144788805</v>
      </c>
      <c r="T101" s="38">
        <v>3.2561358438347128</v>
      </c>
      <c r="U101" s="34">
        <v>122.184144195901</v>
      </c>
      <c r="V101" s="38">
        <v>7.066948379509185</v>
      </c>
      <c r="W101" s="34">
        <v>105.98726087831901</v>
      </c>
      <c r="X101" s="38">
        <v>5.0744067685610617</v>
      </c>
      <c r="Y101" s="9"/>
      <c r="Z101" s="6" t="s">
        <v>37</v>
      </c>
      <c r="AA101" s="34">
        <v>121.01255611155401</v>
      </c>
      <c r="AB101" s="38">
        <v>9.4192576975252109</v>
      </c>
      <c r="AC101" s="34">
        <v>102.81</v>
      </c>
      <c r="AD101" s="38">
        <v>15.129004340838549</v>
      </c>
      <c r="AE101" s="34">
        <v>98.103125275432504</v>
      </c>
      <c r="AF101" s="38">
        <v>3.8564080909619207</v>
      </c>
      <c r="AG101" s="9"/>
      <c r="AH101" s="6" t="s">
        <v>37</v>
      </c>
      <c r="AI101" s="34">
        <v>98.447617676203706</v>
      </c>
      <c r="AJ101" s="38">
        <v>5.4872471433804435</v>
      </c>
      <c r="AK101" s="34">
        <v>102.125263389403</v>
      </c>
      <c r="AL101" s="38">
        <v>0.49173536574973298</v>
      </c>
      <c r="AM101" s="34">
        <v>105.19778405408201</v>
      </c>
      <c r="AN101" s="38">
        <v>4.7390462531412254</v>
      </c>
      <c r="AO101" s="9"/>
      <c r="AP101" s="6" t="s">
        <v>37</v>
      </c>
      <c r="AQ101" s="34">
        <v>107.31994483575799</v>
      </c>
      <c r="AR101" s="38">
        <v>7.1888072569465322</v>
      </c>
      <c r="AS101" s="34">
        <v>108.071173556701</v>
      </c>
      <c r="AT101" s="38">
        <v>4.9044168647297539</v>
      </c>
      <c r="AU101" s="34">
        <v>120.33953610493499</v>
      </c>
      <c r="AV101" s="38">
        <v>3.0394103746674546</v>
      </c>
      <c r="AW101" s="9"/>
      <c r="AX101" s="6" t="s">
        <v>37</v>
      </c>
      <c r="AY101" s="34">
        <v>98.900627617908</v>
      </c>
      <c r="AZ101" s="38">
        <v>1.8745982730870026</v>
      </c>
      <c r="BA101" s="34">
        <v>110.183129338065</v>
      </c>
      <c r="BB101" s="38">
        <v>5.6083865410976159</v>
      </c>
      <c r="BC101" s="34">
        <v>113.48902261494401</v>
      </c>
      <c r="BD101" s="38">
        <v>14.713398136209705</v>
      </c>
      <c r="BE101" s="9"/>
      <c r="BF101" s="6" t="s">
        <v>37</v>
      </c>
      <c r="BG101" s="34">
        <v>100.681241041902</v>
      </c>
      <c r="BH101" s="38">
        <v>2.3948741553267325</v>
      </c>
      <c r="BI101" s="34">
        <v>100.24399395120599</v>
      </c>
      <c r="BJ101" s="38">
        <v>1.3741319519904067</v>
      </c>
      <c r="BK101" s="34">
        <v>105.157758358685</v>
      </c>
      <c r="BL101" s="38">
        <v>9.105329493643751</v>
      </c>
      <c r="BM101" s="9"/>
      <c r="BN101" s="6" t="s">
        <v>37</v>
      </c>
      <c r="BO101" s="34">
        <v>107.4970414223133</v>
      </c>
      <c r="BP101" s="38">
        <v>10.463374739115068</v>
      </c>
      <c r="BQ101" s="34">
        <v>108.27954500137599</v>
      </c>
      <c r="BR101" s="38">
        <v>5.1157018796917697</v>
      </c>
      <c r="BS101" s="34">
        <v>105.432994386997</v>
      </c>
      <c r="BT101" s="38">
        <v>10.474720566984956</v>
      </c>
      <c r="BU101" s="9"/>
      <c r="BV101" s="6" t="s">
        <v>37</v>
      </c>
      <c r="BW101" s="34">
        <v>101.289634903612</v>
      </c>
      <c r="BX101" s="38">
        <v>2.81286158500032</v>
      </c>
      <c r="BY101" s="34">
        <v>91.686000000000007</v>
      </c>
      <c r="BZ101" s="38">
        <v>5.2140021226609434</v>
      </c>
      <c r="CA101" s="34">
        <v>99.470000000000098</v>
      </c>
      <c r="CB101" s="38">
        <v>14.936403389630698</v>
      </c>
      <c r="CC101" s="9"/>
      <c r="CD101" s="6" t="s">
        <v>37</v>
      </c>
      <c r="CE101" s="34">
        <v>116.283236445572</v>
      </c>
      <c r="CF101" s="38">
        <v>11.131711955894616</v>
      </c>
      <c r="CG101" s="34">
        <v>99.232000000000298</v>
      </c>
      <c r="CH101" s="38">
        <v>22.97537720128517</v>
      </c>
      <c r="CI101" s="34">
        <v>84.098488890718102</v>
      </c>
      <c r="CJ101" s="38">
        <v>1.0273215175090655</v>
      </c>
      <c r="CK101" s="9"/>
      <c r="CL101" s="6" t="s">
        <v>37</v>
      </c>
      <c r="CM101" s="34">
        <v>98.557237899043102</v>
      </c>
      <c r="CN101" s="38">
        <v>0.29618888755358341</v>
      </c>
      <c r="CO101" s="34">
        <v>108.809355650512</v>
      </c>
      <c r="CP101" s="38">
        <v>2.9784669774566481</v>
      </c>
      <c r="CQ101" s="34">
        <v>123.88200000000001</v>
      </c>
      <c r="CR101" s="38">
        <v>15.729522778033839</v>
      </c>
      <c r="CS101" s="9"/>
      <c r="CT101" s="6" t="s">
        <v>37</v>
      </c>
      <c r="CU101" s="34">
        <v>131.15368975626001</v>
      </c>
      <c r="CV101" s="38">
        <v>5.7067619747895719</v>
      </c>
      <c r="CW101" s="34">
        <v>100.53058349043</v>
      </c>
      <c r="CX101" s="38">
        <v>0.83697191653317304</v>
      </c>
      <c r="CY101" s="34">
        <v>71.899996198190095</v>
      </c>
      <c r="CZ101" s="38">
        <v>-27.89227282811278</v>
      </c>
      <c r="DA101" s="9"/>
      <c r="DB101" s="6" t="s">
        <v>37</v>
      </c>
      <c r="DC101" s="34">
        <v>108.188</v>
      </c>
      <c r="DD101" s="38">
        <v>11.820954794511223</v>
      </c>
      <c r="DE101" s="34">
        <v>92.451647308690497</v>
      </c>
      <c r="DF101" s="38">
        <v>-18.331718456485817</v>
      </c>
      <c r="DG101" s="34">
        <v>89.996000000000095</v>
      </c>
      <c r="DH101" s="38">
        <v>-3.5416677124452605</v>
      </c>
      <c r="DI101" s="9"/>
      <c r="DJ101" s="6" t="s">
        <v>37</v>
      </c>
      <c r="DK101" s="34">
        <v>97.149496932014799</v>
      </c>
      <c r="DL101" s="38">
        <v>-10.591551392700623</v>
      </c>
      <c r="DM101" s="34">
        <v>109.199442255295</v>
      </c>
      <c r="DN101" s="38">
        <v>6.9231899256126042</v>
      </c>
      <c r="DO101" s="34">
        <v>92.106039603161904</v>
      </c>
      <c r="DP101" s="38">
        <v>15.688434181218284</v>
      </c>
      <c r="DQ101" s="350"/>
    </row>
    <row r="102" spans="1:121" ht="15" hidden="1" customHeight="1">
      <c r="A102" s="9"/>
      <c r="B102" s="6" t="s">
        <v>38</v>
      </c>
      <c r="C102" s="34">
        <v>87.422105655550496</v>
      </c>
      <c r="D102" s="38">
        <v>-23.492789732836741</v>
      </c>
      <c r="E102" s="34">
        <v>114.381458221665</v>
      </c>
      <c r="F102" s="38">
        <v>20.269816978199344</v>
      </c>
      <c r="G102" s="34">
        <v>107.48688900677</v>
      </c>
      <c r="H102" s="38">
        <v>13.975518592950522</v>
      </c>
      <c r="I102" s="9"/>
      <c r="J102" s="6" t="s">
        <v>38</v>
      </c>
      <c r="K102" s="34">
        <v>108.18460606161101</v>
      </c>
      <c r="L102" s="38">
        <v>16.286431697953631</v>
      </c>
      <c r="M102" s="34">
        <v>118.282799934301</v>
      </c>
      <c r="N102" s="38">
        <v>12.841360540567422</v>
      </c>
      <c r="O102" s="34">
        <v>107.98</v>
      </c>
      <c r="P102" s="38">
        <v>4.2869519699974603</v>
      </c>
      <c r="Q102" s="9"/>
      <c r="R102" s="6" t="s">
        <v>38</v>
      </c>
      <c r="S102" s="34">
        <v>105.922503144358</v>
      </c>
      <c r="T102" s="38">
        <v>7.7670704028420516</v>
      </c>
      <c r="U102" s="34">
        <v>102.780478702889</v>
      </c>
      <c r="V102" s="38">
        <v>15.927750094350216</v>
      </c>
      <c r="W102" s="34">
        <v>93.723352476959406</v>
      </c>
      <c r="X102" s="38">
        <v>-9.0863350461292072</v>
      </c>
      <c r="Y102" s="9"/>
      <c r="Z102" s="6" t="s">
        <v>38</v>
      </c>
      <c r="AA102" s="34">
        <v>118.77084623959701</v>
      </c>
      <c r="AB102" s="38">
        <v>13.527441997549246</v>
      </c>
      <c r="AC102" s="34">
        <v>122.02500000000001</v>
      </c>
      <c r="AD102" s="38">
        <v>29.351029260727785</v>
      </c>
      <c r="AE102" s="34">
        <v>102.96094445242601</v>
      </c>
      <c r="AF102" s="38">
        <v>4.3391910809214949</v>
      </c>
      <c r="AG102" s="9"/>
      <c r="AH102" s="6" t="s">
        <v>38</v>
      </c>
      <c r="AI102" s="34">
        <v>101.09606551248</v>
      </c>
      <c r="AJ102" s="38">
        <v>5.3881156058821489</v>
      </c>
      <c r="AK102" s="34">
        <v>115.84041743001301</v>
      </c>
      <c r="AL102" s="38">
        <v>7.0454566192879327</v>
      </c>
      <c r="AM102" s="34">
        <v>107.904249869525</v>
      </c>
      <c r="AN102" s="38">
        <v>5.0843338873319652</v>
      </c>
      <c r="AO102" s="9"/>
      <c r="AP102" s="6" t="s">
        <v>38</v>
      </c>
      <c r="AQ102" s="34">
        <v>107.722505452607</v>
      </c>
      <c r="AR102" s="38">
        <v>5.5750028045169984</v>
      </c>
      <c r="AS102" s="34">
        <v>110.82441982356799</v>
      </c>
      <c r="AT102" s="38">
        <v>5.5891931244080837</v>
      </c>
      <c r="AU102" s="34">
        <v>97.569399919581997</v>
      </c>
      <c r="AV102" s="38">
        <v>3.2966977464476344</v>
      </c>
      <c r="AW102" s="9"/>
      <c r="AX102" s="6" t="s">
        <v>38</v>
      </c>
      <c r="AY102" s="34">
        <v>99.013589565353101</v>
      </c>
      <c r="AZ102" s="38">
        <v>5.2916703151902453</v>
      </c>
      <c r="BA102" s="34">
        <v>103.567608014746</v>
      </c>
      <c r="BB102" s="38">
        <v>3.5598901855482978</v>
      </c>
      <c r="BC102" s="34">
        <v>116.859826823904</v>
      </c>
      <c r="BD102" s="38">
        <v>20.74306278192104</v>
      </c>
      <c r="BE102" s="9"/>
      <c r="BF102" s="6" t="s">
        <v>38</v>
      </c>
      <c r="BG102" s="34">
        <v>105.08541038003899</v>
      </c>
      <c r="BH102" s="38">
        <v>2.1240584961104787</v>
      </c>
      <c r="BI102" s="34">
        <v>111.332897229859</v>
      </c>
      <c r="BJ102" s="38">
        <v>4.6956370550017965</v>
      </c>
      <c r="BK102" s="34">
        <v>103.972711429849</v>
      </c>
      <c r="BL102" s="38">
        <v>2.5864692602849857</v>
      </c>
      <c r="BM102" s="9"/>
      <c r="BN102" s="6" t="s">
        <v>38</v>
      </c>
      <c r="BO102" s="34">
        <v>115.68280535947055</v>
      </c>
      <c r="BP102" s="38">
        <v>14.781549566731613</v>
      </c>
      <c r="BQ102" s="34">
        <v>103.880496298602</v>
      </c>
      <c r="BR102" s="38">
        <v>0.65950861043016573</v>
      </c>
      <c r="BS102" s="34">
        <v>120.849105017732</v>
      </c>
      <c r="BT102" s="38">
        <v>12.649358952257955</v>
      </c>
      <c r="BU102" s="9"/>
      <c r="BV102" s="6" t="s">
        <v>38</v>
      </c>
      <c r="BW102" s="34">
        <v>110.129801942539</v>
      </c>
      <c r="BX102" s="38">
        <v>1.0399112353726423</v>
      </c>
      <c r="BY102" s="34">
        <v>101.71</v>
      </c>
      <c r="BZ102" s="38">
        <v>0.34465694788482892</v>
      </c>
      <c r="CA102" s="34">
        <v>102.837</v>
      </c>
      <c r="CB102" s="38">
        <v>9.8229652716719187</v>
      </c>
      <c r="CC102" s="9"/>
      <c r="CD102" s="6" t="s">
        <v>38</v>
      </c>
      <c r="CE102" s="34">
        <v>119.28080391166201</v>
      </c>
      <c r="CF102" s="38">
        <v>11.849455358029061</v>
      </c>
      <c r="CG102" s="34">
        <v>100.123</v>
      </c>
      <c r="CH102" s="38">
        <v>23.076649804117324</v>
      </c>
      <c r="CI102" s="34">
        <v>95.526373133700304</v>
      </c>
      <c r="CJ102" s="38">
        <v>-6.9859100368033182</v>
      </c>
      <c r="CK102" s="9"/>
      <c r="CL102" s="6" t="s">
        <v>38</v>
      </c>
      <c r="CM102" s="34">
        <v>104.281773131162</v>
      </c>
      <c r="CN102" s="38">
        <v>3.5441899769790126</v>
      </c>
      <c r="CO102" s="34">
        <v>108.285755003913</v>
      </c>
      <c r="CP102" s="38">
        <v>13.587724919961474</v>
      </c>
      <c r="CQ102" s="34">
        <v>132.20599999999999</v>
      </c>
      <c r="CR102" s="38">
        <v>13.370128310922254</v>
      </c>
      <c r="CS102" s="9"/>
      <c r="CT102" s="6" t="s">
        <v>38</v>
      </c>
      <c r="CU102" s="34">
        <v>120.887151443981</v>
      </c>
      <c r="CV102" s="38">
        <v>11.286172687894663</v>
      </c>
      <c r="CW102" s="34">
        <v>99.686114782247799</v>
      </c>
      <c r="CX102" s="38">
        <v>1.4151390041293013</v>
      </c>
      <c r="CY102" s="34">
        <v>85.140901666747496</v>
      </c>
      <c r="CZ102" s="38">
        <v>-14.656344594417575</v>
      </c>
      <c r="DA102" s="9"/>
      <c r="DB102" s="6" t="s">
        <v>38</v>
      </c>
      <c r="DC102" s="34">
        <v>119.986</v>
      </c>
      <c r="DD102" s="38">
        <v>11.187584033446441</v>
      </c>
      <c r="DE102" s="34">
        <v>91.535644056563498</v>
      </c>
      <c r="DF102" s="38">
        <v>-4.9741229052447409</v>
      </c>
      <c r="DG102" s="34">
        <v>110.01900000000001</v>
      </c>
      <c r="DH102" s="38">
        <v>1.6833595709738489</v>
      </c>
      <c r="DI102" s="9"/>
      <c r="DJ102" s="6" t="s">
        <v>38</v>
      </c>
      <c r="DK102" s="34">
        <v>100.616136762466</v>
      </c>
      <c r="DL102" s="38">
        <v>-11.612555769740212</v>
      </c>
      <c r="DM102" s="34">
        <v>108.26990665808999</v>
      </c>
      <c r="DN102" s="38">
        <v>12.631850390452342</v>
      </c>
      <c r="DO102" s="34">
        <v>101.934924906304</v>
      </c>
      <c r="DP102" s="38">
        <v>5.0328973609337737</v>
      </c>
    </row>
    <row r="103" spans="1:121" ht="15" hidden="1" customHeight="1">
      <c r="A103" s="9"/>
      <c r="B103" s="6" t="s">
        <v>39</v>
      </c>
      <c r="C103" s="34">
        <v>101.51659239121101</v>
      </c>
      <c r="D103" s="38">
        <v>1.1637018066460882</v>
      </c>
      <c r="E103" s="34">
        <v>102.25807810936701</v>
      </c>
      <c r="F103" s="38">
        <v>4.3685313805367514</v>
      </c>
      <c r="G103" s="34">
        <v>90.671654572447594</v>
      </c>
      <c r="H103" s="38">
        <v>3.8004157595356531</v>
      </c>
      <c r="I103" s="9"/>
      <c r="J103" s="6" t="s">
        <v>39</v>
      </c>
      <c r="K103" s="34">
        <v>105.050126604992</v>
      </c>
      <c r="L103" s="38">
        <v>10.855061936941851</v>
      </c>
      <c r="M103" s="34">
        <v>111.124982698162</v>
      </c>
      <c r="N103" s="38">
        <v>8.7297829971920891</v>
      </c>
      <c r="O103" s="34">
        <v>101.961</v>
      </c>
      <c r="P103" s="38">
        <v>2.1056457352961502</v>
      </c>
      <c r="Q103" s="9"/>
      <c r="R103" s="6" t="s">
        <v>39</v>
      </c>
      <c r="S103" s="34">
        <v>105.425455104802</v>
      </c>
      <c r="T103" s="38">
        <v>3.5716127878230992</v>
      </c>
      <c r="U103" s="34">
        <v>95.252652899781694</v>
      </c>
      <c r="V103" s="38">
        <v>6.9177220207695882</v>
      </c>
      <c r="W103" s="34">
        <v>97.701911839231997</v>
      </c>
      <c r="X103" s="38">
        <v>-8.1999869348212258</v>
      </c>
      <c r="Y103" s="9"/>
      <c r="Z103" s="6" t="s">
        <v>39</v>
      </c>
      <c r="AA103" s="34">
        <v>110.756808852784</v>
      </c>
      <c r="AB103" s="38">
        <v>18.496450169658914</v>
      </c>
      <c r="AC103" s="34">
        <v>102.941</v>
      </c>
      <c r="AD103" s="38">
        <v>-4.2687337096203777</v>
      </c>
      <c r="AE103" s="34">
        <v>101.349404224571</v>
      </c>
      <c r="AF103" s="38">
        <v>8.0439956342024601</v>
      </c>
      <c r="AG103" s="9"/>
      <c r="AH103" s="6" t="s">
        <v>39</v>
      </c>
      <c r="AI103" s="34">
        <v>98.233250718861896</v>
      </c>
      <c r="AJ103" s="38">
        <v>1.6591281963090267</v>
      </c>
      <c r="AK103" s="34">
        <v>112.12223601672601</v>
      </c>
      <c r="AL103" s="38">
        <v>6.1606721143381975</v>
      </c>
      <c r="AM103" s="34">
        <v>102.375121425073</v>
      </c>
      <c r="AN103" s="38">
        <v>3.6089431659261919</v>
      </c>
      <c r="AO103" s="9"/>
      <c r="AP103" s="6" t="s">
        <v>39</v>
      </c>
      <c r="AQ103" s="34">
        <v>107.87900069507801</v>
      </c>
      <c r="AR103" s="38">
        <v>5.6218099622858091</v>
      </c>
      <c r="AS103" s="34">
        <v>102.130525965608</v>
      </c>
      <c r="AT103" s="38">
        <v>1.6181005302643712</v>
      </c>
      <c r="AU103" s="34">
        <v>107.91257381215</v>
      </c>
      <c r="AV103" s="38">
        <v>2.1446733087489633</v>
      </c>
      <c r="AW103" s="9"/>
      <c r="AX103" s="6" t="s">
        <v>39</v>
      </c>
      <c r="AY103" s="34">
        <v>105.33743985248999</v>
      </c>
      <c r="AZ103" s="38">
        <v>3.486650439955838</v>
      </c>
      <c r="BA103" s="34">
        <v>104.091325271381</v>
      </c>
      <c r="BB103" s="38">
        <v>0.67014107764089204</v>
      </c>
      <c r="BC103" s="34">
        <v>121.301650183974</v>
      </c>
      <c r="BD103" s="38">
        <v>19.83412137705902</v>
      </c>
      <c r="BE103" s="9"/>
      <c r="BF103" s="6" t="s">
        <v>39</v>
      </c>
      <c r="BG103" s="34">
        <v>100.707191059801</v>
      </c>
      <c r="BH103" s="38">
        <v>1.4581384897384595</v>
      </c>
      <c r="BI103" s="34">
        <v>107.300294364111</v>
      </c>
      <c r="BJ103" s="38">
        <v>-0.73566219373957153</v>
      </c>
      <c r="BK103" s="34">
        <v>113.616068696985</v>
      </c>
      <c r="BL103" s="38">
        <v>5.3577053909745302</v>
      </c>
      <c r="BM103" s="9"/>
      <c r="BN103" s="6" t="s">
        <v>39</v>
      </c>
      <c r="BO103" s="34">
        <v>109.06259430584691</v>
      </c>
      <c r="BP103" s="38">
        <v>9.2186055817284682</v>
      </c>
      <c r="BQ103" s="34">
        <v>102.75303612251599</v>
      </c>
      <c r="BR103" s="38">
        <v>2.2288120605896751</v>
      </c>
      <c r="BS103" s="34">
        <v>112.428135599637</v>
      </c>
      <c r="BT103" s="38">
        <v>11.811342026081562</v>
      </c>
      <c r="BU103" s="9"/>
      <c r="BV103" s="6" t="s">
        <v>39</v>
      </c>
      <c r="BW103" s="34">
        <v>110.20982804446</v>
      </c>
      <c r="BX103" s="38">
        <v>-5.8837317725200222</v>
      </c>
      <c r="BY103" s="34">
        <v>105.056</v>
      </c>
      <c r="BZ103" s="38">
        <v>10.700134091369179</v>
      </c>
      <c r="CA103" s="34">
        <v>99.786000000000101</v>
      </c>
      <c r="CB103" s="38">
        <v>-9.5647542869201914</v>
      </c>
      <c r="CC103" s="9"/>
      <c r="CD103" s="6" t="s">
        <v>39</v>
      </c>
      <c r="CE103" s="34">
        <v>109.80054642082099</v>
      </c>
      <c r="CF103" s="38">
        <v>3.8216259065123808</v>
      </c>
      <c r="CG103" s="34">
        <v>121.376</v>
      </c>
      <c r="CH103" s="38">
        <v>9.8953975573536894</v>
      </c>
      <c r="CI103" s="34">
        <v>99.239469009673996</v>
      </c>
      <c r="CJ103" s="38">
        <v>6.261725192800327</v>
      </c>
      <c r="CK103" s="9"/>
      <c r="CL103" s="6" t="s">
        <v>39</v>
      </c>
      <c r="CM103" s="34">
        <v>99.436736130388098</v>
      </c>
      <c r="CN103" s="38">
        <v>-0.73589238436066751</v>
      </c>
      <c r="CO103" s="34">
        <v>103.739922404287</v>
      </c>
      <c r="CP103" s="38">
        <v>11.313695266014378</v>
      </c>
      <c r="CQ103" s="34">
        <v>105.589</v>
      </c>
      <c r="CR103" s="38">
        <v>1.1583321233361374</v>
      </c>
      <c r="CS103" s="9"/>
      <c r="CT103" s="6" t="s">
        <v>39</v>
      </c>
      <c r="CU103" s="34">
        <v>92.923118659676902</v>
      </c>
      <c r="CV103" s="38">
        <v>9.6557292653590991</v>
      </c>
      <c r="CW103" s="34">
        <v>135.873025853592</v>
      </c>
      <c r="CX103" s="38">
        <v>-1.0494543333280717</v>
      </c>
      <c r="CY103" s="34">
        <v>68.687039220554993</v>
      </c>
      <c r="CZ103" s="38">
        <v>-14.862271691492793</v>
      </c>
      <c r="DA103" s="9"/>
      <c r="DB103" s="6" t="s">
        <v>39</v>
      </c>
      <c r="DC103" s="34">
        <v>103.119</v>
      </c>
      <c r="DD103" s="38">
        <v>1.3639707592759862</v>
      </c>
      <c r="DE103" s="34">
        <v>67.003801672869201</v>
      </c>
      <c r="DF103" s="38">
        <v>-6.0507451769278191</v>
      </c>
      <c r="DG103" s="34">
        <v>82.822000000000102</v>
      </c>
      <c r="DH103" s="38">
        <v>-6.0895547008356488</v>
      </c>
      <c r="DI103" s="9"/>
      <c r="DJ103" s="6" t="s">
        <v>39</v>
      </c>
      <c r="DK103" s="34">
        <v>88.340206131257304</v>
      </c>
      <c r="DL103" s="38">
        <v>-13.950521823557793</v>
      </c>
      <c r="DM103" s="34">
        <v>106.10156703818301</v>
      </c>
      <c r="DN103" s="38">
        <v>11.428542156969172</v>
      </c>
      <c r="DO103" s="34">
        <v>134.38918977071401</v>
      </c>
      <c r="DP103" s="38">
        <v>33.87713977211169</v>
      </c>
    </row>
    <row r="104" spans="1:121" ht="15" hidden="1" customHeight="1">
      <c r="A104" s="9"/>
      <c r="B104" s="6" t="s">
        <v>40</v>
      </c>
      <c r="C104" s="34">
        <v>113.547635731407</v>
      </c>
      <c r="D104" s="38">
        <v>-10.184133318928346</v>
      </c>
      <c r="E104" s="34">
        <v>113.814431373452</v>
      </c>
      <c r="F104" s="38">
        <v>11.674539632483103</v>
      </c>
      <c r="G104" s="34">
        <v>106.430536914223</v>
      </c>
      <c r="H104" s="38">
        <v>18.391355089479532</v>
      </c>
      <c r="I104" s="9"/>
      <c r="J104" s="6" t="s">
        <v>40</v>
      </c>
      <c r="K104" s="34">
        <v>108.215105664175</v>
      </c>
      <c r="L104" s="38">
        <v>13.643230545683991</v>
      </c>
      <c r="M104" s="34">
        <v>110.000014932905</v>
      </c>
      <c r="N104" s="38">
        <v>12.671136229484077</v>
      </c>
      <c r="O104" s="34">
        <v>109.947</v>
      </c>
      <c r="P104" s="38">
        <v>1.6394190096367538</v>
      </c>
      <c r="Q104" s="9"/>
      <c r="R104" s="6" t="s">
        <v>40</v>
      </c>
      <c r="S104" s="34">
        <v>102.997448836324</v>
      </c>
      <c r="T104" s="38">
        <v>5.8691276420259157</v>
      </c>
      <c r="U104" s="34">
        <v>98.423693850904797</v>
      </c>
      <c r="V104" s="38">
        <v>10.43659090420725</v>
      </c>
      <c r="W104" s="34">
        <v>104.68188301676101</v>
      </c>
      <c r="X104" s="38">
        <v>5.162885942370238</v>
      </c>
      <c r="Y104" s="9"/>
      <c r="Z104" s="6" t="s">
        <v>40</v>
      </c>
      <c r="AA104" s="34">
        <v>105.67861664743501</v>
      </c>
      <c r="AB104" s="38">
        <v>13.413043583814542</v>
      </c>
      <c r="AC104" s="34">
        <v>114.10299999999999</v>
      </c>
      <c r="AD104" s="38">
        <v>6.1379794052997596</v>
      </c>
      <c r="AE104" s="34">
        <v>98.622432333061994</v>
      </c>
      <c r="AF104" s="38">
        <v>5.4956470435295586</v>
      </c>
      <c r="AG104" s="9"/>
      <c r="AH104" s="6" t="s">
        <v>40</v>
      </c>
      <c r="AI104" s="34">
        <v>98.980121987933799</v>
      </c>
      <c r="AJ104" s="38">
        <v>3.0774435830581695</v>
      </c>
      <c r="AK104" s="34">
        <v>107.90743072583</v>
      </c>
      <c r="AL104" s="38">
        <v>6.8565274949765893</v>
      </c>
      <c r="AM104" s="34">
        <v>90.725089908691103</v>
      </c>
      <c r="AN104" s="38">
        <v>2.1159763922454289</v>
      </c>
      <c r="AO104" s="9"/>
      <c r="AP104" s="6" t="s">
        <v>40</v>
      </c>
      <c r="AQ104" s="34">
        <v>113.762093601244</v>
      </c>
      <c r="AR104" s="38">
        <v>10.847188257666602</v>
      </c>
      <c r="AS104" s="34">
        <v>100.694444539779</v>
      </c>
      <c r="AT104" s="38">
        <v>2.9921077384756956</v>
      </c>
      <c r="AU104" s="34">
        <v>107.058476902013</v>
      </c>
      <c r="AV104" s="38">
        <v>6.3561430967590411</v>
      </c>
      <c r="AW104" s="9"/>
      <c r="AX104" s="6" t="s">
        <v>40</v>
      </c>
      <c r="AY104" s="34">
        <v>105.24368589122101</v>
      </c>
      <c r="AZ104" s="38">
        <v>1.6121243583325366</v>
      </c>
      <c r="BA104" s="34">
        <v>107.406759155149</v>
      </c>
      <c r="BB104" s="38">
        <v>5.5524181323768147</v>
      </c>
      <c r="BC104" s="34">
        <v>113.92711980233901</v>
      </c>
      <c r="BD104" s="38">
        <v>7.0880730985184215</v>
      </c>
      <c r="BE104" s="9"/>
      <c r="BF104" s="6" t="s">
        <v>40</v>
      </c>
      <c r="BG104" s="34">
        <v>105.051760182175</v>
      </c>
      <c r="BH104" s="38">
        <v>6.2085332534458786</v>
      </c>
      <c r="BI104" s="34">
        <v>95.7850284058825</v>
      </c>
      <c r="BJ104" s="38">
        <v>4.157248426009545</v>
      </c>
      <c r="BK104" s="34">
        <v>119.368480067818</v>
      </c>
      <c r="BL104" s="38">
        <v>-2.3702393562553823</v>
      </c>
      <c r="BM104" s="9"/>
      <c r="BN104" s="6" t="s">
        <v>40</v>
      </c>
      <c r="BO104" s="34">
        <v>99.381636601455014</v>
      </c>
      <c r="BP104" s="38">
        <v>7.3213523306246344</v>
      </c>
      <c r="BQ104" s="34">
        <v>101.736956219071</v>
      </c>
      <c r="BR104" s="38">
        <v>4.2729508293033405</v>
      </c>
      <c r="BS104" s="34">
        <v>112.908905856909</v>
      </c>
      <c r="BT104" s="38">
        <v>11.570649134181735</v>
      </c>
      <c r="BU104" s="9"/>
      <c r="BV104" s="6" t="s">
        <v>40</v>
      </c>
      <c r="BW104" s="34">
        <v>101.971789556817</v>
      </c>
      <c r="BX104" s="38">
        <v>0.11629493471450303</v>
      </c>
      <c r="BY104" s="34">
        <v>102.99</v>
      </c>
      <c r="BZ104" s="38">
        <v>15.127901897893764</v>
      </c>
      <c r="CA104" s="34">
        <v>115.328</v>
      </c>
      <c r="CB104" s="38">
        <v>0.29373808514341704</v>
      </c>
      <c r="CC104" s="9"/>
      <c r="CD104" s="6" t="s">
        <v>40</v>
      </c>
      <c r="CE104" s="34">
        <v>89.664240810930096</v>
      </c>
      <c r="CF104" s="38">
        <v>22.49450325595916</v>
      </c>
      <c r="CG104" s="34">
        <v>154.64599999999999</v>
      </c>
      <c r="CH104" s="38">
        <v>11.804189872147816</v>
      </c>
      <c r="CI104" s="34">
        <v>119.823773229906</v>
      </c>
      <c r="CJ104" s="38">
        <v>14.528191678745799</v>
      </c>
      <c r="CK104" s="9"/>
      <c r="CL104" s="6" t="s">
        <v>40</v>
      </c>
      <c r="CM104" s="34">
        <v>101.032059983895</v>
      </c>
      <c r="CN104" s="38">
        <v>6.1349111636063753</v>
      </c>
      <c r="CO104" s="34">
        <v>113.33006475251</v>
      </c>
      <c r="CP104" s="38">
        <v>14.126195765428633</v>
      </c>
      <c r="CQ104" s="34">
        <v>105.304</v>
      </c>
      <c r="CR104" s="38">
        <v>2.7760751291684898</v>
      </c>
      <c r="CS104" s="9"/>
      <c r="CT104" s="6" t="s">
        <v>40</v>
      </c>
      <c r="CU104" s="34">
        <v>112.503558801815</v>
      </c>
      <c r="CV104" s="38">
        <v>10.764249101470398</v>
      </c>
      <c r="CW104" s="34">
        <v>120.197116500787</v>
      </c>
      <c r="CX104" s="38">
        <v>5.3637333342367697</v>
      </c>
      <c r="CY104" s="34">
        <v>72.914965013672898</v>
      </c>
      <c r="CZ104" s="38">
        <v>-22.71153383290779</v>
      </c>
      <c r="DA104" s="9"/>
      <c r="DB104" s="6" t="s">
        <v>40</v>
      </c>
      <c r="DC104" s="34">
        <v>118.71</v>
      </c>
      <c r="DD104" s="38">
        <v>13.601953978668035</v>
      </c>
      <c r="DE104" s="34">
        <v>138.28029005646201</v>
      </c>
      <c r="DF104" s="38">
        <v>11.759048447037785</v>
      </c>
      <c r="DG104" s="34">
        <v>93.323000000000107</v>
      </c>
      <c r="DH104" s="38">
        <v>-4.7951744737184328</v>
      </c>
      <c r="DI104" s="9"/>
      <c r="DJ104" s="6" t="s">
        <v>40</v>
      </c>
      <c r="DK104" s="34">
        <v>91.276719560069694</v>
      </c>
      <c r="DL104" s="38">
        <v>-4.9399034713684955</v>
      </c>
      <c r="DM104" s="34">
        <v>111.10724818623299</v>
      </c>
      <c r="DN104" s="38">
        <v>12.995581743433092</v>
      </c>
      <c r="DO104" s="34">
        <v>104.422989515929</v>
      </c>
      <c r="DP104" s="38">
        <v>22.460449984898958</v>
      </c>
    </row>
    <row r="105" spans="1:121" ht="15" hidden="1" customHeight="1">
      <c r="A105" s="9"/>
      <c r="B105" s="6" t="s">
        <v>41</v>
      </c>
      <c r="C105" s="34">
        <v>107.423403863481</v>
      </c>
      <c r="D105" s="38">
        <v>-5.3276238644022271</v>
      </c>
      <c r="E105" s="34">
        <v>108.911763981768</v>
      </c>
      <c r="F105" s="38">
        <v>4.4443273387940252</v>
      </c>
      <c r="G105" s="34">
        <v>111.36297860160199</v>
      </c>
      <c r="H105" s="38">
        <v>4.7531536362817661</v>
      </c>
      <c r="I105" s="9"/>
      <c r="J105" s="6" t="s">
        <v>41</v>
      </c>
      <c r="K105" s="34">
        <v>107.837152326696</v>
      </c>
      <c r="L105" s="38">
        <v>4.2364982525009793</v>
      </c>
      <c r="M105" s="34">
        <v>114.450606827999</v>
      </c>
      <c r="N105" s="38">
        <v>13.589776909978085</v>
      </c>
      <c r="O105" s="34">
        <v>103.809</v>
      </c>
      <c r="P105" s="38">
        <v>2.508018866921006</v>
      </c>
      <c r="Q105" s="9"/>
      <c r="R105" s="6" t="s">
        <v>41</v>
      </c>
      <c r="S105" s="34">
        <v>106.88422837538999</v>
      </c>
      <c r="T105" s="38">
        <v>5.8520719030513959</v>
      </c>
      <c r="U105" s="34">
        <v>109.129109309112</v>
      </c>
      <c r="V105" s="38">
        <v>7.1243713996908866</v>
      </c>
      <c r="W105" s="34">
        <v>110.40505976963701</v>
      </c>
      <c r="X105" s="38">
        <v>1.3477677265411216</v>
      </c>
      <c r="Y105" s="9"/>
      <c r="Z105" s="6" t="s">
        <v>41</v>
      </c>
      <c r="AA105" s="34">
        <v>92.668831833323793</v>
      </c>
      <c r="AB105" s="38">
        <v>5.7105742952042249</v>
      </c>
      <c r="AC105" s="34">
        <v>125.16500000000001</v>
      </c>
      <c r="AD105" s="38">
        <v>13.25470705890568</v>
      </c>
      <c r="AE105" s="34">
        <v>92.998800915522807</v>
      </c>
      <c r="AF105" s="38">
        <v>-6.7142599105508509</v>
      </c>
      <c r="AG105" s="9"/>
      <c r="AH105" s="6" t="s">
        <v>41</v>
      </c>
      <c r="AI105" s="34">
        <v>117.576127341716</v>
      </c>
      <c r="AJ105" s="38">
        <v>1.4271108960525254</v>
      </c>
      <c r="AK105" s="34">
        <v>106.675044247008</v>
      </c>
      <c r="AL105" s="38">
        <v>3.0219218633402534</v>
      </c>
      <c r="AM105" s="34">
        <v>98.295595857964699</v>
      </c>
      <c r="AN105" s="38">
        <v>3.6163045826950651</v>
      </c>
      <c r="AO105" s="9"/>
      <c r="AP105" s="6" t="s">
        <v>41</v>
      </c>
      <c r="AQ105" s="34">
        <v>108.61871383859599</v>
      </c>
      <c r="AR105" s="38">
        <v>8.7598787084784959</v>
      </c>
      <c r="AS105" s="34">
        <v>109.061557002285</v>
      </c>
      <c r="AT105" s="38">
        <v>3.4880499316835056</v>
      </c>
      <c r="AU105" s="34">
        <v>117.870111910668</v>
      </c>
      <c r="AV105" s="38">
        <v>3.2795192683059895</v>
      </c>
      <c r="AW105" s="9"/>
      <c r="AX105" s="6" t="s">
        <v>41</v>
      </c>
      <c r="AY105" s="34">
        <v>106.626078767785</v>
      </c>
      <c r="AZ105" s="38">
        <v>2.0973713193382508</v>
      </c>
      <c r="BA105" s="34">
        <v>107.163750255414</v>
      </c>
      <c r="BB105" s="38">
        <v>2.229501214756155</v>
      </c>
      <c r="BC105" s="34">
        <v>118.538556629745</v>
      </c>
      <c r="BD105" s="38">
        <v>5.3419957877461286</v>
      </c>
      <c r="BE105" s="9"/>
      <c r="BF105" s="6" t="s">
        <v>41</v>
      </c>
      <c r="BG105" s="34">
        <v>103.167432938064</v>
      </c>
      <c r="BH105" s="38">
        <v>4.0382358020001732</v>
      </c>
      <c r="BI105" s="34">
        <v>102.10391568884199</v>
      </c>
      <c r="BJ105" s="38">
        <v>2.604184983034159</v>
      </c>
      <c r="BK105" s="34">
        <v>112.558477667207</v>
      </c>
      <c r="BL105" s="38">
        <v>-2.4331964676514701</v>
      </c>
      <c r="BM105" s="9"/>
      <c r="BN105" s="6" t="s">
        <v>41</v>
      </c>
      <c r="BO105" s="34">
        <v>111.52905335242433</v>
      </c>
      <c r="BP105" s="38">
        <v>2.0547755469115145</v>
      </c>
      <c r="BQ105" s="34">
        <v>101.092038400673</v>
      </c>
      <c r="BR105" s="38">
        <v>5.1264723158618892</v>
      </c>
      <c r="BS105" s="34">
        <v>119.161045115043</v>
      </c>
      <c r="BT105" s="38">
        <v>11.411577013615172</v>
      </c>
      <c r="BU105" s="9"/>
      <c r="BV105" s="6" t="s">
        <v>41</v>
      </c>
      <c r="BW105" s="34">
        <v>104.23978396918299</v>
      </c>
      <c r="BX105" s="38">
        <v>1.8939086657546937</v>
      </c>
      <c r="BY105" s="34">
        <v>118.871</v>
      </c>
      <c r="BZ105" s="38">
        <v>2.2399403877858788</v>
      </c>
      <c r="CA105" s="34">
        <v>133.00399999999999</v>
      </c>
      <c r="CB105" s="38">
        <v>-0.22407463331657596</v>
      </c>
      <c r="CC105" s="9"/>
      <c r="CD105" s="6" t="s">
        <v>41</v>
      </c>
      <c r="CE105" s="34">
        <v>122.686629897568</v>
      </c>
      <c r="CF105" s="38">
        <v>11.30939922432475</v>
      </c>
      <c r="CG105" s="34">
        <v>85.662000000000205</v>
      </c>
      <c r="CH105" s="38">
        <v>0.10250033630721589</v>
      </c>
      <c r="CI105" s="34">
        <v>122.75084061926501</v>
      </c>
      <c r="CJ105" s="38">
        <v>-8.3349714591303439</v>
      </c>
      <c r="CK105" s="9"/>
      <c r="CL105" s="6" t="s">
        <v>41</v>
      </c>
      <c r="CM105" s="34">
        <v>110.871483405343</v>
      </c>
      <c r="CN105" s="38">
        <v>6.8261133800889411</v>
      </c>
      <c r="CO105" s="34">
        <v>118.866209585668</v>
      </c>
      <c r="CP105" s="38">
        <v>15.461750948513497</v>
      </c>
      <c r="CQ105" s="34">
        <v>106.053</v>
      </c>
      <c r="CR105" s="38">
        <v>-8.4525444768715801</v>
      </c>
      <c r="CS105" s="9"/>
      <c r="CT105" s="6" t="s">
        <v>41</v>
      </c>
      <c r="CU105" s="34">
        <v>93.073413460424604</v>
      </c>
      <c r="CV105" s="38">
        <v>7.6262840813968467</v>
      </c>
      <c r="CW105" s="34">
        <v>101.26209688697</v>
      </c>
      <c r="CX105" s="38">
        <v>6.5099252370015392</v>
      </c>
      <c r="CY105" s="34">
        <v>72.165815580447301</v>
      </c>
      <c r="CZ105" s="38">
        <v>-17.747409083873251</v>
      </c>
      <c r="DA105" s="9"/>
      <c r="DB105" s="6" t="s">
        <v>41</v>
      </c>
      <c r="DC105" s="34">
        <v>111.098</v>
      </c>
      <c r="DD105" s="38">
        <v>12.777952686609922</v>
      </c>
      <c r="DE105" s="34">
        <v>127.35194175549699</v>
      </c>
      <c r="DF105" s="38">
        <v>2.605594913421541</v>
      </c>
      <c r="DG105" s="34">
        <v>113.07599999999999</v>
      </c>
      <c r="DH105" s="38">
        <v>-2.7688370978768972</v>
      </c>
      <c r="DI105" s="9"/>
      <c r="DJ105" s="6" t="s">
        <v>41</v>
      </c>
      <c r="DK105" s="34">
        <v>81.681282685701305</v>
      </c>
      <c r="DL105" s="38">
        <v>0.41519399997795858</v>
      </c>
      <c r="DM105" s="34">
        <v>108.886941521293</v>
      </c>
      <c r="DN105" s="38">
        <v>9.0809972356897788</v>
      </c>
      <c r="DO105" s="34">
        <v>112.01526193903</v>
      </c>
      <c r="DP105" s="38">
        <v>14.874651350416883</v>
      </c>
    </row>
    <row r="106" spans="1:121" ht="15" hidden="1" customHeight="1">
      <c r="A106" s="9"/>
      <c r="B106" s="6" t="s">
        <v>42</v>
      </c>
      <c r="C106" s="34">
        <v>121.037506536042</v>
      </c>
      <c r="D106" s="38">
        <v>3.2200342898383667</v>
      </c>
      <c r="E106" s="34">
        <v>105.15259710588801</v>
      </c>
      <c r="F106" s="38">
        <v>0.5812043369243014</v>
      </c>
      <c r="G106" s="34">
        <v>109.22805116155401</v>
      </c>
      <c r="H106" s="38">
        <v>-4.6135853204440025</v>
      </c>
      <c r="I106" s="9"/>
      <c r="J106" s="6" t="s">
        <v>42</v>
      </c>
      <c r="K106" s="34">
        <v>112.618877201432</v>
      </c>
      <c r="L106" s="38">
        <v>5.0862030217894869</v>
      </c>
      <c r="M106" s="34">
        <v>119.4996991756</v>
      </c>
      <c r="N106" s="38">
        <v>12.515516905886727</v>
      </c>
      <c r="O106" s="34">
        <v>95.164999999999907</v>
      </c>
      <c r="P106" s="38">
        <v>-7.8900057131613153</v>
      </c>
      <c r="Q106" s="9"/>
      <c r="R106" s="6" t="s">
        <v>42</v>
      </c>
      <c r="S106" s="34">
        <v>108.51238092026399</v>
      </c>
      <c r="T106" s="38">
        <v>6.2980409469410858</v>
      </c>
      <c r="U106" s="34">
        <v>119.329770841404</v>
      </c>
      <c r="V106" s="38">
        <v>4.6638283635449511</v>
      </c>
      <c r="W106" s="34">
        <v>115.312104100851</v>
      </c>
      <c r="X106" s="38">
        <v>8.5578112598734322</v>
      </c>
      <c r="Y106" s="9"/>
      <c r="Z106" s="6" t="s">
        <v>42</v>
      </c>
      <c r="AA106" s="34">
        <v>86.280543320102595</v>
      </c>
      <c r="AB106" s="38">
        <v>1.2821300299012961</v>
      </c>
      <c r="AC106" s="34">
        <v>120.64100000000001</v>
      </c>
      <c r="AD106" s="38">
        <v>5.1782267672201101</v>
      </c>
      <c r="AE106" s="34">
        <v>101.179782543187</v>
      </c>
      <c r="AF106" s="38">
        <v>-2.2478992949553032</v>
      </c>
      <c r="AG106" s="9"/>
      <c r="AH106" s="6" t="s">
        <v>42</v>
      </c>
      <c r="AI106" s="34">
        <v>101.571372378833</v>
      </c>
      <c r="AJ106" s="38">
        <v>0.6783553603932404</v>
      </c>
      <c r="AK106" s="34">
        <v>112.859330659059</v>
      </c>
      <c r="AL106" s="38">
        <v>1.8161769827485159</v>
      </c>
      <c r="AM106" s="34">
        <v>108.80783413641601</v>
      </c>
      <c r="AN106" s="38">
        <v>2.1010943808324782</v>
      </c>
      <c r="AO106" s="9"/>
      <c r="AP106" s="6" t="s">
        <v>42</v>
      </c>
      <c r="AQ106" s="34">
        <v>120.122244815581</v>
      </c>
      <c r="AR106" s="38">
        <v>8.9894734148243174</v>
      </c>
      <c r="AS106" s="34">
        <v>107.35526201293899</v>
      </c>
      <c r="AT106" s="38">
        <v>1.1030004227164341</v>
      </c>
      <c r="AU106" s="34">
        <v>109.13466949930999</v>
      </c>
      <c r="AV106" s="38">
        <v>5.1220806208343674</v>
      </c>
      <c r="AW106" s="9"/>
      <c r="AX106" s="6" t="s">
        <v>42</v>
      </c>
      <c r="AY106" s="34">
        <v>104.23516867654899</v>
      </c>
      <c r="AZ106" s="38">
        <v>-2.0767522008770953</v>
      </c>
      <c r="BA106" s="34">
        <v>110.888152828732</v>
      </c>
      <c r="BB106" s="38">
        <v>7.5701683094126651</v>
      </c>
      <c r="BC106" s="34">
        <v>122.985130825018</v>
      </c>
      <c r="BD106" s="38">
        <v>14.157415903203344</v>
      </c>
      <c r="BE106" s="9"/>
      <c r="BF106" s="6" t="s">
        <v>42</v>
      </c>
      <c r="BG106" s="34">
        <v>109.332804066999</v>
      </c>
      <c r="BH106" s="38">
        <v>3.0894677853353585</v>
      </c>
      <c r="BI106" s="34">
        <v>95.245774866287206</v>
      </c>
      <c r="BJ106" s="38">
        <v>-0.28627577893730916</v>
      </c>
      <c r="BK106" s="34">
        <v>115.90323103820199</v>
      </c>
      <c r="BL106" s="38">
        <v>3.6580539362078213</v>
      </c>
      <c r="BM106" s="9"/>
      <c r="BN106" s="6" t="s">
        <v>42</v>
      </c>
      <c r="BO106" s="34">
        <v>107.15523073426728</v>
      </c>
      <c r="BP106" s="38">
        <v>1.1019554912176091</v>
      </c>
      <c r="BQ106" s="34">
        <v>105.221214792495</v>
      </c>
      <c r="BR106" s="38">
        <v>8.2516374485351633</v>
      </c>
      <c r="BS106" s="34">
        <v>121.60095192415</v>
      </c>
      <c r="BT106" s="38">
        <v>16.39012410691025</v>
      </c>
      <c r="BU106" s="9"/>
      <c r="BV106" s="6" t="s">
        <v>42</v>
      </c>
      <c r="BW106" s="34">
        <v>117.078279982</v>
      </c>
      <c r="BX106" s="38">
        <v>8.064767911282928</v>
      </c>
      <c r="BY106" s="34">
        <v>117.258</v>
      </c>
      <c r="BZ106" s="38">
        <v>9.7169613562333268</v>
      </c>
      <c r="CA106" s="34">
        <v>126.46899999999999</v>
      </c>
      <c r="CB106" s="38">
        <v>-9.2886422328789564</v>
      </c>
      <c r="CC106" s="9"/>
      <c r="CD106" s="6" t="s">
        <v>42</v>
      </c>
      <c r="CE106" s="34">
        <v>112.560395977498</v>
      </c>
      <c r="CF106" s="38">
        <v>4.3016310510793261</v>
      </c>
      <c r="CG106" s="34">
        <v>98.120000000000303</v>
      </c>
      <c r="CH106" s="38">
        <v>-5.9126234601357055</v>
      </c>
      <c r="CI106" s="34">
        <v>121.123847460212</v>
      </c>
      <c r="CJ106" s="38">
        <v>4.2596964008116913</v>
      </c>
      <c r="CK106" s="9"/>
      <c r="CL106" s="6" t="s">
        <v>42</v>
      </c>
      <c r="CM106" s="34">
        <v>104.43609204684699</v>
      </c>
      <c r="CN106" s="38">
        <v>4.3427660160681398</v>
      </c>
      <c r="CO106" s="34">
        <v>115.75146871995101</v>
      </c>
      <c r="CP106" s="38">
        <v>16.10700909955483</v>
      </c>
      <c r="CQ106" s="34">
        <v>111.215</v>
      </c>
      <c r="CR106" s="38">
        <v>-5.1776946256311192</v>
      </c>
      <c r="CS106" s="9"/>
      <c r="CT106" s="6" t="s">
        <v>42</v>
      </c>
      <c r="CU106" s="34">
        <v>87.230503581892705</v>
      </c>
      <c r="CV106" s="38">
        <v>10.699290885893561</v>
      </c>
      <c r="CW106" s="34">
        <v>97.747957223200302</v>
      </c>
      <c r="CX106" s="38">
        <v>5.421786888456694</v>
      </c>
      <c r="CY106" s="34">
        <v>85.214613986216605</v>
      </c>
      <c r="CZ106" s="38">
        <v>-20.889425543992914</v>
      </c>
      <c r="DA106" s="9"/>
      <c r="DB106" s="6" t="s">
        <v>42</v>
      </c>
      <c r="DC106" s="34">
        <v>118.788</v>
      </c>
      <c r="DD106" s="38">
        <v>21.523501913345171</v>
      </c>
      <c r="DE106" s="34">
        <v>69.204127153535097</v>
      </c>
      <c r="DF106" s="38">
        <v>-22.115338777646357</v>
      </c>
      <c r="DG106" s="34">
        <v>107.422</v>
      </c>
      <c r="DH106" s="38">
        <v>3.5333887701027606</v>
      </c>
      <c r="DI106" s="9"/>
      <c r="DJ106" s="6" t="s">
        <v>42</v>
      </c>
      <c r="DK106" s="34">
        <v>92.226071092500405</v>
      </c>
      <c r="DL106" s="38">
        <v>-4.1881731068474153</v>
      </c>
      <c r="DM106" s="34">
        <v>118.28371633508699</v>
      </c>
      <c r="DN106" s="38">
        <v>5.4138377155545214</v>
      </c>
      <c r="DO106" s="34">
        <v>111.921070350219</v>
      </c>
      <c r="DP106" s="38">
        <v>4.4445947038776126</v>
      </c>
    </row>
    <row r="107" spans="1:121" ht="15" hidden="1" customHeight="1">
      <c r="A107" s="9"/>
      <c r="B107" s="6" t="s">
        <v>43</v>
      </c>
      <c r="C107" s="34">
        <v>120.100169429373</v>
      </c>
      <c r="D107" s="38">
        <v>19.509217682966025</v>
      </c>
      <c r="E107" s="34">
        <v>108.969411953446</v>
      </c>
      <c r="F107" s="38">
        <v>5.8136727994101847</v>
      </c>
      <c r="G107" s="34">
        <v>110.98022435634201</v>
      </c>
      <c r="H107" s="38">
        <v>-0.16641018773442795</v>
      </c>
      <c r="I107" s="9"/>
      <c r="J107" s="6" t="s">
        <v>43</v>
      </c>
      <c r="K107" s="34">
        <v>110.690140053311</v>
      </c>
      <c r="L107" s="38">
        <v>2.9844299895822815</v>
      </c>
      <c r="M107" s="34">
        <v>118.692007955834</v>
      </c>
      <c r="N107" s="38">
        <v>9.9016586219712508</v>
      </c>
      <c r="O107" s="34">
        <v>93.116999999999905</v>
      </c>
      <c r="P107" s="38">
        <v>3.426156265137962</v>
      </c>
      <c r="Q107" s="9"/>
      <c r="R107" s="6" t="s">
        <v>43</v>
      </c>
      <c r="S107" s="34">
        <v>118.19046632207299</v>
      </c>
      <c r="T107" s="38">
        <v>6.6117734492080444</v>
      </c>
      <c r="U107" s="34">
        <v>118.509265878204</v>
      </c>
      <c r="V107" s="38">
        <v>7.3781190201833482</v>
      </c>
      <c r="W107" s="34">
        <v>129.97056159560501</v>
      </c>
      <c r="X107" s="38">
        <v>5.8323511100311265</v>
      </c>
      <c r="Y107" s="9"/>
      <c r="Z107" s="6" t="s">
        <v>43</v>
      </c>
      <c r="AA107" s="34">
        <v>102.39043592962599</v>
      </c>
      <c r="AB107" s="38">
        <v>2.9132455856816222</v>
      </c>
      <c r="AC107" s="34">
        <v>117.39700000000001</v>
      </c>
      <c r="AD107" s="38">
        <v>1.9955365074035853</v>
      </c>
      <c r="AE107" s="34">
        <v>106.83717031330799</v>
      </c>
      <c r="AF107" s="38">
        <v>4.3758078578163975</v>
      </c>
      <c r="AG107" s="9"/>
      <c r="AH107" s="6" t="s">
        <v>43</v>
      </c>
      <c r="AI107" s="34">
        <v>110.199782593652</v>
      </c>
      <c r="AJ107" s="38">
        <v>4.0967614446093989</v>
      </c>
      <c r="AK107" s="34">
        <v>110.616417425249</v>
      </c>
      <c r="AL107" s="38">
        <v>8.0030290281865462</v>
      </c>
      <c r="AM107" s="34">
        <v>101.05073732568</v>
      </c>
      <c r="AN107" s="38">
        <v>5.2624052675833468</v>
      </c>
      <c r="AO107" s="9"/>
      <c r="AP107" s="6" t="s">
        <v>43</v>
      </c>
      <c r="AQ107" s="34">
        <v>103.64807536943501</v>
      </c>
      <c r="AR107" s="38">
        <v>10.256096649353481</v>
      </c>
      <c r="AS107" s="34">
        <v>98.879618863417406</v>
      </c>
      <c r="AT107" s="38">
        <v>6.8632385531195155</v>
      </c>
      <c r="AU107" s="34">
        <v>99.665679833568703</v>
      </c>
      <c r="AV107" s="38">
        <v>9.5310155976977313</v>
      </c>
      <c r="AW107" s="9"/>
      <c r="AX107" s="6" t="s">
        <v>43</v>
      </c>
      <c r="AY107" s="34">
        <v>105.403254338076</v>
      </c>
      <c r="AZ107" s="38">
        <v>0.81491939398732427</v>
      </c>
      <c r="BA107" s="34">
        <v>108.858291339453</v>
      </c>
      <c r="BB107" s="38">
        <v>6.2189502516048663</v>
      </c>
      <c r="BC107" s="34">
        <v>120.556214603486</v>
      </c>
      <c r="BD107" s="38">
        <v>7.0691777703643339</v>
      </c>
      <c r="BE107" s="9"/>
      <c r="BF107" s="6" t="s">
        <v>43</v>
      </c>
      <c r="BG107" s="34">
        <v>107.530173508085</v>
      </c>
      <c r="BH107" s="38">
        <v>4.5256255402584173</v>
      </c>
      <c r="BI107" s="34">
        <v>101.540902179429</v>
      </c>
      <c r="BJ107" s="38">
        <v>12.314473949313751</v>
      </c>
      <c r="BK107" s="34">
        <v>103.462266480168</v>
      </c>
      <c r="BL107" s="38">
        <v>1.6629662033096793</v>
      </c>
      <c r="BM107" s="9"/>
      <c r="BN107" s="6" t="s">
        <v>43</v>
      </c>
      <c r="BO107" s="34">
        <v>101.31177049499397</v>
      </c>
      <c r="BP107" s="38">
        <v>2.1688260893315743</v>
      </c>
      <c r="BQ107" s="34">
        <v>106.812889108546</v>
      </c>
      <c r="BR107" s="38">
        <v>9.0014251640810699</v>
      </c>
      <c r="BS107" s="34">
        <v>116.44131965338001</v>
      </c>
      <c r="BT107" s="38">
        <v>10.26832268380096</v>
      </c>
      <c r="BU107" s="9"/>
      <c r="BV107" s="6" t="s">
        <v>43</v>
      </c>
      <c r="BW107" s="34">
        <v>102.39647471751501</v>
      </c>
      <c r="BX107" s="38">
        <v>14.109989472861443</v>
      </c>
      <c r="BY107" s="34">
        <v>92.302000000000007</v>
      </c>
      <c r="BZ107" s="38">
        <v>6.5369500291040765</v>
      </c>
      <c r="CA107" s="34">
        <v>126.893</v>
      </c>
      <c r="CB107" s="38">
        <v>4.2116059386534204</v>
      </c>
      <c r="CC107" s="9"/>
      <c r="CD107" s="6" t="s">
        <v>43</v>
      </c>
      <c r="CE107" s="34">
        <v>129.234500673843</v>
      </c>
      <c r="CF107" s="38">
        <v>16.175414789826064</v>
      </c>
      <c r="CG107" s="34">
        <v>78.448000000000206</v>
      </c>
      <c r="CH107" s="38">
        <v>-1.54923070012984</v>
      </c>
      <c r="CI107" s="34">
        <v>109.158932633609</v>
      </c>
      <c r="CJ107" s="38">
        <v>-21.128466025172571</v>
      </c>
      <c r="CK107" s="9"/>
      <c r="CL107" s="6" t="s">
        <v>43</v>
      </c>
      <c r="CM107" s="34">
        <v>99.482478569346597</v>
      </c>
      <c r="CN107" s="38">
        <v>-0.19488104404797468</v>
      </c>
      <c r="CO107" s="34">
        <v>108.636213637042</v>
      </c>
      <c r="CP107" s="38">
        <v>15.254117889828493</v>
      </c>
      <c r="CQ107" s="34">
        <v>98.266000000000105</v>
      </c>
      <c r="CR107" s="38">
        <v>12.500057514621048</v>
      </c>
      <c r="CS107" s="9"/>
      <c r="CT107" s="6" t="s">
        <v>43</v>
      </c>
      <c r="CU107" s="34">
        <v>93.958857774421304</v>
      </c>
      <c r="CV107" s="38">
        <v>11.430564802485918</v>
      </c>
      <c r="CW107" s="34">
        <v>98.699750984642904</v>
      </c>
      <c r="CX107" s="38">
        <v>5.2622406339134216</v>
      </c>
      <c r="CY107" s="34">
        <v>73.645665847871697</v>
      </c>
      <c r="CZ107" s="38">
        <v>-24.387450977248534</v>
      </c>
      <c r="DA107" s="9"/>
      <c r="DB107" s="6" t="s">
        <v>43</v>
      </c>
      <c r="DC107" s="34">
        <v>118.39400000000001</v>
      </c>
      <c r="DD107" s="38">
        <v>31.06703943132004</v>
      </c>
      <c r="DE107" s="34">
        <v>82.1469324711301</v>
      </c>
      <c r="DF107" s="38">
        <v>-26.199374488541451</v>
      </c>
      <c r="DG107" s="34">
        <v>121.251</v>
      </c>
      <c r="DH107" s="38">
        <v>17.209678266295739</v>
      </c>
      <c r="DI107" s="9"/>
      <c r="DJ107" s="6" t="s">
        <v>43</v>
      </c>
      <c r="DK107" s="34">
        <v>92.721599993978401</v>
      </c>
      <c r="DL107" s="38">
        <v>-3.2926743091545774</v>
      </c>
      <c r="DM107" s="34">
        <v>124.703907612425</v>
      </c>
      <c r="DN107" s="38">
        <v>12.312060422219389</v>
      </c>
      <c r="DO107" s="34">
        <v>116.664117562762</v>
      </c>
      <c r="DP107" s="38">
        <v>5.849497731457177</v>
      </c>
    </row>
    <row r="108" spans="1:121" ht="15" hidden="1" customHeight="1">
      <c r="A108" s="9"/>
      <c r="B108" s="6" t="s">
        <v>44</v>
      </c>
      <c r="C108" s="34">
        <v>101.89048369610801</v>
      </c>
      <c r="D108" s="38">
        <v>19.046192991601245</v>
      </c>
      <c r="E108" s="34">
        <v>105.572854420379</v>
      </c>
      <c r="F108" s="38">
        <v>0.51500398333980968</v>
      </c>
      <c r="G108" s="34">
        <v>112.00615412715899</v>
      </c>
      <c r="H108" s="38">
        <v>-4.1058740517507459</v>
      </c>
      <c r="I108" s="9"/>
      <c r="J108" s="6" t="s">
        <v>44</v>
      </c>
      <c r="K108" s="34">
        <v>115.927702511726</v>
      </c>
      <c r="L108" s="38">
        <v>2.103688958843918</v>
      </c>
      <c r="M108" s="34">
        <v>123.314042392787</v>
      </c>
      <c r="N108" s="38">
        <v>9.5012830935488921</v>
      </c>
      <c r="O108" s="34">
        <v>96.946999999999903</v>
      </c>
      <c r="P108" s="38">
        <v>0.75443713056114348</v>
      </c>
      <c r="Q108" s="9"/>
      <c r="R108" s="6" t="s">
        <v>44</v>
      </c>
      <c r="S108" s="34">
        <v>101.034408284736</v>
      </c>
      <c r="T108" s="38">
        <v>4.7018165712357671</v>
      </c>
      <c r="U108" s="34">
        <v>122.108898388442</v>
      </c>
      <c r="V108" s="38">
        <v>7.279827391795223</v>
      </c>
      <c r="W108" s="34">
        <v>130.33736362446399</v>
      </c>
      <c r="X108" s="38">
        <v>-0.97007882394493095</v>
      </c>
      <c r="Y108" s="9"/>
      <c r="Z108" s="6" t="s">
        <v>44</v>
      </c>
      <c r="AA108" s="34">
        <v>105.93308688622299</v>
      </c>
      <c r="AB108" s="38">
        <v>0.91069684253422167</v>
      </c>
      <c r="AC108" s="34">
        <v>118.54600000000001</v>
      </c>
      <c r="AD108" s="38">
        <v>1.5563193422774617</v>
      </c>
      <c r="AE108" s="34">
        <v>109.021321384391</v>
      </c>
      <c r="AF108" s="38">
        <v>7.0130982139897924</v>
      </c>
      <c r="AG108" s="9"/>
      <c r="AH108" s="6" t="s">
        <v>44</v>
      </c>
      <c r="AI108" s="34">
        <v>110.24551995952901</v>
      </c>
      <c r="AJ108" s="38">
        <v>2.0020960368488687</v>
      </c>
      <c r="AK108" s="34">
        <v>122.543569899006</v>
      </c>
      <c r="AL108" s="38">
        <v>9.6451253149040923</v>
      </c>
      <c r="AM108" s="34">
        <v>108.758504011358</v>
      </c>
      <c r="AN108" s="38">
        <v>2.2575002426974038</v>
      </c>
      <c r="AO108" s="9"/>
      <c r="AP108" s="6" t="s">
        <v>44</v>
      </c>
      <c r="AQ108" s="34">
        <v>104.985920697342</v>
      </c>
      <c r="AR108" s="38">
        <v>6.0175960998148952</v>
      </c>
      <c r="AS108" s="34">
        <v>99.019186794108805</v>
      </c>
      <c r="AT108" s="38">
        <v>6.2787624417241545</v>
      </c>
      <c r="AU108" s="34">
        <v>107.149236245685</v>
      </c>
      <c r="AV108" s="38">
        <v>3.9141050205792993</v>
      </c>
      <c r="AW108" s="9"/>
      <c r="AX108" s="6" t="s">
        <v>44</v>
      </c>
      <c r="AY108" s="34">
        <v>109.693662432463</v>
      </c>
      <c r="AZ108" s="38">
        <v>4.9441693954765498</v>
      </c>
      <c r="BA108" s="34">
        <v>105.280523211542</v>
      </c>
      <c r="BB108" s="38">
        <v>3.5167422149349647</v>
      </c>
      <c r="BC108" s="34">
        <v>124.107485767486</v>
      </c>
      <c r="BD108" s="38">
        <v>7.0757805752588894</v>
      </c>
      <c r="BE108" s="9"/>
      <c r="BF108" s="6" t="s">
        <v>44</v>
      </c>
      <c r="BG108" s="34">
        <v>108.75855461644301</v>
      </c>
      <c r="BH108" s="38">
        <v>1.3779765634174055</v>
      </c>
      <c r="BI108" s="34">
        <v>99.269108438556003</v>
      </c>
      <c r="BJ108" s="38">
        <v>9.5566763266193391</v>
      </c>
      <c r="BK108" s="34">
        <v>100.94632658540699</v>
      </c>
      <c r="BL108" s="38">
        <v>-1.9979635491901746</v>
      </c>
      <c r="BM108" s="9"/>
      <c r="BN108" s="6" t="s">
        <v>44</v>
      </c>
      <c r="BO108" s="34">
        <v>103.99712963176341</v>
      </c>
      <c r="BP108" s="38">
        <v>-5.5106889680819933</v>
      </c>
      <c r="BQ108" s="34">
        <v>103.58776703673701</v>
      </c>
      <c r="BR108" s="38">
        <v>4.748335645903353</v>
      </c>
      <c r="BS108" s="34">
        <v>125.770906546451</v>
      </c>
      <c r="BT108" s="38">
        <v>8.2774433356763097</v>
      </c>
      <c r="BU108" s="9"/>
      <c r="BV108" s="6" t="s">
        <v>44</v>
      </c>
      <c r="BW108" s="34">
        <v>97.567686535377504</v>
      </c>
      <c r="BX108" s="38">
        <v>3.2724118805802931</v>
      </c>
      <c r="BY108" s="34">
        <v>107.80200000000001</v>
      </c>
      <c r="BZ108" s="38">
        <v>5.8636567411690237</v>
      </c>
      <c r="CA108" s="34">
        <v>97.918999999999997</v>
      </c>
      <c r="CB108" s="38">
        <v>-1.2803681202114774</v>
      </c>
      <c r="CC108" s="9"/>
      <c r="CD108" s="6" t="s">
        <v>44</v>
      </c>
      <c r="CE108" s="34">
        <v>114.84376756213</v>
      </c>
      <c r="CF108" s="38">
        <v>19.63402669594916</v>
      </c>
      <c r="CG108" s="34">
        <v>92.014000000000294</v>
      </c>
      <c r="CH108" s="38">
        <v>-0.52289567930230874</v>
      </c>
      <c r="CI108" s="34">
        <v>93.052360861079094</v>
      </c>
      <c r="CJ108" s="38">
        <v>-6.3439438698930672</v>
      </c>
      <c r="CK108" s="9"/>
      <c r="CL108" s="6" t="s">
        <v>44</v>
      </c>
      <c r="CM108" s="34">
        <v>109.31659964783501</v>
      </c>
      <c r="CN108" s="38">
        <v>0.13376634398589715</v>
      </c>
      <c r="CO108" s="34">
        <v>113.461475867364</v>
      </c>
      <c r="CP108" s="38">
        <v>7.3836381277694301</v>
      </c>
      <c r="CQ108" s="34">
        <v>122.254</v>
      </c>
      <c r="CR108" s="38">
        <v>14.83845327575861</v>
      </c>
      <c r="CS108" s="9"/>
      <c r="CT108" s="6" t="s">
        <v>44</v>
      </c>
      <c r="CU108" s="34">
        <v>96.181223137503693</v>
      </c>
      <c r="CV108" s="38">
        <v>9.7139402757946129</v>
      </c>
      <c r="CW108" s="34">
        <v>104.261614775664</v>
      </c>
      <c r="CX108" s="38">
        <v>1.6571689277668611</v>
      </c>
      <c r="CY108" s="34">
        <v>81.907613891418805</v>
      </c>
      <c r="CZ108" s="38">
        <v>-14.43230226106472</v>
      </c>
      <c r="DA108" s="9"/>
      <c r="DB108" s="6" t="s">
        <v>44</v>
      </c>
      <c r="DC108" s="34">
        <v>118.53400000000001</v>
      </c>
      <c r="DD108" s="38">
        <v>21.364515214237215</v>
      </c>
      <c r="DE108" s="34">
        <v>105.28916433467001</v>
      </c>
      <c r="DF108" s="38">
        <v>-4.5355285539370271</v>
      </c>
      <c r="DG108" s="34">
        <v>113.102</v>
      </c>
      <c r="DH108" s="38">
        <v>-1.9239715546166849</v>
      </c>
      <c r="DI108" s="9"/>
      <c r="DJ108" s="6" t="s">
        <v>44</v>
      </c>
      <c r="DK108" s="34">
        <v>84.229371109904505</v>
      </c>
      <c r="DL108" s="38">
        <v>-9.8243653055121598</v>
      </c>
      <c r="DM108" s="34">
        <v>117.10149947067499</v>
      </c>
      <c r="DN108" s="38">
        <v>10.716852591511895</v>
      </c>
      <c r="DO108" s="34">
        <v>87.915113423723895</v>
      </c>
      <c r="DP108" s="38">
        <v>-14.959045354481233</v>
      </c>
    </row>
    <row r="109" spans="1:121" ht="15" hidden="1" customHeight="1">
      <c r="A109" s="9"/>
      <c r="B109" s="6"/>
      <c r="C109" s="34"/>
      <c r="D109" s="362"/>
      <c r="E109" s="34"/>
      <c r="F109" s="362"/>
      <c r="G109" s="34"/>
      <c r="H109" s="362"/>
      <c r="I109" s="9"/>
      <c r="J109" s="6"/>
      <c r="K109" s="34"/>
      <c r="L109" s="364"/>
      <c r="M109" s="34"/>
      <c r="N109" s="364"/>
      <c r="O109" s="34"/>
      <c r="P109" s="364"/>
      <c r="Q109" s="9"/>
      <c r="R109" s="6"/>
      <c r="S109" s="34"/>
      <c r="T109" s="364"/>
      <c r="U109" s="34"/>
      <c r="V109" s="364"/>
      <c r="W109" s="34"/>
      <c r="X109" s="364"/>
      <c r="Y109" s="9"/>
      <c r="Z109" s="6"/>
      <c r="AA109" s="34"/>
      <c r="AB109" s="364"/>
      <c r="AC109" s="34"/>
      <c r="AD109" s="364"/>
      <c r="AE109" s="34"/>
      <c r="AF109" s="364"/>
      <c r="AG109" s="9"/>
      <c r="AH109" s="6"/>
      <c r="AI109" s="34"/>
      <c r="AJ109" s="364"/>
      <c r="AK109" s="34"/>
      <c r="AL109" s="364"/>
      <c r="AM109" s="34"/>
      <c r="AN109" s="364"/>
      <c r="AO109" s="9"/>
      <c r="AP109" s="6"/>
      <c r="AQ109" s="34"/>
      <c r="AR109" s="364"/>
      <c r="AS109" s="34"/>
      <c r="AT109" s="364"/>
      <c r="AU109" s="34"/>
      <c r="AV109" s="364"/>
      <c r="AW109" s="9"/>
      <c r="AX109" s="6"/>
      <c r="AY109" s="34"/>
      <c r="AZ109" s="364"/>
      <c r="BA109" s="34"/>
      <c r="BB109" s="364"/>
      <c r="BC109" s="34"/>
      <c r="BD109" s="364"/>
      <c r="BE109" s="9"/>
      <c r="BF109" s="6"/>
      <c r="BG109" s="34"/>
      <c r="BH109" s="364"/>
      <c r="BI109" s="34"/>
      <c r="BJ109" s="364"/>
      <c r="BK109" s="34"/>
      <c r="BL109" s="364"/>
      <c r="BM109" s="9"/>
      <c r="BN109" s="6"/>
      <c r="BO109" s="336"/>
      <c r="BP109" s="364"/>
      <c r="BQ109" s="34"/>
      <c r="BR109" s="364"/>
      <c r="BS109" s="34"/>
      <c r="BT109" s="364"/>
      <c r="BU109" s="9"/>
      <c r="BV109" s="6"/>
      <c r="BW109" s="34"/>
      <c r="BX109" s="364"/>
      <c r="BY109" s="34"/>
      <c r="BZ109" s="364"/>
      <c r="CA109" s="34"/>
      <c r="CB109" s="364"/>
      <c r="CC109" s="9"/>
      <c r="CD109" s="6"/>
      <c r="CE109" s="34"/>
      <c r="CF109" s="364"/>
      <c r="CG109" s="34"/>
      <c r="CH109" s="364"/>
      <c r="CI109" s="34"/>
      <c r="CJ109" s="364"/>
      <c r="CK109" s="9"/>
      <c r="CL109" s="6"/>
      <c r="CM109" s="34"/>
      <c r="CN109" s="364"/>
      <c r="CO109" s="34"/>
      <c r="CP109" s="364"/>
      <c r="CQ109" s="34"/>
      <c r="CR109" s="364"/>
      <c r="CS109" s="9"/>
      <c r="CT109" s="6"/>
      <c r="CU109" s="34"/>
      <c r="CV109" s="364"/>
      <c r="CW109" s="34"/>
      <c r="CX109" s="364"/>
      <c r="CY109" s="34"/>
      <c r="CZ109" s="364"/>
      <c r="DA109" s="9"/>
      <c r="DB109" s="6"/>
      <c r="DC109" s="34"/>
      <c r="DD109" s="364"/>
      <c r="DE109" s="34"/>
      <c r="DF109" s="364"/>
      <c r="DG109" s="34"/>
      <c r="DH109" s="364"/>
      <c r="DI109" s="9"/>
      <c r="DJ109" s="6"/>
      <c r="DK109" s="34"/>
      <c r="DL109" s="364"/>
      <c r="DM109" s="34"/>
      <c r="DN109" s="364"/>
      <c r="DO109" s="34"/>
      <c r="DP109" s="364"/>
    </row>
    <row r="110" spans="1:121" ht="15" hidden="1" customHeight="1">
      <c r="A110" s="9">
        <v>2017</v>
      </c>
      <c r="B110" s="6" t="s">
        <v>33</v>
      </c>
      <c r="C110" s="34">
        <v>86.274463402080201</v>
      </c>
      <c r="D110" s="38">
        <v>15.692096978855801</v>
      </c>
      <c r="E110" s="34">
        <v>92.657446088447202</v>
      </c>
      <c r="F110" s="38">
        <v>-14.224064951805332</v>
      </c>
      <c r="G110" s="34">
        <v>114.262183280958</v>
      </c>
      <c r="H110" s="38">
        <v>4.4186411808472315</v>
      </c>
      <c r="I110" s="9">
        <v>2017</v>
      </c>
      <c r="J110" s="6" t="s">
        <v>33</v>
      </c>
      <c r="K110" s="34">
        <v>115.47844961840801</v>
      </c>
      <c r="L110" s="38">
        <v>4.5367646973018623</v>
      </c>
      <c r="M110" s="34">
        <v>115.579551514456</v>
      </c>
      <c r="N110" s="38">
        <v>5.2867028771867126</v>
      </c>
      <c r="O110" s="34">
        <v>109.702</v>
      </c>
      <c r="P110" s="38">
        <v>2.6537106126831844</v>
      </c>
      <c r="Q110" s="9">
        <v>2017</v>
      </c>
      <c r="R110" s="6" t="s">
        <v>33</v>
      </c>
      <c r="S110" s="34">
        <v>98.190398235805503</v>
      </c>
      <c r="T110" s="38">
        <v>4.6227500476897205</v>
      </c>
      <c r="U110" s="34">
        <v>108.400817068161</v>
      </c>
      <c r="V110" s="38">
        <v>8.1263545354965316</v>
      </c>
      <c r="W110" s="34">
        <v>142.27774695589801</v>
      </c>
      <c r="X110" s="38">
        <v>31.480092394898662</v>
      </c>
      <c r="Y110" s="9">
        <v>2017</v>
      </c>
      <c r="Z110" s="6" t="s">
        <v>33</v>
      </c>
      <c r="AA110" s="34">
        <v>112.635282662574</v>
      </c>
      <c r="AB110" s="38">
        <v>-0.67494184123850687</v>
      </c>
      <c r="AC110" s="34">
        <v>136.327</v>
      </c>
      <c r="AD110" s="38">
        <v>33.243588243704693</v>
      </c>
      <c r="AE110" s="34">
        <v>93.663965973756504</v>
      </c>
      <c r="AF110" s="38">
        <v>-6.0483998362903577</v>
      </c>
      <c r="AG110" s="9">
        <v>2017</v>
      </c>
      <c r="AH110" s="6" t="s">
        <v>33</v>
      </c>
      <c r="AI110" s="34">
        <v>112.886967580687</v>
      </c>
      <c r="AJ110" s="38">
        <v>3.9428663963855684</v>
      </c>
      <c r="AK110" s="34">
        <v>110.283349066895</v>
      </c>
      <c r="AL110" s="38">
        <v>12.055463378315906</v>
      </c>
      <c r="AM110" s="34">
        <v>108.788413754735</v>
      </c>
      <c r="AN110" s="38">
        <v>1.760428530799274</v>
      </c>
      <c r="AO110" s="9">
        <v>2017</v>
      </c>
      <c r="AP110" s="6" t="s">
        <v>33</v>
      </c>
      <c r="AQ110" s="34">
        <v>101.077288158247</v>
      </c>
      <c r="AR110" s="38">
        <v>1.8303778841187466</v>
      </c>
      <c r="AS110" s="34">
        <v>106.170863326994</v>
      </c>
      <c r="AT110" s="38">
        <v>4.731498098431544</v>
      </c>
      <c r="AU110" s="34">
        <v>89.392678284107006</v>
      </c>
      <c r="AV110" s="38">
        <v>2.6162479692351468</v>
      </c>
      <c r="AW110" s="9">
        <v>2017</v>
      </c>
      <c r="AX110" s="6" t="s">
        <v>33</v>
      </c>
      <c r="AY110" s="34">
        <v>108.123747778282</v>
      </c>
      <c r="AZ110" s="38">
        <v>5.3520191522637361</v>
      </c>
      <c r="BA110" s="34">
        <v>100.865291331902</v>
      </c>
      <c r="BB110" s="38">
        <v>1.4561082139786521</v>
      </c>
      <c r="BC110" s="34">
        <v>109.17811472205</v>
      </c>
      <c r="BD110" s="38">
        <v>1.8072126770480708</v>
      </c>
      <c r="BE110" s="9">
        <v>2017</v>
      </c>
      <c r="BF110" s="6" t="s">
        <v>33</v>
      </c>
      <c r="BG110" s="34">
        <v>102.96454299410399</v>
      </c>
      <c r="BH110" s="38">
        <v>2.2790253298471441</v>
      </c>
      <c r="BI110" s="34">
        <v>100.228018060973</v>
      </c>
      <c r="BJ110" s="38">
        <v>7.6983415362352048</v>
      </c>
      <c r="BK110" s="34">
        <v>94.059170107125695</v>
      </c>
      <c r="BL110" s="38">
        <v>-1.2428394334335024</v>
      </c>
      <c r="BM110" s="9">
        <v>2017</v>
      </c>
      <c r="BN110" s="6" t="s">
        <v>33</v>
      </c>
      <c r="BO110" s="34">
        <v>89.864102568667093</v>
      </c>
      <c r="BP110" s="38">
        <v>-0.38541267674067115</v>
      </c>
      <c r="BQ110" s="34">
        <v>134.60810567898301</v>
      </c>
      <c r="BR110" s="38">
        <v>4.7995542320047093</v>
      </c>
      <c r="BS110" s="34">
        <v>115.507885617414</v>
      </c>
      <c r="BT110" s="38">
        <v>11.621979753212884</v>
      </c>
      <c r="BU110" s="9">
        <v>2017</v>
      </c>
      <c r="BV110" s="6" t="s">
        <v>33</v>
      </c>
      <c r="BW110" s="34">
        <v>95.593251372300799</v>
      </c>
      <c r="BX110" s="38">
        <v>-7.0611080793952823</v>
      </c>
      <c r="BY110" s="34">
        <v>93.155000000000001</v>
      </c>
      <c r="BZ110" s="38">
        <v>5.5785668067435097</v>
      </c>
      <c r="CA110" s="34">
        <v>144.65700000000001</v>
      </c>
      <c r="CB110" s="38">
        <v>2.3420034156227842</v>
      </c>
      <c r="CC110" s="9">
        <v>2017</v>
      </c>
      <c r="CD110" s="6" t="s">
        <v>33</v>
      </c>
      <c r="CE110" s="34">
        <v>86.474374285446999</v>
      </c>
      <c r="CF110" s="38">
        <v>-2.4057540261839137</v>
      </c>
      <c r="CG110" s="34">
        <v>101.55</v>
      </c>
      <c r="CH110" s="38">
        <v>-0.41910762919091837</v>
      </c>
      <c r="CI110" s="34">
        <v>92.8487708694188</v>
      </c>
      <c r="CJ110" s="38">
        <v>7.0423529527745075</v>
      </c>
      <c r="CK110" s="9">
        <v>2017</v>
      </c>
      <c r="CL110" s="6" t="s">
        <v>33</v>
      </c>
      <c r="CM110" s="34">
        <v>102.616275043942</v>
      </c>
      <c r="CN110" s="38">
        <v>1.685137178763128</v>
      </c>
      <c r="CO110" s="34">
        <v>109.426278587417</v>
      </c>
      <c r="CP110" s="38">
        <v>14.82970011380047</v>
      </c>
      <c r="CQ110" s="34">
        <v>116.977</v>
      </c>
      <c r="CR110" s="38">
        <v>9.2497905648165215</v>
      </c>
      <c r="CS110" s="9">
        <v>2017</v>
      </c>
      <c r="CT110" s="6" t="s">
        <v>33</v>
      </c>
      <c r="CU110" s="34">
        <v>110.370596319133</v>
      </c>
      <c r="CV110" s="38">
        <v>2.1237802121350455</v>
      </c>
      <c r="CW110" s="34">
        <v>93.322174972990993</v>
      </c>
      <c r="CX110" s="38">
        <v>13.311321026983066</v>
      </c>
      <c r="CY110" s="34">
        <v>87.179180143753896</v>
      </c>
      <c r="CZ110" s="38">
        <v>2.0128828380010333</v>
      </c>
      <c r="DA110" s="9">
        <v>2017</v>
      </c>
      <c r="DB110" s="6" t="s">
        <v>33</v>
      </c>
      <c r="DC110" s="34">
        <v>159.97800000000001</v>
      </c>
      <c r="DD110" s="38">
        <v>24.133820509969951</v>
      </c>
      <c r="DE110" s="34">
        <v>85.815768826541799</v>
      </c>
      <c r="DF110" s="38">
        <v>-15.033088556250618</v>
      </c>
      <c r="DG110" s="34">
        <v>108.083</v>
      </c>
      <c r="DH110" s="38">
        <v>12.259688451272453</v>
      </c>
      <c r="DI110" s="9">
        <v>2017</v>
      </c>
      <c r="DJ110" s="6" t="s">
        <v>33</v>
      </c>
      <c r="DK110" s="34">
        <v>90.843349247543301</v>
      </c>
      <c r="DL110" s="38">
        <v>-12.13670102348749</v>
      </c>
      <c r="DM110" s="34">
        <v>118.185432293774</v>
      </c>
      <c r="DN110" s="38">
        <v>13.908470026497</v>
      </c>
      <c r="DO110" s="34">
        <v>99.653095891437502</v>
      </c>
      <c r="DP110" s="38">
        <v>-13.295939964243161</v>
      </c>
      <c r="DQ110" s="350"/>
    </row>
    <row r="111" spans="1:121" ht="15" hidden="1" customHeight="1">
      <c r="A111" s="9"/>
      <c r="B111" s="6" t="s">
        <v>34</v>
      </c>
      <c r="C111" s="34">
        <v>85.179905373837499</v>
      </c>
      <c r="D111" s="38">
        <v>25.188131877644864</v>
      </c>
      <c r="E111" s="34">
        <v>98.821782687615794</v>
      </c>
      <c r="F111" s="38">
        <v>1.1213913041631542</v>
      </c>
      <c r="G111" s="34">
        <v>103.685729908025</v>
      </c>
      <c r="H111" s="38">
        <v>9.9317367183330276</v>
      </c>
      <c r="I111" s="9"/>
      <c r="J111" s="6" t="s">
        <v>34</v>
      </c>
      <c r="K111" s="34">
        <v>105.762501717495</v>
      </c>
      <c r="L111" s="38">
        <v>9.0216720062658169</v>
      </c>
      <c r="M111" s="34">
        <v>102.35458067490799</v>
      </c>
      <c r="N111" s="38">
        <v>17.105388072225367</v>
      </c>
      <c r="O111" s="34">
        <v>109.32</v>
      </c>
      <c r="P111" s="38">
        <v>2.3844756214059544</v>
      </c>
      <c r="Q111" s="9"/>
      <c r="R111" s="6" t="s">
        <v>34</v>
      </c>
      <c r="S111" s="34">
        <v>101.834834571606</v>
      </c>
      <c r="T111" s="38">
        <v>6.1251351139992636</v>
      </c>
      <c r="U111" s="34">
        <v>106.39544283732801</v>
      </c>
      <c r="V111" s="38">
        <v>9.7834939583722189</v>
      </c>
      <c r="W111" s="34">
        <v>124.03340781824799</v>
      </c>
      <c r="X111" s="38">
        <v>14.539360360069068</v>
      </c>
      <c r="Y111" s="9"/>
      <c r="Z111" s="6" t="s">
        <v>34</v>
      </c>
      <c r="AA111" s="34">
        <v>108.085329933075</v>
      </c>
      <c r="AB111" s="38">
        <v>4.1893591010418589</v>
      </c>
      <c r="AC111" s="34">
        <v>129.12</v>
      </c>
      <c r="AD111" s="38">
        <v>22.713146615219387</v>
      </c>
      <c r="AE111" s="34">
        <v>95.5069193262715</v>
      </c>
      <c r="AF111" s="38">
        <v>1.5422215514476108</v>
      </c>
      <c r="AG111" s="9"/>
      <c r="AH111" s="6" t="s">
        <v>34</v>
      </c>
      <c r="AI111" s="34">
        <v>109.085937306912</v>
      </c>
      <c r="AJ111" s="38">
        <v>12.629175523495746</v>
      </c>
      <c r="AK111" s="34">
        <v>102.274433040381</v>
      </c>
      <c r="AL111" s="38">
        <v>18.469391193502574</v>
      </c>
      <c r="AM111" s="34">
        <v>104.29291753954</v>
      </c>
      <c r="AN111" s="38">
        <v>2.2034572868983275</v>
      </c>
      <c r="AO111" s="9"/>
      <c r="AP111" s="6" t="s">
        <v>34</v>
      </c>
      <c r="AQ111" s="34">
        <v>100.363391726335</v>
      </c>
      <c r="AR111" s="38">
        <v>3.7955778650303102</v>
      </c>
      <c r="AS111" s="34">
        <v>104.56469585996</v>
      </c>
      <c r="AT111" s="38">
        <v>8.2166648852720385</v>
      </c>
      <c r="AU111" s="34">
        <v>99.683596659348694</v>
      </c>
      <c r="AV111" s="38">
        <v>3.8689026939489111</v>
      </c>
      <c r="AW111" s="9"/>
      <c r="AX111" s="6" t="s">
        <v>34</v>
      </c>
      <c r="AY111" s="34">
        <v>102.229775662374</v>
      </c>
      <c r="AZ111" s="38">
        <v>11.199965881022607</v>
      </c>
      <c r="BA111" s="34">
        <v>100.517995753375</v>
      </c>
      <c r="BB111" s="38">
        <v>2.4119366431091294</v>
      </c>
      <c r="BC111" s="34">
        <v>110.33780414736999</v>
      </c>
      <c r="BD111" s="38">
        <v>3.8131842718176472</v>
      </c>
      <c r="BE111" s="9"/>
      <c r="BF111" s="6" t="s">
        <v>34</v>
      </c>
      <c r="BG111" s="34">
        <v>95.196368106430597</v>
      </c>
      <c r="BH111" s="38">
        <v>6.4822770466392683</v>
      </c>
      <c r="BI111" s="34">
        <v>97.227907721657402</v>
      </c>
      <c r="BJ111" s="38">
        <v>8.3006304059030072</v>
      </c>
      <c r="BK111" s="34">
        <v>94.766816782480007</v>
      </c>
      <c r="BL111" s="38">
        <v>-4.566967217948573</v>
      </c>
      <c r="BM111" s="9"/>
      <c r="BN111" s="6" t="s">
        <v>34</v>
      </c>
      <c r="BO111" s="34">
        <v>89.057474178624645</v>
      </c>
      <c r="BP111" s="38">
        <v>-0.388531099585947</v>
      </c>
      <c r="BQ111" s="34">
        <v>101.071870894957</v>
      </c>
      <c r="BR111" s="38">
        <v>5.1910924121557116</v>
      </c>
      <c r="BS111" s="34">
        <v>96.893851495891695</v>
      </c>
      <c r="BT111" s="38">
        <v>16.745928998176552</v>
      </c>
      <c r="BU111" s="9"/>
      <c r="BV111" s="6" t="s">
        <v>34</v>
      </c>
      <c r="BW111" s="34">
        <v>97.611445018918999</v>
      </c>
      <c r="BX111" s="38">
        <v>4.108465799168016</v>
      </c>
      <c r="BY111" s="34">
        <v>79.441999999999993</v>
      </c>
      <c r="BZ111" s="38">
        <v>1.4779331928210979</v>
      </c>
      <c r="CA111" s="34">
        <v>68.326999999999998</v>
      </c>
      <c r="CB111" s="38">
        <v>-8.8243928476114206</v>
      </c>
      <c r="CC111" s="9"/>
      <c r="CD111" s="6" t="s">
        <v>34</v>
      </c>
      <c r="CE111" s="34">
        <v>104.975248956695</v>
      </c>
      <c r="CF111" s="38">
        <v>1.8760337680691492</v>
      </c>
      <c r="CG111" s="34">
        <v>129.946</v>
      </c>
      <c r="CH111" s="38">
        <v>7.1392647192196819</v>
      </c>
      <c r="CI111" s="34">
        <v>96.187270416779299</v>
      </c>
      <c r="CJ111" s="38">
        <v>13.103301321046843</v>
      </c>
      <c r="CK111" s="9"/>
      <c r="CL111" s="6" t="s">
        <v>34</v>
      </c>
      <c r="CM111" s="34">
        <v>105.355206990653</v>
      </c>
      <c r="CN111" s="38">
        <v>6.2416083096787531</v>
      </c>
      <c r="CO111" s="34">
        <v>108.279064784315</v>
      </c>
      <c r="CP111" s="38">
        <v>15.932331169982717</v>
      </c>
      <c r="CQ111" s="34">
        <v>76.287000000000106</v>
      </c>
      <c r="CR111" s="38">
        <v>10.885490857292353</v>
      </c>
      <c r="CS111" s="9"/>
      <c r="CT111" s="6" t="s">
        <v>34</v>
      </c>
      <c r="CU111" s="34">
        <v>102.781937566057</v>
      </c>
      <c r="CV111" s="38">
        <v>2.7044508527451399</v>
      </c>
      <c r="CW111" s="34">
        <v>113.27282495883</v>
      </c>
      <c r="CX111" s="38">
        <v>21.720407721126847</v>
      </c>
      <c r="CY111" s="34">
        <v>91.261031252701102</v>
      </c>
      <c r="CZ111" s="38">
        <v>13.532464276853844</v>
      </c>
      <c r="DA111" s="9"/>
      <c r="DB111" s="6" t="s">
        <v>34</v>
      </c>
      <c r="DC111" s="34">
        <v>135.506</v>
      </c>
      <c r="DD111" s="38">
        <v>17.793405599937401</v>
      </c>
      <c r="DE111" s="34">
        <v>81.089584047215297</v>
      </c>
      <c r="DF111" s="38">
        <v>-14.4912706728134</v>
      </c>
      <c r="DG111" s="34">
        <v>91.025000000000105</v>
      </c>
      <c r="DH111" s="38">
        <v>-3.7526169983293443</v>
      </c>
      <c r="DI111" s="9"/>
      <c r="DJ111" s="6" t="s">
        <v>34</v>
      </c>
      <c r="DK111" s="34">
        <v>83.220936454000395</v>
      </c>
      <c r="DL111" s="38">
        <v>-14.587351205278267</v>
      </c>
      <c r="DM111" s="34">
        <v>119.15371565914199</v>
      </c>
      <c r="DN111" s="38">
        <v>9.9048618874304708</v>
      </c>
      <c r="DO111" s="34">
        <v>91.1653998117866</v>
      </c>
      <c r="DP111" s="38">
        <v>-9.2163815385879815</v>
      </c>
      <c r="DQ111" s="350"/>
    </row>
    <row r="112" spans="1:121" ht="15" hidden="1" customHeight="1">
      <c r="A112" s="9"/>
      <c r="B112" s="6" t="s">
        <v>35</v>
      </c>
      <c r="C112" s="34">
        <v>97.742189820336606</v>
      </c>
      <c r="D112" s="38">
        <v>-1.0554877275849748</v>
      </c>
      <c r="E112" s="34">
        <v>110.329824973486</v>
      </c>
      <c r="F112" s="38">
        <v>3.4866697202452883</v>
      </c>
      <c r="G112" s="34">
        <v>111.9650068673</v>
      </c>
      <c r="H112" s="38">
        <v>6.0219985068033566</v>
      </c>
      <c r="I112" s="9"/>
      <c r="J112" s="6" t="s">
        <v>35</v>
      </c>
      <c r="K112" s="34">
        <v>114.409233169196</v>
      </c>
      <c r="L112" s="38">
        <v>9.7591183068593779</v>
      </c>
      <c r="M112" s="34">
        <v>112.34886080450801</v>
      </c>
      <c r="N112" s="38">
        <v>18.692409739090181</v>
      </c>
      <c r="O112" s="34">
        <v>111.64400000000001</v>
      </c>
      <c r="P112" s="38">
        <v>3.3023363405042687</v>
      </c>
      <c r="Q112" s="9"/>
      <c r="R112" s="6" t="s">
        <v>35</v>
      </c>
      <c r="S112" s="34">
        <v>110.66175933436899</v>
      </c>
      <c r="T112" s="38">
        <v>4.0415453660788785</v>
      </c>
      <c r="U112" s="34">
        <v>118.222585822998</v>
      </c>
      <c r="V112" s="38">
        <v>10.110193323882172</v>
      </c>
      <c r="W112" s="34">
        <v>147.035615217957</v>
      </c>
      <c r="X112" s="38">
        <v>8.6110753602411449</v>
      </c>
      <c r="Y112" s="9"/>
      <c r="Z112" s="6" t="s">
        <v>35</v>
      </c>
      <c r="AA112" s="34">
        <v>101.799199242046</v>
      </c>
      <c r="AB112" s="38">
        <v>3.3312610511443239</v>
      </c>
      <c r="AC112" s="34">
        <v>134.33500000000001</v>
      </c>
      <c r="AD112" s="38">
        <v>25.188712653532903</v>
      </c>
      <c r="AE112" s="34">
        <v>100.83945668291</v>
      </c>
      <c r="AF112" s="38">
        <v>1.9095100616386702</v>
      </c>
      <c r="AG112" s="9"/>
      <c r="AH112" s="6" t="s">
        <v>35</v>
      </c>
      <c r="AI112" s="34">
        <v>111.78896961540801</v>
      </c>
      <c r="AJ112" s="38">
        <v>4.1068660545000313</v>
      </c>
      <c r="AK112" s="34">
        <v>96.848579659183102</v>
      </c>
      <c r="AL112" s="38">
        <v>13.465068253800027</v>
      </c>
      <c r="AM112" s="34">
        <v>112.859391082356</v>
      </c>
      <c r="AN112" s="38">
        <v>3.3468867968383194</v>
      </c>
      <c r="AO112" s="9"/>
      <c r="AP112" s="6" t="s">
        <v>35</v>
      </c>
      <c r="AQ112" s="34">
        <v>110.605195719032</v>
      </c>
      <c r="AR112" s="38">
        <v>4.305079859921392</v>
      </c>
      <c r="AS112" s="34">
        <v>111.62699311410501</v>
      </c>
      <c r="AT112" s="38">
        <v>3.0341452628617276</v>
      </c>
      <c r="AU112" s="34">
        <v>104.40473903796899</v>
      </c>
      <c r="AV112" s="38">
        <v>7.5627597116366729</v>
      </c>
      <c r="AW112" s="9"/>
      <c r="AX112" s="6" t="s">
        <v>35</v>
      </c>
      <c r="AY112" s="34">
        <v>113.344169225846</v>
      </c>
      <c r="AZ112" s="38">
        <v>4.9657752961443009</v>
      </c>
      <c r="BA112" s="34">
        <v>98.335033127068399</v>
      </c>
      <c r="BB112" s="38">
        <v>1.8192937793978388</v>
      </c>
      <c r="BC112" s="34">
        <v>118.033673676454</v>
      </c>
      <c r="BD112" s="38">
        <v>5.2942504529114558</v>
      </c>
      <c r="BE112" s="9"/>
      <c r="BF112" s="6" t="s">
        <v>35</v>
      </c>
      <c r="BG112" s="34">
        <v>107.81632961024999</v>
      </c>
      <c r="BH112" s="38">
        <v>4.6160393307680891</v>
      </c>
      <c r="BI112" s="34">
        <v>116.45702722826999</v>
      </c>
      <c r="BJ112" s="38">
        <v>6.5535503301975382</v>
      </c>
      <c r="BK112" s="34">
        <v>89.259872333482704</v>
      </c>
      <c r="BL112" s="38">
        <v>2.5323903616091314</v>
      </c>
      <c r="BM112" s="9"/>
      <c r="BN112" s="6" t="s">
        <v>35</v>
      </c>
      <c r="BO112" s="34">
        <v>102.58848627238444</v>
      </c>
      <c r="BP112" s="38">
        <v>2.8353093306610333</v>
      </c>
      <c r="BQ112" s="34">
        <v>111.31271591458101</v>
      </c>
      <c r="BR112" s="38">
        <v>2.5337891203901961</v>
      </c>
      <c r="BS112" s="34">
        <v>119.181096557027</v>
      </c>
      <c r="BT112" s="38">
        <v>13.943012081219379</v>
      </c>
      <c r="BU112" s="9"/>
      <c r="BV112" s="6" t="s">
        <v>35</v>
      </c>
      <c r="BW112" s="34">
        <v>99.633174199639996</v>
      </c>
      <c r="BX112" s="38">
        <v>1.2165115388274188</v>
      </c>
      <c r="BY112" s="34">
        <v>111.069</v>
      </c>
      <c r="BZ112" s="38">
        <v>-1.1023355623425033</v>
      </c>
      <c r="CA112" s="34">
        <v>67.974000000000004</v>
      </c>
      <c r="CB112" s="38">
        <v>2.0829891720606213</v>
      </c>
      <c r="CC112" s="9"/>
      <c r="CD112" s="6" t="s">
        <v>35</v>
      </c>
      <c r="CE112" s="34">
        <v>122.930593309279</v>
      </c>
      <c r="CF112" s="38">
        <v>2.0471000560029751</v>
      </c>
      <c r="CG112" s="34">
        <v>155.273</v>
      </c>
      <c r="CH112" s="38">
        <v>-12.44579773887105</v>
      </c>
      <c r="CI112" s="34">
        <v>92.449287937336393</v>
      </c>
      <c r="CJ112" s="38">
        <v>5.3441455191582889</v>
      </c>
      <c r="CK112" s="9"/>
      <c r="CL112" s="6" t="s">
        <v>35</v>
      </c>
      <c r="CM112" s="34">
        <v>115.743874893864</v>
      </c>
      <c r="CN112" s="38">
        <v>8.4259013978044379</v>
      </c>
      <c r="CO112" s="34">
        <v>122.901154628467</v>
      </c>
      <c r="CP112" s="38">
        <v>13.641732283313274</v>
      </c>
      <c r="CQ112" s="34">
        <v>98.564000000000107</v>
      </c>
      <c r="CR112" s="38">
        <v>-2.5989683182796313</v>
      </c>
      <c r="CS112" s="9"/>
      <c r="CT112" s="6" t="s">
        <v>35</v>
      </c>
      <c r="CU112" s="34">
        <v>125.33918855244001</v>
      </c>
      <c r="CV112" s="38">
        <v>1.6255282981746859</v>
      </c>
      <c r="CW112" s="34">
        <v>112.467049225761</v>
      </c>
      <c r="CX112" s="38">
        <v>15.507811511201368</v>
      </c>
      <c r="CY112" s="34">
        <v>88.050995356667201</v>
      </c>
      <c r="CZ112" s="38">
        <v>0.70429999727461734</v>
      </c>
      <c r="DA112" s="9"/>
      <c r="DB112" s="6" t="s">
        <v>35</v>
      </c>
      <c r="DC112" s="34">
        <v>133.69200000000001</v>
      </c>
      <c r="DD112" s="38">
        <v>18.499215571569124</v>
      </c>
      <c r="DE112" s="34">
        <v>126.260058625228</v>
      </c>
      <c r="DF112" s="38">
        <v>-0.72323941574745731</v>
      </c>
      <c r="DG112" s="34">
        <v>115.623</v>
      </c>
      <c r="DH112" s="38">
        <v>28.112707892433178</v>
      </c>
      <c r="DI112" s="9"/>
      <c r="DJ112" s="6" t="s">
        <v>35</v>
      </c>
      <c r="DK112" s="34">
        <v>85.080816727176597</v>
      </c>
      <c r="DL112" s="38">
        <v>-18.397989124457141</v>
      </c>
      <c r="DM112" s="34">
        <v>125.694368228868</v>
      </c>
      <c r="DN112" s="38">
        <v>13.726717980600412</v>
      </c>
      <c r="DO112" s="34">
        <v>123.96307215013999</v>
      </c>
      <c r="DP112" s="38">
        <v>13.722588377266504</v>
      </c>
      <c r="DQ112" s="350"/>
    </row>
    <row r="113" spans="1:121" ht="15" hidden="1" customHeight="1">
      <c r="A113" s="9"/>
      <c r="B113" s="6" t="s">
        <v>36</v>
      </c>
      <c r="C113" s="34">
        <v>106.869692614935</v>
      </c>
      <c r="D113" s="38">
        <v>31.104391192348288</v>
      </c>
      <c r="E113" s="34">
        <v>109.771850472487</v>
      </c>
      <c r="F113" s="38">
        <v>-5.1913522465906539</v>
      </c>
      <c r="G113" s="34">
        <v>117.90792347602201</v>
      </c>
      <c r="H113" s="38">
        <v>3.7692246590474952</v>
      </c>
      <c r="I113" s="9"/>
      <c r="J113" s="6" t="s">
        <v>36</v>
      </c>
      <c r="K113" s="34">
        <v>113.697485209313</v>
      </c>
      <c r="L113" s="38">
        <v>3.4838002177006047</v>
      </c>
      <c r="M113" s="34">
        <v>111.833947222009</v>
      </c>
      <c r="N113" s="38">
        <v>9.5500327210052092</v>
      </c>
      <c r="O113" s="34">
        <v>105.249</v>
      </c>
      <c r="P113" s="38">
        <v>2.0962672668011919</v>
      </c>
      <c r="Q113" s="9"/>
      <c r="R113" s="6" t="s">
        <v>36</v>
      </c>
      <c r="S113" s="34">
        <v>109.31908147685</v>
      </c>
      <c r="T113" s="38">
        <v>3.5798932146827696</v>
      </c>
      <c r="U113" s="34">
        <v>115.567506629435</v>
      </c>
      <c r="V113" s="38">
        <v>8.2431075748518907</v>
      </c>
      <c r="W113" s="34">
        <v>128.46228804575199</v>
      </c>
      <c r="X113" s="38">
        <v>15.628492217293015</v>
      </c>
      <c r="Y113" s="9"/>
      <c r="Z113" s="6" t="s">
        <v>36</v>
      </c>
      <c r="AA113" s="34">
        <v>114.481334793052</v>
      </c>
      <c r="AB113" s="38">
        <v>4.9023668145016046</v>
      </c>
      <c r="AC113" s="34">
        <v>125.55500000000001</v>
      </c>
      <c r="AD113" s="38">
        <v>11.609404862438339</v>
      </c>
      <c r="AE113" s="34">
        <v>103.576044451173</v>
      </c>
      <c r="AF113" s="38">
        <v>3.7428868131771793</v>
      </c>
      <c r="AG113" s="9"/>
      <c r="AH113" s="6" t="s">
        <v>36</v>
      </c>
      <c r="AI113" s="34">
        <v>113.73868951079</v>
      </c>
      <c r="AJ113" s="38">
        <v>8.1815673370690689</v>
      </c>
      <c r="AK113" s="34">
        <v>107.317679872635</v>
      </c>
      <c r="AL113" s="38">
        <v>3.9929727367958208</v>
      </c>
      <c r="AM113" s="34">
        <v>97.278126077686395</v>
      </c>
      <c r="AN113" s="38">
        <v>1.5787488444752427</v>
      </c>
      <c r="AO113" s="9"/>
      <c r="AP113" s="6" t="s">
        <v>36</v>
      </c>
      <c r="AQ113" s="34">
        <v>109.534769420611</v>
      </c>
      <c r="AR113" s="38">
        <v>4.1785307382553327</v>
      </c>
      <c r="AS113" s="34">
        <v>102.33176541076899</v>
      </c>
      <c r="AT113" s="38">
        <v>4.9590092608601708</v>
      </c>
      <c r="AU113" s="34">
        <v>113.321882720537</v>
      </c>
      <c r="AV113" s="38">
        <v>6.479381587396233</v>
      </c>
      <c r="AW113" s="9"/>
      <c r="AX113" s="6" t="s">
        <v>36</v>
      </c>
      <c r="AY113" s="34">
        <v>114.556696220017</v>
      </c>
      <c r="AZ113" s="38">
        <v>7.1841988399953323</v>
      </c>
      <c r="BA113" s="34">
        <v>93.385624060562094</v>
      </c>
      <c r="BB113" s="38">
        <v>1.3900038867153768</v>
      </c>
      <c r="BC113" s="34">
        <v>117.955646212142</v>
      </c>
      <c r="BD113" s="38">
        <v>8.5757851831805851</v>
      </c>
      <c r="BE113" s="9"/>
      <c r="BF113" s="6" t="s">
        <v>36</v>
      </c>
      <c r="BG113" s="34">
        <v>104.121668248235</v>
      </c>
      <c r="BH113" s="38">
        <v>4.0301870231311341</v>
      </c>
      <c r="BI113" s="34">
        <v>107.815917283717</v>
      </c>
      <c r="BJ113" s="38">
        <v>8.1685050924474893</v>
      </c>
      <c r="BK113" s="34">
        <v>109.009729603835</v>
      </c>
      <c r="BL113" s="38">
        <v>-0.9296638951088454</v>
      </c>
      <c r="BM113" s="9"/>
      <c r="BN113" s="6" t="s">
        <v>36</v>
      </c>
      <c r="BO113" s="34">
        <v>103.99627080704795</v>
      </c>
      <c r="BP113" s="38">
        <v>3.7452237281360112</v>
      </c>
      <c r="BQ113" s="34">
        <v>111.62714815194499</v>
      </c>
      <c r="BR113" s="38">
        <v>3.6246859340214144</v>
      </c>
      <c r="BS113" s="34">
        <v>119.53536728262701</v>
      </c>
      <c r="BT113" s="38">
        <v>17.371579451259464</v>
      </c>
      <c r="BU113" s="9"/>
      <c r="BV113" s="6" t="s">
        <v>36</v>
      </c>
      <c r="BW113" s="34">
        <v>98.764562735971495</v>
      </c>
      <c r="BX113" s="38">
        <v>-10.425620959443464</v>
      </c>
      <c r="BY113" s="34">
        <v>102.224</v>
      </c>
      <c r="BZ113" s="38">
        <v>-14.529142732920292</v>
      </c>
      <c r="CA113" s="34">
        <v>71.846999999999994</v>
      </c>
      <c r="CB113" s="38">
        <v>8.5613695773711527</v>
      </c>
      <c r="CC113" s="9"/>
      <c r="CD113" s="6" t="s">
        <v>36</v>
      </c>
      <c r="CE113" s="34">
        <v>99.928173666170494</v>
      </c>
      <c r="CF113" s="38">
        <v>-4.2500570585192463</v>
      </c>
      <c r="CG113" s="34">
        <v>90.867000000000303</v>
      </c>
      <c r="CH113" s="38">
        <v>-1.1294271258364574</v>
      </c>
      <c r="CI113" s="34">
        <v>98.010319712684606</v>
      </c>
      <c r="CJ113" s="38">
        <v>8.1648722385162955</v>
      </c>
      <c r="CK113" s="9"/>
      <c r="CL113" s="6" t="s">
        <v>36</v>
      </c>
      <c r="CM113" s="34">
        <v>119.125011304355</v>
      </c>
      <c r="CN113" s="38">
        <v>12.053686075686798</v>
      </c>
      <c r="CO113" s="34">
        <v>121.60710078704101</v>
      </c>
      <c r="CP113" s="38">
        <v>10.96633611111524</v>
      </c>
      <c r="CQ113" s="34">
        <v>89.808000000000106</v>
      </c>
      <c r="CR113" s="38">
        <v>-3.2585395279695604</v>
      </c>
      <c r="CS113" s="9"/>
      <c r="CT113" s="6" t="s">
        <v>36</v>
      </c>
      <c r="CU113" s="34">
        <v>129.47280472006</v>
      </c>
      <c r="CV113" s="38">
        <v>1.53290071707805</v>
      </c>
      <c r="CW113" s="34">
        <v>117.458723338414</v>
      </c>
      <c r="CX113" s="38">
        <v>12.014772129098915</v>
      </c>
      <c r="CY113" s="34">
        <v>73.709507264349</v>
      </c>
      <c r="CZ113" s="38">
        <v>-6.9944661674088309</v>
      </c>
      <c r="DA113" s="9"/>
      <c r="DB113" s="6" t="s">
        <v>36</v>
      </c>
      <c r="DC113" s="34">
        <v>128.786</v>
      </c>
      <c r="DD113" s="38">
        <v>10.800812168765916</v>
      </c>
      <c r="DE113" s="34">
        <v>76.886191854668894</v>
      </c>
      <c r="DF113" s="38">
        <v>9.606350407908181</v>
      </c>
      <c r="DG113" s="34">
        <v>110.703</v>
      </c>
      <c r="DH113" s="38">
        <v>15.715808838901069</v>
      </c>
      <c r="DI113" s="9"/>
      <c r="DJ113" s="6" t="s">
        <v>36</v>
      </c>
      <c r="DK113" s="34">
        <v>89.935839686535402</v>
      </c>
      <c r="DL113" s="38">
        <v>-6.5855619972115704</v>
      </c>
      <c r="DM113" s="34">
        <v>102.27716026297</v>
      </c>
      <c r="DN113" s="38">
        <v>9.2274022901630559</v>
      </c>
      <c r="DO113" s="34">
        <v>110.560759760479</v>
      </c>
      <c r="DP113" s="38">
        <v>14.31524138893046</v>
      </c>
      <c r="DQ113" s="350"/>
    </row>
    <row r="114" spans="1:121" ht="15" hidden="1" customHeight="1">
      <c r="A114" s="9"/>
      <c r="B114" s="6" t="s">
        <v>37</v>
      </c>
      <c r="C114" s="34">
        <v>105.826126721023</v>
      </c>
      <c r="D114" s="38">
        <v>19.494479896460277</v>
      </c>
      <c r="E114" s="34">
        <v>115.335129176829</v>
      </c>
      <c r="F114" s="38">
        <v>4.6898973588315158</v>
      </c>
      <c r="G114" s="34">
        <v>105.97761997027401</v>
      </c>
      <c r="H114" s="38">
        <v>3.9413339280933997</v>
      </c>
      <c r="I114" s="9"/>
      <c r="J114" s="6" t="s">
        <v>37</v>
      </c>
      <c r="K114" s="34">
        <v>117.27560765226499</v>
      </c>
      <c r="L114" s="38">
        <v>6.567278767751759</v>
      </c>
      <c r="M114" s="34">
        <v>123.02784079252601</v>
      </c>
      <c r="N114" s="38">
        <v>11.78004816733069</v>
      </c>
      <c r="O114" s="34">
        <v>107.72799999999999</v>
      </c>
      <c r="P114" s="38">
        <v>2.5375492566294184</v>
      </c>
      <c r="Q114" s="9"/>
      <c r="R114" s="6" t="s">
        <v>37</v>
      </c>
      <c r="S114" s="34">
        <v>115.642559031842</v>
      </c>
      <c r="T114" s="38">
        <v>5.7572735485650526</v>
      </c>
      <c r="U114" s="34">
        <v>133.39957663566301</v>
      </c>
      <c r="V114" s="38">
        <v>9.1791226378604449</v>
      </c>
      <c r="W114" s="34">
        <v>121.770662686712</v>
      </c>
      <c r="X114" s="38">
        <v>14.891791407378179</v>
      </c>
      <c r="Y114" s="9"/>
      <c r="Z114" s="6" t="s">
        <v>37</v>
      </c>
      <c r="AA114" s="34">
        <v>127.92502601400101</v>
      </c>
      <c r="AB114" s="38">
        <v>5.7121922919096164</v>
      </c>
      <c r="AC114" s="34">
        <v>116.29600000000001</v>
      </c>
      <c r="AD114" s="38">
        <v>13.117401031028123</v>
      </c>
      <c r="AE114" s="34">
        <v>103.404067500799</v>
      </c>
      <c r="AF114" s="38">
        <v>5.4034386880985323</v>
      </c>
      <c r="AG114" s="9"/>
      <c r="AH114" s="6" t="s">
        <v>37</v>
      </c>
      <c r="AI114" s="34">
        <v>109.238849236506</v>
      </c>
      <c r="AJ114" s="38">
        <v>10.961394307980996</v>
      </c>
      <c r="AK114" s="34">
        <v>105.302539293579</v>
      </c>
      <c r="AL114" s="38">
        <v>3.1111556521142774</v>
      </c>
      <c r="AM114" s="34">
        <v>107.600627459308</v>
      </c>
      <c r="AN114" s="38">
        <v>2.2841197909555717</v>
      </c>
      <c r="AO114" s="9"/>
      <c r="AP114" s="6" t="s">
        <v>37</v>
      </c>
      <c r="AQ114" s="34">
        <v>111.717215370671</v>
      </c>
      <c r="AR114" s="38">
        <v>4.097346995139219</v>
      </c>
      <c r="AS114" s="34">
        <v>109.884863061993</v>
      </c>
      <c r="AT114" s="38">
        <v>1.6782361527150726</v>
      </c>
      <c r="AU114" s="34">
        <v>127.454641971453</v>
      </c>
      <c r="AV114" s="38">
        <v>5.9125255895233693</v>
      </c>
      <c r="AW114" s="9"/>
      <c r="AX114" s="6" t="s">
        <v>37</v>
      </c>
      <c r="AY114" s="34">
        <v>108.921397220231</v>
      </c>
      <c r="AZ114" s="38">
        <v>10.132159768527643</v>
      </c>
      <c r="BA114" s="34">
        <v>109.14095308021</v>
      </c>
      <c r="BB114" s="38">
        <v>-0.94585828530735228</v>
      </c>
      <c r="BC114" s="34">
        <v>123.15246995702999</v>
      </c>
      <c r="BD114" s="38">
        <v>8.5148740551524753</v>
      </c>
      <c r="BE114" s="9"/>
      <c r="BF114" s="6" t="s">
        <v>37</v>
      </c>
      <c r="BG114" s="34">
        <v>105.141084064255</v>
      </c>
      <c r="BH114" s="38">
        <v>4.4296663173797128</v>
      </c>
      <c r="BI114" s="34">
        <v>108.439245772525</v>
      </c>
      <c r="BJ114" s="38">
        <v>8.1753045726690203</v>
      </c>
      <c r="BK114" s="34">
        <v>104.986278867058</v>
      </c>
      <c r="BL114" s="38">
        <v>-0.16306879711348188</v>
      </c>
      <c r="BM114" s="9"/>
      <c r="BN114" s="6" t="s">
        <v>37</v>
      </c>
      <c r="BO114" s="34">
        <v>110.98423383371271</v>
      </c>
      <c r="BP114" s="38">
        <v>3.2439891975255506</v>
      </c>
      <c r="BQ114" s="34">
        <v>112.237647734904</v>
      </c>
      <c r="BR114" s="38">
        <v>3.6554482506162316</v>
      </c>
      <c r="BS114" s="34">
        <v>126.460050585872</v>
      </c>
      <c r="BT114" s="38">
        <v>19.943525573876954</v>
      </c>
      <c r="BU114" s="9"/>
      <c r="BV114" s="6" t="s">
        <v>37</v>
      </c>
      <c r="BW114" s="34">
        <v>92.537440365984907</v>
      </c>
      <c r="BX114" s="38">
        <v>-8.6407602771554508</v>
      </c>
      <c r="BY114" s="34">
        <v>87.86</v>
      </c>
      <c r="BZ114" s="38">
        <v>-4.1729380712431663</v>
      </c>
      <c r="CA114" s="34">
        <v>103.94199999999999</v>
      </c>
      <c r="CB114" s="38">
        <v>4.4958278878052482</v>
      </c>
      <c r="CC114" s="9"/>
      <c r="CD114" s="6" t="s">
        <v>37</v>
      </c>
      <c r="CE114" s="34">
        <v>114.426364086021</v>
      </c>
      <c r="CF114" s="38">
        <v>-1.5968530084902994</v>
      </c>
      <c r="CG114" s="34">
        <v>102.49</v>
      </c>
      <c r="CH114" s="38">
        <v>3.2832150919055181</v>
      </c>
      <c r="CI114" s="34">
        <v>100.73744080950701</v>
      </c>
      <c r="CJ114" s="38">
        <v>19.785078350706641</v>
      </c>
      <c r="CK114" s="9"/>
      <c r="CL114" s="6" t="s">
        <v>37</v>
      </c>
      <c r="CM114" s="34">
        <v>115.19009282699599</v>
      </c>
      <c r="CN114" s="38">
        <v>16.876340370852034</v>
      </c>
      <c r="CO114" s="34">
        <v>123.185211409487</v>
      </c>
      <c r="CP114" s="38">
        <v>13.21196663010231</v>
      </c>
      <c r="CQ114" s="34">
        <v>122.636</v>
      </c>
      <c r="CR114" s="38">
        <v>-1.0057958379748584</v>
      </c>
      <c r="CS114" s="9"/>
      <c r="CT114" s="6" t="s">
        <v>37</v>
      </c>
      <c r="CU114" s="34">
        <v>129.40254127236901</v>
      </c>
      <c r="CV114" s="38">
        <v>-1.3351881194843855</v>
      </c>
      <c r="CW114" s="34">
        <v>115.545900900501</v>
      </c>
      <c r="CX114" s="38">
        <v>14.93606909334251</v>
      </c>
      <c r="CY114" s="34">
        <v>70.533966018177694</v>
      </c>
      <c r="CZ114" s="38">
        <v>-1.8999029933840035</v>
      </c>
      <c r="DA114" s="9"/>
      <c r="DB114" s="6" t="s">
        <v>37</v>
      </c>
      <c r="DC114" s="34">
        <v>122.869</v>
      </c>
      <c r="DD114" s="38">
        <v>13.56989684623062</v>
      </c>
      <c r="DE114" s="34">
        <v>99.001615707701106</v>
      </c>
      <c r="DF114" s="38">
        <v>7.0847503421336029</v>
      </c>
      <c r="DG114" s="34">
        <v>91.488000000000099</v>
      </c>
      <c r="DH114" s="38">
        <v>1.6578514600648901</v>
      </c>
      <c r="DI114" s="9"/>
      <c r="DJ114" s="6" t="s">
        <v>37</v>
      </c>
      <c r="DK114" s="34">
        <v>100.721399676193</v>
      </c>
      <c r="DL114" s="38">
        <v>3.6767074014576053</v>
      </c>
      <c r="DM114" s="34">
        <v>119.29249312432501</v>
      </c>
      <c r="DN114" s="38">
        <v>9.242767783954136</v>
      </c>
      <c r="DO114" s="34">
        <v>126.047764579767</v>
      </c>
      <c r="DP114" s="38">
        <v>36.850705038282769</v>
      </c>
      <c r="DQ114" s="350"/>
    </row>
    <row r="115" spans="1:121" ht="15" hidden="1" customHeight="1">
      <c r="A115" s="9"/>
      <c r="B115" s="6" t="s">
        <v>38</v>
      </c>
      <c r="C115" s="34">
        <v>96.691065659707107</v>
      </c>
      <c r="D115" s="38">
        <v>10.602535748426135</v>
      </c>
      <c r="E115" s="34">
        <v>109.981000615101</v>
      </c>
      <c r="F115" s="38">
        <v>-3.8471773965638363</v>
      </c>
      <c r="G115" s="34">
        <v>112.159955831232</v>
      </c>
      <c r="H115" s="38">
        <v>4.3475691478685121</v>
      </c>
      <c r="I115" s="9"/>
      <c r="J115" s="6" t="s">
        <v>38</v>
      </c>
      <c r="K115" s="34">
        <v>114.10627299135101</v>
      </c>
      <c r="L115" s="38">
        <v>5.4736687088065281</v>
      </c>
      <c r="M115" s="34">
        <v>127.426402755533</v>
      </c>
      <c r="N115" s="38">
        <v>7.7302894641577069</v>
      </c>
      <c r="O115" s="34">
        <v>110.18300000000001</v>
      </c>
      <c r="P115" s="38">
        <v>2.0401926282644922</v>
      </c>
      <c r="Q115" s="9"/>
      <c r="R115" s="6" t="s">
        <v>38</v>
      </c>
      <c r="S115" s="34">
        <v>110.7018502621</v>
      </c>
      <c r="T115" s="38">
        <v>4.5121168551203823</v>
      </c>
      <c r="U115" s="34">
        <v>116.977498732423</v>
      </c>
      <c r="V115" s="38">
        <v>13.812953791131676</v>
      </c>
      <c r="W115" s="34">
        <v>93.462749495985804</v>
      </c>
      <c r="X115" s="38">
        <v>-0.2780555476156934</v>
      </c>
      <c r="Y115" s="9"/>
      <c r="Z115" s="6" t="s">
        <v>38</v>
      </c>
      <c r="AA115" s="34">
        <v>123.412464647245</v>
      </c>
      <c r="AB115" s="38">
        <v>3.9080452439350637</v>
      </c>
      <c r="AC115" s="34">
        <v>132.459</v>
      </c>
      <c r="AD115" s="38">
        <v>8.5507068223724616</v>
      </c>
      <c r="AE115" s="34">
        <v>98.1193049575336</v>
      </c>
      <c r="AF115" s="38">
        <v>-4.7024039266942879</v>
      </c>
      <c r="AG115" s="9"/>
      <c r="AH115" s="6" t="s">
        <v>38</v>
      </c>
      <c r="AI115" s="34">
        <v>103.416601253512</v>
      </c>
      <c r="AJ115" s="38">
        <v>2.295376906379758</v>
      </c>
      <c r="AK115" s="34">
        <v>116.47311908515201</v>
      </c>
      <c r="AL115" s="38">
        <v>0.54618385290372373</v>
      </c>
      <c r="AM115" s="34">
        <v>109.476250990198</v>
      </c>
      <c r="AN115" s="38">
        <v>1.4568481988186761</v>
      </c>
      <c r="AO115" s="9"/>
      <c r="AP115" s="6" t="s">
        <v>38</v>
      </c>
      <c r="AQ115" s="34">
        <v>113.657910176345</v>
      </c>
      <c r="AR115" s="38">
        <v>5.5099022240522544</v>
      </c>
      <c r="AS115" s="34">
        <v>109.20330487450801</v>
      </c>
      <c r="AT115" s="38">
        <v>-1.4627777448695838</v>
      </c>
      <c r="AU115" s="34">
        <v>99.085684933631896</v>
      </c>
      <c r="AV115" s="38">
        <v>1.5540579477783467</v>
      </c>
      <c r="AW115" s="9"/>
      <c r="AX115" s="6" t="s">
        <v>38</v>
      </c>
      <c r="AY115" s="34">
        <v>104.38371885964401</v>
      </c>
      <c r="AZ115" s="38">
        <v>5.4236285320677098</v>
      </c>
      <c r="BA115" s="34">
        <v>108.142875560749</v>
      </c>
      <c r="BB115" s="38">
        <v>4.4176626589189709</v>
      </c>
      <c r="BC115" s="34">
        <v>126.24684586727101</v>
      </c>
      <c r="BD115" s="38">
        <v>8.0327168869694674</v>
      </c>
      <c r="BE115" s="9"/>
      <c r="BF115" s="6" t="s">
        <v>38</v>
      </c>
      <c r="BG115" s="34">
        <v>108.545970988421</v>
      </c>
      <c r="BH115" s="38">
        <v>3.2930932998852711</v>
      </c>
      <c r="BI115" s="34">
        <v>117.503641085697</v>
      </c>
      <c r="BJ115" s="38">
        <v>5.542606012576698</v>
      </c>
      <c r="BK115" s="34">
        <v>104.698399632567</v>
      </c>
      <c r="BL115" s="38">
        <v>0.69796025585773691</v>
      </c>
      <c r="BM115" s="9"/>
      <c r="BN115" s="6" t="s">
        <v>38</v>
      </c>
      <c r="BO115" s="34">
        <v>117.17095213848749</v>
      </c>
      <c r="BP115" s="38">
        <v>1.2864027410060714</v>
      </c>
      <c r="BQ115" s="34">
        <v>108.404187544604</v>
      </c>
      <c r="BR115" s="38">
        <v>4.3547070019753846</v>
      </c>
      <c r="BS115" s="34">
        <v>138.18108226207099</v>
      </c>
      <c r="BT115" s="38">
        <v>14.341833348121114</v>
      </c>
      <c r="BU115" s="9"/>
      <c r="BV115" s="6" t="s">
        <v>38</v>
      </c>
      <c r="BW115" s="34">
        <v>103.731308272766</v>
      </c>
      <c r="BX115" s="38">
        <v>-5.8099565757064227</v>
      </c>
      <c r="BY115" s="34">
        <v>102.496</v>
      </c>
      <c r="BZ115" s="38">
        <v>0.77278537017009796</v>
      </c>
      <c r="CA115" s="34">
        <v>105.175</v>
      </c>
      <c r="CB115" s="38">
        <v>2.2735007827921834</v>
      </c>
      <c r="CC115" s="9"/>
      <c r="CD115" s="6" t="s">
        <v>38</v>
      </c>
      <c r="CE115" s="34">
        <v>112.310187918089</v>
      </c>
      <c r="CF115" s="38">
        <v>-5.8438707360954538</v>
      </c>
      <c r="CG115" s="34">
        <v>102.756</v>
      </c>
      <c r="CH115" s="38">
        <v>2.6297653885720536</v>
      </c>
      <c r="CI115" s="34">
        <v>114.30362989155201</v>
      </c>
      <c r="CJ115" s="38">
        <v>19.656620618863798</v>
      </c>
      <c r="CK115" s="9"/>
      <c r="CL115" s="6" t="s">
        <v>38</v>
      </c>
      <c r="CM115" s="34">
        <v>113.856705958285</v>
      </c>
      <c r="CN115" s="38">
        <v>9.1817894341708097</v>
      </c>
      <c r="CO115" s="34">
        <v>122.169328690174</v>
      </c>
      <c r="CP115" s="38">
        <v>12.821237369365264</v>
      </c>
      <c r="CQ115" s="34">
        <v>123.553</v>
      </c>
      <c r="CR115" s="38">
        <v>-6.5450887251713254</v>
      </c>
      <c r="CS115" s="9"/>
      <c r="CT115" s="6" t="s">
        <v>38</v>
      </c>
      <c r="CU115" s="34">
        <v>115.473045437385</v>
      </c>
      <c r="CV115" s="38">
        <v>-4.4786447045241857</v>
      </c>
      <c r="CW115" s="34">
        <v>112.728469889191</v>
      </c>
      <c r="CX115" s="38">
        <v>13.083422034686222</v>
      </c>
      <c r="CY115" s="34">
        <v>69.405297156791704</v>
      </c>
      <c r="CZ115" s="38">
        <v>-18.481839165325013</v>
      </c>
      <c r="DA115" s="9"/>
      <c r="DB115" s="6" t="s">
        <v>38</v>
      </c>
      <c r="DC115" s="34">
        <v>122.21</v>
      </c>
      <c r="DD115" s="38">
        <v>1.8535495807844029</v>
      </c>
      <c r="DE115" s="34">
        <v>100.609264662244</v>
      </c>
      <c r="DF115" s="38">
        <v>9.9126637488600124</v>
      </c>
      <c r="DG115" s="34">
        <v>101.05800000000001</v>
      </c>
      <c r="DH115" s="38">
        <v>-8.1449567801925156</v>
      </c>
      <c r="DI115" s="9"/>
      <c r="DJ115" s="6" t="s">
        <v>38</v>
      </c>
      <c r="DK115" s="34">
        <v>96.725264021093807</v>
      </c>
      <c r="DL115" s="38">
        <v>-3.8670464465930934</v>
      </c>
      <c r="DM115" s="34">
        <v>114.993619179654</v>
      </c>
      <c r="DN115" s="38">
        <v>6.2101397600693389</v>
      </c>
      <c r="DO115" s="34">
        <v>130.570331222595</v>
      </c>
      <c r="DP115" s="38">
        <v>28.091850111835498</v>
      </c>
    </row>
    <row r="116" spans="1:121" ht="15" hidden="1" customHeight="1">
      <c r="A116" s="9"/>
      <c r="B116" s="6" t="s">
        <v>39</v>
      </c>
      <c r="C116" s="34">
        <v>136.452063249714</v>
      </c>
      <c r="D116" s="38">
        <v>34.413557464452083</v>
      </c>
      <c r="E116" s="34">
        <v>105.451718491433</v>
      </c>
      <c r="F116" s="38">
        <v>3.1231179395434481</v>
      </c>
      <c r="G116" s="34">
        <v>100.63933211345299</v>
      </c>
      <c r="H116" s="38">
        <v>10.993157219868664</v>
      </c>
      <c r="I116" s="9"/>
      <c r="J116" s="6" t="s">
        <v>39</v>
      </c>
      <c r="K116" s="34">
        <v>113.460533681296</v>
      </c>
      <c r="L116" s="38">
        <v>8.0060894242695042</v>
      </c>
      <c r="M116" s="34">
        <v>120.65279561691899</v>
      </c>
      <c r="N116" s="38">
        <v>8.5739612168367785</v>
      </c>
      <c r="O116" s="34">
        <v>104.583</v>
      </c>
      <c r="P116" s="38">
        <v>2.5715714832141572</v>
      </c>
      <c r="Q116" s="9"/>
      <c r="R116" s="6" t="s">
        <v>39</v>
      </c>
      <c r="S116" s="34">
        <v>110.650072457487</v>
      </c>
      <c r="T116" s="38">
        <v>4.9557456000462849</v>
      </c>
      <c r="U116" s="34">
        <v>109.17509396158</v>
      </c>
      <c r="V116" s="38">
        <v>14.616328929385872</v>
      </c>
      <c r="W116" s="34">
        <v>98.683709893451905</v>
      </c>
      <c r="X116" s="38">
        <v>1.0048913432067081</v>
      </c>
      <c r="Y116" s="9"/>
      <c r="Z116" s="6" t="s">
        <v>39</v>
      </c>
      <c r="AA116" s="34">
        <v>119.489134134534</v>
      </c>
      <c r="AB116" s="38">
        <v>7.8842333687645834</v>
      </c>
      <c r="AC116" s="34">
        <v>112.96</v>
      </c>
      <c r="AD116" s="38">
        <v>9.7327595418734916</v>
      </c>
      <c r="AE116" s="34">
        <v>100.59006464771799</v>
      </c>
      <c r="AF116" s="38">
        <v>-0.74922944309614081</v>
      </c>
      <c r="AG116" s="9"/>
      <c r="AH116" s="6" t="s">
        <v>39</v>
      </c>
      <c r="AI116" s="34">
        <v>103.243971339334</v>
      </c>
      <c r="AJ116" s="38">
        <v>5.1008396686499822</v>
      </c>
      <c r="AK116" s="34">
        <v>114.973289365729</v>
      </c>
      <c r="AL116" s="38">
        <v>2.5428081442985899</v>
      </c>
      <c r="AM116" s="34">
        <v>105.619187330329</v>
      </c>
      <c r="AN116" s="38">
        <v>3.1688029866028273</v>
      </c>
      <c r="AO116" s="9"/>
      <c r="AP116" s="6" t="s">
        <v>39</v>
      </c>
      <c r="AQ116" s="34">
        <v>111.101259265059</v>
      </c>
      <c r="AR116" s="38">
        <v>2.9869191865141289</v>
      </c>
      <c r="AS116" s="34">
        <v>106.151109941019</v>
      </c>
      <c r="AT116" s="38">
        <v>3.9367113185776645</v>
      </c>
      <c r="AU116" s="34">
        <v>112.01178391329999</v>
      </c>
      <c r="AV116" s="38">
        <v>3.798639914089847</v>
      </c>
      <c r="AW116" s="9"/>
      <c r="AX116" s="6" t="s">
        <v>39</v>
      </c>
      <c r="AY116" s="34">
        <v>111.53300274739701</v>
      </c>
      <c r="AZ116" s="38">
        <v>5.8816342067768375</v>
      </c>
      <c r="BA116" s="34">
        <v>111.12145762122999</v>
      </c>
      <c r="BB116" s="38">
        <v>6.7538119353562251</v>
      </c>
      <c r="BC116" s="34">
        <v>133.689734839978</v>
      </c>
      <c r="BD116" s="38">
        <v>10.212626651999713</v>
      </c>
      <c r="BE116" s="9"/>
      <c r="BF116" s="6" t="s">
        <v>39</v>
      </c>
      <c r="BG116" s="34">
        <v>106.31890476028499</v>
      </c>
      <c r="BH116" s="38">
        <v>5.5723068446539088</v>
      </c>
      <c r="BI116" s="34">
        <v>120.868409157434</v>
      </c>
      <c r="BJ116" s="38">
        <v>12.644993076422679</v>
      </c>
      <c r="BK116" s="34">
        <v>114.20382217707601</v>
      </c>
      <c r="BL116" s="38">
        <v>0.51731545267470835</v>
      </c>
      <c r="BM116" s="9"/>
      <c r="BN116" s="6" t="s">
        <v>39</v>
      </c>
      <c r="BO116" s="34">
        <v>121.2982414303027</v>
      </c>
      <c r="BP116" s="38">
        <v>11.218921759868522</v>
      </c>
      <c r="BQ116" s="34">
        <v>111.49600750851501</v>
      </c>
      <c r="BR116" s="38">
        <v>8.5087231637364482</v>
      </c>
      <c r="BS116" s="34">
        <v>133.749838998527</v>
      </c>
      <c r="BT116" s="38">
        <v>18.964739818169534</v>
      </c>
      <c r="BU116" s="9"/>
      <c r="BV116" s="6" t="s">
        <v>39</v>
      </c>
      <c r="BW116" s="34">
        <v>94.506167577850306</v>
      </c>
      <c r="BX116" s="38">
        <v>-14.248874846510645</v>
      </c>
      <c r="BY116" s="34">
        <v>111.545</v>
      </c>
      <c r="BZ116" s="38">
        <v>6.1767057569296355</v>
      </c>
      <c r="CA116" s="34">
        <v>101.395</v>
      </c>
      <c r="CB116" s="38">
        <v>1.6124506443788675</v>
      </c>
      <c r="CC116" s="9"/>
      <c r="CD116" s="6" t="s">
        <v>39</v>
      </c>
      <c r="CE116" s="34">
        <v>109.587021663012</v>
      </c>
      <c r="CF116" s="38">
        <v>-0.19446602477792396</v>
      </c>
      <c r="CG116" s="34">
        <v>131.63499999999999</v>
      </c>
      <c r="CH116" s="38">
        <v>8.4522475612971277</v>
      </c>
      <c r="CI116" s="34">
        <v>106.987411131165</v>
      </c>
      <c r="CJ116" s="38">
        <v>7.8073192035476637</v>
      </c>
      <c r="CK116" s="9"/>
      <c r="CL116" s="6" t="s">
        <v>39</v>
      </c>
      <c r="CM116" s="34">
        <v>109.043295428127</v>
      </c>
      <c r="CN116" s="38">
        <v>9.6609760854802431</v>
      </c>
      <c r="CO116" s="34">
        <v>117.832233868904</v>
      </c>
      <c r="CP116" s="38">
        <v>13.584270296345082</v>
      </c>
      <c r="CQ116" s="34">
        <v>107.95399999999999</v>
      </c>
      <c r="CR116" s="38">
        <v>2.2398166475674515</v>
      </c>
      <c r="CS116" s="9"/>
      <c r="CT116" s="6" t="s">
        <v>39</v>
      </c>
      <c r="CU116" s="34">
        <v>108.690636894443</v>
      </c>
      <c r="CV116" s="38">
        <v>16.96834809485172</v>
      </c>
      <c r="CW116" s="34">
        <v>139.97030685223899</v>
      </c>
      <c r="CX116" s="38">
        <v>3.0155220088069257</v>
      </c>
      <c r="CY116" s="34">
        <v>66.345860801417203</v>
      </c>
      <c r="CZ116" s="38">
        <v>-3.4084718830582119</v>
      </c>
      <c r="DA116" s="9"/>
      <c r="DB116" s="6" t="s">
        <v>39</v>
      </c>
      <c r="DC116" s="34">
        <v>115.36799999999999</v>
      </c>
      <c r="DD116" s="38">
        <v>11.878509295086246</v>
      </c>
      <c r="DE116" s="34">
        <v>73.847515824306299</v>
      </c>
      <c r="DF116" s="38">
        <v>10.21391918155625</v>
      </c>
      <c r="DG116" s="34">
        <v>84.095000000000098</v>
      </c>
      <c r="DH116" s="38">
        <v>1.5370312235879311</v>
      </c>
      <c r="DI116" s="9"/>
      <c r="DJ116" s="6" t="s">
        <v>39</v>
      </c>
      <c r="DK116" s="34">
        <v>94.6486025806485</v>
      </c>
      <c r="DL116" s="38">
        <v>7.1410252767783504</v>
      </c>
      <c r="DM116" s="34">
        <v>115.106634601998</v>
      </c>
      <c r="DN116" s="38">
        <v>8.487214482491396</v>
      </c>
      <c r="DO116" s="34">
        <v>147.01698904679799</v>
      </c>
      <c r="DP116" s="38">
        <v>9.3964397714047436</v>
      </c>
    </row>
    <row r="117" spans="1:121" ht="15" hidden="1" customHeight="1">
      <c r="A117" s="9"/>
      <c r="B117" s="6" t="s">
        <v>40</v>
      </c>
      <c r="C117" s="34">
        <v>127.170766267831</v>
      </c>
      <c r="D117" s="38">
        <v>11.997722760735456</v>
      </c>
      <c r="E117" s="34">
        <v>114.710803217668</v>
      </c>
      <c r="F117" s="38">
        <v>0.78757309894629657</v>
      </c>
      <c r="G117" s="34">
        <v>121.98749789198899</v>
      </c>
      <c r="H117" s="38">
        <v>14.617008829246075</v>
      </c>
      <c r="I117" s="9"/>
      <c r="J117" s="6" t="s">
        <v>40</v>
      </c>
      <c r="K117" s="34">
        <v>115.85301600678299</v>
      </c>
      <c r="L117" s="38">
        <v>7.0580814903150326</v>
      </c>
      <c r="M117" s="34">
        <v>122.276453338991</v>
      </c>
      <c r="N117" s="38">
        <v>11.160397035922287</v>
      </c>
      <c r="O117" s="34">
        <v>107.456095054158</v>
      </c>
      <c r="P117" s="38">
        <v>-2.265550625157573</v>
      </c>
      <c r="Q117" s="9"/>
      <c r="R117" s="6" t="s">
        <v>40</v>
      </c>
      <c r="S117" s="34">
        <v>108.280202518465</v>
      </c>
      <c r="T117" s="38">
        <v>5.129014108432898</v>
      </c>
      <c r="U117" s="34">
        <v>111.798412306858</v>
      </c>
      <c r="V117" s="38">
        <v>13.588921460531282</v>
      </c>
      <c r="W117" s="34">
        <v>99.544858613168202</v>
      </c>
      <c r="X117" s="38">
        <v>-4.907271684031798</v>
      </c>
      <c r="Y117" s="9"/>
      <c r="Z117" s="6" t="s">
        <v>40</v>
      </c>
      <c r="AA117" s="34">
        <v>117.100668736911</v>
      </c>
      <c r="AB117" s="38">
        <v>10.808290694779117</v>
      </c>
      <c r="AC117" s="34">
        <v>110.594920308968</v>
      </c>
      <c r="AD117" s="38">
        <v>-3.0744850626469002</v>
      </c>
      <c r="AE117" s="34">
        <v>100.757905408185</v>
      </c>
      <c r="AF117" s="38">
        <v>2.1653015694352433</v>
      </c>
      <c r="AG117" s="9"/>
      <c r="AH117" s="6" t="s">
        <v>40</v>
      </c>
      <c r="AI117" s="34">
        <v>100.05466984443299</v>
      </c>
      <c r="AJ117" s="38">
        <v>1.0856198546918279</v>
      </c>
      <c r="AK117" s="34">
        <v>109.42675566202099</v>
      </c>
      <c r="AL117" s="38">
        <v>1.407989168096563</v>
      </c>
      <c r="AM117" s="34">
        <v>100.024280368115</v>
      </c>
      <c r="AN117" s="38">
        <v>10.24985532533826</v>
      </c>
      <c r="AO117" s="9"/>
      <c r="AP117" s="6" t="s">
        <v>40</v>
      </c>
      <c r="AQ117" s="34">
        <v>117.03087738566001</v>
      </c>
      <c r="AR117" s="38">
        <v>2.8733505871240794</v>
      </c>
      <c r="AS117" s="34">
        <v>106.753958227935</v>
      </c>
      <c r="AT117" s="38">
        <v>6.0177239328851044</v>
      </c>
      <c r="AU117" s="34">
        <v>110.93138244196901</v>
      </c>
      <c r="AV117" s="38">
        <v>3.6175608434078015</v>
      </c>
      <c r="AW117" s="9"/>
      <c r="AX117" s="6" t="s">
        <v>40</v>
      </c>
      <c r="AY117" s="34">
        <v>111.998715184424</v>
      </c>
      <c r="AZ117" s="38">
        <v>6.4184651421130781</v>
      </c>
      <c r="BA117" s="34">
        <v>110.37515655418601</v>
      </c>
      <c r="BB117" s="38">
        <v>2.7636970171952981</v>
      </c>
      <c r="BC117" s="34">
        <v>126.981453464319</v>
      </c>
      <c r="BD117" s="38">
        <v>11.458495294736636</v>
      </c>
      <c r="BE117" s="9"/>
      <c r="BF117" s="6" t="s">
        <v>40</v>
      </c>
      <c r="BG117" s="34">
        <v>109.890275204692</v>
      </c>
      <c r="BH117" s="38">
        <v>4.605839077923406</v>
      </c>
      <c r="BI117" s="34">
        <v>108.374385562572</v>
      </c>
      <c r="BJ117" s="38">
        <v>13.143345433216311</v>
      </c>
      <c r="BK117" s="34">
        <v>118.239041936269</v>
      </c>
      <c r="BL117" s="38">
        <v>-0.9461778611131848</v>
      </c>
      <c r="BM117" s="9"/>
      <c r="BN117" s="6" t="s">
        <v>40</v>
      </c>
      <c r="BO117" s="34">
        <v>104.79820380969629</v>
      </c>
      <c r="BP117" s="38">
        <v>5.4502696810710063</v>
      </c>
      <c r="BQ117" s="34">
        <v>113.245619481606</v>
      </c>
      <c r="BR117" s="38">
        <v>11.312175722805492</v>
      </c>
      <c r="BS117" s="34">
        <v>130.32800921472401</v>
      </c>
      <c r="BT117" s="38">
        <v>15.427572542320505</v>
      </c>
      <c r="BU117" s="9"/>
      <c r="BV117" s="6" t="s">
        <v>40</v>
      </c>
      <c r="BW117" s="34">
        <v>83.347993166438897</v>
      </c>
      <c r="BX117" s="38">
        <v>-18.26367515105855</v>
      </c>
      <c r="BY117" s="34">
        <v>101.420644813175</v>
      </c>
      <c r="BZ117" s="38">
        <v>-1.523793753592571</v>
      </c>
      <c r="CA117" s="34">
        <v>125.967072188336</v>
      </c>
      <c r="CB117" s="38">
        <v>9.2250556572003291</v>
      </c>
      <c r="CC117" s="9"/>
      <c r="CD117" s="6" t="s">
        <v>40</v>
      </c>
      <c r="CE117" s="34">
        <v>92.0681441742299</v>
      </c>
      <c r="CF117" s="38">
        <v>2.6810056512593263</v>
      </c>
      <c r="CG117" s="34">
        <v>149.00842358745999</v>
      </c>
      <c r="CH117" s="38">
        <v>-3.6454718599511153</v>
      </c>
      <c r="CI117" s="34">
        <v>122.58811616426399</v>
      </c>
      <c r="CJ117" s="38">
        <v>2.3070070820204052</v>
      </c>
      <c r="CK117" s="9"/>
      <c r="CL117" s="6" t="s">
        <v>40</v>
      </c>
      <c r="CM117" s="34">
        <v>112.68067346092801</v>
      </c>
      <c r="CN117" s="38">
        <v>11.529620873700736</v>
      </c>
      <c r="CO117" s="34">
        <v>127.09969639669001</v>
      </c>
      <c r="CP117" s="38">
        <v>12.150025391982354</v>
      </c>
      <c r="CQ117" s="34">
        <v>100.176803719379</v>
      </c>
      <c r="CR117" s="38">
        <v>-4.8689473150317184</v>
      </c>
      <c r="CS117" s="9"/>
      <c r="CT117" s="6" t="s">
        <v>40</v>
      </c>
      <c r="CU117" s="34">
        <v>118.79525092485299</v>
      </c>
      <c r="CV117" s="38">
        <v>5.5924383104372311</v>
      </c>
      <c r="CW117" s="34">
        <v>130.75767820491899</v>
      </c>
      <c r="CX117" s="38">
        <v>8.7860358148132747</v>
      </c>
      <c r="CY117" s="34">
        <v>72.180326429411807</v>
      </c>
      <c r="CZ117" s="38">
        <v>-1.0075278567620956</v>
      </c>
      <c r="DA117" s="9"/>
      <c r="DB117" s="6" t="s">
        <v>40</v>
      </c>
      <c r="DC117" s="34">
        <v>129.42016439082499</v>
      </c>
      <c r="DD117" s="38">
        <v>9.0221248343231366</v>
      </c>
      <c r="DE117" s="34">
        <v>170.55667200943699</v>
      </c>
      <c r="DF117" s="38">
        <v>23.341274407072788</v>
      </c>
      <c r="DG117" s="34">
        <v>89.920432318545906</v>
      </c>
      <c r="DH117" s="38">
        <v>-3.6460118957322436</v>
      </c>
      <c r="DI117" s="9"/>
      <c r="DJ117" s="6" t="s">
        <v>40</v>
      </c>
      <c r="DK117" s="34">
        <v>101.22485563772899</v>
      </c>
      <c r="DL117" s="38">
        <v>10.898875557323649</v>
      </c>
      <c r="DM117" s="34">
        <v>120.525511578143</v>
      </c>
      <c r="DN117" s="38">
        <v>8.4767317575209233</v>
      </c>
      <c r="DO117" s="34">
        <v>127.76549632483101</v>
      </c>
      <c r="DP117" s="38">
        <v>22.353800553987455</v>
      </c>
    </row>
    <row r="118" spans="1:121" ht="15" hidden="1" customHeight="1">
      <c r="A118" s="9"/>
      <c r="B118" s="6" t="s">
        <v>41</v>
      </c>
      <c r="C118" s="34">
        <v>123.755195392193</v>
      </c>
      <c r="D118" s="38">
        <v>15.20319682800897</v>
      </c>
      <c r="E118" s="34">
        <v>106.37257969129701</v>
      </c>
      <c r="F118" s="38">
        <v>-2.3314141628410852</v>
      </c>
      <c r="G118" s="34">
        <v>107.31779914807601</v>
      </c>
      <c r="H118" s="38">
        <v>-3.6324274945962998</v>
      </c>
      <c r="I118" s="9"/>
      <c r="J118" s="6" t="s">
        <v>41</v>
      </c>
      <c r="K118" s="34">
        <v>111.772935592892</v>
      </c>
      <c r="L118" s="38">
        <v>3.649747031776613</v>
      </c>
      <c r="M118" s="34">
        <v>120.999080374374</v>
      </c>
      <c r="N118" s="38">
        <v>5.7216590875890319</v>
      </c>
      <c r="O118" s="34">
        <v>99.839999999999904</v>
      </c>
      <c r="P118" s="38">
        <v>-3.8233679160767338</v>
      </c>
      <c r="Q118" s="9"/>
      <c r="R118" s="6" t="s">
        <v>41</v>
      </c>
      <c r="S118" s="34">
        <v>111.84438756450599</v>
      </c>
      <c r="T118" s="38">
        <v>4.6406839105348041</v>
      </c>
      <c r="U118" s="34">
        <v>123.61031287628001</v>
      </c>
      <c r="V118" s="38">
        <v>13.269789938585035</v>
      </c>
      <c r="W118" s="34">
        <v>123.011750633416</v>
      </c>
      <c r="X118" s="38">
        <v>11.418580715488204</v>
      </c>
      <c r="Y118" s="9"/>
      <c r="Z118" s="6" t="s">
        <v>41</v>
      </c>
      <c r="AA118" s="34">
        <v>95.159746951074695</v>
      </c>
      <c r="AB118" s="38">
        <v>2.6879750920256811</v>
      </c>
      <c r="AC118" s="34">
        <v>110.76300000000001</v>
      </c>
      <c r="AD118" s="38">
        <v>-11.506411536771466</v>
      </c>
      <c r="AE118" s="34">
        <v>100.93743249006</v>
      </c>
      <c r="AF118" s="38">
        <v>8.5362730447980653</v>
      </c>
      <c r="AG118" s="9"/>
      <c r="AH118" s="6" t="s">
        <v>41</v>
      </c>
      <c r="AI118" s="34">
        <v>117.78528239913901</v>
      </c>
      <c r="AJ118" s="38">
        <v>0.17788905124858445</v>
      </c>
      <c r="AK118" s="34">
        <v>107.8506730709</v>
      </c>
      <c r="AL118" s="38">
        <v>1.1020654663801253</v>
      </c>
      <c r="AM118" s="34">
        <v>103.28380340085999</v>
      </c>
      <c r="AN118" s="38">
        <v>5.0747009561884653</v>
      </c>
      <c r="AO118" s="9"/>
      <c r="AP118" s="6" t="s">
        <v>41</v>
      </c>
      <c r="AQ118" s="34">
        <v>115.059910357894</v>
      </c>
      <c r="AR118" s="38">
        <v>5.9300983151664042</v>
      </c>
      <c r="AS118" s="34">
        <v>112.806660185232</v>
      </c>
      <c r="AT118" s="38">
        <v>3.4339351884262328</v>
      </c>
      <c r="AU118" s="34">
        <v>121.2407882923</v>
      </c>
      <c r="AV118" s="38">
        <v>2.8596531614278859</v>
      </c>
      <c r="AW118" s="9"/>
      <c r="AX118" s="6" t="s">
        <v>41</v>
      </c>
      <c r="AY118" s="34">
        <v>111.146497042405</v>
      </c>
      <c r="AZ118" s="38">
        <v>4.2395053132027556</v>
      </c>
      <c r="BA118" s="34">
        <v>111.303672007161</v>
      </c>
      <c r="BB118" s="38">
        <v>3.8631736402280836</v>
      </c>
      <c r="BC118" s="34">
        <v>130.87393743550601</v>
      </c>
      <c r="BD118" s="38">
        <v>10.406218159286823</v>
      </c>
      <c r="BE118" s="9"/>
      <c r="BF118" s="6" t="s">
        <v>41</v>
      </c>
      <c r="BG118" s="34">
        <v>105.941671432981</v>
      </c>
      <c r="BH118" s="38">
        <v>2.6890641900361203</v>
      </c>
      <c r="BI118" s="34">
        <v>111.05135554739999</v>
      </c>
      <c r="BJ118" s="38">
        <v>8.7630722075586363</v>
      </c>
      <c r="BK118" s="34">
        <v>110.73575725415</v>
      </c>
      <c r="BL118" s="38">
        <v>-1.6193541800077469</v>
      </c>
      <c r="BM118" s="9"/>
      <c r="BN118" s="6" t="s">
        <v>41</v>
      </c>
      <c r="BO118" s="34">
        <v>113.58360521459339</v>
      </c>
      <c r="BP118" s="38">
        <v>1.8421673998046231</v>
      </c>
      <c r="BQ118" s="34">
        <v>108.875221483725</v>
      </c>
      <c r="BR118" s="38">
        <v>7.6991058902222846</v>
      </c>
      <c r="BS118" s="34">
        <v>135.830010367391</v>
      </c>
      <c r="BT118" s="38">
        <v>13.988602765488594</v>
      </c>
      <c r="BU118" s="9"/>
      <c r="BV118" s="6" t="s">
        <v>41</v>
      </c>
      <c r="BW118" s="34">
        <v>91.408889333665698</v>
      </c>
      <c r="BX118" s="38">
        <v>-12.309018828464346</v>
      </c>
      <c r="BY118" s="34">
        <v>115.596</v>
      </c>
      <c r="BZ118" s="38">
        <v>-2.7550874477374521</v>
      </c>
      <c r="CA118" s="34">
        <v>133.21100000000001</v>
      </c>
      <c r="CB118" s="38">
        <v>0.15563441701003455</v>
      </c>
      <c r="CC118" s="9"/>
      <c r="CD118" s="6" t="s">
        <v>41</v>
      </c>
      <c r="CE118" s="34">
        <v>119.86122350126401</v>
      </c>
      <c r="CF118" s="38">
        <v>-2.3029456418054224</v>
      </c>
      <c r="CG118" s="34">
        <v>91.5510000000003</v>
      </c>
      <c r="CH118" s="38">
        <v>6.8746935630735777</v>
      </c>
      <c r="CI118" s="34">
        <v>120.408800547761</v>
      </c>
      <c r="CJ118" s="38">
        <v>-1.9079625521818571</v>
      </c>
      <c r="CK118" s="9"/>
      <c r="CL118" s="6" t="s">
        <v>41</v>
      </c>
      <c r="CM118" s="34">
        <v>116.77584534212301</v>
      </c>
      <c r="CN118" s="38">
        <v>5.3254107868240652</v>
      </c>
      <c r="CO118" s="34">
        <v>128.40508519303799</v>
      </c>
      <c r="CP118" s="38">
        <v>8.0248841454772162</v>
      </c>
      <c r="CQ118" s="34">
        <v>102.021</v>
      </c>
      <c r="CR118" s="38">
        <v>-3.8018726485813659</v>
      </c>
      <c r="CS118" s="9"/>
      <c r="CT118" s="6" t="s">
        <v>41</v>
      </c>
      <c r="CU118" s="34">
        <v>107.568528319991</v>
      </c>
      <c r="CV118" s="38">
        <v>15.573851136049527</v>
      </c>
      <c r="CW118" s="34">
        <v>99.613215252717495</v>
      </c>
      <c r="CX118" s="38">
        <v>-1.6283305253820686</v>
      </c>
      <c r="CY118" s="34">
        <v>67.783793383245495</v>
      </c>
      <c r="CZ118" s="38">
        <v>-6.0721577965358335</v>
      </c>
      <c r="DA118" s="9"/>
      <c r="DB118" s="6" t="s">
        <v>41</v>
      </c>
      <c r="DC118" s="34">
        <v>123.246</v>
      </c>
      <c r="DD118" s="38">
        <v>10.93449026985185</v>
      </c>
      <c r="DE118" s="34">
        <v>151.08318120992899</v>
      </c>
      <c r="DF118" s="38">
        <v>18.634375830714546</v>
      </c>
      <c r="DG118" s="34">
        <v>113.434</v>
      </c>
      <c r="DH118" s="38">
        <v>0.31660122395558687</v>
      </c>
      <c r="DI118" s="9"/>
      <c r="DJ118" s="6" t="s">
        <v>41</v>
      </c>
      <c r="DK118" s="34">
        <v>87.345856463173405</v>
      </c>
      <c r="DL118" s="38">
        <v>6.9349716253460656</v>
      </c>
      <c r="DM118" s="34">
        <v>115.419392616254</v>
      </c>
      <c r="DN118" s="38">
        <v>5.99929707244425</v>
      </c>
      <c r="DO118" s="34">
        <v>136.09074425663999</v>
      </c>
      <c r="DP118" s="38">
        <v>21.493037556537885</v>
      </c>
    </row>
    <row r="119" spans="1:121" ht="15" hidden="1" customHeight="1">
      <c r="A119" s="9"/>
      <c r="B119" s="6" t="s">
        <v>42</v>
      </c>
      <c r="C119" s="34">
        <v>132.979877543268</v>
      </c>
      <c r="D119" s="38">
        <v>9.8666697199928421</v>
      </c>
      <c r="E119" s="34">
        <v>108.31230544253999</v>
      </c>
      <c r="F119" s="38">
        <v>3.0048790268776457</v>
      </c>
      <c r="G119" s="34">
        <v>112.20923427821501</v>
      </c>
      <c r="H119" s="38">
        <v>2.7293200647255702</v>
      </c>
      <c r="I119" s="9"/>
      <c r="J119" s="6" t="s">
        <v>42</v>
      </c>
      <c r="K119" s="34">
        <v>114.797765837317</v>
      </c>
      <c r="L119" s="38">
        <v>1.9347454796479582</v>
      </c>
      <c r="M119" s="34">
        <v>127.44870891911</v>
      </c>
      <c r="N119" s="38">
        <v>6.6519077439929362</v>
      </c>
      <c r="O119" s="34">
        <v>95.616466518843197</v>
      </c>
      <c r="P119" s="38">
        <v>0.47440394981694567</v>
      </c>
      <c r="Q119" s="9"/>
      <c r="R119" s="6" t="s">
        <v>42</v>
      </c>
      <c r="S119" s="34">
        <v>113.956722597026</v>
      </c>
      <c r="T119" s="38">
        <v>5.0172539120329134</v>
      </c>
      <c r="U119" s="34">
        <v>135.97452027969601</v>
      </c>
      <c r="V119" s="38">
        <v>13.948530463880488</v>
      </c>
      <c r="W119" s="34">
        <v>122.78680575571001</v>
      </c>
      <c r="X119" s="38">
        <v>6.4821483513315172</v>
      </c>
      <c r="Y119" s="9"/>
      <c r="Z119" s="6" t="s">
        <v>42</v>
      </c>
      <c r="AA119" s="34">
        <v>90.698833786204801</v>
      </c>
      <c r="AB119" s="38">
        <v>5.1208421923240053</v>
      </c>
      <c r="AC119" s="34">
        <v>119.44073272449199</v>
      </c>
      <c r="AD119" s="38">
        <v>-0.99490826129425614</v>
      </c>
      <c r="AE119" s="34">
        <v>103.496636735396</v>
      </c>
      <c r="AF119" s="38">
        <v>2.289839070587135</v>
      </c>
      <c r="AG119" s="9"/>
      <c r="AH119" s="6" t="s">
        <v>42</v>
      </c>
      <c r="AI119" s="34">
        <v>106.343354736208</v>
      </c>
      <c r="AJ119" s="38">
        <v>4.6981568188099629</v>
      </c>
      <c r="AK119" s="34">
        <v>109.04468490269601</v>
      </c>
      <c r="AL119" s="38">
        <v>-3.380000336779247</v>
      </c>
      <c r="AM119" s="34">
        <v>109.543607061594</v>
      </c>
      <c r="AN119" s="38">
        <v>0.67621318907565353</v>
      </c>
      <c r="AO119" s="9"/>
      <c r="AP119" s="6" t="s">
        <v>42</v>
      </c>
      <c r="AQ119" s="34">
        <v>122.77053648589001</v>
      </c>
      <c r="AR119" s="38">
        <v>2.204663819240821</v>
      </c>
      <c r="AS119" s="34">
        <v>108.058968966538</v>
      </c>
      <c r="AT119" s="38">
        <v>0.65549367623376043</v>
      </c>
      <c r="AU119" s="34">
        <v>119.237150846576</v>
      </c>
      <c r="AV119" s="38">
        <v>9.2568946180112732</v>
      </c>
      <c r="AW119" s="9"/>
      <c r="AX119" s="6" t="s">
        <v>42</v>
      </c>
      <c r="AY119" s="34">
        <v>114.31878302905901</v>
      </c>
      <c r="AZ119" s="38">
        <v>9.6739080298323898</v>
      </c>
      <c r="BA119" s="34">
        <v>113.891394738302</v>
      </c>
      <c r="BB119" s="38">
        <v>2.7083523649352799</v>
      </c>
      <c r="BC119" s="34">
        <v>136.00178171684499</v>
      </c>
      <c r="BD119" s="38">
        <v>10.583922466486584</v>
      </c>
      <c r="BE119" s="9"/>
      <c r="BF119" s="6" t="s">
        <v>42</v>
      </c>
      <c r="BG119" s="34">
        <v>112.360953410205</v>
      </c>
      <c r="BH119" s="38">
        <v>2.7696621970386417</v>
      </c>
      <c r="BI119" s="34">
        <v>104.39476409402501</v>
      </c>
      <c r="BJ119" s="38">
        <v>9.6056641258699358</v>
      </c>
      <c r="BK119" s="34">
        <v>114.622629163593</v>
      </c>
      <c r="BL119" s="38">
        <v>-1.104888848341858</v>
      </c>
      <c r="BM119" s="9"/>
      <c r="BN119" s="6" t="s">
        <v>42</v>
      </c>
      <c r="BO119" s="34">
        <v>113.78987049920811</v>
      </c>
      <c r="BP119" s="38">
        <v>6.191615397099909</v>
      </c>
      <c r="BQ119" s="34">
        <v>110.776442079766</v>
      </c>
      <c r="BR119" s="38">
        <v>5.2795696174258779</v>
      </c>
      <c r="BS119" s="34">
        <v>136.65101164445099</v>
      </c>
      <c r="BT119" s="38">
        <v>12.376596960925639</v>
      </c>
      <c r="BU119" s="9"/>
      <c r="BV119" s="6" t="s">
        <v>42</v>
      </c>
      <c r="BW119" s="34">
        <v>102.56239042515899</v>
      </c>
      <c r="BX119" s="38">
        <v>-12.39844790944376</v>
      </c>
      <c r="BY119" s="34">
        <v>121.781086793043</v>
      </c>
      <c r="BZ119" s="38">
        <v>3.8573801301770487</v>
      </c>
      <c r="CA119" s="34">
        <v>126.500232500065</v>
      </c>
      <c r="CB119" s="38">
        <v>2.469577530067113E-2</v>
      </c>
      <c r="CC119" s="9"/>
      <c r="CD119" s="6" t="s">
        <v>42</v>
      </c>
      <c r="CE119" s="34">
        <v>114.532732161754</v>
      </c>
      <c r="CF119" s="38">
        <v>1.7522470200355968</v>
      </c>
      <c r="CG119" s="34">
        <v>97.411493738226</v>
      </c>
      <c r="CH119" s="38">
        <v>-0.7220813919428366</v>
      </c>
      <c r="CI119" s="34">
        <v>124.067115734815</v>
      </c>
      <c r="CJ119" s="38">
        <v>2.4299659698060907</v>
      </c>
      <c r="CK119" s="9"/>
      <c r="CL119" s="6" t="s">
        <v>42</v>
      </c>
      <c r="CM119" s="34">
        <v>114.063265145</v>
      </c>
      <c r="CN119" s="38">
        <v>9.2182433385524831</v>
      </c>
      <c r="CO119" s="34">
        <v>119.05811692939299</v>
      </c>
      <c r="CP119" s="38">
        <v>2.8566792680981905</v>
      </c>
      <c r="CQ119" s="34">
        <v>108.16124710446</v>
      </c>
      <c r="CR119" s="38">
        <v>-2.7458102733803855</v>
      </c>
      <c r="CS119" s="9"/>
      <c r="CT119" s="6" t="s">
        <v>42</v>
      </c>
      <c r="CU119" s="34">
        <v>104.73991696954501</v>
      </c>
      <c r="CV119" s="38">
        <v>20.072580884752455</v>
      </c>
      <c r="CW119" s="34">
        <v>93.270260861887806</v>
      </c>
      <c r="CX119" s="38">
        <v>-4.5808592716551715</v>
      </c>
      <c r="CY119" s="34">
        <v>76.953972286451005</v>
      </c>
      <c r="CZ119" s="38">
        <v>-9.6939260924208952</v>
      </c>
      <c r="DA119" s="9"/>
      <c r="DB119" s="6" t="s">
        <v>42</v>
      </c>
      <c r="DC119" s="34">
        <v>128.487768302673</v>
      </c>
      <c r="DD119" s="38">
        <v>8.1656129429512987</v>
      </c>
      <c r="DE119" s="34">
        <v>83.604551308931704</v>
      </c>
      <c r="DF119" s="38">
        <v>20.808620450407631</v>
      </c>
      <c r="DG119" s="34">
        <v>98.705214436564205</v>
      </c>
      <c r="DH119" s="38">
        <v>-8.114525482150583</v>
      </c>
      <c r="DI119" s="9"/>
      <c r="DJ119" s="6" t="s">
        <v>42</v>
      </c>
      <c r="DK119" s="34">
        <v>94.438458041579096</v>
      </c>
      <c r="DL119" s="38">
        <v>2.3988736838412166</v>
      </c>
      <c r="DM119" s="34">
        <v>118.529201399944</v>
      </c>
      <c r="DN119" s="38">
        <v>0.20753918837108642</v>
      </c>
      <c r="DO119" s="34">
        <v>120.715363395137</v>
      </c>
      <c r="DP119" s="38">
        <v>7.8575848295582347</v>
      </c>
    </row>
    <row r="120" spans="1:121" ht="15" hidden="1" customHeight="1">
      <c r="A120" s="9"/>
      <c r="B120" s="6" t="s">
        <v>43</v>
      </c>
      <c r="C120" s="34">
        <v>134.16369527057401</v>
      </c>
      <c r="D120" s="38">
        <v>11.709830142638822</v>
      </c>
      <c r="E120" s="34">
        <v>107.358556401676</v>
      </c>
      <c r="F120" s="38">
        <v>-1.4782639668260202</v>
      </c>
      <c r="G120" s="34">
        <v>110.110390467215</v>
      </c>
      <c r="H120" s="38">
        <v>-0.78377377066215104</v>
      </c>
      <c r="I120" s="9"/>
      <c r="J120" s="6" t="s">
        <v>43</v>
      </c>
      <c r="K120" s="34">
        <v>110.611685914845</v>
      </c>
      <c r="L120" s="38">
        <v>-7.0877260095812744E-2</v>
      </c>
      <c r="M120" s="34">
        <v>126.35940079712699</v>
      </c>
      <c r="N120" s="38">
        <v>6.459906587936473</v>
      </c>
      <c r="O120" s="34">
        <v>103.67388786087101</v>
      </c>
      <c r="P120" s="38">
        <v>11.337229357551365</v>
      </c>
      <c r="Q120" s="9"/>
      <c r="R120" s="6" t="s">
        <v>43</v>
      </c>
      <c r="S120" s="34">
        <v>122.379565984556</v>
      </c>
      <c r="T120" s="38">
        <v>3.5443634269684452</v>
      </c>
      <c r="U120" s="34">
        <v>133.77817514469101</v>
      </c>
      <c r="V120" s="38">
        <v>12.884148048119187</v>
      </c>
      <c r="W120" s="34">
        <v>138.830124137236</v>
      </c>
      <c r="X120" s="38">
        <v>6.8165917211291003</v>
      </c>
      <c r="Y120" s="9"/>
      <c r="Z120" s="6" t="s">
        <v>43</v>
      </c>
      <c r="AA120" s="34">
        <v>103.56780232081699</v>
      </c>
      <c r="AB120" s="38">
        <v>1.1498792641142899</v>
      </c>
      <c r="AC120" s="34">
        <v>127.721469351452</v>
      </c>
      <c r="AD120" s="38">
        <v>8.7944916407165294</v>
      </c>
      <c r="AE120" s="34">
        <v>107.49692658099499</v>
      </c>
      <c r="AF120" s="38">
        <v>0.6175343897186707</v>
      </c>
      <c r="AG120" s="9"/>
      <c r="AH120" s="6" t="s">
        <v>43</v>
      </c>
      <c r="AI120" s="34">
        <v>115.33859303303601</v>
      </c>
      <c r="AJ120" s="38">
        <v>4.6631765675370929</v>
      </c>
      <c r="AK120" s="34">
        <v>113.861720396637</v>
      </c>
      <c r="AL120" s="38">
        <v>2.933834820297875</v>
      </c>
      <c r="AM120" s="34">
        <v>110.555315387332</v>
      </c>
      <c r="AN120" s="38">
        <v>9.4057483529480521</v>
      </c>
      <c r="AO120" s="9"/>
      <c r="AP120" s="6" t="s">
        <v>43</v>
      </c>
      <c r="AQ120" s="34">
        <v>112.13595275683799</v>
      </c>
      <c r="AR120" s="38">
        <v>8.1891316912055174</v>
      </c>
      <c r="AS120" s="34">
        <v>104.07886279080201</v>
      </c>
      <c r="AT120" s="38">
        <v>5.2581553075829817</v>
      </c>
      <c r="AU120" s="34">
        <v>111.137546458439</v>
      </c>
      <c r="AV120" s="38">
        <v>11.510348039593097</v>
      </c>
      <c r="AW120" s="9"/>
      <c r="AX120" s="6" t="s">
        <v>43</v>
      </c>
      <c r="AY120" s="34">
        <v>109.30480641118299</v>
      </c>
      <c r="AZ120" s="38">
        <v>3.7015480191844574</v>
      </c>
      <c r="BA120" s="34">
        <v>111.73932284081501</v>
      </c>
      <c r="BB120" s="38">
        <v>2.6465889422957076</v>
      </c>
      <c r="BC120" s="34">
        <v>131.98506977939499</v>
      </c>
      <c r="BD120" s="38">
        <v>9.4801045416853356</v>
      </c>
      <c r="BE120" s="9"/>
      <c r="BF120" s="6" t="s">
        <v>43</v>
      </c>
      <c r="BG120" s="34">
        <v>111.05365112211101</v>
      </c>
      <c r="BH120" s="38">
        <v>3.2767338683416796</v>
      </c>
      <c r="BI120" s="34">
        <v>108.913520404048</v>
      </c>
      <c r="BJ120" s="38">
        <v>7.2607373643294437</v>
      </c>
      <c r="BK120" s="34">
        <v>104.196585531784</v>
      </c>
      <c r="BL120" s="38">
        <v>0.70974576200373463</v>
      </c>
      <c r="BM120" s="9"/>
      <c r="BN120" s="6" t="s">
        <v>43</v>
      </c>
      <c r="BO120" s="34">
        <v>106.52849520674812</v>
      </c>
      <c r="BP120" s="38">
        <v>5.1491792970017372</v>
      </c>
      <c r="BQ120" s="34">
        <v>112.035488028993</v>
      </c>
      <c r="BR120" s="38">
        <v>4.8894838104600353</v>
      </c>
      <c r="BS120" s="34">
        <v>128.68187737207899</v>
      </c>
      <c r="BT120" s="38">
        <v>10.512211434168222</v>
      </c>
      <c r="BU120" s="9"/>
      <c r="BV120" s="6" t="s">
        <v>43</v>
      </c>
      <c r="BW120" s="34">
        <v>103.463208309753</v>
      </c>
      <c r="BX120" s="38">
        <v>1.0417678881825054</v>
      </c>
      <c r="BY120" s="34">
        <v>110.602546986213</v>
      </c>
      <c r="BZ120" s="38">
        <v>19.826815222002764</v>
      </c>
      <c r="CA120" s="34">
        <v>125.99807474554299</v>
      </c>
      <c r="CB120" s="38">
        <v>-0.70525974991292628</v>
      </c>
      <c r="CC120" s="9"/>
      <c r="CD120" s="6" t="s">
        <v>43</v>
      </c>
      <c r="CE120" s="34">
        <v>131.10965847476299</v>
      </c>
      <c r="CF120" s="38">
        <v>1.4509730692212344</v>
      </c>
      <c r="CG120" s="34">
        <v>88.001146859695496</v>
      </c>
      <c r="CH120" s="38">
        <v>12.177680577828951</v>
      </c>
      <c r="CI120" s="34">
        <v>128.53197291369901</v>
      </c>
      <c r="CJ120" s="38">
        <v>17.747553784824419</v>
      </c>
      <c r="CK120" s="9"/>
      <c r="CL120" s="6" t="s">
        <v>43</v>
      </c>
      <c r="CM120" s="34">
        <v>106.30190211399101</v>
      </c>
      <c r="CN120" s="38">
        <v>6.8548991166226045</v>
      </c>
      <c r="CO120" s="34">
        <v>108.442037286621</v>
      </c>
      <c r="CP120" s="38">
        <v>-0.17873998358388121</v>
      </c>
      <c r="CQ120" s="34">
        <v>102.36149436589</v>
      </c>
      <c r="CR120" s="38">
        <v>4.1677633829502412</v>
      </c>
      <c r="CS120" s="9"/>
      <c r="CT120" s="6" t="s">
        <v>43</v>
      </c>
      <c r="CU120" s="34">
        <v>108.012191931164</v>
      </c>
      <c r="CV120" s="38">
        <v>14.95690187132999</v>
      </c>
      <c r="CW120" s="34">
        <v>96.497661792292007</v>
      </c>
      <c r="CX120" s="38">
        <v>-2.231099035592834</v>
      </c>
      <c r="CY120" s="34">
        <v>68.015256838861404</v>
      </c>
      <c r="CZ120" s="38">
        <v>-7.6452686579559384</v>
      </c>
      <c r="DA120" s="9"/>
      <c r="DB120" s="6" t="s">
        <v>43</v>
      </c>
      <c r="DC120" s="34">
        <v>133.97626270863</v>
      </c>
      <c r="DD120" s="38">
        <v>13.161361816164671</v>
      </c>
      <c r="DE120" s="34">
        <v>91.626365441117102</v>
      </c>
      <c r="DF120" s="38">
        <v>11.539606756854212</v>
      </c>
      <c r="DG120" s="34">
        <v>134.36019684673701</v>
      </c>
      <c r="DH120" s="38">
        <v>10.811619571580451</v>
      </c>
      <c r="DI120" s="9"/>
      <c r="DJ120" s="6" t="s">
        <v>43</v>
      </c>
      <c r="DK120" s="34">
        <v>95.301766472318803</v>
      </c>
      <c r="DL120" s="38">
        <v>2.7827027127529789</v>
      </c>
      <c r="DM120" s="34">
        <v>119.173173142633</v>
      </c>
      <c r="DN120" s="38">
        <v>-4.4350931544032335</v>
      </c>
      <c r="DO120" s="34">
        <v>124.289911810194</v>
      </c>
      <c r="DP120" s="38">
        <v>6.5365378890638937</v>
      </c>
    </row>
    <row r="121" spans="1:121" ht="15" hidden="1" customHeight="1">
      <c r="A121" s="9"/>
      <c r="B121" s="6" t="s">
        <v>44</v>
      </c>
      <c r="C121" s="34">
        <v>139.119236271999</v>
      </c>
      <c r="D121" s="38">
        <v>36.538007501198138</v>
      </c>
      <c r="E121" s="34">
        <v>104.973136616989</v>
      </c>
      <c r="F121" s="38">
        <v>-0.56806061243925399</v>
      </c>
      <c r="G121" s="34">
        <v>108.671976552152</v>
      </c>
      <c r="H121" s="38">
        <v>-2.9767806965515007</v>
      </c>
      <c r="I121" s="9"/>
      <c r="J121" s="6" t="s">
        <v>44</v>
      </c>
      <c r="K121" s="34">
        <v>110.99695763911799</v>
      </c>
      <c r="L121" s="38">
        <v>-4.2532930143330105</v>
      </c>
      <c r="M121" s="34">
        <v>129.08237051434901</v>
      </c>
      <c r="N121" s="38">
        <v>4.6777544630224526</v>
      </c>
      <c r="O121" s="34">
        <v>99.252999999999901</v>
      </c>
      <c r="P121" s="38">
        <v>2.3786192455671653</v>
      </c>
      <c r="Q121" s="9"/>
      <c r="R121" s="6" t="s">
        <v>44</v>
      </c>
      <c r="S121" s="34">
        <v>104.019890661456</v>
      </c>
      <c r="T121" s="38">
        <v>2.9549164758863924</v>
      </c>
      <c r="U121" s="34">
        <v>137.11199817485499</v>
      </c>
      <c r="V121" s="38">
        <v>12.286655587282809</v>
      </c>
      <c r="W121" s="34">
        <v>147.89855970734499</v>
      </c>
      <c r="X121" s="38">
        <v>13.473646845795798</v>
      </c>
      <c r="Y121" s="9"/>
      <c r="Z121" s="6" t="s">
        <v>44</v>
      </c>
      <c r="AA121" s="34">
        <v>101.860844207646</v>
      </c>
      <c r="AB121" s="38">
        <v>-3.8441650274486818</v>
      </c>
      <c r="AC121" s="34">
        <v>131.61000000000001</v>
      </c>
      <c r="AD121" s="38">
        <v>11.020194692355716</v>
      </c>
      <c r="AE121" s="34">
        <v>108.307611774012</v>
      </c>
      <c r="AF121" s="38">
        <v>-0.65465140333658667</v>
      </c>
      <c r="AG121" s="9"/>
      <c r="AH121" s="6" t="s">
        <v>44</v>
      </c>
      <c r="AI121" s="34">
        <v>121.02890081875501</v>
      </c>
      <c r="AJ121" s="38">
        <v>9.781241780332266</v>
      </c>
      <c r="AK121" s="34">
        <v>128.29558691525401</v>
      </c>
      <c r="AL121" s="38">
        <v>4.6938546192089206</v>
      </c>
      <c r="AM121" s="34">
        <v>110.554847976921</v>
      </c>
      <c r="AN121" s="38">
        <v>1.6516813851865919</v>
      </c>
      <c r="AO121" s="9"/>
      <c r="AP121" s="6" t="s">
        <v>44</v>
      </c>
      <c r="AQ121" s="34">
        <v>113.816045590315</v>
      </c>
      <c r="AR121" s="38">
        <v>8.4107705436321112</v>
      </c>
      <c r="AS121" s="34">
        <v>103.073022984209</v>
      </c>
      <c r="AT121" s="38">
        <v>4.0939905904593559</v>
      </c>
      <c r="AU121" s="34">
        <v>105.455576837189</v>
      </c>
      <c r="AV121" s="38">
        <v>-1.5806546717818577</v>
      </c>
      <c r="AW121" s="9"/>
      <c r="AX121" s="6" t="s">
        <v>44</v>
      </c>
      <c r="AY121" s="34">
        <v>113.236233154641</v>
      </c>
      <c r="AZ121" s="38">
        <v>3.2295126661115177</v>
      </c>
      <c r="BA121" s="34">
        <v>110.063407114151</v>
      </c>
      <c r="BB121" s="38">
        <v>4.5429902480619972</v>
      </c>
      <c r="BC121" s="34">
        <v>139.094380682582</v>
      </c>
      <c r="BD121" s="38">
        <v>12.075738076890687</v>
      </c>
      <c r="BE121" s="9"/>
      <c r="BF121" s="6" t="s">
        <v>44</v>
      </c>
      <c r="BG121" s="34">
        <v>111.85604519536101</v>
      </c>
      <c r="BH121" s="38">
        <v>2.8480431629878353</v>
      </c>
      <c r="BI121" s="34">
        <v>106.50326821212499</v>
      </c>
      <c r="BJ121" s="38">
        <v>7.2874229328318023</v>
      </c>
      <c r="BK121" s="34">
        <v>102.98266315073</v>
      </c>
      <c r="BL121" s="38">
        <v>2.0172468223498328</v>
      </c>
      <c r="BM121" s="9"/>
      <c r="BN121" s="6" t="s">
        <v>44</v>
      </c>
      <c r="BO121" s="34">
        <v>107.53503099039341</v>
      </c>
      <c r="BP121" s="38">
        <v>3.401922121463457</v>
      </c>
      <c r="BQ121" s="34">
        <v>109.14064798459501</v>
      </c>
      <c r="BR121" s="38">
        <v>5.3605566629201462</v>
      </c>
      <c r="BS121" s="34">
        <v>132.584033777945</v>
      </c>
      <c r="BT121" s="38">
        <v>5.4170932042838444</v>
      </c>
      <c r="BU121" s="9"/>
      <c r="BV121" s="6" t="s">
        <v>44</v>
      </c>
      <c r="BW121" s="34">
        <v>99.208168864635596</v>
      </c>
      <c r="BX121" s="38">
        <v>1.681378730511625</v>
      </c>
      <c r="BY121" s="34">
        <v>109.13800000000001</v>
      </c>
      <c r="BZ121" s="38">
        <v>1.2393091037272086</v>
      </c>
      <c r="CA121" s="34">
        <v>104.395</v>
      </c>
      <c r="CB121" s="38">
        <v>6.6136296326555737</v>
      </c>
      <c r="CC121" s="9"/>
      <c r="CD121" s="6" t="s">
        <v>44</v>
      </c>
      <c r="CE121" s="34">
        <v>112.013384303259</v>
      </c>
      <c r="CF121" s="38">
        <v>-2.4645510322010011</v>
      </c>
      <c r="CG121" s="34">
        <v>80.334000000000202</v>
      </c>
      <c r="CH121" s="38">
        <v>-12.693720520790379</v>
      </c>
      <c r="CI121" s="34">
        <v>114.17776996414</v>
      </c>
      <c r="CJ121" s="38">
        <v>22.702711578269046</v>
      </c>
      <c r="CK121" s="9"/>
      <c r="CL121" s="6" t="s">
        <v>44</v>
      </c>
      <c r="CM121" s="34">
        <v>113.813922505005</v>
      </c>
      <c r="CN121" s="38">
        <v>4.1140347135368245</v>
      </c>
      <c r="CO121" s="34">
        <v>117.46391451308401</v>
      </c>
      <c r="CP121" s="38">
        <v>3.5275749897690787</v>
      </c>
      <c r="CQ121" s="34">
        <v>111.72799999999999</v>
      </c>
      <c r="CR121" s="38">
        <v>-8.6099432329412622</v>
      </c>
      <c r="CS121" s="9"/>
      <c r="CT121" s="6" t="s">
        <v>44</v>
      </c>
      <c r="CU121" s="34">
        <v>103.71020834257099</v>
      </c>
      <c r="CV121" s="38">
        <v>7.8279158441389569</v>
      </c>
      <c r="CW121" s="34">
        <v>103.91293163681399</v>
      </c>
      <c r="CX121" s="38">
        <v>-0.33443097884131134</v>
      </c>
      <c r="CY121" s="34">
        <v>71.778111148991101</v>
      </c>
      <c r="CZ121" s="38">
        <v>-12.366985511085602</v>
      </c>
      <c r="DA121" s="9"/>
      <c r="DB121" s="6" t="s">
        <v>44</v>
      </c>
      <c r="DC121" s="34">
        <v>129.982</v>
      </c>
      <c r="DD121" s="38">
        <v>9.6579884252619479</v>
      </c>
      <c r="DE121" s="34">
        <v>122.814426422994</v>
      </c>
      <c r="DF121" s="38">
        <v>16.644886678574593</v>
      </c>
      <c r="DG121" s="34">
        <v>98.624000000000095</v>
      </c>
      <c r="DH121" s="38">
        <v>-12.800834644833785</v>
      </c>
      <c r="DI121" s="9"/>
      <c r="DJ121" s="6" t="s">
        <v>44</v>
      </c>
      <c r="DK121" s="34">
        <v>84.848315136733007</v>
      </c>
      <c r="DL121" s="38">
        <v>0.73483158982736541</v>
      </c>
      <c r="DM121" s="34">
        <v>112.250459777069</v>
      </c>
      <c r="DN121" s="38">
        <v>-4.1425940022406138</v>
      </c>
      <c r="DO121" s="34">
        <v>96.5954560697716</v>
      </c>
      <c r="DP121" s="38">
        <v>9.8735499597334382</v>
      </c>
    </row>
    <row r="122" spans="1:121" ht="15" hidden="1" customHeight="1">
      <c r="A122" s="9"/>
      <c r="B122" s="6"/>
      <c r="C122" s="34"/>
      <c r="D122" s="38"/>
      <c r="E122" s="34"/>
      <c r="F122" s="38"/>
      <c r="G122" s="34"/>
      <c r="H122" s="38"/>
      <c r="I122" s="9"/>
      <c r="J122" s="6"/>
      <c r="K122" s="34"/>
      <c r="L122" s="38"/>
      <c r="M122" s="34"/>
      <c r="N122" s="38"/>
      <c r="O122" s="34"/>
      <c r="P122" s="38"/>
      <c r="Q122" s="9"/>
      <c r="R122" s="6"/>
      <c r="S122" s="34"/>
      <c r="T122" s="38"/>
      <c r="U122" s="34"/>
      <c r="V122" s="38"/>
      <c r="W122" s="34"/>
      <c r="X122" s="38"/>
      <c r="Y122" s="9"/>
      <c r="Z122" s="6"/>
      <c r="AA122" s="34"/>
      <c r="AB122" s="38"/>
      <c r="AC122" s="34"/>
      <c r="AD122" s="38"/>
      <c r="AE122" s="34"/>
      <c r="AF122" s="38"/>
      <c r="AG122" s="9"/>
      <c r="AH122" s="6"/>
      <c r="AI122" s="34"/>
      <c r="AJ122" s="38"/>
      <c r="AK122" s="34"/>
      <c r="AL122" s="38"/>
      <c r="AM122" s="34"/>
      <c r="AN122" s="38"/>
      <c r="AO122" s="9"/>
      <c r="AP122" s="6"/>
      <c r="AQ122" s="34"/>
      <c r="AR122" s="38"/>
      <c r="AS122" s="34"/>
      <c r="AT122" s="38"/>
      <c r="AU122" s="34"/>
      <c r="AV122" s="38"/>
      <c r="AW122" s="9"/>
      <c r="AX122" s="6"/>
      <c r="AY122" s="34"/>
      <c r="AZ122" s="38"/>
      <c r="BA122" s="34"/>
      <c r="BB122" s="38"/>
      <c r="BC122" s="34"/>
      <c r="BD122" s="38"/>
      <c r="BE122" s="9"/>
      <c r="BF122" s="6"/>
      <c r="BG122" s="34"/>
      <c r="BH122" s="38"/>
      <c r="BI122" s="34"/>
      <c r="BJ122" s="38"/>
      <c r="BK122" s="34"/>
      <c r="BL122" s="38"/>
      <c r="BM122" s="9"/>
      <c r="BN122" s="6"/>
      <c r="BO122" s="336"/>
      <c r="BP122" s="38"/>
      <c r="BQ122" s="34"/>
      <c r="BR122" s="38"/>
      <c r="BS122" s="34"/>
      <c r="BT122" s="38"/>
      <c r="BU122" s="9"/>
      <c r="BV122" s="6"/>
      <c r="BW122" s="34"/>
      <c r="BX122" s="38"/>
      <c r="BY122" s="34"/>
      <c r="BZ122" s="38"/>
      <c r="CA122" s="34"/>
      <c r="CB122" s="38"/>
      <c r="CC122" s="9"/>
      <c r="CD122" s="6"/>
      <c r="CE122" s="34"/>
      <c r="CF122" s="38"/>
      <c r="CG122" s="34"/>
      <c r="CH122" s="38"/>
      <c r="CI122" s="34"/>
      <c r="CJ122" s="38"/>
      <c r="CK122" s="9"/>
      <c r="CL122" s="6"/>
      <c r="CM122" s="34"/>
      <c r="CN122" s="38"/>
      <c r="CO122" s="34"/>
      <c r="CP122" s="38"/>
      <c r="CQ122" s="34"/>
      <c r="CR122" s="38"/>
      <c r="CS122" s="9"/>
      <c r="CT122" s="6"/>
      <c r="CU122" s="34"/>
      <c r="CV122" s="38"/>
      <c r="CW122" s="34"/>
      <c r="CX122" s="38"/>
      <c r="CY122" s="34"/>
      <c r="CZ122" s="38"/>
      <c r="DA122" s="9"/>
      <c r="DB122" s="6"/>
      <c r="DC122" s="34"/>
      <c r="DD122" s="38"/>
      <c r="DE122" s="34"/>
      <c r="DF122" s="38"/>
      <c r="DG122" s="34"/>
      <c r="DH122" s="38"/>
      <c r="DI122" s="9"/>
      <c r="DJ122" s="6"/>
      <c r="DK122" s="34"/>
      <c r="DL122" s="38"/>
      <c r="DM122" s="34"/>
      <c r="DN122" s="38"/>
      <c r="DO122" s="34"/>
      <c r="DP122" s="38"/>
    </row>
    <row r="123" spans="1:121" s="74" customFormat="1" ht="15" hidden="1" customHeight="1">
      <c r="A123" s="363">
        <v>2018</v>
      </c>
      <c r="B123" s="355" t="s">
        <v>33</v>
      </c>
      <c r="C123" s="34">
        <v>115.39367359379</v>
      </c>
      <c r="D123" s="38">
        <v>33.751829966186364</v>
      </c>
      <c r="E123" s="34">
        <v>102.083352385011</v>
      </c>
      <c r="F123" s="38">
        <v>10.172853553039005</v>
      </c>
      <c r="G123" s="34">
        <v>115.281915892041</v>
      </c>
      <c r="H123" s="38">
        <v>0.89244978679919029</v>
      </c>
      <c r="I123" s="363">
        <v>2018</v>
      </c>
      <c r="J123" s="355" t="s">
        <v>33</v>
      </c>
      <c r="K123" s="34">
        <v>121.734519373287</v>
      </c>
      <c r="L123" s="38">
        <v>5.4175214298008143</v>
      </c>
      <c r="M123" s="34">
        <v>119.057732905774</v>
      </c>
      <c r="N123" s="38">
        <v>3.0093397540852891</v>
      </c>
      <c r="O123" s="34">
        <v>110.0744501913</v>
      </c>
      <c r="P123" s="38">
        <v>0.33951084875390336</v>
      </c>
      <c r="Q123" s="363">
        <v>2018</v>
      </c>
      <c r="R123" s="355" t="s">
        <v>33</v>
      </c>
      <c r="S123" s="34">
        <v>105.224832035337</v>
      </c>
      <c r="T123" s="38">
        <v>7.1640750276195035</v>
      </c>
      <c r="U123" s="34">
        <v>122.291303751974</v>
      </c>
      <c r="V123" s="38">
        <v>12.814005520898291</v>
      </c>
      <c r="W123" s="34">
        <v>139.56536362502399</v>
      </c>
      <c r="X123" s="38">
        <v>-1.9064002550692578</v>
      </c>
      <c r="Y123" s="363">
        <v>2018</v>
      </c>
      <c r="Z123" s="355" t="s">
        <v>33</v>
      </c>
      <c r="AA123" s="34">
        <v>122.727684773692</v>
      </c>
      <c r="AB123" s="38">
        <v>8.9602492864977421</v>
      </c>
      <c r="AC123" s="34">
        <v>146.84448659083299</v>
      </c>
      <c r="AD123" s="38">
        <v>7.7148962353994222</v>
      </c>
      <c r="AE123" s="34">
        <v>100.566446000087</v>
      </c>
      <c r="AF123" s="38">
        <v>7.3694082399462673</v>
      </c>
      <c r="AG123" s="363">
        <v>2018</v>
      </c>
      <c r="AH123" s="355" t="s">
        <v>33</v>
      </c>
      <c r="AI123" s="34">
        <v>117.820396572189</v>
      </c>
      <c r="AJ123" s="38">
        <v>4.3702378558231487</v>
      </c>
      <c r="AK123" s="34">
        <v>110.44933540985301</v>
      </c>
      <c r="AL123" s="38">
        <v>0.15050897924520257</v>
      </c>
      <c r="AM123" s="34">
        <v>116.119351158415</v>
      </c>
      <c r="AN123" s="38">
        <v>6.7387115508529263</v>
      </c>
      <c r="AO123" s="363">
        <v>2018</v>
      </c>
      <c r="AP123" s="355" t="s">
        <v>33</v>
      </c>
      <c r="AQ123" s="34">
        <v>108.643952070501</v>
      </c>
      <c r="AR123" s="38">
        <v>7.4860179275957535</v>
      </c>
      <c r="AS123" s="34">
        <v>113.399921332471</v>
      </c>
      <c r="AT123" s="38">
        <v>6.8088906682545627</v>
      </c>
      <c r="AU123" s="34">
        <v>97.231221462914903</v>
      </c>
      <c r="AV123" s="38">
        <v>8.768663529573999</v>
      </c>
      <c r="AW123" s="363">
        <v>2018</v>
      </c>
      <c r="AX123" s="355" t="s">
        <v>33</v>
      </c>
      <c r="AY123" s="34">
        <v>112.14065140454601</v>
      </c>
      <c r="AZ123" s="38">
        <v>3.7150984023427043</v>
      </c>
      <c r="BA123" s="34">
        <v>103.80474909178101</v>
      </c>
      <c r="BB123" s="38">
        <v>2.9142410843850968</v>
      </c>
      <c r="BC123" s="34">
        <v>120.483054328539</v>
      </c>
      <c r="BD123" s="38">
        <v>10.354584007307295</v>
      </c>
      <c r="BE123" s="363">
        <v>2018</v>
      </c>
      <c r="BF123" s="355" t="s">
        <v>33</v>
      </c>
      <c r="BG123" s="34">
        <v>110.15001867330101</v>
      </c>
      <c r="BH123" s="38">
        <v>6.9785923097900593</v>
      </c>
      <c r="BI123" s="34">
        <v>110.161462718327</v>
      </c>
      <c r="BJ123" s="38">
        <v>9.9108461381637483</v>
      </c>
      <c r="BK123" s="34">
        <v>94.713032692486607</v>
      </c>
      <c r="BL123" s="38">
        <v>0.69516091266403635</v>
      </c>
      <c r="BM123" s="363">
        <v>2018</v>
      </c>
      <c r="BN123" s="355" t="s">
        <v>33</v>
      </c>
      <c r="BO123" s="34">
        <v>103.31666738876956</v>
      </c>
      <c r="BP123" s="38">
        <v>14.969898363835625</v>
      </c>
      <c r="BQ123" s="34">
        <v>135.59952455375401</v>
      </c>
      <c r="BR123" s="38">
        <v>0.73652241800010643</v>
      </c>
      <c r="BS123" s="34">
        <v>123.140032632491</v>
      </c>
      <c r="BT123" s="38">
        <v>6.6074683769697344</v>
      </c>
      <c r="BU123" s="363">
        <v>2018</v>
      </c>
      <c r="BV123" s="355" t="s">
        <v>33</v>
      </c>
      <c r="BW123" s="34">
        <v>108.28594676559599</v>
      </c>
      <c r="BX123" s="38">
        <v>13.277815338513577</v>
      </c>
      <c r="BY123" s="34">
        <v>105.466221339707</v>
      </c>
      <c r="BZ123" s="38">
        <v>13.21584599828995</v>
      </c>
      <c r="CA123" s="34">
        <v>136.58480927412299</v>
      </c>
      <c r="CB123" s="38">
        <v>-5.5802282128600922</v>
      </c>
      <c r="CC123" s="363">
        <v>2018</v>
      </c>
      <c r="CD123" s="355" t="s">
        <v>33</v>
      </c>
      <c r="CE123" s="34">
        <v>108.52005148772101</v>
      </c>
      <c r="CF123" s="38">
        <v>25.493884615461312</v>
      </c>
      <c r="CG123" s="34">
        <v>129.144591357107</v>
      </c>
      <c r="CH123" s="38">
        <v>27.173403601287063</v>
      </c>
      <c r="CI123" s="34">
        <v>103.01369226096099</v>
      </c>
      <c r="CJ123" s="38">
        <v>10.947825476158428</v>
      </c>
      <c r="CK123" s="363">
        <v>2018</v>
      </c>
      <c r="CL123" s="355" t="s">
        <v>33</v>
      </c>
      <c r="CM123" s="34">
        <v>108.02435642361</v>
      </c>
      <c r="CN123" s="38">
        <v>5.2701984917618176</v>
      </c>
      <c r="CO123" s="34">
        <v>125.11173341618</v>
      </c>
      <c r="CP123" s="38">
        <v>14.334266897537248</v>
      </c>
      <c r="CQ123" s="34">
        <v>107.501410290026</v>
      </c>
      <c r="CR123" s="38">
        <v>-8.1003870076801405</v>
      </c>
      <c r="CS123" s="363">
        <v>2018</v>
      </c>
      <c r="CT123" s="355" t="s">
        <v>33</v>
      </c>
      <c r="CU123" s="34">
        <v>117.321690017411</v>
      </c>
      <c r="CV123" s="38">
        <v>6.2979579073570733</v>
      </c>
      <c r="CW123" s="34">
        <v>99.2984627478844</v>
      </c>
      <c r="CX123" s="38">
        <v>6.4039310877859918</v>
      </c>
      <c r="CY123" s="34">
        <v>95.395601830105207</v>
      </c>
      <c r="CZ123" s="38">
        <v>9.4247521860183525</v>
      </c>
      <c r="DA123" s="363">
        <v>2018</v>
      </c>
      <c r="DB123" s="355" t="s">
        <v>33</v>
      </c>
      <c r="DC123" s="34">
        <v>154.96091201055299</v>
      </c>
      <c r="DD123" s="38">
        <v>-3.1361112086955814</v>
      </c>
      <c r="DE123" s="34">
        <v>98.804666156965993</v>
      </c>
      <c r="DF123" s="38">
        <v>15.135793232451803</v>
      </c>
      <c r="DG123" s="34">
        <v>105.073396948612</v>
      </c>
      <c r="DH123" s="38">
        <v>-2.7845295295171297</v>
      </c>
      <c r="DI123" s="363">
        <v>2018</v>
      </c>
      <c r="DJ123" s="355" t="s">
        <v>33</v>
      </c>
      <c r="DK123" s="34">
        <v>92.953703605739406</v>
      </c>
      <c r="DL123" s="38">
        <v>2.3230697411270995</v>
      </c>
      <c r="DM123" s="34">
        <v>122.645224788174</v>
      </c>
      <c r="DN123" s="38">
        <v>3.7735551732926496</v>
      </c>
      <c r="DO123" s="34">
        <v>112.896001724887</v>
      </c>
      <c r="DP123" s="38">
        <v>13.289005941046099</v>
      </c>
      <c r="DQ123" s="358"/>
    </row>
    <row r="124" spans="1:121" s="336" customFormat="1" ht="15" hidden="1" customHeight="1">
      <c r="A124" s="6"/>
      <c r="B124" s="6" t="s">
        <v>34</v>
      </c>
      <c r="C124" s="34">
        <v>86.074347116807999</v>
      </c>
      <c r="D124" s="38">
        <v>1.050061911955595</v>
      </c>
      <c r="E124" s="34">
        <v>105.19486169357</v>
      </c>
      <c r="F124" s="38">
        <v>6.4490629825005925</v>
      </c>
      <c r="G124" s="34">
        <v>110.52227086814599</v>
      </c>
      <c r="H124" s="38">
        <v>6.5935215638500893</v>
      </c>
      <c r="I124" s="6"/>
      <c r="J124" s="6" t="s">
        <v>34</v>
      </c>
      <c r="K124" s="34">
        <v>114.494294818846</v>
      </c>
      <c r="L124" s="38">
        <v>8.2560387278609539</v>
      </c>
      <c r="M124" s="34">
        <v>104.277097838891</v>
      </c>
      <c r="N124" s="38">
        <v>1.8782912804744711</v>
      </c>
      <c r="O124" s="34">
        <v>109.52753981635399</v>
      </c>
      <c r="P124" s="38">
        <v>0.18984615473289068</v>
      </c>
      <c r="Q124" s="6"/>
      <c r="R124" s="6" t="s">
        <v>34</v>
      </c>
      <c r="S124" s="34">
        <v>110.53038381002899</v>
      </c>
      <c r="T124" s="38">
        <v>8.5388750077544984</v>
      </c>
      <c r="U124" s="34">
        <v>117.21434013397401</v>
      </c>
      <c r="V124" s="38">
        <v>10.168572081783083</v>
      </c>
      <c r="W124" s="34">
        <v>138.90199752275601</v>
      </c>
      <c r="X124" s="38">
        <v>11.987568483400594</v>
      </c>
      <c r="Y124" s="6"/>
      <c r="Z124" s="6" t="s">
        <v>34</v>
      </c>
      <c r="AA124" s="34">
        <v>104.90958469136601</v>
      </c>
      <c r="AB124" s="38">
        <v>-2.9381834183004969</v>
      </c>
      <c r="AC124" s="34">
        <v>131.40420606740199</v>
      </c>
      <c r="AD124" s="38">
        <v>1.7690567436508502</v>
      </c>
      <c r="AE124" s="34">
        <v>104.716158407927</v>
      </c>
      <c r="AF124" s="38">
        <v>9.6424836510481668</v>
      </c>
      <c r="AG124" s="6"/>
      <c r="AH124" s="6" t="s">
        <v>34</v>
      </c>
      <c r="AI124" s="34">
        <v>111.77824126928699</v>
      </c>
      <c r="AJ124" s="38">
        <v>2.4680577798036722</v>
      </c>
      <c r="AK124" s="34">
        <v>105.910038927363</v>
      </c>
      <c r="AL124" s="38">
        <v>3.5547553566457282</v>
      </c>
      <c r="AM124" s="34">
        <v>112.347358909569</v>
      </c>
      <c r="AN124" s="38">
        <v>7.7229034914814321</v>
      </c>
      <c r="AO124" s="6"/>
      <c r="AP124" s="6" t="s">
        <v>34</v>
      </c>
      <c r="AQ124" s="34">
        <v>111.040411440776</v>
      </c>
      <c r="AR124" s="38">
        <v>10.638360791506997</v>
      </c>
      <c r="AS124" s="34">
        <v>106.7985174935</v>
      </c>
      <c r="AT124" s="38">
        <v>2.1363057723915659</v>
      </c>
      <c r="AU124" s="34">
        <v>108.323667751805</v>
      </c>
      <c r="AV124" s="38">
        <v>8.6674953372541665</v>
      </c>
      <c r="AW124" s="6"/>
      <c r="AX124" s="6" t="s">
        <v>34</v>
      </c>
      <c r="AY124" s="34">
        <v>104.165646530853</v>
      </c>
      <c r="AZ124" s="38">
        <v>1.893646793153934</v>
      </c>
      <c r="BA124" s="34">
        <v>104.43892256703801</v>
      </c>
      <c r="BB124" s="38">
        <v>3.9007212432718603</v>
      </c>
      <c r="BC124" s="34">
        <v>120.16129429977801</v>
      </c>
      <c r="BD124" s="38">
        <v>8.9031046324680432</v>
      </c>
      <c r="BE124" s="6"/>
      <c r="BF124" s="6" t="s">
        <v>34</v>
      </c>
      <c r="BG124" s="34">
        <v>100.007837148985</v>
      </c>
      <c r="BH124" s="38">
        <v>5.0542569409529676</v>
      </c>
      <c r="BI124" s="34">
        <v>102.727497599096</v>
      </c>
      <c r="BJ124" s="38">
        <v>5.656390234358156</v>
      </c>
      <c r="BK124" s="34">
        <v>104.12874378894701</v>
      </c>
      <c r="BL124" s="38">
        <v>9.8789083819873298</v>
      </c>
      <c r="BM124" s="6"/>
      <c r="BN124" s="6" t="s">
        <v>34</v>
      </c>
      <c r="BO124" s="34">
        <v>99.337996599041674</v>
      </c>
      <c r="BP124" s="38">
        <v>11.543694131496636</v>
      </c>
      <c r="BQ124" s="34">
        <v>101.227569859979</v>
      </c>
      <c r="BR124" s="38">
        <v>0.15404777179182361</v>
      </c>
      <c r="BS124" s="34">
        <v>101.90564503189</v>
      </c>
      <c r="BT124" s="38">
        <v>5.1724577551866702</v>
      </c>
      <c r="BU124" s="6"/>
      <c r="BV124" s="6" t="s">
        <v>34</v>
      </c>
      <c r="BW124" s="34">
        <v>91.385217448396901</v>
      </c>
      <c r="BX124" s="38">
        <v>-6.3785835455210531</v>
      </c>
      <c r="BY124" s="34">
        <v>94.461395705506504</v>
      </c>
      <c r="BZ124" s="38">
        <v>18.906114782491017</v>
      </c>
      <c r="CA124" s="34">
        <v>80.751724806373502</v>
      </c>
      <c r="CB124" s="38">
        <v>18.184209472644056</v>
      </c>
      <c r="CC124" s="6"/>
      <c r="CD124" s="6" t="s">
        <v>34</v>
      </c>
      <c r="CE124" s="34">
        <v>117.818799573447</v>
      </c>
      <c r="CF124" s="38">
        <v>12.23483701577149</v>
      </c>
      <c r="CG124" s="34">
        <v>122.335579073584</v>
      </c>
      <c r="CH124" s="38">
        <v>-5.8566026860511329</v>
      </c>
      <c r="CI124" s="34">
        <v>118.27399165830499</v>
      </c>
      <c r="CJ124" s="38">
        <v>22.962208144408265</v>
      </c>
      <c r="CK124" s="6"/>
      <c r="CL124" s="6" t="s">
        <v>34</v>
      </c>
      <c r="CM124" s="34">
        <v>105.463594155029</v>
      </c>
      <c r="CN124" s="38">
        <v>0.10287784293909397</v>
      </c>
      <c r="CO124" s="34">
        <v>115.643054723712</v>
      </c>
      <c r="CP124" s="38">
        <v>6.8009360388045366</v>
      </c>
      <c r="CQ124" s="34">
        <v>86.500526489442393</v>
      </c>
      <c r="CR124" s="38">
        <v>13.388292224680825</v>
      </c>
      <c r="CS124" s="6"/>
      <c r="CT124" s="6" t="s">
        <v>34</v>
      </c>
      <c r="CU124" s="34">
        <v>103.699731994529</v>
      </c>
      <c r="CV124" s="38">
        <v>0.89295303261056347</v>
      </c>
      <c r="CW124" s="34">
        <v>125.483681912032</v>
      </c>
      <c r="CX124" s="38">
        <v>10.780040983033786</v>
      </c>
      <c r="CY124" s="34">
        <v>75.476835775840499</v>
      </c>
      <c r="CZ124" s="38">
        <v>-17.295657588126829</v>
      </c>
      <c r="DA124" s="6"/>
      <c r="DB124" s="6" t="s">
        <v>34</v>
      </c>
      <c r="DC124" s="34">
        <v>136.78735194041201</v>
      </c>
      <c r="DD124" s="38">
        <v>0.94560531667380587</v>
      </c>
      <c r="DE124" s="34">
        <v>82.552838542314802</v>
      </c>
      <c r="DF124" s="38">
        <v>1.8044913071048683</v>
      </c>
      <c r="DG124" s="34">
        <v>95.586797341076306</v>
      </c>
      <c r="DH124" s="38">
        <v>5.0115873013745613</v>
      </c>
      <c r="DI124" s="6"/>
      <c r="DJ124" s="6" t="s">
        <v>34</v>
      </c>
      <c r="DK124" s="34">
        <v>86.540160826328403</v>
      </c>
      <c r="DL124" s="38">
        <v>3.988448717063747</v>
      </c>
      <c r="DM124" s="34">
        <v>119.76787999590201</v>
      </c>
      <c r="DN124" s="38">
        <v>0.51543867798208964</v>
      </c>
      <c r="DO124" s="34">
        <v>103.879636809427</v>
      </c>
      <c r="DP124" s="38">
        <v>13.946340414114644</v>
      </c>
      <c r="DQ124" s="354"/>
    </row>
    <row r="125" spans="1:121" s="336" customFormat="1" ht="15" hidden="1" customHeight="1">
      <c r="A125" s="6"/>
      <c r="B125" s="6" t="s">
        <v>35</v>
      </c>
      <c r="C125" s="34">
        <v>109.41425244109701</v>
      </c>
      <c r="D125" s="38">
        <v>11.941683158741625</v>
      </c>
      <c r="E125" s="34">
        <v>96.327735216212304</v>
      </c>
      <c r="F125" s="38">
        <v>-12.691119342062422</v>
      </c>
      <c r="G125" s="34">
        <v>121.21126669449799</v>
      </c>
      <c r="H125" s="38">
        <v>8.2581693029828216</v>
      </c>
      <c r="I125" s="6"/>
      <c r="J125" s="6" t="s">
        <v>35</v>
      </c>
      <c r="K125" s="34">
        <v>112.266888761697</v>
      </c>
      <c r="L125" s="38">
        <v>-1.8725275470824556</v>
      </c>
      <c r="M125" s="34">
        <v>114.98532398983301</v>
      </c>
      <c r="N125" s="38">
        <v>2.346675494923403</v>
      </c>
      <c r="O125" s="34">
        <v>110.305605732346</v>
      </c>
      <c r="P125" s="38">
        <v>-1.1988053703324937</v>
      </c>
      <c r="Q125" s="6"/>
      <c r="R125" s="6" t="s">
        <v>35</v>
      </c>
      <c r="S125" s="34">
        <v>110.206365698563</v>
      </c>
      <c r="T125" s="38">
        <v>-0.4115185214343029</v>
      </c>
      <c r="U125" s="34">
        <v>122.49861491316</v>
      </c>
      <c r="V125" s="38">
        <v>3.6169307754476279</v>
      </c>
      <c r="W125" s="34">
        <v>157.204579630273</v>
      </c>
      <c r="X125" s="38">
        <v>6.915987257401639</v>
      </c>
      <c r="Y125" s="6"/>
      <c r="Z125" s="6" t="s">
        <v>35</v>
      </c>
      <c r="AA125" s="34">
        <v>106.51107610545201</v>
      </c>
      <c r="AB125" s="38">
        <v>4.6285991427129574</v>
      </c>
      <c r="AC125" s="34">
        <v>145.77553896862801</v>
      </c>
      <c r="AD125" s="38">
        <v>8.5164245867629376</v>
      </c>
      <c r="AE125" s="34">
        <v>101.889434249327</v>
      </c>
      <c r="AF125" s="38">
        <v>1.0412368342271634</v>
      </c>
      <c r="AG125" s="6"/>
      <c r="AH125" s="6" t="s">
        <v>35</v>
      </c>
      <c r="AI125" s="34">
        <v>116.68566451807401</v>
      </c>
      <c r="AJ125" s="38">
        <v>4.3803023853894416</v>
      </c>
      <c r="AK125" s="34">
        <v>104.787558191485</v>
      </c>
      <c r="AL125" s="38">
        <v>8.1973102344295796</v>
      </c>
      <c r="AM125" s="34">
        <v>111.79995285687799</v>
      </c>
      <c r="AN125" s="38">
        <v>-0.9387240311308318</v>
      </c>
      <c r="AO125" s="6"/>
      <c r="AP125" s="6" t="s">
        <v>35</v>
      </c>
      <c r="AQ125" s="34">
        <v>115.38619906893</v>
      </c>
      <c r="AR125" s="38">
        <v>4.322584774446824</v>
      </c>
      <c r="AS125" s="34">
        <v>113.704620027212</v>
      </c>
      <c r="AT125" s="38">
        <v>1.8612226802376028</v>
      </c>
      <c r="AU125" s="34">
        <v>110.84397993105</v>
      </c>
      <c r="AV125" s="38">
        <v>6.1675752963083852</v>
      </c>
      <c r="AW125" s="6"/>
      <c r="AX125" s="6" t="s">
        <v>35</v>
      </c>
      <c r="AY125" s="34">
        <v>114.458930750512</v>
      </c>
      <c r="AZ125" s="38">
        <v>0.98351907493781709</v>
      </c>
      <c r="BA125" s="34">
        <v>103.01518175256599</v>
      </c>
      <c r="BB125" s="38">
        <v>4.7593909074601157</v>
      </c>
      <c r="BC125" s="34">
        <v>123.72004023797</v>
      </c>
      <c r="BD125" s="38">
        <v>4.8175799196956888</v>
      </c>
      <c r="BE125" s="6"/>
      <c r="BF125" s="6" t="s">
        <v>35</v>
      </c>
      <c r="BG125" s="34">
        <v>113.43354082779599</v>
      </c>
      <c r="BH125" s="38">
        <v>5.2099818625359404</v>
      </c>
      <c r="BI125" s="34">
        <v>117.04536477885</v>
      </c>
      <c r="BJ125" s="38">
        <v>0.50519712256331673</v>
      </c>
      <c r="BK125" s="34">
        <v>101.17097780223899</v>
      </c>
      <c r="BL125" s="38">
        <v>13.344300364059848</v>
      </c>
      <c r="BM125" s="6"/>
      <c r="BN125" s="6" t="s">
        <v>35</v>
      </c>
      <c r="BO125" s="34">
        <v>113.21148543911366</v>
      </c>
      <c r="BP125" s="38">
        <v>10.354962386835396</v>
      </c>
      <c r="BQ125" s="34">
        <v>112.505272011496</v>
      </c>
      <c r="BR125" s="38">
        <v>1.0713565715440296</v>
      </c>
      <c r="BS125" s="34">
        <v>129.939303617349</v>
      </c>
      <c r="BT125" s="38">
        <v>9.0267730127607138</v>
      </c>
      <c r="BU125" s="6"/>
      <c r="BV125" s="6" t="s">
        <v>35</v>
      </c>
      <c r="BW125" s="34">
        <v>98.094834162385197</v>
      </c>
      <c r="BX125" s="38">
        <v>-1.5440038417047219</v>
      </c>
      <c r="BY125" s="34">
        <v>99.677967773600997</v>
      </c>
      <c r="BZ125" s="38">
        <v>-10.25581595800719</v>
      </c>
      <c r="CA125" s="34">
        <v>83.214594044182107</v>
      </c>
      <c r="CB125" s="38">
        <v>22.421211116282862</v>
      </c>
      <c r="CC125" s="6"/>
      <c r="CD125" s="6" t="s">
        <v>35</v>
      </c>
      <c r="CE125" s="34">
        <v>119.50416020256201</v>
      </c>
      <c r="CF125" s="38">
        <v>-2.7872907910697933</v>
      </c>
      <c r="CG125" s="34">
        <v>123.9476491284</v>
      </c>
      <c r="CH125" s="38">
        <v>-20.174370863962181</v>
      </c>
      <c r="CI125" s="34">
        <v>128.71008054965</v>
      </c>
      <c r="CJ125" s="38">
        <v>39.222360086636655</v>
      </c>
      <c r="CK125" s="6"/>
      <c r="CL125" s="6" t="s">
        <v>35</v>
      </c>
      <c r="CM125" s="34">
        <v>110.17652373918899</v>
      </c>
      <c r="CN125" s="38">
        <v>-4.8100611455942754</v>
      </c>
      <c r="CO125" s="34">
        <v>119.111329738278</v>
      </c>
      <c r="CP125" s="38">
        <v>-3.0836365220861666</v>
      </c>
      <c r="CQ125" s="34">
        <v>113.250790799043</v>
      </c>
      <c r="CR125" s="38">
        <v>14.900765795871607</v>
      </c>
      <c r="CS125" s="6"/>
      <c r="CT125" s="6" t="s">
        <v>35</v>
      </c>
      <c r="CU125" s="34">
        <v>137.18494278592999</v>
      </c>
      <c r="CV125" s="38">
        <v>9.4509581323273864</v>
      </c>
      <c r="CW125" s="34">
        <v>111.25954354029901</v>
      </c>
      <c r="CX125" s="38">
        <v>-1.073652855458235</v>
      </c>
      <c r="CY125" s="34">
        <v>94.291221831424394</v>
      </c>
      <c r="CZ125" s="38">
        <v>7.0870595493895081</v>
      </c>
      <c r="DA125" s="6"/>
      <c r="DB125" s="6" t="s">
        <v>35</v>
      </c>
      <c r="DC125" s="34">
        <v>142.63860239425901</v>
      </c>
      <c r="DD125" s="38">
        <v>6.691950448986475</v>
      </c>
      <c r="DE125" s="34">
        <v>111.83317223464201</v>
      </c>
      <c r="DF125" s="38">
        <v>-11.426326383554652</v>
      </c>
      <c r="DG125" s="34">
        <v>143.27583566364501</v>
      </c>
      <c r="DH125" s="38">
        <v>23.91637966809806</v>
      </c>
      <c r="DI125" s="6"/>
      <c r="DJ125" s="6" t="s">
        <v>35</v>
      </c>
      <c r="DK125" s="34">
        <v>95.244106083494799</v>
      </c>
      <c r="DL125" s="38">
        <v>11.945453449169619</v>
      </c>
      <c r="DM125" s="34">
        <v>128.66516060930101</v>
      </c>
      <c r="DN125" s="38">
        <v>2.3635047634144684</v>
      </c>
      <c r="DO125" s="34">
        <v>127.346578422634</v>
      </c>
      <c r="DP125" s="38">
        <v>2.7294469343225103</v>
      </c>
      <c r="DQ125" s="354"/>
    </row>
    <row r="126" spans="1:121" s="336" customFormat="1" ht="15" hidden="1" customHeight="1">
      <c r="A126" s="6"/>
      <c r="B126" s="6" t="s">
        <v>36</v>
      </c>
      <c r="C126" s="34">
        <v>109.820164103761</v>
      </c>
      <c r="D126" s="34">
        <v>2.7608121784881519</v>
      </c>
      <c r="E126" s="34">
        <v>100.518852963596</v>
      </c>
      <c r="F126" s="34">
        <v>-8.4292990134207173</v>
      </c>
      <c r="G126" s="34">
        <v>126.175099702775</v>
      </c>
      <c r="H126" s="34">
        <v>7.0115527294772733</v>
      </c>
      <c r="I126" s="6"/>
      <c r="J126" s="6" t="s">
        <v>36</v>
      </c>
      <c r="K126" s="34">
        <v>119.014589555472</v>
      </c>
      <c r="L126" s="34">
        <v>4.6765364566950609</v>
      </c>
      <c r="M126" s="34">
        <v>120.48480349701499</v>
      </c>
      <c r="N126" s="34">
        <v>7.7354475004200509</v>
      </c>
      <c r="O126" s="34">
        <v>106.850574744974</v>
      </c>
      <c r="P126" s="34">
        <v>1.5217006764662813</v>
      </c>
      <c r="Q126" s="6"/>
      <c r="R126" s="6" t="s">
        <v>36</v>
      </c>
      <c r="S126" s="34">
        <v>110.32391469372899</v>
      </c>
      <c r="T126" s="34">
        <v>0.91917458809949437</v>
      </c>
      <c r="U126" s="34">
        <v>120.29457809526301</v>
      </c>
      <c r="V126" s="34">
        <v>4.0903118910277101</v>
      </c>
      <c r="W126" s="34">
        <v>149.23682086914701</v>
      </c>
      <c r="X126" s="34">
        <v>16.171697654953917</v>
      </c>
      <c r="Y126" s="6"/>
      <c r="Z126" s="6" t="s">
        <v>36</v>
      </c>
      <c r="AA126" s="34">
        <v>112.730547234016</v>
      </c>
      <c r="AB126" s="34">
        <v>-1.5293214061496485</v>
      </c>
      <c r="AC126" s="34">
        <v>133.33098280692101</v>
      </c>
      <c r="AD126" s="34">
        <v>6.193288046609851</v>
      </c>
      <c r="AE126" s="34">
        <v>106.231353761517</v>
      </c>
      <c r="AF126" s="34">
        <v>2.5636326666208475</v>
      </c>
      <c r="AG126" s="6"/>
      <c r="AH126" s="6" t="s">
        <v>36</v>
      </c>
      <c r="AI126" s="34">
        <v>118.03906155228</v>
      </c>
      <c r="AJ126" s="34">
        <v>3.7809227976747906</v>
      </c>
      <c r="AK126" s="34">
        <v>107.94143064441801</v>
      </c>
      <c r="AL126" s="34">
        <v>0.58121902423093275</v>
      </c>
      <c r="AM126" s="34">
        <v>100.09063847053</v>
      </c>
      <c r="AN126" s="34">
        <v>2.8912074134708661</v>
      </c>
      <c r="AO126" s="6"/>
      <c r="AP126" s="6" t="s">
        <v>36</v>
      </c>
      <c r="AQ126" s="34">
        <v>115.82834515478</v>
      </c>
      <c r="AR126" s="34">
        <v>5.7457333114034412</v>
      </c>
      <c r="AS126" s="34">
        <v>109.76534520013401</v>
      </c>
      <c r="AT126" s="34">
        <v>7.2641957846871321</v>
      </c>
      <c r="AU126" s="34">
        <v>121.862809533061</v>
      </c>
      <c r="AV126" s="34">
        <v>7.5368733800397223</v>
      </c>
      <c r="AW126" s="6"/>
      <c r="AX126" s="6" t="s">
        <v>36</v>
      </c>
      <c r="AY126" s="34">
        <v>114.33331628100299</v>
      </c>
      <c r="AZ126" s="34">
        <v>-0.19499509534125536</v>
      </c>
      <c r="BA126" s="34">
        <v>99.738133349807896</v>
      </c>
      <c r="BB126" s="34">
        <v>6.802448827804696</v>
      </c>
      <c r="BC126" s="34">
        <v>127.109393659251</v>
      </c>
      <c r="BD126" s="34">
        <v>7.7603300401966919</v>
      </c>
      <c r="BE126" s="6"/>
      <c r="BF126" s="6" t="s">
        <v>36</v>
      </c>
      <c r="BG126" s="34">
        <v>109.377932017121</v>
      </c>
      <c r="BH126" s="34">
        <v>5.0481939612748334</v>
      </c>
      <c r="BI126" s="34">
        <v>112.812027409591</v>
      </c>
      <c r="BJ126" s="34">
        <v>4.633926280779832</v>
      </c>
      <c r="BK126" s="34">
        <v>106.891353485883</v>
      </c>
      <c r="BL126" s="34">
        <v>-1.9432908655499119</v>
      </c>
      <c r="BM126" s="6"/>
      <c r="BN126" s="6" t="s">
        <v>36</v>
      </c>
      <c r="BO126" s="34">
        <v>112.2279837855779</v>
      </c>
      <c r="BP126" s="34">
        <v>7.9153924603728001</v>
      </c>
      <c r="BQ126" s="34">
        <v>117.088484467719</v>
      </c>
      <c r="BR126" s="34">
        <v>4.8924803743441743</v>
      </c>
      <c r="BS126" s="34">
        <v>129.70510661510099</v>
      </c>
      <c r="BT126" s="34">
        <v>8.5077241687214382</v>
      </c>
      <c r="BU126" s="6"/>
      <c r="BV126" s="6" t="s">
        <v>36</v>
      </c>
      <c r="BW126" s="34">
        <v>96.846742327731306</v>
      </c>
      <c r="BX126" s="34">
        <v>-1.9418102557362857</v>
      </c>
      <c r="BY126" s="34">
        <v>110.072572088581</v>
      </c>
      <c r="BZ126" s="34">
        <v>7.6778174289608927</v>
      </c>
      <c r="CA126" s="34">
        <v>82.789555627675</v>
      </c>
      <c r="CB126" s="34">
        <v>15.230358439009279</v>
      </c>
      <c r="CC126" s="6"/>
      <c r="CD126" s="6" t="s">
        <v>36</v>
      </c>
      <c r="CE126" s="34">
        <v>111.003466427323</v>
      </c>
      <c r="CF126" s="34">
        <v>11.083253455778831</v>
      </c>
      <c r="CG126" s="34">
        <v>100.21098675405101</v>
      </c>
      <c r="CH126" s="34">
        <v>10.283146526297429</v>
      </c>
      <c r="CI126" s="34">
        <v>121.933440412221</v>
      </c>
      <c r="CJ126" s="34">
        <v>24.408777330455166</v>
      </c>
      <c r="CK126" s="6"/>
      <c r="CL126" s="6" t="s">
        <v>36</v>
      </c>
      <c r="CM126" s="34">
        <v>117.533546815077</v>
      </c>
      <c r="CN126" s="34">
        <v>-1.3359616690502776</v>
      </c>
      <c r="CO126" s="34">
        <v>127.668295783053</v>
      </c>
      <c r="CP126" s="34">
        <v>4.9842443054591001</v>
      </c>
      <c r="CQ126" s="34">
        <v>104.590883831638</v>
      </c>
      <c r="CR126" s="34">
        <v>16.460542303177746</v>
      </c>
      <c r="CS126" s="6"/>
      <c r="CT126" s="6" t="s">
        <v>36</v>
      </c>
      <c r="CU126" s="34">
        <v>140.803444501862</v>
      </c>
      <c r="CV126" s="34">
        <v>8.7513665949390429</v>
      </c>
      <c r="CW126" s="34">
        <v>118.675816224765</v>
      </c>
      <c r="CX126" s="34">
        <v>1.0361877362180962</v>
      </c>
      <c r="CY126" s="34">
        <v>79.5126080421431</v>
      </c>
      <c r="CZ126" s="34">
        <v>7.8729338903081896</v>
      </c>
      <c r="DA126" s="6"/>
      <c r="DB126" s="6" t="s">
        <v>36</v>
      </c>
      <c r="DC126" s="34">
        <v>142.548607716346</v>
      </c>
      <c r="DD126" s="34">
        <v>10.686416005113912</v>
      </c>
      <c r="DE126" s="34">
        <v>59.680192938205998</v>
      </c>
      <c r="DF126" s="34">
        <v>-22.378529227960541</v>
      </c>
      <c r="DG126" s="34">
        <v>136.47093929817601</v>
      </c>
      <c r="DH126" s="34">
        <v>23.276640468800309</v>
      </c>
      <c r="DI126" s="6"/>
      <c r="DJ126" s="6" t="s">
        <v>36</v>
      </c>
      <c r="DK126" s="34">
        <v>93.573030262722298</v>
      </c>
      <c r="DL126" s="34">
        <v>4.0442059459988968</v>
      </c>
      <c r="DM126" s="34">
        <v>105.94030396068</v>
      </c>
      <c r="DN126" s="34">
        <v>3.5815852613540642</v>
      </c>
      <c r="DO126" s="34">
        <v>116.889489193073</v>
      </c>
      <c r="DP126" s="34">
        <v>5.7242094268388684</v>
      </c>
      <c r="DQ126" s="354"/>
    </row>
    <row r="127" spans="1:121" s="336" customFormat="1" ht="15" hidden="1" customHeight="1">
      <c r="A127" s="6"/>
      <c r="B127" s="6" t="s">
        <v>37</v>
      </c>
      <c r="C127" s="34">
        <v>106.40181058292499</v>
      </c>
      <c r="D127" s="34">
        <v>0.54399029780198305</v>
      </c>
      <c r="E127" s="34">
        <v>110.913797637635</v>
      </c>
      <c r="F127" s="34">
        <v>-3.8334647654621534</v>
      </c>
      <c r="G127" s="34">
        <v>117.03716314777201</v>
      </c>
      <c r="H127" s="34">
        <v>10.435734620762503</v>
      </c>
      <c r="I127" s="6"/>
      <c r="J127" s="6" t="s">
        <v>37</v>
      </c>
      <c r="K127" s="34">
        <v>119.90330032251801</v>
      </c>
      <c r="L127" s="34">
        <v>2.2406131358913228</v>
      </c>
      <c r="M127" s="34">
        <v>127.966545971803</v>
      </c>
      <c r="N127" s="34">
        <v>4.0142988346886739</v>
      </c>
      <c r="O127" s="34">
        <v>109.588038800558</v>
      </c>
      <c r="P127" s="34">
        <v>1.7266066394604991</v>
      </c>
      <c r="Q127" s="6"/>
      <c r="R127" s="6" t="s">
        <v>37</v>
      </c>
      <c r="S127" s="34">
        <v>115.848610509382</v>
      </c>
      <c r="T127" s="34">
        <v>0.17817962458204306</v>
      </c>
      <c r="U127" s="34">
        <v>135.60726007686901</v>
      </c>
      <c r="V127" s="34">
        <v>1.6549403655422168</v>
      </c>
      <c r="W127" s="34">
        <v>142.99943775331599</v>
      </c>
      <c r="X127" s="34">
        <v>17.433406863540483</v>
      </c>
      <c r="Y127" s="6"/>
      <c r="Z127" s="6" t="s">
        <v>37</v>
      </c>
      <c r="AA127" s="34">
        <v>121.564007964125</v>
      </c>
      <c r="AB127" s="34">
        <v>-4.9724578904364023</v>
      </c>
      <c r="AC127" s="34">
        <v>130.067194571632</v>
      </c>
      <c r="AD127" s="34">
        <v>11.841503208736313</v>
      </c>
      <c r="AE127" s="34">
        <v>103.5478067424</v>
      </c>
      <c r="AF127" s="34">
        <v>0.13900733798493548</v>
      </c>
      <c r="AG127" s="6"/>
      <c r="AH127" s="6" t="s">
        <v>37</v>
      </c>
      <c r="AI127" s="34">
        <v>115.483617354301</v>
      </c>
      <c r="AJ127" s="34">
        <v>5.7166183655732681</v>
      </c>
      <c r="AK127" s="34">
        <v>108.680636175283</v>
      </c>
      <c r="AL127" s="34">
        <v>3.2079918531556189</v>
      </c>
      <c r="AM127" s="34">
        <v>110.829499134118</v>
      </c>
      <c r="AN127" s="34">
        <v>3.0007926078601059</v>
      </c>
      <c r="AO127" s="6"/>
      <c r="AP127" s="6" t="s">
        <v>37</v>
      </c>
      <c r="AQ127" s="34">
        <v>117.763944545092</v>
      </c>
      <c r="AR127" s="34">
        <v>5.4125312328617667</v>
      </c>
      <c r="AS127" s="34">
        <v>116.01202748460901</v>
      </c>
      <c r="AT127" s="34">
        <v>5.5759858563588409</v>
      </c>
      <c r="AU127" s="34">
        <v>130.573387454992</v>
      </c>
      <c r="AV127" s="34">
        <v>2.4469453880208789</v>
      </c>
      <c r="AW127" s="6"/>
      <c r="AX127" s="6" t="s">
        <v>37</v>
      </c>
      <c r="AY127" s="34">
        <v>116.164784052911</v>
      </c>
      <c r="AZ127" s="34">
        <v>6.6501045869200652</v>
      </c>
      <c r="BA127" s="34">
        <v>108.147903690276</v>
      </c>
      <c r="BB127" s="34">
        <v>-0.90987787984973068</v>
      </c>
      <c r="BC127" s="34">
        <v>133.03747104609999</v>
      </c>
      <c r="BD127" s="34">
        <v>8.0266364876961518</v>
      </c>
      <c r="BE127" s="6"/>
      <c r="BF127" s="6" t="s">
        <v>37</v>
      </c>
      <c r="BG127" s="34">
        <v>111.024821292323</v>
      </c>
      <c r="BH127" s="34">
        <v>5.5960401021471853</v>
      </c>
      <c r="BI127" s="34">
        <v>104.236539212865</v>
      </c>
      <c r="BJ127" s="34">
        <v>-3.8756324149248513</v>
      </c>
      <c r="BK127" s="34">
        <v>119.32815491989101</v>
      </c>
      <c r="BL127" s="34">
        <v>13.660714721581698</v>
      </c>
      <c r="BM127" s="6"/>
      <c r="BN127" s="6" t="s">
        <v>37</v>
      </c>
      <c r="BO127" s="34">
        <v>114.77238467527027</v>
      </c>
      <c r="BP127" s="34">
        <v>3.413233313150883</v>
      </c>
      <c r="BQ127" s="34">
        <v>119.595975340954</v>
      </c>
      <c r="BR127" s="34">
        <v>6.5560244307950626</v>
      </c>
      <c r="BS127" s="34">
        <v>133.644609987135</v>
      </c>
      <c r="BT127" s="34">
        <v>5.6812877805899404</v>
      </c>
      <c r="BU127" s="6"/>
      <c r="BV127" s="6" t="s">
        <v>37</v>
      </c>
      <c r="BW127" s="34">
        <v>95.666505603663197</v>
      </c>
      <c r="BX127" s="34">
        <v>3.3814045701965085</v>
      </c>
      <c r="BY127" s="34">
        <v>101.684451696355</v>
      </c>
      <c r="BZ127" s="34">
        <v>15.734636576775543</v>
      </c>
      <c r="CA127" s="34">
        <v>106.391644378002</v>
      </c>
      <c r="CB127" s="34">
        <v>2.3567416232148872</v>
      </c>
      <c r="CC127" s="6"/>
      <c r="CD127" s="6" t="s">
        <v>37</v>
      </c>
      <c r="CE127" s="34">
        <v>120.06587007857</v>
      </c>
      <c r="CF127" s="34">
        <v>4.9285023059104276</v>
      </c>
      <c r="CG127" s="34">
        <v>104.734916754202</v>
      </c>
      <c r="CH127" s="34">
        <v>2.1903763822831621</v>
      </c>
      <c r="CI127" s="34">
        <v>117.69399923370599</v>
      </c>
      <c r="CJ127" s="34">
        <v>16.83242922188542</v>
      </c>
      <c r="CK127" s="6"/>
      <c r="CL127" s="6" t="s">
        <v>37</v>
      </c>
      <c r="CM127" s="34">
        <v>117.66811879270099</v>
      </c>
      <c r="CN127" s="34">
        <v>2.1512492132693666</v>
      </c>
      <c r="CO127" s="34">
        <v>124.11503100175899</v>
      </c>
      <c r="CP127" s="34">
        <v>0.7548143008669399</v>
      </c>
      <c r="CQ127" s="34">
        <v>124.464325834706</v>
      </c>
      <c r="CR127" s="34">
        <v>1.4908557313562056</v>
      </c>
      <c r="CS127" s="6"/>
      <c r="CT127" s="6" t="s">
        <v>37</v>
      </c>
      <c r="CU127" s="34">
        <v>139.76692743793501</v>
      </c>
      <c r="CV127" s="34">
        <v>8.0094147021045217</v>
      </c>
      <c r="CW127" s="34">
        <v>112.98468130725399</v>
      </c>
      <c r="CX127" s="34">
        <v>-2.2166252314329284</v>
      </c>
      <c r="CY127" s="34">
        <v>71.506214096096002</v>
      </c>
      <c r="CZ127" s="34">
        <v>1.3784111865590347</v>
      </c>
      <c r="DA127" s="6"/>
      <c r="DB127" s="6" t="s">
        <v>37</v>
      </c>
      <c r="DC127" s="34">
        <v>133.42253912126799</v>
      </c>
      <c r="DD127" s="34">
        <v>8.5892610188639935</v>
      </c>
      <c r="DE127" s="34">
        <v>88.346099612567897</v>
      </c>
      <c r="DF127" s="34">
        <v>-10.762971916128379</v>
      </c>
      <c r="DG127" s="34">
        <v>121.14301618563699</v>
      </c>
      <c r="DH127" s="34">
        <v>32.414104784930117</v>
      </c>
      <c r="DI127" s="6"/>
      <c r="DJ127" s="6" t="s">
        <v>37</v>
      </c>
      <c r="DK127" s="34">
        <v>93.658894016059307</v>
      </c>
      <c r="DL127" s="34">
        <v>-7.0119216798404125</v>
      </c>
      <c r="DM127" s="34">
        <v>117.388450195749</v>
      </c>
      <c r="DN127" s="34">
        <v>-1.5961129478546781</v>
      </c>
      <c r="DO127" s="34">
        <v>131.58685620223099</v>
      </c>
      <c r="DP127" s="34">
        <v>4.394438601057999</v>
      </c>
      <c r="DQ127" s="354"/>
    </row>
    <row r="128" spans="1:121" s="336" customFormat="1" ht="15" hidden="1" customHeight="1">
      <c r="A128" s="6"/>
      <c r="B128" s="6" t="s">
        <v>38</v>
      </c>
      <c r="C128" s="34">
        <v>96.035719292809006</v>
      </c>
      <c r="D128" s="34">
        <v>-0.67777344517487847</v>
      </c>
      <c r="E128" s="34">
        <v>109.07654661364499</v>
      </c>
      <c r="F128" s="34">
        <v>-0.82237295205315775</v>
      </c>
      <c r="G128" s="34">
        <v>114.867755980887</v>
      </c>
      <c r="H128" s="34">
        <v>2.4142307560547351</v>
      </c>
      <c r="I128" s="6"/>
      <c r="J128" s="6" t="s">
        <v>38</v>
      </c>
      <c r="K128" s="34">
        <v>119.804168549736</v>
      </c>
      <c r="L128" s="34">
        <v>4.993498962863228</v>
      </c>
      <c r="M128" s="34">
        <v>132.612038843096</v>
      </c>
      <c r="N128" s="34">
        <v>4.0695146181844279</v>
      </c>
      <c r="O128" s="34">
        <v>112.269075848673</v>
      </c>
      <c r="P128" s="34">
        <v>1.8932828554976595</v>
      </c>
      <c r="Q128" s="6"/>
      <c r="R128" s="6" t="s">
        <v>38</v>
      </c>
      <c r="S128" s="34">
        <v>114.54318735366201</v>
      </c>
      <c r="T128" s="34">
        <v>3.469984541782452</v>
      </c>
      <c r="U128" s="34">
        <v>127.003884492903</v>
      </c>
      <c r="V128" s="34">
        <v>8.5712088813033773</v>
      </c>
      <c r="W128" s="34">
        <v>109.911991469559</v>
      </c>
      <c r="X128" s="34">
        <v>17.599783937749109</v>
      </c>
      <c r="Y128" s="6"/>
      <c r="Z128" s="6" t="s">
        <v>38</v>
      </c>
      <c r="AA128" s="34">
        <v>123.21405800578</v>
      </c>
      <c r="AB128" s="34">
        <v>-0.16076710082090528</v>
      </c>
      <c r="AC128" s="34">
        <v>135.929331786012</v>
      </c>
      <c r="AD128" s="34">
        <v>2.6199290240844277</v>
      </c>
      <c r="AE128" s="34">
        <v>103.54699981984599</v>
      </c>
      <c r="AF128" s="34">
        <v>5.5317298310067855</v>
      </c>
      <c r="AG128" s="6"/>
      <c r="AH128" s="6" t="s">
        <v>38</v>
      </c>
      <c r="AI128" s="34">
        <v>111.547486949297</v>
      </c>
      <c r="AJ128" s="34">
        <v>7.8622635024073304</v>
      </c>
      <c r="AK128" s="34">
        <v>121.278863841608</v>
      </c>
      <c r="AL128" s="34">
        <v>4.1260548306794931</v>
      </c>
      <c r="AM128" s="34">
        <v>111.05539606899799</v>
      </c>
      <c r="AN128" s="34">
        <v>1.4424544725607973</v>
      </c>
      <c r="AO128" s="6"/>
      <c r="AP128" s="6" t="s">
        <v>38</v>
      </c>
      <c r="AQ128" s="34">
        <v>119.181855155186</v>
      </c>
      <c r="AR128" s="34">
        <v>4.8601500505071442</v>
      </c>
      <c r="AS128" s="34">
        <v>114.25301573527</v>
      </c>
      <c r="AT128" s="34">
        <v>4.6241373981903848</v>
      </c>
      <c r="AU128" s="34">
        <v>104.518109221125</v>
      </c>
      <c r="AV128" s="34">
        <v>5.4825520872483082</v>
      </c>
      <c r="AW128" s="6"/>
      <c r="AX128" s="6" t="s">
        <v>38</v>
      </c>
      <c r="AY128" s="34">
        <v>111.698672171417</v>
      </c>
      <c r="AZ128" s="34">
        <v>7.0077531167564473</v>
      </c>
      <c r="BA128" s="34">
        <v>111.871041498186</v>
      </c>
      <c r="BB128" s="34">
        <v>3.4474447975472202</v>
      </c>
      <c r="BC128" s="34">
        <v>131.70208000143899</v>
      </c>
      <c r="BD128" s="34">
        <v>4.3210854866847939</v>
      </c>
      <c r="BE128" s="6"/>
      <c r="BF128" s="6" t="s">
        <v>38</v>
      </c>
      <c r="BG128" s="34">
        <v>115.167227798158</v>
      </c>
      <c r="BH128" s="34">
        <v>6.09995631292783</v>
      </c>
      <c r="BI128" s="34">
        <v>111.60044533600799</v>
      </c>
      <c r="BJ128" s="34">
        <v>-5.0238407041222786</v>
      </c>
      <c r="BK128" s="34">
        <v>124.245811956564</v>
      </c>
      <c r="BL128" s="34">
        <v>18.670211190044455</v>
      </c>
      <c r="BM128" s="6"/>
      <c r="BN128" s="6" t="s">
        <v>38</v>
      </c>
      <c r="BO128" s="34">
        <v>125.22223233051857</v>
      </c>
      <c r="BP128" s="34">
        <v>6.8713960628356432</v>
      </c>
      <c r="BQ128" s="34">
        <v>113.963336981097</v>
      </c>
      <c r="BR128" s="34">
        <v>5.1281685351920885</v>
      </c>
      <c r="BS128" s="34">
        <v>143.70411696778501</v>
      </c>
      <c r="BT128" s="34">
        <v>3.9969542974335468</v>
      </c>
      <c r="BU128" s="6"/>
      <c r="BV128" s="6" t="s">
        <v>38</v>
      </c>
      <c r="BW128" s="34">
        <v>110.74873430996</v>
      </c>
      <c r="BX128" s="34">
        <v>6.765002923458141</v>
      </c>
      <c r="BY128" s="34">
        <v>112.89276261387801</v>
      </c>
      <c r="BZ128" s="34">
        <v>10.143578884910639</v>
      </c>
      <c r="CA128" s="34">
        <v>115.23368098485901</v>
      </c>
      <c r="CB128" s="34">
        <v>9.5637565817532817</v>
      </c>
      <c r="CC128" s="6"/>
      <c r="CD128" s="6" t="s">
        <v>38</v>
      </c>
      <c r="CE128" s="34">
        <v>123.02307011072401</v>
      </c>
      <c r="CF128" s="34">
        <v>9.5386557455038741</v>
      </c>
      <c r="CG128" s="34">
        <v>108.28091635237099</v>
      </c>
      <c r="CH128" s="34">
        <v>5.3767335750428202</v>
      </c>
      <c r="CI128" s="34">
        <v>116.499828771792</v>
      </c>
      <c r="CJ128" s="34">
        <v>1.921372822826072</v>
      </c>
      <c r="CK128" s="6"/>
      <c r="CL128" s="6" t="s">
        <v>38</v>
      </c>
      <c r="CM128" s="34">
        <v>113.05636989208401</v>
      </c>
      <c r="CN128" s="34">
        <v>-0.70293274292883723</v>
      </c>
      <c r="CO128" s="34">
        <v>119.43508874551701</v>
      </c>
      <c r="CP128" s="34">
        <v>-2.2380739699332679</v>
      </c>
      <c r="CQ128" s="34">
        <v>146.83555038810599</v>
      </c>
      <c r="CR128" s="34">
        <v>18.844180544467548</v>
      </c>
      <c r="CS128" s="6"/>
      <c r="CT128" s="6" t="s">
        <v>38</v>
      </c>
      <c r="CU128" s="34">
        <v>126.956301996684</v>
      </c>
      <c r="CV128" s="34">
        <v>9.9445342554213454</v>
      </c>
      <c r="CW128" s="34">
        <v>114.753763790869</v>
      </c>
      <c r="CX128" s="34">
        <v>1.7966126069739232</v>
      </c>
      <c r="CY128" s="34">
        <v>75.606092506707</v>
      </c>
      <c r="CZ128" s="34">
        <v>8.9341816891976435</v>
      </c>
      <c r="DA128" s="6"/>
      <c r="DB128" s="6" t="s">
        <v>38</v>
      </c>
      <c r="DC128" s="34">
        <v>128.34429924641199</v>
      </c>
      <c r="DD128" s="34">
        <v>5.0194740581065389</v>
      </c>
      <c r="DE128" s="34">
        <v>80.023830061290298</v>
      </c>
      <c r="DF128" s="34">
        <v>-20.460774333319293</v>
      </c>
      <c r="DG128" s="34">
        <v>132.15616157741201</v>
      </c>
      <c r="DH128" s="34">
        <v>30.77258760059766</v>
      </c>
      <c r="DI128" s="6"/>
      <c r="DJ128" s="6" t="s">
        <v>38</v>
      </c>
      <c r="DK128" s="34">
        <v>91.890846148018497</v>
      </c>
      <c r="DL128" s="34">
        <v>-4.9980921964927632</v>
      </c>
      <c r="DM128" s="34">
        <v>120.86028297617599</v>
      </c>
      <c r="DN128" s="34">
        <v>5.1017298510767972</v>
      </c>
      <c r="DO128" s="34">
        <v>132.374860372342</v>
      </c>
      <c r="DP128" s="34">
        <v>1.3820361278479538</v>
      </c>
      <c r="DQ128" s="354"/>
    </row>
    <row r="129" spans="1:351" s="336" customFormat="1" ht="15" hidden="1" customHeight="1">
      <c r="A129" s="6"/>
      <c r="B129" s="6" t="s">
        <v>39</v>
      </c>
      <c r="C129" s="34">
        <v>108.666821325706</v>
      </c>
      <c r="D129" s="34">
        <v>-20.362639642289352</v>
      </c>
      <c r="E129" s="34">
        <v>122.11343060149601</v>
      </c>
      <c r="F129" s="34">
        <v>15.800322980432639</v>
      </c>
      <c r="G129" s="34">
        <v>112.904758855438</v>
      </c>
      <c r="H129" s="34">
        <v>12.187508088942707</v>
      </c>
      <c r="I129" s="6"/>
      <c r="J129" s="6" t="s">
        <v>39</v>
      </c>
      <c r="K129" s="34">
        <v>131.00681619833699</v>
      </c>
      <c r="L129" s="34">
        <v>15.464657134724462</v>
      </c>
      <c r="M129" s="34">
        <v>125.19866220967501</v>
      </c>
      <c r="N129" s="34">
        <v>3.7677258695185714</v>
      </c>
      <c r="O129" s="34">
        <v>107.34457124161401</v>
      </c>
      <c r="P129" s="34">
        <v>2.64055462323131</v>
      </c>
      <c r="Q129" s="6"/>
      <c r="R129" s="6" t="s">
        <v>39</v>
      </c>
      <c r="S129" s="34">
        <v>110.79942251994601</v>
      </c>
      <c r="T129" s="34">
        <v>0.13497511492039393</v>
      </c>
      <c r="U129" s="34">
        <v>114.788722888584</v>
      </c>
      <c r="V129" s="34">
        <v>5.1418585716807428</v>
      </c>
      <c r="W129" s="34">
        <v>119.842394148628</v>
      </c>
      <c r="X129" s="34">
        <v>21.4409088166841</v>
      </c>
      <c r="Y129" s="6"/>
      <c r="Z129" s="6" t="s">
        <v>39</v>
      </c>
      <c r="AA129" s="34">
        <v>112.096946486609</v>
      </c>
      <c r="AB129" s="34">
        <v>-6.1864936100399461</v>
      </c>
      <c r="AC129" s="34">
        <v>120.68357910626401</v>
      </c>
      <c r="AD129" s="34">
        <v>6.8374460926558243</v>
      </c>
      <c r="AE129" s="34">
        <v>104.941743301625</v>
      </c>
      <c r="AF129" s="34">
        <v>4.3261515629274641</v>
      </c>
      <c r="AG129" s="6"/>
      <c r="AH129" s="6" t="s">
        <v>39</v>
      </c>
      <c r="AI129" s="34">
        <v>112.490221157793</v>
      </c>
      <c r="AJ129" s="34">
        <v>8.9557285510348805</v>
      </c>
      <c r="AK129" s="34">
        <v>119.820532338847</v>
      </c>
      <c r="AL129" s="34">
        <v>4.2159731185031717</v>
      </c>
      <c r="AM129" s="34">
        <v>106.385916608719</v>
      </c>
      <c r="AN129" s="34">
        <v>0.72593749087654658</v>
      </c>
      <c r="AO129" s="6"/>
      <c r="AP129" s="6" t="s">
        <v>39</v>
      </c>
      <c r="AQ129" s="34">
        <v>120.110135248126</v>
      </c>
      <c r="AR129" s="34">
        <v>8.1087073563893171</v>
      </c>
      <c r="AS129" s="34">
        <v>113.37690838432999</v>
      </c>
      <c r="AT129" s="34">
        <v>6.8070870359489248</v>
      </c>
      <c r="AU129" s="34">
        <v>117.25061906592499</v>
      </c>
      <c r="AV129" s="34">
        <v>4.6770392985437894</v>
      </c>
      <c r="AW129" s="6"/>
      <c r="AX129" s="6" t="s">
        <v>39</v>
      </c>
      <c r="AY129" s="34">
        <v>118.270726212128</v>
      </c>
      <c r="AZ129" s="34">
        <v>6.0410132416059525</v>
      </c>
      <c r="BA129" s="34">
        <v>115.647615969084</v>
      </c>
      <c r="BB129" s="34">
        <v>4.0731632258478072</v>
      </c>
      <c r="BC129" s="34">
        <v>133.376917427595</v>
      </c>
      <c r="BD129" s="34">
        <v>-0.23398760776765926</v>
      </c>
      <c r="BE129" s="6"/>
      <c r="BF129" s="6" t="s">
        <v>39</v>
      </c>
      <c r="BG129" s="34">
        <v>115.755135120354</v>
      </c>
      <c r="BH129" s="34">
        <v>8.8754021510517589</v>
      </c>
      <c r="BI129" s="34">
        <v>118.239473250027</v>
      </c>
      <c r="BJ129" s="34">
        <v>-2.1750397194214344</v>
      </c>
      <c r="BK129" s="34">
        <v>127.10107063170101</v>
      </c>
      <c r="BL129" s="34">
        <v>11.293184596420502</v>
      </c>
      <c r="BM129" s="6"/>
      <c r="BN129" s="6" t="s">
        <v>39</v>
      </c>
      <c r="BO129" s="34">
        <v>127.48391211648648</v>
      </c>
      <c r="BP129" s="34">
        <v>5.0995551240023786</v>
      </c>
      <c r="BQ129" s="34">
        <v>117.945051857265</v>
      </c>
      <c r="BR129" s="34">
        <v>5.7841033888657307</v>
      </c>
      <c r="BS129" s="34">
        <v>143.623019133887</v>
      </c>
      <c r="BT129" s="34">
        <v>7.3818258095015352</v>
      </c>
      <c r="BU129" s="6"/>
      <c r="BV129" s="6" t="s">
        <v>39</v>
      </c>
      <c r="BW129" s="34">
        <v>97.096558623501295</v>
      </c>
      <c r="BX129" s="34">
        <v>2.7409756548609749</v>
      </c>
      <c r="BY129" s="34">
        <v>115.85892552407201</v>
      </c>
      <c r="BZ129" s="34">
        <v>3.8674306549572037</v>
      </c>
      <c r="CA129" s="34">
        <v>126.911737361177</v>
      </c>
      <c r="CB129" s="34">
        <v>25.165676178487104</v>
      </c>
      <c r="CC129" s="6"/>
      <c r="CD129" s="6" t="s">
        <v>39</v>
      </c>
      <c r="CE129" s="34">
        <v>115.952417410911</v>
      </c>
      <c r="CF129" s="34">
        <v>5.8085306556400838</v>
      </c>
      <c r="CG129" s="34">
        <v>139.97470337924</v>
      </c>
      <c r="CH129" s="34">
        <v>6.3354756555931147</v>
      </c>
      <c r="CI129" s="34">
        <v>105.931619262502</v>
      </c>
      <c r="CJ129" s="34">
        <v>-0.98683747695196189</v>
      </c>
      <c r="CK129" s="6"/>
      <c r="CL129" s="6" t="s">
        <v>39</v>
      </c>
      <c r="CM129" s="34">
        <v>106.31111433977399</v>
      </c>
      <c r="CN129" s="34">
        <v>-2.5055929185062524</v>
      </c>
      <c r="CO129" s="34">
        <v>125.20799183238</v>
      </c>
      <c r="CP129" s="34">
        <v>6.2595418259506346</v>
      </c>
      <c r="CQ129" s="34">
        <v>125.20196473489</v>
      </c>
      <c r="CR129" s="34">
        <v>15.977142796830137</v>
      </c>
      <c r="CS129" s="6"/>
      <c r="CT129" s="6" t="s">
        <v>39</v>
      </c>
      <c r="CU129" s="34">
        <v>115.480265492358</v>
      </c>
      <c r="CV129" s="34">
        <v>6.2467465385347651</v>
      </c>
      <c r="CW129" s="34">
        <v>138.47372944060501</v>
      </c>
      <c r="CX129" s="34">
        <v>-1.0692106385205307</v>
      </c>
      <c r="CY129" s="34">
        <v>83.854757869656197</v>
      </c>
      <c r="CZ129" s="34">
        <v>26.390338231718275</v>
      </c>
      <c r="DA129" s="6"/>
      <c r="DB129" s="6" t="s">
        <v>39</v>
      </c>
      <c r="DC129" s="34">
        <v>137.508752133229</v>
      </c>
      <c r="DD129" s="34">
        <v>19.191415412617886</v>
      </c>
      <c r="DE129" s="34">
        <v>70.640649248242696</v>
      </c>
      <c r="DF129" s="34">
        <v>-4.3425517300990748</v>
      </c>
      <c r="DG129" s="34">
        <v>125.52015571648199</v>
      </c>
      <c r="DH129" s="34">
        <v>49.259950908474735</v>
      </c>
      <c r="DI129" s="6"/>
      <c r="DJ129" s="6" t="s">
        <v>39</v>
      </c>
      <c r="DK129" s="34">
        <v>81.886620183955699</v>
      </c>
      <c r="DL129" s="34">
        <v>-13.483540220066672</v>
      </c>
      <c r="DM129" s="34">
        <v>122.050216921992</v>
      </c>
      <c r="DN129" s="34">
        <v>6.0323041708262082</v>
      </c>
      <c r="DO129" s="34">
        <v>152.61562318680899</v>
      </c>
      <c r="DP129" s="34">
        <v>3.8081545379961881</v>
      </c>
      <c r="DQ129" s="354"/>
    </row>
    <row r="130" spans="1:351" s="336" customFormat="1" ht="15" hidden="1" customHeight="1">
      <c r="A130" s="6"/>
      <c r="B130" s="6" t="s">
        <v>40</v>
      </c>
      <c r="C130" s="34">
        <v>122.623428416987</v>
      </c>
      <c r="D130" s="34">
        <v>-3.5757729423969806</v>
      </c>
      <c r="E130" s="34">
        <v>119.51215475281199</v>
      </c>
      <c r="F130" s="34">
        <v>4.185614083821946</v>
      </c>
      <c r="G130" s="34">
        <v>113.722287151217</v>
      </c>
      <c r="H130" s="34">
        <v>-6.7754572260267452</v>
      </c>
      <c r="I130" s="6"/>
      <c r="J130" s="6" t="s">
        <v>40</v>
      </c>
      <c r="K130" s="34">
        <v>123.872644997056</v>
      </c>
      <c r="L130" s="34">
        <v>6.922244466905795</v>
      </c>
      <c r="M130" s="34">
        <v>126.47222159894</v>
      </c>
      <c r="N130" s="34">
        <v>3.4313787694814266</v>
      </c>
      <c r="O130" s="34">
        <v>109.901673898799</v>
      </c>
      <c r="P130" s="34">
        <v>2.2758865780563013</v>
      </c>
      <c r="Q130" s="6"/>
      <c r="R130" s="6" t="s">
        <v>40</v>
      </c>
      <c r="S130" s="34">
        <v>109.32885268598601</v>
      </c>
      <c r="T130" s="34">
        <v>0.96845973975914035</v>
      </c>
      <c r="U130" s="34">
        <v>115.725825716597</v>
      </c>
      <c r="V130" s="34">
        <v>3.5129420254728245</v>
      </c>
      <c r="W130" s="34">
        <v>108.473582546358</v>
      </c>
      <c r="X130" s="34">
        <v>8.9695480586163399</v>
      </c>
      <c r="Y130" s="6"/>
      <c r="Z130" s="6" t="s">
        <v>40</v>
      </c>
      <c r="AA130" s="34">
        <v>115.214027142135</v>
      </c>
      <c r="AB130" s="34">
        <v>-1.6111279424156919</v>
      </c>
      <c r="AC130" s="34">
        <v>123.243926491113</v>
      </c>
      <c r="AD130" s="34">
        <v>11.437239745557576</v>
      </c>
      <c r="AE130" s="34">
        <v>107.131234300741</v>
      </c>
      <c r="AF130" s="34">
        <v>6.3253884315446243</v>
      </c>
      <c r="AG130" s="6"/>
      <c r="AH130" s="6" t="s">
        <v>40</v>
      </c>
      <c r="AI130" s="34">
        <v>106.49183759703401</v>
      </c>
      <c r="AJ130" s="34">
        <v>6.433650485889018</v>
      </c>
      <c r="AK130" s="34">
        <v>115.31489402241</v>
      </c>
      <c r="AL130" s="34">
        <v>5.3808945762545477</v>
      </c>
      <c r="AM130" s="34">
        <v>103.0048479293</v>
      </c>
      <c r="AN130" s="34">
        <v>2.9798440440818439</v>
      </c>
      <c r="AO130" s="6"/>
      <c r="AP130" s="6" t="s">
        <v>40</v>
      </c>
      <c r="AQ130" s="34">
        <v>119.24056642340101</v>
      </c>
      <c r="AR130" s="34">
        <v>1.888124815521337</v>
      </c>
      <c r="AS130" s="34">
        <v>112.048704731339</v>
      </c>
      <c r="AT130" s="34">
        <v>4.9597659808537884</v>
      </c>
      <c r="AU130" s="34">
        <v>118.07891963453299</v>
      </c>
      <c r="AV130" s="34">
        <v>6.4432057324292629</v>
      </c>
      <c r="AW130" s="6"/>
      <c r="AX130" s="6" t="s">
        <v>40</v>
      </c>
      <c r="AY130" s="34">
        <v>119.793353228063</v>
      </c>
      <c r="AZ130" s="34">
        <v>6.9595780905199405</v>
      </c>
      <c r="BA130" s="34">
        <v>115.084853874221</v>
      </c>
      <c r="BB130" s="34">
        <v>4.2669903872099013</v>
      </c>
      <c r="BC130" s="34">
        <v>133.71851109948901</v>
      </c>
      <c r="BD130" s="34">
        <v>5.3055445904649901</v>
      </c>
      <c r="BE130" s="6"/>
      <c r="BF130" s="6" t="s">
        <v>40</v>
      </c>
      <c r="BG130" s="34">
        <v>115.722804828915</v>
      </c>
      <c r="BH130" s="34">
        <v>5.3075939734965374</v>
      </c>
      <c r="BI130" s="34">
        <v>115.23955464916899</v>
      </c>
      <c r="BJ130" s="34">
        <v>6.334678670573183</v>
      </c>
      <c r="BK130" s="34">
        <v>117.080411387159</v>
      </c>
      <c r="BL130" s="34">
        <v>-0.97990522431203431</v>
      </c>
      <c r="BM130" s="6"/>
      <c r="BN130" s="6" t="s">
        <v>40</v>
      </c>
      <c r="BO130" s="34">
        <v>120.65826001529693</v>
      </c>
      <c r="BP130" s="34">
        <v>15.133900800820044</v>
      </c>
      <c r="BQ130" s="34">
        <v>112.930033910265</v>
      </c>
      <c r="BR130" s="34">
        <v>-0.27867353526399086</v>
      </c>
      <c r="BS130" s="34">
        <v>137.56011254064799</v>
      </c>
      <c r="BT130" s="34">
        <v>5.5491550661290461</v>
      </c>
      <c r="BU130" s="6"/>
      <c r="BV130" s="6" t="s">
        <v>40</v>
      </c>
      <c r="BW130" s="34">
        <v>94.653104827074699</v>
      </c>
      <c r="BX130" s="34">
        <v>13.563747885399536</v>
      </c>
      <c r="BY130" s="34">
        <v>106.97779507096899</v>
      </c>
      <c r="BZ130" s="34">
        <v>5.4793087423479818</v>
      </c>
      <c r="CA130" s="34">
        <v>126.093949766484</v>
      </c>
      <c r="CB130" s="34">
        <v>0.10072281267147787</v>
      </c>
      <c r="CC130" s="6"/>
      <c r="CD130" s="6" t="s">
        <v>40</v>
      </c>
      <c r="CE130" s="34">
        <v>111.53988323922</v>
      </c>
      <c r="CF130" s="34">
        <v>21.149268554975691</v>
      </c>
      <c r="CG130" s="34">
        <v>154.556223419303</v>
      </c>
      <c r="CH130" s="34">
        <v>3.723145107019235</v>
      </c>
      <c r="CI130" s="34">
        <v>120.832396733281</v>
      </c>
      <c r="CJ130" s="34">
        <v>-1.4322101406880137</v>
      </c>
      <c r="CK130" s="6"/>
      <c r="CL130" s="6" t="s">
        <v>40</v>
      </c>
      <c r="CM130" s="34">
        <v>106.240132226146</v>
      </c>
      <c r="CN130" s="34">
        <v>-5.7157461319356315</v>
      </c>
      <c r="CO130" s="34">
        <v>129.328585504828</v>
      </c>
      <c r="CP130" s="34">
        <v>1.7536541560110521</v>
      </c>
      <c r="CQ130" s="34">
        <v>124.48865507988801</v>
      </c>
      <c r="CR130" s="34">
        <v>24.268942966689934</v>
      </c>
      <c r="CS130" s="6"/>
      <c r="CT130" s="6" t="s">
        <v>40</v>
      </c>
      <c r="CU130" s="34">
        <v>114.775389997281</v>
      </c>
      <c r="CV130" s="34">
        <v>-3.3838565904581941</v>
      </c>
      <c r="CW130" s="34">
        <v>136.78570042328599</v>
      </c>
      <c r="CX130" s="34">
        <v>4.6100713175100054</v>
      </c>
      <c r="CY130" s="34">
        <v>83.627243919760502</v>
      </c>
      <c r="CZ130" s="34">
        <v>15.858777670593</v>
      </c>
      <c r="DA130" s="6"/>
      <c r="DB130" s="6" t="s">
        <v>40</v>
      </c>
      <c r="DC130" s="34">
        <v>136.60861498121201</v>
      </c>
      <c r="DD130" s="34">
        <v>5.5543513054729488</v>
      </c>
      <c r="DE130" s="34">
        <v>195.217536989466</v>
      </c>
      <c r="DF130" s="34">
        <v>14.459044427569808</v>
      </c>
      <c r="DG130" s="34">
        <v>99.889970247983399</v>
      </c>
      <c r="DH130" s="34">
        <v>11.08706627890767</v>
      </c>
      <c r="DI130" s="6"/>
      <c r="DJ130" s="6" t="s">
        <v>40</v>
      </c>
      <c r="DK130" s="34">
        <v>82.643823846104993</v>
      </c>
      <c r="DL130" s="34">
        <v>-18.356194903476251</v>
      </c>
      <c r="DM130" s="34">
        <v>127.194065271317</v>
      </c>
      <c r="DN130" s="34">
        <v>5.53289806104695</v>
      </c>
      <c r="DO130" s="34">
        <v>139.205056406686</v>
      </c>
      <c r="DP130" s="34">
        <v>8.9535597723277647</v>
      </c>
      <c r="DQ130" s="354"/>
    </row>
    <row r="131" spans="1:351" s="336" customFormat="1" ht="15" hidden="1" customHeight="1">
      <c r="A131" s="6"/>
      <c r="B131" s="6" t="s">
        <v>41</v>
      </c>
      <c r="C131" s="34">
        <v>132.78391081980601</v>
      </c>
      <c r="D131" s="34">
        <v>7.2956253666765889</v>
      </c>
      <c r="E131" s="34">
        <v>107.98132908811399</v>
      </c>
      <c r="F131" s="34">
        <v>1.5123722687611121</v>
      </c>
      <c r="G131" s="34">
        <v>112.16812756477</v>
      </c>
      <c r="H131" s="34">
        <v>4.5195936323680712</v>
      </c>
      <c r="I131" s="6"/>
      <c r="J131" s="6" t="s">
        <v>41</v>
      </c>
      <c r="K131" s="34">
        <v>120.00577976069199</v>
      </c>
      <c r="L131" s="34">
        <v>7.3656866254155631</v>
      </c>
      <c r="M131" s="34">
        <v>126.16613652650901</v>
      </c>
      <c r="N131" s="34">
        <v>4.2703267959954871</v>
      </c>
      <c r="O131" s="34">
        <v>103.183100295476</v>
      </c>
      <c r="P131" s="34">
        <v>3.3484578280009032</v>
      </c>
      <c r="Q131" s="6"/>
      <c r="R131" s="6" t="s">
        <v>41</v>
      </c>
      <c r="S131" s="34">
        <v>114.452388132552</v>
      </c>
      <c r="T131" s="34">
        <v>2.3318117474082811</v>
      </c>
      <c r="U131" s="34">
        <v>125.509164342891</v>
      </c>
      <c r="V131" s="34">
        <v>1.5361594210278753</v>
      </c>
      <c r="W131" s="34">
        <v>114.621975214909</v>
      </c>
      <c r="X131" s="34">
        <v>-6.8203040565686592</v>
      </c>
      <c r="Y131" s="6"/>
      <c r="Z131" s="6" t="s">
        <v>41</v>
      </c>
      <c r="AA131" s="34">
        <v>109.10781637738199</v>
      </c>
      <c r="AB131" s="34">
        <v>14.657531018318636</v>
      </c>
      <c r="AC131" s="34">
        <v>119.84206245694</v>
      </c>
      <c r="AD131" s="34">
        <v>8.1968369012576261</v>
      </c>
      <c r="AE131" s="34">
        <v>109.393865534418</v>
      </c>
      <c r="AF131" s="34">
        <v>8.3778959259645802</v>
      </c>
      <c r="AG131" s="6"/>
      <c r="AH131" s="6" t="s">
        <v>41</v>
      </c>
      <c r="AI131" s="34">
        <v>118.428077274854</v>
      </c>
      <c r="AJ131" s="34">
        <v>0.54573446072554077</v>
      </c>
      <c r="AK131" s="34">
        <v>112.885234587404</v>
      </c>
      <c r="AL131" s="34">
        <v>4.6680853935833397</v>
      </c>
      <c r="AM131" s="34">
        <v>106.544255342499</v>
      </c>
      <c r="AN131" s="34">
        <v>3.1567891908324697</v>
      </c>
      <c r="AO131" s="6"/>
      <c r="AP131" s="6" t="s">
        <v>41</v>
      </c>
      <c r="AQ131" s="34">
        <v>118.837758228525</v>
      </c>
      <c r="AR131" s="34">
        <v>3.2833745992674608</v>
      </c>
      <c r="AS131" s="34">
        <v>114.675755104635</v>
      </c>
      <c r="AT131" s="34">
        <v>1.6569012116251542</v>
      </c>
      <c r="AU131" s="34">
        <v>128.27996465395401</v>
      </c>
      <c r="AV131" s="34">
        <v>5.8059473720042405</v>
      </c>
      <c r="AW131" s="6"/>
      <c r="AX131" s="6" t="s">
        <v>41</v>
      </c>
      <c r="AY131" s="34">
        <v>118.167360098404</v>
      </c>
      <c r="AZ131" s="34">
        <v>6.3167650288793027</v>
      </c>
      <c r="BA131" s="34">
        <v>117.503333707732</v>
      </c>
      <c r="BB131" s="34">
        <v>5.5700423793494593</v>
      </c>
      <c r="BC131" s="34">
        <v>131.82279685235301</v>
      </c>
      <c r="BD131" s="34">
        <v>0.7250178572143966</v>
      </c>
      <c r="BE131" s="6"/>
      <c r="BF131" s="6" t="s">
        <v>41</v>
      </c>
      <c r="BG131" s="34">
        <v>112.57747515667501</v>
      </c>
      <c r="BH131" s="34">
        <v>6.2636388816008406</v>
      </c>
      <c r="BI131" s="34">
        <v>112.89698774087699</v>
      </c>
      <c r="BJ131" s="34">
        <v>1.6619627778332102</v>
      </c>
      <c r="BK131" s="34">
        <v>117.27774559748801</v>
      </c>
      <c r="BL131" s="34">
        <v>5.9077469695027816</v>
      </c>
      <c r="BM131" s="6"/>
      <c r="BN131" s="6" t="s">
        <v>41</v>
      </c>
      <c r="BO131" s="34">
        <v>120.0988365679784</v>
      </c>
      <c r="BP131" s="34">
        <v>5.7360666982490898</v>
      </c>
      <c r="BQ131" s="34">
        <v>113.07754629214099</v>
      </c>
      <c r="BR131" s="34">
        <v>3.8597623510177499</v>
      </c>
      <c r="BS131" s="34">
        <v>147.14124689093001</v>
      </c>
      <c r="BT131" s="34">
        <v>8.3274944122764509</v>
      </c>
      <c r="BU131" s="6"/>
      <c r="BV131" s="6" t="s">
        <v>41</v>
      </c>
      <c r="BW131" s="34">
        <v>97.173731358216799</v>
      </c>
      <c r="BX131" s="34">
        <v>6.3066536160481661</v>
      </c>
      <c r="BY131" s="34">
        <v>119.173656220678</v>
      </c>
      <c r="BZ131" s="34">
        <v>3.0949654146146912</v>
      </c>
      <c r="CA131" s="34">
        <v>135.58182190653699</v>
      </c>
      <c r="CB131" s="34">
        <v>1.7797493499313077</v>
      </c>
      <c r="CC131" s="6"/>
      <c r="CD131" s="6" t="s">
        <v>41</v>
      </c>
      <c r="CE131" s="34">
        <v>129.298875994149</v>
      </c>
      <c r="CF131" s="34">
        <v>7.8738162494941264</v>
      </c>
      <c r="CG131" s="34">
        <v>101.15927091194401</v>
      </c>
      <c r="CH131" s="34">
        <v>10.49499285856372</v>
      </c>
      <c r="CI131" s="34">
        <v>118.641992210333</v>
      </c>
      <c r="CJ131" s="34">
        <v>-1.4673415310097653</v>
      </c>
      <c r="CK131" s="6"/>
      <c r="CL131" s="6" t="s">
        <v>41</v>
      </c>
      <c r="CM131" s="34">
        <v>115.066617611889</v>
      </c>
      <c r="CN131" s="34">
        <v>-1.4636826008207464</v>
      </c>
      <c r="CO131" s="34">
        <v>126.143633981642</v>
      </c>
      <c r="CP131" s="34">
        <v>-1.7611850870206922</v>
      </c>
      <c r="CQ131" s="34">
        <v>120.43038297599</v>
      </c>
      <c r="CR131" s="34">
        <v>18.044699597131952</v>
      </c>
      <c r="CS131" s="6"/>
      <c r="CT131" s="6" t="s">
        <v>41</v>
      </c>
      <c r="CU131" s="34">
        <v>109.75409814947101</v>
      </c>
      <c r="CV131" s="34">
        <v>2.0317930008100831</v>
      </c>
      <c r="CW131" s="34">
        <v>102.78135180967401</v>
      </c>
      <c r="CX131" s="34">
        <v>3.18043800606074</v>
      </c>
      <c r="CY131" s="34">
        <v>61.080043263704503</v>
      </c>
      <c r="CZ131" s="34">
        <v>-9.8899010883595651</v>
      </c>
      <c r="DA131" s="6"/>
      <c r="DB131" s="6" t="s">
        <v>41</v>
      </c>
      <c r="DC131" s="34">
        <v>133.696983172584</v>
      </c>
      <c r="DD131" s="34">
        <v>8.4797747371793122</v>
      </c>
      <c r="DE131" s="34">
        <v>152.87601059639599</v>
      </c>
      <c r="DF131" s="34">
        <v>1.1866505405230328</v>
      </c>
      <c r="DG131" s="34">
        <v>112.388420816871</v>
      </c>
      <c r="DH131" s="34">
        <v>-0.92175113557574662</v>
      </c>
      <c r="DI131" s="6"/>
      <c r="DJ131" s="6" t="s">
        <v>41</v>
      </c>
      <c r="DK131" s="34">
        <v>77.994469943202105</v>
      </c>
      <c r="DL131" s="34">
        <v>-10.70615928291231</v>
      </c>
      <c r="DM131" s="34">
        <v>129.249980569315</v>
      </c>
      <c r="DN131" s="34">
        <v>11.982897881853248</v>
      </c>
      <c r="DO131" s="34">
        <v>141.90150750262401</v>
      </c>
      <c r="DP131" s="34">
        <v>4.2697710837895642</v>
      </c>
      <c r="DQ131" s="354"/>
    </row>
    <row r="132" spans="1:351" s="337" customFormat="1" ht="15" hidden="1" customHeight="1">
      <c r="A132" s="6"/>
      <c r="B132" s="6" t="s">
        <v>42</v>
      </c>
      <c r="C132" s="265">
        <v>132.11486738257599</v>
      </c>
      <c r="D132" s="265">
        <v>-0.65048199522560424</v>
      </c>
      <c r="E132" s="265">
        <v>113.317685045768</v>
      </c>
      <c r="F132" s="265">
        <v>4.6212474037710933</v>
      </c>
      <c r="G132" s="265">
        <v>110.819241494366</v>
      </c>
      <c r="H132" s="265">
        <v>-1.238750796928727</v>
      </c>
      <c r="I132" s="6"/>
      <c r="J132" s="6" t="s">
        <v>42</v>
      </c>
      <c r="K132" s="265">
        <v>117.161835848978</v>
      </c>
      <c r="L132" s="265">
        <v>2.0593345126691531</v>
      </c>
      <c r="M132" s="265">
        <v>128.794862466734</v>
      </c>
      <c r="N132" s="265">
        <v>1.0562316080254561</v>
      </c>
      <c r="O132" s="265">
        <v>100.92015490700101</v>
      </c>
      <c r="P132" s="265">
        <v>5.5468357922561466</v>
      </c>
      <c r="Q132" s="6"/>
      <c r="R132" s="6" t="s">
        <v>42</v>
      </c>
      <c r="S132" s="265">
        <v>110.32943608292901</v>
      </c>
      <c r="T132" s="265">
        <v>-3.1830386408389586</v>
      </c>
      <c r="U132" s="265">
        <v>138.23552093955499</v>
      </c>
      <c r="V132" s="265">
        <v>1.6628120144922605</v>
      </c>
      <c r="W132" s="265">
        <v>108.463008349696</v>
      </c>
      <c r="X132" s="265">
        <v>-11.665583543651962</v>
      </c>
      <c r="Y132" s="6"/>
      <c r="Z132" s="6" t="s">
        <v>42</v>
      </c>
      <c r="AA132" s="265">
        <v>106.329174245842</v>
      </c>
      <c r="AB132" s="265">
        <v>17.233232013193273</v>
      </c>
      <c r="AC132" s="265">
        <v>129.252836204277</v>
      </c>
      <c r="AD132" s="265">
        <v>8.2150395899011244</v>
      </c>
      <c r="AE132" s="265">
        <v>112.465995225044</v>
      </c>
      <c r="AF132" s="265">
        <v>8.6663284649330734</v>
      </c>
      <c r="AG132" s="6"/>
      <c r="AH132" s="6" t="s">
        <v>42</v>
      </c>
      <c r="AI132" s="265">
        <v>109.68681648022</v>
      </c>
      <c r="AJ132" s="265">
        <v>3.1440250801807963</v>
      </c>
      <c r="AK132" s="265">
        <v>114.552690480104</v>
      </c>
      <c r="AL132" s="265">
        <v>5.0511453926644521</v>
      </c>
      <c r="AM132" s="265">
        <v>115.175493027229</v>
      </c>
      <c r="AN132" s="265">
        <v>5.1412274223070966</v>
      </c>
      <c r="AO132" s="6"/>
      <c r="AP132" s="6" t="s">
        <v>42</v>
      </c>
      <c r="AQ132" s="265">
        <v>122.439033676123</v>
      </c>
      <c r="AR132" s="265">
        <v>-0.27001821386119218</v>
      </c>
      <c r="AS132" s="265">
        <v>114.492921941739</v>
      </c>
      <c r="AT132" s="265">
        <v>5.9541128670155672</v>
      </c>
      <c r="AU132" s="265">
        <v>125.22264105351201</v>
      </c>
      <c r="AV132" s="265">
        <v>5.019819883685102</v>
      </c>
      <c r="AW132" s="6"/>
      <c r="AX132" s="6" t="s">
        <v>42</v>
      </c>
      <c r="AY132" s="265">
        <v>122.853620951772</v>
      </c>
      <c r="AZ132" s="265">
        <v>7.4658229352769609</v>
      </c>
      <c r="BA132" s="265">
        <v>120.459110784437</v>
      </c>
      <c r="BB132" s="265">
        <v>5.7666481837597985</v>
      </c>
      <c r="BC132" s="265">
        <v>126.29583020709801</v>
      </c>
      <c r="BD132" s="265">
        <v>-7.1366355552273006</v>
      </c>
      <c r="BE132" s="6"/>
      <c r="BF132" s="6" t="s">
        <v>42</v>
      </c>
      <c r="BG132" s="265">
        <v>119.24005498663099</v>
      </c>
      <c r="BH132" s="265">
        <v>6.1223239636565978</v>
      </c>
      <c r="BI132" s="265">
        <v>111.917021643648</v>
      </c>
      <c r="BJ132" s="265">
        <v>7.2055889152141219</v>
      </c>
      <c r="BK132" s="265">
        <v>115.58399752542</v>
      </c>
      <c r="BL132" s="265">
        <v>0.83872475168485039</v>
      </c>
      <c r="BM132" s="6"/>
      <c r="BN132" s="6" t="s">
        <v>42</v>
      </c>
      <c r="BO132" s="34">
        <v>118.89434412289486</v>
      </c>
      <c r="BP132" s="265">
        <v>4.4858769952834052</v>
      </c>
      <c r="BQ132" s="265">
        <v>116.41200035053301</v>
      </c>
      <c r="BR132" s="265">
        <v>5.0873255765960153</v>
      </c>
      <c r="BS132" s="265">
        <v>149.78354221305901</v>
      </c>
      <c r="BT132" s="265">
        <v>9.6102695549574264</v>
      </c>
      <c r="BU132" s="6"/>
      <c r="BV132" s="6" t="s">
        <v>42</v>
      </c>
      <c r="BW132" s="265">
        <v>110.20465470673599</v>
      </c>
      <c r="BX132" s="265">
        <v>7.4513320622666726</v>
      </c>
      <c r="BY132" s="265">
        <v>122.708310581425</v>
      </c>
      <c r="BZ132" s="265">
        <v>0.76138570676226891</v>
      </c>
      <c r="CA132" s="265">
        <v>130.460062710654</v>
      </c>
      <c r="CB132" s="265">
        <v>3.1302948084202029</v>
      </c>
      <c r="CC132" s="6"/>
      <c r="CD132" s="6" t="s">
        <v>42</v>
      </c>
      <c r="CE132" s="265">
        <v>130.941900825185</v>
      </c>
      <c r="CF132" s="265">
        <v>14.327055989772802</v>
      </c>
      <c r="CG132" s="265">
        <v>113.623336368514</v>
      </c>
      <c r="CH132" s="265">
        <v>16.642638366530036</v>
      </c>
      <c r="CI132" s="265">
        <v>124.93484035556401</v>
      </c>
      <c r="CJ132" s="265">
        <v>0.69939936590748175</v>
      </c>
      <c r="CK132" s="6"/>
      <c r="CL132" s="6" t="s">
        <v>42</v>
      </c>
      <c r="CM132" s="265">
        <v>111.92836163813401</v>
      </c>
      <c r="CN132" s="265">
        <v>-1.8716836697179104</v>
      </c>
      <c r="CO132" s="265">
        <v>128.23238755178599</v>
      </c>
      <c r="CP132" s="265">
        <v>7.7057078164891095</v>
      </c>
      <c r="CQ132" s="265">
        <v>114.455086771772</v>
      </c>
      <c r="CR132" s="265">
        <v>5.8189414746979935</v>
      </c>
      <c r="CS132" s="6"/>
      <c r="CT132" s="6" t="s">
        <v>42</v>
      </c>
      <c r="CU132" s="265">
        <v>109.08025580581101</v>
      </c>
      <c r="CV132" s="265">
        <v>4.1439204477582621</v>
      </c>
      <c r="CW132" s="265">
        <v>98.121586045056901</v>
      </c>
      <c r="CX132" s="265">
        <v>5.2013633695662236</v>
      </c>
      <c r="CY132" s="265">
        <v>97.717500140784296</v>
      </c>
      <c r="CZ132" s="265">
        <v>26.981749268307809</v>
      </c>
      <c r="DA132" s="6"/>
      <c r="DB132" s="6" t="s">
        <v>42</v>
      </c>
      <c r="DC132" s="265">
        <v>126.788730498654</v>
      </c>
      <c r="DD132" s="265">
        <v>-1.3223342785568946</v>
      </c>
      <c r="DE132" s="265">
        <v>97.812848617611493</v>
      </c>
      <c r="DF132" s="265">
        <v>16.994645729486592</v>
      </c>
      <c r="DG132" s="265">
        <v>125.286461671797</v>
      </c>
      <c r="DH132" s="265">
        <v>26.929932108415613</v>
      </c>
      <c r="DI132" s="6"/>
      <c r="DJ132" s="6" t="s">
        <v>42</v>
      </c>
      <c r="DK132" s="265">
        <v>71.154286965660205</v>
      </c>
      <c r="DL132" s="265">
        <v>-24.65539099088997</v>
      </c>
      <c r="DM132" s="265">
        <v>128.68056288656001</v>
      </c>
      <c r="DN132" s="265">
        <v>8.5644392830784852</v>
      </c>
      <c r="DO132" s="265">
        <v>132.12324241441999</v>
      </c>
      <c r="DP132" s="265">
        <v>9.4502296132279611</v>
      </c>
      <c r="DQ132" s="354"/>
    </row>
    <row r="133" spans="1:351" s="336" customFormat="1" ht="15" hidden="1" customHeight="1">
      <c r="A133" s="6"/>
      <c r="B133" s="6" t="s">
        <v>43</v>
      </c>
      <c r="C133" s="34">
        <v>125.48143853920099</v>
      </c>
      <c r="D133" s="34">
        <v>-6.4713905754184253</v>
      </c>
      <c r="E133" s="34">
        <v>108.11701141043901</v>
      </c>
      <c r="F133" s="34">
        <v>0.70646908284169285</v>
      </c>
      <c r="G133" s="34">
        <v>112.27680476361699</v>
      </c>
      <c r="H133" s="34">
        <v>1.9674930651045486</v>
      </c>
      <c r="I133" s="6"/>
      <c r="J133" s="6" t="s">
        <v>43</v>
      </c>
      <c r="K133" s="34">
        <v>117.02707075287201</v>
      </c>
      <c r="L133" s="34">
        <v>5.7999159717770965</v>
      </c>
      <c r="M133" s="34">
        <v>127.56798782504301</v>
      </c>
      <c r="N133" s="34">
        <v>0.95646783721016959</v>
      </c>
      <c r="O133" s="34">
        <v>102.067636033646</v>
      </c>
      <c r="P133" s="34">
        <v>-1.5493311385993138</v>
      </c>
      <c r="Q133" s="6"/>
      <c r="R133" s="6" t="s">
        <v>43</v>
      </c>
      <c r="S133" s="34">
        <v>122.376651046288</v>
      </c>
      <c r="T133" s="34">
        <v>-2.3818831555217912E-3</v>
      </c>
      <c r="U133" s="34">
        <v>144.39524569458001</v>
      </c>
      <c r="V133" s="34">
        <v>7.9363248440232184</v>
      </c>
      <c r="W133" s="34">
        <v>130.723233336569</v>
      </c>
      <c r="X133" s="34">
        <v>-5.8394320764657692</v>
      </c>
      <c r="Y133" s="6"/>
      <c r="Z133" s="6" t="s">
        <v>43</v>
      </c>
      <c r="AA133" s="34">
        <v>110.60147955897899</v>
      </c>
      <c r="AB133" s="34">
        <v>6.7913744238524316</v>
      </c>
      <c r="AC133" s="34">
        <v>125.814879637941</v>
      </c>
      <c r="AD133" s="34">
        <v>-1.4927715153860532</v>
      </c>
      <c r="AE133" s="34">
        <v>113.52687937351401</v>
      </c>
      <c r="AF133" s="34">
        <v>5.6094187846158263</v>
      </c>
      <c r="AG133" s="6"/>
      <c r="AH133" s="6" t="s">
        <v>43</v>
      </c>
      <c r="AI133" s="34">
        <v>115.737578367192</v>
      </c>
      <c r="AJ133" s="34">
        <v>0.34592526548482283</v>
      </c>
      <c r="AK133" s="34">
        <v>120.183008526443</v>
      </c>
      <c r="AL133" s="34">
        <v>5.551723711696809</v>
      </c>
      <c r="AM133" s="34">
        <v>116.43674791382399</v>
      </c>
      <c r="AN133" s="34">
        <v>5.3199002742530439</v>
      </c>
      <c r="AO133" s="6"/>
      <c r="AP133" s="6" t="s">
        <v>43</v>
      </c>
      <c r="AQ133" s="34">
        <v>112.80464934275901</v>
      </c>
      <c r="AR133" s="34">
        <v>0.59632666373383358</v>
      </c>
      <c r="AS133" s="34">
        <v>103.485668804688</v>
      </c>
      <c r="AT133" s="34">
        <v>-0.56994664450390076</v>
      </c>
      <c r="AU133" s="34">
        <v>114.37677138295101</v>
      </c>
      <c r="AV133" s="34">
        <v>2.9146089937511306</v>
      </c>
      <c r="AW133" s="6"/>
      <c r="AX133" s="6" t="s">
        <v>43</v>
      </c>
      <c r="AY133" s="34">
        <v>114.03610275468399</v>
      </c>
      <c r="AZ133" s="34">
        <v>4.3285345803575979</v>
      </c>
      <c r="BA133" s="34">
        <v>115.096195979304</v>
      </c>
      <c r="BB133" s="34">
        <v>3.0042003595021072</v>
      </c>
      <c r="BC133" s="34">
        <v>126.464937694008</v>
      </c>
      <c r="BD133" s="34">
        <v>-4.1823913072998096</v>
      </c>
      <c r="BE133" s="6"/>
      <c r="BF133" s="6" t="s">
        <v>43</v>
      </c>
      <c r="BG133" s="34">
        <v>117.281118305136</v>
      </c>
      <c r="BH133" s="34">
        <v>5.607620388975306</v>
      </c>
      <c r="BI133" s="34">
        <v>113.025268855642</v>
      </c>
      <c r="BJ133" s="34">
        <v>3.7752415277186913</v>
      </c>
      <c r="BK133" s="34">
        <v>108.77841276062</v>
      </c>
      <c r="BL133" s="34">
        <v>4.3972911448603895</v>
      </c>
      <c r="BM133" s="6"/>
      <c r="BN133" s="6" t="s">
        <v>43</v>
      </c>
      <c r="BO133" s="34">
        <v>114.58265758018348</v>
      </c>
      <c r="BP133" s="34">
        <v>7.5605708667939098</v>
      </c>
      <c r="BQ133" s="34">
        <v>114.521846953739</v>
      </c>
      <c r="BR133" s="34">
        <v>2.2192601366654259</v>
      </c>
      <c r="BS133" s="34">
        <v>139.319691590167</v>
      </c>
      <c r="BT133" s="34">
        <v>8.2667539791396933</v>
      </c>
      <c r="BU133" s="6"/>
      <c r="BV133" s="6" t="s">
        <v>43</v>
      </c>
      <c r="BW133" s="34">
        <v>103.721599020032</v>
      </c>
      <c r="BX133" s="34">
        <v>0.24974163714837516</v>
      </c>
      <c r="BY133" s="34">
        <v>114.251851211324</v>
      </c>
      <c r="BZ133" s="34">
        <v>3.2994757576115319</v>
      </c>
      <c r="CA133" s="34">
        <v>129.09062375202501</v>
      </c>
      <c r="CB133" s="34">
        <v>2.4544414767666183</v>
      </c>
      <c r="CC133" s="6"/>
      <c r="CD133" s="6" t="s">
        <v>43</v>
      </c>
      <c r="CE133" s="34">
        <v>136.60806398470001</v>
      </c>
      <c r="CF133" s="34">
        <v>4.1937455820582272</v>
      </c>
      <c r="CG133" s="34">
        <v>96.3238244506082</v>
      </c>
      <c r="CH133" s="34">
        <v>9.457464917112901</v>
      </c>
      <c r="CI133" s="34">
        <v>127.036137767341</v>
      </c>
      <c r="CJ133" s="34">
        <v>-1.1637844751378452</v>
      </c>
      <c r="CK133" s="6"/>
      <c r="CL133" s="6" t="s">
        <v>43</v>
      </c>
      <c r="CM133" s="34">
        <v>106.95400240505001</v>
      </c>
      <c r="CN133" s="34">
        <v>0.61344178993121545</v>
      </c>
      <c r="CO133" s="34">
        <v>110.36965743057</v>
      </c>
      <c r="CP133" s="34">
        <v>1.7775580320887485</v>
      </c>
      <c r="CQ133" s="34">
        <v>108.104668837848</v>
      </c>
      <c r="CR133" s="34">
        <v>5.6106786126324977</v>
      </c>
      <c r="CS133" s="6"/>
      <c r="CT133" s="6" t="s">
        <v>43</v>
      </c>
      <c r="CU133" s="34">
        <v>113.793017868257</v>
      </c>
      <c r="CV133" s="34">
        <v>5.3520124290942164</v>
      </c>
      <c r="CW133" s="34">
        <v>98.048215456841902</v>
      </c>
      <c r="CX133" s="34">
        <v>1.6068302959375274</v>
      </c>
      <c r="CY133" s="34">
        <v>91.925145011623201</v>
      </c>
      <c r="CZ133" s="34">
        <v>35.153712981497648</v>
      </c>
      <c r="DA133" s="6"/>
      <c r="DB133" s="6" t="s">
        <v>43</v>
      </c>
      <c r="DC133" s="34">
        <v>125.70798205764299</v>
      </c>
      <c r="DD133" s="34">
        <v>-6.1714519302339141</v>
      </c>
      <c r="DE133" s="34">
        <v>102.822091799243</v>
      </c>
      <c r="DF133" s="34">
        <v>12.218891695884992</v>
      </c>
      <c r="DG133" s="34">
        <v>149.19176455537601</v>
      </c>
      <c r="DH133" s="34">
        <v>11.038661788771549</v>
      </c>
      <c r="DI133" s="6"/>
      <c r="DJ133" s="6" t="s">
        <v>43</v>
      </c>
      <c r="DK133" s="34">
        <v>88.677899572399795</v>
      </c>
      <c r="DL133" s="34">
        <v>-6.9504135601127217</v>
      </c>
      <c r="DM133" s="34">
        <v>121.676013628585</v>
      </c>
      <c r="DN133" s="34">
        <v>2.1001710535612403</v>
      </c>
      <c r="DO133" s="34">
        <v>138.29746306539701</v>
      </c>
      <c r="DP133" s="34">
        <v>11.270062912744081</v>
      </c>
      <c r="DQ133" s="354"/>
    </row>
    <row r="134" spans="1:351" s="336" customFormat="1" ht="15" hidden="1" customHeight="1">
      <c r="A134" s="6"/>
      <c r="B134" s="6" t="s">
        <v>44</v>
      </c>
      <c r="C134" s="34">
        <v>125.34471753390901</v>
      </c>
      <c r="D134" s="34">
        <v>-9.9012322862086108</v>
      </c>
      <c r="E134" s="34">
        <v>108.355571765921</v>
      </c>
      <c r="F134" s="34">
        <v>3.2221911795141835</v>
      </c>
      <c r="G134" s="34">
        <v>115.06770625633099</v>
      </c>
      <c r="H134" s="34">
        <v>5.8853532503015344</v>
      </c>
      <c r="I134" s="6"/>
      <c r="J134" s="6" t="s">
        <v>44</v>
      </c>
      <c r="K134" s="34">
        <v>120.39430330840101</v>
      </c>
      <c r="L134" s="34">
        <v>8.4663092296965488</v>
      </c>
      <c r="M134" s="34">
        <v>130.76806213774299</v>
      </c>
      <c r="N134" s="34">
        <v>1.3059038323181511</v>
      </c>
      <c r="O134" s="34">
        <v>105.492773731555</v>
      </c>
      <c r="P134" s="34">
        <v>6.2867356468369735</v>
      </c>
      <c r="Q134" s="6"/>
      <c r="R134" s="6" t="s">
        <v>44</v>
      </c>
      <c r="S134" s="34">
        <v>103.241408286151</v>
      </c>
      <c r="T134" s="34">
        <v>-0.74839760968281155</v>
      </c>
      <c r="U134" s="34">
        <v>145.99102872766099</v>
      </c>
      <c r="V134" s="34">
        <v>6.4757502414068995</v>
      </c>
      <c r="W134" s="34">
        <v>145.01537480869001</v>
      </c>
      <c r="X134" s="34">
        <v>-1.9494340609943066</v>
      </c>
      <c r="Y134" s="6"/>
      <c r="Z134" s="6" t="s">
        <v>44</v>
      </c>
      <c r="AA134" s="34">
        <v>106.793816516135</v>
      </c>
      <c r="AB134" s="34">
        <v>4.8428543341276509</v>
      </c>
      <c r="AC134" s="34">
        <v>125.165797503972</v>
      </c>
      <c r="AD134" s="34">
        <v>-4.896438337533624</v>
      </c>
      <c r="AE134" s="34">
        <v>118.562689629175</v>
      </c>
      <c r="AF134" s="34">
        <v>9.4684738100961852</v>
      </c>
      <c r="AG134" s="6"/>
      <c r="AH134" s="6" t="s">
        <v>44</v>
      </c>
      <c r="AI134" s="34">
        <v>125.864049071737</v>
      </c>
      <c r="AJ134" s="34">
        <v>3.9950360783849419</v>
      </c>
      <c r="AK134" s="34">
        <v>131.34970711780699</v>
      </c>
      <c r="AL134" s="34">
        <v>2.3805341056433775</v>
      </c>
      <c r="AM134" s="34">
        <v>112.40685849414299</v>
      </c>
      <c r="AN134" s="34">
        <v>1.6751961140669493</v>
      </c>
      <c r="AO134" s="6"/>
      <c r="AP134" s="6" t="s">
        <v>44</v>
      </c>
      <c r="AQ134" s="34">
        <v>117.09979373835699</v>
      </c>
      <c r="AR134" s="34">
        <v>2.885136389171322</v>
      </c>
      <c r="AS134" s="34">
        <v>106.142700223128</v>
      </c>
      <c r="AT134" s="34">
        <v>2.9781577662559471</v>
      </c>
      <c r="AU134" s="34">
        <v>114.10831754162599</v>
      </c>
      <c r="AV134" s="34">
        <v>8.2051049019397055</v>
      </c>
      <c r="AW134" s="6"/>
      <c r="AX134" s="6" t="s">
        <v>44</v>
      </c>
      <c r="AY134" s="34">
        <v>125.327404173525</v>
      </c>
      <c r="AZ134" s="34">
        <v>10.677828714393641</v>
      </c>
      <c r="BA134" s="34">
        <v>115.984450383321</v>
      </c>
      <c r="BB134" s="34">
        <v>5.3796656167740338</v>
      </c>
      <c r="BC134" s="34">
        <v>127.45258305186999</v>
      </c>
      <c r="BD134" s="34">
        <v>-8.369710964297667</v>
      </c>
      <c r="BE134" s="6"/>
      <c r="BF134" s="6" t="s">
        <v>44</v>
      </c>
      <c r="BG134" s="34">
        <v>119.28155154874599</v>
      </c>
      <c r="BH134" s="34">
        <v>6.6384488566675515</v>
      </c>
      <c r="BI134" s="34">
        <v>109.34695794196701</v>
      </c>
      <c r="BJ134" s="34">
        <v>2.6700492647588732</v>
      </c>
      <c r="BK134" s="34">
        <v>109.615989738045</v>
      </c>
      <c r="BL134" s="34">
        <v>6.4412070773564665</v>
      </c>
      <c r="BM134" s="6"/>
      <c r="BN134" s="6" t="s">
        <v>44</v>
      </c>
      <c r="BO134" s="34">
        <v>113.02077242696532</v>
      </c>
      <c r="BP134" s="34">
        <v>5.101352913602625</v>
      </c>
      <c r="BQ134" s="34">
        <v>113.17469052057901</v>
      </c>
      <c r="BR134" s="34">
        <v>3.6961870856341221</v>
      </c>
      <c r="BS134" s="34">
        <v>141.64802506837901</v>
      </c>
      <c r="BT134" s="34">
        <v>6.8364123734646824</v>
      </c>
      <c r="BU134" s="6"/>
      <c r="BV134" s="6" t="s">
        <v>44</v>
      </c>
      <c r="BW134" s="34">
        <v>104.422626257692</v>
      </c>
      <c r="BX134" s="34">
        <v>5.2560766444255762</v>
      </c>
      <c r="BY134" s="34">
        <v>123.959261090231</v>
      </c>
      <c r="BZ134" s="34">
        <v>13.580293839204501</v>
      </c>
      <c r="CA134" s="34">
        <v>116.738471788108</v>
      </c>
      <c r="CB134" s="34">
        <v>11.82381511385411</v>
      </c>
      <c r="CC134" s="6"/>
      <c r="CD134" s="6" t="s">
        <v>44</v>
      </c>
      <c r="CE134" s="34">
        <v>121.285688180341</v>
      </c>
      <c r="CF134" s="34">
        <v>8.2778535214851274</v>
      </c>
      <c r="CG134" s="34">
        <v>89.095019571745894</v>
      </c>
      <c r="CH134" s="34">
        <v>10.905742987708408</v>
      </c>
      <c r="CI134" s="34">
        <v>122.129147034841</v>
      </c>
      <c r="CJ134" s="34">
        <v>6.9640325548469661</v>
      </c>
      <c r="CK134" s="6"/>
      <c r="CL134" s="6" t="s">
        <v>44</v>
      </c>
      <c r="CM134" s="34">
        <v>118.690854538287</v>
      </c>
      <c r="CN134" s="34">
        <v>4.2850047919818905</v>
      </c>
      <c r="CO134" s="34">
        <v>110.616819262254</v>
      </c>
      <c r="CP134" s="34">
        <v>-5.829105286685575</v>
      </c>
      <c r="CQ134" s="34">
        <v>119.832323394592</v>
      </c>
      <c r="CR134" s="34">
        <v>7.2536189626521548</v>
      </c>
      <c r="CS134" s="6"/>
      <c r="CT134" s="6" t="s">
        <v>44</v>
      </c>
      <c r="CU134" s="34">
        <v>112.118478246401</v>
      </c>
      <c r="CV134" s="34">
        <v>8.1074660230709128</v>
      </c>
      <c r="CW134" s="34">
        <v>103.998152450143</v>
      </c>
      <c r="CX134" s="34">
        <v>8.2011749631760722E-2</v>
      </c>
      <c r="CY134" s="34">
        <v>87.097643384049206</v>
      </c>
      <c r="CZ134" s="34">
        <v>21.342902438960934</v>
      </c>
      <c r="DA134" s="6"/>
      <c r="DB134" s="6" t="s">
        <v>44</v>
      </c>
      <c r="DC134" s="34">
        <v>131.772160001483</v>
      </c>
      <c r="DD134" s="34">
        <v>1.3772368493199139</v>
      </c>
      <c r="DE134" s="34">
        <v>94.611619925883701</v>
      </c>
      <c r="DF134" s="34">
        <v>-22.963757042657988</v>
      </c>
      <c r="DG134" s="34">
        <v>146.68723300736801</v>
      </c>
      <c r="DH134" s="34">
        <v>48.733810236218233</v>
      </c>
      <c r="DI134" s="6"/>
      <c r="DJ134" s="6" t="s">
        <v>44</v>
      </c>
      <c r="DK134" s="34">
        <v>94.087696277621703</v>
      </c>
      <c r="DL134" s="34">
        <v>10.889292410815045</v>
      </c>
      <c r="DM134" s="34">
        <v>121.54894310335899</v>
      </c>
      <c r="DN134" s="34">
        <v>8.2836928639374179</v>
      </c>
      <c r="DO134" s="34">
        <v>104.643158115196</v>
      </c>
      <c r="DP134" s="34">
        <v>8.3313463933660614</v>
      </c>
      <c r="DQ134" s="354"/>
    </row>
    <row r="135" spans="1:351" ht="15" hidden="1" customHeight="1">
      <c r="A135" s="9"/>
      <c r="C135" s="365"/>
      <c r="D135" s="361"/>
      <c r="E135" s="365"/>
      <c r="F135" s="361"/>
      <c r="G135" s="366"/>
      <c r="H135" s="361"/>
      <c r="K135" s="329"/>
      <c r="M135" s="329"/>
      <c r="O135" s="329"/>
      <c r="S135" s="329"/>
      <c r="U135" s="329"/>
      <c r="W135" s="329"/>
      <c r="AA135" s="329"/>
      <c r="AC135" s="329"/>
      <c r="AE135" s="329"/>
      <c r="AI135" s="329"/>
      <c r="AK135" s="329"/>
      <c r="AM135" s="329"/>
      <c r="AQ135" s="329"/>
      <c r="AS135" s="329"/>
      <c r="AU135" s="329"/>
      <c r="AY135" s="329"/>
      <c r="BA135" s="329"/>
      <c r="BC135" s="329"/>
      <c r="BG135" s="329"/>
      <c r="BI135" s="329"/>
      <c r="BK135" s="34"/>
      <c r="BL135" s="367"/>
      <c r="BM135" s="367"/>
      <c r="BN135" s="367"/>
      <c r="BO135" s="336"/>
      <c r="BP135" s="367"/>
      <c r="BQ135" s="367"/>
      <c r="BR135" s="367"/>
      <c r="BS135" s="367"/>
      <c r="BT135" s="367"/>
      <c r="BU135" s="367"/>
      <c r="BV135" s="367"/>
      <c r="BW135" s="367"/>
      <c r="BX135" s="367"/>
      <c r="BY135" s="367"/>
      <c r="BZ135" s="367"/>
      <c r="CA135" s="367"/>
      <c r="CB135" s="367"/>
      <c r="CC135" s="367"/>
      <c r="CD135" s="367"/>
      <c r="CE135" s="367"/>
      <c r="CF135" s="367"/>
      <c r="CG135" s="367"/>
      <c r="CH135" s="367"/>
      <c r="CI135" s="367"/>
      <c r="CJ135" s="367"/>
      <c r="CK135" s="367"/>
      <c r="CL135" s="367"/>
      <c r="CM135" s="367"/>
      <c r="CN135" s="367"/>
      <c r="CO135" s="367"/>
      <c r="CP135" s="367"/>
      <c r="CQ135" s="367"/>
      <c r="CR135" s="367"/>
      <c r="CS135" s="367"/>
      <c r="CT135" s="367"/>
      <c r="CU135" s="367"/>
      <c r="CV135" s="74"/>
      <c r="CW135" s="329"/>
      <c r="CY135" s="329"/>
      <c r="DC135" s="329"/>
      <c r="DE135" s="329"/>
      <c r="DG135" s="329"/>
      <c r="DK135" s="329"/>
      <c r="DM135" s="329"/>
      <c r="DO135" s="329"/>
      <c r="DP135" s="339"/>
      <c r="DQ135" s="5"/>
      <c r="DR135" s="5"/>
      <c r="DS135" s="329"/>
      <c r="DT135" s="339"/>
      <c r="DU135" s="329"/>
      <c r="DV135" s="339"/>
      <c r="DW135" s="329"/>
      <c r="DX135" s="339"/>
      <c r="DY135" s="5"/>
      <c r="DZ135" s="5"/>
      <c r="EA135" s="329"/>
      <c r="EB135" s="339"/>
      <c r="EC135" s="329"/>
      <c r="ED135" s="339"/>
      <c r="EE135" s="329"/>
      <c r="EF135" s="339"/>
      <c r="EG135" s="5"/>
      <c r="EH135" s="5"/>
      <c r="EI135" s="329"/>
      <c r="EJ135" s="339"/>
      <c r="EK135" s="329"/>
      <c r="EL135" s="339"/>
      <c r="EM135" s="329"/>
      <c r="EN135" s="339"/>
      <c r="EO135" s="5"/>
      <c r="EP135" s="5"/>
      <c r="EQ135" s="329"/>
      <c r="ER135" s="339"/>
      <c r="ES135" s="329"/>
      <c r="ET135" s="339"/>
      <c r="EU135" s="329"/>
      <c r="EV135" s="339"/>
      <c r="EW135" s="5"/>
      <c r="EX135" s="5"/>
      <c r="EY135" s="329"/>
      <c r="EZ135" s="339"/>
      <c r="FA135" s="329"/>
      <c r="FB135" s="339"/>
      <c r="FC135" s="329"/>
      <c r="FD135" s="339"/>
      <c r="FE135" s="5"/>
      <c r="FF135" s="5"/>
      <c r="FG135" s="329"/>
      <c r="FH135" s="339"/>
      <c r="FI135" s="329"/>
      <c r="FJ135" s="339"/>
      <c r="FK135" s="329"/>
      <c r="FL135" s="339"/>
      <c r="FM135" s="5"/>
      <c r="FN135" s="5"/>
      <c r="FO135" s="329"/>
      <c r="FP135" s="339"/>
      <c r="FQ135" s="329"/>
      <c r="FR135" s="339"/>
      <c r="FS135" s="329"/>
      <c r="FT135" s="339"/>
      <c r="FU135" s="5"/>
      <c r="FV135" s="5"/>
      <c r="FW135" s="329"/>
      <c r="FX135" s="339"/>
      <c r="FY135" s="329"/>
      <c r="FZ135" s="339"/>
      <c r="GA135" s="329"/>
      <c r="GB135" s="339"/>
      <c r="GC135" s="5"/>
      <c r="GD135" s="5"/>
      <c r="GE135" s="329"/>
      <c r="GF135" s="339"/>
      <c r="GG135" s="329"/>
      <c r="GH135" s="339"/>
      <c r="GI135" s="329"/>
      <c r="GJ135" s="339"/>
      <c r="GK135" s="5"/>
      <c r="GL135" s="5"/>
      <c r="GM135" s="329"/>
      <c r="GN135" s="339"/>
      <c r="GO135" s="329"/>
      <c r="GP135" s="339"/>
      <c r="GQ135" s="329"/>
      <c r="GR135" s="339"/>
      <c r="GS135" s="5"/>
      <c r="GT135" s="5"/>
      <c r="GU135" s="329"/>
      <c r="GV135" s="339"/>
      <c r="GW135" s="329"/>
      <c r="GX135" s="339"/>
      <c r="GY135" s="329"/>
      <c r="GZ135" s="339"/>
      <c r="HA135" s="5"/>
      <c r="HB135" s="5"/>
      <c r="HC135" s="329"/>
      <c r="HD135" s="339"/>
      <c r="HE135" s="329"/>
      <c r="HF135" s="339"/>
      <c r="HG135" s="329"/>
      <c r="HH135" s="339"/>
      <c r="HI135" s="5"/>
      <c r="HJ135" s="5"/>
      <c r="HK135" s="329"/>
      <c r="HL135" s="339"/>
      <c r="HM135" s="329"/>
      <c r="HN135" s="339"/>
      <c r="HO135" s="329"/>
      <c r="HP135" s="339"/>
      <c r="HQ135" s="5"/>
      <c r="HR135" s="5"/>
      <c r="HS135" s="329"/>
      <c r="HT135" s="339"/>
      <c r="HU135" s="329"/>
      <c r="HV135" s="339"/>
      <c r="HW135" s="329"/>
      <c r="HX135" s="339"/>
      <c r="HY135" s="5"/>
      <c r="HZ135" s="5"/>
      <c r="IA135" s="329"/>
      <c r="IB135" s="339"/>
      <c r="IC135" s="329"/>
      <c r="ID135" s="339"/>
      <c r="IE135" s="329"/>
      <c r="IF135" s="339"/>
      <c r="IG135" s="5"/>
      <c r="IH135" s="5"/>
      <c r="II135" s="329"/>
      <c r="IJ135" s="339"/>
      <c r="IK135" s="329"/>
      <c r="IL135" s="339"/>
      <c r="IM135" s="329"/>
      <c r="IN135" s="339"/>
      <c r="IO135" s="5"/>
      <c r="IP135" s="5"/>
      <c r="IQ135" s="329"/>
      <c r="IR135" s="339"/>
      <c r="IS135" s="329"/>
      <c r="IT135" s="339"/>
      <c r="IU135" s="329"/>
      <c r="IV135" s="339"/>
      <c r="IW135" s="5"/>
      <c r="IX135" s="5"/>
      <c r="IY135" s="329"/>
      <c r="IZ135" s="339"/>
      <c r="JA135" s="329"/>
      <c r="JB135" s="339"/>
      <c r="JC135" s="329"/>
      <c r="JD135" s="339"/>
      <c r="JE135" s="5"/>
      <c r="JF135" s="5"/>
      <c r="JG135" s="329"/>
      <c r="JH135" s="339"/>
      <c r="JI135" s="329"/>
      <c r="JJ135" s="339"/>
      <c r="JK135" s="329"/>
      <c r="JL135" s="339"/>
      <c r="JM135" s="5"/>
      <c r="JN135" s="5"/>
      <c r="JO135" s="329"/>
      <c r="JP135" s="339"/>
      <c r="JQ135" s="329"/>
      <c r="JR135" s="339"/>
      <c r="JS135" s="329"/>
      <c r="JT135" s="339"/>
      <c r="JU135" s="5"/>
      <c r="JV135" s="5"/>
      <c r="JW135" s="329"/>
      <c r="JX135" s="339"/>
      <c r="JY135" s="329"/>
      <c r="JZ135" s="339"/>
      <c r="KA135" s="329"/>
      <c r="KB135" s="339"/>
      <c r="KC135" s="5"/>
      <c r="KD135" s="5"/>
      <c r="KE135" s="329"/>
      <c r="KF135" s="339"/>
      <c r="KG135" s="329"/>
      <c r="KH135" s="339"/>
      <c r="KI135" s="329"/>
      <c r="KJ135" s="339"/>
      <c r="KK135" s="5"/>
      <c r="KL135" s="5"/>
      <c r="KM135" s="329"/>
      <c r="KN135" s="339"/>
      <c r="KO135" s="329"/>
      <c r="KP135" s="339"/>
      <c r="KQ135" s="329"/>
      <c r="KR135" s="339"/>
      <c r="KS135" s="5"/>
      <c r="KT135" s="5"/>
      <c r="KU135" s="329"/>
      <c r="KV135" s="339"/>
      <c r="KW135" s="329"/>
      <c r="KX135" s="339"/>
      <c r="KY135" s="329"/>
      <c r="KZ135" s="339"/>
      <c r="LA135" s="5"/>
      <c r="LB135" s="5"/>
      <c r="LC135" s="329"/>
      <c r="LD135" s="339"/>
      <c r="LE135" s="329"/>
      <c r="LF135" s="339"/>
      <c r="LG135" s="329"/>
      <c r="LH135" s="339"/>
      <c r="LI135" s="5"/>
      <c r="LJ135" s="5"/>
      <c r="LK135" s="329"/>
      <c r="LL135" s="339"/>
      <c r="LM135" s="329"/>
      <c r="LN135" s="339"/>
      <c r="LO135" s="329"/>
      <c r="LP135" s="339"/>
      <c r="LQ135" s="5"/>
      <c r="LR135" s="5"/>
      <c r="LS135" s="329"/>
      <c r="LT135" s="339"/>
      <c r="LU135" s="329"/>
      <c r="LV135" s="339"/>
      <c r="LW135" s="329"/>
      <c r="LX135" s="339"/>
      <c r="LY135" s="5"/>
      <c r="LZ135" s="5"/>
      <c r="MA135" s="329"/>
      <c r="MB135" s="339"/>
      <c r="MC135" s="329"/>
      <c r="MD135" s="339"/>
      <c r="ME135" s="329"/>
      <c r="MF135" s="339"/>
      <c r="MG135" s="5"/>
      <c r="MH135" s="5"/>
      <c r="MI135" s="329"/>
      <c r="MJ135" s="339"/>
      <c r="MK135" s="329"/>
      <c r="ML135" s="339"/>
      <c r="MM135" s="329"/>
    </row>
    <row r="136" spans="1:351" s="74" customFormat="1" ht="15" hidden="1" customHeight="1">
      <c r="A136" s="363">
        <v>2019</v>
      </c>
      <c r="B136" s="355" t="s">
        <v>33</v>
      </c>
      <c r="C136" s="34">
        <v>126.912362962402</v>
      </c>
      <c r="D136" s="38">
        <v>9.9820804814310833</v>
      </c>
      <c r="E136" s="34">
        <v>109.32529645756</v>
      </c>
      <c r="F136" s="38">
        <v>7.0941479715867359</v>
      </c>
      <c r="G136" s="34">
        <v>106.53200431533899</v>
      </c>
      <c r="H136" s="38">
        <v>-7.5900122833628956</v>
      </c>
      <c r="I136" s="363">
        <v>2019</v>
      </c>
      <c r="J136" s="355" t="s">
        <v>33</v>
      </c>
      <c r="K136" s="34">
        <v>112.812275426151</v>
      </c>
      <c r="L136" s="38">
        <v>-7.3292637068511368</v>
      </c>
      <c r="M136" s="34">
        <v>121.82144066385</v>
      </c>
      <c r="N136" s="38">
        <v>2.3213173060025412</v>
      </c>
      <c r="O136" s="34">
        <v>117.288754814679</v>
      </c>
      <c r="P136" s="38">
        <v>6.5540228552957984</v>
      </c>
      <c r="Q136" s="363">
        <v>2019</v>
      </c>
      <c r="R136" s="355" t="s">
        <v>33</v>
      </c>
      <c r="S136" s="34">
        <v>110.562038569522</v>
      </c>
      <c r="T136" s="38">
        <v>5.0721929709449682</v>
      </c>
      <c r="U136" s="34">
        <v>132.29101191728699</v>
      </c>
      <c r="V136" s="38">
        <v>8.1769576891534115</v>
      </c>
      <c r="W136" s="34">
        <v>150.78925846038101</v>
      </c>
      <c r="X136" s="38">
        <v>8.0420346021615501</v>
      </c>
      <c r="Y136" s="363">
        <v>2019</v>
      </c>
      <c r="Z136" s="355" t="s">
        <v>33</v>
      </c>
      <c r="AA136" s="34">
        <v>119.38824282467</v>
      </c>
      <c r="AB136" s="38">
        <v>-2.7210176376910198</v>
      </c>
      <c r="AC136" s="34">
        <v>149.85234342328201</v>
      </c>
      <c r="AD136" s="38">
        <v>2.0483280661602805</v>
      </c>
      <c r="AE136" s="34">
        <v>108.772113844929</v>
      </c>
      <c r="AF136" s="38">
        <v>8.1594489725080876</v>
      </c>
      <c r="AG136" s="363">
        <v>2019</v>
      </c>
      <c r="AH136" s="355" t="s">
        <v>33</v>
      </c>
      <c r="AI136" s="34">
        <v>119.487436738849</v>
      </c>
      <c r="AJ136" s="38">
        <v>1.4148994700069721</v>
      </c>
      <c r="AK136" s="34">
        <v>117.690805059401</v>
      </c>
      <c r="AL136" s="38">
        <v>6.5563723155748477</v>
      </c>
      <c r="AM136" s="34">
        <v>120.59348212556</v>
      </c>
      <c r="AN136" s="38">
        <v>3.8530450975748209</v>
      </c>
      <c r="AO136" s="363">
        <v>2019</v>
      </c>
      <c r="AP136" s="355" t="s">
        <v>33</v>
      </c>
      <c r="AQ136" s="34">
        <v>110.379992895721</v>
      </c>
      <c r="AR136" s="38">
        <v>1.5979175942471642</v>
      </c>
      <c r="AS136" s="34">
        <v>120.55108009964999</v>
      </c>
      <c r="AT136" s="38">
        <v>6.3061408536721189</v>
      </c>
      <c r="AU136" s="34">
        <v>101.62772278791201</v>
      </c>
      <c r="AV136" s="38">
        <v>4.52169710392252</v>
      </c>
      <c r="AW136" s="363">
        <v>2019</v>
      </c>
      <c r="AX136" s="355" t="s">
        <v>33</v>
      </c>
      <c r="AY136" s="34">
        <v>118.011877502708</v>
      </c>
      <c r="AZ136" s="38">
        <v>5.2355912192641085</v>
      </c>
      <c r="BA136" s="34">
        <v>111.618771949397</v>
      </c>
      <c r="BB136" s="38">
        <v>7.527615957827777</v>
      </c>
      <c r="BC136" s="34">
        <v>120.736190450435</v>
      </c>
      <c r="BD136" s="38">
        <v>0.2101010165344519</v>
      </c>
      <c r="BE136" s="363">
        <v>2019</v>
      </c>
      <c r="BF136" s="355" t="s">
        <v>33</v>
      </c>
      <c r="BG136" s="34">
        <v>117.494550513156</v>
      </c>
      <c r="BH136" s="38">
        <v>6.6677536039630354</v>
      </c>
      <c r="BI136" s="34">
        <v>112.395527575456</v>
      </c>
      <c r="BJ136" s="38">
        <v>2.027991279347205</v>
      </c>
      <c r="BK136" s="34">
        <v>100.90353247367</v>
      </c>
      <c r="BL136" s="38">
        <v>6.5360590883861249</v>
      </c>
      <c r="BM136" s="363">
        <v>2019</v>
      </c>
      <c r="BN136" s="355" t="s">
        <v>33</v>
      </c>
      <c r="BO136" s="34">
        <v>112.16802381801901</v>
      </c>
      <c r="BP136" s="38">
        <v>8.5672105507843526</v>
      </c>
      <c r="BQ136" s="34">
        <v>137.99125397279201</v>
      </c>
      <c r="BR136" s="38">
        <v>1.7638184402998291</v>
      </c>
      <c r="BS136" s="34">
        <v>129.30169067148</v>
      </c>
      <c r="BT136" s="38">
        <v>5.0037813920176291</v>
      </c>
      <c r="BU136" s="363">
        <v>2019</v>
      </c>
      <c r="BV136" s="355" t="s">
        <v>33</v>
      </c>
      <c r="BW136" s="34">
        <v>106.98509977658</v>
      </c>
      <c r="BX136" s="38">
        <v>-1.2013073052146979</v>
      </c>
      <c r="BY136" s="34">
        <v>118.70631965425</v>
      </c>
      <c r="BZ136" s="38">
        <v>12.553875682998637</v>
      </c>
      <c r="CA136" s="34">
        <v>142.453457806779</v>
      </c>
      <c r="CB136" s="38">
        <v>4.2967066131620442</v>
      </c>
      <c r="CC136" s="363">
        <v>2019</v>
      </c>
      <c r="CD136" s="355" t="s">
        <v>33</v>
      </c>
      <c r="CE136" s="34">
        <v>105.32993612505599</v>
      </c>
      <c r="CF136" s="38">
        <v>-2.9396552240172582</v>
      </c>
      <c r="CG136" s="34">
        <v>104.194854533376</v>
      </c>
      <c r="CH136" s="38">
        <v>-19.319227047411289</v>
      </c>
      <c r="CI136" s="34">
        <v>107.76403590373801</v>
      </c>
      <c r="CJ136" s="38">
        <v>4.611371108554323</v>
      </c>
      <c r="CK136" s="363">
        <v>2019</v>
      </c>
      <c r="CL136" s="355" t="s">
        <v>33</v>
      </c>
      <c r="CM136" s="34">
        <v>117.413225911506</v>
      </c>
      <c r="CN136" s="38">
        <v>8.6914375597649638</v>
      </c>
      <c r="CO136" s="34">
        <v>128.20010262681399</v>
      </c>
      <c r="CP136" s="38">
        <v>2.4684888669559228</v>
      </c>
      <c r="CQ136" s="34">
        <v>121.203881309864</v>
      </c>
      <c r="CR136" s="38">
        <v>12.746317450971461</v>
      </c>
      <c r="CS136" s="363">
        <v>2019</v>
      </c>
      <c r="CT136" s="355" t="s">
        <v>33</v>
      </c>
      <c r="CU136" s="34">
        <v>120.63725548117399</v>
      </c>
      <c r="CV136" s="38">
        <v>2.8260464567727865</v>
      </c>
      <c r="CW136" s="34">
        <v>102.18158529276199</v>
      </c>
      <c r="CX136" s="38">
        <v>2.9034916202053722</v>
      </c>
      <c r="CY136" s="34">
        <v>104.578270579358</v>
      </c>
      <c r="CZ136" s="38">
        <v>9.6258827169062471</v>
      </c>
      <c r="DA136" s="363">
        <v>2019</v>
      </c>
      <c r="DB136" s="355" t="s">
        <v>33</v>
      </c>
      <c r="DC136" s="34">
        <v>162.275233536191</v>
      </c>
      <c r="DD136" s="38">
        <v>4.7201074327310977</v>
      </c>
      <c r="DE136" s="34">
        <v>95.512462212974697</v>
      </c>
      <c r="DF136" s="38">
        <v>-3.3320328604330598</v>
      </c>
      <c r="DG136" s="34">
        <v>142.39076968468601</v>
      </c>
      <c r="DH136" s="38">
        <v>35.515528972880475</v>
      </c>
      <c r="DI136" s="363">
        <v>2019</v>
      </c>
      <c r="DJ136" s="355" t="s">
        <v>33</v>
      </c>
      <c r="DK136" s="34">
        <v>102.124268751914</v>
      </c>
      <c r="DL136" s="38">
        <v>9.8657340056844873</v>
      </c>
      <c r="DM136" s="34">
        <v>133.53970094138401</v>
      </c>
      <c r="DN136" s="38">
        <v>8.8829191450595459</v>
      </c>
      <c r="DO136" s="34">
        <v>121.612203975024</v>
      </c>
      <c r="DP136" s="38">
        <v>7.7205588479362319</v>
      </c>
      <c r="DQ136" s="358"/>
    </row>
    <row r="137" spans="1:351" s="336" customFormat="1" ht="15" hidden="1" customHeight="1">
      <c r="A137" s="6"/>
      <c r="B137" s="6" t="s">
        <v>34</v>
      </c>
      <c r="C137" s="34">
        <v>101.263177824813</v>
      </c>
      <c r="D137" s="38">
        <v>17.646175912775547</v>
      </c>
      <c r="E137" s="34">
        <v>111.803850586095</v>
      </c>
      <c r="F137" s="38">
        <v>6.2826156963605513</v>
      </c>
      <c r="G137" s="34">
        <v>103.69248510909701</v>
      </c>
      <c r="H137" s="38">
        <v>-6.1795561251152549</v>
      </c>
      <c r="I137" s="6"/>
      <c r="J137" s="6" t="s">
        <v>34</v>
      </c>
      <c r="K137" s="34">
        <v>110.894534494477</v>
      </c>
      <c r="L137" s="38">
        <v>-3.1440521382000526</v>
      </c>
      <c r="M137" s="34">
        <v>107.152114560231</v>
      </c>
      <c r="N137" s="38">
        <v>2.7570931498131444</v>
      </c>
      <c r="O137" s="34">
        <v>116.936952083815</v>
      </c>
      <c r="P137" s="38">
        <v>6.7648851420240419</v>
      </c>
      <c r="Q137" s="6"/>
      <c r="R137" s="6" t="s">
        <v>34</v>
      </c>
      <c r="S137" s="34">
        <v>112.06003263398701</v>
      </c>
      <c r="T137" s="38">
        <v>1.3839170472682554</v>
      </c>
      <c r="U137" s="34">
        <v>122.542370189807</v>
      </c>
      <c r="V137" s="38">
        <v>4.5455445551654634</v>
      </c>
      <c r="W137" s="34">
        <v>140.128309461588</v>
      </c>
      <c r="X137" s="38">
        <v>0.8828612696020457</v>
      </c>
      <c r="Y137" s="6"/>
      <c r="Z137" s="6" t="s">
        <v>34</v>
      </c>
      <c r="AA137" s="34">
        <v>107.26256270874001</v>
      </c>
      <c r="AB137" s="38">
        <v>2.2428627701617927</v>
      </c>
      <c r="AC137" s="34">
        <v>131.678488541452</v>
      </c>
      <c r="AD137" s="38">
        <v>0.20873188329247228</v>
      </c>
      <c r="AE137" s="34">
        <v>112.598954499296</v>
      </c>
      <c r="AF137" s="38">
        <v>7.527774329403087</v>
      </c>
      <c r="AG137" s="6"/>
      <c r="AH137" s="6" t="s">
        <v>34</v>
      </c>
      <c r="AI137" s="34">
        <v>116.967808419197</v>
      </c>
      <c r="AJ137" s="38">
        <v>4.6427346601452939</v>
      </c>
      <c r="AK137" s="34">
        <v>110.862227822324</v>
      </c>
      <c r="AL137" s="38">
        <v>4.6758446556302289</v>
      </c>
      <c r="AM137" s="34">
        <v>112.601828988791</v>
      </c>
      <c r="AN137" s="38">
        <v>0.22650294736953924</v>
      </c>
      <c r="AO137" s="6"/>
      <c r="AP137" s="6" t="s">
        <v>34</v>
      </c>
      <c r="AQ137" s="34">
        <v>110.62950960907401</v>
      </c>
      <c r="AR137" s="38">
        <v>-0.37004710840894006</v>
      </c>
      <c r="AS137" s="34">
        <v>110.600221286671</v>
      </c>
      <c r="AT137" s="38">
        <v>3.5596971590943411</v>
      </c>
      <c r="AU137" s="34">
        <v>115.011806084051</v>
      </c>
      <c r="AV137" s="38">
        <v>6.1742170211316107</v>
      </c>
      <c r="AW137" s="6"/>
      <c r="AX137" s="6" t="s">
        <v>34</v>
      </c>
      <c r="AY137" s="34">
        <v>112.56814825501699</v>
      </c>
      <c r="AZ137" s="38">
        <v>8.0664806526931585</v>
      </c>
      <c r="BA137" s="34">
        <v>108.198662780007</v>
      </c>
      <c r="BB137" s="38">
        <v>3.5999415931887455</v>
      </c>
      <c r="BC137" s="34">
        <v>115.39750390388301</v>
      </c>
      <c r="BD137" s="38">
        <v>-3.9644965740884146</v>
      </c>
      <c r="BE137" s="6"/>
      <c r="BF137" s="6" t="s">
        <v>34</v>
      </c>
      <c r="BG137" s="34">
        <v>106.514645931858</v>
      </c>
      <c r="BH137" s="38">
        <v>6.506298874536796</v>
      </c>
      <c r="BI137" s="34">
        <v>109.129816539592</v>
      </c>
      <c r="BJ137" s="38">
        <v>6.2323322285934353</v>
      </c>
      <c r="BK137" s="34">
        <v>102.51807820064499</v>
      </c>
      <c r="BL137" s="38">
        <v>-1.5468020929615705</v>
      </c>
      <c r="BM137" s="6"/>
      <c r="BN137" s="6" t="s">
        <v>34</v>
      </c>
      <c r="BO137" s="34">
        <v>109.10868814664434</v>
      </c>
      <c r="BP137" s="38">
        <v>9.8358049106226133</v>
      </c>
      <c r="BQ137" s="34">
        <v>103.35422405432701</v>
      </c>
      <c r="BR137" s="38">
        <v>2.1008646135530569</v>
      </c>
      <c r="BS137" s="34">
        <v>102.489813552805</v>
      </c>
      <c r="BT137" s="38">
        <v>0.57324451528882037</v>
      </c>
      <c r="BU137" s="6"/>
      <c r="BV137" s="6" t="s">
        <v>34</v>
      </c>
      <c r="BW137" s="34">
        <v>97.038754450925694</v>
      </c>
      <c r="BX137" s="38">
        <v>6.1864896318939202</v>
      </c>
      <c r="BY137" s="34">
        <v>97.131277818071695</v>
      </c>
      <c r="BZ137" s="38">
        <v>2.8264267033369208</v>
      </c>
      <c r="CA137" s="34">
        <v>96.045993139845294</v>
      </c>
      <c r="CB137" s="38">
        <v>18.939865829670381</v>
      </c>
      <c r="CC137" s="6"/>
      <c r="CD137" s="6" t="s">
        <v>34</v>
      </c>
      <c r="CE137" s="34">
        <v>103.901940205324</v>
      </c>
      <c r="CF137" s="38">
        <v>-11.812087220806717</v>
      </c>
      <c r="CG137" s="34">
        <v>106.76575784394799</v>
      </c>
      <c r="CH137" s="38">
        <v>-12.72714066303709</v>
      </c>
      <c r="CI137" s="34">
        <v>116.359719631389</v>
      </c>
      <c r="CJ137" s="38">
        <v>-1.6185063174720256</v>
      </c>
      <c r="CK137" s="6"/>
      <c r="CL137" s="6" t="s">
        <v>34</v>
      </c>
      <c r="CM137" s="34">
        <v>111.32668613289</v>
      </c>
      <c r="CN137" s="38">
        <v>5.5593515704029528</v>
      </c>
      <c r="CO137" s="34">
        <v>116.18278334655901</v>
      </c>
      <c r="CP137" s="38">
        <v>0.46671944470550386</v>
      </c>
      <c r="CQ137" s="34">
        <v>93.468413342174998</v>
      </c>
      <c r="CR137" s="38">
        <v>8.0553114940670838</v>
      </c>
      <c r="CS137" s="6"/>
      <c r="CT137" s="6" t="s">
        <v>34</v>
      </c>
      <c r="CU137" s="34">
        <v>105.703308981901</v>
      </c>
      <c r="CV137" s="38">
        <v>1.9320946629618305</v>
      </c>
      <c r="CW137" s="34">
        <v>128.635604972804</v>
      </c>
      <c r="CX137" s="38">
        <v>2.5118190769869244</v>
      </c>
      <c r="CY137" s="34">
        <v>82.060685579980699</v>
      </c>
      <c r="CZ137" s="38">
        <v>8.7230071802342906</v>
      </c>
      <c r="DA137" s="6"/>
      <c r="DB137" s="6" t="s">
        <v>34</v>
      </c>
      <c r="DC137" s="34">
        <v>145.898198260839</v>
      </c>
      <c r="DD137" s="38">
        <v>6.6605911958847628</v>
      </c>
      <c r="DE137" s="34">
        <v>88.885778399810505</v>
      </c>
      <c r="DF137" s="38">
        <v>7.6713774708662186</v>
      </c>
      <c r="DG137" s="34">
        <v>112.459943889979</v>
      </c>
      <c r="DH137" s="38">
        <v>17.652172704034967</v>
      </c>
      <c r="DI137" s="6"/>
      <c r="DJ137" s="6" t="s">
        <v>34</v>
      </c>
      <c r="DK137" s="34">
        <v>90.458644291898196</v>
      </c>
      <c r="DL137" s="38">
        <v>4.5279364264569892</v>
      </c>
      <c r="DM137" s="34">
        <v>128.35023452648099</v>
      </c>
      <c r="DN137" s="38">
        <v>7.1658231997365505</v>
      </c>
      <c r="DO137" s="34">
        <v>111.112560923622</v>
      </c>
      <c r="DP137" s="38">
        <v>6.9627930327328897</v>
      </c>
      <c r="DQ137" s="354"/>
    </row>
    <row r="138" spans="1:351" s="336" customFormat="1" ht="15" hidden="1" customHeight="1">
      <c r="A138" s="6"/>
      <c r="B138" s="6" t="s">
        <v>35</v>
      </c>
      <c r="C138" s="34">
        <v>116.199894652366</v>
      </c>
      <c r="D138" s="38">
        <v>6.2017900409473867</v>
      </c>
      <c r="E138" s="34">
        <v>120.37359781543501</v>
      </c>
      <c r="F138" s="38">
        <v>24.96255366665747</v>
      </c>
      <c r="G138" s="34">
        <v>115.006963152108</v>
      </c>
      <c r="H138" s="38">
        <v>-5.1185865073313437</v>
      </c>
      <c r="I138" s="6"/>
      <c r="J138" s="6" t="s">
        <v>35</v>
      </c>
      <c r="K138" s="34">
        <v>118.67622917482799</v>
      </c>
      <c r="L138" s="38">
        <v>5.7090211404502043</v>
      </c>
      <c r="M138" s="34">
        <v>116.113376085472</v>
      </c>
      <c r="N138" s="38">
        <v>0.98104006363345775</v>
      </c>
      <c r="O138" s="34">
        <v>122.327221463195</v>
      </c>
      <c r="P138" s="38">
        <v>10.898463093543214</v>
      </c>
      <c r="Q138" s="6"/>
      <c r="R138" s="6" t="s">
        <v>35</v>
      </c>
      <c r="S138" s="34">
        <v>113.920406867458</v>
      </c>
      <c r="T138" s="38">
        <v>3.3700786205523343</v>
      </c>
      <c r="U138" s="34">
        <v>128.88490500221101</v>
      </c>
      <c r="V138" s="38">
        <v>5.2133569784264893</v>
      </c>
      <c r="W138" s="34">
        <v>157.15509623759499</v>
      </c>
      <c r="X138" s="38">
        <v>-3.1477068158196175E-2</v>
      </c>
      <c r="Y138" s="6"/>
      <c r="Z138" s="6" t="s">
        <v>35</v>
      </c>
      <c r="AA138" s="34">
        <v>120.06436669361</v>
      </c>
      <c r="AB138" s="38">
        <v>12.724771060184835</v>
      </c>
      <c r="AC138" s="34">
        <v>132.576088393752</v>
      </c>
      <c r="AD138" s="38">
        <v>-9.0546402148556808</v>
      </c>
      <c r="AE138" s="34">
        <v>110.969071591676</v>
      </c>
      <c r="AF138" s="38">
        <v>8.9112648521836064</v>
      </c>
      <c r="AG138" s="6"/>
      <c r="AH138" s="6" t="s">
        <v>35</v>
      </c>
      <c r="AI138" s="34">
        <v>122.123565885283</v>
      </c>
      <c r="AJ138" s="38">
        <v>4.6602994375257509</v>
      </c>
      <c r="AK138" s="34">
        <v>108.98369978339601</v>
      </c>
      <c r="AL138" s="38">
        <v>4.0044273044736087</v>
      </c>
      <c r="AM138" s="34">
        <v>116.592552287939</v>
      </c>
      <c r="AN138" s="38">
        <v>4.2867633738596425</v>
      </c>
      <c r="AO138" s="6"/>
      <c r="AP138" s="6" t="s">
        <v>35</v>
      </c>
      <c r="AQ138" s="34">
        <v>116.984613361705</v>
      </c>
      <c r="AR138" s="38">
        <v>1.3852733738288094</v>
      </c>
      <c r="AS138" s="34">
        <v>116.869698378804</v>
      </c>
      <c r="AT138" s="38">
        <v>2.7835969645160645</v>
      </c>
      <c r="AU138" s="34">
        <v>119.71395808435101</v>
      </c>
      <c r="AV138" s="38">
        <v>8.002219118096022</v>
      </c>
      <c r="AW138" s="6"/>
      <c r="AX138" s="6" t="s">
        <v>35</v>
      </c>
      <c r="AY138" s="34">
        <v>121.952483595039</v>
      </c>
      <c r="AZ138" s="38">
        <v>6.5469359143855996</v>
      </c>
      <c r="BA138" s="34">
        <v>106.856092091853</v>
      </c>
      <c r="BB138" s="38">
        <v>3.7284896011857285</v>
      </c>
      <c r="BC138" s="34">
        <v>120.209773600566</v>
      </c>
      <c r="BD138" s="38">
        <v>-2.837266000441133</v>
      </c>
      <c r="BE138" s="6"/>
      <c r="BF138" s="6" t="s">
        <v>35</v>
      </c>
      <c r="BG138" s="34">
        <v>119.460010513819</v>
      </c>
      <c r="BH138" s="38">
        <v>5.3127757822281296</v>
      </c>
      <c r="BI138" s="34">
        <v>119.518726730493</v>
      </c>
      <c r="BJ138" s="38">
        <v>2.1131652298373922</v>
      </c>
      <c r="BK138" s="34">
        <v>106.542777613236</v>
      </c>
      <c r="BL138" s="38">
        <v>5.3096252776140744</v>
      </c>
      <c r="BM138" s="6"/>
      <c r="BN138" s="6" t="s">
        <v>35</v>
      </c>
      <c r="BO138" s="34">
        <v>114.91051486845653</v>
      </c>
      <c r="BP138" s="38">
        <v>1.5007571208458472</v>
      </c>
      <c r="BQ138" s="34">
        <v>117.44947529858401</v>
      </c>
      <c r="BR138" s="38">
        <v>4.3946414231884177</v>
      </c>
      <c r="BS138" s="34">
        <v>130.75296160641801</v>
      </c>
      <c r="BT138" s="38">
        <v>0.62618312274868515</v>
      </c>
      <c r="BU138" s="6"/>
      <c r="BV138" s="6" t="s">
        <v>35</v>
      </c>
      <c r="BW138" s="34">
        <v>103.989634966948</v>
      </c>
      <c r="BX138" s="38">
        <v>6.0092877009248156</v>
      </c>
      <c r="BY138" s="34">
        <v>101.83390466508099</v>
      </c>
      <c r="BZ138" s="38">
        <v>2.1629021333749279</v>
      </c>
      <c r="CA138" s="34">
        <v>95.250984018284996</v>
      </c>
      <c r="CB138" s="38">
        <v>14.464277705557578</v>
      </c>
      <c r="CC138" s="6"/>
      <c r="CD138" s="6" t="s">
        <v>35</v>
      </c>
      <c r="CE138" s="34">
        <v>116.12643620032</v>
      </c>
      <c r="CF138" s="38">
        <v>-2.8264488838854618</v>
      </c>
      <c r="CG138" s="34">
        <v>117.130876496097</v>
      </c>
      <c r="CH138" s="38">
        <v>-5.499719180023618</v>
      </c>
      <c r="CI138" s="34">
        <v>141.032938489624</v>
      </c>
      <c r="CJ138" s="38">
        <v>9.5741202921712443</v>
      </c>
      <c r="CK138" s="6"/>
      <c r="CL138" s="6" t="s">
        <v>35</v>
      </c>
      <c r="CM138" s="34">
        <v>114.364579141523</v>
      </c>
      <c r="CN138" s="38">
        <v>3.8012230375392875</v>
      </c>
      <c r="CO138" s="34">
        <v>123.41454252443501</v>
      </c>
      <c r="CP138" s="38">
        <v>3.6127652974846427</v>
      </c>
      <c r="CQ138" s="34">
        <v>116.600584497466</v>
      </c>
      <c r="CR138" s="38">
        <v>2.9578545763685042</v>
      </c>
      <c r="CS138" s="6"/>
      <c r="CT138" s="6" t="s">
        <v>35</v>
      </c>
      <c r="CU138" s="34">
        <v>137.162835759112</v>
      </c>
      <c r="CV138" s="38">
        <v>-1.6114761845614112E-2</v>
      </c>
      <c r="CW138" s="34">
        <v>115.45266451331401</v>
      </c>
      <c r="CX138" s="38">
        <v>3.7687742009261598</v>
      </c>
      <c r="CY138" s="34">
        <v>97.406284887465404</v>
      </c>
      <c r="CZ138" s="38">
        <v>3.3036617784104862</v>
      </c>
      <c r="DA138" s="6"/>
      <c r="DB138" s="6" t="s">
        <v>35</v>
      </c>
      <c r="DC138" s="34">
        <v>156.37785237103699</v>
      </c>
      <c r="DD138" s="38">
        <v>9.6322101774400011</v>
      </c>
      <c r="DE138" s="34">
        <v>115.79178850318399</v>
      </c>
      <c r="DF138" s="38">
        <v>3.5397513898973045</v>
      </c>
      <c r="DG138" s="34">
        <v>147.40160604459001</v>
      </c>
      <c r="DH138" s="38">
        <v>2.8795995932145075</v>
      </c>
      <c r="DI138" s="6"/>
      <c r="DJ138" s="6" t="s">
        <v>35</v>
      </c>
      <c r="DK138" s="34">
        <v>101.065118694804</v>
      </c>
      <c r="DL138" s="38">
        <v>6.1116775102138803</v>
      </c>
      <c r="DM138" s="34">
        <v>138.98574461824799</v>
      </c>
      <c r="DN138" s="38">
        <v>8.0212731714422745</v>
      </c>
      <c r="DO138" s="34">
        <v>137.67430266509399</v>
      </c>
      <c r="DP138" s="38">
        <v>8.109934613386045</v>
      </c>
      <c r="DQ138" s="354"/>
    </row>
    <row r="139" spans="1:351" s="336" customFormat="1" ht="15" hidden="1" customHeight="1">
      <c r="A139" s="6"/>
      <c r="B139" s="6" t="s">
        <v>36</v>
      </c>
      <c r="C139" s="34">
        <v>110.332642728889</v>
      </c>
      <c r="D139" s="38">
        <v>0.46665257633723911</v>
      </c>
      <c r="E139" s="34">
        <v>125.54382848053299</v>
      </c>
      <c r="F139" s="38">
        <v>24.895802905749491</v>
      </c>
      <c r="G139" s="34">
        <v>123.71240313964699</v>
      </c>
      <c r="H139" s="38">
        <v>-1.9518086919917437</v>
      </c>
      <c r="I139" s="6"/>
      <c r="J139" s="6" t="s">
        <v>36</v>
      </c>
      <c r="K139" s="34">
        <v>123.31396791269</v>
      </c>
      <c r="L139" s="38">
        <v>3.6124800944795936</v>
      </c>
      <c r="M139" s="34">
        <v>124.07434700358201</v>
      </c>
      <c r="N139" s="38">
        <v>2.9792499986572381</v>
      </c>
      <c r="O139" s="34">
        <v>115.600619102793</v>
      </c>
      <c r="P139" s="38">
        <v>8.189047535498247</v>
      </c>
      <c r="Q139" s="6"/>
      <c r="R139" s="6" t="s">
        <v>36</v>
      </c>
      <c r="S139" s="34">
        <v>119.526017243015</v>
      </c>
      <c r="T139" s="38">
        <v>8.3409862447612113</v>
      </c>
      <c r="U139" s="34">
        <v>126.87490835642799</v>
      </c>
      <c r="V139" s="38">
        <v>5.4701802569638147</v>
      </c>
      <c r="W139" s="34">
        <v>164.28695417498099</v>
      </c>
      <c r="X139" s="38">
        <v>10.084731916817063</v>
      </c>
      <c r="Y139" s="6"/>
      <c r="Z139" s="6" t="s">
        <v>36</v>
      </c>
      <c r="AA139" s="34">
        <v>112.61973481765</v>
      </c>
      <c r="AB139" s="38">
        <v>-9.8298481720277664E-2</v>
      </c>
      <c r="AC139" s="34">
        <v>141.46761583337599</v>
      </c>
      <c r="AD139" s="38">
        <v>6.1025823519487403</v>
      </c>
      <c r="AE139" s="34">
        <v>109.189342564542</v>
      </c>
      <c r="AF139" s="38">
        <v>2.7844781208997063</v>
      </c>
      <c r="AG139" s="6"/>
      <c r="AH139" s="6" t="s">
        <v>36</v>
      </c>
      <c r="AI139" s="34">
        <v>123.77443991045899</v>
      </c>
      <c r="AJ139" s="38">
        <v>4.8588816979358711</v>
      </c>
      <c r="AK139" s="34">
        <v>112.405448390475</v>
      </c>
      <c r="AL139" s="38">
        <v>4.135592533290037</v>
      </c>
      <c r="AM139" s="34">
        <v>104.09460925353</v>
      </c>
      <c r="AN139" s="38">
        <v>4.0003449315381374</v>
      </c>
      <c r="AO139" s="6"/>
      <c r="AP139" s="6" t="s">
        <v>36</v>
      </c>
      <c r="AQ139" s="34">
        <v>116.533966797326</v>
      </c>
      <c r="AR139" s="38">
        <v>0.60919599740726937</v>
      </c>
      <c r="AS139" s="34">
        <v>112.312897183511</v>
      </c>
      <c r="AT139" s="38">
        <v>2.320907367195062</v>
      </c>
      <c r="AU139" s="34">
        <v>125.701971985143</v>
      </c>
      <c r="AV139" s="38">
        <v>3.1503971283711962</v>
      </c>
      <c r="AW139" s="6"/>
      <c r="AX139" s="6" t="s">
        <v>36</v>
      </c>
      <c r="AY139" s="34">
        <v>121.441833167062</v>
      </c>
      <c r="AZ139" s="38">
        <v>6.2173626352165314</v>
      </c>
      <c r="BA139" s="34">
        <v>107.363847830217</v>
      </c>
      <c r="BB139" s="38">
        <v>7.6457361134519175</v>
      </c>
      <c r="BC139" s="34">
        <v>127.91165680044</v>
      </c>
      <c r="BD139" s="38">
        <v>0.63115960047741737</v>
      </c>
      <c r="BE139" s="6"/>
      <c r="BF139" s="6" t="s">
        <v>36</v>
      </c>
      <c r="BG139" s="34">
        <v>114.984502883508</v>
      </c>
      <c r="BH139" s="38">
        <v>5.1258702399944838</v>
      </c>
      <c r="BI139" s="34">
        <v>116.357873728174</v>
      </c>
      <c r="BJ139" s="38">
        <v>3.1431456379282849</v>
      </c>
      <c r="BK139" s="34">
        <v>112.133514184237</v>
      </c>
      <c r="BL139" s="38">
        <v>4.9041952668756466</v>
      </c>
      <c r="BM139" s="6"/>
      <c r="BN139" s="6" t="s">
        <v>36</v>
      </c>
      <c r="BO139" s="34">
        <v>117.7990663872429</v>
      </c>
      <c r="BP139" s="38">
        <v>4.9640761722219651</v>
      </c>
      <c r="BQ139" s="34">
        <v>120.586260139484</v>
      </c>
      <c r="BR139" s="38">
        <v>2.9872926339987913</v>
      </c>
      <c r="BS139" s="34">
        <v>129.618017155432</v>
      </c>
      <c r="BT139" s="38">
        <v>-6.7144202677710041E-2</v>
      </c>
      <c r="BU139" s="6"/>
      <c r="BV139" s="6" t="s">
        <v>36</v>
      </c>
      <c r="BW139" s="34">
        <v>107.939154769753</v>
      </c>
      <c r="BX139" s="38">
        <v>11.453573115019978</v>
      </c>
      <c r="BY139" s="34">
        <v>111.100146682659</v>
      </c>
      <c r="BZ139" s="38">
        <v>0.9335428205048828</v>
      </c>
      <c r="CA139" s="34">
        <v>103.290633674638</v>
      </c>
      <c r="CB139" s="38">
        <v>24.762879679124495</v>
      </c>
      <c r="CC139" s="6"/>
      <c r="CD139" s="6" t="s">
        <v>36</v>
      </c>
      <c r="CE139" s="34">
        <v>102.652935155495</v>
      </c>
      <c r="CF139" s="38">
        <v>-7.5227662167607292</v>
      </c>
      <c r="CG139" s="34">
        <v>103.128887386719</v>
      </c>
      <c r="CH139" s="38">
        <v>2.9117572106434011</v>
      </c>
      <c r="CI139" s="34">
        <v>123.828749279302</v>
      </c>
      <c r="CJ139" s="38">
        <v>1.5543798819040262</v>
      </c>
      <c r="CK139" s="6"/>
      <c r="CL139" s="6" t="s">
        <v>36</v>
      </c>
      <c r="CM139" s="34">
        <v>115.81310366832101</v>
      </c>
      <c r="CN139" s="38">
        <v>-1.4637890146060926</v>
      </c>
      <c r="CO139" s="34">
        <v>127.714478218666</v>
      </c>
      <c r="CP139" s="38">
        <v>3.6173769947936307E-2</v>
      </c>
      <c r="CQ139" s="34">
        <v>123.37412539320501</v>
      </c>
      <c r="CR139" s="38">
        <v>17.958775060934329</v>
      </c>
      <c r="CS139" s="6"/>
      <c r="CT139" s="6" t="s">
        <v>36</v>
      </c>
      <c r="CU139" s="34">
        <v>148.208998775071</v>
      </c>
      <c r="CV139" s="38">
        <v>5.2594979472331431</v>
      </c>
      <c r="CW139" s="34">
        <v>117.62678674297401</v>
      </c>
      <c r="CX139" s="38">
        <v>-0.88394545338891817</v>
      </c>
      <c r="CY139" s="34">
        <v>98.124684582095796</v>
      </c>
      <c r="CZ139" s="38">
        <v>23.407704763108711</v>
      </c>
      <c r="DA139" s="6"/>
      <c r="DB139" s="6" t="s">
        <v>36</v>
      </c>
      <c r="DC139" s="34">
        <v>143.21935903943799</v>
      </c>
      <c r="DD139" s="38">
        <v>0.47054217774382323</v>
      </c>
      <c r="DE139" s="34">
        <v>84.027136233712099</v>
      </c>
      <c r="DF139" s="38">
        <v>40.7956846264143</v>
      </c>
      <c r="DG139" s="34">
        <v>117.301275112811</v>
      </c>
      <c r="DH139" s="38">
        <v>-14.04670055320797</v>
      </c>
      <c r="DI139" s="6"/>
      <c r="DJ139" s="6" t="s">
        <v>36</v>
      </c>
      <c r="DK139" s="34">
        <v>95.583394890888897</v>
      </c>
      <c r="DL139" s="38">
        <v>2.1484445064161832</v>
      </c>
      <c r="DM139" s="34">
        <v>114.966124436507</v>
      </c>
      <c r="DN139" s="38">
        <v>8.5197230311675867</v>
      </c>
      <c r="DO139" s="34">
        <v>123.720651323875</v>
      </c>
      <c r="DP139" s="38">
        <v>5.8441200983593689</v>
      </c>
      <c r="DQ139" s="354"/>
    </row>
    <row r="140" spans="1:351" s="336" customFormat="1" ht="15" hidden="1" customHeight="1">
      <c r="A140" s="6"/>
      <c r="B140" s="6" t="s">
        <v>37</v>
      </c>
      <c r="C140" s="34">
        <v>107.542521348254</v>
      </c>
      <c r="D140" s="38">
        <v>1.0720783406594308</v>
      </c>
      <c r="E140" s="34">
        <v>129.94532477630901</v>
      </c>
      <c r="F140" s="38">
        <v>17.158845467406735</v>
      </c>
      <c r="G140" s="34">
        <v>119.774618540394</v>
      </c>
      <c r="H140" s="38">
        <v>2.3389625303594102</v>
      </c>
      <c r="I140" s="6"/>
      <c r="J140" s="6" t="s">
        <v>37</v>
      </c>
      <c r="K140" s="34">
        <v>124.47692266464399</v>
      </c>
      <c r="L140" s="38">
        <v>3.8144257329229276</v>
      </c>
      <c r="M140" s="34">
        <v>132.42418656793501</v>
      </c>
      <c r="N140" s="38">
        <v>3.4834421467578238</v>
      </c>
      <c r="O140" s="34">
        <v>114.734731105509</v>
      </c>
      <c r="P140" s="38">
        <v>4.6963996812805533</v>
      </c>
      <c r="Q140" s="6"/>
      <c r="R140" s="6" t="s">
        <v>37</v>
      </c>
      <c r="S140" s="34">
        <v>121.76652742084801</v>
      </c>
      <c r="T140" s="38">
        <v>5.1083192844913299</v>
      </c>
      <c r="U140" s="34">
        <v>143.01960063233</v>
      </c>
      <c r="V140" s="38">
        <v>5.4660351896051083</v>
      </c>
      <c r="W140" s="34">
        <v>155.70122657193201</v>
      </c>
      <c r="X140" s="38">
        <v>8.8824047270224185</v>
      </c>
      <c r="Y140" s="6"/>
      <c r="Z140" s="6" t="s">
        <v>37</v>
      </c>
      <c r="AA140" s="34">
        <v>126.24148763108801</v>
      </c>
      <c r="AB140" s="38">
        <v>3.8477504528670892</v>
      </c>
      <c r="AC140" s="34">
        <v>138.22423946416399</v>
      </c>
      <c r="AD140" s="38">
        <v>6.2714083435079004</v>
      </c>
      <c r="AE140" s="34">
        <v>109.22423439692901</v>
      </c>
      <c r="AF140" s="38">
        <v>5.4819390512543293</v>
      </c>
      <c r="AG140" s="6"/>
      <c r="AH140" s="6" t="s">
        <v>37</v>
      </c>
      <c r="AI140" s="34">
        <v>121.51038156497199</v>
      </c>
      <c r="AJ140" s="38">
        <v>5.2187179002031172</v>
      </c>
      <c r="AK140" s="34">
        <v>114.449644120523</v>
      </c>
      <c r="AL140" s="38">
        <v>5.3082206253702822</v>
      </c>
      <c r="AM140" s="34">
        <v>113.08766370587099</v>
      </c>
      <c r="AN140" s="38">
        <v>2.0375122051398336</v>
      </c>
      <c r="AO140" s="6"/>
      <c r="AP140" s="6" t="s">
        <v>37</v>
      </c>
      <c r="AQ140" s="34">
        <v>123.52472869946</v>
      </c>
      <c r="AR140" s="38">
        <v>4.8918063815043098</v>
      </c>
      <c r="AS140" s="34">
        <v>109.12805570440101</v>
      </c>
      <c r="AT140" s="38">
        <v>-5.9338431794248976</v>
      </c>
      <c r="AU140" s="34">
        <v>135.15189098226401</v>
      </c>
      <c r="AV140" s="38">
        <v>3.5064599429575054</v>
      </c>
      <c r="AW140" s="6"/>
      <c r="AX140" s="6" t="s">
        <v>37</v>
      </c>
      <c r="AY140" s="34">
        <v>126.386657542332</v>
      </c>
      <c r="AZ140" s="38">
        <v>8.7994598128509551</v>
      </c>
      <c r="BA140" s="34">
        <v>113.00731234520801</v>
      </c>
      <c r="BB140" s="38">
        <v>4.4932989814105326</v>
      </c>
      <c r="BC140" s="34">
        <v>132.88317673835201</v>
      </c>
      <c r="BD140" s="38">
        <v>-0.11597808236636808</v>
      </c>
      <c r="BE140" s="6"/>
      <c r="BF140" s="6" t="s">
        <v>37</v>
      </c>
      <c r="BG140" s="34">
        <v>116.320769243079</v>
      </c>
      <c r="BH140" s="38">
        <v>4.7700576223509614</v>
      </c>
      <c r="BI140" s="34">
        <v>111.482277712715</v>
      </c>
      <c r="BJ140" s="38">
        <v>6.9512462276335185</v>
      </c>
      <c r="BK140" s="34">
        <v>120.153889182478</v>
      </c>
      <c r="BL140" s="38">
        <v>0.69198611437622048</v>
      </c>
      <c r="BM140" s="6"/>
      <c r="BN140" s="6" t="s">
        <v>37</v>
      </c>
      <c r="BO140" s="34">
        <v>122.47060547886262</v>
      </c>
      <c r="BP140" s="38">
        <v>6.7073807217417283</v>
      </c>
      <c r="BQ140" s="34">
        <v>122.24910470063899</v>
      </c>
      <c r="BR140" s="38">
        <v>2.2184102367335043</v>
      </c>
      <c r="BS140" s="34">
        <v>135.61117183823799</v>
      </c>
      <c r="BT140" s="38">
        <v>1.4714860938217527</v>
      </c>
      <c r="BU140" s="6"/>
      <c r="BV140" s="6" t="s">
        <v>37</v>
      </c>
      <c r="BW140" s="34">
        <v>115.34416232036899</v>
      </c>
      <c r="BX140" s="38">
        <v>20.569013776073703</v>
      </c>
      <c r="BY140" s="34">
        <v>117.87681498668201</v>
      </c>
      <c r="BZ140" s="38">
        <v>15.9241290287721</v>
      </c>
      <c r="CA140" s="34">
        <v>110.17821385306399</v>
      </c>
      <c r="CB140" s="38">
        <v>3.5590853935940459</v>
      </c>
      <c r="CC140" s="6"/>
      <c r="CD140" s="6" t="s">
        <v>37</v>
      </c>
      <c r="CE140" s="34">
        <v>106.16355118480401</v>
      </c>
      <c r="CF140" s="38">
        <v>-11.578909880608407</v>
      </c>
      <c r="CG140" s="34">
        <v>109.63290622651201</v>
      </c>
      <c r="CH140" s="38">
        <v>4.6765583284940959</v>
      </c>
      <c r="CI140" s="34">
        <v>118.61478003344</v>
      </c>
      <c r="CJ140" s="38">
        <v>0.78235152661063978</v>
      </c>
      <c r="CK140" s="6"/>
      <c r="CL140" s="6" t="s">
        <v>37</v>
      </c>
      <c r="CM140" s="34">
        <v>111.268342681481</v>
      </c>
      <c r="CN140" s="38">
        <v>-5.4388360899137353</v>
      </c>
      <c r="CO140" s="34">
        <v>126.23589369721</v>
      </c>
      <c r="CP140" s="38">
        <v>1.7087879512522193</v>
      </c>
      <c r="CQ140" s="34">
        <v>126.415801920193</v>
      </c>
      <c r="CR140" s="38">
        <v>1.5678999363067732</v>
      </c>
      <c r="CS140" s="6"/>
      <c r="CT140" s="6" t="s">
        <v>37</v>
      </c>
      <c r="CU140" s="34">
        <v>147.22293797833001</v>
      </c>
      <c r="CV140" s="38">
        <v>5.3346028828643313</v>
      </c>
      <c r="CW140" s="34">
        <v>112.51712804281399</v>
      </c>
      <c r="CX140" s="38">
        <v>-0.41382004978933651</v>
      </c>
      <c r="CY140" s="34">
        <v>93.667034871522304</v>
      </c>
      <c r="CZ140" s="38">
        <v>30.991461449273146</v>
      </c>
      <c r="DA140" s="6"/>
      <c r="DB140" s="6" t="s">
        <v>37</v>
      </c>
      <c r="DC140" s="34">
        <v>127.119945413769</v>
      </c>
      <c r="DD140" s="38">
        <v>-4.7237848634933783</v>
      </c>
      <c r="DE140" s="34">
        <v>92.917354947704098</v>
      </c>
      <c r="DF140" s="38">
        <v>5.1742582357149161</v>
      </c>
      <c r="DG140" s="34">
        <v>126.589799557259</v>
      </c>
      <c r="DH140" s="38">
        <v>4.4961596162303579</v>
      </c>
      <c r="DI140" s="6"/>
      <c r="DJ140" s="6" t="s">
        <v>37</v>
      </c>
      <c r="DK140" s="34">
        <v>98.139142219386699</v>
      </c>
      <c r="DL140" s="38">
        <v>4.7835800864349096</v>
      </c>
      <c r="DM140" s="34">
        <v>128.89525082757399</v>
      </c>
      <c r="DN140" s="38">
        <v>9.8023277525489192</v>
      </c>
      <c r="DO140" s="34">
        <v>136.44059600692799</v>
      </c>
      <c r="DP140" s="38">
        <v>3.6886205391497953</v>
      </c>
      <c r="DQ140" s="354"/>
    </row>
    <row r="141" spans="1:351" s="336" customFormat="1" ht="15" hidden="1" customHeight="1">
      <c r="A141" s="6"/>
      <c r="B141" s="6" t="s">
        <v>38</v>
      </c>
      <c r="C141" s="34">
        <v>96.935423363001604</v>
      </c>
      <c r="D141" s="38">
        <v>0.93684316295838244</v>
      </c>
      <c r="E141" s="34">
        <v>120.091757136078</v>
      </c>
      <c r="F141" s="38">
        <v>10.09860585470264</v>
      </c>
      <c r="G141" s="34">
        <v>117.66899031973701</v>
      </c>
      <c r="H141" s="38">
        <v>2.4386602793181567</v>
      </c>
      <c r="I141" s="6"/>
      <c r="J141" s="6" t="s">
        <v>38</v>
      </c>
      <c r="K141" s="34">
        <v>119.602309705541</v>
      </c>
      <c r="L141" s="38">
        <v>-0.16849066826183901</v>
      </c>
      <c r="M141" s="34">
        <v>136.65649644127299</v>
      </c>
      <c r="N141" s="38">
        <v>3.0498419551201721</v>
      </c>
      <c r="O141" s="34">
        <v>117.12711840590801</v>
      </c>
      <c r="P141" s="38">
        <v>4.3271421987860208</v>
      </c>
      <c r="Q141" s="6"/>
      <c r="R141" s="6" t="s">
        <v>38</v>
      </c>
      <c r="S141" s="34">
        <v>121.479321141829</v>
      </c>
      <c r="T141" s="38">
        <v>6.0554747501054607</v>
      </c>
      <c r="U141" s="34">
        <v>133.63487675003901</v>
      </c>
      <c r="V141" s="38">
        <v>5.2210940504788823</v>
      </c>
      <c r="W141" s="34">
        <v>134.58665165335199</v>
      </c>
      <c r="X141" s="38">
        <v>22.449470575398351</v>
      </c>
      <c r="Y141" s="6"/>
      <c r="Z141" s="6" t="s">
        <v>38</v>
      </c>
      <c r="AA141" s="34">
        <v>120.074720158774</v>
      </c>
      <c r="AB141" s="38">
        <v>-2.5478731062154765</v>
      </c>
      <c r="AC141" s="34">
        <v>132.95277431592999</v>
      </c>
      <c r="AD141" s="38">
        <v>-2.189783051952233</v>
      </c>
      <c r="AE141" s="34">
        <v>110.689084477645</v>
      </c>
      <c r="AF141" s="38">
        <v>6.8974327312476476</v>
      </c>
      <c r="AG141" s="6"/>
      <c r="AH141" s="6" t="s">
        <v>38</v>
      </c>
      <c r="AI141" s="34">
        <v>116.310666262007</v>
      </c>
      <c r="AJ141" s="38">
        <v>4.2700911001922037</v>
      </c>
      <c r="AK141" s="34">
        <v>126.092369988152</v>
      </c>
      <c r="AL141" s="38">
        <v>3.9689571571436488</v>
      </c>
      <c r="AM141" s="34">
        <v>114.10910662388299</v>
      </c>
      <c r="AN141" s="38">
        <v>2.7497183054371703</v>
      </c>
      <c r="AO141" s="6"/>
      <c r="AP141" s="6" t="s">
        <v>38</v>
      </c>
      <c r="AQ141" s="34">
        <v>124.04237132882101</v>
      </c>
      <c r="AR141" s="38">
        <v>4.0782350361186843</v>
      </c>
      <c r="AS141" s="34">
        <v>110.06148259813</v>
      </c>
      <c r="AT141" s="38">
        <v>-3.6686411384116013</v>
      </c>
      <c r="AU141" s="34">
        <v>109.899598066018</v>
      </c>
      <c r="AV141" s="38">
        <v>5.1488578247311949</v>
      </c>
      <c r="AW141" s="6"/>
      <c r="AX141" s="6" t="s">
        <v>38</v>
      </c>
      <c r="AY141" s="34">
        <v>120.453042663929</v>
      </c>
      <c r="AZ141" s="38">
        <v>7.8374884162250424</v>
      </c>
      <c r="BA141" s="34">
        <v>111.98582114326599</v>
      </c>
      <c r="BB141" s="38">
        <v>0.1025999611185</v>
      </c>
      <c r="BC141" s="34">
        <v>139.75105394543701</v>
      </c>
      <c r="BD141" s="38">
        <v>6.1115010058383916</v>
      </c>
      <c r="BE141" s="6"/>
      <c r="BF141" s="6" t="s">
        <v>38</v>
      </c>
      <c r="BG141" s="34">
        <v>120.883497810031</v>
      </c>
      <c r="BH141" s="38">
        <v>4.9634519482324606</v>
      </c>
      <c r="BI141" s="34">
        <v>118.72876585816999</v>
      </c>
      <c r="BJ141" s="38">
        <v>6.3873584918948723</v>
      </c>
      <c r="BK141" s="34">
        <v>124.563035838505</v>
      </c>
      <c r="BL141" s="38">
        <v>0.25531957733264221</v>
      </c>
      <c r="BM141" s="6"/>
      <c r="BN141" s="6" t="s">
        <v>38</v>
      </c>
      <c r="BO141" s="34">
        <v>128.2611787796198</v>
      </c>
      <c r="BP141" s="38">
        <v>2.4268425762288501</v>
      </c>
      <c r="BQ141" s="34">
        <v>121.18409217363499</v>
      </c>
      <c r="BR141" s="38">
        <v>6.336033485695225</v>
      </c>
      <c r="BS141" s="34">
        <v>151.45673125681401</v>
      </c>
      <c r="BT141" s="38">
        <v>5.3948449443288666</v>
      </c>
      <c r="BU141" s="6"/>
      <c r="BV141" s="6" t="s">
        <v>38</v>
      </c>
      <c r="BW141" s="34">
        <v>115.091744933896</v>
      </c>
      <c r="BX141" s="38">
        <v>3.9214991042524332</v>
      </c>
      <c r="BY141" s="34">
        <v>122.476892025643</v>
      </c>
      <c r="BZ141" s="38">
        <v>8.4895871000563119</v>
      </c>
      <c r="CA141" s="34">
        <v>113.305739095625</v>
      </c>
      <c r="CB141" s="38">
        <v>-1.6730715123882192</v>
      </c>
      <c r="CC141" s="6"/>
      <c r="CD141" s="6" t="s">
        <v>38</v>
      </c>
      <c r="CE141" s="34">
        <v>120.00512764685701</v>
      </c>
      <c r="CF141" s="38">
        <v>-2.4531516415179482</v>
      </c>
      <c r="CG141" s="34">
        <v>112.68910894642001</v>
      </c>
      <c r="CH141" s="38">
        <v>4.0710706397272673</v>
      </c>
      <c r="CI141" s="34">
        <v>109.556687845754</v>
      </c>
      <c r="CJ141" s="38">
        <v>-5.9597863784321135</v>
      </c>
      <c r="CK141" s="6"/>
      <c r="CL141" s="6" t="s">
        <v>38</v>
      </c>
      <c r="CM141" s="34">
        <v>111.084908914612</v>
      </c>
      <c r="CN141" s="38">
        <v>-1.7437858471431866</v>
      </c>
      <c r="CO141" s="34">
        <v>128.36945946303999</v>
      </c>
      <c r="CP141" s="38">
        <v>7.4805242005217281</v>
      </c>
      <c r="CQ141" s="34">
        <v>139.17514168507</v>
      </c>
      <c r="CR141" s="38">
        <v>-5.2169986646888304</v>
      </c>
      <c r="CS141" s="6"/>
      <c r="CT141" s="6" t="s">
        <v>38</v>
      </c>
      <c r="CU141" s="34">
        <v>127.855878153809</v>
      </c>
      <c r="CV141" s="38">
        <v>0.7085714871787161</v>
      </c>
      <c r="CW141" s="34">
        <v>121.04801498844201</v>
      </c>
      <c r="CX141" s="38">
        <v>5.4850063210509177</v>
      </c>
      <c r="CY141" s="34">
        <v>84.346707701657607</v>
      </c>
      <c r="CZ141" s="38">
        <v>11.560728646537612</v>
      </c>
      <c r="DA141" s="6"/>
      <c r="DB141" s="6" t="s">
        <v>38</v>
      </c>
      <c r="DC141" s="34">
        <v>136.74133113389399</v>
      </c>
      <c r="DD141" s="38">
        <v>6.5425826754956091</v>
      </c>
      <c r="DE141" s="34">
        <v>109.965670085136</v>
      </c>
      <c r="DF141" s="38">
        <v>37.416154664070973</v>
      </c>
      <c r="DG141" s="34">
        <v>109.619087084223</v>
      </c>
      <c r="DH141" s="38">
        <v>-17.053366429674682</v>
      </c>
      <c r="DI141" s="6"/>
      <c r="DJ141" s="6" t="s">
        <v>38</v>
      </c>
      <c r="DK141" s="34">
        <v>98.255635931017693</v>
      </c>
      <c r="DL141" s="38">
        <v>6.9264677057677062</v>
      </c>
      <c r="DM141" s="34">
        <v>128.622704744316</v>
      </c>
      <c r="DN141" s="38">
        <v>6.422640736055655</v>
      </c>
      <c r="DO141" s="34">
        <v>133.286704091639</v>
      </c>
      <c r="DP141" s="38">
        <v>0.68883450885776654</v>
      </c>
      <c r="DQ141" s="354"/>
    </row>
    <row r="142" spans="1:351" s="336" customFormat="1" ht="15" hidden="1" customHeight="1">
      <c r="A142" s="6"/>
      <c r="B142" s="6" t="s">
        <v>39</v>
      </c>
      <c r="C142" s="34">
        <v>106.119050089601</v>
      </c>
      <c r="D142" s="38">
        <v>-2.3445714202576937</v>
      </c>
      <c r="E142" s="34">
        <v>134.81420650014101</v>
      </c>
      <c r="F142" s="38">
        <v>10.400801808682786</v>
      </c>
      <c r="G142" s="34">
        <v>130.10234300757</v>
      </c>
      <c r="H142" s="38">
        <v>15.231939137438474</v>
      </c>
      <c r="I142" s="6"/>
      <c r="J142" s="6" t="s">
        <v>39</v>
      </c>
      <c r="K142" s="34">
        <v>133.48479811778299</v>
      </c>
      <c r="L142" s="38">
        <v>1.8914908333429423</v>
      </c>
      <c r="M142" s="34">
        <v>128.61529006477701</v>
      </c>
      <c r="N142" s="38">
        <v>2.7289651461131825</v>
      </c>
      <c r="O142" s="34">
        <v>111.446160965294</v>
      </c>
      <c r="P142" s="38">
        <v>3.8209568273816359</v>
      </c>
      <c r="Q142" s="6"/>
      <c r="R142" s="6" t="s">
        <v>39</v>
      </c>
      <c r="S142" s="34">
        <v>117.932484668163</v>
      </c>
      <c r="T142" s="38">
        <v>6.437815275556062</v>
      </c>
      <c r="U142" s="34">
        <v>121.13183817747399</v>
      </c>
      <c r="V142" s="38">
        <v>5.5259045743079866</v>
      </c>
      <c r="W142" s="34">
        <v>125.376869656067</v>
      </c>
      <c r="X142" s="38">
        <v>4.6181282898730842</v>
      </c>
      <c r="Y142" s="6"/>
      <c r="Z142" s="6" t="s">
        <v>39</v>
      </c>
      <c r="AA142" s="34">
        <v>118.369980462759</v>
      </c>
      <c r="AB142" s="38">
        <v>5.5960792624260876</v>
      </c>
      <c r="AC142" s="34">
        <v>118.88746840217399</v>
      </c>
      <c r="AD142" s="38">
        <v>-1.4882809387916041</v>
      </c>
      <c r="AE142" s="34">
        <v>113.50675654170399</v>
      </c>
      <c r="AF142" s="38">
        <v>8.1616837786478555</v>
      </c>
      <c r="AG142" s="6"/>
      <c r="AH142" s="6" t="s">
        <v>39</v>
      </c>
      <c r="AI142" s="34">
        <v>117.972221759653</v>
      </c>
      <c r="AJ142" s="38">
        <v>4.8733130270677094</v>
      </c>
      <c r="AK142" s="34">
        <v>125.80743655878599</v>
      </c>
      <c r="AL142" s="38">
        <v>4.9965595237119231</v>
      </c>
      <c r="AM142" s="34">
        <v>110.46905674260999</v>
      </c>
      <c r="AN142" s="38">
        <v>3.838045733918463</v>
      </c>
      <c r="AO142" s="6"/>
      <c r="AP142" s="6" t="s">
        <v>39</v>
      </c>
      <c r="AQ142" s="34">
        <v>123.928830487781</v>
      </c>
      <c r="AR142" s="38">
        <v>3.1793280656676046</v>
      </c>
      <c r="AS142" s="34">
        <v>110.03694965973899</v>
      </c>
      <c r="AT142" s="38">
        <v>-2.9458897514378037</v>
      </c>
      <c r="AU142" s="34">
        <v>125.11181368931599</v>
      </c>
      <c r="AV142" s="38">
        <v>6.7046082025127589</v>
      </c>
      <c r="AW142" s="6"/>
      <c r="AX142" s="6" t="s">
        <v>39</v>
      </c>
      <c r="AY142" s="34">
        <v>127.786287913406</v>
      </c>
      <c r="AZ142" s="38">
        <v>8.0455764549978994</v>
      </c>
      <c r="BA142" s="34">
        <v>116.89388088888001</v>
      </c>
      <c r="BB142" s="38">
        <v>1.0776399576876372</v>
      </c>
      <c r="BC142" s="34">
        <v>136.70922900059099</v>
      </c>
      <c r="BD142" s="38">
        <v>2.4984169954332316</v>
      </c>
      <c r="BE142" s="6"/>
      <c r="BF142" s="6" t="s">
        <v>39</v>
      </c>
      <c r="BG142" s="34">
        <v>120.901290718024</v>
      </c>
      <c r="BH142" s="38">
        <v>4.4457255328840546</v>
      </c>
      <c r="BI142" s="34">
        <v>123.970214181834</v>
      </c>
      <c r="BJ142" s="38">
        <v>4.8467240036572861</v>
      </c>
      <c r="BK142" s="34">
        <v>132.606972260649</v>
      </c>
      <c r="BL142" s="38">
        <v>4.3319081433250659</v>
      </c>
      <c r="BM142" s="6"/>
      <c r="BN142" s="6" t="s">
        <v>39</v>
      </c>
      <c r="BO142" s="34">
        <v>134.53772773988777</v>
      </c>
      <c r="BP142" s="38">
        <v>5.5331025745083622</v>
      </c>
      <c r="BQ142" s="34">
        <v>122.191110360957</v>
      </c>
      <c r="BR142" s="38">
        <v>3.6000310626261012</v>
      </c>
      <c r="BS142" s="34">
        <v>149.59192854610399</v>
      </c>
      <c r="BT142" s="38">
        <v>4.1559559520557769</v>
      </c>
      <c r="BU142" s="6"/>
      <c r="BV142" s="6" t="s">
        <v>39</v>
      </c>
      <c r="BW142" s="34">
        <v>110.71745301539499</v>
      </c>
      <c r="BX142" s="38">
        <v>14.028194804215133</v>
      </c>
      <c r="BY142" s="34">
        <v>133.34319489837</v>
      </c>
      <c r="BZ142" s="38">
        <v>15.090999070818498</v>
      </c>
      <c r="CA142" s="34">
        <v>129.980921940173</v>
      </c>
      <c r="CB142" s="38">
        <v>2.4183614871345043</v>
      </c>
      <c r="CC142" s="6"/>
      <c r="CD142" s="6" t="s">
        <v>39</v>
      </c>
      <c r="CE142" s="34">
        <v>129.20638333828501</v>
      </c>
      <c r="CF142" s="38">
        <v>11.430521435706467</v>
      </c>
      <c r="CG142" s="34">
        <v>137.52991688255</v>
      </c>
      <c r="CH142" s="38">
        <v>-1.7465916609704948</v>
      </c>
      <c r="CI142" s="34">
        <v>91.983124978089705</v>
      </c>
      <c r="CJ142" s="38">
        <v>-13.167451211944055</v>
      </c>
      <c r="CK142" s="6"/>
      <c r="CL142" s="6" t="s">
        <v>39</v>
      </c>
      <c r="CM142" s="34">
        <v>95.179196838985803</v>
      </c>
      <c r="CN142" s="38">
        <v>-10.471075926464465</v>
      </c>
      <c r="CO142" s="34">
        <v>113.9310122504</v>
      </c>
      <c r="CP142" s="38">
        <v>-9.006597276216084</v>
      </c>
      <c r="CQ142" s="34">
        <v>133.30218270369701</v>
      </c>
      <c r="CR142" s="38">
        <v>6.4697211309414229</v>
      </c>
      <c r="CS142" s="6"/>
      <c r="CT142" s="6" t="s">
        <v>39</v>
      </c>
      <c r="CU142" s="34">
        <v>132.41891460400399</v>
      </c>
      <c r="CV142" s="38">
        <v>14.668003263957601</v>
      </c>
      <c r="CW142" s="34">
        <v>128.517998413078</v>
      </c>
      <c r="CX142" s="38">
        <v>-7.1896171698020765</v>
      </c>
      <c r="CY142" s="34">
        <v>95.766476334315399</v>
      </c>
      <c r="CZ142" s="38">
        <v>14.205179011040457</v>
      </c>
      <c r="DA142" s="6"/>
      <c r="DB142" s="6" t="s">
        <v>39</v>
      </c>
      <c r="DC142" s="34">
        <v>141.85681608011299</v>
      </c>
      <c r="DD142" s="38">
        <v>3.1620270560460426</v>
      </c>
      <c r="DE142" s="34">
        <v>81.392955206141906</v>
      </c>
      <c r="DF142" s="38">
        <v>15.221131278272736</v>
      </c>
      <c r="DG142" s="34">
        <v>117.178491947148</v>
      </c>
      <c r="DH142" s="38">
        <v>-6.6456767215742474</v>
      </c>
      <c r="DI142" s="6"/>
      <c r="DJ142" s="6" t="s">
        <v>39</v>
      </c>
      <c r="DK142" s="34">
        <v>93.506251574182599</v>
      </c>
      <c r="DL142" s="38">
        <v>14.189902286996059</v>
      </c>
      <c r="DM142" s="34">
        <v>130.222367336112</v>
      </c>
      <c r="DN142" s="38">
        <v>6.6957278898924102</v>
      </c>
      <c r="DO142" s="34">
        <v>159.69667177965599</v>
      </c>
      <c r="DP142" s="38">
        <v>4.6397927322155255</v>
      </c>
      <c r="DQ142" s="354"/>
    </row>
    <row r="143" spans="1:351" s="336" customFormat="1" ht="15" hidden="1" customHeight="1">
      <c r="A143" s="6"/>
      <c r="B143" s="6" t="s">
        <v>40</v>
      </c>
      <c r="C143" s="34">
        <v>109.249538365671</v>
      </c>
      <c r="D143" s="38">
        <v>-10.906472135029063</v>
      </c>
      <c r="E143" s="34">
        <v>143.59880679499699</v>
      </c>
      <c r="F143" s="38">
        <v>20.154144230771863</v>
      </c>
      <c r="G143" s="34">
        <v>131.78558766717001</v>
      </c>
      <c r="H143" s="38">
        <v>15.883694364970125</v>
      </c>
      <c r="I143" s="6"/>
      <c r="J143" s="6" t="s">
        <v>40</v>
      </c>
      <c r="K143" s="34">
        <v>137.01276618258399</v>
      </c>
      <c r="L143" s="38">
        <v>10.607766699290437</v>
      </c>
      <c r="M143" s="34">
        <v>134.06656939070001</v>
      </c>
      <c r="N143" s="38">
        <v>6.0047555864422861</v>
      </c>
      <c r="O143" s="34">
        <v>114.64779908115</v>
      </c>
      <c r="P143" s="38">
        <v>4.3185194674299368</v>
      </c>
      <c r="Q143" s="6"/>
      <c r="R143" s="6" t="s">
        <v>40</v>
      </c>
      <c r="S143" s="34">
        <v>112.657213441298</v>
      </c>
      <c r="T143" s="38">
        <v>3.0443571605673867</v>
      </c>
      <c r="U143" s="34">
        <v>123.65607177101001</v>
      </c>
      <c r="V143" s="38">
        <v>6.8526156588707607</v>
      </c>
      <c r="W143" s="34">
        <v>116.746000543365</v>
      </c>
      <c r="X143" s="38">
        <v>7.6262052038999002</v>
      </c>
      <c r="Y143" s="6"/>
      <c r="Z143" s="6" t="s">
        <v>40</v>
      </c>
      <c r="AA143" s="34">
        <v>122.203261651437</v>
      </c>
      <c r="AB143" s="38">
        <v>6.0663051910160704</v>
      </c>
      <c r="AC143" s="34">
        <v>120.276824447621</v>
      </c>
      <c r="AD143" s="38">
        <v>-2.407503662021</v>
      </c>
      <c r="AE143" s="34">
        <v>115.78901186943401</v>
      </c>
      <c r="AF143" s="38">
        <v>8.0814690740785409</v>
      </c>
      <c r="AG143" s="6"/>
      <c r="AH143" s="6" t="s">
        <v>40</v>
      </c>
      <c r="AI143" s="34">
        <v>111.455447424867</v>
      </c>
      <c r="AJ143" s="38">
        <v>4.6610237365001979</v>
      </c>
      <c r="AK143" s="34">
        <v>121.414128029815</v>
      </c>
      <c r="AL143" s="38">
        <v>5.2891988143523747</v>
      </c>
      <c r="AM143" s="34">
        <v>105.81866930979299</v>
      </c>
      <c r="AN143" s="38">
        <v>2.7317368425458426</v>
      </c>
      <c r="AO143" s="6"/>
      <c r="AP143" s="6" t="s">
        <v>40</v>
      </c>
      <c r="AQ143" s="34">
        <v>122.749437546444</v>
      </c>
      <c r="AR143" s="38">
        <v>2.9426823674953511</v>
      </c>
      <c r="AS143" s="34">
        <v>111.540039002599</v>
      </c>
      <c r="AT143" s="38">
        <v>-0.45396841485998607</v>
      </c>
      <c r="AU143" s="34">
        <v>122.497054057277</v>
      </c>
      <c r="AV143" s="38">
        <v>3.7416792399681498</v>
      </c>
      <c r="AW143" s="6"/>
      <c r="AX143" s="6" t="s">
        <v>40</v>
      </c>
      <c r="AY143" s="34">
        <v>128.88695483414099</v>
      </c>
      <c r="AZ143" s="38">
        <v>7.5910735955154109</v>
      </c>
      <c r="BA143" s="34">
        <v>116.240969479214</v>
      </c>
      <c r="BB143" s="38">
        <v>1.0045766806608327</v>
      </c>
      <c r="BC143" s="34">
        <v>135.98448869242799</v>
      </c>
      <c r="BD143" s="38">
        <v>1.6945878130912178</v>
      </c>
      <c r="BE143" s="6"/>
      <c r="BF143" s="6" t="s">
        <v>40</v>
      </c>
      <c r="BG143" s="34">
        <v>122.263130368928</v>
      </c>
      <c r="BH143" s="38">
        <v>5.6517170921343052</v>
      </c>
      <c r="BI143" s="34">
        <v>119.111846072178</v>
      </c>
      <c r="BJ143" s="38">
        <v>3.3602103329864974</v>
      </c>
      <c r="BK143" s="34">
        <v>121.407103379376</v>
      </c>
      <c r="BL143" s="38">
        <v>3.6954875208881788</v>
      </c>
      <c r="BM143" s="6"/>
      <c r="BN143" s="6" t="s">
        <v>40</v>
      </c>
      <c r="BO143" s="34">
        <v>122.86742363356207</v>
      </c>
      <c r="BP143" s="38">
        <v>1.8309261363333604</v>
      </c>
      <c r="BQ143" s="34">
        <v>118.357790930055</v>
      </c>
      <c r="BR143" s="38">
        <v>4.8063007083686244</v>
      </c>
      <c r="BS143" s="34">
        <v>140.953617441456</v>
      </c>
      <c r="BT143" s="38">
        <v>2.4669250687078659</v>
      </c>
      <c r="BU143" s="6"/>
      <c r="BV143" s="6" t="s">
        <v>40</v>
      </c>
      <c r="BW143" s="34">
        <v>113.41162368988</v>
      </c>
      <c r="BX143" s="38">
        <v>19.818175956378752</v>
      </c>
      <c r="BY143" s="34">
        <v>97.781896295589803</v>
      </c>
      <c r="BZ143" s="38">
        <v>-8.5960818030308417</v>
      </c>
      <c r="CA143" s="34">
        <v>125.189327019058</v>
      </c>
      <c r="CB143" s="38">
        <v>-0.71741962965018047</v>
      </c>
      <c r="CC143" s="6"/>
      <c r="CD143" s="6" t="s">
        <v>40</v>
      </c>
      <c r="CE143" s="34">
        <v>123.607039178061</v>
      </c>
      <c r="CF143" s="38">
        <v>10.818691564308452</v>
      </c>
      <c r="CG143" s="34">
        <v>147.534280658439</v>
      </c>
      <c r="CH143" s="38">
        <v>-4.5432934407395749</v>
      </c>
      <c r="CI143" s="34">
        <v>118.490108939319</v>
      </c>
      <c r="CJ143" s="38">
        <v>-1.9384600962043663</v>
      </c>
      <c r="CK143" s="6"/>
      <c r="CL143" s="6" t="s">
        <v>40</v>
      </c>
      <c r="CM143" s="34">
        <v>101.038398800588</v>
      </c>
      <c r="CN143" s="38">
        <v>-4.896203832357287</v>
      </c>
      <c r="CO143" s="34">
        <v>114.025380327281</v>
      </c>
      <c r="CP143" s="38">
        <v>-11.832809519884307</v>
      </c>
      <c r="CQ143" s="34">
        <v>137.85927304170599</v>
      </c>
      <c r="CR143" s="38">
        <v>10.740430887648088</v>
      </c>
      <c r="CS143" s="6"/>
      <c r="CT143" s="6" t="s">
        <v>40</v>
      </c>
      <c r="CU143" s="34">
        <v>131.22064940768101</v>
      </c>
      <c r="CV143" s="38">
        <v>14.328210438483026</v>
      </c>
      <c r="CW143" s="34">
        <v>128.50510983333501</v>
      </c>
      <c r="CX143" s="38">
        <v>-6.0536960839667699</v>
      </c>
      <c r="CY143" s="34">
        <v>95.556972727655506</v>
      </c>
      <c r="CZ143" s="38">
        <v>14.265361679671585</v>
      </c>
      <c r="DA143" s="6"/>
      <c r="DB143" s="6" t="s">
        <v>40</v>
      </c>
      <c r="DC143" s="34">
        <v>141.60910018597599</v>
      </c>
      <c r="DD143" s="38">
        <v>3.6604464553364267</v>
      </c>
      <c r="DE143" s="34">
        <v>158.61193377606699</v>
      </c>
      <c r="DF143" s="38">
        <v>-18.751185870854542</v>
      </c>
      <c r="DG143" s="34">
        <v>140.93101579874701</v>
      </c>
      <c r="DH143" s="38">
        <v>41.086252652670254</v>
      </c>
      <c r="DI143" s="6"/>
      <c r="DJ143" s="6" t="s">
        <v>40</v>
      </c>
      <c r="DK143" s="34">
        <v>105.180255688157</v>
      </c>
      <c r="DL143" s="38">
        <v>27.269347899509327</v>
      </c>
      <c r="DM143" s="34">
        <v>136.47339241066601</v>
      </c>
      <c r="DN143" s="38">
        <v>7.2954088852772401</v>
      </c>
      <c r="DO143" s="34">
        <v>146.124087848926</v>
      </c>
      <c r="DP143" s="38">
        <v>4.9703880166724161</v>
      </c>
      <c r="DQ143" s="354"/>
    </row>
    <row r="144" spans="1:351" s="336" customFormat="1" ht="15" hidden="1" customHeight="1">
      <c r="A144" s="6"/>
      <c r="B144" s="6" t="s">
        <v>41</v>
      </c>
      <c r="C144" s="34">
        <v>117.423273197097</v>
      </c>
      <c r="D144" s="38">
        <v>-11.56814671888533</v>
      </c>
      <c r="E144" s="34">
        <v>142.59702076894499</v>
      </c>
      <c r="F144" s="38">
        <v>32.057108366006673</v>
      </c>
      <c r="G144" s="34">
        <v>135.409574357472</v>
      </c>
      <c r="H144" s="38">
        <v>20.720187897655265</v>
      </c>
      <c r="I144" s="6"/>
      <c r="J144" s="6" t="s">
        <v>41</v>
      </c>
      <c r="K144" s="34">
        <v>130.849669115372</v>
      </c>
      <c r="L144" s="38">
        <v>9.0361392395467988</v>
      </c>
      <c r="M144" s="34">
        <v>126.623839764156</v>
      </c>
      <c r="N144" s="38">
        <v>0.36277819884801943</v>
      </c>
      <c r="O144" s="34">
        <v>108.843007212055</v>
      </c>
      <c r="P144" s="38">
        <v>5.4853041829245655</v>
      </c>
      <c r="Q144" s="6"/>
      <c r="R144" s="6" t="s">
        <v>41</v>
      </c>
      <c r="S144" s="34">
        <v>118.988308391469</v>
      </c>
      <c r="T144" s="38">
        <v>3.9631503832526107</v>
      </c>
      <c r="U144" s="34">
        <v>130.81407563153499</v>
      </c>
      <c r="V144" s="38">
        <v>4.226712301383003</v>
      </c>
      <c r="W144" s="34">
        <v>123.666581875703</v>
      </c>
      <c r="X144" s="38">
        <v>7.8908138198071924</v>
      </c>
      <c r="Y144" s="6"/>
      <c r="Z144" s="6" t="s">
        <v>41</v>
      </c>
      <c r="AA144" s="34">
        <v>115.013553421222</v>
      </c>
      <c r="AB144" s="38">
        <v>5.4127534029397566</v>
      </c>
      <c r="AC144" s="34">
        <v>119.885234591745</v>
      </c>
      <c r="AD144" s="38">
        <v>3.6024192107447561E-2</v>
      </c>
      <c r="AE144" s="34">
        <v>118.958755645823</v>
      </c>
      <c r="AF144" s="38">
        <v>8.7435342600592776</v>
      </c>
      <c r="AG144" s="6"/>
      <c r="AH144" s="6" t="s">
        <v>41</v>
      </c>
      <c r="AI144" s="34">
        <v>123.31456880301999</v>
      </c>
      <c r="AJ144" s="38">
        <v>4.1261258652584161</v>
      </c>
      <c r="AK144" s="34">
        <v>118.989117637335</v>
      </c>
      <c r="AL144" s="38">
        <v>5.4071580505995485</v>
      </c>
      <c r="AM144" s="34">
        <v>109.08960390186699</v>
      </c>
      <c r="AN144" s="38">
        <v>2.3890059123184813</v>
      </c>
      <c r="AO144" s="6"/>
      <c r="AP144" s="6" t="s">
        <v>41</v>
      </c>
      <c r="AQ144" s="34">
        <v>121.917778291576</v>
      </c>
      <c r="AR144" s="38">
        <v>2.5917857328881126</v>
      </c>
      <c r="AS144" s="34">
        <v>112.498686670278</v>
      </c>
      <c r="AT144" s="38">
        <v>-1.8984557218485634</v>
      </c>
      <c r="AU144" s="34">
        <v>129.29598855094099</v>
      </c>
      <c r="AV144" s="38">
        <v>0.79203630880924436</v>
      </c>
      <c r="AW144" s="6"/>
      <c r="AX144" s="6" t="s">
        <v>41</v>
      </c>
      <c r="AY144" s="34">
        <v>124.217635491189</v>
      </c>
      <c r="AZ144" s="38">
        <v>5.1200901735865187</v>
      </c>
      <c r="BA144" s="34">
        <v>117.36222655900301</v>
      </c>
      <c r="BB144" s="38">
        <v>-0.12008778327938785</v>
      </c>
      <c r="BC144" s="34">
        <v>130.25683608952201</v>
      </c>
      <c r="BD144" s="38">
        <v>-1.1879286437723948</v>
      </c>
      <c r="BE144" s="6"/>
      <c r="BF144" s="6" t="s">
        <v>41</v>
      </c>
      <c r="BG144" s="34">
        <v>118.236526649111</v>
      </c>
      <c r="BH144" s="38">
        <v>5.0268061924112715</v>
      </c>
      <c r="BI144" s="34">
        <v>117.677434977426</v>
      </c>
      <c r="BJ144" s="38">
        <v>4.2343443631296651</v>
      </c>
      <c r="BK144" s="34">
        <v>121.67897592064099</v>
      </c>
      <c r="BL144" s="38">
        <v>3.7528265066234781</v>
      </c>
      <c r="BM144" s="6"/>
      <c r="BN144" s="6" t="s">
        <v>41</v>
      </c>
      <c r="BO144" s="34">
        <v>126.00210851758341</v>
      </c>
      <c r="BP144" s="38">
        <v>4.9153448262287327</v>
      </c>
      <c r="BQ144" s="34">
        <v>116.778163699749</v>
      </c>
      <c r="BR144" s="38">
        <v>3.2726368133663755</v>
      </c>
      <c r="BS144" s="34">
        <v>144.989406274565</v>
      </c>
      <c r="BT144" s="38">
        <v>-1.4624319569346085</v>
      </c>
      <c r="BU144" s="6"/>
      <c r="BV144" s="6" t="s">
        <v>41</v>
      </c>
      <c r="BW144" s="34">
        <v>98.176017630849103</v>
      </c>
      <c r="BX144" s="38">
        <v>1.0314374663020089</v>
      </c>
      <c r="BY144" s="34">
        <v>125.553614176187</v>
      </c>
      <c r="BZ144" s="38">
        <v>5.3534968698912877</v>
      </c>
      <c r="CA144" s="34">
        <v>140.22572302013401</v>
      </c>
      <c r="CB144" s="38">
        <v>3.4251650024280451</v>
      </c>
      <c r="CC144" s="6"/>
      <c r="CD144" s="6" t="s">
        <v>41</v>
      </c>
      <c r="CE144" s="34">
        <v>128.388948988956</v>
      </c>
      <c r="CF144" s="38">
        <v>-0.70373930028144116</v>
      </c>
      <c r="CG144" s="34">
        <v>110.93202999882099</v>
      </c>
      <c r="CH144" s="38">
        <v>9.6607646523904549</v>
      </c>
      <c r="CI144" s="34">
        <v>85.164624914827698</v>
      </c>
      <c r="CJ144" s="38">
        <v>-28.217131785982957</v>
      </c>
      <c r="CK144" s="6"/>
      <c r="CL144" s="6" t="s">
        <v>41</v>
      </c>
      <c r="CM144" s="34">
        <v>115.077646347846</v>
      </c>
      <c r="CN144" s="38">
        <v>9.5846529479075571E-3</v>
      </c>
      <c r="CO144" s="34">
        <v>119.50226124205599</v>
      </c>
      <c r="CP144" s="38">
        <v>-5.264928978146088</v>
      </c>
      <c r="CQ144" s="34">
        <v>134.81417911503101</v>
      </c>
      <c r="CR144" s="38">
        <v>11.943660547777782</v>
      </c>
      <c r="CS144" s="6"/>
      <c r="CT144" s="6" t="s">
        <v>41</v>
      </c>
      <c r="CU144" s="34">
        <v>107.559310327489</v>
      </c>
      <c r="CV144" s="38">
        <v>-1.9997319999777972</v>
      </c>
      <c r="CW144" s="34">
        <v>115.507690664508</v>
      </c>
      <c r="CX144" s="38">
        <v>12.381953176097625</v>
      </c>
      <c r="CY144" s="34">
        <v>81.588683117728294</v>
      </c>
      <c r="CZ144" s="38">
        <v>33.576662291283299</v>
      </c>
      <c r="DA144" s="6"/>
      <c r="DB144" s="6" t="s">
        <v>41</v>
      </c>
      <c r="DC144" s="34">
        <v>127.844396090378</v>
      </c>
      <c r="DD144" s="38">
        <v>-4.3775012295162554</v>
      </c>
      <c r="DE144" s="34">
        <v>148.35050409962199</v>
      </c>
      <c r="DF144" s="38">
        <v>-2.9602463323834911</v>
      </c>
      <c r="DG144" s="34">
        <v>125.143626788974</v>
      </c>
      <c r="DH144" s="38">
        <v>11.349217187495412</v>
      </c>
      <c r="DI144" s="6"/>
      <c r="DJ144" s="6" t="s">
        <v>41</v>
      </c>
      <c r="DK144" s="34">
        <v>101.613314735594</v>
      </c>
      <c r="DL144" s="38">
        <v>30.282717235711516</v>
      </c>
      <c r="DM144" s="34">
        <v>138.258360750549</v>
      </c>
      <c r="DN144" s="38">
        <v>6.9697342634438115</v>
      </c>
      <c r="DO144" s="34">
        <v>147.338925734539</v>
      </c>
      <c r="DP144" s="38">
        <v>3.8318255581706495</v>
      </c>
      <c r="DQ144" s="354"/>
    </row>
    <row r="145" spans="1:121" s="336" customFormat="1" ht="15" hidden="1" customHeight="1">
      <c r="A145" s="6"/>
      <c r="B145" s="6" t="s">
        <v>42</v>
      </c>
      <c r="C145" s="34">
        <v>128.53509091474001</v>
      </c>
      <c r="D145" s="38">
        <v>-2.7095939607385162</v>
      </c>
      <c r="E145" s="34">
        <v>104.711338933162</v>
      </c>
      <c r="F145" s="38">
        <v>-7.5948834545375519</v>
      </c>
      <c r="G145" s="34">
        <v>128.147315566185</v>
      </c>
      <c r="H145" s="38">
        <v>15.636340619331861</v>
      </c>
      <c r="I145" s="6"/>
      <c r="J145" s="6" t="s">
        <v>42</v>
      </c>
      <c r="K145" s="34">
        <v>122.23728996286501</v>
      </c>
      <c r="L145" s="38">
        <v>4.332002889088642</v>
      </c>
      <c r="M145" s="34">
        <v>128.92200161580701</v>
      </c>
      <c r="N145" s="38">
        <v>9.8714456957353036E-2</v>
      </c>
      <c r="O145" s="34">
        <v>104.49552759988801</v>
      </c>
      <c r="P145" s="38">
        <v>3.5427736869624766</v>
      </c>
      <c r="Q145" s="6"/>
      <c r="R145" s="6" t="s">
        <v>42</v>
      </c>
      <c r="S145" s="34">
        <v>114.810541697575</v>
      </c>
      <c r="T145" s="38">
        <v>4.0615684931787115</v>
      </c>
      <c r="U145" s="34">
        <v>149.260370001724</v>
      </c>
      <c r="V145" s="38">
        <v>7.9754096394585474</v>
      </c>
      <c r="W145" s="34">
        <v>117.481868102927</v>
      </c>
      <c r="X145" s="38">
        <v>8.3151480771704627</v>
      </c>
      <c r="Y145" s="6"/>
      <c r="Z145" s="6" t="s">
        <v>42</v>
      </c>
      <c r="AA145" s="34">
        <v>107.817067195673</v>
      </c>
      <c r="AB145" s="38">
        <v>1.3993270994382669</v>
      </c>
      <c r="AC145" s="34">
        <v>112.032123440107</v>
      </c>
      <c r="AD145" s="38">
        <v>-13.323276509734455</v>
      </c>
      <c r="AE145" s="34">
        <v>124.25500746652099</v>
      </c>
      <c r="AF145" s="38">
        <v>10.482290418439135</v>
      </c>
      <c r="AG145" s="6"/>
      <c r="AH145" s="6" t="s">
        <v>42</v>
      </c>
      <c r="AI145" s="34">
        <v>113.05200024061401</v>
      </c>
      <c r="AJ145" s="38">
        <v>3.0679929169070732</v>
      </c>
      <c r="AK145" s="34">
        <v>117.209178599075</v>
      </c>
      <c r="AL145" s="38">
        <v>2.3190098005008366</v>
      </c>
      <c r="AM145" s="34">
        <v>117.588440397677</v>
      </c>
      <c r="AN145" s="38">
        <v>2.0950180520412829</v>
      </c>
      <c r="AO145" s="6"/>
      <c r="AP145" s="6" t="s">
        <v>42</v>
      </c>
      <c r="AQ145" s="34">
        <v>123.358868785746</v>
      </c>
      <c r="AR145" s="38">
        <v>0.75125969391113756</v>
      </c>
      <c r="AS145" s="34">
        <v>113.457096855391</v>
      </c>
      <c r="AT145" s="38">
        <v>-0.90470665677926831</v>
      </c>
      <c r="AU145" s="34">
        <v>127.17626919328301</v>
      </c>
      <c r="AV145" s="38">
        <v>1.5601237310879981</v>
      </c>
      <c r="AW145" s="6"/>
      <c r="AX145" s="6" t="s">
        <v>42</v>
      </c>
      <c r="AY145" s="34">
        <v>128.69455239577201</v>
      </c>
      <c r="AZ145" s="38">
        <v>4.7543828165170368</v>
      </c>
      <c r="BA145" s="34">
        <v>117.443784971681</v>
      </c>
      <c r="BB145" s="38">
        <v>-2.5031944807827387</v>
      </c>
      <c r="BC145" s="34">
        <v>132.110196066311</v>
      </c>
      <c r="BD145" s="38">
        <v>4.6037670837419569</v>
      </c>
      <c r="BE145" s="6"/>
      <c r="BF145" s="6" t="s">
        <v>42</v>
      </c>
      <c r="BG145" s="34">
        <v>122.84524467657999</v>
      </c>
      <c r="BH145" s="38">
        <v>3.023472012280763</v>
      </c>
      <c r="BI145" s="34">
        <v>116.823084502117</v>
      </c>
      <c r="BJ145" s="38">
        <v>4.3836610252998582</v>
      </c>
      <c r="BK145" s="34">
        <v>119.87647977885599</v>
      </c>
      <c r="BL145" s="38">
        <v>3.7137340335473112</v>
      </c>
      <c r="BM145" s="6"/>
      <c r="BN145" s="6" t="s">
        <v>42</v>
      </c>
      <c r="BO145" s="34">
        <v>119.51324736128004</v>
      </c>
      <c r="BP145" s="38">
        <v>0.52054893186965501</v>
      </c>
      <c r="BQ145" s="34">
        <v>120.026506442365</v>
      </c>
      <c r="BR145" s="38">
        <v>3.1049256785797184</v>
      </c>
      <c r="BS145" s="34">
        <v>153.70614647968401</v>
      </c>
      <c r="BT145" s="38">
        <v>2.6188486456311182</v>
      </c>
      <c r="BU145" s="6"/>
      <c r="BV145" s="6" t="s">
        <v>42</v>
      </c>
      <c r="BW145" s="34">
        <v>112.838567632745</v>
      </c>
      <c r="BX145" s="38">
        <v>2.3900196711455379</v>
      </c>
      <c r="BY145" s="34">
        <v>129.04869903032699</v>
      </c>
      <c r="BZ145" s="38">
        <v>5.1670407805791854</v>
      </c>
      <c r="CA145" s="34">
        <v>127.752676730852</v>
      </c>
      <c r="CB145" s="38">
        <v>-2.0752603697628729</v>
      </c>
      <c r="CC145" s="6"/>
      <c r="CD145" s="6" t="s">
        <v>42</v>
      </c>
      <c r="CE145" s="34">
        <v>126.855739218485</v>
      </c>
      <c r="CF145" s="38">
        <v>-3.1205913316893543</v>
      </c>
      <c r="CG145" s="34">
        <v>129.729741106798</v>
      </c>
      <c r="CH145" s="38">
        <v>14.175261221027853</v>
      </c>
      <c r="CI145" s="34">
        <v>102.010830185991</v>
      </c>
      <c r="CJ145" s="38">
        <v>-18.348772931818999</v>
      </c>
      <c r="CK145" s="6"/>
      <c r="CL145" s="6" t="s">
        <v>42</v>
      </c>
      <c r="CM145" s="34">
        <v>121.288254501374</v>
      </c>
      <c r="CN145" s="38">
        <v>8.3623960238966504</v>
      </c>
      <c r="CO145" s="34">
        <v>129.66696293736501</v>
      </c>
      <c r="CP145" s="38">
        <v>1.1187309329319532</v>
      </c>
      <c r="CQ145" s="34">
        <v>124.991845967288</v>
      </c>
      <c r="CR145" s="38">
        <v>9.2060208879372283</v>
      </c>
      <c r="CS145" s="6"/>
      <c r="CT145" s="6" t="s">
        <v>42</v>
      </c>
      <c r="CU145" s="34">
        <v>111.93458167638499</v>
      </c>
      <c r="CV145" s="38">
        <v>2.6167209175374211</v>
      </c>
      <c r="CW145" s="34">
        <v>101.75882670406899</v>
      </c>
      <c r="CX145" s="38">
        <v>3.7068710419559352</v>
      </c>
      <c r="CY145" s="34">
        <v>106.930110003519</v>
      </c>
      <c r="CZ145" s="38">
        <v>9.427799370084017</v>
      </c>
      <c r="DA145" s="6"/>
      <c r="DB145" s="6" t="s">
        <v>42</v>
      </c>
      <c r="DC145" s="34">
        <v>128.66183226534801</v>
      </c>
      <c r="DD145" s="38">
        <v>1.4773408956199745</v>
      </c>
      <c r="DE145" s="34">
        <v>89.677004380989104</v>
      </c>
      <c r="DF145" s="38">
        <v>-8.3177663789637393</v>
      </c>
      <c r="DG145" s="34">
        <v>143.633482373856</v>
      </c>
      <c r="DH145" s="38">
        <v>14.644056873536144</v>
      </c>
      <c r="DI145" s="6"/>
      <c r="DJ145" s="6" t="s">
        <v>42</v>
      </c>
      <c r="DK145" s="34">
        <v>79.646009485618904</v>
      </c>
      <c r="DL145" s="38">
        <v>11.934238795839363</v>
      </c>
      <c r="DM145" s="34">
        <v>139.56539012252099</v>
      </c>
      <c r="DN145" s="38">
        <v>8.4587967225140659</v>
      </c>
      <c r="DO145" s="34">
        <v>138.34085602130301</v>
      </c>
      <c r="DP145" s="38">
        <v>4.7059196347761088</v>
      </c>
      <c r="DQ145" s="354"/>
    </row>
    <row r="146" spans="1:121" s="336" customFormat="1" ht="15" hidden="1" customHeight="1">
      <c r="A146" s="6"/>
      <c r="B146" s="6" t="s">
        <v>43</v>
      </c>
      <c r="C146" s="34">
        <v>119.135086201454</v>
      </c>
      <c r="D146" s="38">
        <v>-5.0576024722288793</v>
      </c>
      <c r="E146" s="34">
        <v>125.203647268249</v>
      </c>
      <c r="F146" s="38">
        <v>15.803836634870422</v>
      </c>
      <c r="G146" s="34">
        <v>122.892541945893</v>
      </c>
      <c r="H146" s="38">
        <v>9.4549690870041587</v>
      </c>
      <c r="I146" s="6"/>
      <c r="J146" s="6" t="s">
        <v>43</v>
      </c>
      <c r="K146" s="34">
        <v>126.736445403758</v>
      </c>
      <c r="L146" s="38">
        <v>8.2966911744628931</v>
      </c>
      <c r="M146" s="34">
        <v>133.96499824713899</v>
      </c>
      <c r="N146" s="38">
        <v>5.0145891074721476</v>
      </c>
      <c r="O146" s="34">
        <v>106.18450148147301</v>
      </c>
      <c r="P146" s="38">
        <v>4.0334680098497557</v>
      </c>
      <c r="Q146" s="6"/>
      <c r="R146" s="6" t="s">
        <v>43</v>
      </c>
      <c r="S146" s="34">
        <v>126.25585594643999</v>
      </c>
      <c r="T146" s="38">
        <v>3.16988973548942</v>
      </c>
      <c r="U146" s="34">
        <v>156.76462366332899</v>
      </c>
      <c r="V146" s="38">
        <v>8.5663332675871402</v>
      </c>
      <c r="W146" s="34">
        <v>137.307399892635</v>
      </c>
      <c r="X146" s="38">
        <v>5.0367225381535263</v>
      </c>
      <c r="Y146" s="6"/>
      <c r="Z146" s="6" t="s">
        <v>43</v>
      </c>
      <c r="AA146" s="34">
        <v>120.371013624507</v>
      </c>
      <c r="AB146" s="38">
        <v>8.8330952754735392</v>
      </c>
      <c r="AC146" s="34">
        <v>113.45006849129</v>
      </c>
      <c r="AD146" s="38">
        <v>-9.8277812467280228</v>
      </c>
      <c r="AE146" s="34">
        <v>124.147259683542</v>
      </c>
      <c r="AF146" s="38">
        <v>9.3549478049915962</v>
      </c>
      <c r="AG146" s="6"/>
      <c r="AH146" s="6" t="s">
        <v>43</v>
      </c>
      <c r="AI146" s="34">
        <v>124.94241975906399</v>
      </c>
      <c r="AJ146" s="38">
        <v>7.9532002671323312</v>
      </c>
      <c r="AK146" s="34">
        <v>120.216444378291</v>
      </c>
      <c r="AL146" s="38">
        <v>2.7820781205221579E-2</v>
      </c>
      <c r="AM146" s="34">
        <v>117.786533720309</v>
      </c>
      <c r="AN146" s="38">
        <v>1.159243821790696</v>
      </c>
      <c r="AO146" s="6"/>
      <c r="AP146" s="6" t="s">
        <v>43</v>
      </c>
      <c r="AQ146" s="34">
        <v>116.41049729471401</v>
      </c>
      <c r="AR146" s="38">
        <v>3.1965419625556137</v>
      </c>
      <c r="AS146" s="34">
        <v>103.99893508700001</v>
      </c>
      <c r="AT146" s="38">
        <v>0.4959781274455537</v>
      </c>
      <c r="AU146" s="34">
        <v>119.449161218471</v>
      </c>
      <c r="AV146" s="38">
        <v>4.4348076748353549</v>
      </c>
      <c r="AW146" s="6"/>
      <c r="AX146" s="6" t="s">
        <v>43</v>
      </c>
      <c r="AY146" s="34">
        <v>119.837155909933</v>
      </c>
      <c r="AZ146" s="38">
        <v>5.0870321022179468</v>
      </c>
      <c r="BA146" s="34">
        <v>122.414855255555</v>
      </c>
      <c r="BB146" s="38">
        <v>6.3587325488732915</v>
      </c>
      <c r="BC146" s="34">
        <v>125.582031352786</v>
      </c>
      <c r="BD146" s="38">
        <v>-0.69814318286248067</v>
      </c>
      <c r="BE146" s="6"/>
      <c r="BF146" s="6" t="s">
        <v>43</v>
      </c>
      <c r="BG146" s="34">
        <v>123.087340350848</v>
      </c>
      <c r="BH146" s="38">
        <v>4.9506878256444082</v>
      </c>
      <c r="BI146" s="34">
        <v>118.582771819011</v>
      </c>
      <c r="BJ146" s="38">
        <v>4.9170446747329919</v>
      </c>
      <c r="BK146" s="34">
        <v>115.70758191641499</v>
      </c>
      <c r="BL146" s="38">
        <v>6.3699855329232093</v>
      </c>
      <c r="BM146" s="6"/>
      <c r="BN146" s="6" t="s">
        <v>43</v>
      </c>
      <c r="BO146" s="34">
        <v>114.56082069172814</v>
      </c>
      <c r="BP146" s="38">
        <v>-1.9057760499279652E-2</v>
      </c>
      <c r="BQ146" s="34">
        <v>119.006538660667</v>
      </c>
      <c r="BR146" s="38">
        <v>3.9160141285003789</v>
      </c>
      <c r="BS146" s="34">
        <v>142.390692968167</v>
      </c>
      <c r="BT146" s="38">
        <v>2.2042837899999768</v>
      </c>
      <c r="BU146" s="6"/>
      <c r="BV146" s="6" t="s">
        <v>43</v>
      </c>
      <c r="BW146" s="34">
        <v>93.6337588081809</v>
      </c>
      <c r="BX146" s="38">
        <v>-9.7258818868602503</v>
      </c>
      <c r="BY146" s="34">
        <v>112.315307375828</v>
      </c>
      <c r="BZ146" s="38">
        <v>-1.694978081286493</v>
      </c>
      <c r="CA146" s="34">
        <v>128.85367995001599</v>
      </c>
      <c r="CB146" s="38">
        <v>-0.1835484213510199</v>
      </c>
      <c r="CC146" s="6"/>
      <c r="CD146" s="6" t="s">
        <v>43</v>
      </c>
      <c r="CE146" s="34">
        <v>133.55940529204801</v>
      </c>
      <c r="CF146" s="38">
        <v>-2.2316828185146136</v>
      </c>
      <c r="CG146" s="34">
        <v>104.51664670953799</v>
      </c>
      <c r="CH146" s="38">
        <v>8.5054993462503319</v>
      </c>
      <c r="CI146" s="34">
        <v>107.517320607789</v>
      </c>
      <c r="CJ146" s="38">
        <v>-15.364775332905296</v>
      </c>
      <c r="CK146" s="6"/>
      <c r="CL146" s="6" t="s">
        <v>43</v>
      </c>
      <c r="CM146" s="34">
        <v>103.601430691649</v>
      </c>
      <c r="CN146" s="38">
        <v>-3.1345921031588233</v>
      </c>
      <c r="CO146" s="34">
        <v>121.70618116170201</v>
      </c>
      <c r="CP146" s="38">
        <v>10.271413353134179</v>
      </c>
      <c r="CQ146" s="34">
        <v>108.517983650193</v>
      </c>
      <c r="CR146" s="38">
        <v>0.3823283645269413</v>
      </c>
      <c r="CS146" s="6"/>
      <c r="CT146" s="6" t="s">
        <v>43</v>
      </c>
      <c r="CU146" s="34">
        <v>119.59312314518</v>
      </c>
      <c r="CV146" s="38">
        <v>5.0970660463878659</v>
      </c>
      <c r="CW146" s="34">
        <v>105.380154167679</v>
      </c>
      <c r="CX146" s="38">
        <v>7.4778910321569469</v>
      </c>
      <c r="CY146" s="34">
        <v>101.975206332605</v>
      </c>
      <c r="CZ146" s="38">
        <v>10.932875134122483</v>
      </c>
      <c r="DA146" s="6"/>
      <c r="DB146" s="6" t="s">
        <v>43</v>
      </c>
      <c r="DC146" s="34">
        <v>123.356182864655</v>
      </c>
      <c r="DD146" s="38">
        <v>-1.8708431672298929</v>
      </c>
      <c r="DE146" s="34">
        <v>111.343450717778</v>
      </c>
      <c r="DF146" s="38">
        <v>8.2874786628273256</v>
      </c>
      <c r="DG146" s="34">
        <v>149.679657885176</v>
      </c>
      <c r="DH146" s="38">
        <v>0.32702430409213434</v>
      </c>
      <c r="DI146" s="6"/>
      <c r="DJ146" s="6" t="s">
        <v>43</v>
      </c>
      <c r="DK146" s="34">
        <v>90.884374497466396</v>
      </c>
      <c r="DL146" s="38">
        <v>2.4881903334496087</v>
      </c>
      <c r="DM146" s="34">
        <v>132.68071663991299</v>
      </c>
      <c r="DN146" s="38">
        <v>9.0442665593234892</v>
      </c>
      <c r="DO146" s="34">
        <v>144.70968016273801</v>
      </c>
      <c r="DP146" s="38">
        <v>4.6365399300989623</v>
      </c>
      <c r="DQ146" s="354"/>
    </row>
    <row r="147" spans="1:121" s="336" customFormat="1" ht="15" hidden="1" customHeight="1">
      <c r="A147" s="6"/>
      <c r="B147" s="6" t="s">
        <v>44</v>
      </c>
      <c r="C147" s="34">
        <v>110.961448928298</v>
      </c>
      <c r="D147" s="38">
        <v>-11.474969897889764</v>
      </c>
      <c r="E147" s="34">
        <v>128.52763079447601</v>
      </c>
      <c r="F147" s="38">
        <v>18.616540616972088</v>
      </c>
      <c r="G147" s="34">
        <v>131.528357852407</v>
      </c>
      <c r="H147" s="38">
        <v>14.305187903378709</v>
      </c>
      <c r="I147" s="6"/>
      <c r="J147" s="6" t="s">
        <v>44</v>
      </c>
      <c r="K147" s="34">
        <v>135.321210133401</v>
      </c>
      <c r="L147" s="38">
        <v>12.398349768064492</v>
      </c>
      <c r="M147" s="34">
        <v>135.60791075960401</v>
      </c>
      <c r="N147" s="38">
        <v>3.7010937860064246</v>
      </c>
      <c r="O147" s="34">
        <v>113.191532644463</v>
      </c>
      <c r="P147" s="38">
        <v>7.2979016861371377</v>
      </c>
      <c r="Q147" s="6"/>
      <c r="R147" s="6" t="s">
        <v>44</v>
      </c>
      <c r="S147" s="34">
        <v>108.362691775494</v>
      </c>
      <c r="T147" s="38">
        <v>4.9604936375417168</v>
      </c>
      <c r="U147" s="34">
        <v>153.63741279545201</v>
      </c>
      <c r="V147" s="38">
        <v>5.2375711949088242</v>
      </c>
      <c r="W147" s="34">
        <v>148.332921062585</v>
      </c>
      <c r="X147" s="38">
        <v>2.2877203594940312</v>
      </c>
      <c r="Y147" s="6"/>
      <c r="Z147" s="6" t="s">
        <v>44</v>
      </c>
      <c r="AA147" s="34">
        <v>112.654909977241</v>
      </c>
      <c r="AB147" s="38">
        <v>5.4882329823098672</v>
      </c>
      <c r="AC147" s="34">
        <v>110.61743185472</v>
      </c>
      <c r="AD147" s="38">
        <v>-11.623275638690615</v>
      </c>
      <c r="AE147" s="34">
        <v>130.35354042867399</v>
      </c>
      <c r="AF147" s="38">
        <v>9.9448239883701035</v>
      </c>
      <c r="AG147" s="6"/>
      <c r="AH147" s="6" t="s">
        <v>44</v>
      </c>
      <c r="AI147" s="34">
        <v>128.68204938712401</v>
      </c>
      <c r="AJ147" s="38">
        <v>2.2389239311543747</v>
      </c>
      <c r="AK147" s="34">
        <v>135.78254933956299</v>
      </c>
      <c r="AL147" s="38">
        <v>3.3748398218963729</v>
      </c>
      <c r="AM147" s="34">
        <v>116.424241708431</v>
      </c>
      <c r="AN147" s="38">
        <v>3.5739662758187905</v>
      </c>
      <c r="AO147" s="6"/>
      <c r="AP147" s="6" t="s">
        <v>44</v>
      </c>
      <c r="AQ147" s="34">
        <v>121.026016794982</v>
      </c>
      <c r="AR147" s="38">
        <v>3.3528863982438679</v>
      </c>
      <c r="AS147" s="34">
        <v>102.48344681654299</v>
      </c>
      <c r="AT147" s="38">
        <v>-3.4474847529719028</v>
      </c>
      <c r="AU147" s="34">
        <v>117.788543106514</v>
      </c>
      <c r="AV147" s="38">
        <v>3.2252035996810662</v>
      </c>
      <c r="AW147" s="6"/>
      <c r="AX147" s="6" t="s">
        <v>44</v>
      </c>
      <c r="AY147" s="34">
        <v>135.98406759746601</v>
      </c>
      <c r="AZ147" s="38">
        <v>8.5030592424830473</v>
      </c>
      <c r="BA147" s="34">
        <v>119.898224839188</v>
      </c>
      <c r="BB147" s="38">
        <v>3.3743958288651896</v>
      </c>
      <c r="BC147" s="34">
        <v>129.39374482113101</v>
      </c>
      <c r="BD147" s="38">
        <v>1.5230462363175548</v>
      </c>
      <c r="BE147" s="6"/>
      <c r="BF147" s="6" t="s">
        <v>44</v>
      </c>
      <c r="BG147" s="34">
        <v>125.828737950145</v>
      </c>
      <c r="BH147" s="38">
        <v>5.488850804160947</v>
      </c>
      <c r="BI147" s="34">
        <v>116.496911632897</v>
      </c>
      <c r="BJ147" s="38">
        <v>6.5387769586828739</v>
      </c>
      <c r="BK147" s="34">
        <v>113.940883720709</v>
      </c>
      <c r="BL147" s="38">
        <v>3.9454955367364022</v>
      </c>
      <c r="BM147" s="6"/>
      <c r="BN147" s="6" t="s">
        <v>44</v>
      </c>
      <c r="BO147" s="34">
        <v>118.9814487253619</v>
      </c>
      <c r="BP147" s="38">
        <v>5.2739652812481097</v>
      </c>
      <c r="BQ147" s="34">
        <v>116.57198500545501</v>
      </c>
      <c r="BR147" s="38">
        <v>3.0018146895292546</v>
      </c>
      <c r="BS147" s="34">
        <v>145.95852482123999</v>
      </c>
      <c r="BT147" s="38">
        <v>3.0431061434002658</v>
      </c>
      <c r="BU147" s="6"/>
      <c r="BV147" s="6" t="s">
        <v>44</v>
      </c>
      <c r="BW147" s="34">
        <v>91.989324231443106</v>
      </c>
      <c r="BX147" s="38">
        <v>-11.906712627171672</v>
      </c>
      <c r="BY147" s="34">
        <v>132.263363137326</v>
      </c>
      <c r="BZ147" s="38">
        <v>6.699057395195652</v>
      </c>
      <c r="CA147" s="34">
        <v>125.321406107613</v>
      </c>
      <c r="CB147" s="38">
        <v>7.3522757219949426</v>
      </c>
      <c r="CC147" s="6"/>
      <c r="CD147" s="6" t="s">
        <v>44</v>
      </c>
      <c r="CE147" s="34">
        <v>141.435702694014</v>
      </c>
      <c r="CF147" s="38">
        <v>16.613678675518344</v>
      </c>
      <c r="CG147" s="34">
        <v>99.925167041683395</v>
      </c>
      <c r="CH147" s="38">
        <v>12.155727134911572</v>
      </c>
      <c r="CI147" s="34">
        <v>105.708250227612</v>
      </c>
      <c r="CJ147" s="38">
        <v>-13.445518294289286</v>
      </c>
      <c r="CK147" s="6"/>
      <c r="CL147" s="6" t="s">
        <v>44</v>
      </c>
      <c r="CM147" s="34">
        <v>110.250696999634</v>
      </c>
      <c r="CN147" s="38">
        <v>-7.1110428612933987</v>
      </c>
      <c r="CO147" s="34">
        <v>118.888093742856</v>
      </c>
      <c r="CP147" s="38">
        <v>7.4774112433952666</v>
      </c>
      <c r="CQ147" s="34">
        <v>124.21450456743101</v>
      </c>
      <c r="CR147" s="38">
        <v>3.6569274872598925</v>
      </c>
      <c r="CS147" s="6"/>
      <c r="CT147" s="6" t="s">
        <v>44</v>
      </c>
      <c r="CU147" s="34">
        <v>115.092341676947</v>
      </c>
      <c r="CV147" s="38">
        <v>2.6524293560338918</v>
      </c>
      <c r="CW147" s="34">
        <v>110.88035908420601</v>
      </c>
      <c r="CX147" s="38">
        <v>6.6176239403506401</v>
      </c>
      <c r="CY147" s="34">
        <v>101.137397413961</v>
      </c>
      <c r="CZ147" s="38">
        <v>16.119556723256864</v>
      </c>
      <c r="DA147" s="6"/>
      <c r="DB147" s="6" t="s">
        <v>44</v>
      </c>
      <c r="DC147" s="34">
        <v>127.422228827499</v>
      </c>
      <c r="DD147" s="38">
        <v>-3.3011003036870932</v>
      </c>
      <c r="DE147" s="34">
        <v>95.536300925631394</v>
      </c>
      <c r="DF147" s="38">
        <v>0.97734400961748236</v>
      </c>
      <c r="DG147" s="34">
        <v>152.10116773112</v>
      </c>
      <c r="DH147" s="38">
        <v>3.6908015869929471</v>
      </c>
      <c r="DI147" s="6"/>
      <c r="DJ147" s="6" t="s">
        <v>44</v>
      </c>
      <c r="DK147" s="34">
        <v>96.876485699084697</v>
      </c>
      <c r="DL147" s="38">
        <v>2.9640319954632446</v>
      </c>
      <c r="DM147" s="34">
        <v>133.617135546085</v>
      </c>
      <c r="DN147" s="38">
        <v>9.9286691719432127</v>
      </c>
      <c r="DO147" s="34">
        <v>111.017067838484</v>
      </c>
      <c r="DP147" s="38">
        <v>6.0910907488775194</v>
      </c>
      <c r="DQ147" s="354"/>
    </row>
    <row r="148" spans="1:121" s="336" customFormat="1" ht="15" hidden="1" customHeight="1">
      <c r="A148" s="6"/>
      <c r="B148" s="6"/>
      <c r="C148" s="34"/>
      <c r="D148" s="34"/>
      <c r="E148" s="34"/>
      <c r="F148" s="34"/>
      <c r="G148" s="34"/>
      <c r="H148" s="34"/>
      <c r="I148" s="6"/>
      <c r="J148" s="6"/>
      <c r="K148" s="34"/>
      <c r="L148" s="34"/>
      <c r="M148" s="34"/>
      <c r="N148" s="34"/>
      <c r="O148" s="34"/>
      <c r="P148" s="34"/>
      <c r="Q148" s="6"/>
      <c r="R148" s="6"/>
      <c r="S148" s="34"/>
      <c r="T148" s="34"/>
      <c r="U148" s="34"/>
      <c r="V148" s="34"/>
      <c r="W148" s="34"/>
      <c r="X148" s="34"/>
      <c r="Y148" s="6"/>
      <c r="Z148" s="6"/>
      <c r="AA148" s="34"/>
      <c r="AB148" s="34"/>
      <c r="AC148" s="34"/>
      <c r="AD148" s="34"/>
      <c r="AE148" s="34"/>
      <c r="AF148" s="34"/>
      <c r="AG148" s="6"/>
      <c r="AH148" s="6"/>
      <c r="AI148" s="34"/>
      <c r="AJ148" s="34"/>
      <c r="AK148" s="34"/>
      <c r="AL148" s="34"/>
      <c r="AM148" s="34"/>
      <c r="AN148" s="34"/>
      <c r="AO148" s="6"/>
      <c r="AP148" s="6"/>
      <c r="AQ148" s="34"/>
      <c r="AR148" s="34"/>
      <c r="AS148" s="34"/>
      <c r="AT148" s="34"/>
      <c r="AU148" s="34"/>
      <c r="AV148" s="34"/>
      <c r="AW148" s="6"/>
      <c r="AX148" s="6"/>
      <c r="AY148" s="34"/>
      <c r="AZ148" s="34"/>
      <c r="BA148" s="34"/>
      <c r="BB148" s="34"/>
      <c r="BC148" s="34"/>
      <c r="BD148" s="34"/>
      <c r="BE148" s="6"/>
      <c r="BF148" s="6"/>
      <c r="BG148" s="34"/>
      <c r="BH148" s="34"/>
      <c r="BI148" s="34"/>
      <c r="BJ148" s="34"/>
      <c r="BK148" s="34"/>
      <c r="BL148" s="34"/>
      <c r="BM148" s="6"/>
      <c r="BN148" s="6"/>
      <c r="BP148" s="34"/>
      <c r="BQ148" s="34"/>
      <c r="BR148" s="34"/>
      <c r="BS148" s="34"/>
      <c r="BT148" s="34"/>
      <c r="BU148" s="6"/>
      <c r="BV148" s="6"/>
      <c r="BW148" s="34"/>
      <c r="BX148" s="34"/>
      <c r="BY148" s="34"/>
      <c r="BZ148" s="34"/>
      <c r="CA148" s="34"/>
      <c r="CB148" s="34"/>
      <c r="CC148" s="6"/>
      <c r="CD148" s="6"/>
      <c r="CE148" s="34"/>
      <c r="CF148" s="34"/>
      <c r="CG148" s="34"/>
      <c r="CH148" s="34"/>
      <c r="CI148" s="34"/>
      <c r="CJ148" s="34"/>
      <c r="CK148" s="6"/>
      <c r="CL148" s="6"/>
      <c r="CM148" s="34"/>
      <c r="CN148" s="34"/>
      <c r="CO148" s="34"/>
      <c r="CP148" s="34"/>
      <c r="CQ148" s="34"/>
      <c r="CR148" s="34"/>
      <c r="CS148" s="6"/>
      <c r="CT148" s="6"/>
      <c r="CU148" s="34"/>
      <c r="CV148" s="34"/>
      <c r="CW148" s="34"/>
      <c r="CX148" s="34"/>
      <c r="CY148" s="34"/>
      <c r="CZ148" s="34"/>
      <c r="DA148" s="6"/>
      <c r="DB148" s="6"/>
      <c r="DC148" s="34"/>
      <c r="DD148" s="34"/>
      <c r="DE148" s="34"/>
      <c r="DF148" s="34"/>
      <c r="DG148" s="34"/>
      <c r="DH148" s="34"/>
      <c r="DI148" s="6"/>
      <c r="DJ148" s="6"/>
      <c r="DK148" s="34"/>
      <c r="DL148" s="34"/>
      <c r="DM148" s="34"/>
      <c r="DN148" s="34"/>
      <c r="DO148" s="34"/>
      <c r="DP148" s="34"/>
      <c r="DQ148" s="354"/>
    </row>
    <row r="149" spans="1:121" s="74" customFormat="1" ht="15" hidden="1" customHeight="1">
      <c r="A149" s="363">
        <v>2020</v>
      </c>
      <c r="B149" s="355" t="s">
        <v>33</v>
      </c>
      <c r="C149" s="34">
        <v>94.140043109771696</v>
      </c>
      <c r="D149" s="38">
        <v>-25.822795421703049</v>
      </c>
      <c r="E149" s="34">
        <v>127.08548840804499</v>
      </c>
      <c r="F149" s="38">
        <v>16.245272161122841</v>
      </c>
      <c r="G149" s="34">
        <v>120.719514701672</v>
      </c>
      <c r="H149" s="38">
        <v>13.317603923359414</v>
      </c>
      <c r="I149" s="363">
        <v>2020</v>
      </c>
      <c r="J149" s="355" t="s">
        <v>33</v>
      </c>
      <c r="K149" s="34">
        <v>130.978672432232</v>
      </c>
      <c r="L149" s="38">
        <v>16.103209457886564</v>
      </c>
      <c r="M149" s="34">
        <v>123.080092391355</v>
      </c>
      <c r="N149" s="38">
        <v>1.0331939276420741</v>
      </c>
      <c r="O149" s="34">
        <v>115.300914636074</v>
      </c>
      <c r="P149" s="38">
        <v>-1.6948258865445922</v>
      </c>
      <c r="Q149" s="363">
        <v>2020</v>
      </c>
      <c r="R149" s="355" t="s">
        <v>33</v>
      </c>
      <c r="S149" s="34">
        <v>115.739867708745</v>
      </c>
      <c r="T149" s="38">
        <v>4.6831889192845892</v>
      </c>
      <c r="U149" s="34">
        <v>137.02748741521299</v>
      </c>
      <c r="V149" s="38">
        <v>3.5803456555970854</v>
      </c>
      <c r="W149" s="34">
        <v>152.86996035516199</v>
      </c>
      <c r="X149" s="38">
        <v>1.3798740812348314</v>
      </c>
      <c r="Y149" s="363">
        <v>2020</v>
      </c>
      <c r="Z149" s="355" t="s">
        <v>33</v>
      </c>
      <c r="AA149" s="34">
        <v>121.31097975354101</v>
      </c>
      <c r="AB149" s="38">
        <v>1.6104910193666768</v>
      </c>
      <c r="AC149" s="34">
        <v>118.930386548288</v>
      </c>
      <c r="AD149" s="38">
        <v>-20.634950490997653</v>
      </c>
      <c r="AE149" s="34">
        <v>122.593212110471</v>
      </c>
      <c r="AF149" s="38">
        <v>12.706472069896563</v>
      </c>
      <c r="AG149" s="363">
        <v>2020</v>
      </c>
      <c r="AH149" s="355" t="s">
        <v>33</v>
      </c>
      <c r="AI149" s="34">
        <v>119.682040460294</v>
      </c>
      <c r="AJ149" s="38">
        <v>0.16286542481476829</v>
      </c>
      <c r="AK149" s="34">
        <v>124.67966336060999</v>
      </c>
      <c r="AL149" s="38">
        <v>5.9383214327419722</v>
      </c>
      <c r="AM149" s="34">
        <v>125.08451567429699</v>
      </c>
      <c r="AN149" s="38">
        <v>3.7241096861777407</v>
      </c>
      <c r="AO149" s="363">
        <v>2020</v>
      </c>
      <c r="AP149" s="355" t="s">
        <v>33</v>
      </c>
      <c r="AQ149" s="34">
        <v>116.650309544644</v>
      </c>
      <c r="AR149" s="38">
        <v>5.6806641171346541</v>
      </c>
      <c r="AS149" s="34">
        <v>108.628477634265</v>
      </c>
      <c r="AT149" s="38">
        <v>-9.890083486211438</v>
      </c>
      <c r="AU149" s="34">
        <v>105.701912342445</v>
      </c>
      <c r="AV149" s="38">
        <v>4.0089352026862315</v>
      </c>
      <c r="AW149" s="363">
        <v>2020</v>
      </c>
      <c r="AX149" s="355" t="s">
        <v>33</v>
      </c>
      <c r="AY149" s="34">
        <v>130.940816834553</v>
      </c>
      <c r="AZ149" s="38">
        <v>10.955625489093947</v>
      </c>
      <c r="BA149" s="34">
        <v>111.75090739912601</v>
      </c>
      <c r="BB149" s="38">
        <v>0.11838102804868811</v>
      </c>
      <c r="BC149" s="34">
        <v>128.21817425027899</v>
      </c>
      <c r="BD149" s="38">
        <v>6.1969685907188818</v>
      </c>
      <c r="BE149" s="363">
        <v>2020</v>
      </c>
      <c r="BF149" s="355" t="s">
        <v>33</v>
      </c>
      <c r="BG149" s="34">
        <v>122.17889524471001</v>
      </c>
      <c r="BH149" s="38">
        <v>3.986861272369822</v>
      </c>
      <c r="BI149" s="34">
        <v>111.973591883586</v>
      </c>
      <c r="BJ149" s="38">
        <v>-0.37540256358219892</v>
      </c>
      <c r="BK149" s="34">
        <v>115.68328351850499</v>
      </c>
      <c r="BL149" s="38">
        <v>14.647406966343482</v>
      </c>
      <c r="BM149" s="363">
        <v>2020</v>
      </c>
      <c r="BN149" s="355" t="s">
        <v>33</v>
      </c>
      <c r="BO149" s="34">
        <v>126.86096481970553</v>
      </c>
      <c r="BP149" s="38">
        <v>13.099045968327204</v>
      </c>
      <c r="BQ149" s="34">
        <v>137.054287431364</v>
      </c>
      <c r="BR149" s="38">
        <v>-0.67900429516551242</v>
      </c>
      <c r="BS149" s="34">
        <v>139.06869561581999</v>
      </c>
      <c r="BT149" s="38">
        <v>7.553656022298469</v>
      </c>
      <c r="BU149" s="363">
        <v>2020</v>
      </c>
      <c r="BV149" s="355" t="s">
        <v>33</v>
      </c>
      <c r="BW149" s="34">
        <v>101.491333352742</v>
      </c>
      <c r="BX149" s="38">
        <v>-5.1350762258583416</v>
      </c>
      <c r="BY149" s="34">
        <v>125.953383051342</v>
      </c>
      <c r="BZ149" s="38">
        <v>6.1050358718896831</v>
      </c>
      <c r="CA149" s="34">
        <v>134.071437392066</v>
      </c>
      <c r="CB149" s="38">
        <v>-5.8840413871049719</v>
      </c>
      <c r="CC149" s="363">
        <v>2020</v>
      </c>
      <c r="CD149" s="355" t="s">
        <v>33</v>
      </c>
      <c r="CE149" s="34">
        <v>117.54044334411699</v>
      </c>
      <c r="CF149" s="38">
        <v>11.592627574143521</v>
      </c>
      <c r="CG149" s="34">
        <v>107.911818533936</v>
      </c>
      <c r="CH149" s="38">
        <v>3.5673201111570734</v>
      </c>
      <c r="CI149" s="34">
        <v>102.92076669373699</v>
      </c>
      <c r="CJ149" s="38">
        <v>-4.4943279725782901</v>
      </c>
      <c r="CK149" s="363">
        <v>2020</v>
      </c>
      <c r="CL149" s="355" t="s">
        <v>33</v>
      </c>
      <c r="CM149" s="34">
        <v>117.46122001166999</v>
      </c>
      <c r="CN149" s="38">
        <v>4.0876229906288586E-2</v>
      </c>
      <c r="CO149" s="34">
        <v>124.39960315689299</v>
      </c>
      <c r="CP149" s="38">
        <v>-2.9645057937154036</v>
      </c>
      <c r="CQ149" s="34">
        <v>126.400729403239</v>
      </c>
      <c r="CR149" s="38">
        <v>4.2876911508213027</v>
      </c>
      <c r="CS149" s="363">
        <v>2020</v>
      </c>
      <c r="CT149" s="355" t="s">
        <v>33</v>
      </c>
      <c r="CU149" s="34">
        <v>122.45778686882301</v>
      </c>
      <c r="CV149" s="38">
        <v>1.50909549490963</v>
      </c>
      <c r="CW149" s="34">
        <v>110.190114752108</v>
      </c>
      <c r="CX149" s="38">
        <v>7.8375466933700864</v>
      </c>
      <c r="CY149" s="34">
        <v>107.779459533224</v>
      </c>
      <c r="CZ149" s="38">
        <v>3.0610459860653378</v>
      </c>
      <c r="DA149" s="363">
        <v>2020</v>
      </c>
      <c r="DB149" s="355" t="s">
        <v>33</v>
      </c>
      <c r="DC149" s="34">
        <v>157.300006509621</v>
      </c>
      <c r="DD149" s="38">
        <v>-3.0659188824771633</v>
      </c>
      <c r="DE149" s="34">
        <v>99.135450848807395</v>
      </c>
      <c r="DF149" s="38">
        <v>3.7932103852103864</v>
      </c>
      <c r="DG149" s="34">
        <v>148.485962088522</v>
      </c>
      <c r="DH149" s="38">
        <v>4.2806092117722017</v>
      </c>
      <c r="DI149" s="363">
        <v>2020</v>
      </c>
      <c r="DJ149" s="355" t="s">
        <v>33</v>
      </c>
      <c r="DK149" s="34">
        <v>98.832636601929394</v>
      </c>
      <c r="DL149" s="38">
        <v>-3.2231634950364452</v>
      </c>
      <c r="DM149" s="34">
        <v>138.95362683280501</v>
      </c>
      <c r="DN149" s="38">
        <v>4.0541695490222622</v>
      </c>
      <c r="DO149" s="34">
        <v>127.755129864309</v>
      </c>
      <c r="DP149" s="38">
        <v>5.0512413133690046</v>
      </c>
      <c r="DQ149" s="358"/>
    </row>
    <row r="150" spans="1:121" s="336" customFormat="1" ht="15" hidden="1" customHeight="1">
      <c r="A150" s="6"/>
      <c r="B150" s="6" t="s">
        <v>34</v>
      </c>
      <c r="C150" s="34">
        <v>97.616233911727804</v>
      </c>
      <c r="D150" s="38">
        <v>-3.6014511804028757</v>
      </c>
      <c r="E150" s="34">
        <v>111.64457593182701</v>
      </c>
      <c r="F150" s="38">
        <v>-0.14245900604767314</v>
      </c>
      <c r="G150" s="34">
        <v>114.271423143154</v>
      </c>
      <c r="H150" s="38">
        <v>10.202222487894531</v>
      </c>
      <c r="I150" s="6"/>
      <c r="J150" s="6" t="s">
        <v>34</v>
      </c>
      <c r="K150" s="34">
        <v>131.42611822346501</v>
      </c>
      <c r="L150" s="38">
        <v>18.514513652618803</v>
      </c>
      <c r="M150" s="34">
        <v>112.59512355691</v>
      </c>
      <c r="N150" s="38">
        <v>5.0797028308941634</v>
      </c>
      <c r="O150" s="34">
        <v>122.236293184435</v>
      </c>
      <c r="P150" s="38">
        <v>4.5317934204593229</v>
      </c>
      <c r="Q150" s="6"/>
      <c r="R150" s="6" t="s">
        <v>34</v>
      </c>
      <c r="S150" s="34">
        <v>120.77644718619599</v>
      </c>
      <c r="T150" s="38">
        <v>7.7783437567600373</v>
      </c>
      <c r="U150" s="34">
        <v>131.551998877009</v>
      </c>
      <c r="V150" s="38">
        <v>7.352255936658409</v>
      </c>
      <c r="W150" s="34">
        <v>149.57888534414201</v>
      </c>
      <c r="X150" s="38">
        <v>6.7442302835634962</v>
      </c>
      <c r="Y150" s="6"/>
      <c r="Z150" s="6" t="s">
        <v>34</v>
      </c>
      <c r="AA150" s="34">
        <v>113.056233361183</v>
      </c>
      <c r="AB150" s="38">
        <v>5.401391227408098</v>
      </c>
      <c r="AC150" s="34">
        <v>141.40505347436499</v>
      </c>
      <c r="AD150" s="38">
        <v>7.3866012897399855</v>
      </c>
      <c r="AE150" s="34">
        <v>119.967229573417</v>
      </c>
      <c r="AF150" s="38">
        <v>6.5438219270207014</v>
      </c>
      <c r="AG150" s="6"/>
      <c r="AH150" s="6" t="s">
        <v>34</v>
      </c>
      <c r="AI150" s="34">
        <v>122.930601624377</v>
      </c>
      <c r="AJ150" s="38">
        <v>5.097807068257751</v>
      </c>
      <c r="AK150" s="34">
        <v>117.656994637137</v>
      </c>
      <c r="AL150" s="38">
        <v>6.1290188265951144</v>
      </c>
      <c r="AM150" s="34">
        <v>119.877895731265</v>
      </c>
      <c r="AN150" s="38">
        <v>6.4617660368538878</v>
      </c>
      <c r="AO150" s="6"/>
      <c r="AP150" s="6" t="s">
        <v>34</v>
      </c>
      <c r="AQ150" s="34">
        <v>118.052086412789</v>
      </c>
      <c r="AR150" s="38">
        <v>6.7094004393075437</v>
      </c>
      <c r="AS150" s="34">
        <v>109.069518835956</v>
      </c>
      <c r="AT150" s="38">
        <v>-1.3839958301235953</v>
      </c>
      <c r="AU150" s="34">
        <v>121.33916712406101</v>
      </c>
      <c r="AV150" s="38">
        <v>5.5014882866772439</v>
      </c>
      <c r="AW150" s="6"/>
      <c r="AX150" s="6" t="s">
        <v>34</v>
      </c>
      <c r="AY150" s="34">
        <v>128.75279120218801</v>
      </c>
      <c r="AZ150" s="38">
        <v>14.37763985466438</v>
      </c>
      <c r="BA150" s="34">
        <v>111.99941944284301</v>
      </c>
      <c r="BB150" s="38">
        <v>3.5127575195303677</v>
      </c>
      <c r="BC150" s="34">
        <v>111.02231098015601</v>
      </c>
      <c r="BD150" s="38">
        <v>-3.7914103647953965</v>
      </c>
      <c r="BE150" s="6"/>
      <c r="BF150" s="6" t="s">
        <v>34</v>
      </c>
      <c r="BG150" s="34">
        <v>114.458401764944</v>
      </c>
      <c r="BH150" s="38">
        <v>7.457900050823028</v>
      </c>
      <c r="BI150" s="34">
        <v>118.519251180406</v>
      </c>
      <c r="BJ150" s="38">
        <v>8.6039131545754515</v>
      </c>
      <c r="BK150" s="34">
        <v>110.8755822718</v>
      </c>
      <c r="BL150" s="38">
        <v>8.1522246786542212</v>
      </c>
      <c r="BM150" s="6"/>
      <c r="BN150" s="6" t="s">
        <v>34</v>
      </c>
      <c r="BO150" s="34">
        <v>118.22843512096048</v>
      </c>
      <c r="BP150" s="38">
        <v>8.3584058512911525</v>
      </c>
      <c r="BQ150" s="34">
        <v>106.511488198618</v>
      </c>
      <c r="BR150" s="38">
        <v>3.0547993303412682</v>
      </c>
      <c r="BS150" s="34">
        <v>114.463275193724</v>
      </c>
      <c r="BT150" s="38">
        <v>11.682587006317476</v>
      </c>
      <c r="BU150" s="6"/>
      <c r="BV150" s="6" t="s">
        <v>34</v>
      </c>
      <c r="BW150" s="34">
        <v>92.185960101777795</v>
      </c>
      <c r="BX150" s="38">
        <v>-5.000882767515364</v>
      </c>
      <c r="BY150" s="34">
        <v>103.86641179734001</v>
      </c>
      <c r="BZ150" s="38">
        <v>6.9340526868011665</v>
      </c>
      <c r="CA150" s="34">
        <v>101.464267455948</v>
      </c>
      <c r="CB150" s="38">
        <v>5.6413330103355577</v>
      </c>
      <c r="CC150" s="6"/>
      <c r="CD150" s="6" t="s">
        <v>34</v>
      </c>
      <c r="CE150" s="34">
        <v>110.203929021606</v>
      </c>
      <c r="CF150" s="38">
        <v>6.065323519299497</v>
      </c>
      <c r="CG150" s="34">
        <v>118.36869831574199</v>
      </c>
      <c r="CH150" s="38">
        <v>10.867660855040427</v>
      </c>
      <c r="CI150" s="34">
        <v>104.358570984561</v>
      </c>
      <c r="CJ150" s="38">
        <v>-10.313834276024323</v>
      </c>
      <c r="CK150" s="6"/>
      <c r="CL150" s="6" t="s">
        <v>34</v>
      </c>
      <c r="CM150" s="34">
        <v>106.50090260191899</v>
      </c>
      <c r="CN150" s="38">
        <v>-4.3347949162975112</v>
      </c>
      <c r="CO150" s="34">
        <v>123.269357067275</v>
      </c>
      <c r="CP150" s="38">
        <v>6.0995041748807211</v>
      </c>
      <c r="CQ150" s="34">
        <v>95.136329260422798</v>
      </c>
      <c r="CR150" s="38">
        <v>1.7844701312536415</v>
      </c>
      <c r="CS150" s="6"/>
      <c r="CT150" s="6" t="s">
        <v>34</v>
      </c>
      <c r="CU150" s="34">
        <v>111.84063017839</v>
      </c>
      <c r="CV150" s="38">
        <v>5.8061769831064112</v>
      </c>
      <c r="CW150" s="34">
        <v>135.868088559944</v>
      </c>
      <c r="CX150" s="38">
        <v>5.6224585632174637</v>
      </c>
      <c r="CY150" s="34">
        <v>89.335069034954898</v>
      </c>
      <c r="CZ150" s="38">
        <v>8.8646388993231255</v>
      </c>
      <c r="DA150" s="6"/>
      <c r="DB150" s="6" t="s">
        <v>34</v>
      </c>
      <c r="DC150" s="34">
        <v>150.22642935037899</v>
      </c>
      <c r="DD150" s="38">
        <v>2.9666103770534136</v>
      </c>
      <c r="DE150" s="34">
        <v>79.216448973003196</v>
      </c>
      <c r="DF150" s="38">
        <v>-10.878376272202303</v>
      </c>
      <c r="DG150" s="34">
        <v>129.742608512527</v>
      </c>
      <c r="DH150" s="38">
        <v>15.367840339184099</v>
      </c>
      <c r="DI150" s="6"/>
      <c r="DJ150" s="6" t="s">
        <v>34</v>
      </c>
      <c r="DK150" s="34">
        <v>102.75200498948099</v>
      </c>
      <c r="DL150" s="38">
        <v>13.590034201611218</v>
      </c>
      <c r="DM150" s="34">
        <v>137.34819705157199</v>
      </c>
      <c r="DN150" s="38">
        <v>7.0104761072599047</v>
      </c>
      <c r="DO150" s="34">
        <v>115.882611664838</v>
      </c>
      <c r="DP150" s="38">
        <v>4.2929896508234577</v>
      </c>
      <c r="DQ150" s="354"/>
    </row>
    <row r="151" spans="1:121" s="336" customFormat="1" ht="15" hidden="1" customHeight="1">
      <c r="A151" s="6"/>
      <c r="B151" s="6" t="s">
        <v>35</v>
      </c>
      <c r="C151" s="34">
        <v>94.148879322492206</v>
      </c>
      <c r="D151" s="38">
        <v>-18.976794596796822</v>
      </c>
      <c r="E151" s="34">
        <v>118.944530798526</v>
      </c>
      <c r="F151" s="38">
        <v>-1.1871930745977579</v>
      </c>
      <c r="G151" s="34">
        <v>133.905334401658</v>
      </c>
      <c r="H151" s="38">
        <v>16.43237133785982</v>
      </c>
      <c r="I151" s="6"/>
      <c r="J151" s="6" t="s">
        <v>35</v>
      </c>
      <c r="K151" s="34">
        <v>119.382085566201</v>
      </c>
      <c r="L151" s="38">
        <v>0.59477487301451504</v>
      </c>
      <c r="M151" s="34">
        <v>106.774047669474</v>
      </c>
      <c r="N151" s="38">
        <v>-8.0432838410651613</v>
      </c>
      <c r="O151" s="34">
        <v>107.222123795812</v>
      </c>
      <c r="P151" s="38">
        <v>-12.348108202496633</v>
      </c>
      <c r="Q151" s="6"/>
      <c r="R151" s="6" t="s">
        <v>35</v>
      </c>
      <c r="S151" s="34">
        <v>110.58344864063299</v>
      </c>
      <c r="T151" s="38">
        <v>-2.9292014649380747</v>
      </c>
      <c r="U151" s="34">
        <v>128.03363928989401</v>
      </c>
      <c r="V151" s="38">
        <v>-0.66048519204200318</v>
      </c>
      <c r="W151" s="34">
        <v>166.96207211402401</v>
      </c>
      <c r="X151" s="38">
        <v>6.2403168024550268</v>
      </c>
      <c r="Y151" s="6"/>
      <c r="Z151" s="6" t="s">
        <v>35</v>
      </c>
      <c r="AA151" s="34">
        <v>115.81932622582799</v>
      </c>
      <c r="AB151" s="38">
        <v>-3.5356372458240202</v>
      </c>
      <c r="AC151" s="34">
        <v>121.843584171584</v>
      </c>
      <c r="AD151" s="38">
        <v>-8.0953544128503694</v>
      </c>
      <c r="AE151" s="34">
        <v>110.612352111609</v>
      </c>
      <c r="AF151" s="38">
        <v>-0.32145847032008135</v>
      </c>
      <c r="AG151" s="6"/>
      <c r="AH151" s="6" t="s">
        <v>35</v>
      </c>
      <c r="AI151" s="34">
        <v>111.879492423904</v>
      </c>
      <c r="AJ151" s="38">
        <v>-8.3882855754488901</v>
      </c>
      <c r="AK151" s="34">
        <v>101.743966829847</v>
      </c>
      <c r="AL151" s="38">
        <v>-6.6429502466312869</v>
      </c>
      <c r="AM151" s="34">
        <v>117.532082225862</v>
      </c>
      <c r="AN151" s="38">
        <v>0.80582328758247002</v>
      </c>
      <c r="AO151" s="6"/>
      <c r="AP151" s="6" t="s">
        <v>35</v>
      </c>
      <c r="AQ151" s="34">
        <v>117.742383799828</v>
      </c>
      <c r="AR151" s="38">
        <v>0.6477522268505993</v>
      </c>
      <c r="AS151" s="34">
        <v>107.01181901938899</v>
      </c>
      <c r="AT151" s="38">
        <v>-8.4349318053882172</v>
      </c>
      <c r="AU151" s="34">
        <v>123.938809701423</v>
      </c>
      <c r="AV151" s="38">
        <v>3.5291219876759499</v>
      </c>
      <c r="AW151" s="6"/>
      <c r="AX151" s="6" t="s">
        <v>35</v>
      </c>
      <c r="AY151" s="34">
        <v>165.02275549662701</v>
      </c>
      <c r="AZ151" s="38">
        <v>35.317256879006351</v>
      </c>
      <c r="BA151" s="34">
        <v>102.479838181735</v>
      </c>
      <c r="BB151" s="38">
        <v>-4.0954650543987583</v>
      </c>
      <c r="BC151" s="34">
        <v>104.27000096466</v>
      </c>
      <c r="BD151" s="38">
        <v>-13.259963943423429</v>
      </c>
      <c r="BE151" s="6"/>
      <c r="BF151" s="6" t="s">
        <v>35</v>
      </c>
      <c r="BG151" s="34">
        <v>106.5835966211</v>
      </c>
      <c r="BH151" s="38">
        <v>-10.778848785744472</v>
      </c>
      <c r="BI151" s="34">
        <v>110.52457811468101</v>
      </c>
      <c r="BJ151" s="38">
        <v>-7.5253049140100217</v>
      </c>
      <c r="BK151" s="34">
        <v>90.838168551399093</v>
      </c>
      <c r="BL151" s="38">
        <v>-14.740191136039897</v>
      </c>
      <c r="BM151" s="6"/>
      <c r="BN151" s="6" t="s">
        <v>35</v>
      </c>
      <c r="BO151" s="34">
        <v>109.86847526246714</v>
      </c>
      <c r="BP151" s="38">
        <v>-4.387796549133256</v>
      </c>
      <c r="BQ151" s="34">
        <v>102.82626349463899</v>
      </c>
      <c r="BR151" s="38">
        <v>-12.450640385382215</v>
      </c>
      <c r="BS151" s="34">
        <v>127.59502282006</v>
      </c>
      <c r="BT151" s="38">
        <v>-2.4151948434359696</v>
      </c>
      <c r="BU151" s="6"/>
      <c r="BV151" s="6" t="s">
        <v>35</v>
      </c>
      <c r="BW151" s="34">
        <v>94.096194267024103</v>
      </c>
      <c r="BX151" s="38">
        <v>-9.513871938360424</v>
      </c>
      <c r="BY151" s="34">
        <v>90.296675758001598</v>
      </c>
      <c r="BZ151" s="38">
        <v>-11.329457458224653</v>
      </c>
      <c r="CA151" s="34">
        <v>94.385824502675604</v>
      </c>
      <c r="CB151" s="38">
        <v>-0.90829456989473556</v>
      </c>
      <c r="CC151" s="6"/>
      <c r="CD151" s="6" t="s">
        <v>35</v>
      </c>
      <c r="CE151" s="34">
        <v>104.571448734721</v>
      </c>
      <c r="CF151" s="38">
        <v>-9.9503505348829009</v>
      </c>
      <c r="CG151" s="34">
        <v>121.639774413447</v>
      </c>
      <c r="CH151" s="38">
        <v>3.8494528959665502</v>
      </c>
      <c r="CI151" s="34">
        <v>90.703616957989297</v>
      </c>
      <c r="CJ151" s="38">
        <v>-35.686217752129949</v>
      </c>
      <c r="CK151" s="6"/>
      <c r="CL151" s="6" t="s">
        <v>35</v>
      </c>
      <c r="CM151" s="34">
        <v>108.281873814943</v>
      </c>
      <c r="CN151" s="38">
        <v>-5.3186969009458949</v>
      </c>
      <c r="CO151" s="34">
        <v>113.69780565580901</v>
      </c>
      <c r="CP151" s="38">
        <v>-7.8732511338379538</v>
      </c>
      <c r="CQ151" s="34">
        <v>104.724753076577</v>
      </c>
      <c r="CR151" s="38">
        <v>-10.185053078483577</v>
      </c>
      <c r="CS151" s="6"/>
      <c r="CT151" s="6" t="s">
        <v>35</v>
      </c>
      <c r="CU151" s="34">
        <v>121.339049399386</v>
      </c>
      <c r="CV151" s="38">
        <v>-11.536496946968953</v>
      </c>
      <c r="CW151" s="34">
        <v>111.698367263436</v>
      </c>
      <c r="CX151" s="38">
        <v>-3.2518065007023438</v>
      </c>
      <c r="CY151" s="34">
        <v>81.211472359984896</v>
      </c>
      <c r="CZ151" s="38">
        <v>-16.626044763118273</v>
      </c>
      <c r="DA151" s="6"/>
      <c r="DB151" s="6" t="s">
        <v>35</v>
      </c>
      <c r="DC151" s="34">
        <v>151.81814912508099</v>
      </c>
      <c r="DD151" s="38">
        <v>-2.9158241891807108</v>
      </c>
      <c r="DE151" s="34">
        <v>82.722503818919293</v>
      </c>
      <c r="DF151" s="38">
        <v>-28.559265826829659</v>
      </c>
      <c r="DG151" s="34">
        <v>134.05308149086801</v>
      </c>
      <c r="DH151" s="38">
        <v>-9.0558881357669776</v>
      </c>
      <c r="DI151" s="6"/>
      <c r="DJ151" s="6" t="s">
        <v>35</v>
      </c>
      <c r="DK151" s="34">
        <v>102.145559784867</v>
      </c>
      <c r="DL151" s="38">
        <v>1.0690543918775006</v>
      </c>
      <c r="DM151" s="34">
        <v>128.62453150007801</v>
      </c>
      <c r="DN151" s="38">
        <v>-7.4548747043296544</v>
      </c>
      <c r="DO151" s="34">
        <v>122.716421161413</v>
      </c>
      <c r="DP151" s="38">
        <v>-10.864686593014738</v>
      </c>
      <c r="DQ151" s="354"/>
    </row>
    <row r="152" spans="1:121" s="336" customFormat="1" ht="15" hidden="1" customHeight="1">
      <c r="A152" s="6"/>
      <c r="B152" s="6" t="s">
        <v>36</v>
      </c>
      <c r="C152" s="34">
        <v>109.550175089961</v>
      </c>
      <c r="D152" s="38">
        <v>-0.70918961023230054</v>
      </c>
      <c r="E152" s="34">
        <v>130.92183562673</v>
      </c>
      <c r="F152" s="38">
        <v>4.2837686338607455</v>
      </c>
      <c r="G152" s="34">
        <v>136.83194469075499</v>
      </c>
      <c r="H152" s="38">
        <v>10.60487163627289</v>
      </c>
      <c r="I152" s="6"/>
      <c r="J152" s="6" t="s">
        <v>36</v>
      </c>
      <c r="K152" s="34">
        <v>127.274834672616</v>
      </c>
      <c r="L152" s="38">
        <v>3.2120179303048531</v>
      </c>
      <c r="M152" s="34">
        <v>66.711725567774195</v>
      </c>
      <c r="N152" s="38">
        <v>-46.232458861259815</v>
      </c>
      <c r="O152" s="34">
        <v>2.6121794097897499</v>
      </c>
      <c r="P152" s="38">
        <v>-97.740341332024371</v>
      </c>
      <c r="Q152" s="6"/>
      <c r="R152" s="6" t="s">
        <v>36</v>
      </c>
      <c r="S152" s="34">
        <v>37.182110001413903</v>
      </c>
      <c r="T152" s="38">
        <v>-68.892036345679543</v>
      </c>
      <c r="U152" s="34">
        <v>23.600593566772002</v>
      </c>
      <c r="V152" s="38">
        <v>-81.3985335063485</v>
      </c>
      <c r="W152" s="34">
        <v>49.337957281262703</v>
      </c>
      <c r="X152" s="38">
        <v>-69.968426568604372</v>
      </c>
      <c r="Y152" s="6"/>
      <c r="Z152" s="6" t="s">
        <v>36</v>
      </c>
      <c r="AA152" s="34">
        <v>11.379160068058701</v>
      </c>
      <c r="AB152" s="38">
        <v>-89.895944892355288</v>
      </c>
      <c r="AC152" s="34">
        <v>21.704277744113099</v>
      </c>
      <c r="AD152" s="38">
        <v>-84.65777654040842</v>
      </c>
      <c r="AE152" s="34">
        <v>25.119753054104201</v>
      </c>
      <c r="AF152" s="38">
        <v>-76.994317884773523</v>
      </c>
      <c r="AG152" s="6"/>
      <c r="AH152" s="6" t="s">
        <v>36</v>
      </c>
      <c r="AI152" s="34">
        <v>64.916058227464106</v>
      </c>
      <c r="AJ152" s="38">
        <v>-47.552937202199644</v>
      </c>
      <c r="AK152" s="34">
        <v>51.5073514631218</v>
      </c>
      <c r="AL152" s="38">
        <v>-54.177175394385578</v>
      </c>
      <c r="AM152" s="34">
        <v>66.280406630922599</v>
      </c>
      <c r="AN152" s="38">
        <v>-36.326763598783643</v>
      </c>
      <c r="AO152" s="6"/>
      <c r="AP152" s="6" t="s">
        <v>36</v>
      </c>
      <c r="AQ152" s="34">
        <v>89.210474165005493</v>
      </c>
      <c r="AR152" s="38">
        <v>-23.446805582308102</v>
      </c>
      <c r="AS152" s="34">
        <v>80.904576436001406</v>
      </c>
      <c r="AT152" s="38">
        <v>-27.965016961667999</v>
      </c>
      <c r="AU152" s="34">
        <v>131.30388862166299</v>
      </c>
      <c r="AV152" s="38">
        <v>4.456506567122176</v>
      </c>
      <c r="AW152" s="6"/>
      <c r="AX152" s="6" t="s">
        <v>36</v>
      </c>
      <c r="AY152" s="34">
        <v>166.71516804874099</v>
      </c>
      <c r="AZ152" s="38">
        <v>37.279851350233258</v>
      </c>
      <c r="BA152" s="34">
        <v>84.318901638017607</v>
      </c>
      <c r="BB152" s="38">
        <v>-21.464344523719191</v>
      </c>
      <c r="BC152" s="34">
        <v>78.289559863474096</v>
      </c>
      <c r="BD152" s="38">
        <v>-38.794038149613911</v>
      </c>
      <c r="BE152" s="6"/>
      <c r="BF152" s="6" t="s">
        <v>36</v>
      </c>
      <c r="BG152" s="34">
        <v>26.1319166766501</v>
      </c>
      <c r="BH152" s="38">
        <v>-77.27353163136722</v>
      </c>
      <c r="BI152" s="34">
        <v>71.392194900646103</v>
      </c>
      <c r="BJ152" s="38">
        <v>-38.644294010195765</v>
      </c>
      <c r="BK152" s="34">
        <v>27.389991819155401</v>
      </c>
      <c r="BL152" s="38">
        <v>-75.573768450569332</v>
      </c>
      <c r="BM152" s="6"/>
      <c r="BN152" s="6" t="s">
        <v>36</v>
      </c>
      <c r="BO152" s="34">
        <v>34.852940476715396</v>
      </c>
      <c r="BP152" s="38">
        <v>-70.413228605613284</v>
      </c>
      <c r="BQ152" s="34">
        <v>50.288303977072097</v>
      </c>
      <c r="BR152" s="38">
        <v>-58.296820948835439</v>
      </c>
      <c r="BS152" s="34">
        <v>92.666209232167901</v>
      </c>
      <c r="BT152" s="38">
        <v>-28.508234220982715</v>
      </c>
      <c r="BU152" s="6"/>
      <c r="BV152" s="6" t="s">
        <v>36</v>
      </c>
      <c r="BW152" s="34">
        <v>52.5938487849212</v>
      </c>
      <c r="BX152" s="38">
        <v>-51.274540830794805</v>
      </c>
      <c r="BY152" s="34">
        <v>44.121342723598303</v>
      </c>
      <c r="BZ152" s="38">
        <v>-60.286872663071875</v>
      </c>
      <c r="CA152" s="34">
        <v>56.3937293408936</v>
      </c>
      <c r="CB152" s="38">
        <v>-45.402862452628632</v>
      </c>
      <c r="CC152" s="6"/>
      <c r="CD152" s="6" t="s">
        <v>36</v>
      </c>
      <c r="CE152" s="34">
        <v>37.1933920462724</v>
      </c>
      <c r="CF152" s="38">
        <v>-63.767824086146994</v>
      </c>
      <c r="CG152" s="34">
        <v>104.322219460507</v>
      </c>
      <c r="CH152" s="38">
        <v>1.1571268768886966</v>
      </c>
      <c r="CI152" s="34">
        <v>83.578027475569002</v>
      </c>
      <c r="CJ152" s="38">
        <v>-32.505150894276952</v>
      </c>
      <c r="CK152" s="6"/>
      <c r="CL152" s="6" t="s">
        <v>36</v>
      </c>
      <c r="CM152" s="34">
        <v>111.970065130641</v>
      </c>
      <c r="CN152" s="38">
        <v>-3.3183106366669364</v>
      </c>
      <c r="CO152" s="34">
        <v>104.92090800522401</v>
      </c>
      <c r="CP152" s="38">
        <v>-17.847287583492331</v>
      </c>
      <c r="CQ152" s="34">
        <v>75.052343147515302</v>
      </c>
      <c r="CR152" s="38">
        <v>-39.166869140254178</v>
      </c>
      <c r="CS152" s="6"/>
      <c r="CT152" s="6" t="s">
        <v>36</v>
      </c>
      <c r="CU152" s="34">
        <v>100.305859230273</v>
      </c>
      <c r="CV152" s="38">
        <v>-32.321343468150715</v>
      </c>
      <c r="CW152" s="34">
        <v>103.541577739972</v>
      </c>
      <c r="CX152" s="38">
        <v>-11.974491009245682</v>
      </c>
      <c r="CY152" s="34">
        <v>2.7313435646605</v>
      </c>
      <c r="CZ152" s="38">
        <v>-97.216456209471602</v>
      </c>
      <c r="DA152" s="6"/>
      <c r="DB152" s="6" t="s">
        <v>36</v>
      </c>
      <c r="DC152" s="34">
        <v>74.581325343564501</v>
      </c>
      <c r="DD152" s="38">
        <v>-47.92510883739731</v>
      </c>
      <c r="DE152" s="34">
        <v>14.1394896468335</v>
      </c>
      <c r="DF152" s="38">
        <v>-83.172710292653449</v>
      </c>
      <c r="DG152" s="34">
        <v>62.430618720309901</v>
      </c>
      <c r="DH152" s="38">
        <v>-46.777544693977866</v>
      </c>
      <c r="DI152" s="6"/>
      <c r="DJ152" s="6" t="s">
        <v>36</v>
      </c>
      <c r="DK152" s="34">
        <v>20.460639389827701</v>
      </c>
      <c r="DL152" s="38">
        <v>-78.593939446088839</v>
      </c>
      <c r="DM152" s="34">
        <v>11.148930939163799</v>
      </c>
      <c r="DN152" s="38">
        <v>-90.302420827170636</v>
      </c>
      <c r="DO152" s="34">
        <v>52.763900511499202</v>
      </c>
      <c r="DP152" s="38">
        <v>-57.352390286586626</v>
      </c>
      <c r="DQ152" s="354"/>
    </row>
    <row r="153" spans="1:121" s="336" customFormat="1" ht="15" hidden="1" customHeight="1">
      <c r="A153" s="6"/>
      <c r="B153" s="6" t="s">
        <v>37</v>
      </c>
      <c r="C153" s="34">
        <v>120.059306393273</v>
      </c>
      <c r="D153" s="38">
        <v>11.638917228364036</v>
      </c>
      <c r="E153" s="34">
        <v>132.560626586344</v>
      </c>
      <c r="F153" s="38">
        <v>2.012617086868687</v>
      </c>
      <c r="G153" s="34">
        <v>90.137190460590404</v>
      </c>
      <c r="H153" s="38">
        <v>-24.744331011839847</v>
      </c>
      <c r="I153" s="6"/>
      <c r="J153" s="6" t="s">
        <v>37</v>
      </c>
      <c r="K153" s="34">
        <v>131.46437906427499</v>
      </c>
      <c r="L153" s="38">
        <v>5.6134552895849197</v>
      </c>
      <c r="M153" s="34">
        <v>78.854164801631995</v>
      </c>
      <c r="N153" s="38">
        <v>-40.45335157775051</v>
      </c>
      <c r="O153" s="34">
        <v>19.8312215342877</v>
      </c>
      <c r="P153" s="38">
        <v>-82.715589827764447</v>
      </c>
      <c r="Q153" s="6"/>
      <c r="R153" s="6" t="s">
        <v>37</v>
      </c>
      <c r="S153" s="34">
        <v>68.327786124584605</v>
      </c>
      <c r="T153" s="38">
        <v>-43.88623247139919</v>
      </c>
      <c r="U153" s="34">
        <v>68.664898916168795</v>
      </c>
      <c r="V153" s="38">
        <v>-51.989168888332856</v>
      </c>
      <c r="W153" s="34">
        <v>128.18237348046401</v>
      </c>
      <c r="X153" s="38">
        <v>-17.674140209007689</v>
      </c>
      <c r="Y153" s="6"/>
      <c r="Z153" s="6" t="s">
        <v>37</v>
      </c>
      <c r="AA153" s="34">
        <v>55.187244605911197</v>
      </c>
      <c r="AB153" s="38">
        <v>-56.284383492704592</v>
      </c>
      <c r="AC153" s="34">
        <v>50.029223128146903</v>
      </c>
      <c r="AD153" s="38">
        <v>-63.805752650845669</v>
      </c>
      <c r="AE153" s="34">
        <v>58.974905556056697</v>
      </c>
      <c r="AF153" s="38">
        <v>-46.005659017267639</v>
      </c>
      <c r="AG153" s="6"/>
      <c r="AH153" s="6" t="s">
        <v>37</v>
      </c>
      <c r="AI153" s="34">
        <v>95.691338047844994</v>
      </c>
      <c r="AJ153" s="38">
        <v>-21.248426006564287</v>
      </c>
      <c r="AK153" s="34">
        <v>80.160806260117496</v>
      </c>
      <c r="AL153" s="38">
        <v>-29.959759266963829</v>
      </c>
      <c r="AM153" s="34">
        <v>69.740338119552902</v>
      </c>
      <c r="AN153" s="38">
        <v>-38.330728715963112</v>
      </c>
      <c r="AO153" s="6"/>
      <c r="AP153" s="6" t="s">
        <v>37</v>
      </c>
      <c r="AQ153" s="34">
        <v>89.436157222790499</v>
      </c>
      <c r="AR153" s="38">
        <v>-27.596556443048897</v>
      </c>
      <c r="AS153" s="34">
        <v>100.110728510396</v>
      </c>
      <c r="AT153" s="38">
        <v>-8.2630695981889062</v>
      </c>
      <c r="AU153" s="34">
        <v>139.26474622873201</v>
      </c>
      <c r="AV153" s="38">
        <v>3.0431355540617062</v>
      </c>
      <c r="AW153" s="6"/>
      <c r="AX153" s="6" t="s">
        <v>37</v>
      </c>
      <c r="AY153" s="34">
        <v>170.99374565462301</v>
      </c>
      <c r="AZ153" s="38">
        <v>35.294143369010527</v>
      </c>
      <c r="BA153" s="34">
        <v>92.324074252562198</v>
      </c>
      <c r="BB153" s="38">
        <v>-18.302566146749768</v>
      </c>
      <c r="BC153" s="34">
        <v>82.109984598386106</v>
      </c>
      <c r="BD153" s="38">
        <v>-38.20889399712253</v>
      </c>
      <c r="BE153" s="6"/>
      <c r="BF153" s="6" t="s">
        <v>37</v>
      </c>
      <c r="BG153" s="34">
        <v>54.877937228447003</v>
      </c>
      <c r="BH153" s="38">
        <v>-52.821892783594876</v>
      </c>
      <c r="BI153" s="34">
        <v>74.745457025854094</v>
      </c>
      <c r="BJ153" s="38">
        <v>-32.953058944068317</v>
      </c>
      <c r="BK153" s="34">
        <v>70.000978037468201</v>
      </c>
      <c r="BL153" s="38">
        <v>-41.740564110115862</v>
      </c>
      <c r="BM153" s="6"/>
      <c r="BN153" s="6" t="s">
        <v>37</v>
      </c>
      <c r="BO153" s="34">
        <v>68.508363796268341</v>
      </c>
      <c r="BP153" s="38">
        <v>-44.061382297899797</v>
      </c>
      <c r="BQ153" s="34">
        <v>65.454550829747205</v>
      </c>
      <c r="BR153" s="38">
        <v>-46.458053013941559</v>
      </c>
      <c r="BS153" s="34">
        <v>114.787621138044</v>
      </c>
      <c r="BT153" s="38">
        <v>-15.355335713073174</v>
      </c>
      <c r="BU153" s="6"/>
      <c r="BV153" s="6" t="s">
        <v>37</v>
      </c>
      <c r="BW153" s="34">
        <v>91.9603293841583</v>
      </c>
      <c r="BX153" s="38">
        <v>-20.273096154846556</v>
      </c>
      <c r="BY153" s="34">
        <v>93.287677080383006</v>
      </c>
      <c r="BZ153" s="38">
        <v>-20.860029098238826</v>
      </c>
      <c r="CA153" s="34">
        <v>107.25343703111</v>
      </c>
      <c r="CB153" s="38">
        <v>-2.6545872542956204</v>
      </c>
      <c r="CC153" s="6"/>
      <c r="CD153" s="6" t="s">
        <v>37</v>
      </c>
      <c r="CE153" s="34">
        <v>103.95003785590301</v>
      </c>
      <c r="CF153" s="38">
        <v>-2.0850030958815893</v>
      </c>
      <c r="CG153" s="34">
        <v>110.95697573554</v>
      </c>
      <c r="CH153" s="38">
        <v>1.2077300097220274</v>
      </c>
      <c r="CI153" s="34">
        <v>102.755670984275</v>
      </c>
      <c r="CJ153" s="38">
        <v>-13.370263844601809</v>
      </c>
      <c r="CK153" s="6"/>
      <c r="CL153" s="6" t="s">
        <v>37</v>
      </c>
      <c r="CM153" s="34">
        <v>109.538334066182</v>
      </c>
      <c r="CN153" s="38">
        <v>-1.5548075702460693</v>
      </c>
      <c r="CO153" s="34">
        <v>132.235587337109</v>
      </c>
      <c r="CP153" s="38">
        <v>4.7527636270313849</v>
      </c>
      <c r="CQ153" s="34">
        <v>107.352600552463</v>
      </c>
      <c r="CR153" s="38">
        <v>-15.079761452420883</v>
      </c>
      <c r="CS153" s="6"/>
      <c r="CT153" s="6" t="s">
        <v>37</v>
      </c>
      <c r="CU153" s="34">
        <v>128.72044315347901</v>
      </c>
      <c r="CV153" s="38">
        <v>-12.567671233116144</v>
      </c>
      <c r="CW153" s="34">
        <v>138.027989022772</v>
      </c>
      <c r="CX153" s="38">
        <v>22.67286894334066</v>
      </c>
      <c r="CY153" s="34">
        <v>33.966304305392697</v>
      </c>
      <c r="CZ153" s="38">
        <v>-63.737184216429689</v>
      </c>
      <c r="DA153" s="6"/>
      <c r="DB153" s="6" t="s">
        <v>37</v>
      </c>
      <c r="DC153" s="34">
        <v>102.923061573081</v>
      </c>
      <c r="DD153" s="38">
        <v>-19.034687091729282</v>
      </c>
      <c r="DE153" s="34">
        <v>49.3842497542879</v>
      </c>
      <c r="DF153" s="38">
        <v>-46.851425353118991</v>
      </c>
      <c r="DG153" s="34">
        <v>100.424148030685</v>
      </c>
      <c r="DH153" s="38">
        <v>-20.669636588482604</v>
      </c>
      <c r="DI153" s="6"/>
      <c r="DJ153" s="6" t="s">
        <v>37</v>
      </c>
      <c r="DK153" s="34">
        <v>51.8519790497146</v>
      </c>
      <c r="DL153" s="38">
        <v>-47.16483364629245</v>
      </c>
      <c r="DM153" s="34">
        <v>63.737469340944301</v>
      </c>
      <c r="DN153" s="38">
        <v>-50.550955964849848</v>
      </c>
      <c r="DO153" s="34">
        <v>96.775163493353105</v>
      </c>
      <c r="DP153" s="38">
        <v>-29.071576696689888</v>
      </c>
      <c r="DQ153" s="354"/>
    </row>
    <row r="154" spans="1:121" s="336" customFormat="1" ht="15" hidden="1" customHeight="1">
      <c r="A154" s="6"/>
      <c r="B154" s="6" t="s">
        <v>38</v>
      </c>
      <c r="C154" s="34">
        <v>125.284711035765</v>
      </c>
      <c r="D154" s="38">
        <v>29.245539648185797</v>
      </c>
      <c r="E154" s="34">
        <v>139.257620749837</v>
      </c>
      <c r="F154" s="38">
        <v>15.959349809530934</v>
      </c>
      <c r="G154" s="34">
        <v>111.66740334529899</v>
      </c>
      <c r="H154" s="38">
        <v>-5.1003981236944043</v>
      </c>
      <c r="I154" s="6"/>
      <c r="J154" s="6" t="s">
        <v>38</v>
      </c>
      <c r="K154" s="34">
        <v>131.485328217031</v>
      </c>
      <c r="L154" s="38">
        <v>9.9354423344714604</v>
      </c>
      <c r="M154" s="34">
        <v>97.507796361190898</v>
      </c>
      <c r="N154" s="38">
        <v>-28.647522144624801</v>
      </c>
      <c r="O154" s="34">
        <v>84.852291134538106</v>
      </c>
      <c r="P154" s="38">
        <v>-27.55538402261412</v>
      </c>
      <c r="Q154" s="6"/>
      <c r="R154" s="6" t="s">
        <v>38</v>
      </c>
      <c r="S154" s="34">
        <v>95.139755598350206</v>
      </c>
      <c r="T154" s="38">
        <v>-21.682345024571674</v>
      </c>
      <c r="U154" s="34">
        <v>131.22665027506599</v>
      </c>
      <c r="V154" s="38">
        <v>-1.8020942837232212</v>
      </c>
      <c r="W154" s="34">
        <v>100.82359824719801</v>
      </c>
      <c r="X154" s="38">
        <v>-25.086479967653673</v>
      </c>
      <c r="Y154" s="6"/>
      <c r="Z154" s="6" t="s">
        <v>38</v>
      </c>
      <c r="AA154" s="34">
        <v>108.078392058454</v>
      </c>
      <c r="AB154" s="38">
        <v>-9.9907191825700892</v>
      </c>
      <c r="AC154" s="34">
        <v>137.686698256254</v>
      </c>
      <c r="AD154" s="38">
        <v>3.5606056095339511</v>
      </c>
      <c r="AE154" s="34">
        <v>117.495290962881</v>
      </c>
      <c r="AF154" s="38">
        <v>6.1489409884952124</v>
      </c>
      <c r="AG154" s="6"/>
      <c r="AH154" s="6" t="s">
        <v>38</v>
      </c>
      <c r="AI154" s="34">
        <v>128.75161128028199</v>
      </c>
      <c r="AJ154" s="38">
        <v>10.696306209999619</v>
      </c>
      <c r="AK154" s="34">
        <v>118.198625743451</v>
      </c>
      <c r="AL154" s="38">
        <v>-6.2602869986841512</v>
      </c>
      <c r="AM154" s="34">
        <v>100.317539273753</v>
      </c>
      <c r="AN154" s="38">
        <v>-12.0862985945448</v>
      </c>
      <c r="AO154" s="6"/>
      <c r="AP154" s="6" t="s">
        <v>38</v>
      </c>
      <c r="AQ154" s="34">
        <v>111.234896218261</v>
      </c>
      <c r="AR154" s="38">
        <v>-10.325080835974163</v>
      </c>
      <c r="AS154" s="34">
        <v>114.210004686288</v>
      </c>
      <c r="AT154" s="38">
        <v>3.7692769443290075</v>
      </c>
      <c r="AU154" s="34">
        <v>149.576330836707</v>
      </c>
      <c r="AV154" s="38">
        <v>36.102709626703756</v>
      </c>
      <c r="AW154" s="6"/>
      <c r="AX154" s="6" t="s">
        <v>38</v>
      </c>
      <c r="AY154" s="34">
        <v>199.383694469467</v>
      </c>
      <c r="AZ154" s="38">
        <v>65.528151103462875</v>
      </c>
      <c r="BA154" s="34">
        <v>127.186022516327</v>
      </c>
      <c r="BB154" s="38">
        <v>13.573326710365464</v>
      </c>
      <c r="BC154" s="34">
        <v>123.82317361525701</v>
      </c>
      <c r="BD154" s="38">
        <v>-11.39732394175627</v>
      </c>
      <c r="BE154" s="6"/>
      <c r="BF154" s="6" t="s">
        <v>38</v>
      </c>
      <c r="BG154" s="34">
        <v>94.895277489509297</v>
      </c>
      <c r="BH154" s="38">
        <v>-21.498567456545899</v>
      </c>
      <c r="BI154" s="34">
        <v>134.036946112701</v>
      </c>
      <c r="BJ154" s="38">
        <v>12.89340468073064</v>
      </c>
      <c r="BK154" s="34">
        <v>122.597108189758</v>
      </c>
      <c r="BL154" s="38">
        <v>-1.5782592608739918</v>
      </c>
      <c r="BM154" s="6"/>
      <c r="BN154" s="6" t="s">
        <v>38</v>
      </c>
      <c r="BO154" s="34">
        <v>120.6487302156894</v>
      </c>
      <c r="BP154" s="38">
        <v>-5.935115080308293</v>
      </c>
      <c r="BQ154" s="34">
        <v>83.381036440524994</v>
      </c>
      <c r="BR154" s="38">
        <v>-31.194734436715521</v>
      </c>
      <c r="BS154" s="34">
        <v>171.277077955549</v>
      </c>
      <c r="BT154" s="38">
        <v>13.086474621670718</v>
      </c>
      <c r="BU154" s="6"/>
      <c r="BV154" s="6" t="s">
        <v>38</v>
      </c>
      <c r="BW154" s="34">
        <v>127.773798223715</v>
      </c>
      <c r="BX154" s="38">
        <v>11.019081600598767</v>
      </c>
      <c r="BY154" s="34">
        <v>143.02237413213101</v>
      </c>
      <c r="BZ154" s="38">
        <v>16.774986502912242</v>
      </c>
      <c r="CA154" s="34">
        <v>122.065869566095</v>
      </c>
      <c r="CB154" s="38">
        <v>7.7314093181783505</v>
      </c>
      <c r="CC154" s="6"/>
      <c r="CD154" s="6" t="s">
        <v>38</v>
      </c>
      <c r="CE154" s="34">
        <v>129.486293826989</v>
      </c>
      <c r="CF154" s="38">
        <v>7.9006342195914669</v>
      </c>
      <c r="CG154" s="34">
        <v>146.25392763166201</v>
      </c>
      <c r="CH154" s="38">
        <v>29.78532619438937</v>
      </c>
      <c r="CI154" s="34">
        <v>81.098684385968895</v>
      </c>
      <c r="CJ154" s="38">
        <v>-25.975596761241476</v>
      </c>
      <c r="CK154" s="6"/>
      <c r="CL154" s="6" t="s">
        <v>38</v>
      </c>
      <c r="CM154" s="34">
        <v>121.58287714192799</v>
      </c>
      <c r="CN154" s="38">
        <v>9.4503999957235436</v>
      </c>
      <c r="CO154" s="34">
        <v>140.199833057109</v>
      </c>
      <c r="CP154" s="38">
        <v>9.2158786393232504</v>
      </c>
      <c r="CQ154" s="34">
        <v>155.04020730287999</v>
      </c>
      <c r="CR154" s="38">
        <v>11.399352948897999</v>
      </c>
      <c r="CS154" s="6"/>
      <c r="CT154" s="6" t="s">
        <v>38</v>
      </c>
      <c r="CU154" s="34">
        <v>157.83778211994201</v>
      </c>
      <c r="CV154" s="38">
        <v>23.449765782426638</v>
      </c>
      <c r="CW154" s="34">
        <v>137.77498539001701</v>
      </c>
      <c r="CX154" s="38">
        <v>13.818459066158283</v>
      </c>
      <c r="CY154" s="34">
        <v>121.68382433422801</v>
      </c>
      <c r="CZ154" s="38">
        <v>44.266240674900274</v>
      </c>
      <c r="DA154" s="6"/>
      <c r="DB154" s="6" t="s">
        <v>38</v>
      </c>
      <c r="DC154" s="34">
        <v>141.90395779296</v>
      </c>
      <c r="DD154" s="38">
        <v>3.7754690672207118</v>
      </c>
      <c r="DE154" s="34">
        <v>102.96284792085</v>
      </c>
      <c r="DF154" s="38">
        <v>-6.3681894166282831</v>
      </c>
      <c r="DG154" s="34">
        <v>106.18665629717501</v>
      </c>
      <c r="DH154" s="38">
        <v>-3.1312346037061616</v>
      </c>
      <c r="DI154" s="6"/>
      <c r="DJ154" s="6" t="s">
        <v>38</v>
      </c>
      <c r="DK154" s="34">
        <v>97.413556658418102</v>
      </c>
      <c r="DL154" s="38">
        <v>-0.85702897815529866</v>
      </c>
      <c r="DM154" s="34">
        <v>151.89473966460099</v>
      </c>
      <c r="DN154" s="38">
        <v>18.093255748700486</v>
      </c>
      <c r="DO154" s="34">
        <v>133.433919121115</v>
      </c>
      <c r="DP154" s="38">
        <v>0.11044989856961251</v>
      </c>
      <c r="DQ154" s="354"/>
    </row>
    <row r="155" spans="1:121" s="336" customFormat="1" ht="15" hidden="1" customHeight="1">
      <c r="A155" s="6"/>
      <c r="B155" s="6" t="s">
        <v>39</v>
      </c>
      <c r="C155" s="34">
        <v>120.272166541274</v>
      </c>
      <c r="D155" s="38">
        <v>13.337017660564143</v>
      </c>
      <c r="E155" s="34">
        <v>151.19871193081201</v>
      </c>
      <c r="F155" s="38">
        <v>12.153396779184305</v>
      </c>
      <c r="G155" s="34">
        <v>110.246733724392</v>
      </c>
      <c r="H155" s="38">
        <v>-15.261530902654613</v>
      </c>
      <c r="I155" s="6"/>
      <c r="J155" s="6" t="s">
        <v>39</v>
      </c>
      <c r="K155" s="34">
        <v>137.40095559693401</v>
      </c>
      <c r="L155" s="38">
        <v>2.9337853705974339</v>
      </c>
      <c r="M155" s="34">
        <v>110.946641691257</v>
      </c>
      <c r="N155" s="38">
        <v>-13.737595556967761</v>
      </c>
      <c r="O155" s="34">
        <v>117.80567999894799</v>
      </c>
      <c r="P155" s="38">
        <v>5.7063598948324739</v>
      </c>
      <c r="Q155" s="6"/>
      <c r="R155" s="6" t="s">
        <v>39</v>
      </c>
      <c r="S155" s="34">
        <v>84.995444851689598</v>
      </c>
      <c r="T155" s="38">
        <v>-27.928725413656167</v>
      </c>
      <c r="U155" s="34">
        <v>114.0429816545</v>
      </c>
      <c r="V155" s="38">
        <v>-5.852182737116479</v>
      </c>
      <c r="W155" s="34">
        <v>79.793762399178803</v>
      </c>
      <c r="X155" s="38">
        <v>-36.356871392571435</v>
      </c>
      <c r="Y155" s="6"/>
      <c r="Z155" s="6" t="s">
        <v>39</v>
      </c>
      <c r="AA155" s="34">
        <v>97.505572392611697</v>
      </c>
      <c r="AB155" s="38">
        <v>-17.626435341612279</v>
      </c>
      <c r="AC155" s="34">
        <v>113.829076636442</v>
      </c>
      <c r="AD155" s="38">
        <v>-4.254772882050446</v>
      </c>
      <c r="AE155" s="34">
        <v>99.3148908741843</v>
      </c>
      <c r="AF155" s="38">
        <v>-12.503102105913314</v>
      </c>
      <c r="AG155" s="6"/>
      <c r="AH155" s="6" t="s">
        <v>39</v>
      </c>
      <c r="AI155" s="34">
        <v>125.79381060959101</v>
      </c>
      <c r="AJ155" s="38">
        <v>6.6300258936150982</v>
      </c>
      <c r="AK155" s="34">
        <v>131.798800386008</v>
      </c>
      <c r="AL155" s="38">
        <v>4.7623288345299102</v>
      </c>
      <c r="AM155" s="34">
        <v>98.3714629185652</v>
      </c>
      <c r="AN155" s="38">
        <v>-10.951115344663322</v>
      </c>
      <c r="AO155" s="6"/>
      <c r="AP155" s="6" t="s">
        <v>39</v>
      </c>
      <c r="AQ155" s="34">
        <v>110.20235370352999</v>
      </c>
      <c r="AR155" s="38">
        <v>-11.076096441985214</v>
      </c>
      <c r="AS155" s="34">
        <v>114.27716349097599</v>
      </c>
      <c r="AT155" s="38">
        <v>3.8534454511405301</v>
      </c>
      <c r="AU155" s="34">
        <v>151.619412178678</v>
      </c>
      <c r="AV155" s="38">
        <v>21.187126705066419</v>
      </c>
      <c r="AW155" s="6"/>
      <c r="AX155" s="6" t="s">
        <v>39</v>
      </c>
      <c r="AY155" s="34">
        <v>206.99249746239599</v>
      </c>
      <c r="AZ155" s="38">
        <v>61.983340186439904</v>
      </c>
      <c r="BA155" s="34">
        <v>128.77690376762601</v>
      </c>
      <c r="BB155" s="38">
        <v>10.165650065157877</v>
      </c>
      <c r="BC155" s="34">
        <v>145.61287789435201</v>
      </c>
      <c r="BD155" s="38">
        <v>6.5128367403217027</v>
      </c>
      <c r="BE155" s="6"/>
      <c r="BF155" s="6" t="s">
        <v>39</v>
      </c>
      <c r="BG155" s="34">
        <v>105.988280876922</v>
      </c>
      <c r="BH155" s="38">
        <v>-12.334864046971475</v>
      </c>
      <c r="BI155" s="34">
        <v>133.463354261506</v>
      </c>
      <c r="BJ155" s="38">
        <v>7.6575975465750901</v>
      </c>
      <c r="BK155" s="34">
        <v>127.25554611194001</v>
      </c>
      <c r="BL155" s="38">
        <v>-4.0355541322445418</v>
      </c>
      <c r="BM155" s="6"/>
      <c r="BN155" s="6" t="s">
        <v>39</v>
      </c>
      <c r="BO155" s="34">
        <v>124.44169673653529</v>
      </c>
      <c r="BP155" s="38">
        <v>-7.504237787389954</v>
      </c>
      <c r="BQ155" s="34">
        <v>92.012201343183804</v>
      </c>
      <c r="BR155" s="38">
        <v>-24.698121597081496</v>
      </c>
      <c r="BS155" s="34">
        <v>170.75475688427201</v>
      </c>
      <c r="BT155" s="38">
        <v>14.147038910355164</v>
      </c>
      <c r="BU155" s="6"/>
      <c r="BV155" s="6" t="s">
        <v>39</v>
      </c>
      <c r="BW155" s="34">
        <v>126.816619378152</v>
      </c>
      <c r="BX155" s="38">
        <v>14.540766540681219</v>
      </c>
      <c r="BY155" s="34">
        <v>138.64681709381901</v>
      </c>
      <c r="BZ155" s="38">
        <v>3.977422469509051</v>
      </c>
      <c r="CA155" s="34">
        <v>125.187978997606</v>
      </c>
      <c r="CB155" s="38">
        <v>-3.6874203314030041</v>
      </c>
      <c r="CC155" s="6"/>
      <c r="CD155" s="6" t="s">
        <v>39</v>
      </c>
      <c r="CE155" s="34">
        <v>130.85442371514799</v>
      </c>
      <c r="CF155" s="38">
        <v>1.275510028438859</v>
      </c>
      <c r="CG155" s="34">
        <v>141.83676602694501</v>
      </c>
      <c r="CH155" s="38">
        <v>3.1315725640066034</v>
      </c>
      <c r="CI155" s="34">
        <v>75.082653428991904</v>
      </c>
      <c r="CJ155" s="38">
        <v>-18.373447904845023</v>
      </c>
      <c r="CK155" s="6"/>
      <c r="CL155" s="6" t="s">
        <v>39</v>
      </c>
      <c r="CM155" s="34">
        <v>107.273575428462</v>
      </c>
      <c r="CN155" s="38">
        <v>12.706955922244418</v>
      </c>
      <c r="CO155" s="34">
        <v>121.48546827119</v>
      </c>
      <c r="CP155" s="38">
        <v>6.6307284308039414</v>
      </c>
      <c r="CQ155" s="34">
        <v>147.88141561808101</v>
      </c>
      <c r="CR155" s="38">
        <v>10.936979889362036</v>
      </c>
      <c r="CS155" s="6"/>
      <c r="CT155" s="6" t="s">
        <v>39</v>
      </c>
      <c r="CU155" s="34">
        <v>145.80707342366401</v>
      </c>
      <c r="CV155" s="38">
        <v>10.110458056310947</v>
      </c>
      <c r="CW155" s="34">
        <v>138.74683222812101</v>
      </c>
      <c r="CX155" s="38">
        <v>7.959067166737114</v>
      </c>
      <c r="CY155" s="34">
        <v>116.11553837863001</v>
      </c>
      <c r="CZ155" s="38">
        <v>21.248627727804433</v>
      </c>
      <c r="DA155" s="6"/>
      <c r="DB155" s="6" t="s">
        <v>39</v>
      </c>
      <c r="DC155" s="34">
        <v>148.12417323040199</v>
      </c>
      <c r="DD155" s="38">
        <v>4.4180867183354309</v>
      </c>
      <c r="DE155" s="34">
        <v>85.694404435307803</v>
      </c>
      <c r="DF155" s="38">
        <v>5.2847930367827587</v>
      </c>
      <c r="DG155" s="34">
        <v>77.005383196602395</v>
      </c>
      <c r="DH155" s="38">
        <v>-34.283688143610192</v>
      </c>
      <c r="DI155" s="6"/>
      <c r="DJ155" s="6" t="s">
        <v>39</v>
      </c>
      <c r="DK155" s="34">
        <v>100.811031778448</v>
      </c>
      <c r="DL155" s="38">
        <v>7.8120768197730541</v>
      </c>
      <c r="DM155" s="34">
        <v>137.250904949758</v>
      </c>
      <c r="DN155" s="38">
        <v>5.39733515633678</v>
      </c>
      <c r="DO155" s="34">
        <v>144.72521666008399</v>
      </c>
      <c r="DP155" s="38">
        <v>-9.3749324596000889</v>
      </c>
      <c r="DQ155" s="354"/>
    </row>
    <row r="156" spans="1:121" s="336" customFormat="1" ht="15" hidden="1" customHeight="1">
      <c r="A156" s="6"/>
      <c r="B156" s="6" t="s">
        <v>40</v>
      </c>
      <c r="C156" s="34">
        <v>120.500821346764</v>
      </c>
      <c r="D156" s="38">
        <v>10.298700707945912</v>
      </c>
      <c r="E156" s="34">
        <v>153.08870904864301</v>
      </c>
      <c r="F156" s="38">
        <v>6.6086219415415428</v>
      </c>
      <c r="G156" s="34">
        <v>121.28484422699</v>
      </c>
      <c r="H156" s="38">
        <v>-7.9680514584797208</v>
      </c>
      <c r="I156" s="6"/>
      <c r="J156" s="6" t="s">
        <v>40</v>
      </c>
      <c r="K156" s="34">
        <v>135.01607597119201</v>
      </c>
      <c r="L156" s="38">
        <v>-1.4573023135166778</v>
      </c>
      <c r="M156" s="34">
        <v>120.126322740974</v>
      </c>
      <c r="N156" s="38">
        <v>-10.398003553817361</v>
      </c>
      <c r="O156" s="34">
        <v>117.09161285747599</v>
      </c>
      <c r="P156" s="38">
        <v>2.1315836814243596</v>
      </c>
      <c r="Q156" s="6"/>
      <c r="R156" s="6" t="s">
        <v>40</v>
      </c>
      <c r="S156" s="34">
        <v>92.773298897584894</v>
      </c>
      <c r="T156" s="38">
        <v>-17.64992576713604</v>
      </c>
      <c r="U156" s="34">
        <v>114.829112071289</v>
      </c>
      <c r="V156" s="38">
        <v>-7.1383148221520543</v>
      </c>
      <c r="W156" s="34">
        <v>77.082362739856706</v>
      </c>
      <c r="X156" s="38">
        <v>-33.974301148565118</v>
      </c>
      <c r="Y156" s="6"/>
      <c r="Z156" s="6" t="s">
        <v>40</v>
      </c>
      <c r="AA156" s="34">
        <v>95.948917908749493</v>
      </c>
      <c r="AB156" s="38">
        <v>-21.48415957797701</v>
      </c>
      <c r="AC156" s="34">
        <v>122.444000265204</v>
      </c>
      <c r="AD156" s="38">
        <v>1.8018232752119019</v>
      </c>
      <c r="AE156" s="34">
        <v>95.838396532642193</v>
      </c>
      <c r="AF156" s="38">
        <v>-17.23014560249338</v>
      </c>
      <c r="AG156" s="6"/>
      <c r="AH156" s="6" t="s">
        <v>40</v>
      </c>
      <c r="AI156" s="34">
        <v>114.151800808476</v>
      </c>
      <c r="AJ156" s="38">
        <v>2.419220815049556</v>
      </c>
      <c r="AK156" s="34">
        <v>123.785989214422</v>
      </c>
      <c r="AL156" s="38">
        <v>1.9535298099942366</v>
      </c>
      <c r="AM156" s="34">
        <v>96.859043536318097</v>
      </c>
      <c r="AN156" s="38">
        <v>-8.4669612951234967</v>
      </c>
      <c r="AO156" s="6"/>
      <c r="AP156" s="6" t="s">
        <v>40</v>
      </c>
      <c r="AQ156" s="34">
        <v>110.51109499396701</v>
      </c>
      <c r="AR156" s="38">
        <v>-9.9701821833981512</v>
      </c>
      <c r="AS156" s="34">
        <v>109.44886369578801</v>
      </c>
      <c r="AT156" s="38">
        <v>-1.8748203116212494</v>
      </c>
      <c r="AU156" s="34">
        <v>150.71763199787401</v>
      </c>
      <c r="AV156" s="38">
        <v>23.037760505980572</v>
      </c>
      <c r="AW156" s="6"/>
      <c r="AX156" s="6" t="s">
        <v>40</v>
      </c>
      <c r="AY156" s="34">
        <v>200.272537249386</v>
      </c>
      <c r="AZ156" s="38">
        <v>55.386196769958616</v>
      </c>
      <c r="BA156" s="34">
        <v>125.12479318584001</v>
      </c>
      <c r="BB156" s="38">
        <v>7.6425925785268021</v>
      </c>
      <c r="BC156" s="34">
        <v>139.99302152584801</v>
      </c>
      <c r="BD156" s="38">
        <v>2.9477868188971144</v>
      </c>
      <c r="BE156" s="6"/>
      <c r="BF156" s="6" t="s">
        <v>40</v>
      </c>
      <c r="BG156" s="34">
        <v>109.93180436921401</v>
      </c>
      <c r="BH156" s="38">
        <v>-10.085890948893848</v>
      </c>
      <c r="BI156" s="34">
        <v>127.300335025206</v>
      </c>
      <c r="BJ156" s="38">
        <v>6.8746218139092719</v>
      </c>
      <c r="BK156" s="34">
        <v>113.500693147425</v>
      </c>
      <c r="BL156" s="38">
        <v>-6.5123127163695216</v>
      </c>
      <c r="BM156" s="6"/>
      <c r="BN156" s="6" t="s">
        <v>40</v>
      </c>
      <c r="BO156" s="34">
        <v>129.18873666146493</v>
      </c>
      <c r="BP156" s="38">
        <v>5.1448242674603932</v>
      </c>
      <c r="BQ156" s="34">
        <v>94.522206974385696</v>
      </c>
      <c r="BR156" s="38">
        <v>-20.138584683246791</v>
      </c>
      <c r="BS156" s="34">
        <v>151.49928613988399</v>
      </c>
      <c r="BT156" s="38">
        <v>7.4816587824062282</v>
      </c>
      <c r="BU156" s="6"/>
      <c r="BV156" s="6" t="s">
        <v>40</v>
      </c>
      <c r="BW156" s="34">
        <v>122.92419160139799</v>
      </c>
      <c r="BX156" s="38">
        <v>8.3876481105056513</v>
      </c>
      <c r="BY156" s="34">
        <v>100.767132248555</v>
      </c>
      <c r="BZ156" s="38">
        <v>3.0529536305380844</v>
      </c>
      <c r="CA156" s="34">
        <v>143.30599107172</v>
      </c>
      <c r="CB156" s="38">
        <v>14.4714126068463</v>
      </c>
      <c r="CC156" s="6"/>
      <c r="CD156" s="6" t="s">
        <v>40</v>
      </c>
      <c r="CE156" s="34">
        <v>127.341739461035</v>
      </c>
      <c r="CF156" s="38">
        <v>3.0214300963831136</v>
      </c>
      <c r="CG156" s="34">
        <v>155.65920962423101</v>
      </c>
      <c r="CH156" s="38">
        <v>5.5071464947202884</v>
      </c>
      <c r="CI156" s="34">
        <v>96.520447645187602</v>
      </c>
      <c r="CJ156" s="38">
        <v>-18.541346185598044</v>
      </c>
      <c r="CK156" s="6"/>
      <c r="CL156" s="6" t="s">
        <v>40</v>
      </c>
      <c r="CM156" s="34">
        <v>102.552295104875</v>
      </c>
      <c r="CN156" s="38">
        <v>1.4983375847779143</v>
      </c>
      <c r="CO156" s="34">
        <v>123.58826246038799</v>
      </c>
      <c r="CP156" s="38">
        <v>8.3866259473629299</v>
      </c>
      <c r="CQ156" s="34">
        <v>172.29347333277499</v>
      </c>
      <c r="CR156" s="38">
        <v>24.977790417226259</v>
      </c>
      <c r="CS156" s="6"/>
      <c r="CT156" s="6" t="s">
        <v>40</v>
      </c>
      <c r="CU156" s="34">
        <v>126.114925591549</v>
      </c>
      <c r="CV156" s="38">
        <v>-3.8909453955447049</v>
      </c>
      <c r="CW156" s="34">
        <v>136.389154269681</v>
      </c>
      <c r="CX156" s="38">
        <v>6.1351991734579485</v>
      </c>
      <c r="CY156" s="34">
        <v>119.392839116161</v>
      </c>
      <c r="CZ156" s="38">
        <v>24.944141393469522</v>
      </c>
      <c r="DA156" s="6"/>
      <c r="DB156" s="6" t="s">
        <v>40</v>
      </c>
      <c r="DC156" s="34">
        <v>144.32039621833999</v>
      </c>
      <c r="DD156" s="38">
        <v>1.9146340375041149</v>
      </c>
      <c r="DE156" s="34">
        <v>125.047558978417</v>
      </c>
      <c r="DF156" s="38">
        <v>-21.161317435948519</v>
      </c>
      <c r="DG156" s="34">
        <v>96.782410764011203</v>
      </c>
      <c r="DH156" s="38">
        <v>-31.326393827871868</v>
      </c>
      <c r="DI156" s="6"/>
      <c r="DJ156" s="6" t="s">
        <v>40</v>
      </c>
      <c r="DK156" s="34">
        <v>116.27482204708301</v>
      </c>
      <c r="DL156" s="38">
        <v>10.548145454047628</v>
      </c>
      <c r="DM156" s="34">
        <v>138.400878921936</v>
      </c>
      <c r="DN156" s="38">
        <v>1.4123533365902858</v>
      </c>
      <c r="DO156" s="34">
        <v>145.98104784901</v>
      </c>
      <c r="DP156" s="38">
        <v>-9.7889404835072469E-2</v>
      </c>
      <c r="DQ156" s="354"/>
    </row>
    <row r="157" spans="1:121" s="336" customFormat="1" ht="15" hidden="1" customHeight="1">
      <c r="A157" s="6"/>
      <c r="B157" s="6" t="s">
        <v>41</v>
      </c>
      <c r="C157" s="34">
        <v>123.12146056823801</v>
      </c>
      <c r="D157" s="38">
        <v>4.8526899446726333</v>
      </c>
      <c r="E157" s="34">
        <v>153.492653946975</v>
      </c>
      <c r="F157" s="38">
        <v>7.6408561127546903</v>
      </c>
      <c r="G157" s="34">
        <v>139.338126596264</v>
      </c>
      <c r="H157" s="38">
        <v>2.9012366794839011</v>
      </c>
      <c r="I157" s="6"/>
      <c r="J157" s="6" t="s">
        <v>41</v>
      </c>
      <c r="K157" s="34">
        <v>132.989318099016</v>
      </c>
      <c r="L157" s="38">
        <v>1.6351963272887247</v>
      </c>
      <c r="M157" s="34">
        <v>119.531641525602</v>
      </c>
      <c r="N157" s="38">
        <v>-5.6009976097420662</v>
      </c>
      <c r="O157" s="34">
        <v>117.151848620753</v>
      </c>
      <c r="P157" s="38">
        <v>7.6337852302354747</v>
      </c>
      <c r="Q157" s="6"/>
      <c r="R157" s="6" t="s">
        <v>41</v>
      </c>
      <c r="S157" s="34">
        <v>108.87436976814701</v>
      </c>
      <c r="T157" s="38">
        <v>-8.4999431961393697</v>
      </c>
      <c r="U157" s="34">
        <v>132.41341834200199</v>
      </c>
      <c r="V157" s="38">
        <v>1.2226075082102597</v>
      </c>
      <c r="W157" s="34">
        <v>110.551121211946</v>
      </c>
      <c r="X157" s="38">
        <v>-10.605501069754908</v>
      </c>
      <c r="Y157" s="6"/>
      <c r="Z157" s="6" t="s">
        <v>41</v>
      </c>
      <c r="AA157" s="34">
        <v>90.579470252457995</v>
      </c>
      <c r="AB157" s="38">
        <v>-21.244525051128022</v>
      </c>
      <c r="AC157" s="34">
        <v>120.205436763481</v>
      </c>
      <c r="AD157" s="38">
        <v>0.26709058277812403</v>
      </c>
      <c r="AE157" s="34">
        <v>114.693722034488</v>
      </c>
      <c r="AF157" s="38">
        <v>-3.585304493292881</v>
      </c>
      <c r="AG157" s="6"/>
      <c r="AH157" s="6" t="s">
        <v>41</v>
      </c>
      <c r="AI157" s="34">
        <v>129.58916525827399</v>
      </c>
      <c r="AJ157" s="38">
        <v>5.0882847956731752</v>
      </c>
      <c r="AK157" s="34">
        <v>122.346702195406</v>
      </c>
      <c r="AL157" s="38">
        <v>2.8217576739282322</v>
      </c>
      <c r="AM157" s="34">
        <v>98.669153422345701</v>
      </c>
      <c r="AN157" s="38">
        <v>-9.5521938909001278</v>
      </c>
      <c r="AO157" s="6"/>
      <c r="AP157" s="6" t="s">
        <v>41</v>
      </c>
      <c r="AQ157" s="34">
        <v>113.31955681442901</v>
      </c>
      <c r="AR157" s="38">
        <v>-7.0524755270586184</v>
      </c>
      <c r="AS157" s="34">
        <v>113.16402339738799</v>
      </c>
      <c r="AT157" s="38">
        <v>0.59141732832847538</v>
      </c>
      <c r="AU157" s="34">
        <v>161.061431873224</v>
      </c>
      <c r="AV157" s="38">
        <v>24.568003755018125</v>
      </c>
      <c r="AW157" s="6"/>
      <c r="AX157" s="6" t="s">
        <v>41</v>
      </c>
      <c r="AY157" s="34">
        <v>206.25144699617999</v>
      </c>
      <c r="AZ157" s="38">
        <v>66.040390465176614</v>
      </c>
      <c r="BA157" s="34">
        <v>127.10720005291201</v>
      </c>
      <c r="BB157" s="38">
        <v>8.3033304493501419</v>
      </c>
      <c r="BC157" s="34">
        <v>132.07134086988199</v>
      </c>
      <c r="BD157" s="38">
        <v>1.3930207694534431</v>
      </c>
      <c r="BE157" s="6"/>
      <c r="BF157" s="6" t="s">
        <v>41</v>
      </c>
      <c r="BG157" s="34">
        <v>108.84220330473499</v>
      </c>
      <c r="BH157" s="38">
        <v>-7.9453647790715394</v>
      </c>
      <c r="BI157" s="34">
        <v>125.391388683966</v>
      </c>
      <c r="BJ157" s="38">
        <v>6.5551681237951556</v>
      </c>
      <c r="BK157" s="34">
        <v>117.587348277187</v>
      </c>
      <c r="BL157" s="38">
        <v>-3.3626414197655237</v>
      </c>
      <c r="BM157" s="6"/>
      <c r="BN157" s="6" t="s">
        <v>41</v>
      </c>
      <c r="BO157" s="34">
        <v>129.51314122041381</v>
      </c>
      <c r="BP157" s="38">
        <v>2.7864872613147185</v>
      </c>
      <c r="BQ157" s="34">
        <v>102.36762441000501</v>
      </c>
      <c r="BR157" s="38">
        <v>-12.340097526105367</v>
      </c>
      <c r="BS157" s="34">
        <v>159.87451181545299</v>
      </c>
      <c r="BT157" s="38">
        <v>10.266340088806359</v>
      </c>
      <c r="BU157" s="6"/>
      <c r="BV157" s="6" t="s">
        <v>41</v>
      </c>
      <c r="BW157" s="34">
        <v>112.42592734457401</v>
      </c>
      <c r="BX157" s="38">
        <v>14.514654451870186</v>
      </c>
      <c r="BY157" s="34">
        <v>115.457462447273</v>
      </c>
      <c r="BZ157" s="38">
        <v>-8.0413071301525889</v>
      </c>
      <c r="CA157" s="34">
        <v>168.94096889441801</v>
      </c>
      <c r="CB157" s="38">
        <v>20.477873285888478</v>
      </c>
      <c r="CC157" s="6"/>
      <c r="CD157" s="6" t="s">
        <v>41</v>
      </c>
      <c r="CE157" s="34">
        <v>134.485534578677</v>
      </c>
      <c r="CF157" s="38">
        <v>4.7485283100537288</v>
      </c>
      <c r="CG157" s="34">
        <v>107.887119091389</v>
      </c>
      <c r="CH157" s="38">
        <v>-2.744843763757288</v>
      </c>
      <c r="CI157" s="34">
        <v>73.120893431680599</v>
      </c>
      <c r="CJ157" s="38">
        <v>-14.14170671824354</v>
      </c>
      <c r="CK157" s="6"/>
      <c r="CL157" s="6" t="s">
        <v>41</v>
      </c>
      <c r="CM157" s="34">
        <v>121.712799345584</v>
      </c>
      <c r="CN157" s="38">
        <v>5.7658052700190581</v>
      </c>
      <c r="CO157" s="34">
        <v>137.959451660637</v>
      </c>
      <c r="CP157" s="38">
        <v>15.44505537112417</v>
      </c>
      <c r="CQ157" s="34">
        <v>148.28000430488299</v>
      </c>
      <c r="CR157" s="38">
        <v>9.9884339156656381</v>
      </c>
      <c r="CS157" s="6"/>
      <c r="CT157" s="6" t="s">
        <v>41</v>
      </c>
      <c r="CU157" s="34">
        <v>109.91749333902</v>
      </c>
      <c r="CV157" s="38">
        <v>2.1924489887030347</v>
      </c>
      <c r="CW157" s="34">
        <v>123.007620492827</v>
      </c>
      <c r="CX157" s="38">
        <v>6.4930133960538967</v>
      </c>
      <c r="CY157" s="34">
        <v>110.017662763479</v>
      </c>
      <c r="CZ157" s="38">
        <v>34.84426829727002</v>
      </c>
      <c r="DA157" s="6"/>
      <c r="DB157" s="6" t="s">
        <v>41</v>
      </c>
      <c r="DC157" s="34">
        <v>125.56452687117699</v>
      </c>
      <c r="DD157" s="38">
        <v>-1.7833157251486256</v>
      </c>
      <c r="DE157" s="34">
        <v>130.722436130087</v>
      </c>
      <c r="DF157" s="38">
        <v>-11.882715246924391</v>
      </c>
      <c r="DG157" s="34">
        <v>90.080376287994596</v>
      </c>
      <c r="DH157" s="38">
        <v>-28.018406850318897</v>
      </c>
      <c r="DI157" s="6"/>
      <c r="DJ157" s="6" t="s">
        <v>41</v>
      </c>
      <c r="DK157" s="34">
        <v>104.15908718331499</v>
      </c>
      <c r="DL157" s="38">
        <v>2.5053532151227245</v>
      </c>
      <c r="DM157" s="34">
        <v>145.04808502233499</v>
      </c>
      <c r="DN157" s="38">
        <v>4.9108959739774889</v>
      </c>
      <c r="DO157" s="34">
        <v>141.77797749145199</v>
      </c>
      <c r="DP157" s="38">
        <v>-3.7742559987889308</v>
      </c>
      <c r="DQ157" s="354"/>
    </row>
    <row r="158" spans="1:121" s="336" customFormat="1" ht="15" hidden="1" customHeight="1">
      <c r="A158" s="6"/>
      <c r="B158" s="6" t="s">
        <v>42</v>
      </c>
      <c r="C158" s="34">
        <v>113.841818034786</v>
      </c>
      <c r="D158" s="38">
        <v>-11.431331922969079</v>
      </c>
      <c r="E158" s="34">
        <v>115.869285432726</v>
      </c>
      <c r="F158" s="38">
        <v>10.655910442216964</v>
      </c>
      <c r="G158" s="34">
        <v>120.72126711268901</v>
      </c>
      <c r="H158" s="38">
        <v>-5.7949309516831988</v>
      </c>
      <c r="I158" s="6"/>
      <c r="J158" s="6" t="s">
        <v>42</v>
      </c>
      <c r="K158" s="34">
        <v>124.77577000919599</v>
      </c>
      <c r="L158" s="38">
        <v>2.0766822031985157</v>
      </c>
      <c r="M158" s="34">
        <v>119.581522020508</v>
      </c>
      <c r="N158" s="38">
        <v>-7.2450625015379728</v>
      </c>
      <c r="O158" s="34">
        <v>109.76713346925401</v>
      </c>
      <c r="P158" s="38">
        <v>5.0448148264784294</v>
      </c>
      <c r="Q158" s="6"/>
      <c r="R158" s="6" t="s">
        <v>42</v>
      </c>
      <c r="S158" s="34">
        <v>106.27751275721999</v>
      </c>
      <c r="T158" s="38">
        <v>-7.4322695583407778</v>
      </c>
      <c r="U158" s="34">
        <v>149.63865992926301</v>
      </c>
      <c r="V158" s="38">
        <v>0.25344297855795617</v>
      </c>
      <c r="W158" s="34">
        <v>109.24295927791199</v>
      </c>
      <c r="X158" s="38">
        <v>-7.012919489666956</v>
      </c>
      <c r="Y158" s="6"/>
      <c r="Z158" s="6" t="s">
        <v>42</v>
      </c>
      <c r="AA158" s="34">
        <v>95.881078645327904</v>
      </c>
      <c r="AB158" s="38">
        <v>-11.070592866974337</v>
      </c>
      <c r="AC158" s="34">
        <v>107.86777648485899</v>
      </c>
      <c r="AD158" s="38">
        <v>-3.7171007987492857</v>
      </c>
      <c r="AE158" s="34">
        <v>118.314213303492</v>
      </c>
      <c r="AF158" s="38">
        <v>-4.7811305831112492</v>
      </c>
      <c r="AG158" s="6"/>
      <c r="AH158" s="6" t="s">
        <v>42</v>
      </c>
      <c r="AI158" s="34">
        <v>119.543441156765</v>
      </c>
      <c r="AJ158" s="38">
        <v>5.7419956323947758</v>
      </c>
      <c r="AK158" s="34">
        <v>120.14418827391501</v>
      </c>
      <c r="AL158" s="38">
        <v>2.5040783579581785</v>
      </c>
      <c r="AM158" s="34">
        <v>104.496749936032</v>
      </c>
      <c r="AN158" s="38">
        <v>-11.133484224613994</v>
      </c>
      <c r="AO158" s="6"/>
      <c r="AP158" s="6" t="s">
        <v>42</v>
      </c>
      <c r="AQ158" s="34">
        <v>113.08299320207701</v>
      </c>
      <c r="AR158" s="38">
        <v>-8.3300663217952291</v>
      </c>
      <c r="AS158" s="34">
        <v>109.983783088275</v>
      </c>
      <c r="AT158" s="38">
        <v>-3.0613455335834772</v>
      </c>
      <c r="AU158" s="34">
        <v>150.00122038370699</v>
      </c>
      <c r="AV158" s="38">
        <v>17.947492354673926</v>
      </c>
      <c r="AW158" s="6"/>
      <c r="AX158" s="6" t="s">
        <v>42</v>
      </c>
      <c r="AY158" s="34">
        <v>218.80359457768199</v>
      </c>
      <c r="AZ158" s="38">
        <v>70.017759496765109</v>
      </c>
      <c r="BA158" s="34">
        <v>125.83500331382901</v>
      </c>
      <c r="BB158" s="38">
        <v>7.1448807139274066</v>
      </c>
      <c r="BC158" s="34">
        <v>140.72991182955101</v>
      </c>
      <c r="BD158" s="38">
        <v>6.5246408073707443</v>
      </c>
      <c r="BE158" s="6"/>
      <c r="BF158" s="6" t="s">
        <v>42</v>
      </c>
      <c r="BG158" s="34">
        <v>118.072289784437</v>
      </c>
      <c r="BH158" s="38">
        <v>-3.8853395625601621</v>
      </c>
      <c r="BI158" s="34">
        <v>120.33405213088599</v>
      </c>
      <c r="BJ158" s="38">
        <v>3.0053714501138415</v>
      </c>
      <c r="BK158" s="34">
        <v>124.570401120442</v>
      </c>
      <c r="BL158" s="38">
        <v>3.9156316153470527</v>
      </c>
      <c r="BM158" s="6"/>
      <c r="BN158" s="6" t="s">
        <v>42</v>
      </c>
      <c r="BO158" s="34">
        <v>128.50899970182041</v>
      </c>
      <c r="BP158" s="38">
        <v>7.5269918098257875</v>
      </c>
      <c r="BQ158" s="34">
        <v>103.535091759667</v>
      </c>
      <c r="BR158" s="38">
        <v>-13.73981062309511</v>
      </c>
      <c r="BS158" s="34">
        <v>166.84686554682301</v>
      </c>
      <c r="BT158" s="38">
        <v>8.5492476183285646</v>
      </c>
      <c r="BU158" s="6"/>
      <c r="BV158" s="6" t="s">
        <v>42</v>
      </c>
      <c r="BW158" s="34">
        <v>121.610356309205</v>
      </c>
      <c r="BX158" s="38">
        <v>7.7737504653634772</v>
      </c>
      <c r="BY158" s="34">
        <v>138.80082386493501</v>
      </c>
      <c r="BZ158" s="38">
        <v>7.556933861314036</v>
      </c>
      <c r="CA158" s="34">
        <v>143.00862683707601</v>
      </c>
      <c r="CB158" s="38">
        <v>11.941785093368409</v>
      </c>
      <c r="CC158" s="6"/>
      <c r="CD158" s="6" t="s">
        <v>42</v>
      </c>
      <c r="CE158" s="34">
        <v>131.33120232565801</v>
      </c>
      <c r="CF158" s="38">
        <v>3.5279941883156596</v>
      </c>
      <c r="CG158" s="34">
        <v>124.04607359777999</v>
      </c>
      <c r="CH158" s="38">
        <v>-4.3811599873147173</v>
      </c>
      <c r="CI158" s="34">
        <v>83.508424822800805</v>
      </c>
      <c r="CJ158" s="38">
        <v>-18.137687272474622</v>
      </c>
      <c r="CK158" s="6"/>
      <c r="CL158" s="6" t="s">
        <v>42</v>
      </c>
      <c r="CM158" s="34">
        <v>128.26879657112701</v>
      </c>
      <c r="CN158" s="38">
        <v>5.755332285430768</v>
      </c>
      <c r="CO158" s="34">
        <v>146.11534372138999</v>
      </c>
      <c r="CP158" s="38">
        <v>12.685097584934013</v>
      </c>
      <c r="CQ158" s="34">
        <v>134.57136210715001</v>
      </c>
      <c r="CR158" s="38">
        <v>7.6641128593053054</v>
      </c>
      <c r="CS158" s="6"/>
      <c r="CT158" s="6" t="s">
        <v>42</v>
      </c>
      <c r="CU158" s="34">
        <v>111.088794845289</v>
      </c>
      <c r="CV158" s="38">
        <v>-0.75560815829128103</v>
      </c>
      <c r="CW158" s="34">
        <v>113.289335851876</v>
      </c>
      <c r="CX158" s="38">
        <v>11.331212752029444</v>
      </c>
      <c r="CY158" s="34">
        <v>124.90584066887899</v>
      </c>
      <c r="CZ158" s="38">
        <v>16.810728675738204</v>
      </c>
      <c r="DA158" s="6"/>
      <c r="DB158" s="6" t="s">
        <v>42</v>
      </c>
      <c r="DC158" s="34">
        <v>128.69541861546901</v>
      </c>
      <c r="DD158" s="38">
        <v>2.6104361743989557E-2</v>
      </c>
      <c r="DE158" s="34">
        <v>81.622439505635398</v>
      </c>
      <c r="DF158" s="38">
        <v>-8.9817505958765196</v>
      </c>
      <c r="DG158" s="34">
        <v>93.404151778721399</v>
      </c>
      <c r="DH158" s="38">
        <v>-34.970488611001798</v>
      </c>
      <c r="DI158" s="6"/>
      <c r="DJ158" s="6" t="s">
        <v>42</v>
      </c>
      <c r="DK158" s="34">
        <v>91.072091085526395</v>
      </c>
      <c r="DL158" s="38">
        <v>14.346081710434746</v>
      </c>
      <c r="DM158" s="34">
        <v>145.53079609125001</v>
      </c>
      <c r="DN158" s="38">
        <v>4.2742731299587433</v>
      </c>
      <c r="DO158" s="34">
        <v>135.65769412133599</v>
      </c>
      <c r="DP158" s="38">
        <v>-1.9395296350875952</v>
      </c>
      <c r="DQ158" s="354"/>
    </row>
    <row r="159" spans="1:121" s="336" customFormat="1" ht="15" hidden="1" customHeight="1">
      <c r="A159" s="6"/>
      <c r="B159" s="6" t="s">
        <v>43</v>
      </c>
      <c r="C159" s="34">
        <v>96.259199418125405</v>
      </c>
      <c r="D159" s="38">
        <v>-19.201636992687554</v>
      </c>
      <c r="E159" s="34">
        <v>127.178385516197</v>
      </c>
      <c r="F159" s="38">
        <v>1.5772210243341505</v>
      </c>
      <c r="G159" s="34">
        <v>118.916343929185</v>
      </c>
      <c r="H159" s="38">
        <v>-3.2355079923878804</v>
      </c>
      <c r="I159" s="6"/>
      <c r="J159" s="6" t="s">
        <v>43</v>
      </c>
      <c r="K159" s="34">
        <v>122.796165142845</v>
      </c>
      <c r="L159" s="38">
        <v>-3.1090348544651221</v>
      </c>
      <c r="M159" s="34">
        <v>118.236840542595</v>
      </c>
      <c r="N159" s="38">
        <v>-11.740497824311262</v>
      </c>
      <c r="O159" s="34">
        <v>112.168974760883</v>
      </c>
      <c r="P159" s="38">
        <v>5.6359197396186573</v>
      </c>
      <c r="Q159" s="6"/>
      <c r="R159" s="6" t="s">
        <v>43</v>
      </c>
      <c r="S159" s="34">
        <v>116.453317947279</v>
      </c>
      <c r="T159" s="38">
        <v>-7.7640264094517732</v>
      </c>
      <c r="U159" s="34">
        <v>152.38114746599899</v>
      </c>
      <c r="V159" s="38">
        <v>-2.7962151759085856</v>
      </c>
      <c r="W159" s="34">
        <v>133.34934883243901</v>
      </c>
      <c r="X159" s="38">
        <v>-2.8826203564344866</v>
      </c>
      <c r="Y159" s="6"/>
      <c r="Z159" s="6" t="s">
        <v>43</v>
      </c>
      <c r="AA159" s="34">
        <v>104.250342008692</v>
      </c>
      <c r="AB159" s="38">
        <v>-13.392486388876677</v>
      </c>
      <c r="AC159" s="34">
        <v>134.916571233219</v>
      </c>
      <c r="AD159" s="38">
        <v>18.921542337876218</v>
      </c>
      <c r="AE159" s="34">
        <v>117.207788465474</v>
      </c>
      <c r="AF159" s="38">
        <v>-5.5897095399101886</v>
      </c>
      <c r="AG159" s="6"/>
      <c r="AH159" s="6" t="s">
        <v>43</v>
      </c>
      <c r="AI159" s="34">
        <v>129.377693111865</v>
      </c>
      <c r="AJ159" s="38">
        <v>3.5498538937807353</v>
      </c>
      <c r="AK159" s="34">
        <v>123.63120294989599</v>
      </c>
      <c r="AL159" s="38">
        <v>2.8405087084921519</v>
      </c>
      <c r="AM159" s="34">
        <v>104.867311779234</v>
      </c>
      <c r="AN159" s="38">
        <v>-10.968335286742075</v>
      </c>
      <c r="AO159" s="6"/>
      <c r="AP159" s="6" t="s">
        <v>43</v>
      </c>
      <c r="AQ159" s="34">
        <v>107.765110937668</v>
      </c>
      <c r="AR159" s="38">
        <v>-7.4266381107870814</v>
      </c>
      <c r="AS159" s="34">
        <v>110.183773221642</v>
      </c>
      <c r="AT159" s="38">
        <v>5.947020639651825</v>
      </c>
      <c r="AU159" s="34">
        <v>135.946280415209</v>
      </c>
      <c r="AV159" s="38">
        <v>13.810996266909711</v>
      </c>
      <c r="AW159" s="6"/>
      <c r="AX159" s="6" t="s">
        <v>43</v>
      </c>
      <c r="AY159" s="34">
        <v>199.67144732700299</v>
      </c>
      <c r="AZ159" s="38">
        <v>66.618980407939347</v>
      </c>
      <c r="BA159" s="34">
        <v>131.31537531710899</v>
      </c>
      <c r="BB159" s="38">
        <v>7.2707842875549176</v>
      </c>
      <c r="BC159" s="34">
        <v>132.93966860181001</v>
      </c>
      <c r="BD159" s="38">
        <v>5.858829618988139</v>
      </c>
      <c r="BE159" s="6"/>
      <c r="BF159" s="6" t="s">
        <v>43</v>
      </c>
      <c r="BG159" s="34">
        <v>119.066091091071</v>
      </c>
      <c r="BH159" s="38">
        <v>-3.2669885045162488</v>
      </c>
      <c r="BI159" s="34">
        <v>118.47460705607099</v>
      </c>
      <c r="BJ159" s="38">
        <v>-9.1214567918100897E-2</v>
      </c>
      <c r="BK159" s="34">
        <v>126.940456912949</v>
      </c>
      <c r="BL159" s="38">
        <v>9.7079852594693676</v>
      </c>
      <c r="BM159" s="6"/>
      <c r="BN159" s="6" t="s">
        <v>43</v>
      </c>
      <c r="BO159" s="34">
        <v>119.24355640823968</v>
      </c>
      <c r="BP159" s="38">
        <v>4.0875542687602859</v>
      </c>
      <c r="BQ159" s="34">
        <v>105.43530452096699</v>
      </c>
      <c r="BR159" s="38">
        <v>-11.403771836770048</v>
      </c>
      <c r="BS159" s="34">
        <v>156.37182169716999</v>
      </c>
      <c r="BT159" s="38">
        <v>9.8188501211442514</v>
      </c>
      <c r="BU159" s="6"/>
      <c r="BV159" s="6" t="s">
        <v>43</v>
      </c>
      <c r="BW159" s="34">
        <v>103.068470502414</v>
      </c>
      <c r="BX159" s="38">
        <v>10.076185997788627</v>
      </c>
      <c r="BY159" s="34">
        <v>118.71900274456701</v>
      </c>
      <c r="BZ159" s="38">
        <v>5.701533939012478</v>
      </c>
      <c r="CA159" s="34">
        <v>145.659035945607</v>
      </c>
      <c r="CB159" s="38">
        <v>13.042201047040351</v>
      </c>
      <c r="CC159" s="6"/>
      <c r="CD159" s="6" t="s">
        <v>43</v>
      </c>
      <c r="CE159" s="34">
        <v>138.710024433239</v>
      </c>
      <c r="CF159" s="38">
        <v>3.8564256331692803</v>
      </c>
      <c r="CG159" s="34">
        <v>107.25403214669601</v>
      </c>
      <c r="CH159" s="38">
        <v>2.6190903777897319</v>
      </c>
      <c r="CI159" s="34">
        <v>83.6205051980007</v>
      </c>
      <c r="CJ159" s="38">
        <v>-22.226014631597053</v>
      </c>
      <c r="CK159" s="6"/>
      <c r="CL159" s="6" t="s">
        <v>43</v>
      </c>
      <c r="CM159" s="34">
        <v>101.94097304127401</v>
      </c>
      <c r="CN159" s="38">
        <v>-1.602736216372378</v>
      </c>
      <c r="CO159" s="34">
        <v>135.480592585794</v>
      </c>
      <c r="CP159" s="38">
        <v>11.317758303328034</v>
      </c>
      <c r="CQ159" s="34">
        <v>119.280061558892</v>
      </c>
      <c r="CR159" s="38">
        <v>9.9173220388894237</v>
      </c>
      <c r="CS159" s="6"/>
      <c r="CT159" s="6" t="s">
        <v>43</v>
      </c>
      <c r="CU159" s="34">
        <v>114.936205815519</v>
      </c>
      <c r="CV159" s="38">
        <v>-3.8939674850766579</v>
      </c>
      <c r="CW159" s="34">
        <v>118.877786473651</v>
      </c>
      <c r="CX159" s="38">
        <v>12.808514480340222</v>
      </c>
      <c r="CY159" s="34">
        <v>128.80904852153199</v>
      </c>
      <c r="CZ159" s="38">
        <v>26.31408472114785</v>
      </c>
      <c r="DA159" s="6"/>
      <c r="DB159" s="6" t="s">
        <v>43</v>
      </c>
      <c r="DC159" s="34">
        <v>127.49763735149899</v>
      </c>
      <c r="DD159" s="38">
        <v>3.3573140726865347</v>
      </c>
      <c r="DE159" s="34">
        <v>106.665671631362</v>
      </c>
      <c r="DF159" s="38">
        <v>-4.2012161975047491</v>
      </c>
      <c r="DG159" s="34">
        <v>121.66666055912</v>
      </c>
      <c r="DH159" s="38">
        <v>-18.715300209695599</v>
      </c>
      <c r="DI159" s="6"/>
      <c r="DJ159" s="6" t="s">
        <v>43</v>
      </c>
      <c r="DK159" s="34">
        <v>100.168945054747</v>
      </c>
      <c r="DL159" s="38">
        <v>10.215805091489557</v>
      </c>
      <c r="DM159" s="34">
        <v>137.04590729519001</v>
      </c>
      <c r="DN159" s="38">
        <v>3.2899962902098707</v>
      </c>
      <c r="DO159" s="34">
        <v>139.791734240663</v>
      </c>
      <c r="DP159" s="38">
        <v>-3.3984913217584136</v>
      </c>
      <c r="DQ159" s="354"/>
    </row>
    <row r="160" spans="1:121" s="336" customFormat="1" ht="15" hidden="1" customHeight="1">
      <c r="A160" s="6"/>
      <c r="B160" s="6" t="s">
        <v>44</v>
      </c>
      <c r="C160" s="34">
        <v>83.005297647171204</v>
      </c>
      <c r="D160" s="38">
        <v>-25.194472090204712</v>
      </c>
      <c r="E160" s="34">
        <v>136.48979543660499</v>
      </c>
      <c r="F160" s="38">
        <v>6.194905012184492</v>
      </c>
      <c r="G160" s="34">
        <v>140.507370631447</v>
      </c>
      <c r="H160" s="38">
        <v>6.8266744340530039</v>
      </c>
      <c r="I160" s="6"/>
      <c r="J160" s="6" t="s">
        <v>44</v>
      </c>
      <c r="K160" s="34">
        <v>126.465453172236</v>
      </c>
      <c r="L160" s="38">
        <v>-6.544249014943702</v>
      </c>
      <c r="M160" s="34">
        <v>130.61946948765001</v>
      </c>
      <c r="N160" s="38">
        <v>-3.67857689423235</v>
      </c>
      <c r="O160" s="34">
        <v>119.297796421299</v>
      </c>
      <c r="P160" s="38">
        <v>5.394629469340174</v>
      </c>
      <c r="Q160" s="6"/>
      <c r="R160" s="6" t="s">
        <v>44</v>
      </c>
      <c r="S160" s="34">
        <v>106.180874310768</v>
      </c>
      <c r="T160" s="38">
        <v>-2.0134397078713135</v>
      </c>
      <c r="U160" s="34">
        <v>155.113896691386</v>
      </c>
      <c r="V160" s="38">
        <v>0.96101845837492306</v>
      </c>
      <c r="W160" s="34">
        <v>176.04732214392101</v>
      </c>
      <c r="X160" s="38">
        <v>18.683917826739687</v>
      </c>
      <c r="Y160" s="6"/>
      <c r="Z160" s="6" t="s">
        <v>44</v>
      </c>
      <c r="AA160" s="34">
        <v>100.677196043614</v>
      </c>
      <c r="AB160" s="38">
        <v>-10.632216506184051</v>
      </c>
      <c r="AC160" s="34">
        <v>124.179122256078</v>
      </c>
      <c r="AD160" s="38">
        <v>12.259993903283998</v>
      </c>
      <c r="AE160" s="34">
        <v>127.181846249047</v>
      </c>
      <c r="AF160" s="38">
        <v>-2.4331477067647995</v>
      </c>
      <c r="AG160" s="6"/>
      <c r="AH160" s="6" t="s">
        <v>44</v>
      </c>
      <c r="AI160" s="34">
        <v>135.54676416425801</v>
      </c>
      <c r="AJ160" s="38">
        <v>5.3346327711041965</v>
      </c>
      <c r="AK160" s="34">
        <v>141.731993213685</v>
      </c>
      <c r="AL160" s="38">
        <v>4.3815968274713413</v>
      </c>
      <c r="AM160" s="34">
        <v>112.03005512276501</v>
      </c>
      <c r="AN160" s="38">
        <v>-3.7742883450945186</v>
      </c>
      <c r="AO160" s="6"/>
      <c r="AP160" s="6" t="s">
        <v>44</v>
      </c>
      <c r="AQ160" s="34">
        <v>121.946317264413</v>
      </c>
      <c r="AR160" s="38">
        <v>0.76041539976480976</v>
      </c>
      <c r="AS160" s="34">
        <v>109.091934137964</v>
      </c>
      <c r="AT160" s="38">
        <v>6.4483460760750546</v>
      </c>
      <c r="AU160" s="34">
        <v>138.44617412737301</v>
      </c>
      <c r="AV160" s="38">
        <v>17.537895007478539</v>
      </c>
      <c r="AW160" s="6"/>
      <c r="AX160" s="6" t="s">
        <v>44</v>
      </c>
      <c r="AY160" s="34">
        <v>219.59294855001099</v>
      </c>
      <c r="AZ160" s="38">
        <v>61.484321236838014</v>
      </c>
      <c r="BA160" s="34">
        <v>130.32160254486001</v>
      </c>
      <c r="BB160" s="38">
        <v>8.693521292456353</v>
      </c>
      <c r="BC160" s="34">
        <v>132.15215280541699</v>
      </c>
      <c r="BD160" s="38">
        <v>2.1317939194812681</v>
      </c>
      <c r="BE160" s="6"/>
      <c r="BF160" s="6" t="s">
        <v>44</v>
      </c>
      <c r="BG160" s="34">
        <v>124.99193067713</v>
      </c>
      <c r="BH160" s="38">
        <v>-0.66503668927089166</v>
      </c>
      <c r="BI160" s="34">
        <v>114.695674780296</v>
      </c>
      <c r="BJ160" s="38">
        <v>-1.5461670419873599</v>
      </c>
      <c r="BK160" s="34">
        <v>131.088449884043</v>
      </c>
      <c r="BL160" s="38">
        <v>15.04952884634983</v>
      </c>
      <c r="BM160" s="6"/>
      <c r="BN160" s="6" t="s">
        <v>44</v>
      </c>
      <c r="BO160" s="34">
        <v>119.47593711663487</v>
      </c>
      <c r="BP160" s="38">
        <v>0.41560125260733116</v>
      </c>
      <c r="BQ160" s="34">
        <v>106.528689276554</v>
      </c>
      <c r="BR160" s="38">
        <v>-8.6155311916761264</v>
      </c>
      <c r="BS160" s="34">
        <v>153.36634778632001</v>
      </c>
      <c r="BT160" s="38">
        <v>5.0752931177898688</v>
      </c>
      <c r="BU160" s="6"/>
      <c r="BV160" s="6" t="s">
        <v>44</v>
      </c>
      <c r="BW160" s="34">
        <v>102.58146219218</v>
      </c>
      <c r="BX160" s="38">
        <v>11.514529592681114</v>
      </c>
      <c r="BY160" s="34">
        <v>121.808705918941</v>
      </c>
      <c r="BZ160" s="38">
        <v>-7.9044241507228037</v>
      </c>
      <c r="CA160" s="34">
        <v>162.98420396951099</v>
      </c>
      <c r="CB160" s="38">
        <v>30.052964638425038</v>
      </c>
      <c r="CC160" s="6"/>
      <c r="CD160" s="6" t="s">
        <v>44</v>
      </c>
      <c r="CE160" s="34">
        <v>142.241384206118</v>
      </c>
      <c r="CF160" s="38">
        <v>0.56964507317296409</v>
      </c>
      <c r="CG160" s="34">
        <v>110.08075015458</v>
      </c>
      <c r="CH160" s="38">
        <v>10.163188527531062</v>
      </c>
      <c r="CI160" s="34">
        <v>95.280183551516402</v>
      </c>
      <c r="CJ160" s="38">
        <v>-9.8649506104223548</v>
      </c>
      <c r="CK160" s="6"/>
      <c r="CL160" s="6" t="s">
        <v>44</v>
      </c>
      <c r="CM160" s="34">
        <v>114.72528000019101</v>
      </c>
      <c r="CN160" s="38">
        <v>4.0585530271721098</v>
      </c>
      <c r="CO160" s="34">
        <v>135.86243218537501</v>
      </c>
      <c r="CP160" s="38">
        <v>14.277576423449887</v>
      </c>
      <c r="CQ160" s="34">
        <v>140.43678888694299</v>
      </c>
      <c r="CR160" s="38">
        <v>13.059895360855833</v>
      </c>
      <c r="CS160" s="6"/>
      <c r="CT160" s="6" t="s">
        <v>44</v>
      </c>
      <c r="CU160" s="34">
        <v>119.867278549346</v>
      </c>
      <c r="CV160" s="38">
        <v>4.1487876628679459</v>
      </c>
      <c r="CW160" s="34">
        <v>111.271617622421</v>
      </c>
      <c r="CX160" s="38">
        <v>0.35286550426650365</v>
      </c>
      <c r="CY160" s="34">
        <v>136.62236985387099</v>
      </c>
      <c r="CZ160" s="38">
        <v>35.085906249562697</v>
      </c>
      <c r="DA160" s="6"/>
      <c r="DB160" s="6" t="s">
        <v>44</v>
      </c>
      <c r="DC160" s="34">
        <v>131.91311712717101</v>
      </c>
      <c r="DD160" s="38">
        <v>3.5244151204980625</v>
      </c>
      <c r="DE160" s="34">
        <v>101.86719699683201</v>
      </c>
      <c r="DF160" s="38">
        <v>6.6266916448113165</v>
      </c>
      <c r="DG160" s="34">
        <v>115.073270122864</v>
      </c>
      <c r="DH160" s="38">
        <v>-24.344255971599665</v>
      </c>
      <c r="DI160" s="6"/>
      <c r="DJ160" s="6" t="s">
        <v>44</v>
      </c>
      <c r="DK160" s="34">
        <v>97.020674710799597</v>
      </c>
      <c r="DL160" s="38">
        <v>0.14883798754092936</v>
      </c>
      <c r="DM160" s="34">
        <v>138.566639851492</v>
      </c>
      <c r="DN160" s="38">
        <v>3.7042436848976621</v>
      </c>
      <c r="DO160" s="34">
        <v>108.925927057172</v>
      </c>
      <c r="DP160" s="38">
        <v>-1.8836209801130224</v>
      </c>
      <c r="DQ160" s="354"/>
    </row>
    <row r="161" spans="1:121" s="336" customFormat="1" ht="15" hidden="1" customHeight="1">
      <c r="A161" s="6"/>
      <c r="B161" s="6"/>
      <c r="C161" s="34"/>
      <c r="D161" s="38"/>
      <c r="E161" s="34"/>
      <c r="F161" s="38"/>
      <c r="G161" s="34"/>
      <c r="H161" s="38"/>
      <c r="I161" s="6"/>
      <c r="J161" s="6"/>
      <c r="K161" s="34"/>
      <c r="L161" s="38"/>
      <c r="M161" s="34"/>
      <c r="N161" s="38"/>
      <c r="O161" s="34"/>
      <c r="P161" s="38"/>
      <c r="Q161" s="6"/>
      <c r="R161" s="6"/>
      <c r="S161" s="34"/>
      <c r="T161" s="38"/>
      <c r="U161" s="34"/>
      <c r="V161" s="38"/>
      <c r="W161" s="34"/>
      <c r="X161" s="38"/>
      <c r="Y161" s="6"/>
      <c r="Z161" s="6"/>
      <c r="AA161" s="34"/>
      <c r="AB161" s="38"/>
      <c r="AC161" s="34"/>
      <c r="AD161" s="38"/>
      <c r="AE161" s="34"/>
      <c r="AF161" s="38"/>
      <c r="AG161" s="6"/>
      <c r="AH161" s="6"/>
      <c r="AI161" s="34"/>
      <c r="AJ161" s="38"/>
      <c r="AK161" s="34"/>
      <c r="AL161" s="38"/>
      <c r="AM161" s="34"/>
      <c r="AN161" s="38"/>
      <c r="AO161" s="6"/>
      <c r="AP161" s="6"/>
      <c r="AQ161" s="34"/>
      <c r="AR161" s="38"/>
      <c r="AS161" s="34"/>
      <c r="AT161" s="38"/>
      <c r="AU161" s="34"/>
      <c r="AV161" s="38"/>
      <c r="AW161" s="6"/>
      <c r="AX161" s="6"/>
      <c r="AY161" s="34"/>
      <c r="AZ161" s="38"/>
      <c r="BA161" s="34"/>
      <c r="BB161" s="38"/>
      <c r="BC161" s="34"/>
      <c r="BD161" s="38"/>
      <c r="BE161" s="6"/>
      <c r="BF161" s="6"/>
      <c r="BG161" s="34"/>
      <c r="BH161" s="38"/>
      <c r="BI161" s="34"/>
      <c r="BJ161" s="38"/>
      <c r="BK161" s="34"/>
      <c r="BL161" s="38"/>
      <c r="BM161" s="6"/>
      <c r="BN161" s="6"/>
      <c r="BO161" s="34"/>
      <c r="BP161" s="38"/>
      <c r="BQ161" s="34"/>
      <c r="BR161" s="38"/>
      <c r="BS161" s="34"/>
      <c r="BT161" s="38"/>
      <c r="BU161" s="6"/>
      <c r="BV161" s="6"/>
      <c r="BW161" s="34"/>
      <c r="BX161" s="38"/>
      <c r="BY161" s="34"/>
      <c r="BZ161" s="38"/>
      <c r="CA161" s="34"/>
      <c r="CB161" s="38"/>
      <c r="CC161" s="6"/>
      <c r="CD161" s="6"/>
      <c r="CE161" s="34"/>
      <c r="CF161" s="38"/>
      <c r="CG161" s="34"/>
      <c r="CH161" s="38"/>
      <c r="CI161" s="34"/>
      <c r="CJ161" s="38"/>
      <c r="CK161" s="6"/>
      <c r="CL161" s="6"/>
      <c r="CM161" s="34"/>
      <c r="CN161" s="38"/>
      <c r="CO161" s="34"/>
      <c r="CP161" s="38"/>
      <c r="CQ161" s="34"/>
      <c r="CR161" s="38"/>
      <c r="CS161" s="6"/>
      <c r="CT161" s="6"/>
      <c r="CU161" s="34"/>
      <c r="CV161" s="38"/>
      <c r="CW161" s="34"/>
      <c r="CX161" s="38"/>
      <c r="CY161" s="34"/>
      <c r="CZ161" s="38"/>
      <c r="DA161" s="6"/>
      <c r="DB161" s="6"/>
      <c r="DC161" s="34"/>
      <c r="DD161" s="38"/>
      <c r="DE161" s="34"/>
      <c r="DF161" s="38"/>
      <c r="DG161" s="34"/>
      <c r="DH161" s="38"/>
      <c r="DI161" s="6"/>
      <c r="DJ161" s="6"/>
      <c r="DK161" s="34"/>
      <c r="DL161" s="38"/>
      <c r="DM161" s="34"/>
      <c r="DN161" s="38"/>
      <c r="DO161" s="34"/>
      <c r="DP161" s="38"/>
      <c r="DQ161" s="354"/>
    </row>
    <row r="162" spans="1:121" s="336" customFormat="1" ht="15" hidden="1" customHeight="1">
      <c r="A162" s="363">
        <v>2021</v>
      </c>
      <c r="B162" s="355" t="s">
        <v>33</v>
      </c>
      <c r="C162" s="34">
        <v>85.602657719751605</v>
      </c>
      <c r="D162" s="38">
        <v>-9.0688139796846059</v>
      </c>
      <c r="E162" s="34">
        <v>146.33890552382101</v>
      </c>
      <c r="F162" s="38">
        <v>15.14997294888407</v>
      </c>
      <c r="G162" s="34">
        <v>128.54769575109401</v>
      </c>
      <c r="H162" s="38">
        <v>6.4846028156817965</v>
      </c>
      <c r="I162" s="363">
        <v>2021</v>
      </c>
      <c r="J162" s="355" t="s">
        <v>33</v>
      </c>
      <c r="K162" s="34">
        <v>130.705609660905</v>
      </c>
      <c r="L162" s="38">
        <v>-0.2084788051797517</v>
      </c>
      <c r="M162" s="34">
        <v>120.127858286288</v>
      </c>
      <c r="N162" s="38">
        <v>-2.3986284440540118</v>
      </c>
      <c r="O162" s="34">
        <v>122.073857925974</v>
      </c>
      <c r="P162" s="38">
        <v>5.8741453277084048</v>
      </c>
      <c r="Q162" s="363">
        <v>2021</v>
      </c>
      <c r="R162" s="355" t="s">
        <v>33</v>
      </c>
      <c r="S162" s="34">
        <v>114.144380751889</v>
      </c>
      <c r="T162" s="38">
        <v>-1.3785111288281229</v>
      </c>
      <c r="U162" s="34">
        <v>133.62124145705201</v>
      </c>
      <c r="V162" s="38">
        <v>-2.4858121698163842</v>
      </c>
      <c r="W162" s="34">
        <v>185.312037484374</v>
      </c>
      <c r="X162" s="38">
        <v>21.222009251418328</v>
      </c>
      <c r="Y162" s="363">
        <v>2021</v>
      </c>
      <c r="Z162" s="355" t="s">
        <v>33</v>
      </c>
      <c r="AA162" s="34">
        <v>107.93092061662701</v>
      </c>
      <c r="AB162" s="38">
        <v>-11.029553272174809</v>
      </c>
      <c r="AC162" s="34">
        <v>120.101082486471</v>
      </c>
      <c r="AD162" s="38">
        <v>0.98435393355731549</v>
      </c>
      <c r="AE162" s="34">
        <v>117.72281735566</v>
      </c>
      <c r="AF162" s="38">
        <v>-3.9728094818350996</v>
      </c>
      <c r="AG162" s="363">
        <v>2021</v>
      </c>
      <c r="AH162" s="355" t="s">
        <v>33</v>
      </c>
      <c r="AI162" s="34">
        <v>130.111514929847</v>
      </c>
      <c r="AJ162" s="38">
        <v>8.7143187310656742</v>
      </c>
      <c r="AK162" s="34">
        <v>125.87586206647001</v>
      </c>
      <c r="AL162" s="38">
        <v>0.95941765771397058</v>
      </c>
      <c r="AM162" s="34">
        <v>109.667272017591</v>
      </c>
      <c r="AN162" s="38">
        <v>-12.325461367936526</v>
      </c>
      <c r="AO162" s="363">
        <v>2021</v>
      </c>
      <c r="AP162" s="355" t="s">
        <v>33</v>
      </c>
      <c r="AQ162" s="34">
        <v>117.825608948637</v>
      </c>
      <c r="AR162" s="38">
        <v>1.00754075028253</v>
      </c>
      <c r="AS162" s="34">
        <v>106.418119650554</v>
      </c>
      <c r="AT162" s="38">
        <v>-2.0347868550205703</v>
      </c>
      <c r="AU162" s="34">
        <v>125.702292341461</v>
      </c>
      <c r="AV162" s="38">
        <v>18.921493051346403</v>
      </c>
      <c r="AW162" s="363">
        <v>2021</v>
      </c>
      <c r="AX162" s="355" t="s">
        <v>33</v>
      </c>
      <c r="AY162" s="34">
        <v>229.26767712388201</v>
      </c>
      <c r="AZ162" s="38">
        <v>75.092597301853885</v>
      </c>
      <c r="BA162" s="34">
        <v>124.61152978433999</v>
      </c>
      <c r="BB162" s="38">
        <v>11.508293475668523</v>
      </c>
      <c r="BC162" s="34">
        <v>101.670177539459</v>
      </c>
      <c r="BD162" s="38">
        <v>-20.705330477564672</v>
      </c>
      <c r="BE162" s="363">
        <v>2021</v>
      </c>
      <c r="BF162" s="355" t="s">
        <v>33</v>
      </c>
      <c r="BG162" s="34">
        <v>126.427414795516</v>
      </c>
      <c r="BH162" s="38">
        <v>3.4772941286600201</v>
      </c>
      <c r="BI162" s="34">
        <v>115.757562946348</v>
      </c>
      <c r="BJ162" s="38">
        <v>3.3793423959249509</v>
      </c>
      <c r="BK162" s="34">
        <v>122.830562773661</v>
      </c>
      <c r="BL162" s="38">
        <v>6.1783163805276189</v>
      </c>
      <c r="BM162" s="363">
        <v>2021</v>
      </c>
      <c r="BN162" s="355" t="s">
        <v>33</v>
      </c>
      <c r="BO162" s="34">
        <v>128.71435250542532</v>
      </c>
      <c r="BP162" s="38">
        <v>1.4609597903924509</v>
      </c>
      <c r="BQ162" s="34">
        <v>125.588803483964</v>
      </c>
      <c r="BR162" s="38">
        <v>-8.3656514234491652</v>
      </c>
      <c r="BS162" s="34">
        <v>146.66396668199599</v>
      </c>
      <c r="BT162" s="38">
        <v>5.4615246317964079</v>
      </c>
      <c r="BU162" s="363">
        <v>2021</v>
      </c>
      <c r="BV162" s="355" t="s">
        <v>33</v>
      </c>
      <c r="BW162" s="34">
        <v>105.52555143910099</v>
      </c>
      <c r="BX162" s="38">
        <v>3.974938502716995</v>
      </c>
      <c r="BY162" s="34">
        <v>128.63207779389001</v>
      </c>
      <c r="BZ162" s="38">
        <v>2.1267350488363661</v>
      </c>
      <c r="CA162" s="34">
        <v>171.442652282479</v>
      </c>
      <c r="CB162" s="38">
        <v>27.874106235713796</v>
      </c>
      <c r="CC162" s="363">
        <v>2021</v>
      </c>
      <c r="CD162" s="355" t="s">
        <v>33</v>
      </c>
      <c r="CE162" s="34">
        <v>121.28629893359</v>
      </c>
      <c r="CF162" s="38">
        <v>3.186865289002256</v>
      </c>
      <c r="CG162" s="34">
        <v>115.23774995960601</v>
      </c>
      <c r="CH162" s="38">
        <v>6.7888128707294157</v>
      </c>
      <c r="CI162" s="34">
        <v>93.526672102685794</v>
      </c>
      <c r="CJ162" s="38">
        <v>-9.1275015653598359</v>
      </c>
      <c r="CK162" s="363">
        <v>2021</v>
      </c>
      <c r="CL162" s="355" t="s">
        <v>33</v>
      </c>
      <c r="CM162" s="34">
        <v>124.452992334923</v>
      </c>
      <c r="CN162" s="38">
        <v>5.9524090781266921</v>
      </c>
      <c r="CO162" s="34">
        <v>145.53995715846801</v>
      </c>
      <c r="CP162" s="38">
        <v>16.993907910552394</v>
      </c>
      <c r="CQ162" s="34">
        <v>129.471237737595</v>
      </c>
      <c r="CR162" s="38">
        <v>2.4291856137638206</v>
      </c>
      <c r="CS162" s="363">
        <v>2021</v>
      </c>
      <c r="CT162" s="355" t="s">
        <v>33</v>
      </c>
      <c r="CU162" s="34">
        <v>123.522434576926</v>
      </c>
      <c r="CV162" s="38">
        <v>0.86939976242052808</v>
      </c>
      <c r="CW162" s="34">
        <v>114.09497322417501</v>
      </c>
      <c r="CX162" s="38">
        <v>3.5437466245058999</v>
      </c>
      <c r="CY162" s="34">
        <v>116.969912844975</v>
      </c>
      <c r="CZ162" s="38">
        <v>8.527091666216748</v>
      </c>
      <c r="DA162" s="363">
        <v>2021</v>
      </c>
      <c r="DB162" s="355" t="s">
        <v>33</v>
      </c>
      <c r="DC162" s="34">
        <v>152.539712381546</v>
      </c>
      <c r="DD162" s="38">
        <v>-3.0262517044357793</v>
      </c>
      <c r="DE162" s="34">
        <v>98.455128701424002</v>
      </c>
      <c r="DF162" s="38">
        <v>-0.68625516054893865</v>
      </c>
      <c r="DG162" s="34">
        <v>121.188663485685</v>
      </c>
      <c r="DH162" s="38">
        <v>-18.383757103289895</v>
      </c>
      <c r="DI162" s="363">
        <v>2021</v>
      </c>
      <c r="DJ162" s="355" t="s">
        <v>33</v>
      </c>
      <c r="DK162" s="34">
        <v>100.79777187012699</v>
      </c>
      <c r="DL162" s="38">
        <v>1.9883464974354865</v>
      </c>
      <c r="DM162" s="34">
        <v>144.491514129888</v>
      </c>
      <c r="DN162" s="38">
        <v>3.985421196487664</v>
      </c>
      <c r="DO162" s="34">
        <v>129.60112173046701</v>
      </c>
      <c r="DP162" s="38">
        <v>1.444945395240623</v>
      </c>
      <c r="DQ162" s="354"/>
    </row>
    <row r="163" spans="1:121" s="336" customFormat="1" ht="15" hidden="1" customHeight="1">
      <c r="A163" s="6"/>
      <c r="B163" s="6" t="s">
        <v>34</v>
      </c>
      <c r="C163" s="34">
        <v>70.037372290796796</v>
      </c>
      <c r="D163" s="38">
        <v>-28.252331109055035</v>
      </c>
      <c r="E163" s="34">
        <v>114.364822932858</v>
      </c>
      <c r="F163" s="38">
        <v>2.4365241018892334</v>
      </c>
      <c r="G163" s="34">
        <v>125.66869326448</v>
      </c>
      <c r="H163" s="38">
        <v>9.9738585622129108</v>
      </c>
      <c r="I163" s="6"/>
      <c r="J163" s="6" t="s">
        <v>34</v>
      </c>
      <c r="K163" s="34">
        <v>134.59788021198401</v>
      </c>
      <c r="L163" s="38">
        <v>2.4133422118775627</v>
      </c>
      <c r="M163" s="34">
        <v>111.907737905128</v>
      </c>
      <c r="N163" s="38">
        <v>-0.61049327010557874</v>
      </c>
      <c r="O163" s="34">
        <v>125.480437094983</v>
      </c>
      <c r="P163" s="38">
        <v>2.6539940193156042</v>
      </c>
      <c r="Q163" s="6"/>
      <c r="R163" s="6" t="s">
        <v>34</v>
      </c>
      <c r="S163" s="34">
        <v>121.88027454508899</v>
      </c>
      <c r="T163" s="38">
        <v>0.91394256463868828</v>
      </c>
      <c r="U163" s="34">
        <v>128.436848237438</v>
      </c>
      <c r="V163" s="38">
        <v>-2.3679994725761873</v>
      </c>
      <c r="W163" s="34">
        <v>171.89404997717801</v>
      </c>
      <c r="X163" s="38">
        <v>14.918659529849165</v>
      </c>
      <c r="Y163" s="6"/>
      <c r="Z163" s="6" t="s">
        <v>34</v>
      </c>
      <c r="AA163" s="34">
        <v>104.31696032383999</v>
      </c>
      <c r="AB163" s="38">
        <v>-7.7300231730023086</v>
      </c>
      <c r="AC163" s="34">
        <v>135.491654188979</v>
      </c>
      <c r="AD163" s="38">
        <v>-4.1818868138669671</v>
      </c>
      <c r="AE163" s="34">
        <v>115.14705234453</v>
      </c>
      <c r="AF163" s="38">
        <v>-4.0179115963807135</v>
      </c>
      <c r="AG163" s="6"/>
      <c r="AH163" s="6" t="s">
        <v>34</v>
      </c>
      <c r="AI163" s="34">
        <v>130.678493744679</v>
      </c>
      <c r="AJ163" s="38">
        <v>6.3026553339226439</v>
      </c>
      <c r="AK163" s="34">
        <v>119.72164131641701</v>
      </c>
      <c r="AL163" s="38">
        <v>1.7548014766546771</v>
      </c>
      <c r="AM163" s="34">
        <v>115.77348508822701</v>
      </c>
      <c r="AN163" s="38">
        <v>-3.4238260673502481</v>
      </c>
      <c r="AO163" s="6"/>
      <c r="AP163" s="6" t="s">
        <v>34</v>
      </c>
      <c r="AQ163" s="34">
        <v>124.443375802163</v>
      </c>
      <c r="AR163" s="38">
        <v>5.4139571638113893</v>
      </c>
      <c r="AS163" s="34">
        <v>105.734618614399</v>
      </c>
      <c r="AT163" s="38">
        <v>-3.0575913941390098</v>
      </c>
      <c r="AU163" s="34">
        <v>147.26866643321799</v>
      </c>
      <c r="AV163" s="38">
        <v>21.36943900615853</v>
      </c>
      <c r="AW163" s="6"/>
      <c r="AX163" s="6" t="s">
        <v>34</v>
      </c>
      <c r="AY163" s="34">
        <v>213.87345695089701</v>
      </c>
      <c r="AZ163" s="38">
        <v>66.111705194056015</v>
      </c>
      <c r="BA163" s="34">
        <v>125.580328617883</v>
      </c>
      <c r="BB163" s="38">
        <v>12.125874618457971</v>
      </c>
      <c r="BC163" s="34">
        <v>90.901436635089993</v>
      </c>
      <c r="BD163" s="38">
        <v>-18.123271050142691</v>
      </c>
      <c r="BE163" s="6"/>
      <c r="BF163" s="6" t="s">
        <v>34</v>
      </c>
      <c r="BG163" s="34">
        <v>116.287730083027</v>
      </c>
      <c r="BH163" s="38">
        <v>1.5982473019672057</v>
      </c>
      <c r="BI163" s="34">
        <v>113.648219553692</v>
      </c>
      <c r="BJ163" s="38">
        <v>-4.1099075282710658</v>
      </c>
      <c r="BK163" s="34">
        <v>116.911399893658</v>
      </c>
      <c r="BL163" s="38">
        <v>5.4437753544886078</v>
      </c>
      <c r="BM163" s="6"/>
      <c r="BN163" s="6" t="s">
        <v>34</v>
      </c>
      <c r="BO163" s="34">
        <v>121.80884928028195</v>
      </c>
      <c r="BP163" s="38">
        <v>3.0283866615153272</v>
      </c>
      <c r="BQ163" s="34">
        <v>95.577729583218002</v>
      </c>
      <c r="BR163" s="38">
        <v>-10.265332688818702</v>
      </c>
      <c r="BS163" s="34">
        <v>128.73029227099201</v>
      </c>
      <c r="BT163" s="38">
        <v>12.464274723156137</v>
      </c>
      <c r="BU163" s="6"/>
      <c r="BV163" s="6" t="s">
        <v>34</v>
      </c>
      <c r="BW163" s="34">
        <v>95.872299985240502</v>
      </c>
      <c r="BX163" s="38">
        <v>3.9988083645197321</v>
      </c>
      <c r="BY163" s="34">
        <v>109.192028430025</v>
      </c>
      <c r="BZ163" s="38">
        <v>5.1273713422161222</v>
      </c>
      <c r="CA163" s="34">
        <v>126.288075182054</v>
      </c>
      <c r="CB163" s="38">
        <v>24.465566399406129</v>
      </c>
      <c r="CC163" s="6"/>
      <c r="CD163" s="6" t="s">
        <v>34</v>
      </c>
      <c r="CE163" s="34">
        <v>120.40086560482899</v>
      </c>
      <c r="CF163" s="38">
        <v>9.2527886017782919</v>
      </c>
      <c r="CG163" s="34">
        <v>119.139421928584</v>
      </c>
      <c r="CH163" s="38">
        <v>0.65112113574666353</v>
      </c>
      <c r="CI163" s="34">
        <v>86.053900007349398</v>
      </c>
      <c r="CJ163" s="38">
        <v>-17.540170207887982</v>
      </c>
      <c r="CK163" s="6"/>
      <c r="CL163" s="6" t="s">
        <v>34</v>
      </c>
      <c r="CM163" s="34">
        <v>99.423325408065494</v>
      </c>
      <c r="CN163" s="38">
        <v>-6.6455560666074263</v>
      </c>
      <c r="CO163" s="34">
        <v>130.81884461203001</v>
      </c>
      <c r="CP163" s="38">
        <v>6.1243829970126598</v>
      </c>
      <c r="CQ163" s="34">
        <v>108.89742181279399</v>
      </c>
      <c r="CR163" s="38">
        <v>14.464603227124798</v>
      </c>
      <c r="CS163" s="6"/>
      <c r="CT163" s="6" t="s">
        <v>34</v>
      </c>
      <c r="CU163" s="34">
        <v>126.706234298335</v>
      </c>
      <c r="CV163" s="38">
        <v>13.291774282954066</v>
      </c>
      <c r="CW163" s="34">
        <v>121.283459896099</v>
      </c>
      <c r="CX163" s="38">
        <v>-10.734403360219773</v>
      </c>
      <c r="CY163" s="34">
        <v>107.5431384563</v>
      </c>
      <c r="CZ163" s="38">
        <v>20.381771255161468</v>
      </c>
      <c r="DA163" s="6"/>
      <c r="DB163" s="6" t="s">
        <v>34</v>
      </c>
      <c r="DC163" s="34">
        <v>149.42122092403801</v>
      </c>
      <c r="DD163" s="38">
        <v>-0.53599651527559899</v>
      </c>
      <c r="DE163" s="34">
        <v>85.719123076604106</v>
      </c>
      <c r="DF163" s="38">
        <v>8.2087422346045997</v>
      </c>
      <c r="DG163" s="34">
        <v>115.91547097788499</v>
      </c>
      <c r="DH163" s="38">
        <v>-10.657360518003571</v>
      </c>
      <c r="DI163" s="6"/>
      <c r="DJ163" s="6" t="s">
        <v>34</v>
      </c>
      <c r="DK163" s="34">
        <v>97.286262036967898</v>
      </c>
      <c r="DL163" s="38">
        <v>-5.3193540632833702</v>
      </c>
      <c r="DM163" s="34">
        <v>139.08343048408199</v>
      </c>
      <c r="DN163" s="38">
        <v>1.2633827525660593</v>
      </c>
      <c r="DO163" s="34">
        <v>118.967696542985</v>
      </c>
      <c r="DP163" s="38">
        <v>2.6622500423703315</v>
      </c>
      <c r="DQ163" s="354"/>
    </row>
    <row r="164" spans="1:121" s="336" customFormat="1" ht="15" hidden="1" customHeight="1">
      <c r="A164" s="6"/>
      <c r="B164" s="6" t="s">
        <v>35</v>
      </c>
      <c r="C164" s="34">
        <v>92.611232109483794</v>
      </c>
      <c r="D164" s="38">
        <v>-1.6332081954384563</v>
      </c>
      <c r="E164" s="34">
        <v>126.44162905711001</v>
      </c>
      <c r="F164" s="38">
        <v>6.3030205830001194</v>
      </c>
      <c r="G164" s="34">
        <v>142.68546592803301</v>
      </c>
      <c r="H164" s="38">
        <v>6.5569691943999828</v>
      </c>
      <c r="I164" s="6"/>
      <c r="J164" s="6" t="s">
        <v>35</v>
      </c>
      <c r="K164" s="34">
        <v>132.925277444599</v>
      </c>
      <c r="L164" s="38">
        <v>11.34440884841797</v>
      </c>
      <c r="M164" s="34">
        <v>116.73559344889</v>
      </c>
      <c r="N164" s="38">
        <v>9.329557131947098</v>
      </c>
      <c r="O164" s="34">
        <v>120.16231831479701</v>
      </c>
      <c r="P164" s="38">
        <v>12.06858627761153</v>
      </c>
      <c r="Q164" s="6"/>
      <c r="R164" s="6" t="s">
        <v>35</v>
      </c>
      <c r="S164" s="34">
        <v>128.96495217915199</v>
      </c>
      <c r="T164" s="38">
        <v>16.622291820771508</v>
      </c>
      <c r="U164" s="34">
        <v>134.261198400848</v>
      </c>
      <c r="V164" s="38">
        <v>4.8640022618224208</v>
      </c>
      <c r="W164" s="34">
        <v>194.96916820024001</v>
      </c>
      <c r="X164" s="38">
        <v>16.774525933703671</v>
      </c>
      <c r="Y164" s="6"/>
      <c r="Z164" s="6" t="s">
        <v>35</v>
      </c>
      <c r="AA164" s="34">
        <v>116.535758095359</v>
      </c>
      <c r="AB164" s="38">
        <v>0.61857713464338815</v>
      </c>
      <c r="AC164" s="34">
        <v>126.258668731059</v>
      </c>
      <c r="AD164" s="38">
        <v>3.6235675349614951</v>
      </c>
      <c r="AE164" s="34">
        <v>116.911465162406</v>
      </c>
      <c r="AF164" s="38">
        <v>5.6947645814828576</v>
      </c>
      <c r="AG164" s="6"/>
      <c r="AH164" s="6" t="s">
        <v>35</v>
      </c>
      <c r="AI164" s="34">
        <v>131.681251803918</v>
      </c>
      <c r="AJ164" s="38">
        <v>17.699185928540359</v>
      </c>
      <c r="AK164" s="34">
        <v>112.79198793059101</v>
      </c>
      <c r="AL164" s="38">
        <v>10.858649849204639</v>
      </c>
      <c r="AM164" s="34">
        <v>115.67830410019999</v>
      </c>
      <c r="AN164" s="38">
        <v>-1.5772528577342655</v>
      </c>
      <c r="AO164" s="6"/>
      <c r="AP164" s="6" t="s">
        <v>35</v>
      </c>
      <c r="AQ164" s="34">
        <v>131.99126526805699</v>
      </c>
      <c r="AR164" s="38">
        <v>12.101743661359279</v>
      </c>
      <c r="AS164" s="34">
        <v>107.423787794867</v>
      </c>
      <c r="AT164" s="38">
        <v>0.38497502355639313</v>
      </c>
      <c r="AU164" s="34">
        <v>153.465953671737</v>
      </c>
      <c r="AV164" s="38">
        <v>23.823969296983648</v>
      </c>
      <c r="AW164" s="6"/>
      <c r="AX164" s="6" t="s">
        <v>35</v>
      </c>
      <c r="AY164" s="34">
        <v>277.67283312443902</v>
      </c>
      <c r="AZ164" s="38">
        <v>68.263359976506109</v>
      </c>
      <c r="BA164" s="34">
        <v>118.51354562314999</v>
      </c>
      <c r="BB164" s="38">
        <v>15.645718929592036</v>
      </c>
      <c r="BC164" s="34">
        <v>101.574623500746</v>
      </c>
      <c r="BD164" s="38">
        <v>-2.5849980233792564</v>
      </c>
      <c r="BE164" s="6"/>
      <c r="BF164" s="6" t="s">
        <v>35</v>
      </c>
      <c r="BG164" s="34">
        <v>117.61564651412699</v>
      </c>
      <c r="BH164" s="38">
        <v>10.350607638289262</v>
      </c>
      <c r="BI164" s="34">
        <v>115.781219250102</v>
      </c>
      <c r="BJ164" s="38">
        <v>4.7560834206185945</v>
      </c>
      <c r="BK164" s="34">
        <v>109.094818884844</v>
      </c>
      <c r="BL164" s="38">
        <v>20.097994735676266</v>
      </c>
      <c r="BM164" s="6"/>
      <c r="BN164" s="6" t="s">
        <v>35</v>
      </c>
      <c r="BO164" s="34">
        <v>121.06350069828954</v>
      </c>
      <c r="BP164" s="38">
        <v>10.189479201452784</v>
      </c>
      <c r="BQ164" s="34">
        <v>108.62933658710899</v>
      </c>
      <c r="BR164" s="38">
        <v>5.6435709081003012</v>
      </c>
      <c r="BS164" s="34">
        <v>145.00812770345101</v>
      </c>
      <c r="BT164" s="38">
        <v>13.647166244053039</v>
      </c>
      <c r="BU164" s="6"/>
      <c r="BV164" s="6" t="s">
        <v>35</v>
      </c>
      <c r="BW164" s="34">
        <v>113.88161585113799</v>
      </c>
      <c r="BX164" s="38">
        <v>21.02680319670236</v>
      </c>
      <c r="BY164" s="34">
        <v>84.581603297522307</v>
      </c>
      <c r="BZ164" s="38">
        <v>-6.3292168980792809</v>
      </c>
      <c r="CA164" s="34">
        <v>118.021772237633</v>
      </c>
      <c r="CB164" s="38">
        <v>25.041840614834456</v>
      </c>
      <c r="CC164" s="6"/>
      <c r="CD164" s="6" t="s">
        <v>35</v>
      </c>
      <c r="CE164" s="34">
        <v>121.341156865784</v>
      </c>
      <c r="CF164" s="38">
        <v>16.036603044110763</v>
      </c>
      <c r="CG164" s="34">
        <v>137.112556702663</v>
      </c>
      <c r="CH164" s="38">
        <v>12.720166872905295</v>
      </c>
      <c r="CI164" s="34">
        <v>70.389634512100997</v>
      </c>
      <c r="CJ164" s="38">
        <v>-22.396000432151482</v>
      </c>
      <c r="CK164" s="6"/>
      <c r="CL164" s="6" t="s">
        <v>35</v>
      </c>
      <c r="CM164" s="34">
        <v>109.06710153071</v>
      </c>
      <c r="CN164" s="38">
        <v>0.72517004749010994</v>
      </c>
      <c r="CO164" s="34">
        <v>125.478626642376</v>
      </c>
      <c r="CP164" s="38">
        <v>10.361520100247517</v>
      </c>
      <c r="CQ164" s="34">
        <v>101.250799052104</v>
      </c>
      <c r="CR164" s="38">
        <v>-3.3172234093813131</v>
      </c>
      <c r="CS164" s="6"/>
      <c r="CT164" s="6" t="s">
        <v>35</v>
      </c>
      <c r="CU164" s="34">
        <v>137.27884940044501</v>
      </c>
      <c r="CV164" s="38">
        <v>13.136578933129229</v>
      </c>
      <c r="CW164" s="34">
        <v>119.770096793444</v>
      </c>
      <c r="CX164" s="38">
        <v>7.2263630416111226</v>
      </c>
      <c r="CY164" s="34">
        <v>134.05755478848201</v>
      </c>
      <c r="CZ164" s="38">
        <v>65.072188562530982</v>
      </c>
      <c r="DA164" s="6"/>
      <c r="DB164" s="6" t="s">
        <v>35</v>
      </c>
      <c r="DC164" s="34">
        <v>174.35796157110499</v>
      </c>
      <c r="DD164" s="38">
        <v>14.846586245399251</v>
      </c>
      <c r="DE164" s="34">
        <v>88.527765672717905</v>
      </c>
      <c r="DF164" s="38">
        <v>7.0177540400692067</v>
      </c>
      <c r="DG164" s="34">
        <v>121.48929125652199</v>
      </c>
      <c r="DH164" s="38">
        <v>-9.3722502270131542</v>
      </c>
      <c r="DI164" s="6"/>
      <c r="DJ164" s="6" t="s">
        <v>35</v>
      </c>
      <c r="DK164" s="34">
        <v>111.566141952217</v>
      </c>
      <c r="DL164" s="38">
        <v>9.2227035489267166</v>
      </c>
      <c r="DM164" s="34">
        <v>144.42088448729299</v>
      </c>
      <c r="DN164" s="38">
        <v>12.280979998909004</v>
      </c>
      <c r="DO164" s="34">
        <v>133.53889595382</v>
      </c>
      <c r="DP164" s="38">
        <v>8.8190925794452824</v>
      </c>
      <c r="DQ164" s="354"/>
    </row>
    <row r="165" spans="1:121" s="336" customFormat="1" ht="15" hidden="1" customHeight="1">
      <c r="A165" s="6"/>
      <c r="B165" s="6" t="s">
        <v>36</v>
      </c>
      <c r="C165" s="34">
        <v>95.403576240642906</v>
      </c>
      <c r="D165" s="38">
        <v>-12.913351199759475</v>
      </c>
      <c r="E165" s="34">
        <v>155.201840437328</v>
      </c>
      <c r="F165" s="38">
        <v>18.545420398643415</v>
      </c>
      <c r="G165" s="34">
        <v>154.322027285356</v>
      </c>
      <c r="H165" s="38">
        <v>12.782163283675601</v>
      </c>
      <c r="I165" s="6"/>
      <c r="J165" s="6" t="s">
        <v>36</v>
      </c>
      <c r="K165" s="34">
        <v>137.907347833513</v>
      </c>
      <c r="L165" s="38">
        <v>8.3539791571889168</v>
      </c>
      <c r="M165" s="34">
        <v>136.062890027148</v>
      </c>
      <c r="N165" s="38">
        <v>103.95648421493479</v>
      </c>
      <c r="O165" s="34">
        <v>106.057107586813</v>
      </c>
      <c r="P165" s="38">
        <v>3960.1004352664036</v>
      </c>
      <c r="Q165" s="6"/>
      <c r="R165" s="6" t="s">
        <v>36</v>
      </c>
      <c r="S165" s="34">
        <v>103.951197889734</v>
      </c>
      <c r="T165" s="38">
        <v>179.57315463210966</v>
      </c>
      <c r="U165" s="34">
        <v>101.40108752050701</v>
      </c>
      <c r="V165" s="38">
        <v>329.65481878079839</v>
      </c>
      <c r="W165" s="34">
        <v>203.13985292891701</v>
      </c>
      <c r="X165" s="38">
        <v>311.73138111671346</v>
      </c>
      <c r="Y165" s="6"/>
      <c r="Z165" s="6" t="s">
        <v>36</v>
      </c>
      <c r="AA165" s="34">
        <v>112.149221430422</v>
      </c>
      <c r="AB165" s="38">
        <v>885.56677961868945</v>
      </c>
      <c r="AC165" s="34">
        <v>92.636646015854893</v>
      </c>
      <c r="AD165" s="38">
        <v>326.81284817681131</v>
      </c>
      <c r="AE165" s="34">
        <v>114.38417027237</v>
      </c>
      <c r="AF165" s="38">
        <v>355.35547274689986</v>
      </c>
      <c r="AG165" s="6"/>
      <c r="AH165" s="6" t="s">
        <v>36</v>
      </c>
      <c r="AI165" s="34">
        <v>122.485373319339</v>
      </c>
      <c r="AJ165" s="38">
        <v>88.682702961035602</v>
      </c>
      <c r="AK165" s="34">
        <v>116.50050126301799</v>
      </c>
      <c r="AL165" s="38">
        <v>126.18227874991774</v>
      </c>
      <c r="AM165" s="34">
        <v>93.261234263494003</v>
      </c>
      <c r="AN165" s="38">
        <v>40.70709430437276</v>
      </c>
      <c r="AO165" s="6"/>
      <c r="AP165" s="6" t="s">
        <v>36</v>
      </c>
      <c r="AQ165" s="34">
        <v>105.55866281687901</v>
      </c>
      <c r="AR165" s="38">
        <v>18.325413921279662</v>
      </c>
      <c r="AS165" s="34">
        <v>109.006394484403</v>
      </c>
      <c r="AT165" s="38">
        <v>34.734522181982129</v>
      </c>
      <c r="AU165" s="34">
        <v>149.85189654235299</v>
      </c>
      <c r="AV165" s="38">
        <v>14.126015699454214</v>
      </c>
      <c r="AW165" s="6"/>
      <c r="AX165" s="6" t="s">
        <v>36</v>
      </c>
      <c r="AY165" s="34">
        <v>269.36947907225601</v>
      </c>
      <c r="AZ165" s="38">
        <v>61.574667875152727</v>
      </c>
      <c r="BA165" s="34">
        <v>111.170824725104</v>
      </c>
      <c r="BB165" s="38">
        <v>31.845674653545785</v>
      </c>
      <c r="BC165" s="34">
        <v>91.645386747859902</v>
      </c>
      <c r="BD165" s="38">
        <v>17.059524804682098</v>
      </c>
      <c r="BE165" s="6"/>
      <c r="BF165" s="6" t="s">
        <v>36</v>
      </c>
      <c r="BG165" s="34">
        <v>104.586933861028</v>
      </c>
      <c r="BH165" s="38">
        <v>300.22679987526732</v>
      </c>
      <c r="BI165" s="34">
        <v>116.10089398460001</v>
      </c>
      <c r="BJ165" s="38">
        <v>62.624071365466989</v>
      </c>
      <c r="BK165" s="34">
        <v>111.380099853774</v>
      </c>
      <c r="BL165" s="38">
        <v>306.64524688130604</v>
      </c>
      <c r="BM165" s="6"/>
      <c r="BN165" s="6" t="s">
        <v>36</v>
      </c>
      <c r="BO165" s="34">
        <v>104.80392971232631</v>
      </c>
      <c r="BP165" s="38">
        <v>200.70326428366599</v>
      </c>
      <c r="BQ165" s="34">
        <v>102.18525150727299</v>
      </c>
      <c r="BR165" s="38">
        <v>103.19884232695981</v>
      </c>
      <c r="BS165" s="34">
        <v>154.83498248916101</v>
      </c>
      <c r="BT165" s="38">
        <v>67.088935408196249</v>
      </c>
      <c r="BU165" s="6"/>
      <c r="BV165" s="6" t="s">
        <v>36</v>
      </c>
      <c r="BW165" s="34">
        <v>119.683460248372</v>
      </c>
      <c r="BX165" s="38">
        <v>127.5617073354129</v>
      </c>
      <c r="BY165" s="34">
        <v>73.025471559969304</v>
      </c>
      <c r="BZ165" s="38">
        <v>65.510537649416619</v>
      </c>
      <c r="CA165" s="34">
        <v>110.970017585476</v>
      </c>
      <c r="CB165" s="38">
        <v>96.777228394800801</v>
      </c>
      <c r="CC165" s="6"/>
      <c r="CD165" s="6" t="s">
        <v>36</v>
      </c>
      <c r="CE165" s="34">
        <v>109.648095700284</v>
      </c>
      <c r="CF165" s="38">
        <v>194.80531263153011</v>
      </c>
      <c r="CG165" s="34">
        <v>132.34565201253</v>
      </c>
      <c r="CH165" s="38">
        <v>26.86238147246452</v>
      </c>
      <c r="CI165" s="34">
        <v>77.4980798624551</v>
      </c>
      <c r="CJ165" s="38">
        <v>-7.2745765804189944</v>
      </c>
      <c r="CK165" s="6"/>
      <c r="CL165" s="6" t="s">
        <v>36</v>
      </c>
      <c r="CM165" s="34">
        <v>119.901276387747</v>
      </c>
      <c r="CN165" s="38">
        <v>7.0833318243159482</v>
      </c>
      <c r="CO165" s="34">
        <v>123.68207487657099</v>
      </c>
      <c r="CP165" s="38">
        <v>17.881247148959929</v>
      </c>
      <c r="CQ165" s="34">
        <v>114.157081534547</v>
      </c>
      <c r="CR165" s="38">
        <v>52.103287848283941</v>
      </c>
      <c r="CS165" s="6"/>
      <c r="CT165" s="6" t="s">
        <v>36</v>
      </c>
      <c r="CU165" s="34">
        <v>160.111763390607</v>
      </c>
      <c r="CV165" s="38">
        <v>59.623540059646047</v>
      </c>
      <c r="CW165" s="34">
        <v>132.42086762352599</v>
      </c>
      <c r="CX165" s="38">
        <v>27.891491045345745</v>
      </c>
      <c r="CY165" s="34">
        <v>164.207989174646</v>
      </c>
      <c r="CZ165" s="38">
        <v>5911.9858702234224</v>
      </c>
      <c r="DA165" s="6"/>
      <c r="DB165" s="6" t="s">
        <v>36</v>
      </c>
      <c r="DC165" s="34">
        <v>144.509207822446</v>
      </c>
      <c r="DD165" s="38">
        <v>93.760579014590348</v>
      </c>
      <c r="DE165" s="34">
        <v>73.467538158933706</v>
      </c>
      <c r="DF165" s="38">
        <v>419.59115918576708</v>
      </c>
      <c r="DG165" s="34">
        <v>108.085189399184</v>
      </c>
      <c r="DH165" s="38">
        <v>73.128493061084754</v>
      </c>
      <c r="DI165" s="6"/>
      <c r="DJ165" s="6" t="s">
        <v>36</v>
      </c>
      <c r="DK165" s="34">
        <v>90.040746731473206</v>
      </c>
      <c r="DL165" s="38">
        <v>340.06809863546221</v>
      </c>
      <c r="DM165" s="34">
        <v>117.890948140593</v>
      </c>
      <c r="DN165" s="38">
        <v>957.41930579610494</v>
      </c>
      <c r="DO165" s="34">
        <v>122.203073905124</v>
      </c>
      <c r="DP165" s="38">
        <v>131.60356364952861</v>
      </c>
      <c r="DQ165" s="354"/>
    </row>
    <row r="166" spans="1:121" s="336" customFormat="1" ht="15" hidden="1" customHeight="1">
      <c r="A166" s="6"/>
      <c r="B166" s="6" t="s">
        <v>37</v>
      </c>
      <c r="C166" s="34">
        <v>93.602560683419398</v>
      </c>
      <c r="D166" s="38">
        <v>-22.036397264523927</v>
      </c>
      <c r="E166" s="34">
        <v>142.772299391026</v>
      </c>
      <c r="F166" s="38">
        <v>7.70339811122615</v>
      </c>
      <c r="G166" s="34">
        <v>119.786047705337</v>
      </c>
      <c r="H166" s="38">
        <v>32.893034598975646</v>
      </c>
      <c r="I166" s="6"/>
      <c r="J166" s="6" t="s">
        <v>37</v>
      </c>
      <c r="K166" s="34">
        <v>135.268187377564</v>
      </c>
      <c r="L166" s="38">
        <v>2.8934136686784768</v>
      </c>
      <c r="M166" s="34">
        <v>117.920167419743</v>
      </c>
      <c r="N166" s="38">
        <v>49.542091678209601</v>
      </c>
      <c r="O166" s="34">
        <v>99.394164276015502</v>
      </c>
      <c r="P166" s="38">
        <v>401.2004132179423</v>
      </c>
      <c r="Q166" s="6"/>
      <c r="R166" s="6" t="s">
        <v>37</v>
      </c>
      <c r="S166" s="34">
        <v>105.734999874973</v>
      </c>
      <c r="T166" s="38">
        <v>54.746708289629652</v>
      </c>
      <c r="U166" s="34">
        <v>89.123810103326704</v>
      </c>
      <c r="V166" s="38">
        <v>29.795297903424682</v>
      </c>
      <c r="W166" s="34">
        <v>204.77264197597901</v>
      </c>
      <c r="X166" s="38">
        <v>59.751014445982264</v>
      </c>
      <c r="Y166" s="6"/>
      <c r="Z166" s="6" t="s">
        <v>37</v>
      </c>
      <c r="AA166" s="34">
        <v>106.38051592782401</v>
      </c>
      <c r="AB166" s="38">
        <v>92.762868824999146</v>
      </c>
      <c r="AC166" s="34">
        <v>86.119268215732504</v>
      </c>
      <c r="AD166" s="38">
        <v>72.13792825673724</v>
      </c>
      <c r="AE166" s="34">
        <v>114.537911017209</v>
      </c>
      <c r="AF166" s="38">
        <v>94.214657806172625</v>
      </c>
      <c r="AG166" s="6"/>
      <c r="AH166" s="6" t="s">
        <v>37</v>
      </c>
      <c r="AI166" s="34">
        <v>114.161479841016</v>
      </c>
      <c r="AJ166" s="38">
        <v>19.301790705378224</v>
      </c>
      <c r="AK166" s="34">
        <v>110.776342312267</v>
      </c>
      <c r="AL166" s="38">
        <v>38.19264985035673</v>
      </c>
      <c r="AM166" s="34">
        <v>106.95715042830599</v>
      </c>
      <c r="AN166" s="38">
        <v>53.364829182436551</v>
      </c>
      <c r="AO166" s="6"/>
      <c r="AP166" s="6" t="s">
        <v>37</v>
      </c>
      <c r="AQ166" s="34">
        <v>102.633230369971</v>
      </c>
      <c r="AR166" s="38">
        <v>14.75585887965407</v>
      </c>
      <c r="AS166" s="34">
        <v>107.19399560753099</v>
      </c>
      <c r="AT166" s="38">
        <v>7.0754325760394607</v>
      </c>
      <c r="AU166" s="34">
        <v>149.412319474458</v>
      </c>
      <c r="AV166" s="38">
        <v>7.2865341161497952</v>
      </c>
      <c r="AW166" s="6"/>
      <c r="AX166" s="6" t="s">
        <v>37</v>
      </c>
      <c r="AY166" s="34">
        <v>250.89206614072799</v>
      </c>
      <c r="AZ166" s="38">
        <v>46.725873031336135</v>
      </c>
      <c r="BA166" s="34">
        <v>113.468149548797</v>
      </c>
      <c r="BB166" s="38">
        <v>22.902017125449817</v>
      </c>
      <c r="BC166" s="34">
        <v>85.168314722860003</v>
      </c>
      <c r="BD166" s="38">
        <v>3.7246750677554274</v>
      </c>
      <c r="BE166" s="6"/>
      <c r="BF166" s="6" t="s">
        <v>37</v>
      </c>
      <c r="BG166" s="34">
        <v>86.514116734321206</v>
      </c>
      <c r="BH166" s="38">
        <v>57.648266504949817</v>
      </c>
      <c r="BI166" s="34">
        <v>104.32567388563101</v>
      </c>
      <c r="BJ166" s="38">
        <v>39.574601637053689</v>
      </c>
      <c r="BK166" s="34">
        <v>106.22831368935</v>
      </c>
      <c r="BL166" s="38">
        <v>51.752613559900595</v>
      </c>
      <c r="BM166" s="6"/>
      <c r="BN166" s="6" t="s">
        <v>37</v>
      </c>
      <c r="BO166" s="34">
        <v>103.39708041645139</v>
      </c>
      <c r="BP166" s="38">
        <v>50.926214971263761</v>
      </c>
      <c r="BQ166" s="34">
        <v>100.897783428227</v>
      </c>
      <c r="BR166" s="38">
        <v>54.149378689757754</v>
      </c>
      <c r="BS166" s="34">
        <v>157.000035943353</v>
      </c>
      <c r="BT166" s="38">
        <v>36.774361544215793</v>
      </c>
      <c r="BU166" s="6"/>
      <c r="BV166" s="6" t="s">
        <v>37</v>
      </c>
      <c r="BW166" s="34">
        <v>108.425354648709</v>
      </c>
      <c r="BX166" s="38">
        <v>17.904487048724164</v>
      </c>
      <c r="BY166" s="34">
        <v>77.819045622615604</v>
      </c>
      <c r="BZ166" s="38">
        <v>-16.581645016670933</v>
      </c>
      <c r="CA166" s="34">
        <v>112.657845419339</v>
      </c>
      <c r="CB166" s="38">
        <v>5.0389139386380748</v>
      </c>
      <c r="CC166" s="6"/>
      <c r="CD166" s="6" t="s">
        <v>37</v>
      </c>
      <c r="CE166" s="34">
        <v>117.66858818577499</v>
      </c>
      <c r="CF166" s="38">
        <v>13.197253808496768</v>
      </c>
      <c r="CG166" s="34">
        <v>130.70689665743399</v>
      </c>
      <c r="CH166" s="38">
        <v>17.799620790825159</v>
      </c>
      <c r="CI166" s="34">
        <v>83.711652306389894</v>
      </c>
      <c r="CJ166" s="38">
        <v>-18.533301856205554</v>
      </c>
      <c r="CK166" s="6"/>
      <c r="CL166" s="6" t="s">
        <v>37</v>
      </c>
      <c r="CM166" s="34">
        <v>117.16918288051799</v>
      </c>
      <c r="CN166" s="38">
        <v>6.9663728952875204</v>
      </c>
      <c r="CO166" s="34">
        <v>120.556189311908</v>
      </c>
      <c r="CP166" s="38">
        <v>-8.832265398743715</v>
      </c>
      <c r="CQ166" s="34">
        <v>124.148992059517</v>
      </c>
      <c r="CR166" s="38">
        <v>15.646003376365016</v>
      </c>
      <c r="CS166" s="6"/>
      <c r="CT166" s="6" t="s">
        <v>37</v>
      </c>
      <c r="CU166" s="34">
        <v>155.53818760720799</v>
      </c>
      <c r="CV166" s="38">
        <v>20.834098917568994</v>
      </c>
      <c r="CW166" s="34">
        <v>135.616032972417</v>
      </c>
      <c r="CX166" s="38">
        <v>-1.7474398253799563</v>
      </c>
      <c r="CY166" s="34">
        <v>130.901673264778</v>
      </c>
      <c r="CZ166" s="38">
        <v>285.38685895243316</v>
      </c>
      <c r="DA166" s="6"/>
      <c r="DB166" s="6" t="s">
        <v>37</v>
      </c>
      <c r="DC166" s="34">
        <v>130.81283365532499</v>
      </c>
      <c r="DD166" s="38">
        <v>27.097689920971433</v>
      </c>
      <c r="DE166" s="34">
        <v>77.741649325364506</v>
      </c>
      <c r="DF166" s="38">
        <v>57.421950747797695</v>
      </c>
      <c r="DG166" s="34">
        <v>78.831007651520594</v>
      </c>
      <c r="DH166" s="38">
        <v>-21.501940322726497</v>
      </c>
      <c r="DI166" s="6"/>
      <c r="DJ166" s="6" t="s">
        <v>37</v>
      </c>
      <c r="DK166" s="34">
        <v>81.670788273316802</v>
      </c>
      <c r="DL166" s="38">
        <v>57.507562430765745</v>
      </c>
      <c r="DM166" s="34">
        <v>115.344815560621</v>
      </c>
      <c r="DN166" s="38">
        <v>80.968615091413227</v>
      </c>
      <c r="DO166" s="34">
        <v>116.692887318323</v>
      </c>
      <c r="DP166" s="38">
        <v>20.581441669522917</v>
      </c>
      <c r="DQ166" s="354"/>
    </row>
    <row r="167" spans="1:121" s="336" customFormat="1" ht="15" hidden="1" customHeight="1">
      <c r="A167" s="6"/>
      <c r="B167" s="6" t="s">
        <v>38</v>
      </c>
      <c r="C167" s="34">
        <v>110.873917020262</v>
      </c>
      <c r="D167" s="38">
        <v>-11.502436248098263</v>
      </c>
      <c r="E167" s="34">
        <v>147.15864279832999</v>
      </c>
      <c r="F167" s="38">
        <v>5.6736730140509906</v>
      </c>
      <c r="G167" s="34">
        <v>126.923363449825</v>
      </c>
      <c r="H167" s="38">
        <v>13.661963695306298</v>
      </c>
      <c r="I167" s="6"/>
      <c r="J167" s="6" t="s">
        <v>38</v>
      </c>
      <c r="K167" s="34">
        <v>137.29495157838301</v>
      </c>
      <c r="L167" s="38">
        <v>4.418457511672031</v>
      </c>
      <c r="M167" s="34">
        <v>82.991943817365495</v>
      </c>
      <c r="N167" s="38">
        <v>-14.886863497617568</v>
      </c>
      <c r="O167" s="34">
        <v>3.1429704455111902</v>
      </c>
      <c r="P167" s="38">
        <v>-96.295950994973339</v>
      </c>
      <c r="Q167" s="6"/>
      <c r="R167" s="6" t="s">
        <v>38</v>
      </c>
      <c r="S167" s="34">
        <v>113.73068759248601</v>
      </c>
      <c r="T167" s="38">
        <v>19.540655614694671</v>
      </c>
      <c r="U167" s="34">
        <v>88.918882563341398</v>
      </c>
      <c r="V167" s="38">
        <v>-32.240225307163371</v>
      </c>
      <c r="W167" s="34">
        <v>89.831351168941794</v>
      </c>
      <c r="X167" s="38">
        <v>-10.90245465283391</v>
      </c>
      <c r="Y167" s="6"/>
      <c r="Z167" s="6" t="s">
        <v>38</v>
      </c>
      <c r="AA167" s="34">
        <v>71.594592980214003</v>
      </c>
      <c r="AB167" s="38">
        <v>-33.756792993837109</v>
      </c>
      <c r="AC167" s="34">
        <v>94.559630462856902</v>
      </c>
      <c r="AD167" s="38">
        <v>-31.322610200973571</v>
      </c>
      <c r="AE167" s="34">
        <v>102.183722621214</v>
      </c>
      <c r="AF167" s="38">
        <v>-13.031644260963787</v>
      </c>
      <c r="AG167" s="6"/>
      <c r="AH167" s="6" t="s">
        <v>38</v>
      </c>
      <c r="AI167" s="34">
        <v>129.04303924004699</v>
      </c>
      <c r="AJ167" s="38">
        <v>0.22634898069786402</v>
      </c>
      <c r="AK167" s="34">
        <v>94.101290059846505</v>
      </c>
      <c r="AL167" s="38">
        <v>-20.387153853977566</v>
      </c>
      <c r="AM167" s="34">
        <v>117.58522095193899</v>
      </c>
      <c r="AN167" s="38">
        <v>17.213023568156729</v>
      </c>
      <c r="AO167" s="6"/>
      <c r="AP167" s="6" t="s">
        <v>38</v>
      </c>
      <c r="AQ167" s="34">
        <v>131.73652888310599</v>
      </c>
      <c r="AR167" s="38">
        <v>18.430936119738405</v>
      </c>
      <c r="AS167" s="34">
        <v>118.478857347858</v>
      </c>
      <c r="AT167" s="38">
        <v>3.7377221665437048</v>
      </c>
      <c r="AU167" s="34">
        <v>166.058198914889</v>
      </c>
      <c r="AV167" s="38">
        <v>11.019034887394923</v>
      </c>
      <c r="AW167" s="6"/>
      <c r="AX167" s="6" t="s">
        <v>38</v>
      </c>
      <c r="AY167" s="34">
        <v>267.03086887504799</v>
      </c>
      <c r="AZ167" s="38">
        <v>33.928137697308188</v>
      </c>
      <c r="BA167" s="34">
        <v>142.74310015351199</v>
      </c>
      <c r="BB167" s="38">
        <v>12.231751044174615</v>
      </c>
      <c r="BC167" s="34">
        <v>77.690170005099404</v>
      </c>
      <c r="BD167" s="38">
        <v>-37.257164602727698</v>
      </c>
      <c r="BE167" s="6"/>
      <c r="BF167" s="6" t="s">
        <v>38</v>
      </c>
      <c r="BG167" s="34">
        <v>69.797771252996796</v>
      </c>
      <c r="BH167" s="38">
        <v>-26.447581903416676</v>
      </c>
      <c r="BI167" s="34">
        <v>90.341955040522393</v>
      </c>
      <c r="BJ167" s="38">
        <v>-32.599214126707253</v>
      </c>
      <c r="BK167" s="34">
        <v>95.143837246968701</v>
      </c>
      <c r="BL167" s="38">
        <v>-22.393081980609722</v>
      </c>
      <c r="BM167" s="6"/>
      <c r="BN167" s="6" t="s">
        <v>38</v>
      </c>
      <c r="BO167" s="34">
        <v>91.900910065572845</v>
      </c>
      <c r="BP167" s="38">
        <v>-23.827702205172599</v>
      </c>
      <c r="BQ167" s="34">
        <v>83.138725479831606</v>
      </c>
      <c r="BR167" s="38">
        <v>-0.29060679866486794</v>
      </c>
      <c r="BS167" s="34">
        <v>192.48185117967401</v>
      </c>
      <c r="BT167" s="38">
        <v>12.38039174724139</v>
      </c>
      <c r="BU167" s="6"/>
      <c r="BV167" s="6" t="s">
        <v>38</v>
      </c>
      <c r="BW167" s="34">
        <v>142.45600956318799</v>
      </c>
      <c r="BX167" s="38">
        <v>11.490784138518279</v>
      </c>
      <c r="BY167" s="34">
        <v>92.812891341733405</v>
      </c>
      <c r="BZ167" s="38">
        <v>-35.106033650379516</v>
      </c>
      <c r="CA167" s="34">
        <v>136.99265707435799</v>
      </c>
      <c r="CB167" s="38">
        <v>12.228469400433497</v>
      </c>
      <c r="CC167" s="6"/>
      <c r="CD167" s="6" t="s">
        <v>38</v>
      </c>
      <c r="CE167" s="34">
        <v>148.057238664397</v>
      </c>
      <c r="CF167" s="38">
        <v>14.342015891057372</v>
      </c>
      <c r="CG167" s="34">
        <v>156.28760197610001</v>
      </c>
      <c r="CH167" s="38">
        <v>6.8604477889357156</v>
      </c>
      <c r="CI167" s="34">
        <v>82.738013149496297</v>
      </c>
      <c r="CJ167" s="38">
        <v>2.0213999474090372</v>
      </c>
      <c r="CK167" s="6"/>
      <c r="CL167" s="6" t="s">
        <v>38</v>
      </c>
      <c r="CM167" s="34">
        <v>128.978694609672</v>
      </c>
      <c r="CN167" s="38">
        <v>6.082943290699248</v>
      </c>
      <c r="CO167" s="34">
        <v>145.95415086689201</v>
      </c>
      <c r="CP167" s="38">
        <v>4.1043685176422713</v>
      </c>
      <c r="CQ167" s="34">
        <v>144.65137653183899</v>
      </c>
      <c r="CR167" s="38">
        <v>-6.7007332818807583</v>
      </c>
      <c r="CS167" s="6"/>
      <c r="CT167" s="6" t="s">
        <v>38</v>
      </c>
      <c r="CU167" s="34">
        <v>179.944839350232</v>
      </c>
      <c r="CV167" s="38">
        <v>14.006188463476192</v>
      </c>
      <c r="CW167" s="34">
        <v>124.889968238774</v>
      </c>
      <c r="CX167" s="38">
        <v>-9.3522181220108678</v>
      </c>
      <c r="CY167" s="34">
        <v>1.7629209611591401</v>
      </c>
      <c r="CZ167" s="38">
        <v>-98.551228176132156</v>
      </c>
      <c r="DA167" s="6"/>
      <c r="DB167" s="6" t="s">
        <v>38</v>
      </c>
      <c r="DC167" s="34">
        <v>118.078029463794</v>
      </c>
      <c r="DD167" s="38">
        <v>-16.790178864446048</v>
      </c>
      <c r="DE167" s="34">
        <v>84.091684053668402</v>
      </c>
      <c r="DF167" s="38">
        <v>-18.328129270169669</v>
      </c>
      <c r="DG167" s="34">
        <v>80.404051278283404</v>
      </c>
      <c r="DH167" s="38">
        <v>-24.280456620402617</v>
      </c>
      <c r="DI167" s="6"/>
      <c r="DJ167" s="6" t="s">
        <v>38</v>
      </c>
      <c r="DK167" s="34">
        <v>62.445576116184299</v>
      </c>
      <c r="DL167" s="38">
        <v>-35.896421136587264</v>
      </c>
      <c r="DM167" s="34">
        <v>99.918871976544196</v>
      </c>
      <c r="DN167" s="38">
        <v>-34.218346074936363</v>
      </c>
      <c r="DO167" s="34">
        <v>107.027108229481</v>
      </c>
      <c r="DP167" s="38">
        <v>-19.790178588448057</v>
      </c>
      <c r="DQ167" s="354"/>
    </row>
    <row r="168" spans="1:121" s="336" customFormat="1" ht="15" hidden="1" customHeight="1">
      <c r="A168" s="6"/>
      <c r="B168" s="6" t="s">
        <v>39</v>
      </c>
      <c r="C168" s="34">
        <v>100.904369825416</v>
      </c>
      <c r="D168" s="38">
        <v>-16.103307417524178</v>
      </c>
      <c r="E168" s="34">
        <v>139.23133116855101</v>
      </c>
      <c r="F168" s="38">
        <v>-7.9150017942859421</v>
      </c>
      <c r="G168" s="34">
        <v>111.216325471918</v>
      </c>
      <c r="H168" s="38">
        <v>0.87947435245554573</v>
      </c>
      <c r="I168" s="6"/>
      <c r="J168" s="6" t="s">
        <v>39</v>
      </c>
      <c r="K168" s="34">
        <v>142.09671556400099</v>
      </c>
      <c r="L168" s="38">
        <v>3.4175599046355956</v>
      </c>
      <c r="M168" s="34">
        <v>87.9945972089142</v>
      </c>
      <c r="N168" s="38">
        <v>-20.687462128158771</v>
      </c>
      <c r="O168" s="34">
        <v>2.4210001727950199</v>
      </c>
      <c r="P168" s="38">
        <v>-97.944920675457553</v>
      </c>
      <c r="Q168" s="6"/>
      <c r="R168" s="6" t="s">
        <v>39</v>
      </c>
      <c r="S168" s="34">
        <v>96.536607669121807</v>
      </c>
      <c r="T168" s="38">
        <v>13.578566283841013</v>
      </c>
      <c r="U168" s="34">
        <v>90.481122963106799</v>
      </c>
      <c r="V168" s="38">
        <v>-20.660507424100189</v>
      </c>
      <c r="W168" s="34">
        <v>61.370927573584702</v>
      </c>
      <c r="X168" s="38">
        <v>-23.088063868240027</v>
      </c>
      <c r="Y168" s="6"/>
      <c r="Z168" s="6" t="s">
        <v>39</v>
      </c>
      <c r="AA168" s="34">
        <v>70.790595496743293</v>
      </c>
      <c r="AB168" s="38">
        <v>-27.398410409098503</v>
      </c>
      <c r="AC168" s="34">
        <v>82.3456390799292</v>
      </c>
      <c r="AD168" s="38">
        <v>-27.65851967425472</v>
      </c>
      <c r="AE168" s="34">
        <v>78.220742042927697</v>
      </c>
      <c r="AF168" s="38">
        <v>-21.239663705596215</v>
      </c>
      <c r="AG168" s="6"/>
      <c r="AH168" s="6" t="s">
        <v>39</v>
      </c>
      <c r="AI168" s="34">
        <v>122.75722360272</v>
      </c>
      <c r="AJ168" s="38">
        <v>-2.4139399165633364</v>
      </c>
      <c r="AK168" s="34">
        <v>98.735191031376601</v>
      </c>
      <c r="AL168" s="38">
        <v>-25.086426627401607</v>
      </c>
      <c r="AM168" s="34">
        <v>122.614605765652</v>
      </c>
      <c r="AN168" s="38">
        <v>24.644487463967053</v>
      </c>
      <c r="AO168" s="6"/>
      <c r="AP168" s="6" t="s">
        <v>39</v>
      </c>
      <c r="AQ168" s="34">
        <v>116.836677812875</v>
      </c>
      <c r="AR168" s="38">
        <v>6.0201292317157566</v>
      </c>
      <c r="AS168" s="34">
        <v>108.956617311958</v>
      </c>
      <c r="AT168" s="38">
        <v>-4.6558262530187307</v>
      </c>
      <c r="AU168" s="34">
        <v>165.129645639784</v>
      </c>
      <c r="AV168" s="38">
        <v>8.9106225033933413</v>
      </c>
      <c r="AW168" s="6"/>
      <c r="AX168" s="6" t="s">
        <v>39</v>
      </c>
      <c r="AY168" s="34">
        <v>237.293712622203</v>
      </c>
      <c r="AZ168" s="38">
        <v>14.638798763859455</v>
      </c>
      <c r="BA168" s="34">
        <v>139.00580411289101</v>
      </c>
      <c r="BB168" s="38">
        <v>7.9431171630921682</v>
      </c>
      <c r="BC168" s="34">
        <v>85.646758880957606</v>
      </c>
      <c r="BD168" s="38">
        <v>-41.181878883612363</v>
      </c>
      <c r="BE168" s="6"/>
      <c r="BF168" s="6" t="s">
        <v>39</v>
      </c>
      <c r="BG168" s="34">
        <v>67.4761979622035</v>
      </c>
      <c r="BH168" s="38">
        <v>-36.33617093897422</v>
      </c>
      <c r="BI168" s="34">
        <v>90.709347830904605</v>
      </c>
      <c r="BJ168" s="38">
        <v>-32.034266385085658</v>
      </c>
      <c r="BK168" s="34">
        <v>86.095468834365903</v>
      </c>
      <c r="BL168" s="38">
        <v>-32.344427048678696</v>
      </c>
      <c r="BM168" s="6"/>
      <c r="BN168" s="6" t="s">
        <v>39</v>
      </c>
      <c r="BO168" s="34">
        <v>96.504937351753981</v>
      </c>
      <c r="BP168" s="38">
        <v>-22.449677332773987</v>
      </c>
      <c r="BQ168" s="34">
        <v>79.891641539192506</v>
      </c>
      <c r="BR168" s="38">
        <v>-13.172774509311509</v>
      </c>
      <c r="BS168" s="34">
        <v>163.62138101385699</v>
      </c>
      <c r="BT168" s="38">
        <v>-4.1775561633399292</v>
      </c>
      <c r="BU168" s="6"/>
      <c r="BV168" s="6" t="s">
        <v>39</v>
      </c>
      <c r="BW168" s="34">
        <v>131.213800374709</v>
      </c>
      <c r="BX168" s="38">
        <v>3.4673538989752757</v>
      </c>
      <c r="BY168" s="34">
        <v>107.66502467793499</v>
      </c>
      <c r="BZ168" s="38">
        <v>-22.345837477768697</v>
      </c>
      <c r="CA168" s="34">
        <v>141.823243366372</v>
      </c>
      <c r="CB168" s="38">
        <v>13.288228232428082</v>
      </c>
      <c r="CC168" s="6"/>
      <c r="CD168" s="6" t="s">
        <v>39</v>
      </c>
      <c r="CE168" s="34">
        <v>132.551595375609</v>
      </c>
      <c r="CF168" s="38">
        <v>1.2969921935199693</v>
      </c>
      <c r="CG168" s="34">
        <v>136.982753530742</v>
      </c>
      <c r="CH168" s="38">
        <v>-3.4222526585813995</v>
      </c>
      <c r="CI168" s="34">
        <v>89.406027415704401</v>
      </c>
      <c r="CJ168" s="38">
        <v>19.076808467162891</v>
      </c>
      <c r="CK168" s="6"/>
      <c r="CL168" s="6" t="s">
        <v>39</v>
      </c>
      <c r="CM168" s="34">
        <v>111.552296874985</v>
      </c>
      <c r="CN168" s="38">
        <v>3.9886071005215769</v>
      </c>
      <c r="CO168" s="34">
        <v>140.67844842206199</v>
      </c>
      <c r="CP168" s="38">
        <v>15.798581035245988</v>
      </c>
      <c r="CQ168" s="34">
        <v>129.347679783073</v>
      </c>
      <c r="CR168" s="38">
        <v>-12.532836365911777</v>
      </c>
      <c r="CS168" s="6"/>
      <c r="CT168" s="6" t="s">
        <v>39</v>
      </c>
      <c r="CU168" s="34">
        <v>147.22102754736201</v>
      </c>
      <c r="CV168" s="38">
        <v>0.96974316162945229</v>
      </c>
      <c r="CW168" s="34">
        <v>124.60894371933099</v>
      </c>
      <c r="CX168" s="38">
        <v>-10.18970183444992</v>
      </c>
      <c r="CY168" s="34">
        <v>5.6702353310610301</v>
      </c>
      <c r="CZ168" s="38">
        <v>-95.116729931035152</v>
      </c>
      <c r="DA168" s="6"/>
      <c r="DB168" s="6" t="s">
        <v>39</v>
      </c>
      <c r="DC168" s="34">
        <v>118.16799354018499</v>
      </c>
      <c r="DD168" s="38">
        <v>-20.2236941053647</v>
      </c>
      <c r="DE168" s="34">
        <v>68.486446399495094</v>
      </c>
      <c r="DF168" s="38">
        <v>-20.080608703924526</v>
      </c>
      <c r="DG168" s="34">
        <v>65.543967648770206</v>
      </c>
      <c r="DH168" s="38">
        <v>-14.883914697976451</v>
      </c>
      <c r="DI168" s="6"/>
      <c r="DJ168" s="6" t="s">
        <v>39</v>
      </c>
      <c r="DK168" s="34">
        <v>59.726392497364003</v>
      </c>
      <c r="DL168" s="38">
        <v>-40.754110493954222</v>
      </c>
      <c r="DM168" s="34">
        <v>75.458659937830703</v>
      </c>
      <c r="DN168" s="38">
        <v>-45.021375294062317</v>
      </c>
      <c r="DO168" s="34">
        <v>108.639314614833</v>
      </c>
      <c r="DP168" s="38">
        <v>-24.934080513422842</v>
      </c>
      <c r="DQ168" s="354"/>
    </row>
    <row r="169" spans="1:121" s="336" customFormat="1" ht="15" hidden="1" customHeight="1">
      <c r="A169" s="6"/>
      <c r="B169" s="6" t="s">
        <v>40</v>
      </c>
      <c r="C169" s="34">
        <v>101.487373484117</v>
      </c>
      <c r="D169" s="38">
        <v>-15.778687356770945</v>
      </c>
      <c r="E169" s="34">
        <v>161.60785360240601</v>
      </c>
      <c r="F169" s="38">
        <v>5.5648418532656621</v>
      </c>
      <c r="G169" s="34">
        <v>139.74136939403701</v>
      </c>
      <c r="H169" s="38">
        <v>15.217503295386848</v>
      </c>
      <c r="I169" s="6"/>
      <c r="J169" s="6" t="s">
        <v>40</v>
      </c>
      <c r="K169" s="34">
        <v>141.85720166961201</v>
      </c>
      <c r="L169" s="38">
        <v>5.0668971448108806</v>
      </c>
      <c r="M169" s="34">
        <v>119.98745573343299</v>
      </c>
      <c r="N169" s="38">
        <v>-0.11560081451959547</v>
      </c>
      <c r="O169" s="34">
        <v>2.3839792052832798</v>
      </c>
      <c r="P169" s="38">
        <v>-97.964005151944519</v>
      </c>
      <c r="Q169" s="6"/>
      <c r="R169" s="6" t="s">
        <v>40</v>
      </c>
      <c r="S169" s="34">
        <v>101.67624511245199</v>
      </c>
      <c r="T169" s="38">
        <v>9.5964532043808504</v>
      </c>
      <c r="U169" s="34">
        <v>107.634976314409</v>
      </c>
      <c r="V169" s="38">
        <v>-6.2650800194411431</v>
      </c>
      <c r="W169" s="34">
        <v>73.755153574317305</v>
      </c>
      <c r="X169" s="38">
        <v>-4.3164338082997205</v>
      </c>
      <c r="Y169" s="6"/>
      <c r="Z169" s="6" t="s">
        <v>40</v>
      </c>
      <c r="AA169" s="34">
        <v>77.889200788450594</v>
      </c>
      <c r="AB169" s="38">
        <v>-18.822220733613975</v>
      </c>
      <c r="AC169" s="34">
        <v>160.15069638021001</v>
      </c>
      <c r="AD169" s="38">
        <v>30.795054092757766</v>
      </c>
      <c r="AE169" s="34">
        <v>80.826623365046999</v>
      </c>
      <c r="AF169" s="38">
        <v>-15.66363139483687</v>
      </c>
      <c r="AG169" s="6"/>
      <c r="AH169" s="6" t="s">
        <v>40</v>
      </c>
      <c r="AI169" s="34">
        <v>129.75847975516399</v>
      </c>
      <c r="AJ169" s="38">
        <v>13.671863988263212</v>
      </c>
      <c r="AK169" s="34">
        <v>110.575539418468</v>
      </c>
      <c r="AL169" s="38">
        <v>-10.672007292417291</v>
      </c>
      <c r="AM169" s="34">
        <v>116.25229678058599</v>
      </c>
      <c r="AN169" s="38">
        <v>20.022139942974178</v>
      </c>
      <c r="AO169" s="6"/>
      <c r="AP169" s="6" t="s">
        <v>40</v>
      </c>
      <c r="AQ169" s="34">
        <v>123.156194314225</v>
      </c>
      <c r="AR169" s="38">
        <v>11.442379899455631</v>
      </c>
      <c r="AS169" s="34">
        <v>119.734730445963</v>
      </c>
      <c r="AT169" s="38">
        <v>9.3978744071427229</v>
      </c>
      <c r="AU169" s="34">
        <v>170.264579798689</v>
      </c>
      <c r="AV169" s="38">
        <v>12.969250871119527</v>
      </c>
      <c r="AW169" s="6"/>
      <c r="AX169" s="6" t="s">
        <v>40</v>
      </c>
      <c r="AY169" s="34">
        <v>217.492655901918</v>
      </c>
      <c r="AZ169" s="38">
        <v>8.5983424832177207</v>
      </c>
      <c r="BA169" s="34">
        <v>138.23074752019201</v>
      </c>
      <c r="BB169" s="38">
        <v>10.474306490869935</v>
      </c>
      <c r="BC169" s="34">
        <v>109.50914736237701</v>
      </c>
      <c r="BD169" s="38">
        <v>-21.775281247031671</v>
      </c>
      <c r="BE169" s="6"/>
      <c r="BF169" s="6" t="s">
        <v>40</v>
      </c>
      <c r="BG169" s="34">
        <v>91.382892801005795</v>
      </c>
      <c r="BH169" s="38">
        <v>-16.873107536660044</v>
      </c>
      <c r="BI169" s="34">
        <v>116.46065649664401</v>
      </c>
      <c r="BJ169" s="38">
        <v>-8.5150432058294996</v>
      </c>
      <c r="BK169" s="34">
        <v>102.073752688526</v>
      </c>
      <c r="BL169" s="38">
        <v>-10.067727466700717</v>
      </c>
      <c r="BM169" s="6"/>
      <c r="BN169" s="6" t="s">
        <v>40</v>
      </c>
      <c r="BO169" s="34">
        <v>100.3140436864018</v>
      </c>
      <c r="BP169" s="38">
        <v>-22.350782058290704</v>
      </c>
      <c r="BQ169" s="34">
        <v>91.452856923309696</v>
      </c>
      <c r="BR169" s="38">
        <v>-3.2472263918972573</v>
      </c>
      <c r="BS169" s="34">
        <v>170.44650520817501</v>
      </c>
      <c r="BT169" s="38">
        <v>12.506474156450125</v>
      </c>
      <c r="BU169" s="6"/>
      <c r="BV169" s="6" t="s">
        <v>40</v>
      </c>
      <c r="BW169" s="34">
        <v>128.40373788357999</v>
      </c>
      <c r="BX169" s="38">
        <v>4.457663061108704</v>
      </c>
      <c r="BY169" s="34">
        <v>83.803600862959001</v>
      </c>
      <c r="BZ169" s="38">
        <v>-16.834389355998823</v>
      </c>
      <c r="CA169" s="34">
        <v>168.76521552545401</v>
      </c>
      <c r="CB169" s="38">
        <v>17.76563859147555</v>
      </c>
      <c r="CC169" s="6"/>
      <c r="CD169" s="6" t="s">
        <v>40</v>
      </c>
      <c r="CE169" s="34">
        <v>131.192375941753</v>
      </c>
      <c r="CF169" s="38">
        <v>3.0238604380743936</v>
      </c>
      <c r="CG169" s="34">
        <v>134.12381061458601</v>
      </c>
      <c r="CH169" s="38">
        <v>-13.834966181334536</v>
      </c>
      <c r="CI169" s="34">
        <v>103.13579014974999</v>
      </c>
      <c r="CJ169" s="38">
        <v>6.8538249313561153</v>
      </c>
      <c r="CK169" s="6"/>
      <c r="CL169" s="6" t="s">
        <v>40</v>
      </c>
      <c r="CM169" s="34">
        <v>110.86422777801501</v>
      </c>
      <c r="CN169" s="38">
        <v>8.1050674337808175</v>
      </c>
      <c r="CO169" s="34">
        <v>138.49203959855899</v>
      </c>
      <c r="CP169" s="38">
        <v>12.059217308721287</v>
      </c>
      <c r="CQ169" s="34">
        <v>164.64674651271301</v>
      </c>
      <c r="CR169" s="38">
        <v>-4.4381987733759161</v>
      </c>
      <c r="CS169" s="6"/>
      <c r="CT169" s="6" t="s">
        <v>40</v>
      </c>
      <c r="CU169" s="34">
        <v>155.85739744680501</v>
      </c>
      <c r="CV169" s="38">
        <v>23.583625582576602</v>
      </c>
      <c r="CW169" s="34">
        <v>134.834736057117</v>
      </c>
      <c r="CX169" s="38">
        <v>-1.139693416890367</v>
      </c>
      <c r="CY169" s="34">
        <v>29.288212663681801</v>
      </c>
      <c r="CZ169" s="38">
        <v>-75.469037439350615</v>
      </c>
      <c r="DA169" s="6"/>
      <c r="DB169" s="6" t="s">
        <v>40</v>
      </c>
      <c r="DC169" s="34">
        <v>118.228397596424</v>
      </c>
      <c r="DD169" s="38">
        <v>-18.079217702840722</v>
      </c>
      <c r="DE169" s="34">
        <v>117.577113097828</v>
      </c>
      <c r="DF169" s="38">
        <v>-5.974083733916288</v>
      </c>
      <c r="DG169" s="34">
        <v>94.789777664485797</v>
      </c>
      <c r="DH169" s="38">
        <v>-2.0588793808661592</v>
      </c>
      <c r="DI169" s="6"/>
      <c r="DJ169" s="6" t="s">
        <v>40</v>
      </c>
      <c r="DK169" s="34">
        <v>86.030609394444198</v>
      </c>
      <c r="DL169" s="38">
        <v>-26.010973072392289</v>
      </c>
      <c r="DM169" s="34">
        <v>79.118494552014496</v>
      </c>
      <c r="DN169" s="38">
        <v>-42.833820732713193</v>
      </c>
      <c r="DO169" s="34">
        <v>111.326446114156</v>
      </c>
      <c r="DP169" s="38">
        <v>-23.739110141679262</v>
      </c>
      <c r="DQ169" s="354"/>
    </row>
    <row r="170" spans="1:121" s="336" customFormat="1" ht="15" hidden="1" customHeight="1">
      <c r="A170" s="6"/>
      <c r="B170" s="6" t="s">
        <v>41</v>
      </c>
      <c r="C170" s="34">
        <v>118.185993155828</v>
      </c>
      <c r="D170" s="38">
        <v>-4.0086166860200763</v>
      </c>
      <c r="E170" s="34">
        <v>165.38366417897501</v>
      </c>
      <c r="F170" s="38">
        <v>7.7469572166677381</v>
      </c>
      <c r="G170" s="34">
        <v>157.89033311158599</v>
      </c>
      <c r="H170" s="38">
        <v>13.314522714287321</v>
      </c>
      <c r="I170" s="6"/>
      <c r="J170" s="6" t="s">
        <v>41</v>
      </c>
      <c r="K170" s="34">
        <v>144.614543662166</v>
      </c>
      <c r="L170" s="38">
        <v>8.7414731719238858</v>
      </c>
      <c r="M170" s="34">
        <v>127.11229655891999</v>
      </c>
      <c r="N170" s="38">
        <v>6.3419651370673478</v>
      </c>
      <c r="O170" s="34">
        <v>59.2432320784187</v>
      </c>
      <c r="P170" s="38">
        <v>-49.430390748504173</v>
      </c>
      <c r="Q170" s="6"/>
      <c r="R170" s="6" t="s">
        <v>41</v>
      </c>
      <c r="S170" s="34">
        <v>126.785903669208</v>
      </c>
      <c r="T170" s="38">
        <v>16.451561500842146</v>
      </c>
      <c r="U170" s="34">
        <v>122.627205140424</v>
      </c>
      <c r="V170" s="38">
        <v>-7.390650678847237</v>
      </c>
      <c r="W170" s="34">
        <v>89.377237390438296</v>
      </c>
      <c r="X170" s="38">
        <v>-19.1530249439204</v>
      </c>
      <c r="Y170" s="6"/>
      <c r="Z170" s="6" t="s">
        <v>41</v>
      </c>
      <c r="AA170" s="34">
        <v>85.085661461640896</v>
      </c>
      <c r="AB170" s="38">
        <v>-6.0651809681653788</v>
      </c>
      <c r="AC170" s="34">
        <v>160.93281167087099</v>
      </c>
      <c r="AD170" s="38">
        <v>33.881474918248614</v>
      </c>
      <c r="AE170" s="34">
        <v>98.785006467945706</v>
      </c>
      <c r="AF170" s="38">
        <v>-13.870607112879824</v>
      </c>
      <c r="AG170" s="6"/>
      <c r="AH170" s="6" t="s">
        <v>41</v>
      </c>
      <c r="AI170" s="34">
        <v>147.94350593181599</v>
      </c>
      <c r="AJ170" s="38">
        <v>14.163483989546037</v>
      </c>
      <c r="AK170" s="34">
        <v>118.733264050272</v>
      </c>
      <c r="AL170" s="38">
        <v>-2.9534413926112961</v>
      </c>
      <c r="AM170" s="34">
        <v>107.88924521496</v>
      </c>
      <c r="AN170" s="38">
        <v>9.34445211377097</v>
      </c>
      <c r="AO170" s="6"/>
      <c r="AP170" s="6" t="s">
        <v>41</v>
      </c>
      <c r="AQ170" s="34">
        <v>120.25137639569699</v>
      </c>
      <c r="AR170" s="38">
        <v>6.1170549692666611</v>
      </c>
      <c r="AS170" s="34">
        <v>124.514117487251</v>
      </c>
      <c r="AT170" s="38">
        <v>10.029772492275129</v>
      </c>
      <c r="AU170" s="34">
        <v>184.76046902532201</v>
      </c>
      <c r="AV170" s="38">
        <v>14.714284404693601</v>
      </c>
      <c r="AW170" s="6"/>
      <c r="AX170" s="6" t="s">
        <v>41</v>
      </c>
      <c r="AY170" s="34">
        <v>197.37116572931799</v>
      </c>
      <c r="AZ170" s="38">
        <v>-4.305560710575989</v>
      </c>
      <c r="BA170" s="34">
        <v>136.80763315248399</v>
      </c>
      <c r="BB170" s="38">
        <v>7.6316944244967146</v>
      </c>
      <c r="BC170" s="34">
        <v>112.451293503782</v>
      </c>
      <c r="BD170" s="38">
        <v>-14.855643349172823</v>
      </c>
      <c r="BE170" s="6"/>
      <c r="BF170" s="6" t="s">
        <v>41</v>
      </c>
      <c r="BG170" s="34">
        <v>98.8057377732828</v>
      </c>
      <c r="BH170" s="38">
        <v>-9.2211157315074104</v>
      </c>
      <c r="BI170" s="34">
        <v>128.72523788375699</v>
      </c>
      <c r="BJ170" s="38">
        <v>2.6587545084085065</v>
      </c>
      <c r="BK170" s="34">
        <v>117.748343333728</v>
      </c>
      <c r="BL170" s="38">
        <v>0.13691528799635933</v>
      </c>
      <c r="BM170" s="6"/>
      <c r="BN170" s="6" t="s">
        <v>41</v>
      </c>
      <c r="BO170" s="34">
        <v>114.49834847251603</v>
      </c>
      <c r="BP170" s="38">
        <v>-11.593258109881404</v>
      </c>
      <c r="BQ170" s="34">
        <v>111.25199334064401</v>
      </c>
      <c r="BR170" s="38">
        <v>8.6788855185845932</v>
      </c>
      <c r="BS170" s="34">
        <v>176.886399146435</v>
      </c>
      <c r="BT170" s="38">
        <v>10.640775154090392</v>
      </c>
      <c r="BU170" s="6"/>
      <c r="BV170" s="6" t="s">
        <v>41</v>
      </c>
      <c r="BW170" s="34">
        <v>116.645323015445</v>
      </c>
      <c r="BX170" s="38">
        <v>3.7530450230923975</v>
      </c>
      <c r="BY170" s="34">
        <v>98.008152509724994</v>
      </c>
      <c r="BZ170" s="38">
        <v>-15.113193697217056</v>
      </c>
      <c r="CA170" s="34">
        <v>221.355196287073</v>
      </c>
      <c r="CB170" s="38">
        <v>31.025172719005752</v>
      </c>
      <c r="CC170" s="6"/>
      <c r="CD170" s="6" t="s">
        <v>41</v>
      </c>
      <c r="CE170" s="34">
        <v>138.243309403572</v>
      </c>
      <c r="CF170" s="38">
        <v>2.7941851416715764</v>
      </c>
      <c r="CG170" s="34">
        <v>125.79954257385</v>
      </c>
      <c r="CH170" s="38">
        <v>16.602930575324535</v>
      </c>
      <c r="CI170" s="34">
        <v>86.945327332697502</v>
      </c>
      <c r="CJ170" s="38">
        <v>18.906270495632754</v>
      </c>
      <c r="CK170" s="6"/>
      <c r="CL170" s="6" t="s">
        <v>41</v>
      </c>
      <c r="CM170" s="34">
        <v>127.390270497136</v>
      </c>
      <c r="CN170" s="38">
        <v>4.6646459387001045</v>
      </c>
      <c r="CO170" s="34">
        <v>165.37688376535601</v>
      </c>
      <c r="CP170" s="38">
        <v>19.873543838201442</v>
      </c>
      <c r="CQ170" s="34">
        <v>158.64259211800399</v>
      </c>
      <c r="CR170" s="38">
        <v>6.9885267819484085</v>
      </c>
      <c r="CS170" s="6"/>
      <c r="CT170" s="6" t="s">
        <v>41</v>
      </c>
      <c r="CU170" s="34">
        <v>130.37736798174399</v>
      </c>
      <c r="CV170" s="38">
        <v>18.613847551653436</v>
      </c>
      <c r="CW170" s="34">
        <v>132.34862900124401</v>
      </c>
      <c r="CX170" s="38">
        <v>7.5938453820929794</v>
      </c>
      <c r="CY170" s="34">
        <v>80.764699936098197</v>
      </c>
      <c r="CZ170" s="38">
        <v>-26.589333105785158</v>
      </c>
      <c r="DA170" s="6"/>
      <c r="DB170" s="6" t="s">
        <v>41</v>
      </c>
      <c r="DC170" s="34">
        <v>110.75075067395601</v>
      </c>
      <c r="DD170" s="38">
        <v>-11.797739828557781</v>
      </c>
      <c r="DE170" s="34">
        <v>127.500477502959</v>
      </c>
      <c r="DF170" s="38">
        <v>-2.464732698158798</v>
      </c>
      <c r="DG170" s="34">
        <v>98.136961529378596</v>
      </c>
      <c r="DH170" s="38">
        <v>8.9437739642943086</v>
      </c>
      <c r="DI170" s="6"/>
      <c r="DJ170" s="6" t="s">
        <v>41</v>
      </c>
      <c r="DK170" s="34">
        <v>98.870805704568397</v>
      </c>
      <c r="DL170" s="38">
        <v>-5.077119646257529</v>
      </c>
      <c r="DM170" s="34">
        <v>102.086276373636</v>
      </c>
      <c r="DN170" s="38">
        <v>-29.619011269320509</v>
      </c>
      <c r="DO170" s="34">
        <v>112.982040434083</v>
      </c>
      <c r="DP170" s="38">
        <v>-20.310585301659529</v>
      </c>
      <c r="DQ170" s="354"/>
    </row>
    <row r="171" spans="1:121" s="336" customFormat="1" ht="15" hidden="1" customHeight="1">
      <c r="A171" s="6"/>
      <c r="B171" s="6" t="s">
        <v>42</v>
      </c>
      <c r="C171" s="34">
        <v>119.51100766978399</v>
      </c>
      <c r="D171" s="38">
        <v>4.9798832563141957</v>
      </c>
      <c r="E171" s="34">
        <v>123.078253960613</v>
      </c>
      <c r="F171" s="38">
        <v>6.2216388933135818</v>
      </c>
      <c r="G171" s="34">
        <v>146.780330200208</v>
      </c>
      <c r="H171" s="38">
        <v>21.58614112556802</v>
      </c>
      <c r="I171" s="6"/>
      <c r="J171" s="6" t="s">
        <v>42</v>
      </c>
      <c r="K171" s="34">
        <v>139.40472900666501</v>
      </c>
      <c r="L171" s="38">
        <v>11.724198533409847</v>
      </c>
      <c r="M171" s="34">
        <v>137.12279522438001</v>
      </c>
      <c r="N171" s="38">
        <v>14.668882706530283</v>
      </c>
      <c r="O171" s="34">
        <v>118.39256866635699</v>
      </c>
      <c r="P171" s="38">
        <v>7.8579397352295643</v>
      </c>
      <c r="Q171" s="6"/>
      <c r="R171" s="6" t="s">
        <v>42</v>
      </c>
      <c r="S171" s="34">
        <v>112.761377057855</v>
      </c>
      <c r="T171" s="38">
        <v>6.1008807342402918</v>
      </c>
      <c r="U171" s="34">
        <v>148.709036636842</v>
      </c>
      <c r="V171" s="38">
        <v>-0.62124540066081124</v>
      </c>
      <c r="W171" s="34">
        <v>115.108376305907</v>
      </c>
      <c r="X171" s="38">
        <v>5.3691487916154728</v>
      </c>
      <c r="Y171" s="6"/>
      <c r="Z171" s="6" t="s">
        <v>42</v>
      </c>
      <c r="AA171" s="34">
        <v>97.449202382055603</v>
      </c>
      <c r="AB171" s="38">
        <v>1.6354882098566463</v>
      </c>
      <c r="AC171" s="34">
        <v>136.634254838885</v>
      </c>
      <c r="AD171" s="38">
        <v>26.668277859666318</v>
      </c>
      <c r="AE171" s="34">
        <v>117.040761444927</v>
      </c>
      <c r="AF171" s="38">
        <v>-1.0763304112063139</v>
      </c>
      <c r="AG171" s="6"/>
      <c r="AH171" s="6" t="s">
        <v>42</v>
      </c>
      <c r="AI171" s="34">
        <v>139.91897391088699</v>
      </c>
      <c r="AJ171" s="38">
        <v>17.044458948945788</v>
      </c>
      <c r="AK171" s="34">
        <v>119.950200114202</v>
      </c>
      <c r="AL171" s="38">
        <v>-0.16146279108460249</v>
      </c>
      <c r="AM171" s="34">
        <v>114.94032308589701</v>
      </c>
      <c r="AN171" s="38">
        <v>9.9941607334754963</v>
      </c>
      <c r="AO171" s="6"/>
      <c r="AP171" s="6" t="s">
        <v>42</v>
      </c>
      <c r="AQ171" s="34">
        <v>126.49920273207699</v>
      </c>
      <c r="AR171" s="38">
        <v>11.864038216626867</v>
      </c>
      <c r="AS171" s="34">
        <v>119.58653011084699</v>
      </c>
      <c r="AT171" s="38">
        <v>8.7310572094657459</v>
      </c>
      <c r="AU171" s="34">
        <v>177.66729933993599</v>
      </c>
      <c r="AV171" s="38">
        <v>18.44390257989798</v>
      </c>
      <c r="AW171" s="6"/>
      <c r="AX171" s="6" t="s">
        <v>42</v>
      </c>
      <c r="AY171" s="34">
        <v>196.68998856905699</v>
      </c>
      <c r="AZ171" s="38">
        <v>-10.106600877059165</v>
      </c>
      <c r="BA171" s="34">
        <v>133.78826627282399</v>
      </c>
      <c r="BB171" s="38">
        <v>6.3203899944753488</v>
      </c>
      <c r="BC171" s="34">
        <v>130.44356630828</v>
      </c>
      <c r="BD171" s="38">
        <v>-7.3092815788370729</v>
      </c>
      <c r="BE171" s="6"/>
      <c r="BF171" s="6" t="s">
        <v>42</v>
      </c>
      <c r="BG171" s="34">
        <v>117.734565167627</v>
      </c>
      <c r="BH171" s="38">
        <v>-0.28603207189983948</v>
      </c>
      <c r="BI171" s="34">
        <v>123.289233104817</v>
      </c>
      <c r="BJ171" s="38">
        <v>2.4558143946791517</v>
      </c>
      <c r="BK171" s="34">
        <v>131.62797421504101</v>
      </c>
      <c r="BL171" s="38">
        <v>5.6655297174288819</v>
      </c>
      <c r="BM171" s="6"/>
      <c r="BN171" s="6" t="s">
        <v>42</v>
      </c>
      <c r="BO171" s="34">
        <v>134.07397774157275</v>
      </c>
      <c r="BP171" s="38">
        <v>4.3304189221492209</v>
      </c>
      <c r="BQ171" s="34">
        <v>113.81508441609699</v>
      </c>
      <c r="BR171" s="38">
        <v>9.9289936211121983</v>
      </c>
      <c r="BS171" s="34">
        <v>187.58418905305101</v>
      </c>
      <c r="BT171" s="38">
        <v>12.428956000020492</v>
      </c>
      <c r="BU171" s="6"/>
      <c r="BV171" s="6" t="s">
        <v>42</v>
      </c>
      <c r="BW171" s="34">
        <v>134.55682168436101</v>
      </c>
      <c r="BX171" s="38">
        <v>10.645857612848772</v>
      </c>
      <c r="BY171" s="34">
        <v>109.405065939145</v>
      </c>
      <c r="BZ171" s="38">
        <v>-21.178374239618762</v>
      </c>
      <c r="CA171" s="34">
        <v>189.84364957001699</v>
      </c>
      <c r="CB171" s="38">
        <v>32.749788434999971</v>
      </c>
      <c r="CC171" s="6"/>
      <c r="CD171" s="6" t="s">
        <v>42</v>
      </c>
      <c r="CE171" s="34">
        <v>137.45940305656401</v>
      </c>
      <c r="CF171" s="38">
        <v>4.6662184023185063</v>
      </c>
      <c r="CG171" s="34">
        <v>144.308496743006</v>
      </c>
      <c r="CH171" s="38">
        <v>16.33459452406936</v>
      </c>
      <c r="CI171" s="34">
        <v>82.766059706759705</v>
      </c>
      <c r="CJ171" s="38">
        <v>-0.88897032558851663</v>
      </c>
      <c r="CK171" s="6"/>
      <c r="CL171" s="6" t="s">
        <v>42</v>
      </c>
      <c r="CM171" s="34">
        <v>129.020781983299</v>
      </c>
      <c r="CN171" s="38">
        <v>0.58625747825973917</v>
      </c>
      <c r="CO171" s="34">
        <v>173.50203309233501</v>
      </c>
      <c r="CP171" s="38">
        <v>18.743198813647837</v>
      </c>
      <c r="CQ171" s="34">
        <v>149.32577897609499</v>
      </c>
      <c r="CR171" s="38">
        <v>10.964009457819898</v>
      </c>
      <c r="CS171" s="6"/>
      <c r="CT171" s="6" t="s">
        <v>42</v>
      </c>
      <c r="CU171" s="34">
        <v>130.08507156128999</v>
      </c>
      <c r="CV171" s="38">
        <v>17.100083534488505</v>
      </c>
      <c r="CW171" s="34">
        <v>133.85373035566701</v>
      </c>
      <c r="CX171" s="38">
        <v>18.152100856764335</v>
      </c>
      <c r="CY171" s="34">
        <v>133.687547785883</v>
      </c>
      <c r="CZ171" s="38">
        <v>7.0306617128369453</v>
      </c>
      <c r="DA171" s="6"/>
      <c r="DB171" s="6" t="s">
        <v>42</v>
      </c>
      <c r="DC171" s="34">
        <v>130.04401495850999</v>
      </c>
      <c r="DD171" s="38">
        <v>1.0478977088302202</v>
      </c>
      <c r="DE171" s="34">
        <v>85.735183697189299</v>
      </c>
      <c r="DF171" s="38">
        <v>5.0387420621873673</v>
      </c>
      <c r="DG171" s="34">
        <v>89.102246406241406</v>
      </c>
      <c r="DH171" s="38">
        <v>-4.6056896728438801</v>
      </c>
      <c r="DI171" s="6"/>
      <c r="DJ171" s="6" t="s">
        <v>42</v>
      </c>
      <c r="DK171" s="34">
        <v>101.07580475366601</v>
      </c>
      <c r="DL171" s="38">
        <v>10.984390002360939</v>
      </c>
      <c r="DM171" s="34">
        <v>122.448289388455</v>
      </c>
      <c r="DN171" s="38">
        <v>-15.860908703008775</v>
      </c>
      <c r="DO171" s="34">
        <v>137.589141379571</v>
      </c>
      <c r="DP171" s="38">
        <v>1.4237653608555974</v>
      </c>
      <c r="DQ171" s="354"/>
    </row>
    <row r="172" spans="1:121" s="336" customFormat="1" ht="15" hidden="1" customHeight="1">
      <c r="A172" s="6"/>
      <c r="B172" s="6" t="s">
        <v>43</v>
      </c>
      <c r="C172" s="34">
        <v>106.530649623999</v>
      </c>
      <c r="D172" s="38">
        <v>10.670616697378748</v>
      </c>
      <c r="E172" s="34">
        <v>133.48567455340401</v>
      </c>
      <c r="F172" s="38">
        <v>4.9594032913743433</v>
      </c>
      <c r="G172" s="34">
        <v>136.16799754088399</v>
      </c>
      <c r="H172" s="38">
        <v>14.507386488414411</v>
      </c>
      <c r="I172" s="6"/>
      <c r="J172" s="6" t="s">
        <v>43</v>
      </c>
      <c r="K172" s="34">
        <v>138.61081083364701</v>
      </c>
      <c r="L172" s="38">
        <v>12.878778154354677</v>
      </c>
      <c r="M172" s="34">
        <v>132.938046724412</v>
      </c>
      <c r="N172" s="38">
        <v>12.433693351710346</v>
      </c>
      <c r="O172" s="34">
        <v>117.946538105882</v>
      </c>
      <c r="P172" s="38">
        <v>5.1507677210345832</v>
      </c>
      <c r="Q172" s="6"/>
      <c r="R172" s="6" t="s">
        <v>43</v>
      </c>
      <c r="S172" s="34">
        <v>127.82537998103</v>
      </c>
      <c r="T172" s="38">
        <v>9.7653396521508995</v>
      </c>
      <c r="U172" s="34">
        <v>155.75354212857599</v>
      </c>
      <c r="V172" s="38">
        <v>2.2131311639646896</v>
      </c>
      <c r="W172" s="34">
        <v>150.318844435019</v>
      </c>
      <c r="X172" s="38">
        <v>12.725593151491978</v>
      </c>
      <c r="Y172" s="6"/>
      <c r="Z172" s="6" t="s">
        <v>43</v>
      </c>
      <c r="AA172" s="34">
        <v>101.23749765091</v>
      </c>
      <c r="AB172" s="38">
        <v>-2.8900090874817437</v>
      </c>
      <c r="AC172" s="34">
        <v>158.342857337053</v>
      </c>
      <c r="AD172" s="38">
        <v>17.363535027390327</v>
      </c>
      <c r="AE172" s="34">
        <v>129.72556315643899</v>
      </c>
      <c r="AF172" s="38">
        <v>10.679985395895741</v>
      </c>
      <c r="AG172" s="6"/>
      <c r="AH172" s="6" t="s">
        <v>43</v>
      </c>
      <c r="AI172" s="34">
        <v>154.64637117082799</v>
      </c>
      <c r="AJ172" s="38">
        <v>19.530938797242811</v>
      </c>
      <c r="AK172" s="34">
        <v>125.86528729601901</v>
      </c>
      <c r="AL172" s="38">
        <v>1.8070554138573129</v>
      </c>
      <c r="AM172" s="34">
        <v>121.25067227336</v>
      </c>
      <c r="AN172" s="38">
        <v>15.622943142297913</v>
      </c>
      <c r="AO172" s="6"/>
      <c r="AP172" s="6" t="s">
        <v>43</v>
      </c>
      <c r="AQ172" s="34">
        <v>120.57482625368</v>
      </c>
      <c r="AR172" s="38">
        <v>11.886699883250003</v>
      </c>
      <c r="AS172" s="34">
        <v>113.309519642536</v>
      </c>
      <c r="AT172" s="38">
        <v>2.8368482304616123</v>
      </c>
      <c r="AU172" s="34">
        <v>162.00413892428401</v>
      </c>
      <c r="AV172" s="38">
        <v>19.167761287391414</v>
      </c>
      <c r="AW172" s="6"/>
      <c r="AX172" s="6" t="s">
        <v>43</v>
      </c>
      <c r="AY172" s="34">
        <v>177.82677315576299</v>
      </c>
      <c r="AZ172" s="38">
        <v>-10.94030942514523</v>
      </c>
      <c r="BA172" s="34">
        <v>143.386873573483</v>
      </c>
      <c r="BB172" s="38">
        <v>9.1927531160939537</v>
      </c>
      <c r="BC172" s="34">
        <v>125.975428305386</v>
      </c>
      <c r="BD172" s="38">
        <v>-5.238647252298918</v>
      </c>
      <c r="BE172" s="6"/>
      <c r="BF172" s="6" t="s">
        <v>43</v>
      </c>
      <c r="BG172" s="34">
        <v>125.106864319807</v>
      </c>
      <c r="BH172" s="38">
        <v>5.0734622875253024</v>
      </c>
      <c r="BI172" s="34">
        <v>130.05366432068499</v>
      </c>
      <c r="BJ172" s="38">
        <v>9.7734506594597974</v>
      </c>
      <c r="BK172" s="34">
        <v>124.815283706125</v>
      </c>
      <c r="BL172" s="38">
        <v>-1.6741496434673877</v>
      </c>
      <c r="BM172" s="6"/>
      <c r="BN172" s="6" t="s">
        <v>43</v>
      </c>
      <c r="BO172" s="34">
        <v>142.10820847886254</v>
      </c>
      <c r="BP172" s="38">
        <v>19.174748522548185</v>
      </c>
      <c r="BQ172" s="34">
        <v>112.833977896744</v>
      </c>
      <c r="BR172" s="38">
        <v>7.0172637233723663</v>
      </c>
      <c r="BS172" s="34">
        <v>190.006264043941</v>
      </c>
      <c r="BT172" s="38">
        <v>21.509273206465252</v>
      </c>
      <c r="BU172" s="6"/>
      <c r="BV172" s="6" t="s">
        <v>43</v>
      </c>
      <c r="BW172" s="34">
        <v>111.556108970232</v>
      </c>
      <c r="BX172" s="38">
        <v>8.2349514128272574</v>
      </c>
      <c r="BY172" s="34">
        <v>101.52889694931901</v>
      </c>
      <c r="BZ172" s="38">
        <v>-14.479658182636385</v>
      </c>
      <c r="CA172" s="34">
        <v>180.049090074932</v>
      </c>
      <c r="CB172" s="38">
        <v>23.609969615731345</v>
      </c>
      <c r="CC172" s="6"/>
      <c r="CD172" s="6" t="s">
        <v>43</v>
      </c>
      <c r="CE172" s="34">
        <v>148.65613635582801</v>
      </c>
      <c r="CF172" s="38">
        <v>7.1704348429237399</v>
      </c>
      <c r="CG172" s="34">
        <v>126.28966794705801</v>
      </c>
      <c r="CH172" s="38">
        <v>17.748177312649773</v>
      </c>
      <c r="CI172" s="34">
        <v>74.533586530658596</v>
      </c>
      <c r="CJ172" s="38">
        <v>-10.866854542227003</v>
      </c>
      <c r="CK172" s="6"/>
      <c r="CL172" s="6" t="s">
        <v>43</v>
      </c>
      <c r="CM172" s="34">
        <v>116.997390704103</v>
      </c>
      <c r="CN172" s="38">
        <v>14.769740972290819</v>
      </c>
      <c r="CO172" s="34">
        <v>150.84486165791401</v>
      </c>
      <c r="CP172" s="38">
        <v>11.340568253265133</v>
      </c>
      <c r="CQ172" s="34">
        <v>144.74727638866401</v>
      </c>
      <c r="CR172" s="38">
        <v>21.3507727083106</v>
      </c>
      <c r="CS172" s="6"/>
      <c r="CT172" s="6" t="s">
        <v>43</v>
      </c>
      <c r="CU172" s="34">
        <v>135.373429675816</v>
      </c>
      <c r="CV172" s="38">
        <v>17.781362900651374</v>
      </c>
      <c r="CW172" s="34">
        <v>142.48200896095</v>
      </c>
      <c r="CX172" s="38">
        <v>19.855873151314782</v>
      </c>
      <c r="CY172" s="34">
        <v>130.39132164420201</v>
      </c>
      <c r="CZ172" s="38">
        <v>1.228386624100807</v>
      </c>
      <c r="DA172" s="6"/>
      <c r="DB172" s="6" t="s">
        <v>43</v>
      </c>
      <c r="DC172" s="34">
        <v>134.25334605553999</v>
      </c>
      <c r="DD172" s="38">
        <v>5.2986932498334482</v>
      </c>
      <c r="DE172" s="34">
        <v>110.155923345624</v>
      </c>
      <c r="DF172" s="38">
        <v>3.2721415061486283</v>
      </c>
      <c r="DG172" s="34">
        <v>127.166537542109</v>
      </c>
      <c r="DH172" s="38">
        <v>4.5204470622553998</v>
      </c>
      <c r="DI172" s="6"/>
      <c r="DJ172" s="6" t="s">
        <v>43</v>
      </c>
      <c r="DK172" s="34">
        <v>109.403514239256</v>
      </c>
      <c r="DL172" s="38">
        <v>9.2189941497955061</v>
      </c>
      <c r="DM172" s="34">
        <v>138.99280573439</v>
      </c>
      <c r="DN172" s="38">
        <v>1.4206177168111083</v>
      </c>
      <c r="DO172" s="34">
        <v>149.93362107974599</v>
      </c>
      <c r="DP172" s="38">
        <v>7.2549975105272466</v>
      </c>
      <c r="DQ172" s="354"/>
    </row>
    <row r="173" spans="1:121" s="336" customFormat="1" ht="15" hidden="1" customHeight="1">
      <c r="A173" s="6"/>
      <c r="B173" s="6" t="s">
        <v>44</v>
      </c>
      <c r="C173" s="34">
        <v>93.905497796352805</v>
      </c>
      <c r="D173" s="38">
        <v>13.131933091204417</v>
      </c>
      <c r="E173" s="34">
        <v>150.85083294759499</v>
      </c>
      <c r="F173" s="38">
        <v>10.521693189627655</v>
      </c>
      <c r="G173" s="34">
        <v>148.52159390860501</v>
      </c>
      <c r="H173" s="38">
        <v>5.7037742868162127</v>
      </c>
      <c r="I173" s="6"/>
      <c r="J173" s="6" t="s">
        <v>44</v>
      </c>
      <c r="K173" s="34">
        <v>138.73522430665699</v>
      </c>
      <c r="L173" s="38">
        <v>9.7020734332170093</v>
      </c>
      <c r="M173" s="34">
        <v>142.392655801708</v>
      </c>
      <c r="N173" s="38">
        <v>9.0133472140392854</v>
      </c>
      <c r="O173" s="34">
        <v>126.893094109644</v>
      </c>
      <c r="P173" s="38">
        <v>6.3666705640750223</v>
      </c>
      <c r="Q173" s="6"/>
      <c r="R173" s="6" t="s">
        <v>44</v>
      </c>
      <c r="S173" s="34">
        <v>114.20175558882799</v>
      </c>
      <c r="T173" s="38">
        <v>7.5539793113632072</v>
      </c>
      <c r="U173" s="34">
        <v>157.98239480665001</v>
      </c>
      <c r="V173" s="38">
        <v>1.8492850585600138</v>
      </c>
      <c r="W173" s="34">
        <v>183.93513959935299</v>
      </c>
      <c r="X173" s="38">
        <v>4.48050976258736</v>
      </c>
      <c r="Y173" s="6"/>
      <c r="Z173" s="6" t="s">
        <v>44</v>
      </c>
      <c r="AA173" s="34">
        <v>100.638642911199</v>
      </c>
      <c r="AB173" s="38">
        <v>-3.8293808260519313E-2</v>
      </c>
      <c r="AC173" s="34">
        <v>139.86592047911901</v>
      </c>
      <c r="AD173" s="38">
        <v>12.632395798942923</v>
      </c>
      <c r="AE173" s="34">
        <v>136.39190821325499</v>
      </c>
      <c r="AF173" s="38">
        <v>7.2416482665087898</v>
      </c>
      <c r="AG173" s="6"/>
      <c r="AH173" s="6" t="s">
        <v>44</v>
      </c>
      <c r="AI173" s="34">
        <v>152.36659583457299</v>
      </c>
      <c r="AJ173" s="38">
        <v>12.408877315531043</v>
      </c>
      <c r="AK173" s="34">
        <v>146.05682192501999</v>
      </c>
      <c r="AL173" s="38">
        <v>3.0514131730403165</v>
      </c>
      <c r="AM173" s="34">
        <v>112.84190207195201</v>
      </c>
      <c r="AN173" s="38">
        <v>0.72466888309334365</v>
      </c>
      <c r="AO173" s="6"/>
      <c r="AP173" s="6" t="s">
        <v>44</v>
      </c>
      <c r="AQ173" s="34">
        <v>135.11564955782401</v>
      </c>
      <c r="AR173" s="38">
        <v>10.79928659498286</v>
      </c>
      <c r="AS173" s="34">
        <v>118.01831118587</v>
      </c>
      <c r="AT173" s="38">
        <v>8.1824354095850822</v>
      </c>
      <c r="AU173" s="34">
        <v>167.67002268354901</v>
      </c>
      <c r="AV173" s="38">
        <v>21.108455138160423</v>
      </c>
      <c r="AW173" s="6"/>
      <c r="AX173" s="6" t="s">
        <v>44</v>
      </c>
      <c r="AY173" s="34">
        <v>191.214622017294</v>
      </c>
      <c r="AZ173" s="38">
        <v>-12.923150183146248</v>
      </c>
      <c r="BA173" s="34">
        <v>140.18559724896201</v>
      </c>
      <c r="BB173" s="38">
        <v>7.5689636341807329</v>
      </c>
      <c r="BC173" s="34">
        <v>123.59815795839199</v>
      </c>
      <c r="BD173" s="38">
        <v>-6.4728380623659092</v>
      </c>
      <c r="BE173" s="6"/>
      <c r="BF173" s="6" t="s">
        <v>44</v>
      </c>
      <c r="BG173" s="34">
        <v>130.30588903841701</v>
      </c>
      <c r="BH173" s="38">
        <v>4.2514411390393292</v>
      </c>
      <c r="BI173" s="34">
        <v>128.66288355316701</v>
      </c>
      <c r="BJ173" s="38">
        <v>12.177624657273029</v>
      </c>
      <c r="BK173" s="34">
        <v>128.86019404445199</v>
      </c>
      <c r="BL173" s="38">
        <v>-1.6998109608909573</v>
      </c>
      <c r="BM173" s="6"/>
      <c r="BN173" s="6" t="s">
        <v>44</v>
      </c>
      <c r="BO173" s="34">
        <v>129.79524481461917</v>
      </c>
      <c r="BP173" s="38">
        <v>8.6371431327719108</v>
      </c>
      <c r="BQ173" s="34">
        <v>111.330054602269</v>
      </c>
      <c r="BR173" s="38">
        <v>4.5071101112024365</v>
      </c>
      <c r="BS173" s="34">
        <v>191.27518367553401</v>
      </c>
      <c r="BT173" s="38">
        <v>24.717831803643818</v>
      </c>
      <c r="BU173" s="6"/>
      <c r="BV173" s="6" t="s">
        <v>44</v>
      </c>
      <c r="BW173" s="34">
        <v>115.470632960122</v>
      </c>
      <c r="BX173" s="38">
        <v>12.564814823749487</v>
      </c>
      <c r="BY173" s="34">
        <v>100.00425305338899</v>
      </c>
      <c r="BZ173" s="38">
        <v>-17.900570161267481</v>
      </c>
      <c r="CA173" s="34">
        <v>192.754497276584</v>
      </c>
      <c r="CB173" s="38">
        <v>18.265753724601481</v>
      </c>
      <c r="CC173" s="6"/>
      <c r="CD173" s="6" t="s">
        <v>44</v>
      </c>
      <c r="CE173" s="34">
        <v>152.47644936498</v>
      </c>
      <c r="CF173" s="38">
        <v>7.1955607125073158</v>
      </c>
      <c r="CG173" s="34">
        <v>132.44308379421599</v>
      </c>
      <c r="CH173" s="38">
        <v>20.314481513101839</v>
      </c>
      <c r="CI173" s="34">
        <v>84.592901996724606</v>
      </c>
      <c r="CJ173" s="38">
        <v>-11.216688671693589</v>
      </c>
      <c r="CK173" s="6"/>
      <c r="CL173" s="6" t="s">
        <v>44</v>
      </c>
      <c r="CM173" s="34">
        <v>128.50836624952399</v>
      </c>
      <c r="CN173" s="38">
        <v>12.013992251149901</v>
      </c>
      <c r="CO173" s="34">
        <v>157.90671428648301</v>
      </c>
      <c r="CP173" s="38">
        <v>16.225443447847354</v>
      </c>
      <c r="CQ173" s="34">
        <v>164.00928690633799</v>
      </c>
      <c r="CR173" s="38">
        <v>16.785130311098001</v>
      </c>
      <c r="CS173" s="6"/>
      <c r="CT173" s="6" t="s">
        <v>44</v>
      </c>
      <c r="CU173" s="34">
        <v>127.865107004481</v>
      </c>
      <c r="CV173" s="38">
        <v>6.6722366203071175</v>
      </c>
      <c r="CW173" s="34">
        <v>134.21633562596099</v>
      </c>
      <c r="CX173" s="38">
        <v>20.620458742137203</v>
      </c>
      <c r="CY173" s="34">
        <v>130.696993604298</v>
      </c>
      <c r="CZ173" s="38">
        <v>-4.3370468949635921</v>
      </c>
      <c r="DA173" s="6"/>
      <c r="DB173" s="6" t="s">
        <v>44</v>
      </c>
      <c r="DC173" s="34">
        <v>132.96047414216301</v>
      </c>
      <c r="DD173" s="38">
        <v>0.7939748811957088</v>
      </c>
      <c r="DE173" s="34">
        <v>101.447697918557</v>
      </c>
      <c r="DF173" s="38">
        <v>-0.41180977845895939</v>
      </c>
      <c r="DG173" s="34">
        <v>117.133942910767</v>
      </c>
      <c r="DH173" s="38">
        <v>1.7907484385407884</v>
      </c>
      <c r="DI173" s="6"/>
      <c r="DJ173" s="6" t="s">
        <v>44</v>
      </c>
      <c r="DK173" s="34">
        <v>105.797244858055</v>
      </c>
      <c r="DL173" s="38">
        <v>9.0460823668941686</v>
      </c>
      <c r="DM173" s="34">
        <v>139.75114618987601</v>
      </c>
      <c r="DN173" s="38">
        <v>0.85482792947387054</v>
      </c>
      <c r="DO173" s="34">
        <v>121.289959779583</v>
      </c>
      <c r="DP173" s="38">
        <v>11.350862973074797</v>
      </c>
      <c r="DQ173" s="354"/>
    </row>
    <row r="174" spans="1:121" s="336" customFormat="1" ht="15" hidden="1" customHeight="1">
      <c r="A174" s="6"/>
      <c r="B174" s="6"/>
      <c r="C174" s="34"/>
      <c r="D174" s="38"/>
      <c r="E174" s="34"/>
      <c r="F174" s="38"/>
      <c r="G174" s="34"/>
      <c r="H174" s="38"/>
      <c r="I174" s="6"/>
      <c r="J174" s="6"/>
      <c r="K174" s="34"/>
      <c r="L174" s="38"/>
      <c r="M174" s="34"/>
      <c r="N174" s="38"/>
      <c r="O174" s="34"/>
      <c r="P174" s="38"/>
      <c r="Q174" s="6"/>
      <c r="R174" s="6"/>
      <c r="S174" s="34"/>
      <c r="T174" s="38"/>
      <c r="U174" s="34"/>
      <c r="V174" s="38"/>
      <c r="W174" s="34"/>
      <c r="X174" s="38"/>
      <c r="Y174" s="6"/>
      <c r="Z174" s="6"/>
      <c r="AA174" s="34"/>
      <c r="AB174" s="38"/>
      <c r="AC174" s="34"/>
      <c r="AD174" s="38"/>
      <c r="AE174" s="34"/>
      <c r="AF174" s="38"/>
      <c r="AG174" s="6"/>
      <c r="AH174" s="6"/>
      <c r="AI174" s="34"/>
      <c r="AJ174" s="38"/>
      <c r="AK174" s="34"/>
      <c r="AL174" s="38"/>
      <c r="AM174" s="34"/>
      <c r="AN174" s="38"/>
      <c r="AO174" s="6"/>
      <c r="AP174" s="6"/>
      <c r="AQ174" s="34"/>
      <c r="AR174" s="38"/>
      <c r="AS174" s="34"/>
      <c r="AT174" s="38"/>
      <c r="AU174" s="34"/>
      <c r="AV174" s="38"/>
      <c r="AW174" s="6"/>
      <c r="AX174" s="6"/>
      <c r="AY174" s="34"/>
      <c r="AZ174" s="38"/>
      <c r="BA174" s="34"/>
      <c r="BB174" s="38"/>
      <c r="BC174" s="34"/>
      <c r="BD174" s="38"/>
      <c r="BE174" s="6"/>
      <c r="BF174" s="6"/>
      <c r="BG174" s="34"/>
      <c r="BH174" s="38"/>
      <c r="BI174" s="34"/>
      <c r="BJ174" s="38"/>
      <c r="BK174" s="34"/>
      <c r="BL174" s="38"/>
      <c r="BM174" s="6"/>
      <c r="BN174" s="6"/>
      <c r="BO174" s="34"/>
      <c r="BP174" s="38"/>
      <c r="BQ174" s="34"/>
      <c r="BR174" s="38"/>
      <c r="BS174" s="34"/>
      <c r="BT174" s="38"/>
      <c r="BU174" s="6"/>
      <c r="BV174" s="6"/>
      <c r="BW174" s="34"/>
      <c r="BX174" s="38"/>
      <c r="BY174" s="34"/>
      <c r="BZ174" s="38"/>
      <c r="CA174" s="34"/>
      <c r="CB174" s="38"/>
      <c r="CC174" s="6"/>
      <c r="CD174" s="6"/>
      <c r="CE174" s="34"/>
      <c r="CF174" s="38"/>
      <c r="CG174" s="34"/>
      <c r="CH174" s="38"/>
      <c r="CI174" s="34"/>
      <c r="CJ174" s="38"/>
      <c r="CK174" s="6"/>
      <c r="CL174" s="6"/>
      <c r="CM174" s="34"/>
      <c r="CN174" s="38"/>
      <c r="CO174" s="34"/>
      <c r="CP174" s="38"/>
      <c r="CQ174" s="34"/>
      <c r="CR174" s="38"/>
      <c r="CS174" s="6"/>
      <c r="CT174" s="6"/>
      <c r="CU174" s="34"/>
      <c r="CV174" s="38"/>
      <c r="CW174" s="34"/>
      <c r="CX174" s="38"/>
      <c r="CY174" s="34"/>
      <c r="CZ174" s="38"/>
      <c r="DA174" s="6"/>
      <c r="DB174" s="6"/>
      <c r="DC174" s="34"/>
      <c r="DD174" s="38"/>
      <c r="DE174" s="34"/>
      <c r="DF174" s="38"/>
      <c r="DG174" s="34"/>
      <c r="DH174" s="38"/>
      <c r="DI174" s="6"/>
      <c r="DJ174" s="6"/>
      <c r="DK174" s="34"/>
      <c r="DL174" s="38"/>
      <c r="DM174" s="34"/>
      <c r="DN174" s="38"/>
      <c r="DO174" s="34"/>
      <c r="DP174" s="38"/>
      <c r="DQ174" s="354"/>
    </row>
    <row r="175" spans="1:121" s="336" customFormat="1" ht="15" hidden="1" customHeight="1">
      <c r="A175" s="363">
        <v>2022</v>
      </c>
      <c r="B175" s="355" t="s">
        <v>33</v>
      </c>
      <c r="C175" s="34">
        <v>85.8550195748454</v>
      </c>
      <c r="D175" s="38">
        <v>0.29480609810035219</v>
      </c>
      <c r="E175" s="34">
        <v>151.677524681195</v>
      </c>
      <c r="F175" s="38">
        <v>3.648120189408516</v>
      </c>
      <c r="G175" s="34">
        <v>135.65709242180299</v>
      </c>
      <c r="H175" s="38">
        <v>5.5305516206800291</v>
      </c>
      <c r="I175" s="363">
        <v>2022</v>
      </c>
      <c r="J175" s="355" t="s">
        <v>33</v>
      </c>
      <c r="K175" s="34">
        <v>145.065913012414</v>
      </c>
      <c r="L175" s="38">
        <v>10.986753658671986</v>
      </c>
      <c r="M175" s="34">
        <v>129.35908873806599</v>
      </c>
      <c r="N175" s="38">
        <v>7.6845043135441244</v>
      </c>
      <c r="O175" s="34">
        <v>123.71003613193299</v>
      </c>
      <c r="P175" s="38">
        <v>1.3403182579444461</v>
      </c>
      <c r="Q175" s="363">
        <v>2022</v>
      </c>
      <c r="R175" s="355" t="s">
        <v>33</v>
      </c>
      <c r="S175" s="34">
        <v>124.50734342883101</v>
      </c>
      <c r="T175" s="38">
        <v>9.0788198321103124</v>
      </c>
      <c r="U175" s="34">
        <v>137.10268199842699</v>
      </c>
      <c r="V175" s="38">
        <v>2.6054544198303802</v>
      </c>
      <c r="W175" s="34">
        <v>195.562305923672</v>
      </c>
      <c r="X175" s="38">
        <v>5.5313559650232378</v>
      </c>
      <c r="Y175" s="363">
        <v>2022</v>
      </c>
      <c r="Z175" s="355" t="s">
        <v>33</v>
      </c>
      <c r="AA175" s="34">
        <v>105.246743946173</v>
      </c>
      <c r="AB175" s="38">
        <v>-2.4869394749149336</v>
      </c>
      <c r="AC175" s="34">
        <v>133.715289295736</v>
      </c>
      <c r="AD175" s="38">
        <v>11.335623732449363</v>
      </c>
      <c r="AE175" s="34">
        <v>130.988874223983</v>
      </c>
      <c r="AF175" s="38">
        <v>11.268891763135485</v>
      </c>
      <c r="AG175" s="363">
        <v>2022</v>
      </c>
      <c r="AH175" s="355" t="s">
        <v>33</v>
      </c>
      <c r="AI175" s="34">
        <v>149.172649149309</v>
      </c>
      <c r="AJ175" s="38">
        <v>14.649844196910095</v>
      </c>
      <c r="AK175" s="34">
        <v>127.724336028369</v>
      </c>
      <c r="AL175" s="38">
        <v>1.4684896147307995</v>
      </c>
      <c r="AM175" s="34">
        <v>111.83833922324401</v>
      </c>
      <c r="AN175" s="38">
        <v>1.9796856124083746</v>
      </c>
      <c r="AO175" s="363">
        <v>2022</v>
      </c>
      <c r="AP175" s="355" t="s">
        <v>33</v>
      </c>
      <c r="AQ175" s="34">
        <v>125.893516608364</v>
      </c>
      <c r="AR175" s="38">
        <v>6.8473294827137181</v>
      </c>
      <c r="AS175" s="34">
        <v>114.766903967822</v>
      </c>
      <c r="AT175" s="38">
        <v>7.845265773049718</v>
      </c>
      <c r="AU175" s="34">
        <v>150.82617292638099</v>
      </c>
      <c r="AV175" s="38">
        <v>19.98681178913813</v>
      </c>
      <c r="AW175" s="363">
        <v>2022</v>
      </c>
      <c r="AX175" s="355" t="s">
        <v>33</v>
      </c>
      <c r="AY175" s="34">
        <v>184.014486379044</v>
      </c>
      <c r="AZ175" s="38">
        <v>-19.738146830172667</v>
      </c>
      <c r="BA175" s="34">
        <v>133.427545848119</v>
      </c>
      <c r="BB175" s="38">
        <v>7.0747996425663899</v>
      </c>
      <c r="BC175" s="34">
        <v>110.100223248831</v>
      </c>
      <c r="BD175" s="38">
        <v>8.2915619047682014</v>
      </c>
      <c r="BE175" s="363">
        <v>2022</v>
      </c>
      <c r="BF175" s="355" t="s">
        <v>33</v>
      </c>
      <c r="BG175" s="34">
        <v>132.93688559128799</v>
      </c>
      <c r="BH175" s="38">
        <v>5.1487810664327895</v>
      </c>
      <c r="BI175" s="34">
        <v>124.188676458015</v>
      </c>
      <c r="BJ175" s="38">
        <v>7.2834234732245449</v>
      </c>
      <c r="BK175" s="34">
        <v>129.45066087056401</v>
      </c>
      <c r="BL175" s="38">
        <v>5.3896179805850153</v>
      </c>
      <c r="BM175" s="363">
        <v>2022</v>
      </c>
      <c r="BN175" s="355" t="s">
        <v>33</v>
      </c>
      <c r="BO175" s="34">
        <v>145.59822666186679</v>
      </c>
      <c r="BP175" s="38">
        <v>13.117320506840755</v>
      </c>
      <c r="BQ175" s="34">
        <v>129.20393425825401</v>
      </c>
      <c r="BR175" s="38">
        <v>2.8785454387672473</v>
      </c>
      <c r="BS175" s="34">
        <v>174.51882289932399</v>
      </c>
      <c r="BT175" s="38">
        <v>18.992297049843373</v>
      </c>
      <c r="BU175" s="363">
        <v>2022</v>
      </c>
      <c r="BV175" s="355" t="s">
        <v>33</v>
      </c>
      <c r="BW175" s="34">
        <v>119.90301185202701</v>
      </c>
      <c r="BX175" s="38">
        <v>13.624624763248235</v>
      </c>
      <c r="BY175" s="34">
        <v>107.855976604123</v>
      </c>
      <c r="BZ175" s="38">
        <v>-16.15157085704314</v>
      </c>
      <c r="CA175" s="34">
        <v>207.02550409902699</v>
      </c>
      <c r="CB175" s="38">
        <v>20.754958782321893</v>
      </c>
      <c r="CC175" s="363">
        <v>2022</v>
      </c>
      <c r="CD175" s="355" t="s">
        <v>33</v>
      </c>
      <c r="CE175" s="34">
        <v>130.60804630272301</v>
      </c>
      <c r="CF175" s="38">
        <v>23.207567924852796</v>
      </c>
      <c r="CG175" s="34">
        <v>127.867943497895</v>
      </c>
      <c r="CH175" s="38">
        <v>10.960118140727502</v>
      </c>
      <c r="CI175" s="34">
        <v>76.063151036734098</v>
      </c>
      <c r="CJ175" s="38">
        <v>-18.672236136850856</v>
      </c>
      <c r="CK175" s="363">
        <v>2022</v>
      </c>
      <c r="CL175" s="355" t="s">
        <v>33</v>
      </c>
      <c r="CM175" s="34">
        <v>121.70685099512799</v>
      </c>
      <c r="CN175" s="38">
        <v>-2.2065691537610377</v>
      </c>
      <c r="CO175" s="34">
        <v>157.77925663890301</v>
      </c>
      <c r="CP175" s="38">
        <v>8.4095802413274754</v>
      </c>
      <c r="CQ175" s="34">
        <v>159.51836317869501</v>
      </c>
      <c r="CR175" s="38">
        <v>23.207567924852796</v>
      </c>
      <c r="CS175" s="363">
        <v>2022</v>
      </c>
      <c r="CT175" s="355" t="s">
        <v>33</v>
      </c>
      <c r="CU175" s="34">
        <v>125.12570590070899</v>
      </c>
      <c r="CV175" s="38">
        <v>1.2979596210796132</v>
      </c>
      <c r="CW175" s="34">
        <v>129.663971286482</v>
      </c>
      <c r="CX175" s="38">
        <v>13.64564767609599</v>
      </c>
      <c r="CY175" s="34">
        <v>125.98930434712901</v>
      </c>
      <c r="CZ175" s="38">
        <v>7.7108645144566168</v>
      </c>
      <c r="DA175" s="363">
        <v>2022</v>
      </c>
      <c r="DB175" s="355" t="s">
        <v>33</v>
      </c>
      <c r="DC175" s="34">
        <v>156.261541034272</v>
      </c>
      <c r="DD175" s="38">
        <v>2.4399080046884052</v>
      </c>
      <c r="DE175" s="34">
        <v>101.514488471172</v>
      </c>
      <c r="DF175" s="38">
        <v>3.1073645528673808</v>
      </c>
      <c r="DG175" s="34">
        <v>123.58409054145299</v>
      </c>
      <c r="DH175" s="38">
        <v>1.9766098468863476</v>
      </c>
      <c r="DI175" s="363">
        <v>2022</v>
      </c>
      <c r="DJ175" s="355" t="s">
        <v>33</v>
      </c>
      <c r="DK175" s="34">
        <v>105.177782619281</v>
      </c>
      <c r="DL175" s="38">
        <v>4.3453448105950514</v>
      </c>
      <c r="DM175" s="34">
        <v>151.87655031224401</v>
      </c>
      <c r="DN175" s="38">
        <v>5.1110518336165711</v>
      </c>
      <c r="DO175" s="34">
        <v>134.15482860693399</v>
      </c>
      <c r="DP175" s="38">
        <v>3.5136323016843818</v>
      </c>
      <c r="DQ175" s="354"/>
    </row>
    <row r="176" spans="1:121" s="336" customFormat="1" ht="15" hidden="1" customHeight="1">
      <c r="A176" s="6"/>
      <c r="B176" s="6" t="s">
        <v>34</v>
      </c>
      <c r="C176" s="34">
        <v>75.341840641980895</v>
      </c>
      <c r="D176" s="38">
        <v>7.5737683720625881</v>
      </c>
      <c r="E176" s="34">
        <v>112.42823901518</v>
      </c>
      <c r="F176" s="38">
        <v>-1.6933387977306182</v>
      </c>
      <c r="G176" s="34">
        <v>136.17326355161799</v>
      </c>
      <c r="H176" s="38">
        <v>8.358939696325379</v>
      </c>
      <c r="I176" s="6"/>
      <c r="J176" s="6" t="s">
        <v>34</v>
      </c>
      <c r="K176" s="34">
        <v>136.34488626549401</v>
      </c>
      <c r="L176" s="38">
        <v>1.2979447007326996</v>
      </c>
      <c r="M176" s="34">
        <v>120.97515170205</v>
      </c>
      <c r="N176" s="38">
        <v>8.1025798275085066</v>
      </c>
      <c r="O176" s="34">
        <v>137.07348332275399</v>
      </c>
      <c r="P176" s="38">
        <v>9.2389271954763501</v>
      </c>
      <c r="Q176" s="6"/>
      <c r="R176" s="6" t="s">
        <v>34</v>
      </c>
      <c r="S176" s="34">
        <v>126.51431650062101</v>
      </c>
      <c r="T176" s="38">
        <v>3.8021262856752713</v>
      </c>
      <c r="U176" s="34">
        <v>132.646105074068</v>
      </c>
      <c r="V176" s="38">
        <v>3.2772968929044737</v>
      </c>
      <c r="W176" s="34">
        <v>189.322859943487</v>
      </c>
      <c r="X176" s="38">
        <v>10.13927472685819</v>
      </c>
      <c r="Y176" s="6"/>
      <c r="Z176" s="6" t="s">
        <v>34</v>
      </c>
      <c r="AA176" s="34">
        <v>101.587383260251</v>
      </c>
      <c r="AB176" s="38">
        <v>-2.6166186736225114</v>
      </c>
      <c r="AC176" s="34">
        <v>142.92120530967199</v>
      </c>
      <c r="AD176" s="38">
        <v>5.4834012952048852</v>
      </c>
      <c r="AE176" s="34">
        <v>123.48150132411899</v>
      </c>
      <c r="AF176" s="38">
        <v>7.2380914751092291</v>
      </c>
      <c r="AG176" s="6"/>
      <c r="AH176" s="6" t="s">
        <v>34</v>
      </c>
      <c r="AI176" s="34">
        <v>138.83486595834401</v>
      </c>
      <c r="AJ176" s="38">
        <v>6.2415566478758251</v>
      </c>
      <c r="AK176" s="34">
        <v>120.86117374387</v>
      </c>
      <c r="AL176" s="38">
        <v>0.95181824682914851</v>
      </c>
      <c r="AM176" s="34">
        <v>114.145410984633</v>
      </c>
      <c r="AN176" s="38">
        <v>-1.4062581793692175</v>
      </c>
      <c r="AO176" s="6"/>
      <c r="AP176" s="6" t="s">
        <v>34</v>
      </c>
      <c r="AQ176" s="34">
        <v>131.20297553561201</v>
      </c>
      <c r="AR176" s="38">
        <v>5.4318678594795102</v>
      </c>
      <c r="AS176" s="34">
        <v>106.72782023917399</v>
      </c>
      <c r="AT176" s="38">
        <v>0.93933438053726093</v>
      </c>
      <c r="AU176" s="34">
        <v>155.21216141980599</v>
      </c>
      <c r="AV176" s="38">
        <v>5.3938798924278615</v>
      </c>
      <c r="AW176" s="6"/>
      <c r="AX176" s="6" t="s">
        <v>34</v>
      </c>
      <c r="AY176" s="34">
        <v>169.84823363115601</v>
      </c>
      <c r="AZ176" s="38">
        <v>-20.584706464930207</v>
      </c>
      <c r="BA176" s="34">
        <v>131.813242744663</v>
      </c>
      <c r="BB176" s="38">
        <v>4.9632885941440605</v>
      </c>
      <c r="BC176" s="34">
        <v>104.588037043206</v>
      </c>
      <c r="BD176" s="38">
        <v>15.056528163640337</v>
      </c>
      <c r="BE176" s="6"/>
      <c r="BF176" s="6" t="s">
        <v>34</v>
      </c>
      <c r="BG176" s="34">
        <v>122.14006793219799</v>
      </c>
      <c r="BH176" s="38">
        <v>5.032635726049989</v>
      </c>
      <c r="BI176" s="34">
        <v>116.34095013155201</v>
      </c>
      <c r="BJ176" s="38">
        <v>2.3693557087252515</v>
      </c>
      <c r="BK176" s="34">
        <v>128.356524119417</v>
      </c>
      <c r="BL176" s="38">
        <v>9.789570765698997</v>
      </c>
      <c r="BM176" s="6"/>
      <c r="BN176" s="6" t="s">
        <v>34</v>
      </c>
      <c r="BO176" s="34">
        <v>45.423370408239578</v>
      </c>
      <c r="BP176" s="38">
        <v>-62.709301765325371</v>
      </c>
      <c r="BQ176" s="34">
        <v>104.43974476725199</v>
      </c>
      <c r="BR176" s="38">
        <v>9.2720503224738877</v>
      </c>
      <c r="BS176" s="34">
        <v>151.179958545093</v>
      </c>
      <c r="BT176" s="38">
        <v>17.439303428941088</v>
      </c>
      <c r="BU176" s="6"/>
      <c r="BV176" s="6" t="s">
        <v>34</v>
      </c>
      <c r="BW176" s="34">
        <v>105.64241641787901</v>
      </c>
      <c r="BX176" s="38">
        <v>10.19076045337664</v>
      </c>
      <c r="BY176" s="34">
        <v>95.125790895765206</v>
      </c>
      <c r="BZ176" s="38">
        <v>-12.882110293677755</v>
      </c>
      <c r="CA176" s="34">
        <v>146.896112683887</v>
      </c>
      <c r="CB176" s="38">
        <v>16.3182766639882</v>
      </c>
      <c r="CC176" s="6"/>
      <c r="CD176" s="6" t="s">
        <v>34</v>
      </c>
      <c r="CE176" s="34">
        <v>124.587794995915</v>
      </c>
      <c r="CF176" s="38">
        <v>3.4774911044477506</v>
      </c>
      <c r="CG176" s="34">
        <v>128.773800300223</v>
      </c>
      <c r="CH176" s="38">
        <v>8.0866418652040721</v>
      </c>
      <c r="CI176" s="34">
        <v>76.181101481319203</v>
      </c>
      <c r="CJ176" s="38">
        <v>-11.472807769533986</v>
      </c>
      <c r="CK176" s="6"/>
      <c r="CL176" s="6" t="s">
        <v>34</v>
      </c>
      <c r="CM176" s="34">
        <v>106.10567804584799</v>
      </c>
      <c r="CN176" s="38">
        <v>6.7211115805631607</v>
      </c>
      <c r="CO176" s="34">
        <v>152.06996213085401</v>
      </c>
      <c r="CP176" s="38">
        <v>16.244691337741529</v>
      </c>
      <c r="CQ176" s="34">
        <v>125.36680885945199</v>
      </c>
      <c r="CR176" s="38">
        <v>15.123762135499021</v>
      </c>
      <c r="CS176" s="6"/>
      <c r="CT176" s="6" t="s">
        <v>34</v>
      </c>
      <c r="CU176" s="34">
        <v>132.74638796525801</v>
      </c>
      <c r="CV176" s="38">
        <v>4.7670532554074754</v>
      </c>
      <c r="CW176" s="34">
        <v>125.655549013985</v>
      </c>
      <c r="CX176" s="38">
        <v>3.6048519077799028</v>
      </c>
      <c r="CY176" s="34">
        <v>121.34494438327501</v>
      </c>
      <c r="CZ176" s="38">
        <v>12.833739209297249</v>
      </c>
      <c r="DA176" s="6"/>
      <c r="DB176" s="6" t="s">
        <v>34</v>
      </c>
      <c r="DC176" s="34">
        <v>160.86233519552101</v>
      </c>
      <c r="DD176" s="38">
        <v>7.6569540797015492</v>
      </c>
      <c r="DE176" s="34">
        <v>95.062306893394805</v>
      </c>
      <c r="DF176" s="38">
        <v>10.899765981554708</v>
      </c>
      <c r="DG176" s="34">
        <v>111.718697760019</v>
      </c>
      <c r="DH176" s="38">
        <v>-3.6205462329240561</v>
      </c>
      <c r="DI176" s="6"/>
      <c r="DJ176" s="6" t="s">
        <v>34</v>
      </c>
      <c r="DK176" s="34">
        <v>97.758384778992095</v>
      </c>
      <c r="DL176" s="38">
        <v>0.48529230349583941</v>
      </c>
      <c r="DM176" s="34">
        <v>144.61359759702799</v>
      </c>
      <c r="DN176" s="38">
        <v>3.9761509287613848</v>
      </c>
      <c r="DO176" s="34">
        <v>125.417760633763</v>
      </c>
      <c r="DP176" s="38">
        <v>5.4216936850983757</v>
      </c>
      <c r="DQ176" s="354"/>
    </row>
    <row r="177" spans="1:428" s="336" customFormat="1" ht="15" hidden="1" customHeight="1">
      <c r="A177" s="6"/>
      <c r="B177" s="6" t="s">
        <v>35</v>
      </c>
      <c r="C177" s="34">
        <v>88.092105250255997</v>
      </c>
      <c r="D177" s="38">
        <v>-4.8796746963536179</v>
      </c>
      <c r="E177" s="34">
        <v>142.08319827979801</v>
      </c>
      <c r="F177" s="38">
        <v>12.370585019608654</v>
      </c>
      <c r="G177" s="34">
        <v>142.22435735705901</v>
      </c>
      <c r="H177" s="38">
        <v>-0.32316435873474347</v>
      </c>
      <c r="I177" s="6"/>
      <c r="J177" s="6" t="s">
        <v>35</v>
      </c>
      <c r="K177" s="34">
        <v>140.16242396292299</v>
      </c>
      <c r="L177" s="38">
        <v>5.444522409471972</v>
      </c>
      <c r="M177" s="34">
        <v>124.99496025892201</v>
      </c>
      <c r="N177" s="38">
        <v>7.0752771849728759</v>
      </c>
      <c r="O177" s="34">
        <v>122.158366155926</v>
      </c>
      <c r="P177" s="38">
        <v>1.6611262741284918</v>
      </c>
      <c r="Q177" s="6"/>
      <c r="R177" s="6" t="s">
        <v>35</v>
      </c>
      <c r="S177" s="34">
        <v>134.25177416930299</v>
      </c>
      <c r="T177" s="38">
        <v>4.0994253871445636</v>
      </c>
      <c r="U177" s="34">
        <v>143.012032631773</v>
      </c>
      <c r="V177" s="38">
        <v>6.5177685996803376</v>
      </c>
      <c r="W177" s="34">
        <v>213.11152246513299</v>
      </c>
      <c r="X177" s="38">
        <v>9.3052426865052809</v>
      </c>
      <c r="Y177" s="6"/>
      <c r="Z177" s="6" t="s">
        <v>35</v>
      </c>
      <c r="AA177" s="34">
        <v>107.98201914211801</v>
      </c>
      <c r="AB177" s="38">
        <v>-7.3400122786704003</v>
      </c>
      <c r="AC177" s="34">
        <v>139.705446544007</v>
      </c>
      <c r="AD177" s="38">
        <v>10.650181843427092</v>
      </c>
      <c r="AE177" s="34">
        <v>128.293661439358</v>
      </c>
      <c r="AF177" s="38">
        <v>9.7357399987593851</v>
      </c>
      <c r="AG177" s="6"/>
      <c r="AH177" s="6" t="s">
        <v>35</v>
      </c>
      <c r="AI177" s="34">
        <v>138.08582307462899</v>
      </c>
      <c r="AJ177" s="38">
        <v>4.8636925780807445</v>
      </c>
      <c r="AK177" s="34">
        <v>116.70596547237901</v>
      </c>
      <c r="AL177" s="38">
        <v>3.4700847228586298</v>
      </c>
      <c r="AM177" s="34">
        <v>129.87712984673999</v>
      </c>
      <c r="AN177" s="38">
        <v>12.274406905413343</v>
      </c>
      <c r="AO177" s="6"/>
      <c r="AP177" s="6" t="s">
        <v>35</v>
      </c>
      <c r="AQ177" s="34">
        <v>131.62307771402601</v>
      </c>
      <c r="AR177" s="38">
        <v>-0.27894842380914042</v>
      </c>
      <c r="AS177" s="34">
        <v>115.11357244686501</v>
      </c>
      <c r="AT177" s="38">
        <v>7.1583629751374787</v>
      </c>
      <c r="AU177" s="34">
        <v>162.67516622742801</v>
      </c>
      <c r="AV177" s="38">
        <v>6.0008179894997795</v>
      </c>
      <c r="AW177" s="6"/>
      <c r="AX177" s="6" t="s">
        <v>35</v>
      </c>
      <c r="AY177" s="34">
        <v>209.117474499732</v>
      </c>
      <c r="AZ177" s="38">
        <v>-24.689256724651912</v>
      </c>
      <c r="BA177" s="34">
        <v>123.38388585845399</v>
      </c>
      <c r="BB177" s="38">
        <v>4.1095220041688094</v>
      </c>
      <c r="BC177" s="34">
        <v>120.668918219883</v>
      </c>
      <c r="BD177" s="38">
        <v>18.798292389434025</v>
      </c>
      <c r="BE177" s="6"/>
      <c r="BF177" s="6" t="s">
        <v>35</v>
      </c>
      <c r="BG177" s="34">
        <v>123.542469481398</v>
      </c>
      <c r="BH177" s="38">
        <v>5.0391449972254634</v>
      </c>
      <c r="BI177" s="34">
        <v>125.011144380166</v>
      </c>
      <c r="BJ177" s="38">
        <v>7.9718672767870942</v>
      </c>
      <c r="BK177" s="34">
        <v>125.229378202153</v>
      </c>
      <c r="BL177" s="38">
        <v>14.789482655762029</v>
      </c>
      <c r="BM177" s="6"/>
      <c r="BN177" s="6" t="s">
        <v>35</v>
      </c>
      <c r="BO177" s="34">
        <v>48.73827078045634</v>
      </c>
      <c r="BP177" s="38">
        <v>-59.741564964389852</v>
      </c>
      <c r="BQ177" s="34">
        <v>107.859370141482</v>
      </c>
      <c r="BR177" s="38">
        <v>-0.70880157222498497</v>
      </c>
      <c r="BS177" s="34">
        <v>178.92375877094699</v>
      </c>
      <c r="BT177" s="38">
        <v>23.388779377149945</v>
      </c>
      <c r="BU177" s="6"/>
      <c r="BV177" s="6" t="s">
        <v>35</v>
      </c>
      <c r="BW177" s="34">
        <v>121.015319278194</v>
      </c>
      <c r="BX177" s="38">
        <v>6.2641396275768813</v>
      </c>
      <c r="BY177" s="34">
        <v>91.745537326150099</v>
      </c>
      <c r="BZ177" s="38">
        <v>8.4698489379872512</v>
      </c>
      <c r="CA177" s="34">
        <v>153.89922909257101</v>
      </c>
      <c r="CB177" s="38">
        <v>30.399015516137069</v>
      </c>
      <c r="CC177" s="6"/>
      <c r="CD177" s="6" t="s">
        <v>35</v>
      </c>
      <c r="CE177" s="34">
        <v>129.45804338747999</v>
      </c>
      <c r="CF177" s="38">
        <v>6.6893103142853079</v>
      </c>
      <c r="CG177" s="34">
        <v>134.61794633119999</v>
      </c>
      <c r="CH177" s="38">
        <v>-1.8193887062238474</v>
      </c>
      <c r="CI177" s="34">
        <v>80.022088608572005</v>
      </c>
      <c r="CJ177" s="38">
        <v>13.684478067314075</v>
      </c>
      <c r="CK177" s="6"/>
      <c r="CL177" s="6" t="s">
        <v>35</v>
      </c>
      <c r="CM177" s="34">
        <v>126.168481664515</v>
      </c>
      <c r="CN177" s="38">
        <v>15.679686994331419</v>
      </c>
      <c r="CO177" s="34">
        <v>163.08502241260899</v>
      </c>
      <c r="CP177" s="38">
        <v>29.970359715056645</v>
      </c>
      <c r="CQ177" s="34">
        <v>124.863247799286</v>
      </c>
      <c r="CR177" s="38">
        <v>23.320752989841552</v>
      </c>
      <c r="CS177" s="6"/>
      <c r="CT177" s="6" t="s">
        <v>35</v>
      </c>
      <c r="CU177" s="34">
        <v>138.33747040341899</v>
      </c>
      <c r="CV177" s="38">
        <v>0.77114647128631475</v>
      </c>
      <c r="CW177" s="34">
        <v>126.995672614208</v>
      </c>
      <c r="CX177" s="38">
        <v>6.0328713211489315</v>
      </c>
      <c r="CY177" s="34">
        <v>129.13976102100801</v>
      </c>
      <c r="CZ177" s="38">
        <v>-3.6684197136322183</v>
      </c>
      <c r="DA177" s="6"/>
      <c r="DB177" s="6" t="s">
        <v>35</v>
      </c>
      <c r="DC177" s="34">
        <v>177.60614576209099</v>
      </c>
      <c r="DD177" s="38">
        <v>1.8629399895004894</v>
      </c>
      <c r="DE177" s="34">
        <v>99.575283664119198</v>
      </c>
      <c r="DF177" s="38">
        <v>12.479156011056844</v>
      </c>
      <c r="DG177" s="34">
        <v>110.94483963899</v>
      </c>
      <c r="DH177" s="38">
        <v>-8.679325978836772</v>
      </c>
      <c r="DI177" s="6"/>
      <c r="DJ177" s="6" t="s">
        <v>35</v>
      </c>
      <c r="DK177" s="34">
        <v>110.02047440091</v>
      </c>
      <c r="DL177" s="38">
        <v>-1.3854270876992274</v>
      </c>
      <c r="DM177" s="34">
        <v>158.46464100675101</v>
      </c>
      <c r="DN177" s="38">
        <v>9.7241867540934948</v>
      </c>
      <c r="DO177" s="34">
        <v>144.42121887963401</v>
      </c>
      <c r="DP177" s="38">
        <v>8.1491784457895307</v>
      </c>
      <c r="DQ177" s="354"/>
    </row>
    <row r="178" spans="1:428" s="336" customFormat="1" ht="15" hidden="1" customHeight="1">
      <c r="A178" s="6"/>
      <c r="B178" s="6" t="s">
        <v>36</v>
      </c>
      <c r="C178" s="34">
        <v>87.924453306521599</v>
      </c>
      <c r="D178" s="38">
        <v>-7.8394576270979712</v>
      </c>
      <c r="E178" s="34">
        <v>170.95844415565301</v>
      </c>
      <c r="F178" s="38">
        <v>10.152330458147944</v>
      </c>
      <c r="G178" s="34">
        <v>149.37261595675</v>
      </c>
      <c r="H178" s="38">
        <v>-3.2071969346631732</v>
      </c>
      <c r="I178" s="6"/>
      <c r="J178" s="6" t="s">
        <v>36</v>
      </c>
      <c r="K178" s="34">
        <v>145.66960277407799</v>
      </c>
      <c r="L178" s="38">
        <v>5.6286014215398268</v>
      </c>
      <c r="M178" s="34">
        <v>150.621257657548</v>
      </c>
      <c r="N178" s="38">
        <v>10.699734238700387</v>
      </c>
      <c r="O178" s="34">
        <v>118.556367345437</v>
      </c>
      <c r="P178" s="38">
        <v>11.785405092622142</v>
      </c>
      <c r="Q178" s="6"/>
      <c r="R178" s="6" t="s">
        <v>36</v>
      </c>
      <c r="S178" s="34">
        <v>103.94720454636401</v>
      </c>
      <c r="T178" s="38">
        <v>-3.8415558945530393E-3</v>
      </c>
      <c r="U178" s="34">
        <v>108.285427482542</v>
      </c>
      <c r="V178" s="38">
        <v>6.7892170886655805</v>
      </c>
      <c r="W178" s="34">
        <v>205.08803536485701</v>
      </c>
      <c r="X178" s="38">
        <v>0.95903507256241483</v>
      </c>
      <c r="Y178" s="6"/>
      <c r="Z178" s="6" t="s">
        <v>36</v>
      </c>
      <c r="AA178" s="34">
        <v>111.731429248556</v>
      </c>
      <c r="AB178" s="38">
        <v>-0.37253239615685629</v>
      </c>
      <c r="AC178" s="34">
        <v>106.706172825621</v>
      </c>
      <c r="AD178" s="38">
        <v>15.187862919128236</v>
      </c>
      <c r="AE178" s="34">
        <v>121.16108615469</v>
      </c>
      <c r="AF178" s="38">
        <v>5.9246973302187627</v>
      </c>
      <c r="AG178" s="6"/>
      <c r="AH178" s="6" t="s">
        <v>36</v>
      </c>
      <c r="AI178" s="34">
        <v>132.28923750164199</v>
      </c>
      <c r="AJ178" s="38">
        <v>8.0041101370877499</v>
      </c>
      <c r="AK178" s="34">
        <v>126.39810608464001</v>
      </c>
      <c r="AL178" s="38">
        <v>8.4957615755460409</v>
      </c>
      <c r="AM178" s="34">
        <v>92.365182221885604</v>
      </c>
      <c r="AN178" s="38">
        <v>-0.96079796571933684</v>
      </c>
      <c r="AO178" s="6"/>
      <c r="AP178" s="6" t="s">
        <v>36</v>
      </c>
      <c r="AQ178" s="34">
        <v>119.248291854527</v>
      </c>
      <c r="AR178" s="38">
        <v>12.968740482622891</v>
      </c>
      <c r="AS178" s="34">
        <v>108.226344518443</v>
      </c>
      <c r="AT178" s="38">
        <v>-0.71560018992428809</v>
      </c>
      <c r="AU178" s="34">
        <v>159.877982486771</v>
      </c>
      <c r="AV178" s="38">
        <v>6.69066336546787</v>
      </c>
      <c r="AW178" s="6"/>
      <c r="AX178" s="6" t="s">
        <v>36</v>
      </c>
      <c r="AY178" s="34">
        <v>217.58527490541599</v>
      </c>
      <c r="AZ178" s="38">
        <v>-19.224228500270939</v>
      </c>
      <c r="BA178" s="34">
        <v>120.709747007308</v>
      </c>
      <c r="BB178" s="38">
        <v>8.5804187436687869</v>
      </c>
      <c r="BC178" s="34">
        <v>104.86998372442901</v>
      </c>
      <c r="BD178" s="38">
        <v>14.430182953947664</v>
      </c>
      <c r="BE178" s="6"/>
      <c r="BF178" s="6" t="s">
        <v>36</v>
      </c>
      <c r="BG178" s="34">
        <v>111.58690397044001</v>
      </c>
      <c r="BH178" s="38">
        <v>6.6929680897934674</v>
      </c>
      <c r="BI178" s="34">
        <v>122.61595236457001</v>
      </c>
      <c r="BJ178" s="38">
        <v>5.6115488489125482</v>
      </c>
      <c r="BK178" s="34">
        <v>118.817769926219</v>
      </c>
      <c r="BL178" s="38">
        <v>6.6777369406290461</v>
      </c>
      <c r="BM178" s="6"/>
      <c r="BN178" s="6" t="s">
        <v>36</v>
      </c>
      <c r="BO178" s="34">
        <v>42.433841764128211</v>
      </c>
      <c r="BP178" s="38">
        <v>-59.511211191599585</v>
      </c>
      <c r="BQ178" s="34">
        <v>101.645069817449</v>
      </c>
      <c r="BR178" s="38">
        <v>-0.5286297991697495</v>
      </c>
      <c r="BS178" s="34">
        <v>177.51928012734501</v>
      </c>
      <c r="BT178" s="38">
        <v>14.650628219480041</v>
      </c>
      <c r="BU178" s="6"/>
      <c r="BV178" s="6" t="s">
        <v>36</v>
      </c>
      <c r="BW178" s="34">
        <v>134.14218287356101</v>
      </c>
      <c r="BX178" s="38">
        <v>12.080802639883316</v>
      </c>
      <c r="BY178" s="34">
        <v>83.433632338969403</v>
      </c>
      <c r="BZ178" s="38">
        <v>14.252781333226736</v>
      </c>
      <c r="CA178" s="34">
        <v>149.85340567907201</v>
      </c>
      <c r="CB178" s="38">
        <v>35.039543959381291</v>
      </c>
      <c r="CC178" s="6"/>
      <c r="CD178" s="6" t="s">
        <v>36</v>
      </c>
      <c r="CE178" s="34">
        <v>128.404724555326</v>
      </c>
      <c r="CF178" s="38">
        <v>17.106205753278218</v>
      </c>
      <c r="CG178" s="34">
        <v>117.84950520055899</v>
      </c>
      <c r="CH178" s="38">
        <v>-10.953247493615109</v>
      </c>
      <c r="CI178" s="34">
        <v>79.211832472300003</v>
      </c>
      <c r="CJ178" s="38">
        <v>2.211348478422309</v>
      </c>
      <c r="CK178" s="6"/>
      <c r="CL178" s="6" t="s">
        <v>36</v>
      </c>
      <c r="CM178" s="34">
        <v>126.760826554321</v>
      </c>
      <c r="CN178" s="38">
        <v>5.7209984524193089</v>
      </c>
      <c r="CO178" s="34">
        <v>169.23709212661501</v>
      </c>
      <c r="CP178" s="38">
        <v>36.832352057083313</v>
      </c>
      <c r="CQ178" s="34">
        <v>141.45173991804899</v>
      </c>
      <c r="CR178" s="38">
        <v>23.909737369417485</v>
      </c>
      <c r="CS178" s="6"/>
      <c r="CT178" s="6" t="s">
        <v>36</v>
      </c>
      <c r="CU178" s="34">
        <v>165.232600676494</v>
      </c>
      <c r="CV178" s="38">
        <v>3.19828923087573</v>
      </c>
      <c r="CW178" s="34">
        <v>136.63046010305499</v>
      </c>
      <c r="CX178" s="38">
        <v>3.178949477583032</v>
      </c>
      <c r="CY178" s="34">
        <v>167.12185642824201</v>
      </c>
      <c r="CZ178" s="38">
        <v>1.7744978598434216</v>
      </c>
      <c r="DA178" s="6"/>
      <c r="DB178" s="6" t="s">
        <v>36</v>
      </c>
      <c r="DC178" s="34">
        <v>157.786382391611</v>
      </c>
      <c r="DD178" s="38">
        <v>9.1877706405243345</v>
      </c>
      <c r="DE178" s="34">
        <v>80.539367176195398</v>
      </c>
      <c r="DF178" s="38">
        <v>9.6257873810376964</v>
      </c>
      <c r="DG178" s="34">
        <v>109.06111031171601</v>
      </c>
      <c r="DH178" s="38">
        <v>0.9029182610095603</v>
      </c>
      <c r="DI178" s="6"/>
      <c r="DJ178" s="6" t="s">
        <v>36</v>
      </c>
      <c r="DK178" s="34">
        <v>95.5335511146898</v>
      </c>
      <c r="DL178" s="38">
        <v>6.100354098125905</v>
      </c>
      <c r="DM178" s="34">
        <v>137.60685861438199</v>
      </c>
      <c r="DN178" s="38">
        <v>16.723854362657619</v>
      </c>
      <c r="DO178" s="34">
        <v>135.60445230791001</v>
      </c>
      <c r="DP178" s="38">
        <v>10.966482245111592</v>
      </c>
      <c r="DQ178" s="354"/>
    </row>
    <row r="179" spans="1:428" s="336" customFormat="1" ht="15" hidden="1" customHeight="1">
      <c r="A179" s="6"/>
      <c r="B179" s="6" t="s">
        <v>37</v>
      </c>
      <c r="C179" s="34">
        <v>87.355105181510893</v>
      </c>
      <c r="D179" s="38">
        <v>-6.6744493487080092</v>
      </c>
      <c r="E179" s="34">
        <v>165.68893347924899</v>
      </c>
      <c r="F179" s="38">
        <v>16.051176724035756</v>
      </c>
      <c r="G179" s="34">
        <v>135.75685637617801</v>
      </c>
      <c r="H179" s="38">
        <v>13.332778714035015</v>
      </c>
      <c r="I179" s="6"/>
      <c r="J179" s="6" t="s">
        <v>37</v>
      </c>
      <c r="K179" s="34">
        <v>140.969792968023</v>
      </c>
      <c r="L179" s="38">
        <v>4.2150380669658318</v>
      </c>
      <c r="M179" s="34">
        <v>129.58367504709801</v>
      </c>
      <c r="N179" s="38">
        <v>9.8910202407007688</v>
      </c>
      <c r="O179" s="34">
        <v>103.96955374789199</v>
      </c>
      <c r="P179" s="38">
        <v>4.6032777731001602</v>
      </c>
      <c r="Q179" s="6"/>
      <c r="R179" s="6" t="s">
        <v>37</v>
      </c>
      <c r="S179" s="34">
        <v>107.277838979677</v>
      </c>
      <c r="T179" s="38">
        <v>1.4591564822701457</v>
      </c>
      <c r="U179" s="34">
        <v>93.894279296787502</v>
      </c>
      <c r="V179" s="38">
        <v>5.3526315671761608</v>
      </c>
      <c r="W179" s="34">
        <v>229.077839591713</v>
      </c>
      <c r="X179" s="38">
        <v>11.869357830810785</v>
      </c>
      <c r="Y179" s="6"/>
      <c r="Z179" s="6" t="s">
        <v>37</v>
      </c>
      <c r="AA179" s="34">
        <v>110.16174909083</v>
      </c>
      <c r="AB179" s="38">
        <v>3.5544414595351554</v>
      </c>
      <c r="AC179" s="34">
        <v>114.61366203820501</v>
      </c>
      <c r="AD179" s="38">
        <v>33.087129527265375</v>
      </c>
      <c r="AE179" s="34">
        <v>118.92168960153199</v>
      </c>
      <c r="AF179" s="38">
        <v>3.8273603433053296</v>
      </c>
      <c r="AG179" s="6"/>
      <c r="AH179" s="6" t="s">
        <v>37</v>
      </c>
      <c r="AI179" s="34">
        <v>122.62665603849599</v>
      </c>
      <c r="AJ179" s="38">
        <v>7.4150897564299214</v>
      </c>
      <c r="AK179" s="34">
        <v>120.349554259432</v>
      </c>
      <c r="AL179" s="38">
        <v>8.641928183708302</v>
      </c>
      <c r="AM179" s="34">
        <v>109.10615787854999</v>
      </c>
      <c r="AN179" s="38">
        <v>2.0092227977637691</v>
      </c>
      <c r="AO179" s="6"/>
      <c r="AP179" s="6" t="s">
        <v>37</v>
      </c>
      <c r="AQ179" s="34">
        <v>114.059475586033</v>
      </c>
      <c r="AR179" s="38">
        <v>11.133085429419708</v>
      </c>
      <c r="AS179" s="34">
        <v>105.04592568779201</v>
      </c>
      <c r="AT179" s="38">
        <v>-2.0039088081049954</v>
      </c>
      <c r="AU179" s="34">
        <v>154.89881538195701</v>
      </c>
      <c r="AV179" s="38">
        <v>3.672050555668477</v>
      </c>
      <c r="AW179" s="6"/>
      <c r="AX179" s="6" t="s">
        <v>37</v>
      </c>
      <c r="AY179" s="34">
        <v>193.246527571173</v>
      </c>
      <c r="AZ179" s="38">
        <v>-22.97623015995292</v>
      </c>
      <c r="BA179" s="34">
        <v>116.18943784422299</v>
      </c>
      <c r="BB179" s="38">
        <v>2.3982838411017724</v>
      </c>
      <c r="BC179" s="34">
        <v>101.326698340758</v>
      </c>
      <c r="BD179" s="38">
        <v>18.972294650279053</v>
      </c>
      <c r="BE179" s="6"/>
      <c r="BF179" s="6" t="s">
        <v>37</v>
      </c>
      <c r="BG179" s="34">
        <v>90.230101446190105</v>
      </c>
      <c r="BH179" s="38">
        <v>4.2952351039778023</v>
      </c>
      <c r="BI179" s="34">
        <v>110.90152040664699</v>
      </c>
      <c r="BJ179" s="38">
        <v>6.3031910325591411</v>
      </c>
      <c r="BK179" s="34">
        <v>117.021996842232</v>
      </c>
      <c r="BL179" s="38">
        <v>10.160834506369582</v>
      </c>
      <c r="BM179" s="6"/>
      <c r="BN179" s="6" t="s">
        <v>37</v>
      </c>
      <c r="BO179" s="34">
        <v>41.81422637948711</v>
      </c>
      <c r="BP179" s="38">
        <v>-59.559567628919147</v>
      </c>
      <c r="BQ179" s="34">
        <v>101.717347139325</v>
      </c>
      <c r="BR179" s="38">
        <v>0.81227127420592637</v>
      </c>
      <c r="BS179" s="34">
        <v>186.033242001274</v>
      </c>
      <c r="BT179" s="38">
        <v>18.49248370133904</v>
      </c>
      <c r="BU179" s="6"/>
      <c r="BV179" s="6" t="s">
        <v>37</v>
      </c>
      <c r="BW179" s="34">
        <v>114.97820390925</v>
      </c>
      <c r="BX179" s="38">
        <v>6.0436502898900244</v>
      </c>
      <c r="BY179" s="34">
        <v>90.4118413438175</v>
      </c>
      <c r="BZ179" s="38">
        <v>16.182151323560049</v>
      </c>
      <c r="CA179" s="34">
        <v>152.846764008771</v>
      </c>
      <c r="CB179" s="38">
        <v>35.673430855915456</v>
      </c>
      <c r="CC179" s="6"/>
      <c r="CD179" s="6" t="s">
        <v>37</v>
      </c>
      <c r="CE179" s="34">
        <v>137.86634153518099</v>
      </c>
      <c r="CF179" s="38">
        <v>17.164949168522199</v>
      </c>
      <c r="CG179" s="34">
        <v>126.02056709937</v>
      </c>
      <c r="CH179" s="38">
        <v>-3.5853728287546005</v>
      </c>
      <c r="CI179" s="34">
        <v>80.6976236433689</v>
      </c>
      <c r="CJ179" s="38">
        <v>-1.2939457738118278</v>
      </c>
      <c r="CK179" s="6"/>
      <c r="CL179" s="6" t="s">
        <v>37</v>
      </c>
      <c r="CM179" s="34">
        <v>111.848200986069</v>
      </c>
      <c r="CN179" s="38">
        <v>-4.5412810464633822</v>
      </c>
      <c r="CO179" s="34">
        <v>152.56157646142299</v>
      </c>
      <c r="CP179" s="38">
        <v>26.548107842650296</v>
      </c>
      <c r="CQ179" s="34">
        <v>148.85142355492201</v>
      </c>
      <c r="CR179" s="38">
        <v>19.897408014043847</v>
      </c>
      <c r="CS179" s="6"/>
      <c r="CT179" s="6" t="s">
        <v>37</v>
      </c>
      <c r="CU179" s="34">
        <v>153.52560780200099</v>
      </c>
      <c r="CV179" s="38">
        <v>-1.2939457738118278</v>
      </c>
      <c r="CW179" s="34">
        <v>147.766007527228</v>
      </c>
      <c r="CX179" s="38">
        <v>8.9590989269551926</v>
      </c>
      <c r="CY179" s="34">
        <v>146.94119706333601</v>
      </c>
      <c r="CZ179" s="38">
        <v>12.253108305280762</v>
      </c>
      <c r="DA179" s="6"/>
      <c r="DB179" s="6" t="s">
        <v>37</v>
      </c>
      <c r="DC179" s="34">
        <v>152.87633853046401</v>
      </c>
      <c r="DD179" s="38">
        <v>16.866468112198788</v>
      </c>
      <c r="DE179" s="34">
        <v>84.228227928344594</v>
      </c>
      <c r="DF179" s="38">
        <v>8.3437625253259569</v>
      </c>
      <c r="DG179" s="34">
        <v>82.388944438573503</v>
      </c>
      <c r="DH179" s="38">
        <v>4.513372203462211</v>
      </c>
      <c r="DI179" s="6"/>
      <c r="DJ179" s="6" t="s">
        <v>37</v>
      </c>
      <c r="DK179" s="34">
        <v>91.440762541247693</v>
      </c>
      <c r="DL179" s="38">
        <v>11.962630059642649</v>
      </c>
      <c r="DM179" s="34">
        <v>126.399123772941</v>
      </c>
      <c r="DN179" s="38">
        <v>9.5837061757754185</v>
      </c>
      <c r="DO179" s="34">
        <v>125.61047428525301</v>
      </c>
      <c r="DP179" s="38">
        <v>7.6419284601331157</v>
      </c>
      <c r="DQ179" s="354"/>
    </row>
    <row r="180" spans="1:428" s="336" customFormat="1" ht="15" hidden="1" customHeight="1">
      <c r="A180" s="6"/>
      <c r="B180" s="6" t="s">
        <v>38</v>
      </c>
      <c r="C180" s="34">
        <v>96.9828105922616</v>
      </c>
      <c r="D180" s="38">
        <v>-12.528741476195719</v>
      </c>
      <c r="E180" s="34">
        <v>150.992482471887</v>
      </c>
      <c r="F180" s="38">
        <v>2.6052426148092565</v>
      </c>
      <c r="G180" s="34">
        <v>145.77824092774699</v>
      </c>
      <c r="H180" s="38">
        <v>14.85532447725879</v>
      </c>
      <c r="I180" s="6"/>
      <c r="J180" s="6" t="s">
        <v>38</v>
      </c>
      <c r="K180" s="34">
        <v>147.31952295343299</v>
      </c>
      <c r="L180" s="38">
        <v>7.3014857864798159</v>
      </c>
      <c r="M180" s="34">
        <v>132.749220658377</v>
      </c>
      <c r="N180" s="38">
        <v>59.954345629629813</v>
      </c>
      <c r="O180" s="34">
        <v>90.046965165468706</v>
      </c>
      <c r="P180" s="38">
        <v>2765.0274231523349</v>
      </c>
      <c r="Q180" s="6"/>
      <c r="R180" s="6" t="s">
        <v>38</v>
      </c>
      <c r="S180" s="34">
        <v>119.140541990847</v>
      </c>
      <c r="T180" s="38">
        <v>4.7567235483050041</v>
      </c>
      <c r="U180" s="34">
        <v>94.806589029621605</v>
      </c>
      <c r="V180" s="38">
        <v>6.6214355112774683</v>
      </c>
      <c r="W180" s="34">
        <v>201.467500952216</v>
      </c>
      <c r="X180" s="38">
        <v>124.27303867813936</v>
      </c>
      <c r="Y180" s="6"/>
      <c r="Z180" s="6" t="s">
        <v>38</v>
      </c>
      <c r="AA180" s="34">
        <v>110.03224888298899</v>
      </c>
      <c r="AB180" s="38">
        <v>53.687931312630951</v>
      </c>
      <c r="AC180" s="34">
        <v>122.229724095123</v>
      </c>
      <c r="AD180" s="38">
        <v>29.262057705624102</v>
      </c>
      <c r="AE180" s="34">
        <v>116.834925800007</v>
      </c>
      <c r="AF180" s="38">
        <v>14.338098870310006</v>
      </c>
      <c r="AG180" s="6"/>
      <c r="AH180" s="6" t="s">
        <v>38</v>
      </c>
      <c r="AI180" s="34">
        <v>142.555791454191</v>
      </c>
      <c r="AJ180" s="38">
        <v>10.471508028424111</v>
      </c>
      <c r="AK180" s="34">
        <v>112.569961367864</v>
      </c>
      <c r="AL180" s="38">
        <v>19.626374193458759</v>
      </c>
      <c r="AM180" s="34">
        <v>130.479916060108</v>
      </c>
      <c r="AN180" s="38">
        <v>10.966254945797573</v>
      </c>
      <c r="AO180" s="6"/>
      <c r="AP180" s="6" t="s">
        <v>38</v>
      </c>
      <c r="AQ180" s="34">
        <v>137.847305496649</v>
      </c>
      <c r="AR180" s="38">
        <v>4.6386349066213057</v>
      </c>
      <c r="AS180" s="34">
        <v>109.643472897591</v>
      </c>
      <c r="AT180" s="38">
        <v>-7.4573511663148508</v>
      </c>
      <c r="AU180" s="34">
        <v>173.359052148361</v>
      </c>
      <c r="AV180" s="38">
        <v>4.3965629406916236</v>
      </c>
      <c r="AW180" s="6"/>
      <c r="AX180" s="6" t="s">
        <v>38</v>
      </c>
      <c r="AY180" s="34">
        <v>203.20125119366301</v>
      </c>
      <c r="AZ180" s="38">
        <v>-23.903460281684815</v>
      </c>
      <c r="BA180" s="34">
        <v>147.10016048154799</v>
      </c>
      <c r="BB180" s="38">
        <v>3.052378940453309</v>
      </c>
      <c r="BC180" s="34">
        <v>103.15212474091101</v>
      </c>
      <c r="BD180" s="38">
        <v>32.773714788036045</v>
      </c>
      <c r="BE180" s="6"/>
      <c r="BF180" s="6" t="s">
        <v>38</v>
      </c>
      <c r="BG180" s="34">
        <v>92.2154496318485</v>
      </c>
      <c r="BH180" s="38">
        <v>32.118043279052671</v>
      </c>
      <c r="BI180" s="34">
        <v>108.589232585467</v>
      </c>
      <c r="BJ180" s="38">
        <v>20.198010477811664</v>
      </c>
      <c r="BK180" s="34">
        <v>115.92179137161099</v>
      </c>
      <c r="BL180" s="38">
        <v>21.838465554745397</v>
      </c>
      <c r="BM180" s="6"/>
      <c r="BN180" s="6" t="s">
        <v>38</v>
      </c>
      <c r="BO180" s="34">
        <v>43.191362612271362</v>
      </c>
      <c r="BP180" s="38">
        <v>-53.002247114360898</v>
      </c>
      <c r="BQ180" s="34">
        <v>103.980946226173</v>
      </c>
      <c r="BR180" s="38">
        <v>25.069208874746892</v>
      </c>
      <c r="BS180" s="34">
        <v>236.15705105381599</v>
      </c>
      <c r="BT180" s="38">
        <v>22.690554775147589</v>
      </c>
      <c r="BU180" s="6"/>
      <c r="BV180" s="6" t="s">
        <v>38</v>
      </c>
      <c r="BW180" s="34">
        <v>156.392114809557</v>
      </c>
      <c r="BX180" s="38">
        <v>9.7827429598099798</v>
      </c>
      <c r="BY180" s="34">
        <v>92.093079227096794</v>
      </c>
      <c r="BZ180" s="38">
        <v>-0.77555187025291161</v>
      </c>
      <c r="CA180" s="34">
        <v>168.75752075005201</v>
      </c>
      <c r="CB180" s="38">
        <v>23.187274671555883</v>
      </c>
      <c r="CC180" s="6"/>
      <c r="CD180" s="6" t="s">
        <v>38</v>
      </c>
      <c r="CE180" s="34">
        <v>164.27283319322601</v>
      </c>
      <c r="CF180" s="38">
        <v>10.952247033044472</v>
      </c>
      <c r="CG180" s="34">
        <v>161.207877001789</v>
      </c>
      <c r="CH180" s="38">
        <v>3.1482183893521096</v>
      </c>
      <c r="CI180" s="34">
        <v>75.277627533838398</v>
      </c>
      <c r="CJ180" s="38">
        <v>-9.0168778916385151</v>
      </c>
      <c r="CK180" s="6"/>
      <c r="CL180" s="6" t="s">
        <v>38</v>
      </c>
      <c r="CM180" s="34">
        <v>131.67422453832401</v>
      </c>
      <c r="CN180" s="38">
        <v>2.0899032486020133</v>
      </c>
      <c r="CO180" s="34">
        <v>163.481383685119</v>
      </c>
      <c r="CP180" s="38">
        <v>12.008725146989178</v>
      </c>
      <c r="CQ180" s="34">
        <v>158.05792311187901</v>
      </c>
      <c r="CR180" s="38">
        <v>9.2681776706695445</v>
      </c>
      <c r="CS180" s="6"/>
      <c r="CT180" s="6" t="s">
        <v>38</v>
      </c>
      <c r="CU180" s="34">
        <v>187.97063753050099</v>
      </c>
      <c r="CV180" s="38">
        <v>4.4601435691346296</v>
      </c>
      <c r="CW180" s="34">
        <v>139.92355146879001</v>
      </c>
      <c r="CX180" s="38">
        <v>12.037462609705912</v>
      </c>
      <c r="CY180" s="34">
        <v>149.66266730177401</v>
      </c>
      <c r="CZ180" s="38">
        <v>8389.4712014411107</v>
      </c>
      <c r="DA180" s="6"/>
      <c r="DB180" s="6" t="s">
        <v>38</v>
      </c>
      <c r="DC180" s="34">
        <v>165.09095320150601</v>
      </c>
      <c r="DD180" s="38">
        <v>39.815132375771469</v>
      </c>
      <c r="DE180" s="34">
        <v>90.044269903861903</v>
      </c>
      <c r="DF180" s="38">
        <v>7.0786855052093784</v>
      </c>
      <c r="DG180" s="34">
        <v>78.643546924912499</v>
      </c>
      <c r="DH180" s="38">
        <v>-2.1895717011543212</v>
      </c>
      <c r="DI180" s="6"/>
      <c r="DJ180" s="6" t="s">
        <v>38</v>
      </c>
      <c r="DK180" s="34">
        <v>92.540593622424495</v>
      </c>
      <c r="DL180" s="38">
        <v>48.193994479683141</v>
      </c>
      <c r="DM180" s="34">
        <v>124.517625814136</v>
      </c>
      <c r="DN180" s="38">
        <v>24.618726523820555</v>
      </c>
      <c r="DO180" s="34">
        <v>131.14715976733399</v>
      </c>
      <c r="DP180" s="38">
        <v>22.536394691834744</v>
      </c>
      <c r="DQ180" s="354"/>
    </row>
    <row r="181" spans="1:428" s="336" customFormat="1" ht="15" hidden="1" customHeight="1">
      <c r="A181" s="6"/>
      <c r="B181" s="6" t="s">
        <v>39</v>
      </c>
      <c r="C181" s="34">
        <v>98.596765398349106</v>
      </c>
      <c r="D181" s="38">
        <v>-2.2869221928242496</v>
      </c>
      <c r="E181" s="34">
        <v>153.83061036654999</v>
      </c>
      <c r="F181" s="38">
        <v>10.485627822034786</v>
      </c>
      <c r="G181" s="34">
        <v>136.964000675211</v>
      </c>
      <c r="H181" s="38">
        <v>23.150985337844361</v>
      </c>
      <c r="I181" s="6"/>
      <c r="J181" s="6" t="s">
        <v>39</v>
      </c>
      <c r="K181" s="34">
        <v>150.98446807487301</v>
      </c>
      <c r="L181" s="38">
        <v>6.2547205792866691</v>
      </c>
      <c r="M181" s="34">
        <v>132.765099570122</v>
      </c>
      <c r="N181" s="38">
        <v>50.878694580435422</v>
      </c>
      <c r="O181" s="34">
        <v>67.768190903969696</v>
      </c>
      <c r="P181" s="38">
        <v>2699.1815806329337</v>
      </c>
      <c r="Q181" s="6"/>
      <c r="R181" s="6" t="s">
        <v>39</v>
      </c>
      <c r="S181" s="34">
        <v>111.75293101323101</v>
      </c>
      <c r="T181" s="38">
        <v>15.762231252482977</v>
      </c>
      <c r="U181" s="34">
        <v>98.921799893967005</v>
      </c>
      <c r="V181" s="38">
        <v>9.328660669145151</v>
      </c>
      <c r="W181" s="34">
        <v>172.40949060052299</v>
      </c>
      <c r="X181" s="38">
        <v>180.9302342608417</v>
      </c>
      <c r="Y181" s="6"/>
      <c r="Z181" s="6" t="s">
        <v>39</v>
      </c>
      <c r="AA181" s="34">
        <v>113.157110609732</v>
      </c>
      <c r="AB181" s="38">
        <v>59.847660293997365</v>
      </c>
      <c r="AC181" s="34">
        <v>117.920053228434</v>
      </c>
      <c r="AD181" s="38">
        <v>43.201333484065032</v>
      </c>
      <c r="AE181" s="34">
        <v>111.15399054910699</v>
      </c>
      <c r="AF181" s="38">
        <v>42.102960987132377</v>
      </c>
      <c r="AG181" s="6"/>
      <c r="AH181" s="6" t="s">
        <v>39</v>
      </c>
      <c r="AI181" s="34">
        <v>139.93377871973701</v>
      </c>
      <c r="AJ181" s="38">
        <v>13.992296838356012</v>
      </c>
      <c r="AK181" s="34">
        <v>108.87216650033101</v>
      </c>
      <c r="AL181" s="38">
        <v>10.266831271671933</v>
      </c>
      <c r="AM181" s="34">
        <v>129.579473969905</v>
      </c>
      <c r="AN181" s="38">
        <v>5.6802924584405901</v>
      </c>
      <c r="AO181" s="6"/>
      <c r="AP181" s="6" t="s">
        <v>39</v>
      </c>
      <c r="AQ181" s="34">
        <v>123.239632774057</v>
      </c>
      <c r="AR181" s="38">
        <v>5.4802610627434376</v>
      </c>
      <c r="AS181" s="34">
        <v>106.99426757516299</v>
      </c>
      <c r="AT181" s="38">
        <v>-1.8010376838118276</v>
      </c>
      <c r="AU181" s="34">
        <v>180.84745808148099</v>
      </c>
      <c r="AV181" s="38">
        <v>9.5184679775695855</v>
      </c>
      <c r="AW181" s="6"/>
      <c r="AX181" s="6" t="s">
        <v>39</v>
      </c>
      <c r="AY181" s="34">
        <v>195.88506099812699</v>
      </c>
      <c r="AZ181" s="38">
        <v>-17.450378759087897</v>
      </c>
      <c r="BA181" s="34">
        <v>147.586835328565</v>
      </c>
      <c r="BB181" s="38">
        <v>6.1731459851166051</v>
      </c>
      <c r="BC181" s="34">
        <v>112.350839831006</v>
      </c>
      <c r="BD181" s="38">
        <v>31.179324587361208</v>
      </c>
      <c r="BE181" s="6"/>
      <c r="BF181" s="6" t="s">
        <v>39</v>
      </c>
      <c r="BG181" s="34">
        <v>91.342236129472496</v>
      </c>
      <c r="BH181" s="38">
        <v>35.369565695799054</v>
      </c>
      <c r="BI181" s="34">
        <v>110.43268071294101</v>
      </c>
      <c r="BJ181" s="38">
        <v>21.743440288870303</v>
      </c>
      <c r="BK181" s="34">
        <v>112.29979195372201</v>
      </c>
      <c r="BL181" s="38">
        <v>30.436355680656192</v>
      </c>
      <c r="BM181" s="6"/>
      <c r="BN181" s="6" t="s">
        <v>39</v>
      </c>
      <c r="BO181" s="34">
        <v>41.603746187692828</v>
      </c>
      <c r="BP181" s="38">
        <v>-56.889515366400396</v>
      </c>
      <c r="BQ181" s="34">
        <v>96.997457654470296</v>
      </c>
      <c r="BR181" s="38">
        <v>21.41127129912104</v>
      </c>
      <c r="BS181" s="34">
        <v>201.23203166096101</v>
      </c>
      <c r="BT181" s="38">
        <v>22.986391151361076</v>
      </c>
      <c r="BU181" s="6"/>
      <c r="BV181" s="6" t="s">
        <v>39</v>
      </c>
      <c r="BW181" s="34">
        <v>142.93125705320699</v>
      </c>
      <c r="BX181" s="38">
        <v>8.930049007830192</v>
      </c>
      <c r="BY181" s="34">
        <v>97.650651724909594</v>
      </c>
      <c r="BZ181" s="38">
        <v>-9.3014170414041217</v>
      </c>
      <c r="CA181" s="34">
        <v>168.027838175776</v>
      </c>
      <c r="CB181" s="38">
        <v>18.476939454634874</v>
      </c>
      <c r="CC181" s="6"/>
      <c r="CD181" s="6" t="s">
        <v>39</v>
      </c>
      <c r="CE181" s="34">
        <v>149.23043180146999</v>
      </c>
      <c r="CF181" s="38">
        <v>12.582901306165709</v>
      </c>
      <c r="CG181" s="34">
        <v>156.94804906426</v>
      </c>
      <c r="CH181" s="38">
        <v>14.575043221800428</v>
      </c>
      <c r="CI181" s="34">
        <v>77.759905839802002</v>
      </c>
      <c r="CJ181" s="38">
        <v>-13.026103398770104</v>
      </c>
      <c r="CK181" s="6"/>
      <c r="CL181" s="6" t="s">
        <v>39</v>
      </c>
      <c r="CM181" s="34">
        <v>110.792008671072</v>
      </c>
      <c r="CN181" s="38">
        <v>-0.68155315955981166</v>
      </c>
      <c r="CO181" s="34">
        <v>160.943831654962</v>
      </c>
      <c r="CP181" s="38">
        <v>14.405463992679259</v>
      </c>
      <c r="CQ181" s="34">
        <v>135.88365885408501</v>
      </c>
      <c r="CR181" s="38">
        <v>5.0530315518402631</v>
      </c>
      <c r="CS181" s="6"/>
      <c r="CT181" s="6" t="s">
        <v>39</v>
      </c>
      <c r="CU181" s="34">
        <v>177.51205834809201</v>
      </c>
      <c r="CV181" s="38">
        <v>20.57520675229982</v>
      </c>
      <c r="CW181" s="34">
        <v>134.091377733825</v>
      </c>
      <c r="CX181" s="38">
        <v>7.6097539482015151</v>
      </c>
      <c r="CY181" s="34">
        <v>109.132958822684</v>
      </c>
      <c r="CZ181" s="38">
        <v>1824.6636594580764</v>
      </c>
      <c r="DA181" s="6"/>
      <c r="DB181" s="6" t="s">
        <v>39</v>
      </c>
      <c r="DC181" s="34">
        <v>161.04065668712099</v>
      </c>
      <c r="DD181" s="38">
        <v>36.281112899117147</v>
      </c>
      <c r="DE181" s="34">
        <v>79.105738178281698</v>
      </c>
      <c r="DF181" s="38">
        <v>15.505683733161106</v>
      </c>
      <c r="DG181" s="34">
        <v>68.922395655938203</v>
      </c>
      <c r="DH181" s="38">
        <v>5.1544453721079861</v>
      </c>
      <c r="DI181" s="6"/>
      <c r="DJ181" s="6" t="s">
        <v>39</v>
      </c>
      <c r="DK181" s="34">
        <v>85.618239850599807</v>
      </c>
      <c r="DL181" s="38">
        <v>43.35076382585558</v>
      </c>
      <c r="DM181" s="34">
        <v>114.837054523332</v>
      </c>
      <c r="DN181" s="38">
        <v>52.185388155507383</v>
      </c>
      <c r="DO181" s="34">
        <v>133.29377210162099</v>
      </c>
      <c r="DP181" s="38">
        <v>22.69386324296805</v>
      </c>
      <c r="DQ181" s="354"/>
    </row>
    <row r="182" spans="1:428" s="336" customFormat="1" ht="15" hidden="1" customHeight="1">
      <c r="A182" s="6"/>
      <c r="B182" s="6" t="s">
        <v>40</v>
      </c>
      <c r="C182" s="34">
        <v>106.601135853521</v>
      </c>
      <c r="D182" s="38">
        <v>5.0388163510846056</v>
      </c>
      <c r="E182" s="34">
        <v>184.801449741715</v>
      </c>
      <c r="F182" s="38">
        <v>14.351775376196002</v>
      </c>
      <c r="G182" s="34">
        <v>172.751552297703</v>
      </c>
      <c r="H182" s="38">
        <v>23.622341076811139</v>
      </c>
      <c r="I182" s="6"/>
      <c r="J182" s="6" t="s">
        <v>40</v>
      </c>
      <c r="K182" s="34">
        <v>153.18980441625101</v>
      </c>
      <c r="L182" s="38">
        <v>7.988739812472005</v>
      </c>
      <c r="M182" s="34">
        <v>137.84873322112099</v>
      </c>
      <c r="N182" s="38">
        <v>14.885954017867547</v>
      </c>
      <c r="O182" s="34">
        <v>69.459063028055596</v>
      </c>
      <c r="P182" s="38">
        <v>2813.5767155234907</v>
      </c>
      <c r="Q182" s="6"/>
      <c r="R182" s="6" t="s">
        <v>40</v>
      </c>
      <c r="S182" s="34">
        <v>113.645530831492</v>
      </c>
      <c r="T182" s="38">
        <v>11.771958834437868</v>
      </c>
      <c r="U182" s="34">
        <v>109.77230297628699</v>
      </c>
      <c r="V182" s="38">
        <v>1.9857175939117724</v>
      </c>
      <c r="W182" s="34">
        <v>199.68786827218301</v>
      </c>
      <c r="X182" s="38">
        <v>170.744291883242</v>
      </c>
      <c r="Y182" s="6"/>
      <c r="Z182" s="6" t="s">
        <v>40</v>
      </c>
      <c r="AA182" s="34">
        <v>108.48724664655499</v>
      </c>
      <c r="AB182" s="38">
        <v>39.284067044428411</v>
      </c>
      <c r="AC182" s="34">
        <v>162.52898023863199</v>
      </c>
      <c r="AD182" s="38">
        <v>1.4850287336720385</v>
      </c>
      <c r="AE182" s="34">
        <v>97.365433065440101</v>
      </c>
      <c r="AF182" s="38">
        <v>20.462081690208535</v>
      </c>
      <c r="AG182" s="6"/>
      <c r="AH182" s="6" t="s">
        <v>40</v>
      </c>
      <c r="AI182" s="34">
        <v>145.62022895985299</v>
      </c>
      <c r="AJ182" s="38">
        <v>12.224055980478425</v>
      </c>
      <c r="AK182" s="34">
        <v>119.89216446921699</v>
      </c>
      <c r="AL182" s="38">
        <v>8.425575041050152</v>
      </c>
      <c r="AM182" s="34">
        <v>131.15206255584101</v>
      </c>
      <c r="AN182" s="38">
        <v>12.816749593667609</v>
      </c>
      <c r="AO182" s="6"/>
      <c r="AP182" s="6" t="s">
        <v>40</v>
      </c>
      <c r="AQ182" s="34">
        <v>132.49675275554301</v>
      </c>
      <c r="AR182" s="38">
        <v>7.5843188345737502</v>
      </c>
      <c r="AS182" s="34">
        <v>112.349853173282</v>
      </c>
      <c r="AT182" s="38">
        <v>-6.1676985826713349</v>
      </c>
      <c r="AU182" s="34">
        <v>184.895052046041</v>
      </c>
      <c r="AV182" s="38">
        <v>8.5927867467503916</v>
      </c>
      <c r="AW182" s="6"/>
      <c r="AX182" s="6" t="s">
        <v>40</v>
      </c>
      <c r="AY182" s="34">
        <v>194.524930970176</v>
      </c>
      <c r="AZ182" s="38">
        <v>-10.560230108229348</v>
      </c>
      <c r="BA182" s="34">
        <v>145.91447693594199</v>
      </c>
      <c r="BB182" s="38">
        <v>5.5586253808166646</v>
      </c>
      <c r="BC182" s="34">
        <v>114.840630112071</v>
      </c>
      <c r="BD182" s="38">
        <v>4.8685273131125371</v>
      </c>
      <c r="BE182" s="6"/>
      <c r="BF182" s="6" t="s">
        <v>40</v>
      </c>
      <c r="BG182" s="34">
        <v>108.47842841911201</v>
      </c>
      <c r="BH182" s="38">
        <v>18.707588580428535</v>
      </c>
      <c r="BI182" s="34">
        <v>126.889850355047</v>
      </c>
      <c r="BJ182" s="38">
        <v>8.9551219889469849</v>
      </c>
      <c r="BK182" s="34">
        <v>120.180849114805</v>
      </c>
      <c r="BL182" s="38">
        <v>17.739228694307045</v>
      </c>
      <c r="BM182" s="6"/>
      <c r="BN182" s="6" t="s">
        <v>40</v>
      </c>
      <c r="BO182" s="34">
        <v>43.967504251434725</v>
      </c>
      <c r="BP182" s="38">
        <v>-56.170140654598299</v>
      </c>
      <c r="BQ182" s="34">
        <v>101.574621112345</v>
      </c>
      <c r="BR182" s="38">
        <v>11.067739739965916</v>
      </c>
      <c r="BS182" s="34">
        <v>210.11425609213799</v>
      </c>
      <c r="BT182" s="38">
        <v>23.272844952446945</v>
      </c>
      <c r="BU182" s="6"/>
      <c r="BV182" s="6" t="s">
        <v>40</v>
      </c>
      <c r="BW182" s="34">
        <v>143.523348795191</v>
      </c>
      <c r="BX182" s="38">
        <v>11.775055119750121</v>
      </c>
      <c r="BY182" s="34">
        <v>101.223676346145</v>
      </c>
      <c r="BZ182" s="38">
        <v>20.786786371712608</v>
      </c>
      <c r="CA182" s="34">
        <v>204.10998220858201</v>
      </c>
      <c r="CB182" s="38">
        <v>20.943158560892613</v>
      </c>
      <c r="CC182" s="6"/>
      <c r="CD182" s="6" t="s">
        <v>40</v>
      </c>
      <c r="CE182" s="34">
        <v>170.851060603208</v>
      </c>
      <c r="CF182" s="38">
        <v>30.229412629178029</v>
      </c>
      <c r="CG182" s="34">
        <v>164.193253264596</v>
      </c>
      <c r="CH182" s="38">
        <v>22.419168164269209</v>
      </c>
      <c r="CI182" s="34">
        <v>81.944446569327098</v>
      </c>
      <c r="CJ182" s="38">
        <v>-20.547031781744934</v>
      </c>
      <c r="CK182" s="6"/>
      <c r="CL182" s="6" t="s">
        <v>40</v>
      </c>
      <c r="CM182" s="34">
        <v>106.06535983295799</v>
      </c>
      <c r="CN182" s="38">
        <v>-4.3285990812706956</v>
      </c>
      <c r="CO182" s="34">
        <v>168.512577661346</v>
      </c>
      <c r="CP182" s="38">
        <v>21.676724633275882</v>
      </c>
      <c r="CQ182" s="34">
        <v>151.087277918713</v>
      </c>
      <c r="CR182" s="38">
        <v>-8.235491366331388</v>
      </c>
      <c r="CS182" s="6"/>
      <c r="CT182" s="6" t="s">
        <v>40</v>
      </c>
      <c r="CU182" s="34">
        <v>186.20275039077501</v>
      </c>
      <c r="CV182" s="38">
        <v>19.469947170346558</v>
      </c>
      <c r="CW182" s="34">
        <v>143.59589272823601</v>
      </c>
      <c r="CX182" s="38">
        <v>6.4977000195318482</v>
      </c>
      <c r="CY182" s="34">
        <v>130.50524958985301</v>
      </c>
      <c r="CZ182" s="38">
        <v>345.58966806357273</v>
      </c>
      <c r="DA182" s="6"/>
      <c r="DB182" s="6" t="s">
        <v>40</v>
      </c>
      <c r="DC182" s="34">
        <v>164.97650278984699</v>
      </c>
      <c r="DD182" s="38">
        <v>39.540504771957558</v>
      </c>
      <c r="DE182" s="34">
        <v>116.043813903344</v>
      </c>
      <c r="DF182" s="38">
        <v>-1.3040796410847832</v>
      </c>
      <c r="DG182" s="34">
        <v>103.53843569207901</v>
      </c>
      <c r="DH182" s="38">
        <v>9.229537449238066</v>
      </c>
      <c r="DI182" s="6"/>
      <c r="DJ182" s="6" t="s">
        <v>40</v>
      </c>
      <c r="DK182" s="34">
        <v>103.511833620514</v>
      </c>
      <c r="DL182" s="38">
        <v>20.319772635713448</v>
      </c>
      <c r="DM182" s="34">
        <v>111.452851429714</v>
      </c>
      <c r="DN182" s="38">
        <v>40.868266087194172</v>
      </c>
      <c r="DO182" s="34">
        <v>133.12300332784201</v>
      </c>
      <c r="DP182" s="38">
        <v>19.578957179083446</v>
      </c>
      <c r="DQ182" s="354"/>
    </row>
    <row r="183" spans="1:428" s="336" customFormat="1" ht="15" hidden="1" customHeight="1">
      <c r="A183" s="6"/>
      <c r="B183" s="6" t="s">
        <v>41</v>
      </c>
      <c r="C183" s="34">
        <v>114.950189730708</v>
      </c>
      <c r="D183" s="38">
        <v>-2.7378907929077485</v>
      </c>
      <c r="E183" s="34">
        <v>181.201936999922</v>
      </c>
      <c r="F183" s="38">
        <v>9.5645920650474778</v>
      </c>
      <c r="G183" s="34">
        <v>184.55982377805401</v>
      </c>
      <c r="H183" s="38">
        <v>16.891148521182657</v>
      </c>
      <c r="I183" s="6"/>
      <c r="J183" s="6" t="s">
        <v>41</v>
      </c>
      <c r="K183" s="34">
        <v>153.90350489089801</v>
      </c>
      <c r="L183" s="38">
        <v>6.4232552228162803</v>
      </c>
      <c r="M183" s="34">
        <v>142.121134302066</v>
      </c>
      <c r="N183" s="38">
        <v>11.807541952630046</v>
      </c>
      <c r="O183" s="34">
        <v>77.012042906129807</v>
      </c>
      <c r="P183" s="38">
        <v>29.992980133479222</v>
      </c>
      <c r="Q183" s="6"/>
      <c r="R183" s="6" t="s">
        <v>41</v>
      </c>
      <c r="S183" s="34">
        <v>132.72542592799201</v>
      </c>
      <c r="T183" s="38">
        <v>4.6846866149099498</v>
      </c>
      <c r="U183" s="34">
        <v>122.52229118997801</v>
      </c>
      <c r="V183" s="38">
        <v>-8.5555199864373321E-2</v>
      </c>
      <c r="W183" s="34">
        <v>191.84917110996901</v>
      </c>
      <c r="X183" s="38">
        <v>114.65104170974669</v>
      </c>
      <c r="Y183" s="6"/>
      <c r="Z183" s="6" t="s">
        <v>41</v>
      </c>
      <c r="AA183" s="34">
        <v>112.250461290782</v>
      </c>
      <c r="AB183" s="38">
        <v>31.926413172903153</v>
      </c>
      <c r="AC183" s="34">
        <v>145.510769508473</v>
      </c>
      <c r="AD183" s="38">
        <v>-9.5829073029172633</v>
      </c>
      <c r="AE183" s="34">
        <v>114.702561911704</v>
      </c>
      <c r="AF183" s="38">
        <v>16.113331377796996</v>
      </c>
      <c r="AG183" s="6"/>
      <c r="AH183" s="6" t="s">
        <v>41</v>
      </c>
      <c r="AI183" s="34">
        <v>162.56980332964801</v>
      </c>
      <c r="AJ183" s="38">
        <v>9.886407183410256</v>
      </c>
      <c r="AK183" s="34">
        <v>127.37575463456599</v>
      </c>
      <c r="AL183" s="38">
        <v>7.2789126563847617</v>
      </c>
      <c r="AM183" s="34">
        <v>124.476786141647</v>
      </c>
      <c r="AN183" s="38">
        <v>15.374600956413914</v>
      </c>
      <c r="AO183" s="6"/>
      <c r="AP183" s="6" t="s">
        <v>41</v>
      </c>
      <c r="AQ183" s="34">
        <v>128.22726275605001</v>
      </c>
      <c r="AR183" s="38">
        <v>6.6326778116099945</v>
      </c>
      <c r="AS183" s="34">
        <v>119.33722367135999</v>
      </c>
      <c r="AT183" s="38">
        <v>-4.1576761899477503</v>
      </c>
      <c r="AU183" s="34">
        <v>191.053910697048</v>
      </c>
      <c r="AV183" s="38">
        <v>3.4062706730103827</v>
      </c>
      <c r="AW183" s="6"/>
      <c r="AX183" s="6" t="s">
        <v>41</v>
      </c>
      <c r="AY183" s="34">
        <v>180.46339811614101</v>
      </c>
      <c r="AZ183" s="38">
        <v>-8.5664831287285921</v>
      </c>
      <c r="BA183" s="34">
        <v>143.52087016050999</v>
      </c>
      <c r="BB183" s="38">
        <v>4.9070631903583148</v>
      </c>
      <c r="BC183" s="34">
        <v>112.271240954795</v>
      </c>
      <c r="BD183" s="38">
        <v>-0.16011603190757739</v>
      </c>
      <c r="BE183" s="6"/>
      <c r="BF183" s="6" t="s">
        <v>41</v>
      </c>
      <c r="BG183" s="34">
        <v>110.416196626973</v>
      </c>
      <c r="BH183" s="38">
        <v>11.750794149557663</v>
      </c>
      <c r="BI183" s="34">
        <v>130.081758667754</v>
      </c>
      <c r="BJ183" s="38">
        <v>1.0538110523609987</v>
      </c>
      <c r="BK183" s="34">
        <v>118.95304471707399</v>
      </c>
      <c r="BL183" s="38">
        <v>1.0231153570726406</v>
      </c>
      <c r="BM183" s="6"/>
      <c r="BN183" s="6" t="s">
        <v>41</v>
      </c>
      <c r="BO183" s="34">
        <v>46.073018003579158</v>
      </c>
      <c r="BP183" s="38">
        <v>-59.760975928278611</v>
      </c>
      <c r="BQ183" s="34">
        <v>119.768787959851</v>
      </c>
      <c r="BR183" s="38">
        <v>7.655408558055484</v>
      </c>
      <c r="BS183" s="34">
        <v>217.16878850138801</v>
      </c>
      <c r="BT183" s="38">
        <v>22.773028084316053</v>
      </c>
      <c r="BU183" s="6"/>
      <c r="BV183" s="6" t="s">
        <v>41</v>
      </c>
      <c r="BW183" s="34">
        <v>128.09536830627999</v>
      </c>
      <c r="BX183" s="38">
        <v>9.8161203508509942</v>
      </c>
      <c r="BY183" s="34">
        <v>93.797375398484306</v>
      </c>
      <c r="BZ183" s="38">
        <v>-4.2963539291518344</v>
      </c>
      <c r="CA183" s="34">
        <v>235.14363901280501</v>
      </c>
      <c r="CB183" s="38">
        <v>6.2291027981335105</v>
      </c>
      <c r="CC183" s="6"/>
      <c r="CD183" s="6" t="s">
        <v>41</v>
      </c>
      <c r="CE183" s="34">
        <v>169.14321816721301</v>
      </c>
      <c r="CF183" s="38">
        <v>22.351829464263815</v>
      </c>
      <c r="CG183" s="34">
        <v>160.37483669629901</v>
      </c>
      <c r="CH183" s="38">
        <v>27.484435487634414</v>
      </c>
      <c r="CI183" s="34">
        <v>74.409614430303407</v>
      </c>
      <c r="CJ183" s="38">
        <v>-14.417925939166366</v>
      </c>
      <c r="CK183" s="6"/>
      <c r="CL183" s="6" t="s">
        <v>41</v>
      </c>
      <c r="CM183" s="34">
        <v>122.682029776503</v>
      </c>
      <c r="CN183" s="38">
        <v>55.871319748049075</v>
      </c>
      <c r="CO183" s="34">
        <v>183.39578133120099</v>
      </c>
      <c r="CP183" s="38">
        <v>10.895656730000411</v>
      </c>
      <c r="CQ183" s="34">
        <v>157.916657837104</v>
      </c>
      <c r="CR183" s="38">
        <v>-0.45759103605669793</v>
      </c>
      <c r="CS183" s="6"/>
      <c r="CT183" s="6" t="s">
        <v>41</v>
      </c>
      <c r="CU183" s="34">
        <v>156.273782001081</v>
      </c>
      <c r="CV183" s="38">
        <v>19.862660537036717</v>
      </c>
      <c r="CW183" s="34">
        <v>136.19872575121099</v>
      </c>
      <c r="CX183" s="38">
        <v>2.9090567684919364</v>
      </c>
      <c r="CY183" s="34">
        <v>125.88900368094799</v>
      </c>
      <c r="CZ183" s="38">
        <v>55.871319748049075</v>
      </c>
      <c r="DA183" s="6"/>
      <c r="DB183" s="6" t="s">
        <v>41</v>
      </c>
      <c r="DC183" s="34">
        <v>137.90818745030799</v>
      </c>
      <c r="DD183" s="38">
        <v>24.521221401290489</v>
      </c>
      <c r="DE183" s="34">
        <v>129.733890948523</v>
      </c>
      <c r="DF183" s="38">
        <v>1.7516902597577939</v>
      </c>
      <c r="DG183" s="34">
        <v>114.024029272105</v>
      </c>
      <c r="DH183" s="38">
        <v>16.188668871687469</v>
      </c>
      <c r="DI183" s="6"/>
      <c r="DJ183" s="6" t="s">
        <v>41</v>
      </c>
      <c r="DK183" s="34">
        <v>111.87499740053499</v>
      </c>
      <c r="DL183" s="38">
        <v>13.152711362364997</v>
      </c>
      <c r="DM183" s="34">
        <v>112.79494507570701</v>
      </c>
      <c r="DN183" s="38">
        <v>10.489822023557082</v>
      </c>
      <c r="DO183" s="34">
        <v>133.53470787992001</v>
      </c>
      <c r="DP183" s="38">
        <v>18.191092466442058</v>
      </c>
      <c r="DQ183" s="354"/>
    </row>
    <row r="184" spans="1:428" s="336" customFormat="1" ht="15" hidden="1" customHeight="1">
      <c r="A184" s="6"/>
      <c r="B184" s="6" t="s">
        <v>42</v>
      </c>
      <c r="C184" s="34">
        <v>117.87113932307101</v>
      </c>
      <c r="D184" s="38">
        <v>-1.3721483725114609</v>
      </c>
      <c r="E184" s="34">
        <v>158.781928619871</v>
      </c>
      <c r="F184" s="38">
        <v>29.008921974700542</v>
      </c>
      <c r="G184" s="34">
        <v>149.32454423239</v>
      </c>
      <c r="H184" s="38">
        <v>1.7333480778464576</v>
      </c>
      <c r="I184" s="6"/>
      <c r="J184" s="6" t="s">
        <v>42</v>
      </c>
      <c r="K184" s="34">
        <v>143.59423661825701</v>
      </c>
      <c r="L184" s="38">
        <v>3.0052837098458127</v>
      </c>
      <c r="M184" s="34">
        <v>138.65734932659001</v>
      </c>
      <c r="N184" s="38">
        <v>1.1191094082489599</v>
      </c>
      <c r="O184" s="34">
        <v>85.098305740390799</v>
      </c>
      <c r="P184" s="38">
        <v>-28.121919560503002</v>
      </c>
      <c r="Q184" s="6"/>
      <c r="R184" s="6" t="s">
        <v>42</v>
      </c>
      <c r="S184" s="34">
        <v>120.47007607682001</v>
      </c>
      <c r="T184" s="38">
        <v>6.8362937914547359</v>
      </c>
      <c r="U184" s="34">
        <v>135.959893003811</v>
      </c>
      <c r="V184" s="38">
        <v>-8.5732137880533088</v>
      </c>
      <c r="W184" s="34">
        <v>137.24150356598801</v>
      </c>
      <c r="X184" s="38">
        <v>19.22807702652409</v>
      </c>
      <c r="Y184" s="6"/>
      <c r="Z184" s="6" t="s">
        <v>42</v>
      </c>
      <c r="AA184" s="34">
        <v>119.88008472046</v>
      </c>
      <c r="AB184" s="38">
        <v>23.018025586769554</v>
      </c>
      <c r="AC184" s="34">
        <v>138.91937994919201</v>
      </c>
      <c r="AD184" s="38">
        <v>1.6724393988912567</v>
      </c>
      <c r="AE184" s="34">
        <v>116.490697600719</v>
      </c>
      <c r="AF184" s="38">
        <v>-0.46997630348366215</v>
      </c>
      <c r="AG184" s="6"/>
      <c r="AH184" s="6" t="s">
        <v>42</v>
      </c>
      <c r="AI184" s="34">
        <v>143.43010201799399</v>
      </c>
      <c r="AJ184" s="38">
        <v>2.5094009832742188</v>
      </c>
      <c r="AK184" s="34">
        <v>126.479787930051</v>
      </c>
      <c r="AL184" s="38">
        <v>5.4435822613320539</v>
      </c>
      <c r="AM184" s="34">
        <v>127.14183833064099</v>
      </c>
      <c r="AN184" s="38">
        <v>10.615521965799218</v>
      </c>
      <c r="AO184" s="6"/>
      <c r="AP184" s="6" t="s">
        <v>42</v>
      </c>
      <c r="AQ184" s="34">
        <v>129.05673870124301</v>
      </c>
      <c r="AR184" s="38">
        <v>2.02178030685522</v>
      </c>
      <c r="AS184" s="34">
        <v>111.41442149193</v>
      </c>
      <c r="AT184" s="38">
        <v>-6.8336363730447829</v>
      </c>
      <c r="AU184" s="34">
        <v>181.86712618634499</v>
      </c>
      <c r="AV184" s="38">
        <v>2.3638716083443967</v>
      </c>
      <c r="AW184" s="6"/>
      <c r="AX184" s="6" t="s">
        <v>42</v>
      </c>
      <c r="AY184" s="34">
        <v>180.202995244113</v>
      </c>
      <c r="AZ184" s="38">
        <v>-8.3822229310646748</v>
      </c>
      <c r="BA184" s="34">
        <v>135.65795232654099</v>
      </c>
      <c r="BB184" s="38">
        <v>1.3974962870841665</v>
      </c>
      <c r="BC184" s="34">
        <v>121.939965527781</v>
      </c>
      <c r="BD184" s="38">
        <v>-6.5189882653179438</v>
      </c>
      <c r="BE184" s="6"/>
      <c r="BF184" s="6" t="s">
        <v>42</v>
      </c>
      <c r="BG184" s="34">
        <v>123.73092227776699</v>
      </c>
      <c r="BH184" s="38">
        <v>5.0931152644956512</v>
      </c>
      <c r="BI184" s="34">
        <v>131.10627129963399</v>
      </c>
      <c r="BJ184" s="38">
        <v>6.3404062122530718</v>
      </c>
      <c r="BK184" s="34">
        <v>122.407663231558</v>
      </c>
      <c r="BL184" s="38">
        <v>-7.0048263209002641</v>
      </c>
      <c r="BM184" s="6"/>
      <c r="BN184" s="6" t="s">
        <v>42</v>
      </c>
      <c r="BO184" s="34">
        <v>48.869045619313596</v>
      </c>
      <c r="BP184" s="38">
        <v>-63.550685641990455</v>
      </c>
      <c r="BQ184" s="34">
        <v>122.912289356199</v>
      </c>
      <c r="BR184" s="38">
        <v>7.9929694616255773</v>
      </c>
      <c r="BS184" s="34">
        <v>218.13994995643401</v>
      </c>
      <c r="BT184" s="38">
        <v>16.289091877962861</v>
      </c>
      <c r="BU184" s="6"/>
      <c r="BV184" s="6" t="s">
        <v>42</v>
      </c>
      <c r="BW184" s="34">
        <v>124.589298085023</v>
      </c>
      <c r="BX184" s="38">
        <v>-7.4076687265395691</v>
      </c>
      <c r="BY184" s="34">
        <v>97.419351244382298</v>
      </c>
      <c r="BZ184" s="38">
        <v>-10.955356218540729</v>
      </c>
      <c r="CA184" s="34">
        <v>199.58483496821501</v>
      </c>
      <c r="CB184" s="38">
        <v>5.131162101161209</v>
      </c>
      <c r="CC184" s="6"/>
      <c r="CD184" s="6" t="s">
        <v>42</v>
      </c>
      <c r="CE184" s="34">
        <v>157.08816339951599</v>
      </c>
      <c r="CF184" s="38">
        <v>14.279678149682368</v>
      </c>
      <c r="CG184" s="34">
        <v>162.073402834147</v>
      </c>
      <c r="CH184" s="38">
        <v>12.310367367195212</v>
      </c>
      <c r="CI184" s="34">
        <v>69.841626655226804</v>
      </c>
      <c r="CJ184" s="38">
        <v>-15.615619611860453</v>
      </c>
      <c r="CK184" s="6"/>
      <c r="CL184" s="6" t="s">
        <v>42</v>
      </c>
      <c r="CM184" s="34">
        <v>130.008245978161</v>
      </c>
      <c r="CN184" s="38">
        <v>0.7653526662005703</v>
      </c>
      <c r="CO184" s="34">
        <v>181.58630649364201</v>
      </c>
      <c r="CP184" s="38">
        <v>4.6594689740636568</v>
      </c>
      <c r="CQ184" s="34">
        <v>136.29942879342099</v>
      </c>
      <c r="CR184" s="38">
        <v>-8.7234436491768435</v>
      </c>
      <c r="CS184" s="6"/>
      <c r="CT184" s="6" t="s">
        <v>42</v>
      </c>
      <c r="CU184" s="34">
        <v>127.913964765315</v>
      </c>
      <c r="CV184" s="38">
        <v>-1.6689899693463843</v>
      </c>
      <c r="CW184" s="34">
        <v>138.27160515991699</v>
      </c>
      <c r="CX184" s="38">
        <v>3.3005242308235268</v>
      </c>
      <c r="CY184" s="34">
        <v>118.763960783785</v>
      </c>
      <c r="CZ184" s="38">
        <v>-11.163034440574791</v>
      </c>
      <c r="DA184" s="6"/>
      <c r="DB184" s="6" t="s">
        <v>42</v>
      </c>
      <c r="DC184" s="34">
        <v>132.035824611945</v>
      </c>
      <c r="DD184" s="38">
        <v>1.5316426934915057</v>
      </c>
      <c r="DE184" s="34">
        <v>106.175982431299</v>
      </c>
      <c r="DF184" s="38">
        <v>23.84178566212114</v>
      </c>
      <c r="DG184" s="34">
        <v>89.673960200235399</v>
      </c>
      <c r="DH184" s="38">
        <v>0.64163791268224202</v>
      </c>
      <c r="DI184" s="6"/>
      <c r="DJ184" s="6" t="s">
        <v>42</v>
      </c>
      <c r="DK184" s="34">
        <v>109.55410400265799</v>
      </c>
      <c r="DL184" s="38">
        <v>8.3880600996990609</v>
      </c>
      <c r="DM184" s="34">
        <v>114.22531427769999</v>
      </c>
      <c r="DN184" s="38">
        <v>-6.7154675265968251</v>
      </c>
      <c r="DO184" s="34">
        <v>146.473457932065</v>
      </c>
      <c r="DP184" s="38">
        <v>6.4571349624056325</v>
      </c>
      <c r="DQ184" s="354"/>
    </row>
    <row r="185" spans="1:428" s="336" customFormat="1" ht="15" hidden="1" customHeight="1">
      <c r="A185" s="6"/>
      <c r="B185" s="6" t="s">
        <v>43</v>
      </c>
      <c r="C185" s="34">
        <v>107.18704736207999</v>
      </c>
      <c r="D185" s="38">
        <v>0.61615858008727287</v>
      </c>
      <c r="E185" s="34">
        <v>147.79304030246499</v>
      </c>
      <c r="F185" s="38">
        <v>10.718278045137339</v>
      </c>
      <c r="G185" s="34">
        <v>154.64194419259999</v>
      </c>
      <c r="H185" s="38">
        <v>13.567025281523499</v>
      </c>
      <c r="I185" s="6"/>
      <c r="J185" s="6" t="s">
        <v>43</v>
      </c>
      <c r="K185" s="34">
        <v>140.555648154116</v>
      </c>
      <c r="L185" s="38">
        <v>1.4030920883963915</v>
      </c>
      <c r="M185" s="34">
        <v>140.11563251516901</v>
      </c>
      <c r="N185" s="38">
        <v>5.3991960673504877</v>
      </c>
      <c r="O185" s="34">
        <v>119.86011048146899</v>
      </c>
      <c r="P185" s="38">
        <v>1.6224065634458498</v>
      </c>
      <c r="Q185" s="6"/>
      <c r="R185" s="6" t="s">
        <v>43</v>
      </c>
      <c r="S185" s="34">
        <v>132.83291897255401</v>
      </c>
      <c r="T185" s="38">
        <v>3.9174841430294549</v>
      </c>
      <c r="U185" s="34">
        <v>155.61111748812101</v>
      </c>
      <c r="V185" s="38">
        <v>-9.1442312327899344E-2</v>
      </c>
      <c r="W185" s="34">
        <v>181.33952944663099</v>
      </c>
      <c r="X185" s="38">
        <v>20.636590926576631</v>
      </c>
      <c r="Y185" s="6"/>
      <c r="Z185" s="6" t="s">
        <v>43</v>
      </c>
      <c r="AA185" s="34">
        <v>125.64824859964</v>
      </c>
      <c r="AB185" s="38">
        <v>24.112361047192053</v>
      </c>
      <c r="AC185" s="34">
        <v>145.72564752701001</v>
      </c>
      <c r="AD185" s="38">
        <v>-7.9682847854549266</v>
      </c>
      <c r="AE185" s="34">
        <v>112.786761347729</v>
      </c>
      <c r="AF185" s="38">
        <v>-13.057412430180094</v>
      </c>
      <c r="AG185" s="6"/>
      <c r="AH185" s="6" t="s">
        <v>43</v>
      </c>
      <c r="AI185" s="34">
        <v>155.15637466880401</v>
      </c>
      <c r="AJ185" s="38">
        <v>0.32978691586151854</v>
      </c>
      <c r="AK185" s="34">
        <v>136.91867667489299</v>
      </c>
      <c r="AL185" s="38">
        <v>8.7819204296398539</v>
      </c>
      <c r="AM185" s="34">
        <v>123.20640627445501</v>
      </c>
      <c r="AN185" s="38">
        <v>1.6129675526134832</v>
      </c>
      <c r="AO185" s="6"/>
      <c r="AP185" s="6" t="s">
        <v>43</v>
      </c>
      <c r="AQ185" s="34">
        <v>128.97026391714601</v>
      </c>
      <c r="AR185" s="38">
        <v>6.962844504376605</v>
      </c>
      <c r="AS185" s="34">
        <v>109.540320898308</v>
      </c>
      <c r="AT185" s="38">
        <v>-3.3264625568256889</v>
      </c>
      <c r="AU185" s="34">
        <v>164.99073791885601</v>
      </c>
      <c r="AV185" s="38">
        <v>1.8435325260225852</v>
      </c>
      <c r="AW185" s="6"/>
      <c r="AX185" s="6" t="s">
        <v>43</v>
      </c>
      <c r="AY185" s="34">
        <v>161.82379028850499</v>
      </c>
      <c r="AZ185" s="38">
        <v>-8.9991976929371447</v>
      </c>
      <c r="BA185" s="34">
        <v>138.806958637272</v>
      </c>
      <c r="BB185" s="38">
        <v>-3.1940963786088048</v>
      </c>
      <c r="BC185" s="34">
        <v>113.606744524777</v>
      </c>
      <c r="BD185" s="38">
        <v>-9.8183304053749225</v>
      </c>
      <c r="BE185" s="6"/>
      <c r="BF185" s="6" t="s">
        <v>43</v>
      </c>
      <c r="BG185" s="34">
        <v>127.11352759978</v>
      </c>
      <c r="BH185" s="38">
        <v>1.6039593757568866</v>
      </c>
      <c r="BI185" s="34">
        <v>133.930084838754</v>
      </c>
      <c r="BJ185" s="38">
        <v>2.9806315249300184</v>
      </c>
      <c r="BK185" s="34">
        <v>123.139447277833</v>
      </c>
      <c r="BL185" s="38">
        <v>-1.3426532220506999</v>
      </c>
      <c r="BM185" s="6"/>
      <c r="BN185" s="6" t="s">
        <v>43</v>
      </c>
      <c r="BO185" s="34">
        <v>52.668160692138976</v>
      </c>
      <c r="BP185" s="38">
        <v>-62.937988413264009</v>
      </c>
      <c r="BQ185" s="34">
        <v>116.996161905523</v>
      </c>
      <c r="BR185" s="38">
        <v>3.6887683004386105</v>
      </c>
      <c r="BS185" s="34">
        <v>222.45211106441599</v>
      </c>
      <c r="BT185" s="38">
        <v>17.076198610468722</v>
      </c>
      <c r="BU185" s="6"/>
      <c r="BV185" s="6" t="s">
        <v>43</v>
      </c>
      <c r="BW185" s="34">
        <v>108.62182286538</v>
      </c>
      <c r="BX185" s="38">
        <v>-2.6303231010280257</v>
      </c>
      <c r="BY185" s="34">
        <v>87.506905671255694</v>
      </c>
      <c r="BZ185" s="38">
        <v>-13.810837800259748</v>
      </c>
      <c r="CA185" s="34">
        <v>208.683495365704</v>
      </c>
      <c r="CB185" s="38">
        <v>15.903665649659814</v>
      </c>
      <c r="CC185" s="6"/>
      <c r="CD185" s="6" t="s">
        <v>43</v>
      </c>
      <c r="CE185" s="34">
        <v>178.18154992805901</v>
      </c>
      <c r="CF185" s="38">
        <v>19.861550485583763</v>
      </c>
      <c r="CG185" s="34">
        <v>158.700758336315</v>
      </c>
      <c r="CH185" s="38">
        <v>25.664087107144866</v>
      </c>
      <c r="CI185" s="34">
        <v>59.578910851030898</v>
      </c>
      <c r="CJ185" s="38">
        <v>-20.064344647464736</v>
      </c>
      <c r="CK185" s="6"/>
      <c r="CL185" s="6" t="s">
        <v>43</v>
      </c>
      <c r="CM185" s="34">
        <v>119.16308290686899</v>
      </c>
      <c r="CN185" s="38">
        <v>1.8510602584661342</v>
      </c>
      <c r="CO185" s="34">
        <v>144.09127589061001</v>
      </c>
      <c r="CP185" s="38">
        <v>-4.477173231541542</v>
      </c>
      <c r="CQ185" s="34">
        <v>129.50397168640399</v>
      </c>
      <c r="CR185" s="38">
        <v>-10.530978601165458</v>
      </c>
      <c r="CS185" s="6"/>
      <c r="CT185" s="6" t="s">
        <v>43</v>
      </c>
      <c r="CU185" s="34">
        <v>144.88957810979699</v>
      </c>
      <c r="CV185" s="38">
        <v>7.0295540688964451</v>
      </c>
      <c r="CW185" s="34">
        <v>143.07409766214201</v>
      </c>
      <c r="CX185" s="38">
        <v>0.41555330775430832</v>
      </c>
      <c r="CY185" s="34">
        <v>147.648446861173</v>
      </c>
      <c r="CZ185" s="38">
        <v>13.234872535505389</v>
      </c>
      <c r="DA185" s="6"/>
      <c r="DB185" s="6" t="s">
        <v>43</v>
      </c>
      <c r="DC185" s="34">
        <v>141.930537614618</v>
      </c>
      <c r="DD185" s="38">
        <v>5.7184359158556788</v>
      </c>
      <c r="DE185" s="34">
        <v>115.410830687093</v>
      </c>
      <c r="DF185" s="38">
        <v>4.7704264844490041</v>
      </c>
      <c r="DG185" s="34">
        <v>131.94562878811499</v>
      </c>
      <c r="DH185" s="38">
        <v>3.7581358574172725</v>
      </c>
      <c r="DI185" s="6"/>
      <c r="DJ185" s="6" t="s">
        <v>43</v>
      </c>
      <c r="DK185" s="34">
        <v>108.61257569580501</v>
      </c>
      <c r="DL185" s="38">
        <v>-0.72295533553088376</v>
      </c>
      <c r="DM185" s="34">
        <v>128.86031952348199</v>
      </c>
      <c r="DN185" s="38">
        <v>-7.2899357325520953</v>
      </c>
      <c r="DO185" s="34">
        <v>150.91987133363199</v>
      </c>
      <c r="DP185" s="38">
        <v>0.65779125908088076</v>
      </c>
      <c r="DQ185" s="354"/>
    </row>
    <row r="186" spans="1:428" s="336" customFormat="1" ht="15" hidden="1" customHeight="1">
      <c r="A186" s="6"/>
      <c r="B186" s="6" t="s">
        <v>44</v>
      </c>
      <c r="C186" s="34">
        <v>100.540112850019</v>
      </c>
      <c r="D186" s="38">
        <v>7.0652040714956712</v>
      </c>
      <c r="E186" s="34">
        <v>126.56569755851</v>
      </c>
      <c r="F186" s="38">
        <v>-16.098774474464832</v>
      </c>
      <c r="G186" s="34">
        <v>152.07294701991901</v>
      </c>
      <c r="H186" s="38">
        <v>2.3911358731440515</v>
      </c>
      <c r="I186" s="6"/>
      <c r="J186" s="6" t="s">
        <v>44</v>
      </c>
      <c r="K186" s="34">
        <v>141.216570215193</v>
      </c>
      <c r="L186" s="38">
        <v>1.7885478766742864</v>
      </c>
      <c r="M186" s="34">
        <v>143.441964544645</v>
      </c>
      <c r="N186" s="38">
        <v>0.73691212305095632</v>
      </c>
      <c r="O186" s="34">
        <v>111.124503388985</v>
      </c>
      <c r="P186" s="38">
        <v>-12.426673674639773</v>
      </c>
      <c r="Q186" s="6"/>
      <c r="R186" s="6" t="s">
        <v>44</v>
      </c>
      <c r="S186" s="34">
        <v>111.39014747474801</v>
      </c>
      <c r="T186" s="38">
        <v>-2.4619657548898886</v>
      </c>
      <c r="U186" s="34">
        <v>152.71666026341501</v>
      </c>
      <c r="V186" s="38">
        <v>-3.333114775022608</v>
      </c>
      <c r="W186" s="34">
        <v>182.38995035116099</v>
      </c>
      <c r="X186" s="38">
        <v>-0.84007289284566866</v>
      </c>
      <c r="Y186" s="6"/>
      <c r="Z186" s="6" t="s">
        <v>44</v>
      </c>
      <c r="AA186" s="34">
        <v>129.747744459003</v>
      </c>
      <c r="AB186" s="38">
        <v>28.924378057729911</v>
      </c>
      <c r="AC186" s="34">
        <v>144.46954297546301</v>
      </c>
      <c r="AD186" s="38">
        <v>3.2914540443976819</v>
      </c>
      <c r="AE186" s="34">
        <v>111.713112648173</v>
      </c>
      <c r="AF186" s="38">
        <v>-18.094032034873777</v>
      </c>
      <c r="AG186" s="6"/>
      <c r="AH186" s="6" t="s">
        <v>44</v>
      </c>
      <c r="AI186" s="34">
        <v>155.96539877046399</v>
      </c>
      <c r="AJ186" s="38">
        <v>2.3619369561805286</v>
      </c>
      <c r="AK186" s="34">
        <v>151.55642230638699</v>
      </c>
      <c r="AL186" s="38">
        <v>3.7653841216607447</v>
      </c>
      <c r="AM186" s="34">
        <v>116.656839886501</v>
      </c>
      <c r="AN186" s="38">
        <v>3.3807812031708409</v>
      </c>
      <c r="AO186" s="6"/>
      <c r="AP186" s="6" t="s">
        <v>44</v>
      </c>
      <c r="AQ186" s="34">
        <v>137.796116501424</v>
      </c>
      <c r="AR186" s="38">
        <v>1.9838315934327397</v>
      </c>
      <c r="AS186" s="34">
        <v>110.760832807947</v>
      </c>
      <c r="AT186" s="38">
        <v>-6.1494511360131412</v>
      </c>
      <c r="AU186" s="34">
        <v>175.90996595167601</v>
      </c>
      <c r="AV186" s="38">
        <v>4.9143807200876921</v>
      </c>
      <c r="AW186" s="6"/>
      <c r="AX186" s="6" t="s">
        <v>44</v>
      </c>
      <c r="AY186" s="34">
        <v>175.733560601097</v>
      </c>
      <c r="AZ186" s="38">
        <v>-8.0961702891094092</v>
      </c>
      <c r="BA186" s="34">
        <v>126.55462660511201</v>
      </c>
      <c r="BB186" s="38">
        <v>-9.7235171881760039</v>
      </c>
      <c r="BC186" s="34">
        <v>113.243289655122</v>
      </c>
      <c r="BD186" s="38">
        <v>-8.3778500216450311</v>
      </c>
      <c r="BE186" s="6"/>
      <c r="BF186" s="6" t="s">
        <v>44</v>
      </c>
      <c r="BG186" s="34">
        <v>135.08084166601199</v>
      </c>
      <c r="BH186" s="38">
        <v>3.6644181340009965</v>
      </c>
      <c r="BI186" s="34">
        <v>126.517443704426</v>
      </c>
      <c r="BJ186" s="38">
        <v>-1.6674893251980194</v>
      </c>
      <c r="BK186" s="34">
        <v>119.687409663982</v>
      </c>
      <c r="BL186" s="38">
        <v>-7.1184002542365619</v>
      </c>
      <c r="BM186" s="6"/>
      <c r="BN186" s="6" t="s">
        <v>44</v>
      </c>
      <c r="BO186" s="34">
        <v>56.81034743451719</v>
      </c>
      <c r="BP186" s="38">
        <v>-56.230794498167555</v>
      </c>
      <c r="BQ186" s="34">
        <v>109.19170242785501</v>
      </c>
      <c r="BR186" s="38">
        <v>-1.9207321707092859</v>
      </c>
      <c r="BS186" s="34">
        <v>211.76211077377999</v>
      </c>
      <c r="BT186" s="38">
        <v>10.710708365073955</v>
      </c>
      <c r="BU186" s="6"/>
      <c r="BV186" s="6" t="s">
        <v>44</v>
      </c>
      <c r="BW186" s="34">
        <v>105.060721216549</v>
      </c>
      <c r="BX186" s="38">
        <v>-9.0152028067327592</v>
      </c>
      <c r="BY186" s="34">
        <v>106.603637308323</v>
      </c>
      <c r="BZ186" s="38">
        <v>6.5991035915350551</v>
      </c>
      <c r="CA186" s="34">
        <v>200.86138336375501</v>
      </c>
      <c r="CB186" s="38">
        <v>4.2058090481481401</v>
      </c>
      <c r="CC186" s="6"/>
      <c r="CD186" s="6" t="s">
        <v>44</v>
      </c>
      <c r="CE186" s="34">
        <v>180.33840212902899</v>
      </c>
      <c r="CF186" s="38">
        <v>18.272954859642866</v>
      </c>
      <c r="CG186" s="34">
        <v>138.71148907884501</v>
      </c>
      <c r="CH186" s="38">
        <v>4.7329049619295915</v>
      </c>
      <c r="CI186" s="34">
        <v>61.761799819820098</v>
      </c>
      <c r="CJ186" s="38">
        <v>-26.989382841823442</v>
      </c>
      <c r="CK186" s="6"/>
      <c r="CL186" s="6" t="s">
        <v>44</v>
      </c>
      <c r="CM186" s="34">
        <v>126.10130504270199</v>
      </c>
      <c r="CN186" s="38">
        <v>-1.8730774322881132</v>
      </c>
      <c r="CO186" s="34">
        <v>136.41541790102701</v>
      </c>
      <c r="CP186" s="38">
        <v>-13.610121952423953</v>
      </c>
      <c r="CQ186" s="34">
        <v>142.09066289833601</v>
      </c>
      <c r="CR186" s="38">
        <v>-13.364257854812351</v>
      </c>
      <c r="CS186" s="6"/>
      <c r="CT186" s="6" t="s">
        <v>44</v>
      </c>
      <c r="CU186" s="34">
        <v>138.66488648022101</v>
      </c>
      <c r="CV186" s="38">
        <v>8.4462287865301136</v>
      </c>
      <c r="CW186" s="34">
        <v>151.41043892166601</v>
      </c>
      <c r="CX186" s="38">
        <v>12.810738138181762</v>
      </c>
      <c r="CY186" s="34">
        <v>150.84126353650399</v>
      </c>
      <c r="CZ186" s="38">
        <v>15.412955858185512</v>
      </c>
      <c r="DA186" s="6"/>
      <c r="DB186" s="6" t="s">
        <v>44</v>
      </c>
      <c r="DC186" s="34">
        <v>142.79220516688801</v>
      </c>
      <c r="DD186" s="38">
        <v>7.3944765075166572</v>
      </c>
      <c r="DE186" s="34">
        <v>108.904480047977</v>
      </c>
      <c r="DF186" s="38">
        <v>7.3503709619969584</v>
      </c>
      <c r="DG186" s="34">
        <v>109.977081196177</v>
      </c>
      <c r="DH186" s="38">
        <v>-6.109981049679277</v>
      </c>
      <c r="DI186" s="6"/>
      <c r="DJ186" s="6" t="s">
        <v>44</v>
      </c>
      <c r="DK186" s="34">
        <v>107.112264618314</v>
      </c>
      <c r="DL186" s="38">
        <v>1.2429621981397787</v>
      </c>
      <c r="DM186" s="34">
        <v>128.14404489136501</v>
      </c>
      <c r="DN186" s="38">
        <v>-8.3055499829251858</v>
      </c>
      <c r="DO186" s="34">
        <v>132.27201287908099</v>
      </c>
      <c r="DP186" s="38">
        <v>9.0543793727488833</v>
      </c>
      <c r="DQ186" s="354"/>
    </row>
    <row r="187" spans="1:428" s="336" customFormat="1" ht="15" hidden="1" customHeight="1">
      <c r="A187" s="6"/>
      <c r="B187" s="6"/>
      <c r="C187" s="34"/>
      <c r="D187" s="38"/>
      <c r="E187" s="34"/>
      <c r="F187" s="38"/>
      <c r="G187" s="34"/>
      <c r="H187" s="38"/>
      <c r="I187" s="6"/>
      <c r="J187" s="6"/>
      <c r="K187" s="34"/>
      <c r="L187" s="38"/>
      <c r="M187" s="34"/>
      <c r="N187" s="38"/>
      <c r="O187" s="34"/>
      <c r="P187" s="38"/>
      <c r="Q187" s="6"/>
      <c r="R187" s="6"/>
      <c r="S187" s="34"/>
      <c r="T187" s="38"/>
      <c r="U187" s="34"/>
      <c r="V187" s="38"/>
      <c r="W187" s="34"/>
      <c r="X187" s="38"/>
      <c r="Y187" s="6"/>
      <c r="Z187" s="6"/>
      <c r="AA187" s="34"/>
      <c r="AB187" s="38"/>
      <c r="AC187" s="34"/>
      <c r="AD187" s="38"/>
      <c r="AE187" s="34"/>
      <c r="AF187" s="38"/>
      <c r="AG187" s="6"/>
      <c r="AH187" s="6"/>
      <c r="AI187" s="34"/>
      <c r="AJ187" s="38"/>
      <c r="AK187" s="34"/>
      <c r="AL187" s="38"/>
      <c r="AM187" s="34"/>
      <c r="AN187" s="38"/>
      <c r="AO187" s="6"/>
      <c r="AP187" s="6"/>
      <c r="AQ187" s="34"/>
      <c r="AR187" s="38"/>
      <c r="AS187" s="34"/>
      <c r="AT187" s="38"/>
      <c r="AU187" s="34"/>
      <c r="AV187" s="38"/>
      <c r="AW187" s="6"/>
      <c r="AX187" s="6"/>
      <c r="AY187" s="34"/>
      <c r="AZ187" s="38"/>
      <c r="BA187" s="34"/>
      <c r="BB187" s="38"/>
      <c r="BC187" s="34"/>
      <c r="BD187" s="38"/>
      <c r="BE187" s="6"/>
      <c r="BF187" s="6"/>
      <c r="BG187" s="34"/>
      <c r="BH187" s="38"/>
      <c r="BI187" s="34"/>
      <c r="BJ187" s="38"/>
      <c r="BK187" s="34"/>
      <c r="BL187" s="38"/>
      <c r="BM187" s="6"/>
      <c r="BN187" s="6"/>
      <c r="BO187" s="34"/>
      <c r="BP187" s="38"/>
      <c r="BQ187" s="34"/>
      <c r="BR187" s="38"/>
      <c r="BS187" s="34"/>
      <c r="BT187" s="38"/>
      <c r="BU187" s="6"/>
      <c r="BV187" s="6"/>
      <c r="BW187" s="34"/>
      <c r="BX187" s="38"/>
      <c r="BY187" s="34"/>
      <c r="BZ187" s="38"/>
      <c r="CA187" s="34"/>
      <c r="CB187" s="38"/>
      <c r="CC187" s="6"/>
      <c r="CD187" s="6"/>
      <c r="CE187" s="34"/>
      <c r="CF187" s="38"/>
      <c r="CG187" s="34"/>
      <c r="CH187" s="38"/>
      <c r="CI187" s="34"/>
      <c r="CJ187" s="38"/>
      <c r="CK187" s="6"/>
      <c r="CL187" s="6"/>
      <c r="CM187" s="34"/>
      <c r="CN187" s="38"/>
      <c r="CO187" s="34"/>
      <c r="CP187" s="38"/>
      <c r="CQ187" s="34"/>
      <c r="CR187" s="38"/>
      <c r="CS187" s="6"/>
      <c r="CT187" s="6"/>
      <c r="CU187" s="34"/>
      <c r="CV187" s="38"/>
      <c r="CW187" s="34"/>
      <c r="CX187" s="38"/>
      <c r="CY187" s="34"/>
      <c r="CZ187" s="38"/>
      <c r="DA187" s="6"/>
      <c r="DB187" s="6"/>
      <c r="DC187" s="34"/>
      <c r="DD187" s="38"/>
      <c r="DE187" s="34"/>
      <c r="DF187" s="38"/>
      <c r="DG187" s="34"/>
      <c r="DH187" s="38"/>
      <c r="DI187" s="6"/>
      <c r="DJ187" s="6"/>
      <c r="DK187" s="34"/>
      <c r="DL187" s="38"/>
      <c r="DM187" s="34"/>
      <c r="DN187" s="38"/>
      <c r="DO187" s="34"/>
      <c r="DP187" s="38"/>
      <c r="DQ187" s="354"/>
    </row>
    <row r="188" spans="1:428" s="336" customFormat="1" ht="15" customHeight="1">
      <c r="A188" s="363">
        <v>2023</v>
      </c>
      <c r="B188" s="355" t="s">
        <v>33</v>
      </c>
      <c r="C188" s="34">
        <v>92.971931141755306</v>
      </c>
      <c r="D188" s="38">
        <v>8.2894530828283592</v>
      </c>
      <c r="E188" s="34">
        <v>125.44811874235501</v>
      </c>
      <c r="F188" s="38">
        <v>-17.292875786291035</v>
      </c>
      <c r="G188" s="34">
        <v>149.69002389342199</v>
      </c>
      <c r="H188" s="38">
        <v>10.344414155646177</v>
      </c>
      <c r="I188" s="363">
        <v>2023</v>
      </c>
      <c r="J188" s="6" t="s">
        <v>33</v>
      </c>
      <c r="K188" s="34">
        <v>142.128044052955</v>
      </c>
      <c r="L188" s="38">
        <v>-2.0251959253912304</v>
      </c>
      <c r="M188" s="34">
        <v>127.233399342049</v>
      </c>
      <c r="N188" s="38">
        <v>-1.643247039503521</v>
      </c>
      <c r="O188" s="34">
        <v>147.86128925497499</v>
      </c>
      <c r="P188" s="38">
        <v>19.522468732678576</v>
      </c>
      <c r="Q188" s="363">
        <v>2023</v>
      </c>
      <c r="R188" s="6" t="s">
        <v>33</v>
      </c>
      <c r="S188" s="34">
        <v>116.56138282686101</v>
      </c>
      <c r="T188" s="38">
        <v>-6.3819212450805765</v>
      </c>
      <c r="U188" s="34">
        <v>134.560617437243</v>
      </c>
      <c r="V188" s="38">
        <v>-1.8541318989027218</v>
      </c>
      <c r="W188" s="34">
        <v>198.290134263401</v>
      </c>
      <c r="X188" s="38">
        <v>1.3948640699673831</v>
      </c>
      <c r="Y188" s="363">
        <v>2023</v>
      </c>
      <c r="Z188" s="6" t="s">
        <v>33</v>
      </c>
      <c r="AA188" s="34">
        <v>120.71227527156501</v>
      </c>
      <c r="AB188" s="38">
        <v>14.694546116601614</v>
      </c>
      <c r="AC188" s="34">
        <v>132.66971735777199</v>
      </c>
      <c r="AD188" s="38">
        <v>-0.78193895662262491</v>
      </c>
      <c r="AE188" s="34">
        <v>106.105363734547</v>
      </c>
      <c r="AF188" s="38">
        <v>-18.996659553609661</v>
      </c>
      <c r="AG188" s="363">
        <v>2023</v>
      </c>
      <c r="AH188" s="6" t="s">
        <v>33</v>
      </c>
      <c r="AI188" s="34">
        <v>152.50915976182199</v>
      </c>
      <c r="AJ188" s="38">
        <v>2.2366771868302919</v>
      </c>
      <c r="AK188" s="34">
        <v>131.02333659701401</v>
      </c>
      <c r="AL188" s="38">
        <v>2.5829068063522982</v>
      </c>
      <c r="AM188" s="34">
        <v>124.172000017852</v>
      </c>
      <c r="AN188" s="38">
        <v>11.028115117114169</v>
      </c>
      <c r="AO188" s="363">
        <v>2023</v>
      </c>
      <c r="AP188" s="6" t="s">
        <v>33</v>
      </c>
      <c r="AQ188" s="34">
        <v>128.51065695863699</v>
      </c>
      <c r="AR188" s="38">
        <v>2.0788523672863306</v>
      </c>
      <c r="AS188" s="34">
        <v>110.770154083108</v>
      </c>
      <c r="AT188" s="38">
        <v>-3.4824934249638773</v>
      </c>
      <c r="AU188" s="34">
        <v>155.92848328459399</v>
      </c>
      <c r="AV188" s="38">
        <v>3.3829077932670657</v>
      </c>
      <c r="AW188" s="363">
        <v>2023</v>
      </c>
      <c r="AX188" s="6" t="s">
        <v>33</v>
      </c>
      <c r="AY188" s="34">
        <v>167.803485661922</v>
      </c>
      <c r="AZ188" s="38">
        <v>-8.8096328914722619</v>
      </c>
      <c r="BA188" s="34">
        <v>117.545893325287</v>
      </c>
      <c r="BB188" s="38">
        <v>-11.902828926277436</v>
      </c>
      <c r="BC188" s="34">
        <v>99.092552581808405</v>
      </c>
      <c r="BD188" s="38">
        <v>-9.997864075302374</v>
      </c>
      <c r="BE188" s="363">
        <v>2023</v>
      </c>
      <c r="BF188" s="6" t="s">
        <v>33</v>
      </c>
      <c r="BG188" s="34">
        <v>136.17100189201199</v>
      </c>
      <c r="BH188" s="38">
        <v>2.4328208731075875</v>
      </c>
      <c r="BI188" s="34">
        <v>120.877588368198</v>
      </c>
      <c r="BJ188" s="38">
        <v>-2.6661755195824099</v>
      </c>
      <c r="BK188" s="34">
        <v>115.58116463448199</v>
      </c>
      <c r="BL188" s="38">
        <v>-10.714117751743231</v>
      </c>
      <c r="BM188" s="363">
        <v>2023</v>
      </c>
      <c r="BN188" s="6" t="s">
        <v>33</v>
      </c>
      <c r="BO188" s="34">
        <v>59.471589734121814</v>
      </c>
      <c r="BP188" s="38">
        <v>-59.153630440680466</v>
      </c>
      <c r="BQ188" s="34">
        <v>122.420664318367</v>
      </c>
      <c r="BR188" s="38">
        <v>-5.2500490630018533</v>
      </c>
      <c r="BS188" s="34">
        <v>191.60146578662699</v>
      </c>
      <c r="BT188" s="38">
        <v>9.7884243106301341</v>
      </c>
      <c r="BU188" s="363">
        <v>2023</v>
      </c>
      <c r="BV188" s="6" t="s">
        <v>33</v>
      </c>
      <c r="BW188" s="34">
        <v>103.60359442515499</v>
      </c>
      <c r="BX188" s="38">
        <v>-13.593834862953415</v>
      </c>
      <c r="BY188" s="34">
        <v>101.321759325391</v>
      </c>
      <c r="BZ188" s="38">
        <v>-6.0582802033450065</v>
      </c>
      <c r="CA188" s="34">
        <v>171.07656758971299</v>
      </c>
      <c r="CB188" s="38">
        <v>-17.364496546337818</v>
      </c>
      <c r="CC188" s="363">
        <v>2023</v>
      </c>
      <c r="CD188" s="6" t="s">
        <v>33</v>
      </c>
      <c r="CE188" s="34">
        <v>156.07480663093301</v>
      </c>
      <c r="CF188" s="38">
        <v>19.498615168917837</v>
      </c>
      <c r="CG188" s="34">
        <v>119.360030913457</v>
      </c>
      <c r="CH188" s="38">
        <v>-6.6536712421421385</v>
      </c>
      <c r="CI188" s="34">
        <v>63.576413911373997</v>
      </c>
      <c r="CJ188" s="38">
        <v>-16.416276416591955</v>
      </c>
      <c r="CK188" s="363">
        <v>2023</v>
      </c>
      <c r="CL188" s="6" t="s">
        <v>33</v>
      </c>
      <c r="CM188" s="34">
        <v>121.095401129994</v>
      </c>
      <c r="CN188" s="38">
        <v>-0.50239560068682465</v>
      </c>
      <c r="CO188" s="34">
        <v>144.899645316939</v>
      </c>
      <c r="CP188" s="38">
        <v>-8.1630574236007192</v>
      </c>
      <c r="CQ188" s="34">
        <v>135.50955020583001</v>
      </c>
      <c r="CR188" s="38">
        <v>-15.050814523447656</v>
      </c>
      <c r="CS188" s="363">
        <v>2023</v>
      </c>
      <c r="CT188" s="6" t="s">
        <v>33</v>
      </c>
      <c r="CU188" s="34">
        <v>120.77494505629799</v>
      </c>
      <c r="CV188" s="38">
        <v>-3.4771119276349651</v>
      </c>
      <c r="CW188" s="34">
        <v>140.07951834144299</v>
      </c>
      <c r="CX188" s="38">
        <v>8.0327225455317119</v>
      </c>
      <c r="CY188" s="34">
        <v>153.74701843090199</v>
      </c>
      <c r="CZ188" s="38">
        <v>22.031802007013397</v>
      </c>
      <c r="DA188" s="363">
        <v>2023</v>
      </c>
      <c r="DB188" s="6" t="s">
        <v>33</v>
      </c>
      <c r="DC188" s="34">
        <v>160.457630406861</v>
      </c>
      <c r="DD188" s="38">
        <v>2.6852988552497976</v>
      </c>
      <c r="DE188" s="34">
        <v>105.041119634475</v>
      </c>
      <c r="DF188" s="38">
        <v>3.4740175677528953</v>
      </c>
      <c r="DG188" s="34">
        <v>110.682482288554</v>
      </c>
      <c r="DH188" s="38">
        <v>-10.439538128551831</v>
      </c>
      <c r="DI188" s="363">
        <v>2023</v>
      </c>
      <c r="DJ188" s="6" t="s">
        <v>33</v>
      </c>
      <c r="DK188" s="34">
        <v>107.27332936883199</v>
      </c>
      <c r="DL188" s="38">
        <v>1.9923853663433704</v>
      </c>
      <c r="DM188" s="34">
        <v>134.139871288054</v>
      </c>
      <c r="DN188" s="38">
        <v>-11.678352574986107</v>
      </c>
      <c r="DO188" s="34">
        <v>144.321480964361</v>
      </c>
      <c r="DP188" s="38">
        <v>7.5782977496954089</v>
      </c>
      <c r="DQ188" s="363"/>
      <c r="DR188" s="363"/>
      <c r="DS188" s="363"/>
      <c r="DT188" s="363"/>
      <c r="DU188" s="363"/>
      <c r="DV188" s="363"/>
      <c r="DW188" s="363"/>
      <c r="DX188" s="363"/>
      <c r="DY188" s="363"/>
      <c r="DZ188" s="363"/>
      <c r="EA188" s="363"/>
      <c r="EB188" s="363"/>
      <c r="EC188" s="363"/>
      <c r="ED188" s="363"/>
      <c r="EE188" s="363"/>
      <c r="EF188" s="363"/>
      <c r="EG188" s="363"/>
      <c r="EH188" s="363"/>
      <c r="EI188" s="363"/>
      <c r="EJ188" s="363"/>
      <c r="EK188" s="363"/>
      <c r="EL188" s="363"/>
      <c r="EM188" s="363"/>
      <c r="EN188" s="363"/>
      <c r="EO188" s="363"/>
      <c r="EP188" s="363"/>
      <c r="EQ188" s="363"/>
      <c r="ER188" s="363"/>
      <c r="ES188" s="363"/>
      <c r="ET188" s="363"/>
      <c r="EU188" s="363"/>
      <c r="EV188" s="363"/>
      <c r="EW188" s="363"/>
      <c r="EX188" s="363"/>
      <c r="EY188" s="363"/>
      <c r="EZ188" s="363"/>
      <c r="FA188" s="363"/>
      <c r="FB188" s="363"/>
      <c r="FC188" s="363"/>
      <c r="FD188" s="363"/>
      <c r="FE188" s="363"/>
      <c r="FF188" s="363"/>
      <c r="FG188" s="363"/>
      <c r="FH188" s="363"/>
      <c r="FI188" s="363"/>
      <c r="FJ188" s="363"/>
      <c r="FK188" s="363"/>
      <c r="FL188" s="363"/>
      <c r="FM188" s="363"/>
      <c r="FN188" s="363"/>
      <c r="FO188" s="363"/>
      <c r="FP188" s="363"/>
      <c r="FQ188" s="363"/>
      <c r="FR188" s="363"/>
      <c r="FS188" s="363"/>
      <c r="FT188" s="363"/>
      <c r="FU188" s="363"/>
      <c r="FV188" s="363"/>
      <c r="FW188" s="363"/>
      <c r="FX188" s="363"/>
      <c r="FY188" s="363"/>
      <c r="FZ188" s="363"/>
      <c r="GA188" s="363"/>
      <c r="GB188" s="363"/>
      <c r="GC188" s="363"/>
      <c r="GD188" s="363"/>
      <c r="GE188" s="363"/>
      <c r="GF188" s="363"/>
      <c r="GG188" s="363"/>
      <c r="GH188" s="363"/>
      <c r="GI188" s="363"/>
      <c r="GJ188" s="363"/>
      <c r="GK188" s="363"/>
      <c r="GL188" s="363"/>
      <c r="GM188" s="363"/>
      <c r="GN188" s="363"/>
      <c r="GO188" s="363"/>
      <c r="GP188" s="363"/>
      <c r="GQ188" s="363"/>
      <c r="GR188" s="363"/>
      <c r="GS188" s="363"/>
      <c r="GT188" s="363"/>
      <c r="GU188" s="363"/>
      <c r="GV188" s="363"/>
      <c r="GW188" s="363"/>
      <c r="GX188" s="363"/>
      <c r="GY188" s="363"/>
      <c r="GZ188" s="363"/>
      <c r="HA188" s="363"/>
      <c r="HB188" s="363"/>
      <c r="HC188" s="363"/>
      <c r="HD188" s="363"/>
      <c r="HE188" s="363"/>
      <c r="HF188" s="363"/>
      <c r="HG188" s="363"/>
      <c r="HH188" s="363"/>
      <c r="HI188" s="363"/>
      <c r="HJ188" s="363"/>
      <c r="HK188" s="363"/>
      <c r="HL188" s="363"/>
      <c r="HM188" s="363"/>
      <c r="HN188" s="363"/>
      <c r="HO188" s="363"/>
      <c r="HP188" s="363"/>
      <c r="HQ188" s="363"/>
      <c r="HR188" s="363"/>
      <c r="HS188" s="363"/>
      <c r="HT188" s="363"/>
      <c r="HU188" s="363"/>
      <c r="HV188" s="363"/>
      <c r="HW188" s="363"/>
      <c r="HX188" s="363"/>
      <c r="HY188" s="363"/>
      <c r="HZ188" s="363"/>
      <c r="IA188" s="363"/>
      <c r="IB188" s="363"/>
      <c r="IC188" s="363"/>
      <c r="ID188" s="363"/>
      <c r="IE188" s="363"/>
      <c r="IF188" s="363"/>
      <c r="IG188" s="363"/>
      <c r="IH188" s="363"/>
      <c r="II188" s="363"/>
      <c r="IJ188" s="363"/>
      <c r="IK188" s="363"/>
      <c r="IL188" s="363"/>
      <c r="IM188" s="363"/>
      <c r="IN188" s="363"/>
      <c r="IO188" s="363"/>
      <c r="IP188" s="363"/>
      <c r="IQ188" s="363"/>
      <c r="IR188" s="363"/>
      <c r="IS188" s="363"/>
      <c r="IT188" s="363"/>
      <c r="IU188" s="363"/>
      <c r="IV188" s="363"/>
      <c r="IW188" s="363"/>
      <c r="IX188" s="363"/>
      <c r="IY188" s="363"/>
      <c r="IZ188" s="363"/>
      <c r="JA188" s="363"/>
      <c r="JB188" s="363"/>
      <c r="JC188" s="363"/>
      <c r="JD188" s="363"/>
      <c r="JE188" s="363"/>
      <c r="JF188" s="363"/>
      <c r="JG188" s="363"/>
      <c r="JH188" s="363"/>
      <c r="JI188" s="363"/>
      <c r="JJ188" s="363"/>
      <c r="JK188" s="363"/>
      <c r="JL188" s="363"/>
      <c r="JM188" s="363"/>
      <c r="JN188" s="363"/>
      <c r="JO188" s="363"/>
      <c r="JP188" s="363"/>
      <c r="JQ188" s="363"/>
      <c r="JR188" s="363"/>
      <c r="JS188" s="363"/>
      <c r="JT188" s="363"/>
      <c r="JU188" s="363"/>
      <c r="JV188" s="363"/>
      <c r="JW188" s="363"/>
      <c r="JX188" s="363"/>
      <c r="JY188" s="363"/>
      <c r="JZ188" s="363"/>
      <c r="KA188" s="363"/>
      <c r="KB188" s="363"/>
      <c r="KC188" s="363"/>
      <c r="KD188" s="363"/>
      <c r="KE188" s="363"/>
      <c r="KF188" s="363"/>
      <c r="KG188" s="363"/>
      <c r="KH188" s="363"/>
      <c r="KI188" s="363"/>
      <c r="KJ188" s="363"/>
      <c r="KK188" s="363"/>
      <c r="KL188" s="363"/>
      <c r="KM188" s="363"/>
      <c r="KN188" s="363"/>
      <c r="KO188" s="363"/>
      <c r="KP188" s="363"/>
      <c r="KQ188" s="363"/>
      <c r="KR188" s="363"/>
      <c r="KS188" s="363"/>
      <c r="KT188" s="363"/>
      <c r="KU188" s="363"/>
      <c r="KV188" s="363"/>
      <c r="KW188" s="363"/>
      <c r="KX188" s="363"/>
      <c r="KY188" s="363"/>
      <c r="KZ188" s="363"/>
      <c r="LA188" s="363"/>
      <c r="LB188" s="363"/>
      <c r="LC188" s="363"/>
      <c r="LD188" s="363"/>
      <c r="LE188" s="363"/>
      <c r="LF188" s="363"/>
      <c r="LG188" s="363"/>
      <c r="LH188" s="363"/>
      <c r="LI188" s="363"/>
      <c r="LJ188" s="363"/>
      <c r="LK188" s="363"/>
      <c r="LL188" s="363"/>
      <c r="LM188" s="363"/>
      <c r="LN188" s="363"/>
      <c r="LO188" s="363"/>
      <c r="LP188" s="363"/>
      <c r="LQ188" s="363"/>
      <c r="LR188" s="363"/>
      <c r="LS188" s="363"/>
      <c r="LT188" s="363"/>
      <c r="LU188" s="363"/>
      <c r="LV188" s="363"/>
      <c r="LW188" s="363"/>
      <c r="LX188" s="363"/>
      <c r="LY188" s="363"/>
      <c r="LZ188" s="363"/>
      <c r="MA188" s="363"/>
      <c r="MB188" s="363"/>
      <c r="MC188" s="363"/>
      <c r="MD188" s="363"/>
      <c r="ME188" s="363"/>
      <c r="MF188" s="363"/>
      <c r="MG188" s="363"/>
      <c r="MH188" s="363"/>
      <c r="MI188" s="363"/>
      <c r="MJ188" s="363"/>
      <c r="MK188" s="363"/>
      <c r="ML188" s="363"/>
      <c r="MM188" s="363"/>
      <c r="MN188" s="363"/>
      <c r="MO188" s="363"/>
      <c r="MP188" s="363"/>
      <c r="MQ188" s="363"/>
      <c r="MR188" s="363"/>
      <c r="MS188" s="363"/>
      <c r="MT188" s="363"/>
      <c r="MU188" s="363"/>
      <c r="MV188" s="363"/>
      <c r="MW188" s="363"/>
      <c r="MX188" s="363"/>
      <c r="MY188" s="363"/>
      <c r="MZ188" s="363"/>
      <c r="NA188" s="363"/>
      <c r="NB188" s="363"/>
      <c r="NC188" s="363"/>
      <c r="ND188" s="363"/>
      <c r="NE188" s="363"/>
      <c r="NF188" s="363"/>
      <c r="NG188" s="363"/>
      <c r="NH188" s="363"/>
      <c r="NI188" s="363"/>
      <c r="NJ188" s="363"/>
      <c r="NK188" s="363"/>
      <c r="NL188" s="363"/>
      <c r="NM188" s="363"/>
      <c r="NN188" s="363"/>
      <c r="NO188" s="363"/>
      <c r="NP188" s="363"/>
      <c r="NQ188" s="363"/>
      <c r="NR188" s="363"/>
      <c r="NS188" s="363"/>
      <c r="NT188" s="363"/>
      <c r="NU188" s="363"/>
      <c r="NV188" s="363"/>
      <c r="NW188" s="363"/>
      <c r="NX188" s="363"/>
      <c r="NY188" s="363"/>
      <c r="NZ188" s="363"/>
      <c r="OA188" s="363"/>
      <c r="OB188" s="363"/>
      <c r="OC188" s="363"/>
      <c r="OD188" s="363"/>
      <c r="OE188" s="363"/>
      <c r="OF188" s="363"/>
      <c r="OG188" s="363"/>
      <c r="OH188" s="363"/>
      <c r="OI188" s="363"/>
      <c r="OJ188" s="363"/>
      <c r="OK188" s="363"/>
      <c r="OL188" s="363"/>
      <c r="OM188" s="363"/>
      <c r="ON188" s="363"/>
      <c r="OO188" s="363"/>
      <c r="OP188" s="363"/>
      <c r="OQ188" s="363"/>
      <c r="OR188" s="363"/>
      <c r="OS188" s="363"/>
      <c r="OT188" s="363"/>
      <c r="OU188" s="363"/>
      <c r="OV188" s="363"/>
      <c r="OW188" s="363"/>
      <c r="OX188" s="363"/>
      <c r="OY188" s="363"/>
      <c r="OZ188" s="363"/>
      <c r="PA188" s="363"/>
      <c r="PB188" s="363"/>
      <c r="PC188" s="363"/>
      <c r="PD188" s="363"/>
      <c r="PE188" s="363"/>
      <c r="PF188" s="363"/>
      <c r="PG188" s="363"/>
      <c r="PH188" s="363"/>
      <c r="PI188" s="363"/>
      <c r="PJ188" s="363"/>
      <c r="PK188" s="363"/>
      <c r="PL188" s="363"/>
    </row>
    <row r="189" spans="1:428" s="336" customFormat="1" ht="15" customHeight="1">
      <c r="A189" s="6"/>
      <c r="B189" s="6" t="s">
        <v>34</v>
      </c>
      <c r="C189" s="34">
        <v>89.151056082866305</v>
      </c>
      <c r="D189" s="38">
        <v>18.328747112120382</v>
      </c>
      <c r="E189" s="34">
        <v>122.468521890662</v>
      </c>
      <c r="F189" s="38">
        <v>8.9303923671048153</v>
      </c>
      <c r="G189" s="34">
        <v>150.45040767698001</v>
      </c>
      <c r="H189" s="38">
        <v>10.484542819193067</v>
      </c>
      <c r="I189" s="6"/>
      <c r="J189" s="6" t="s">
        <v>34</v>
      </c>
      <c r="K189" s="34">
        <v>149.99033188599699</v>
      </c>
      <c r="L189" s="38">
        <v>10.008036233887239</v>
      </c>
      <c r="M189" s="34">
        <v>118.171713303567</v>
      </c>
      <c r="N189" s="38">
        <v>-2.3173671279103587</v>
      </c>
      <c r="O189" s="34">
        <v>142.368102265159</v>
      </c>
      <c r="P189" s="38">
        <v>3.8626135515490461</v>
      </c>
      <c r="Q189" s="6"/>
      <c r="R189" s="6" t="s">
        <v>34</v>
      </c>
      <c r="S189" s="34">
        <v>115.950066431938</v>
      </c>
      <c r="T189" s="38">
        <v>-8.3502407955791824</v>
      </c>
      <c r="U189" s="34">
        <v>139.92691646725399</v>
      </c>
      <c r="V189" s="38">
        <v>5.4888994962350779</v>
      </c>
      <c r="W189" s="34">
        <v>190.99573068915001</v>
      </c>
      <c r="X189" s="38">
        <v>0.88360737111321441</v>
      </c>
      <c r="Y189" s="6"/>
      <c r="Z189" s="6" t="s">
        <v>34</v>
      </c>
      <c r="AA189" s="34">
        <v>115.093331388077</v>
      </c>
      <c r="AB189" s="38">
        <v>13.294906999647665</v>
      </c>
      <c r="AC189" s="34">
        <v>150.26812402136599</v>
      </c>
      <c r="AD189" s="38">
        <v>5.1405378899339667</v>
      </c>
      <c r="AE189" s="34">
        <v>116.97135571102601</v>
      </c>
      <c r="AF189" s="38">
        <v>-5.2721626667017176</v>
      </c>
      <c r="AG189" s="6"/>
      <c r="AH189" s="6" t="s">
        <v>34</v>
      </c>
      <c r="AI189" s="34">
        <v>146.57444999630201</v>
      </c>
      <c r="AJ189" s="38">
        <v>5.5746688589595124</v>
      </c>
      <c r="AK189" s="34">
        <v>126.758116991878</v>
      </c>
      <c r="AL189" s="38">
        <v>4.8791047325958061</v>
      </c>
      <c r="AM189" s="34">
        <v>121.52522753594999</v>
      </c>
      <c r="AN189" s="38">
        <v>6.4652766043397918</v>
      </c>
      <c r="AO189" s="6"/>
      <c r="AP189" s="6" t="s">
        <v>34</v>
      </c>
      <c r="AQ189" s="34">
        <v>134.464869014323</v>
      </c>
      <c r="AR189" s="38">
        <v>2.4861429136000339</v>
      </c>
      <c r="AS189" s="34">
        <v>110.95193571402299</v>
      </c>
      <c r="AT189" s="38">
        <v>3.9578391701272153</v>
      </c>
      <c r="AU189" s="34">
        <v>169.25106174401199</v>
      </c>
      <c r="AV189" s="38">
        <v>9.0449744374312644</v>
      </c>
      <c r="AW189" s="6"/>
      <c r="AX189" s="6" t="s">
        <v>34</v>
      </c>
      <c r="AY189" s="34">
        <v>159.125041888521</v>
      </c>
      <c r="AZ189" s="38">
        <v>-6.3133960909605946</v>
      </c>
      <c r="BA189" s="34">
        <v>120.818934656338</v>
      </c>
      <c r="BB189" s="38">
        <v>-8.3408221051220295</v>
      </c>
      <c r="BC189" s="34">
        <v>99.982942228735098</v>
      </c>
      <c r="BD189" s="38">
        <v>-4.403079878598831</v>
      </c>
      <c r="BE189" s="6"/>
      <c r="BF189" s="6" t="s">
        <v>34</v>
      </c>
      <c r="BG189" s="34">
        <v>129.89928268944499</v>
      </c>
      <c r="BH189" s="38">
        <v>6.3527185538772244</v>
      </c>
      <c r="BI189" s="34">
        <v>129.80292490330299</v>
      </c>
      <c r="BJ189" s="38">
        <v>11.571140476787335</v>
      </c>
      <c r="BK189" s="34">
        <v>119.505024338575</v>
      </c>
      <c r="BL189" s="38">
        <v>-6.8960263933346937</v>
      </c>
      <c r="BM189" s="6"/>
      <c r="BN189" s="6" t="s">
        <v>34</v>
      </c>
      <c r="BO189" s="34">
        <v>54.260311963176306</v>
      </c>
      <c r="BP189" s="38">
        <v>19.454614387957776</v>
      </c>
      <c r="BQ189" s="34">
        <v>105.14348559150601</v>
      </c>
      <c r="BR189" s="38">
        <v>0.67382472623074818</v>
      </c>
      <c r="BS189" s="34">
        <v>155.585638832645</v>
      </c>
      <c r="BT189" s="38">
        <v>2.9141959886421773</v>
      </c>
      <c r="BU189" s="6"/>
      <c r="BV189" s="6" t="s">
        <v>34</v>
      </c>
      <c r="BW189" s="34">
        <v>99.896109068257601</v>
      </c>
      <c r="BX189" s="38">
        <v>-5.4393940847503188</v>
      </c>
      <c r="BY189" s="34">
        <v>108.38364577592699</v>
      </c>
      <c r="BZ189" s="38">
        <v>13.937182288123282</v>
      </c>
      <c r="CA189" s="34">
        <v>179.0900645442</v>
      </c>
      <c r="CB189" s="38">
        <v>21.91613601756282</v>
      </c>
      <c r="CC189" s="6"/>
      <c r="CD189" s="6" t="s">
        <v>34</v>
      </c>
      <c r="CE189" s="34">
        <v>149.52811010081501</v>
      </c>
      <c r="CF189" s="38">
        <v>20.018265116352495</v>
      </c>
      <c r="CG189" s="34">
        <v>122.625973332147</v>
      </c>
      <c r="CH189" s="38">
        <v>-4.7741287076586758</v>
      </c>
      <c r="CI189" s="34">
        <v>65.973877164129107</v>
      </c>
      <c r="CJ189" s="38">
        <v>-13.398630524780557</v>
      </c>
      <c r="CK189" s="6"/>
      <c r="CL189" s="6" t="s">
        <v>34</v>
      </c>
      <c r="CM189" s="34">
        <v>119.268365801615</v>
      </c>
      <c r="CN189" s="38">
        <v>12.405262374440923</v>
      </c>
      <c r="CO189" s="34">
        <v>157.39562908029299</v>
      </c>
      <c r="CP189" s="38">
        <v>3.502116312001391</v>
      </c>
      <c r="CQ189" s="34">
        <v>119.403585549788</v>
      </c>
      <c r="CR189" s="38">
        <v>-4.7566204834561319</v>
      </c>
      <c r="CS189" s="6"/>
      <c r="CT189" s="6" t="s">
        <v>34</v>
      </c>
      <c r="CU189" s="34">
        <v>136.45748900069199</v>
      </c>
      <c r="CV189" s="38">
        <v>2.7956324027477422</v>
      </c>
      <c r="CW189" s="34">
        <v>128.253908425898</v>
      </c>
      <c r="CX189" s="38">
        <v>2.0678429502733735</v>
      </c>
      <c r="CY189" s="34">
        <v>143.69252430176701</v>
      </c>
      <c r="CZ189" s="38">
        <v>18.416572715139964</v>
      </c>
      <c r="DA189" s="6"/>
      <c r="DB189" s="6" t="s">
        <v>34</v>
      </c>
      <c r="DC189" s="34">
        <v>163.20309404799801</v>
      </c>
      <c r="DD189" s="38">
        <v>1.4551317122382272</v>
      </c>
      <c r="DE189" s="34">
        <v>104.377982330962</v>
      </c>
      <c r="DF189" s="38">
        <v>9.7995469939668283</v>
      </c>
      <c r="DG189" s="34">
        <v>100.614531007346</v>
      </c>
      <c r="DH189" s="38">
        <v>-9.9393986640675536</v>
      </c>
      <c r="DI189" s="6"/>
      <c r="DJ189" s="6" t="s">
        <v>34</v>
      </c>
      <c r="DK189" s="34">
        <v>106.690384784467</v>
      </c>
      <c r="DL189" s="38">
        <v>9.1368121779712226</v>
      </c>
      <c r="DM189" s="34">
        <v>132.98051493230699</v>
      </c>
      <c r="DN189" s="38">
        <v>-8.0442523096182725</v>
      </c>
      <c r="DO189" s="34">
        <v>137.44510729052601</v>
      </c>
      <c r="DP189" s="38">
        <v>9.5898273067436719</v>
      </c>
      <c r="DQ189" s="354"/>
    </row>
    <row r="190" spans="1:428" s="336" customFormat="1" ht="15" customHeight="1">
      <c r="A190" s="6"/>
      <c r="B190" s="6" t="s">
        <v>35</v>
      </c>
      <c r="C190" s="34">
        <v>101.448584836983</v>
      </c>
      <c r="D190" s="38">
        <v>15.161948450185548</v>
      </c>
      <c r="E190" s="34">
        <v>129.13750133673199</v>
      </c>
      <c r="F190" s="38">
        <v>-9.1113496175477877</v>
      </c>
      <c r="G190" s="34">
        <v>166.054670047212</v>
      </c>
      <c r="H190" s="38">
        <v>16.755437066469696</v>
      </c>
      <c r="I190" s="6"/>
      <c r="J190" s="6" t="s">
        <v>35</v>
      </c>
      <c r="K190" s="34">
        <v>147.90024135655</v>
      </c>
      <c r="L190" s="38">
        <v>5.5206075743052736</v>
      </c>
      <c r="M190" s="34">
        <v>124.156731040008</v>
      </c>
      <c r="N190" s="38">
        <v>-0.67061041275395894</v>
      </c>
      <c r="O190" s="34">
        <v>151.915340148437</v>
      </c>
      <c r="P190" s="38">
        <v>24.359341835440446</v>
      </c>
      <c r="Q190" s="6"/>
      <c r="R190" s="6" t="s">
        <v>35</v>
      </c>
      <c r="S190" s="34">
        <v>127.74109211584199</v>
      </c>
      <c r="T190" s="38">
        <v>-4.849605968894295</v>
      </c>
      <c r="U190" s="34">
        <v>148.45062770412801</v>
      </c>
      <c r="V190" s="38">
        <v>3.8028933455958196</v>
      </c>
      <c r="W190" s="34">
        <v>223.036487000893</v>
      </c>
      <c r="X190" s="38">
        <v>4.6571693641688654</v>
      </c>
      <c r="Y190" s="6"/>
      <c r="Z190" s="6" t="s">
        <v>35</v>
      </c>
      <c r="AA190" s="34">
        <v>123.764231977721</v>
      </c>
      <c r="AB190" s="38">
        <v>14.615593374700282</v>
      </c>
      <c r="AC190" s="34">
        <v>146.517574427131</v>
      </c>
      <c r="AD190" s="38">
        <v>4.8760646428900571</v>
      </c>
      <c r="AE190" s="34">
        <v>110.95366478135</v>
      </c>
      <c r="AF190" s="38">
        <v>-13.515863888727111</v>
      </c>
      <c r="AG190" s="6"/>
      <c r="AH190" s="6" t="s">
        <v>35</v>
      </c>
      <c r="AI190" s="34">
        <v>142.818694125089</v>
      </c>
      <c r="AJ190" s="38">
        <v>3.4274851285074419</v>
      </c>
      <c r="AK190" s="34">
        <v>120.910797591882</v>
      </c>
      <c r="AL190" s="38">
        <v>3.6029281815059875</v>
      </c>
      <c r="AM190" s="34">
        <v>138.22577601659299</v>
      </c>
      <c r="AN190" s="38">
        <v>6.4281110767574887</v>
      </c>
      <c r="AO190" s="6"/>
      <c r="AP190" s="6" t="s">
        <v>35</v>
      </c>
      <c r="AQ190" s="34">
        <v>140.46104440182799</v>
      </c>
      <c r="AR190" s="38">
        <v>6.7146026679333488</v>
      </c>
      <c r="AS190" s="34">
        <v>109.91197838091399</v>
      </c>
      <c r="AT190" s="38">
        <v>-4.518662704479965</v>
      </c>
      <c r="AU190" s="34">
        <v>170.78958281039399</v>
      </c>
      <c r="AV190" s="38">
        <v>4.9881102144513108</v>
      </c>
      <c r="AW190" s="6"/>
      <c r="AX190" s="6" t="s">
        <v>35</v>
      </c>
      <c r="AY190" s="34">
        <v>196.40233545528599</v>
      </c>
      <c r="AZ190" s="38">
        <v>-6.0803809317534103</v>
      </c>
      <c r="BA190" s="34">
        <v>115.434427253744</v>
      </c>
      <c r="BB190" s="38">
        <v>-6.4428661404209606</v>
      </c>
      <c r="BC190" s="34">
        <v>102.619425106048</v>
      </c>
      <c r="BD190" s="38">
        <v>-14.957864361512875</v>
      </c>
      <c r="BE190" s="6"/>
      <c r="BF190" s="6" t="s">
        <v>35</v>
      </c>
      <c r="BG190" s="34">
        <v>132.499056647896</v>
      </c>
      <c r="BH190" s="38">
        <v>7.2498042204398416</v>
      </c>
      <c r="BI190" s="34">
        <v>137.189772015751</v>
      </c>
      <c r="BJ190" s="38">
        <v>9.742033557063607</v>
      </c>
      <c r="BK190" s="34">
        <v>118.254733232025</v>
      </c>
      <c r="BL190" s="38">
        <v>-5.5694958086185693</v>
      </c>
      <c r="BM190" s="6"/>
      <c r="BN190" s="6" t="s">
        <v>35</v>
      </c>
      <c r="BO190" s="34">
        <v>54.793079035287043</v>
      </c>
      <c r="BP190" s="38">
        <v>12.423108489229847</v>
      </c>
      <c r="BQ190" s="34">
        <v>107.871664230753</v>
      </c>
      <c r="BR190" s="38">
        <v>1.1398257986172666E-2</v>
      </c>
      <c r="BS190" s="34">
        <v>177.99709337667301</v>
      </c>
      <c r="BT190" s="38">
        <v>-0.51791075743064141</v>
      </c>
      <c r="BU190" s="6"/>
      <c r="BV190" s="6" t="s">
        <v>35</v>
      </c>
      <c r="BW190" s="34">
        <v>115.457464225802</v>
      </c>
      <c r="BX190" s="38">
        <v>-4.5926871784021159</v>
      </c>
      <c r="BY190" s="34">
        <v>109.84297300570501</v>
      </c>
      <c r="BZ190" s="38">
        <v>19.725684983695245</v>
      </c>
      <c r="CA190" s="34">
        <v>201.38428850438899</v>
      </c>
      <c r="CB190" s="38">
        <v>30.854644101729406</v>
      </c>
      <c r="CC190" s="6"/>
      <c r="CD190" s="6" t="s">
        <v>35</v>
      </c>
      <c r="CE190" s="34">
        <v>154.42175124065901</v>
      </c>
      <c r="CF190" s="38">
        <v>19.283242045038733</v>
      </c>
      <c r="CG190" s="34">
        <v>144.48089299908</v>
      </c>
      <c r="CH190" s="38">
        <v>7.3266209570708014</v>
      </c>
      <c r="CI190" s="34">
        <v>72.525624131594299</v>
      </c>
      <c r="CJ190" s="38">
        <v>-9.3679940218089826</v>
      </c>
      <c r="CK190" s="6"/>
      <c r="CL190" s="6" t="s">
        <v>35</v>
      </c>
      <c r="CM190" s="34">
        <v>126.358610240074</v>
      </c>
      <c r="CN190" s="38">
        <v>0.15069419323326372</v>
      </c>
      <c r="CO190" s="34">
        <v>170.935453050229</v>
      </c>
      <c r="CP190" s="38">
        <v>4.8137042393495904</v>
      </c>
      <c r="CQ190" s="34">
        <v>114.366385776748</v>
      </c>
      <c r="CR190" s="38">
        <v>-8.4066866812654126</v>
      </c>
      <c r="CS190" s="6"/>
      <c r="CT190" s="6" t="s">
        <v>35</v>
      </c>
      <c r="CU190" s="34">
        <v>152.83900146793599</v>
      </c>
      <c r="CV190" s="38">
        <v>10.482721002652212</v>
      </c>
      <c r="CW190" s="34">
        <v>129.805159653148</v>
      </c>
      <c r="CX190" s="38">
        <v>2.2122698995222834</v>
      </c>
      <c r="CY190" s="34">
        <v>161.43695314558201</v>
      </c>
      <c r="CZ190" s="38">
        <v>25.009487294405019</v>
      </c>
      <c r="DA190" s="6"/>
      <c r="DB190" s="6" t="s">
        <v>35</v>
      </c>
      <c r="DC190" s="34">
        <v>172.375629388145</v>
      </c>
      <c r="DD190" s="38">
        <v>-2.9450086603154091</v>
      </c>
      <c r="DE190" s="34">
        <v>104.42635402997399</v>
      </c>
      <c r="DF190" s="38">
        <v>4.871761532930293</v>
      </c>
      <c r="DG190" s="34">
        <v>91.9513267465327</v>
      </c>
      <c r="DH190" s="38">
        <v>-17.119780382991607</v>
      </c>
      <c r="DI190" s="6"/>
      <c r="DJ190" s="6" t="s">
        <v>35</v>
      </c>
      <c r="DK190" s="34">
        <v>114.88982533060501</v>
      </c>
      <c r="DL190" s="38">
        <v>4.4258588741867158</v>
      </c>
      <c r="DM190" s="34">
        <v>136.475900578503</v>
      </c>
      <c r="DN190" s="38">
        <v>-13.876117907786906</v>
      </c>
      <c r="DO190" s="34">
        <v>145.11582918570099</v>
      </c>
      <c r="DP190" s="38">
        <v>0.48096139296947626</v>
      </c>
      <c r="DQ190" s="354"/>
    </row>
    <row r="191" spans="1:428" s="336" customFormat="1" ht="15" customHeight="1">
      <c r="A191" s="6"/>
      <c r="B191" s="6" t="s">
        <v>36</v>
      </c>
      <c r="C191" s="34">
        <v>82.065703358017203</v>
      </c>
      <c r="D191" s="38">
        <v>-6.6633908181148058</v>
      </c>
      <c r="E191" s="34">
        <v>134.160461898617</v>
      </c>
      <c r="F191" s="38">
        <v>-21.524518685682736</v>
      </c>
      <c r="G191" s="34">
        <v>139.67464528869601</v>
      </c>
      <c r="H191" s="38">
        <v>-6.4924689213864895</v>
      </c>
      <c r="I191" s="6"/>
      <c r="J191" s="6" t="s">
        <v>36</v>
      </c>
      <c r="K191" s="34">
        <v>141.50318918645399</v>
      </c>
      <c r="L191" s="38">
        <v>-2.860180510058612</v>
      </c>
      <c r="M191" s="34">
        <v>142.379814719</v>
      </c>
      <c r="N191" s="38">
        <v>-5.4716333316547718</v>
      </c>
      <c r="O191" s="34">
        <v>126.151131411039</v>
      </c>
      <c r="P191" s="38">
        <v>6.4060364159718119</v>
      </c>
      <c r="Q191" s="6"/>
      <c r="R191" s="6" t="s">
        <v>36</v>
      </c>
      <c r="S191" s="34">
        <v>91.824372699323504</v>
      </c>
      <c r="T191" s="38">
        <v>-11.662489530089587</v>
      </c>
      <c r="U191" s="34">
        <v>113.768825033417</v>
      </c>
      <c r="V191" s="38">
        <v>5.0638370077627002</v>
      </c>
      <c r="W191" s="34">
        <v>227.24338172705399</v>
      </c>
      <c r="X191" s="38">
        <v>10.802846847102529</v>
      </c>
      <c r="Y191" s="6"/>
      <c r="Z191" s="6" t="s">
        <v>36</v>
      </c>
      <c r="AA191" s="34">
        <v>119.60855376374199</v>
      </c>
      <c r="AB191" s="38">
        <v>7.05005258427569</v>
      </c>
      <c r="AC191" s="34">
        <v>122.564928667781</v>
      </c>
      <c r="AD191" s="38">
        <v>14.862079130207718</v>
      </c>
      <c r="AE191" s="34">
        <v>100.778022620908</v>
      </c>
      <c r="AF191" s="38">
        <v>-16.823110604801215</v>
      </c>
      <c r="AG191" s="6"/>
      <c r="AH191" s="6" t="s">
        <v>36</v>
      </c>
      <c r="AI191" s="34">
        <v>134.10882023181301</v>
      </c>
      <c r="AJ191" s="38">
        <v>1.375457871354385</v>
      </c>
      <c r="AK191" s="34">
        <v>130.436515799766</v>
      </c>
      <c r="AL191" s="38">
        <v>3.194992267069054</v>
      </c>
      <c r="AM191" s="34">
        <v>93.820673596910794</v>
      </c>
      <c r="AN191" s="38">
        <v>1.5758009024750379</v>
      </c>
      <c r="AO191" s="6"/>
      <c r="AP191" s="6" t="s">
        <v>36</v>
      </c>
      <c r="AQ191" s="34">
        <v>123.23846142936701</v>
      </c>
      <c r="AR191" s="38">
        <v>3.3461020806131927</v>
      </c>
      <c r="AS191" s="34">
        <v>100.242486239054</v>
      </c>
      <c r="AT191" s="38">
        <v>-7.3770007800905262</v>
      </c>
      <c r="AU191" s="34">
        <v>163.855387337922</v>
      </c>
      <c r="AV191" s="38">
        <v>2.48777523289057</v>
      </c>
      <c r="AW191" s="6"/>
      <c r="AX191" s="6" t="s">
        <v>36</v>
      </c>
      <c r="AY191" s="34">
        <v>181.77247691843701</v>
      </c>
      <c r="AZ191" s="38">
        <v>-16.459201112091222</v>
      </c>
      <c r="BA191" s="34">
        <v>109.52363983088701</v>
      </c>
      <c r="BB191" s="38">
        <v>-9.2669460865855058</v>
      </c>
      <c r="BC191" s="34">
        <v>96.735170911517798</v>
      </c>
      <c r="BD191" s="38">
        <v>-7.7570459382232571</v>
      </c>
      <c r="BE191" s="6"/>
      <c r="BF191" s="6" t="s">
        <v>36</v>
      </c>
      <c r="BG191" s="34">
        <v>115.015852783562</v>
      </c>
      <c r="BH191" s="38">
        <v>3.0728953767104485</v>
      </c>
      <c r="BI191" s="34">
        <v>129.765842729263</v>
      </c>
      <c r="BJ191" s="38">
        <v>5.8311257440911533</v>
      </c>
      <c r="BK191" s="34">
        <v>115.54606953866001</v>
      </c>
      <c r="BL191" s="38">
        <v>-2.7535446840910964</v>
      </c>
      <c r="BM191" s="6"/>
      <c r="BN191" s="6" t="s">
        <v>36</v>
      </c>
      <c r="BO191" s="34">
        <v>48.865035181705267</v>
      </c>
      <c r="BP191" s="38">
        <v>15.155812319151636</v>
      </c>
      <c r="BQ191" s="34">
        <v>98.718532856957296</v>
      </c>
      <c r="BR191" s="38">
        <v>-2.8791725616871133</v>
      </c>
      <c r="BS191" s="34">
        <v>166.85568589323799</v>
      </c>
      <c r="BT191" s="38">
        <v>-6.0070062398052784</v>
      </c>
      <c r="BU191" s="6"/>
      <c r="BV191" s="6" t="s">
        <v>36</v>
      </c>
      <c r="BW191" s="34">
        <v>121.751711102578</v>
      </c>
      <c r="BX191" s="38">
        <v>-9.2368198470886256</v>
      </c>
      <c r="BY191" s="34">
        <v>97.876316084754293</v>
      </c>
      <c r="BZ191" s="38">
        <v>17.310385921001227</v>
      </c>
      <c r="CA191" s="34">
        <v>172.57373118679001</v>
      </c>
      <c r="CB191" s="38">
        <v>15.161701133690713</v>
      </c>
      <c r="CC191" s="6"/>
      <c r="CD191" s="6" t="s">
        <v>36</v>
      </c>
      <c r="CE191" s="34">
        <v>131.130160213115</v>
      </c>
      <c r="CF191" s="38">
        <v>2.1225353406795477</v>
      </c>
      <c r="CG191" s="34">
        <v>108.541270884941</v>
      </c>
      <c r="CH191" s="38">
        <v>-7.8984076341916136</v>
      </c>
      <c r="CI191" s="34">
        <v>67.319256281631098</v>
      </c>
      <c r="CJ191" s="38">
        <v>-15.013635992864678</v>
      </c>
      <c r="CK191" s="6"/>
      <c r="CL191" s="6" t="s">
        <v>36</v>
      </c>
      <c r="CM191" s="34">
        <v>120.869649025184</v>
      </c>
      <c r="CN191" s="38">
        <v>-4.6474748463496667</v>
      </c>
      <c r="CO191" s="34">
        <v>162.800566431476</v>
      </c>
      <c r="CP191" s="38">
        <v>-3.8032594475941011</v>
      </c>
      <c r="CQ191" s="34">
        <v>119.346262033043</v>
      </c>
      <c r="CR191" s="38">
        <v>-15.62757580628768</v>
      </c>
      <c r="CS191" s="6"/>
      <c r="CT191" s="6" t="s">
        <v>36</v>
      </c>
      <c r="CU191" s="34">
        <v>164.26650040234099</v>
      </c>
      <c r="CV191" s="38">
        <v>-0.58469107803036025</v>
      </c>
      <c r="CW191" s="34">
        <v>126.480737919776</v>
      </c>
      <c r="CX191" s="38">
        <v>-7.4285940160220889</v>
      </c>
      <c r="CY191" s="34">
        <v>123.193581692835</v>
      </c>
      <c r="CZ191" s="38">
        <v>-26.285176382221877</v>
      </c>
      <c r="DA191" s="6"/>
      <c r="DB191" s="6" t="s">
        <v>36</v>
      </c>
      <c r="DC191" s="34">
        <v>153.687084734113</v>
      </c>
      <c r="DD191" s="38">
        <v>-2.5980047171142644</v>
      </c>
      <c r="DE191" s="34">
        <v>95.923818540148702</v>
      </c>
      <c r="DF191" s="38">
        <v>19.10177830215234</v>
      </c>
      <c r="DG191" s="34">
        <v>79.663351346454107</v>
      </c>
      <c r="DH191" s="38">
        <v>-26.955308708335991</v>
      </c>
      <c r="DI191" s="6"/>
      <c r="DJ191" s="6" t="s">
        <v>36</v>
      </c>
      <c r="DK191" s="34">
        <v>98.0753875747601</v>
      </c>
      <c r="DL191" s="38">
        <v>2.6606741091606381</v>
      </c>
      <c r="DM191" s="34">
        <v>115.48507319776</v>
      </c>
      <c r="DN191" s="38">
        <v>-16.076077631140635</v>
      </c>
      <c r="DO191" s="34">
        <v>144.22600940919199</v>
      </c>
      <c r="DP191" s="38">
        <v>6.3578717029920711</v>
      </c>
      <c r="DQ191" s="354"/>
    </row>
    <row r="192" spans="1:428" s="336" customFormat="1" ht="15" customHeight="1">
      <c r="A192" s="6"/>
      <c r="B192" s="6" t="s">
        <v>37</v>
      </c>
      <c r="C192" s="34">
        <v>98.699859907726804</v>
      </c>
      <c r="D192" s="38">
        <v>12.986939575704469</v>
      </c>
      <c r="E192" s="34">
        <v>152.42592120410001</v>
      </c>
      <c r="F192" s="38">
        <v>-8.0047665203965153</v>
      </c>
      <c r="G192" s="34">
        <v>139.06912375121601</v>
      </c>
      <c r="H192" s="38">
        <v>2.4398527363213418</v>
      </c>
      <c r="I192" s="6"/>
      <c r="J192" s="6" t="s">
        <v>37</v>
      </c>
      <c r="K192" s="34">
        <v>152.909722192299</v>
      </c>
      <c r="L192" s="38">
        <v>8.4698494428408537</v>
      </c>
      <c r="M192" s="34">
        <v>143.93759681884299</v>
      </c>
      <c r="N192" s="38">
        <v>11.076952221433729</v>
      </c>
      <c r="O192" s="34">
        <v>141.624161795037</v>
      </c>
      <c r="P192" s="38">
        <v>36.216956493293083</v>
      </c>
      <c r="Q192" s="6"/>
      <c r="R192" s="6" t="s">
        <v>37</v>
      </c>
      <c r="S192" s="34">
        <v>102.114690859977</v>
      </c>
      <c r="T192" s="38">
        <v>-4.8128748386496767</v>
      </c>
      <c r="U192" s="34">
        <v>103.227197347387</v>
      </c>
      <c r="V192" s="38">
        <v>9.9398154184658978</v>
      </c>
      <c r="W192" s="34">
        <v>274.37029556065698</v>
      </c>
      <c r="X192" s="38">
        <v>19.771644454858233</v>
      </c>
      <c r="Y192" s="6"/>
      <c r="Z192" s="6" t="s">
        <v>37</v>
      </c>
      <c r="AA192" s="34">
        <v>117.718113804285</v>
      </c>
      <c r="AB192" s="38">
        <v>6.8593361814041742</v>
      </c>
      <c r="AC192" s="34">
        <v>88.273790704689702</v>
      </c>
      <c r="AD192" s="38">
        <v>-22.981441186946157</v>
      </c>
      <c r="AE192" s="34">
        <v>125.12557428845599</v>
      </c>
      <c r="AF192" s="38">
        <v>5.216781486801267</v>
      </c>
      <c r="AG192" s="6"/>
      <c r="AH192" s="6" t="s">
        <v>37</v>
      </c>
      <c r="AI192" s="34">
        <v>131.144140249727</v>
      </c>
      <c r="AJ192" s="38">
        <v>6.9458668175352614</v>
      </c>
      <c r="AK192" s="34">
        <v>131.22100617275501</v>
      </c>
      <c r="AL192" s="38">
        <v>9.0332298945519369</v>
      </c>
      <c r="AM192" s="34">
        <v>115.745790925406</v>
      </c>
      <c r="AN192" s="38">
        <v>6.0854796612367323</v>
      </c>
      <c r="AO192" s="6"/>
      <c r="AP192" s="6" t="s">
        <v>37</v>
      </c>
      <c r="AQ192" s="34">
        <v>121.08357180594</v>
      </c>
      <c r="AR192" s="38">
        <v>6.1582750436274267</v>
      </c>
      <c r="AS192" s="34">
        <v>111.041988221056</v>
      </c>
      <c r="AT192" s="38">
        <v>5.7080391209888006</v>
      </c>
      <c r="AU192" s="34">
        <v>160.05868955746499</v>
      </c>
      <c r="AV192" s="38">
        <v>3.3311256530816706</v>
      </c>
      <c r="AW192" s="6"/>
      <c r="AX192" s="6" t="s">
        <v>37</v>
      </c>
      <c r="AY192" s="34">
        <v>174.55982211887499</v>
      </c>
      <c r="AZ192" s="38">
        <v>-9.6698790333583986</v>
      </c>
      <c r="BA192" s="34">
        <v>120.20766756694699</v>
      </c>
      <c r="BB192" s="38">
        <v>3.4583433720638936</v>
      </c>
      <c r="BC192" s="34">
        <v>93.108151994140101</v>
      </c>
      <c r="BD192" s="38">
        <v>-8.1109386580220217</v>
      </c>
      <c r="BE192" s="6"/>
      <c r="BF192" s="6" t="s">
        <v>37</v>
      </c>
      <c r="BG192" s="34">
        <v>95.268387582230105</v>
      </c>
      <c r="BH192" s="38">
        <v>5.5838196514105078</v>
      </c>
      <c r="BI192" s="34">
        <v>129.88158084140801</v>
      </c>
      <c r="BJ192" s="38">
        <v>17.114337445659956</v>
      </c>
      <c r="BK192" s="34">
        <v>101.433160560666</v>
      </c>
      <c r="BL192" s="38">
        <v>-13.321287195759211</v>
      </c>
      <c r="BM192" s="6"/>
      <c r="BN192" s="6" t="s">
        <v>37</v>
      </c>
      <c r="BO192" s="34">
        <v>48.790018599201211</v>
      </c>
      <c r="BP192" s="38">
        <v>16.682820235402531</v>
      </c>
      <c r="BQ192" s="34">
        <v>109.674015284851</v>
      </c>
      <c r="BR192" s="38">
        <v>7.8223315582813342</v>
      </c>
      <c r="BS192" s="34">
        <v>180.174596480551</v>
      </c>
      <c r="BT192" s="38">
        <v>-3.149246585017778</v>
      </c>
      <c r="BU192" s="6"/>
      <c r="BV192" s="6" t="s">
        <v>37</v>
      </c>
      <c r="BW192" s="34">
        <v>107.633961857492</v>
      </c>
      <c r="BX192" s="38">
        <v>-6.3875080685332932</v>
      </c>
      <c r="BY192" s="34">
        <v>114.98012510423401</v>
      </c>
      <c r="BZ192" s="38">
        <v>27.173745601517425</v>
      </c>
      <c r="CA192" s="34">
        <v>166.94944805841899</v>
      </c>
      <c r="CB192" s="38">
        <v>9.2266814682702147</v>
      </c>
      <c r="CC192" s="6"/>
      <c r="CD192" s="6" t="s">
        <v>37</v>
      </c>
      <c r="CE192" s="34">
        <v>142.100270908135</v>
      </c>
      <c r="CF192" s="38">
        <v>3.0710391860754243</v>
      </c>
      <c r="CG192" s="34">
        <v>150.143800656411</v>
      </c>
      <c r="CH192" s="38">
        <v>19.142298842393956</v>
      </c>
      <c r="CI192" s="34">
        <v>77.931735105155497</v>
      </c>
      <c r="CJ192" s="38">
        <v>-3.4274721030656821</v>
      </c>
      <c r="CK192" s="6"/>
      <c r="CL192" s="6" t="s">
        <v>37</v>
      </c>
      <c r="CM192" s="34">
        <v>122.82677092071999</v>
      </c>
      <c r="CN192" s="38">
        <v>9.8155981391407465</v>
      </c>
      <c r="CO192" s="34">
        <v>126.209281388617</v>
      </c>
      <c r="CP192" s="38">
        <v>-17.273218908739764</v>
      </c>
      <c r="CQ192" s="34">
        <v>143.89234754951499</v>
      </c>
      <c r="CR192" s="38">
        <v>-3.3315610203601835</v>
      </c>
      <c r="CS192" s="6"/>
      <c r="CT192" s="6" t="s">
        <v>37</v>
      </c>
      <c r="CU192" s="34">
        <v>173.36182166445701</v>
      </c>
      <c r="CV192" s="38">
        <v>12.920459424618215</v>
      </c>
      <c r="CW192" s="34">
        <v>141.96035328350999</v>
      </c>
      <c r="CX192" s="38">
        <v>-3.9289511443612923</v>
      </c>
      <c r="CY192" s="34">
        <v>176.37215142087999</v>
      </c>
      <c r="CZ192" s="38">
        <v>20.029069413976771</v>
      </c>
      <c r="DA192" s="6"/>
      <c r="DB192" s="6" t="s">
        <v>37</v>
      </c>
      <c r="DC192" s="34">
        <v>171.520137436786</v>
      </c>
      <c r="DD192" s="38">
        <v>12.195346307700078</v>
      </c>
      <c r="DE192" s="34">
        <v>100.70796468969699</v>
      </c>
      <c r="DF192" s="38">
        <v>19.565574590233808</v>
      </c>
      <c r="DG192" s="34">
        <v>72.671351920358404</v>
      </c>
      <c r="DH192" s="38">
        <v>-11.794777302263199</v>
      </c>
      <c r="DI192" s="6"/>
      <c r="DJ192" s="6" t="s">
        <v>37</v>
      </c>
      <c r="DK192" s="34">
        <v>96.007684871378601</v>
      </c>
      <c r="DL192" s="38">
        <v>4.9944053430994018</v>
      </c>
      <c r="DM192" s="34">
        <v>126.675850756496</v>
      </c>
      <c r="DN192" s="38">
        <v>0.21893109326620674</v>
      </c>
      <c r="DO192" s="34">
        <v>134.80426201625801</v>
      </c>
      <c r="DP192" s="38">
        <v>7.3192843059620287</v>
      </c>
      <c r="DQ192" s="354"/>
    </row>
    <row r="193" spans="1:428" s="336" customFormat="1" ht="15" customHeight="1">
      <c r="A193" s="6"/>
      <c r="B193" s="6" t="s">
        <v>38</v>
      </c>
      <c r="C193" s="34">
        <v>93.429364393177707</v>
      </c>
      <c r="D193" s="38">
        <v>-3.6639958951317766</v>
      </c>
      <c r="E193" s="34">
        <v>163.447289556209</v>
      </c>
      <c r="F193" s="38">
        <v>8.2486272696661729</v>
      </c>
      <c r="G193" s="34">
        <v>134.15197959690599</v>
      </c>
      <c r="H193" s="38">
        <v>-7.9753063672948343</v>
      </c>
      <c r="I193" s="6"/>
      <c r="J193" s="6" t="s">
        <v>38</v>
      </c>
      <c r="K193" s="34">
        <v>152.23355426441401</v>
      </c>
      <c r="L193" s="38">
        <v>3.3356280365734818</v>
      </c>
      <c r="M193" s="34">
        <v>134.90028562335101</v>
      </c>
      <c r="N193" s="38">
        <v>1.6203974338272502</v>
      </c>
      <c r="O193" s="34">
        <v>107.927793496117</v>
      </c>
      <c r="P193" s="38">
        <v>19.857224835718569</v>
      </c>
      <c r="Q193" s="6"/>
      <c r="R193" s="6" t="s">
        <v>38</v>
      </c>
      <c r="S193" s="34">
        <v>105.06755746704199</v>
      </c>
      <c r="T193" s="38">
        <v>-11.812087043288898</v>
      </c>
      <c r="U193" s="34">
        <v>107.437915501082</v>
      </c>
      <c r="V193" s="38">
        <v>13.323258014813533</v>
      </c>
      <c r="W193" s="34">
        <v>205.01641372368201</v>
      </c>
      <c r="X193" s="38">
        <v>1.7615311425874864</v>
      </c>
      <c r="Y193" s="6"/>
      <c r="Z193" s="6" t="s">
        <v>38</v>
      </c>
      <c r="AA193" s="34">
        <v>118.754094384404</v>
      </c>
      <c r="AB193" s="38">
        <v>7.9266265935271605</v>
      </c>
      <c r="AC193" s="34">
        <v>99.335381060508993</v>
      </c>
      <c r="AD193" s="38">
        <v>-18.73058554627589</v>
      </c>
      <c r="AE193" s="34">
        <v>118.087030337996</v>
      </c>
      <c r="AF193" s="38">
        <v>1.0716868516973221</v>
      </c>
      <c r="AG193" s="6"/>
      <c r="AH193" s="6" t="s">
        <v>38</v>
      </c>
      <c r="AI193" s="34">
        <v>145.50982517829701</v>
      </c>
      <c r="AJ193" s="38">
        <v>2.072194818584606</v>
      </c>
      <c r="AK193" s="34">
        <v>121.448956877877</v>
      </c>
      <c r="AL193" s="38">
        <v>7.8875353621181432</v>
      </c>
      <c r="AM193" s="34">
        <v>116.42916442859099</v>
      </c>
      <c r="AN193" s="38">
        <v>-10.76851676164803</v>
      </c>
      <c r="AO193" s="6"/>
      <c r="AP193" s="6" t="s">
        <v>38</v>
      </c>
      <c r="AQ193" s="34">
        <v>148.68492635894401</v>
      </c>
      <c r="AR193" s="38">
        <v>7.8620476644416328</v>
      </c>
      <c r="AS193" s="34">
        <v>112.937996308545</v>
      </c>
      <c r="AT193" s="38">
        <v>3.0047601775904553</v>
      </c>
      <c r="AU193" s="34">
        <v>165.31130391990999</v>
      </c>
      <c r="AV193" s="38">
        <v>-4.6422428645743565</v>
      </c>
      <c r="AW193" s="6"/>
      <c r="AX193" s="6" t="s">
        <v>38</v>
      </c>
      <c r="AY193" s="34">
        <v>182.74445980179499</v>
      </c>
      <c r="AZ193" s="38">
        <v>-10.0672566097398</v>
      </c>
      <c r="BA193" s="34">
        <v>141.06352458874301</v>
      </c>
      <c r="BB193" s="38">
        <v>-4.1037588762945063</v>
      </c>
      <c r="BC193" s="34">
        <v>94.333180128528099</v>
      </c>
      <c r="BD193" s="38">
        <v>-8.5494551222610227</v>
      </c>
      <c r="BE193" s="6"/>
      <c r="BF193" s="6" t="s">
        <v>38</v>
      </c>
      <c r="BG193" s="34">
        <v>97.292810050560504</v>
      </c>
      <c r="BH193" s="38">
        <v>5.5059758847159941</v>
      </c>
      <c r="BI193" s="34">
        <v>118.91876420187501</v>
      </c>
      <c r="BJ193" s="38">
        <v>9.5124823801272953</v>
      </c>
      <c r="BK193" s="34">
        <v>108.796207734969</v>
      </c>
      <c r="BL193" s="38">
        <v>-6.1468888224815998</v>
      </c>
      <c r="BM193" s="6"/>
      <c r="BN193" s="6" t="s">
        <v>38</v>
      </c>
      <c r="BO193" s="34">
        <v>47.454942717459026</v>
      </c>
      <c r="BP193" s="38">
        <v>9.8713720691375357</v>
      </c>
      <c r="BQ193" s="34">
        <v>107.93642097993001</v>
      </c>
      <c r="BR193" s="38">
        <v>3.8040380447715023</v>
      </c>
      <c r="BS193" s="34">
        <v>217.04650806818799</v>
      </c>
      <c r="BT193" s="38">
        <v>-8.0923025166303688</v>
      </c>
      <c r="BU193" s="6"/>
      <c r="BV193" s="6" t="s">
        <v>38</v>
      </c>
      <c r="BW193" s="34">
        <v>140.21756638365599</v>
      </c>
      <c r="BX193" s="38">
        <v>-10.34230430709195</v>
      </c>
      <c r="BY193" s="34">
        <v>119.307522887575</v>
      </c>
      <c r="BZ193" s="38">
        <v>29.551019347902127</v>
      </c>
      <c r="CA193" s="34">
        <v>180.219349860698</v>
      </c>
      <c r="CB193" s="38">
        <v>6.7918923314962569</v>
      </c>
      <c r="CC193" s="6"/>
      <c r="CD193" s="6" t="s">
        <v>38</v>
      </c>
      <c r="CE193" s="34">
        <v>175.47346758486299</v>
      </c>
      <c r="CF193" s="38">
        <v>6.8183120567855866</v>
      </c>
      <c r="CG193" s="34">
        <v>175.98964809864401</v>
      </c>
      <c r="CH193" s="38">
        <v>9.1693851266901731</v>
      </c>
      <c r="CI193" s="34">
        <v>73.878645548240698</v>
      </c>
      <c r="CJ193" s="38">
        <v>-1.8584299630973788</v>
      </c>
      <c r="CK193" s="6"/>
      <c r="CL193" s="6" t="s">
        <v>38</v>
      </c>
      <c r="CM193" s="34">
        <v>121.971187229872</v>
      </c>
      <c r="CN193" s="38">
        <v>-7.3689724336503843</v>
      </c>
      <c r="CO193" s="34">
        <v>154.59898130092</v>
      </c>
      <c r="CP193" s="38">
        <v>-5.4332806488274912</v>
      </c>
      <c r="CQ193" s="34">
        <v>131.37224036991299</v>
      </c>
      <c r="CR193" s="38">
        <v>-16.88348310326522</v>
      </c>
      <c r="CS193" s="6"/>
      <c r="CT193" s="6" t="s">
        <v>38</v>
      </c>
      <c r="CU193" s="34">
        <v>182.51429587243101</v>
      </c>
      <c r="CV193" s="38">
        <v>-2.9027627557972266</v>
      </c>
      <c r="CW193" s="34">
        <v>135.29231606671999</v>
      </c>
      <c r="CX193" s="38">
        <v>-3.3098326575158552</v>
      </c>
      <c r="CY193" s="34">
        <v>138.25890936954499</v>
      </c>
      <c r="CZ193" s="38">
        <v>-7.6196409818321058</v>
      </c>
      <c r="DA193" s="6"/>
      <c r="DB193" s="6" t="s">
        <v>38</v>
      </c>
      <c r="DC193" s="34">
        <v>178.241820620943</v>
      </c>
      <c r="DD193" s="38">
        <v>7.9658316609180702</v>
      </c>
      <c r="DE193" s="34">
        <v>104.997339922362</v>
      </c>
      <c r="DF193" s="38">
        <v>16.606353779607659</v>
      </c>
      <c r="DG193" s="34">
        <v>71.386674934094302</v>
      </c>
      <c r="DH193" s="38">
        <v>-9.2275492072438396</v>
      </c>
      <c r="DI193" s="6"/>
      <c r="DJ193" s="6" t="s">
        <v>38</v>
      </c>
      <c r="DK193" s="34">
        <v>96.6301668606866</v>
      </c>
      <c r="DL193" s="38">
        <v>4.4192208826193706</v>
      </c>
      <c r="DM193" s="34">
        <v>118.647945194907</v>
      </c>
      <c r="DN193" s="38">
        <v>-4.7139355419372606</v>
      </c>
      <c r="DO193" s="34">
        <v>141.78532819471499</v>
      </c>
      <c r="DP193" s="38">
        <v>8.1116270045451273</v>
      </c>
      <c r="DQ193" s="354"/>
    </row>
    <row r="194" spans="1:428" s="336" customFormat="1" ht="15" customHeight="1">
      <c r="A194" s="6"/>
      <c r="B194" s="6" t="s">
        <v>39</v>
      </c>
      <c r="C194" s="34">
        <v>96.371253318181004</v>
      </c>
      <c r="D194" s="38">
        <v>-2.2571856908049881</v>
      </c>
      <c r="E194" s="34">
        <v>180.636595470646</v>
      </c>
      <c r="F194" s="38">
        <v>17.425650876780836</v>
      </c>
      <c r="G194" s="34">
        <v>138.938830668039</v>
      </c>
      <c r="H194" s="38">
        <v>1.4418606225668213</v>
      </c>
      <c r="I194" s="6"/>
      <c r="J194" s="6" t="s">
        <v>39</v>
      </c>
      <c r="K194" s="34">
        <v>161.690685471747</v>
      </c>
      <c r="L194" s="38">
        <v>7.0909395737082122</v>
      </c>
      <c r="M194" s="34">
        <v>135.29695461920801</v>
      </c>
      <c r="N194" s="38">
        <v>1.9070185291796236</v>
      </c>
      <c r="O194" s="34">
        <v>79.434983810189493</v>
      </c>
      <c r="P194" s="38">
        <v>17.215736100661331</v>
      </c>
      <c r="Q194" s="6"/>
      <c r="R194" s="6" t="s">
        <v>39</v>
      </c>
      <c r="S194" s="34">
        <v>98.452869115052394</v>
      </c>
      <c r="T194" s="38">
        <v>-11.901309234210558</v>
      </c>
      <c r="U194" s="34">
        <v>106.655874522349</v>
      </c>
      <c r="V194" s="38">
        <v>7.8183723271028782</v>
      </c>
      <c r="W194" s="34">
        <v>188.732924747894</v>
      </c>
      <c r="X194" s="38">
        <v>9.4678280705514197</v>
      </c>
      <c r="Y194" s="6"/>
      <c r="Z194" s="6" t="s">
        <v>39</v>
      </c>
      <c r="AA194" s="34">
        <v>120.353434801286</v>
      </c>
      <c r="AB194" s="38">
        <v>6.3595863775396566</v>
      </c>
      <c r="AC194" s="34">
        <v>127.367704689598</v>
      </c>
      <c r="AD194" s="38">
        <v>8.0119124801123291</v>
      </c>
      <c r="AE194" s="34">
        <v>103.19076052721999</v>
      </c>
      <c r="AF194" s="38">
        <v>-7.1641422701498954</v>
      </c>
      <c r="AG194" s="6"/>
      <c r="AH194" s="6" t="s">
        <v>39</v>
      </c>
      <c r="AI194" s="34">
        <v>142.28214728442799</v>
      </c>
      <c r="AJ194" s="38">
        <v>1.6781999215460104</v>
      </c>
      <c r="AK194" s="34">
        <v>117.92805941045999</v>
      </c>
      <c r="AL194" s="38">
        <v>8.3179137526407771</v>
      </c>
      <c r="AM194" s="34">
        <v>116.481968254911</v>
      </c>
      <c r="AN194" s="38">
        <v>-10.107700945009171</v>
      </c>
      <c r="AO194" s="6"/>
      <c r="AP194" s="6" t="s">
        <v>39</v>
      </c>
      <c r="AQ194" s="34">
        <v>131.84274045762399</v>
      </c>
      <c r="AR194" s="38">
        <v>6.9807962665221481</v>
      </c>
      <c r="AS194" s="34">
        <v>116.26819281706</v>
      </c>
      <c r="AT194" s="38">
        <v>8.667684215308185</v>
      </c>
      <c r="AU194" s="34">
        <v>173.96450262931401</v>
      </c>
      <c r="AV194" s="38">
        <v>-3.8059453669876007</v>
      </c>
      <c r="AW194" s="6"/>
      <c r="AX194" s="6" t="s">
        <v>39</v>
      </c>
      <c r="AY194" s="34">
        <v>178.316245029577</v>
      </c>
      <c r="AZ194" s="38">
        <v>-8.9689412143164731</v>
      </c>
      <c r="BA194" s="34">
        <v>145.21916428256401</v>
      </c>
      <c r="BB194" s="38">
        <v>-1.6042562608853075</v>
      </c>
      <c r="BC194" s="34">
        <v>101.062148317083</v>
      </c>
      <c r="BD194" s="38">
        <v>-10.047714401514966</v>
      </c>
      <c r="BE194" s="6"/>
      <c r="BF194" s="6" t="s">
        <v>39</v>
      </c>
      <c r="BG194" s="34">
        <v>96.165672987913595</v>
      </c>
      <c r="BH194" s="38">
        <v>5.2806205133889534</v>
      </c>
      <c r="BI194" s="34">
        <v>110.229153753725</v>
      </c>
      <c r="BJ194" s="38">
        <v>-0.18429957318980428</v>
      </c>
      <c r="BK194" s="34">
        <v>121.268296803848</v>
      </c>
      <c r="BL194" s="38">
        <v>7.9862167988894015</v>
      </c>
      <c r="BM194" s="6"/>
      <c r="BN194" s="6" t="s">
        <v>39</v>
      </c>
      <c r="BO194" s="34">
        <v>42.90090220779895</v>
      </c>
      <c r="BP194" s="38">
        <v>3.1178827364585828</v>
      </c>
      <c r="BQ194" s="34">
        <v>105.342864466443</v>
      </c>
      <c r="BR194" s="38">
        <v>8.6037376790855546</v>
      </c>
      <c r="BS194" s="34">
        <v>190.92085418229701</v>
      </c>
      <c r="BT194" s="38">
        <v>-5.1240239406996864</v>
      </c>
      <c r="BU194" s="6"/>
      <c r="BV194" s="6" t="s">
        <v>39</v>
      </c>
      <c r="BW194" s="34">
        <v>167.409686553851</v>
      </c>
      <c r="BX194" s="38">
        <v>17.126015684261262</v>
      </c>
      <c r="BY194" s="34">
        <v>127.146785746517</v>
      </c>
      <c r="BZ194" s="38">
        <v>30.205772824436025</v>
      </c>
      <c r="CA194" s="34">
        <v>150.64870327715801</v>
      </c>
      <c r="CB194" s="38">
        <v>-10.343009281853327</v>
      </c>
      <c r="CC194" s="6"/>
      <c r="CD194" s="6" t="s">
        <v>39</v>
      </c>
      <c r="CE194" s="34">
        <v>158.18827379580901</v>
      </c>
      <c r="CF194" s="38">
        <v>6.002691197902692</v>
      </c>
      <c r="CG194" s="34">
        <v>171.54883858230801</v>
      </c>
      <c r="CH194" s="38">
        <v>9.3029442577332873</v>
      </c>
      <c r="CI194" s="34">
        <v>85.739672027199504</v>
      </c>
      <c r="CJ194" s="38">
        <v>10.262057420487508</v>
      </c>
      <c r="CK194" s="6"/>
      <c r="CL194" s="6" t="s">
        <v>39</v>
      </c>
      <c r="CM194" s="34">
        <v>106.68676222858601</v>
      </c>
      <c r="CN194" s="38">
        <v>-3.7053633125056535</v>
      </c>
      <c r="CO194" s="34">
        <v>142.143252062751</v>
      </c>
      <c r="CP194" s="38">
        <v>-11.681453957500182</v>
      </c>
      <c r="CQ194" s="34">
        <v>115.52799160871</v>
      </c>
      <c r="CR194" s="38">
        <v>-14.980217207157636</v>
      </c>
      <c r="CS194" s="6"/>
      <c r="CT194" s="6" t="s">
        <v>39</v>
      </c>
      <c r="CU194" s="34">
        <v>173.04703742317</v>
      </c>
      <c r="CV194" s="38">
        <v>-2.5153338688498224</v>
      </c>
      <c r="CW194" s="34">
        <v>125.152471651554</v>
      </c>
      <c r="CX194" s="38">
        <v>-6.6662795426078532</v>
      </c>
      <c r="CY194" s="34">
        <v>122.570922973316</v>
      </c>
      <c r="CZ194" s="38">
        <v>12.313387537183516</v>
      </c>
      <c r="DA194" s="6"/>
      <c r="DB194" s="6" t="s">
        <v>39</v>
      </c>
      <c r="DC194" s="34">
        <v>179.481759466966</v>
      </c>
      <c r="DD194" s="38">
        <v>11.451209377314854</v>
      </c>
      <c r="DE194" s="34">
        <v>83.794632428660606</v>
      </c>
      <c r="DF194" s="38">
        <v>5.9273756346366042</v>
      </c>
      <c r="DG194" s="34">
        <v>64.090883177710097</v>
      </c>
      <c r="DH194" s="38">
        <v>-7.0100762346496168</v>
      </c>
      <c r="DI194" s="6"/>
      <c r="DJ194" s="6" t="s">
        <v>39</v>
      </c>
      <c r="DK194" s="34">
        <v>90.192880735412501</v>
      </c>
      <c r="DL194" s="38">
        <v>5.3430681275336269</v>
      </c>
      <c r="DM194" s="34">
        <v>110.32240505931399</v>
      </c>
      <c r="DN194" s="38">
        <v>-3.9313525436171233</v>
      </c>
      <c r="DO194" s="34">
        <v>140.14251766397899</v>
      </c>
      <c r="DP194" s="38">
        <v>5.1380836886637269</v>
      </c>
      <c r="DQ194" s="354"/>
    </row>
    <row r="195" spans="1:428" s="336" customFormat="1" ht="15" customHeight="1">
      <c r="A195" s="6"/>
      <c r="B195" s="6" t="s">
        <v>40</v>
      </c>
      <c r="C195" s="34">
        <v>107.53659651103</v>
      </c>
      <c r="D195" s="38">
        <v>0.87753348031338874</v>
      </c>
      <c r="E195" s="34">
        <v>192.20866963881801</v>
      </c>
      <c r="F195" s="38">
        <v>4.0082044310018006</v>
      </c>
      <c r="G195" s="34">
        <v>163.322376701499</v>
      </c>
      <c r="H195" s="38">
        <v>-5.4582291567225383</v>
      </c>
      <c r="I195" s="6"/>
      <c r="J195" s="6" t="s">
        <v>40</v>
      </c>
      <c r="K195" s="34">
        <v>153.40915682104099</v>
      </c>
      <c r="L195" s="38">
        <v>0.14318995028806114</v>
      </c>
      <c r="M195" s="34">
        <v>138.190002906242</v>
      </c>
      <c r="N195" s="38">
        <v>0.24756824175784686</v>
      </c>
      <c r="O195" s="34">
        <v>77.881427726503901</v>
      </c>
      <c r="P195" s="38">
        <v>12.125652623684815</v>
      </c>
      <c r="Q195" s="6"/>
      <c r="R195" s="6" t="s">
        <v>40</v>
      </c>
      <c r="S195" s="34">
        <v>97.885719897512303</v>
      </c>
      <c r="T195" s="38">
        <v>-13.867514911208929</v>
      </c>
      <c r="U195" s="34">
        <v>113.986714036397</v>
      </c>
      <c r="V195" s="38">
        <v>3.8392298838992218</v>
      </c>
      <c r="W195" s="34">
        <v>211.41361902665</v>
      </c>
      <c r="X195" s="38">
        <v>5.8720396266058117</v>
      </c>
      <c r="Y195" s="6"/>
      <c r="Z195" s="6" t="s">
        <v>40</v>
      </c>
      <c r="AA195" s="34">
        <v>108.24034328493001</v>
      </c>
      <c r="AB195" s="38">
        <v>-0.22758745314035878</v>
      </c>
      <c r="AC195" s="34">
        <v>135.41079625187001</v>
      </c>
      <c r="AD195" s="38">
        <v>-16.685137596351069</v>
      </c>
      <c r="AE195" s="34">
        <v>104.21925642543501</v>
      </c>
      <c r="AF195" s="38">
        <v>7.039277846572503</v>
      </c>
      <c r="AG195" s="6"/>
      <c r="AH195" s="6" t="s">
        <v>40</v>
      </c>
      <c r="AI195" s="34">
        <v>150.367269802972</v>
      </c>
      <c r="AJ195" s="38">
        <v>3.2598773378029477</v>
      </c>
      <c r="AK195" s="34">
        <v>131.842699519848</v>
      </c>
      <c r="AL195" s="38">
        <v>9.9677365101698285</v>
      </c>
      <c r="AM195" s="34">
        <v>121.278196992299</v>
      </c>
      <c r="AN195" s="38">
        <v>-7.5285629300248189</v>
      </c>
      <c r="AO195" s="6"/>
      <c r="AP195" s="6" t="s">
        <v>40</v>
      </c>
      <c r="AQ195" s="34">
        <v>143.33644860982099</v>
      </c>
      <c r="AR195" s="38">
        <v>8.1811030299567165</v>
      </c>
      <c r="AS195" s="34">
        <v>118.776970779455</v>
      </c>
      <c r="AT195" s="38">
        <v>5.7206283983835675</v>
      </c>
      <c r="AU195" s="34">
        <v>176.18223715147499</v>
      </c>
      <c r="AV195" s="38">
        <v>-4.7123028973195034</v>
      </c>
      <c r="AW195" s="6"/>
      <c r="AX195" s="6" t="s">
        <v>40</v>
      </c>
      <c r="AY195" s="34">
        <v>180.417487193597</v>
      </c>
      <c r="AZ195" s="38">
        <v>-7.252254868421943</v>
      </c>
      <c r="BA195" s="34">
        <v>144.257419589633</v>
      </c>
      <c r="BB195" s="38">
        <v>-1.1356360116593862</v>
      </c>
      <c r="BC195" s="34">
        <v>128.96050409516599</v>
      </c>
      <c r="BD195" s="38">
        <v>12.295190273090313</v>
      </c>
      <c r="BE195" s="6"/>
      <c r="BF195" s="6" t="s">
        <v>40</v>
      </c>
      <c r="BG195" s="34">
        <v>110.65942400473401</v>
      </c>
      <c r="BH195" s="38">
        <v>2.0105339074379032</v>
      </c>
      <c r="BI195" s="34">
        <v>123.912182429401</v>
      </c>
      <c r="BJ195" s="38">
        <v>-2.3466557154211074</v>
      </c>
      <c r="BK195" s="34">
        <v>132.42312597673799</v>
      </c>
      <c r="BL195" s="38">
        <v>10.18654548715854</v>
      </c>
      <c r="BM195" s="6"/>
      <c r="BN195" s="6" t="s">
        <v>40</v>
      </c>
      <c r="BO195" s="34">
        <v>44.261899015254798</v>
      </c>
      <c r="BP195" s="38">
        <v>0.66957351533199017</v>
      </c>
      <c r="BQ195" s="34">
        <v>112.768225861459</v>
      </c>
      <c r="BR195" s="38">
        <v>11.020080239072215</v>
      </c>
      <c r="BS195" s="34">
        <v>183.28743518296</v>
      </c>
      <c r="BT195" s="38">
        <v>-12.767729999916838</v>
      </c>
      <c r="BU195" s="6"/>
      <c r="BV195" s="6" t="s">
        <v>40</v>
      </c>
      <c r="BW195" s="34">
        <v>163.27070738779699</v>
      </c>
      <c r="BX195" s="38">
        <v>13.758986783945275</v>
      </c>
      <c r="BY195" s="34">
        <v>129.03110241962401</v>
      </c>
      <c r="BZ195" s="38">
        <v>27.471266681115793</v>
      </c>
      <c r="CA195" s="34">
        <v>221.032834913252</v>
      </c>
      <c r="CB195" s="38">
        <v>8.2910460926777887</v>
      </c>
      <c r="CC195" s="6"/>
      <c r="CD195" s="6" t="s">
        <v>40</v>
      </c>
      <c r="CE195" s="34">
        <v>177.58521142286</v>
      </c>
      <c r="CF195" s="38">
        <v>3.9415329327639768</v>
      </c>
      <c r="CG195" s="34">
        <v>168.03828187112899</v>
      </c>
      <c r="CH195" s="38">
        <v>2.3417701580811894</v>
      </c>
      <c r="CI195" s="34">
        <v>69.883467412520304</v>
      </c>
      <c r="CJ195" s="38">
        <v>-14.718482657153459</v>
      </c>
      <c r="CK195" s="6"/>
      <c r="CL195" s="6" t="s">
        <v>40</v>
      </c>
      <c r="CM195" s="34">
        <v>93.191188428649198</v>
      </c>
      <c r="CN195" s="38">
        <v>-12.137960427970356</v>
      </c>
      <c r="CO195" s="34">
        <v>148.23451057390099</v>
      </c>
      <c r="CP195" s="38">
        <v>-12.033562935697987</v>
      </c>
      <c r="CQ195" s="34">
        <v>150.21652059626101</v>
      </c>
      <c r="CR195" s="38">
        <v>-0.57632736154030795</v>
      </c>
      <c r="CS195" s="6"/>
      <c r="CT195" s="6" t="s">
        <v>40</v>
      </c>
      <c r="CU195" s="34">
        <v>183.98074496486799</v>
      </c>
      <c r="CV195" s="38">
        <v>-1.1933257813022635</v>
      </c>
      <c r="CW195" s="34">
        <v>127.103879873521</v>
      </c>
      <c r="CX195" s="38">
        <v>-11.485017113913671</v>
      </c>
      <c r="CY195" s="34">
        <v>133.869714751657</v>
      </c>
      <c r="CZ195" s="38">
        <v>2.5780305178356571</v>
      </c>
      <c r="DA195" s="6"/>
      <c r="DB195" s="6" t="s">
        <v>40</v>
      </c>
      <c r="DC195" s="34">
        <v>172.943091291939</v>
      </c>
      <c r="DD195" s="38">
        <v>4.8289231298836057</v>
      </c>
      <c r="DE195" s="34">
        <v>123.349309134584</v>
      </c>
      <c r="DF195" s="38">
        <v>6.2954628820842942</v>
      </c>
      <c r="DG195" s="34">
        <v>93.984361532367004</v>
      </c>
      <c r="DH195" s="38">
        <v>-9.2275627846315871</v>
      </c>
      <c r="DI195" s="6"/>
      <c r="DJ195" s="6" t="s">
        <v>40</v>
      </c>
      <c r="DK195" s="34">
        <v>105.83272669745099</v>
      </c>
      <c r="DL195" s="38">
        <v>2.2421524146172942</v>
      </c>
      <c r="DM195" s="34">
        <v>107.60254961882499</v>
      </c>
      <c r="DN195" s="38">
        <v>-3.4546463024475713</v>
      </c>
      <c r="DO195" s="34">
        <v>139.27891938788301</v>
      </c>
      <c r="DP195" s="38">
        <v>4.6242316550512328</v>
      </c>
      <c r="DQ195" s="354"/>
    </row>
    <row r="196" spans="1:428" s="336" customFormat="1" ht="15" customHeight="1">
      <c r="A196" s="6"/>
      <c r="B196" s="6" t="s">
        <v>41</v>
      </c>
      <c r="C196" s="34">
        <v>115.363283995972</v>
      </c>
      <c r="D196" s="38">
        <v>0.35936805866241173</v>
      </c>
      <c r="E196" s="34">
        <v>205.15309841673499</v>
      </c>
      <c r="F196" s="38">
        <v>13.217938954385076</v>
      </c>
      <c r="G196" s="34">
        <v>188.96989719056401</v>
      </c>
      <c r="H196" s="38">
        <v>2.3895088986503481</v>
      </c>
      <c r="I196" s="6"/>
      <c r="J196" s="6" t="s">
        <v>41</v>
      </c>
      <c r="K196" s="34">
        <v>158.94727017102301</v>
      </c>
      <c r="L196" s="38">
        <v>3.2772257420001836</v>
      </c>
      <c r="M196" s="34">
        <v>142.96853707558299</v>
      </c>
      <c r="N196" s="38">
        <v>0.59625387714392275</v>
      </c>
      <c r="O196" s="34">
        <v>86.608957241706193</v>
      </c>
      <c r="P196" s="38">
        <v>12.461576103459677</v>
      </c>
      <c r="Q196" s="6"/>
      <c r="R196" s="6" t="s">
        <v>41</v>
      </c>
      <c r="S196" s="34">
        <v>111.699937871427</v>
      </c>
      <c r="T196" s="38">
        <v>-15.841341558754579</v>
      </c>
      <c r="U196" s="34">
        <v>128.10149336939301</v>
      </c>
      <c r="V196" s="38">
        <v>4.5536221411041993</v>
      </c>
      <c r="W196" s="34">
        <v>208.66280167508501</v>
      </c>
      <c r="X196" s="38">
        <v>8.7639839504327881</v>
      </c>
      <c r="Y196" s="6"/>
      <c r="Z196" s="6" t="s">
        <v>41</v>
      </c>
      <c r="AA196" s="34">
        <v>111.766788436529</v>
      </c>
      <c r="AB196" s="38">
        <v>-0.43088718628965239</v>
      </c>
      <c r="AC196" s="34">
        <v>134.767758537796</v>
      </c>
      <c r="AD196" s="38">
        <v>-7.3829662278374855</v>
      </c>
      <c r="AE196" s="34">
        <v>111.977504063198</v>
      </c>
      <c r="AF196" s="38">
        <v>-2.3757602298401252</v>
      </c>
      <c r="AG196" s="6"/>
      <c r="AH196" s="6" t="s">
        <v>41</v>
      </c>
      <c r="AI196" s="34">
        <v>168.154836581588</v>
      </c>
      <c r="AJ196" s="38">
        <v>3.4354678037070983</v>
      </c>
      <c r="AK196" s="34">
        <v>138.74654533042801</v>
      </c>
      <c r="AL196" s="38">
        <v>8.9269663041323497</v>
      </c>
      <c r="AM196" s="34">
        <v>114.877425048307</v>
      </c>
      <c r="AN196" s="38">
        <v>-7.7117681062366898</v>
      </c>
      <c r="AO196" s="6"/>
      <c r="AP196" s="6" t="s">
        <v>41</v>
      </c>
      <c r="AQ196" s="34">
        <v>136.350738462039</v>
      </c>
      <c r="AR196" s="38">
        <v>6.3352172785936745</v>
      </c>
      <c r="AS196" s="34">
        <v>124.131037214579</v>
      </c>
      <c r="AT196" s="38">
        <v>4.0170312294348207</v>
      </c>
      <c r="AU196" s="34">
        <v>178.29085703328801</v>
      </c>
      <c r="AV196" s="38">
        <v>-6.6803414895799875</v>
      </c>
      <c r="AW196" s="6"/>
      <c r="AX196" s="6" t="s">
        <v>41</v>
      </c>
      <c r="AY196" s="34">
        <v>175.55280382736899</v>
      </c>
      <c r="AZ196" s="38">
        <v>-2.721102639113397</v>
      </c>
      <c r="BA196" s="34">
        <v>142.546495105426</v>
      </c>
      <c r="BB196" s="38">
        <v>-0.67890826887703781</v>
      </c>
      <c r="BC196" s="34">
        <v>130.208091996371</v>
      </c>
      <c r="BD196" s="38">
        <v>15.976354130438537</v>
      </c>
      <c r="BE196" s="6"/>
      <c r="BF196" s="6" t="s">
        <v>41</v>
      </c>
      <c r="BG196" s="34">
        <v>117.999083534311</v>
      </c>
      <c r="BH196" s="38">
        <v>6.8675494528722254</v>
      </c>
      <c r="BI196" s="34">
        <v>129.72541100637699</v>
      </c>
      <c r="BJ196" s="38">
        <v>-0.27394130047639464</v>
      </c>
      <c r="BK196" s="34">
        <v>144.12103305148099</v>
      </c>
      <c r="BL196" s="38">
        <v>21.157918567169304</v>
      </c>
      <c r="BM196" s="6"/>
      <c r="BN196" s="6" t="s">
        <v>41</v>
      </c>
      <c r="BO196" s="34">
        <v>46.613861368778196</v>
      </c>
      <c r="BP196" s="38">
        <v>1.1738830852301021</v>
      </c>
      <c r="BQ196" s="34">
        <v>135.55204512130399</v>
      </c>
      <c r="BR196" s="38">
        <v>13.178105439911334</v>
      </c>
      <c r="BS196" s="34">
        <v>194.471418525476</v>
      </c>
      <c r="BT196" s="38">
        <v>-10.451488048784213</v>
      </c>
      <c r="BU196" s="6"/>
      <c r="BV196" s="6" t="s">
        <v>41</v>
      </c>
      <c r="BW196" s="34">
        <v>147.199463947238</v>
      </c>
      <c r="BX196" s="38">
        <v>14.913962849366683</v>
      </c>
      <c r="BY196" s="34">
        <v>112.455068746758</v>
      </c>
      <c r="BZ196" s="38">
        <v>19.891487655181422</v>
      </c>
      <c r="CA196" s="34">
        <v>258.26455078495002</v>
      </c>
      <c r="CB196" s="38">
        <v>9.832675835592525</v>
      </c>
      <c r="CC196" s="6"/>
      <c r="CD196" s="6" t="s">
        <v>41</v>
      </c>
      <c r="CE196" s="34">
        <v>197.36059072626901</v>
      </c>
      <c r="CF196" s="38">
        <v>16.682532628154576</v>
      </c>
      <c r="CG196" s="34">
        <v>161.802921576046</v>
      </c>
      <c r="CH196" s="38">
        <v>0.89046692683550077</v>
      </c>
      <c r="CI196" s="34">
        <v>63.173947633687703</v>
      </c>
      <c r="CJ196" s="38">
        <v>-15.099751399921203</v>
      </c>
      <c r="CK196" s="6"/>
      <c r="CL196" s="6" t="s">
        <v>41</v>
      </c>
      <c r="CM196" s="34">
        <v>101.405837263715</v>
      </c>
      <c r="CN196" s="38">
        <v>-17.342550128611407</v>
      </c>
      <c r="CO196" s="34">
        <v>167.47291990362001</v>
      </c>
      <c r="CP196" s="38">
        <v>-8.6822397505563771</v>
      </c>
      <c r="CQ196" s="34">
        <v>150.08807938057001</v>
      </c>
      <c r="CR196" s="38">
        <v>-4.9574114369931834</v>
      </c>
      <c r="CS196" s="6"/>
      <c r="CT196" s="6" t="s">
        <v>41</v>
      </c>
      <c r="CU196" s="34">
        <v>153.14714095932101</v>
      </c>
      <c r="CV196" s="38">
        <v>-2.0007457436067995</v>
      </c>
      <c r="CW196" s="34">
        <v>122.92234784471199</v>
      </c>
      <c r="CX196" s="38">
        <v>-9.7477989116803059</v>
      </c>
      <c r="CY196" s="34">
        <v>125.313361576332</v>
      </c>
      <c r="CZ196" s="38">
        <v>-0.45726162554664995</v>
      </c>
      <c r="DA196" s="6"/>
      <c r="DB196" s="6" t="s">
        <v>41</v>
      </c>
      <c r="DC196" s="34">
        <v>145.370340420622</v>
      </c>
      <c r="DD196" s="38">
        <v>5.4109571797561529</v>
      </c>
      <c r="DE196" s="34">
        <v>138.753611009537</v>
      </c>
      <c r="DF196" s="38">
        <v>6.9524778722569209</v>
      </c>
      <c r="DG196" s="34">
        <v>103.497437196379</v>
      </c>
      <c r="DH196" s="38">
        <v>-9.2319067681826255</v>
      </c>
      <c r="DI196" s="6"/>
      <c r="DJ196" s="6" t="s">
        <v>41</v>
      </c>
      <c r="DK196" s="34">
        <v>111.602455558107</v>
      </c>
      <c r="DL196" s="38">
        <v>-0.24361282570782805</v>
      </c>
      <c r="DM196" s="34">
        <v>105.896862500327</v>
      </c>
      <c r="DN196" s="38">
        <v>-6.1155954912253065</v>
      </c>
      <c r="DO196" s="34">
        <v>139.280998610029</v>
      </c>
      <c r="DP196" s="38">
        <v>4.3032188569853247</v>
      </c>
      <c r="DQ196" s="354"/>
    </row>
    <row r="197" spans="1:428" s="336" customFormat="1" ht="15" customHeight="1">
      <c r="A197" s="6"/>
      <c r="B197" s="6" t="s">
        <v>42</v>
      </c>
      <c r="C197" s="34">
        <v>121.05872417927201</v>
      </c>
      <c r="D197" s="38">
        <v>2.7042962972167288</v>
      </c>
      <c r="E197" s="34">
        <v>176.32209315362499</v>
      </c>
      <c r="F197" s="38">
        <v>11.046700771437102</v>
      </c>
      <c r="G197" s="34">
        <v>154.49972556941401</v>
      </c>
      <c r="H197" s="38">
        <v>3.4657271941644296</v>
      </c>
      <c r="I197" s="6"/>
      <c r="J197" s="6" t="s">
        <v>42</v>
      </c>
      <c r="K197" s="34">
        <v>151.32328001008401</v>
      </c>
      <c r="L197" s="38">
        <v>5.3825582236803484</v>
      </c>
      <c r="M197" s="34">
        <v>145.61923518411101</v>
      </c>
      <c r="N197" s="38">
        <v>5.0209281306273539</v>
      </c>
      <c r="O197" s="34">
        <v>93.5591477070911</v>
      </c>
      <c r="P197" s="38">
        <v>9.9424329228266544</v>
      </c>
      <c r="Q197" s="6"/>
      <c r="R197" s="6" t="s">
        <v>42</v>
      </c>
      <c r="S197" s="34">
        <v>102.80011792650799</v>
      </c>
      <c r="T197" s="38">
        <v>-14.667508086443334</v>
      </c>
      <c r="U197" s="34">
        <v>144.17962598542201</v>
      </c>
      <c r="V197" s="38">
        <v>6.0457042146838234</v>
      </c>
      <c r="W197" s="34">
        <v>158.37299817805899</v>
      </c>
      <c r="X197" s="38">
        <v>15.397306254307111</v>
      </c>
      <c r="Y197" s="6"/>
      <c r="Z197" s="6" t="s">
        <v>42</v>
      </c>
      <c r="AA197" s="34">
        <v>123.43242425871701</v>
      </c>
      <c r="AB197" s="38">
        <v>2.9632441005863939</v>
      </c>
      <c r="AC197" s="34">
        <v>149.67740832700599</v>
      </c>
      <c r="AD197" s="38">
        <v>7.7440803304395587</v>
      </c>
      <c r="AE197" s="34">
        <v>115.81623617240599</v>
      </c>
      <c r="AF197" s="38">
        <v>-0.57898307951144545</v>
      </c>
      <c r="AG197" s="6"/>
      <c r="AH197" s="6" t="s">
        <v>42</v>
      </c>
      <c r="AI197" s="34">
        <v>150.05954550971299</v>
      </c>
      <c r="AJ197" s="38">
        <v>4.6220726322061125</v>
      </c>
      <c r="AK197" s="34">
        <v>138.28747792975099</v>
      </c>
      <c r="AL197" s="38">
        <v>9.3356339324589754</v>
      </c>
      <c r="AM197" s="34">
        <v>122.019034243737</v>
      </c>
      <c r="AN197" s="38">
        <v>-4.0292040402796374</v>
      </c>
      <c r="AO197" s="6"/>
      <c r="AP197" s="6" t="s">
        <v>42</v>
      </c>
      <c r="AQ197" s="34">
        <v>137.61882117718</v>
      </c>
      <c r="AR197" s="38">
        <v>6.6343552162414312</v>
      </c>
      <c r="AS197" s="34">
        <v>116.562928938664</v>
      </c>
      <c r="AT197" s="38">
        <v>4.6210422114043155</v>
      </c>
      <c r="AU197" s="34">
        <v>177.86702122086601</v>
      </c>
      <c r="AV197" s="38">
        <v>-2.1994656480030272</v>
      </c>
      <c r="AW197" s="6"/>
      <c r="AX197" s="6" t="s">
        <v>42</v>
      </c>
      <c r="AY197" s="34">
        <v>177.61464737575699</v>
      </c>
      <c r="AZ197" s="38">
        <v>-1.4363511909719904</v>
      </c>
      <c r="BA197" s="34">
        <v>137.244057367088</v>
      </c>
      <c r="BB197" s="38">
        <v>1.16919429590763</v>
      </c>
      <c r="BC197" s="34">
        <v>141.04699215189399</v>
      </c>
      <c r="BD197" s="38">
        <v>15.669207828142234</v>
      </c>
      <c r="BE197" s="6"/>
      <c r="BF197" s="6" t="s">
        <v>42</v>
      </c>
      <c r="BG197" s="34">
        <v>130.21191772808501</v>
      </c>
      <c r="BH197" s="38">
        <v>5.2379755448429108</v>
      </c>
      <c r="BI197" s="34">
        <v>131.36346610890499</v>
      </c>
      <c r="BJ197" s="38">
        <v>0.19617277398057809</v>
      </c>
      <c r="BK197" s="34">
        <v>135.29170188239701</v>
      </c>
      <c r="BL197" s="38">
        <v>10.525516385739934</v>
      </c>
      <c r="BM197" s="6"/>
      <c r="BN197" s="6" t="s">
        <v>42</v>
      </c>
      <c r="BO197" s="34">
        <v>50.852010471780524</v>
      </c>
      <c r="BP197" s="38">
        <v>4.057711435402453</v>
      </c>
      <c r="BQ197" s="34">
        <v>132.75383916295499</v>
      </c>
      <c r="BR197" s="38">
        <v>8.006969732892415</v>
      </c>
      <c r="BS197" s="34">
        <v>196.51670547448899</v>
      </c>
      <c r="BT197" s="38">
        <v>-9.9125559010458772</v>
      </c>
      <c r="BU197" s="6"/>
      <c r="BV197" s="6" t="s">
        <v>42</v>
      </c>
      <c r="BW197" s="34">
        <v>155.07285493420099</v>
      </c>
      <c r="BX197" s="38">
        <v>24.467235402815419</v>
      </c>
      <c r="BY197" s="34">
        <v>115.002459061688</v>
      </c>
      <c r="BZ197" s="38">
        <v>18.04888617375147</v>
      </c>
      <c r="CA197" s="34">
        <v>185.013122751644</v>
      </c>
      <c r="CB197" s="38">
        <v>-7.3010117321246497</v>
      </c>
      <c r="CC197" s="6"/>
      <c r="CD197" s="6" t="s">
        <v>42</v>
      </c>
      <c r="CE197" s="34">
        <v>178.10609002462701</v>
      </c>
      <c r="CF197" s="38">
        <v>13.379701035562405</v>
      </c>
      <c r="CG197" s="34">
        <v>176.08029876130499</v>
      </c>
      <c r="CH197" s="38">
        <v>8.6423161865068892</v>
      </c>
      <c r="CI197" s="34">
        <v>61.722705978442598</v>
      </c>
      <c r="CJ197" s="38">
        <v>-11.624758851713551</v>
      </c>
      <c r="CK197" s="6"/>
      <c r="CL197" s="6" t="s">
        <v>42</v>
      </c>
      <c r="CM197" s="34">
        <v>113.15580099682199</v>
      </c>
      <c r="CN197" s="38">
        <v>-12.962596991093861</v>
      </c>
      <c r="CO197" s="34">
        <v>158.72087894683099</v>
      </c>
      <c r="CP197" s="38">
        <v>-12.592043964290681</v>
      </c>
      <c r="CQ197" s="34">
        <v>109.416558487854</v>
      </c>
      <c r="CR197" s="38">
        <v>-19.723391758531406</v>
      </c>
      <c r="CS197" s="6"/>
      <c r="CT197" s="6" t="s">
        <v>42</v>
      </c>
      <c r="CU197" s="34">
        <v>132.249570653788</v>
      </c>
      <c r="CV197" s="38">
        <v>3.3894703337728345</v>
      </c>
      <c r="CW197" s="34">
        <v>126.218560092646</v>
      </c>
      <c r="CX197" s="38">
        <v>-8.7169343650354847</v>
      </c>
      <c r="CY197" s="34">
        <v>141.81742879958799</v>
      </c>
      <c r="CZ197" s="38">
        <v>19.411164686375557</v>
      </c>
      <c r="DA197" s="6"/>
      <c r="DB197" s="6" t="s">
        <v>42</v>
      </c>
      <c r="DC197" s="34">
        <v>133.196493220712</v>
      </c>
      <c r="DD197" s="38">
        <v>0.87905582608220811</v>
      </c>
      <c r="DE197" s="34">
        <v>109.813280761329</v>
      </c>
      <c r="DF197" s="38">
        <v>3.4257260886505065</v>
      </c>
      <c r="DG197" s="34">
        <v>83.939649660380596</v>
      </c>
      <c r="DH197" s="38">
        <v>-6.394621724133188</v>
      </c>
      <c r="DI197" s="6"/>
      <c r="DJ197" s="6" t="s">
        <v>42</v>
      </c>
      <c r="DK197" s="34">
        <v>110.18583176252299</v>
      </c>
      <c r="DL197" s="38">
        <v>0.57663541280905406</v>
      </c>
      <c r="DM197" s="34">
        <v>119.71623924197399</v>
      </c>
      <c r="DN197" s="38">
        <v>4.8070998963720939</v>
      </c>
      <c r="DO197" s="34">
        <v>156.23247874996301</v>
      </c>
      <c r="DP197" s="38">
        <v>6.6626547605807644</v>
      </c>
      <c r="DQ197" s="354"/>
    </row>
    <row r="198" spans="1:428" s="336" customFormat="1" ht="15" customHeight="1">
      <c r="A198" s="6"/>
      <c r="B198" s="6" t="s">
        <v>43</v>
      </c>
      <c r="C198" s="34">
        <v>115.510850363934</v>
      </c>
      <c r="D198" s="38">
        <v>7.7656799088196067</v>
      </c>
      <c r="E198" s="34">
        <v>159.47688791000201</v>
      </c>
      <c r="F198" s="38">
        <v>7.9055465559308544</v>
      </c>
      <c r="G198" s="34">
        <v>165.30503998059501</v>
      </c>
      <c r="H198" s="38">
        <v>6.8953451430451338</v>
      </c>
      <c r="I198" s="6"/>
      <c r="J198" s="6" t="s">
        <v>43</v>
      </c>
      <c r="K198" s="34">
        <v>149.98561925663299</v>
      </c>
      <c r="L198" s="38">
        <v>6.7090659296574273</v>
      </c>
      <c r="M198" s="34">
        <v>146.221640271155</v>
      </c>
      <c r="N198" s="38">
        <v>4.3578347728794284</v>
      </c>
      <c r="O198" s="34">
        <v>124.353340281139</v>
      </c>
      <c r="P198" s="38">
        <v>3.748728231286492</v>
      </c>
      <c r="Q198" s="6"/>
      <c r="R198" s="6" t="s">
        <v>43</v>
      </c>
      <c r="S198" s="34">
        <v>114.906756276298</v>
      </c>
      <c r="T198" s="38">
        <v>-13.49527122863266</v>
      </c>
      <c r="U198" s="34">
        <v>160.37916376512601</v>
      </c>
      <c r="V198" s="38">
        <v>3.0640781674027693</v>
      </c>
      <c r="W198" s="34">
        <v>201.31300110343901</v>
      </c>
      <c r="X198" s="38">
        <v>11.014405804271306</v>
      </c>
      <c r="Y198" s="6"/>
      <c r="Z198" s="6" t="s">
        <v>43</v>
      </c>
      <c r="AA198" s="34">
        <v>132.536686736945</v>
      </c>
      <c r="AB198" s="38">
        <v>5.4823192635609246</v>
      </c>
      <c r="AC198" s="34">
        <v>123.755692147293</v>
      </c>
      <c r="AD198" s="38">
        <v>-15.076244815206536</v>
      </c>
      <c r="AE198" s="34">
        <v>116.763632299473</v>
      </c>
      <c r="AF198" s="38">
        <v>3.5260086416375174</v>
      </c>
      <c r="AG198" s="6"/>
      <c r="AH198" s="6" t="s">
        <v>43</v>
      </c>
      <c r="AI198" s="34">
        <v>167.73773015407301</v>
      </c>
      <c r="AJ198" s="38">
        <v>8.1088228003039404</v>
      </c>
      <c r="AK198" s="34">
        <v>141.05657038928601</v>
      </c>
      <c r="AL198" s="38">
        <v>3.0221543290388695</v>
      </c>
      <c r="AM198" s="34">
        <v>121.01097682419601</v>
      </c>
      <c r="AN198" s="38">
        <v>-1.7819117663155026</v>
      </c>
      <c r="AO198" s="6"/>
      <c r="AP198" s="6" t="s">
        <v>43</v>
      </c>
      <c r="AQ198" s="34">
        <v>133.43206592712801</v>
      </c>
      <c r="AR198" s="38">
        <v>3.4595587187821621</v>
      </c>
      <c r="AS198" s="34">
        <v>108.08644526520401</v>
      </c>
      <c r="AT198" s="38">
        <v>-1.3272515738325268</v>
      </c>
      <c r="AU198" s="34">
        <v>154.33666185057101</v>
      </c>
      <c r="AV198" s="38">
        <v>-6.4573782763034728</v>
      </c>
      <c r="AW198" s="6"/>
      <c r="AX198" s="6" t="s">
        <v>43</v>
      </c>
      <c r="AY198" s="34">
        <v>161.02905620852999</v>
      </c>
      <c r="AZ198" s="38">
        <v>-0.49111078078082926</v>
      </c>
      <c r="BA198" s="34">
        <v>142.12247760240501</v>
      </c>
      <c r="BB198" s="38">
        <v>2.3885826745884344</v>
      </c>
      <c r="BC198" s="34">
        <v>128.99363823103999</v>
      </c>
      <c r="BD198" s="38">
        <v>13.543996679622495</v>
      </c>
      <c r="BE198" s="6"/>
      <c r="BF198" s="6" t="s">
        <v>43</v>
      </c>
      <c r="BG198" s="34">
        <v>134.79451379624899</v>
      </c>
      <c r="BH198" s="38">
        <v>6.0426190205756569</v>
      </c>
      <c r="BI198" s="34">
        <v>144.14503430338999</v>
      </c>
      <c r="BJ198" s="38">
        <v>7.6270760799818333</v>
      </c>
      <c r="BK198" s="34">
        <v>121.636667138855</v>
      </c>
      <c r="BL198" s="38">
        <v>-1.2203888942162848</v>
      </c>
      <c r="BM198" s="6"/>
      <c r="BN198" s="6" t="s">
        <v>43</v>
      </c>
      <c r="BO198" s="34">
        <v>55.455355378154287</v>
      </c>
      <c r="BP198" s="38">
        <v>5.2919916879332334</v>
      </c>
      <c r="BQ198" s="34">
        <v>129.846478136743</v>
      </c>
      <c r="BR198" s="38">
        <v>10.983536572419283</v>
      </c>
      <c r="BS198" s="34">
        <v>173.03785573195799</v>
      </c>
      <c r="BT198" s="38">
        <v>-22.21343510565697</v>
      </c>
      <c r="BU198" s="6"/>
      <c r="BV198" s="6" t="s">
        <v>43</v>
      </c>
      <c r="BW198" s="34">
        <v>137.28601484378501</v>
      </c>
      <c r="BX198" s="38">
        <v>26.38898079802054</v>
      </c>
      <c r="BY198" s="34">
        <v>106.35462065694099</v>
      </c>
      <c r="BZ198" s="38">
        <v>21.538545833733451</v>
      </c>
      <c r="CA198" s="34">
        <v>238.68320883356901</v>
      </c>
      <c r="CB198" s="38">
        <v>14.375700107616325</v>
      </c>
      <c r="CC198" s="6"/>
      <c r="CD198" s="6" t="s">
        <v>43</v>
      </c>
      <c r="CE198" s="34">
        <v>191.89563509712301</v>
      </c>
      <c r="CF198" s="38">
        <v>7.6966920394401512</v>
      </c>
      <c r="CG198" s="34">
        <v>161.88064350179701</v>
      </c>
      <c r="CH198" s="38">
        <v>2.0036987843140963</v>
      </c>
      <c r="CI198" s="34">
        <v>50.236003987336403</v>
      </c>
      <c r="CJ198" s="38">
        <v>-15.681567068346027</v>
      </c>
      <c r="CK198" s="6"/>
      <c r="CL198" s="6" t="s">
        <v>43</v>
      </c>
      <c r="CM198" s="34">
        <v>113.47869371339701</v>
      </c>
      <c r="CN198" s="38">
        <v>-4.7702602641747518</v>
      </c>
      <c r="CO198" s="34">
        <v>131.85010045868</v>
      </c>
      <c r="CP198" s="38">
        <v>-8.495431355069087</v>
      </c>
      <c r="CQ198" s="34">
        <v>105.08984922744</v>
      </c>
      <c r="CR198" s="38">
        <v>-18.852026035219353</v>
      </c>
      <c r="CS198" s="6"/>
      <c r="CT198" s="6" t="s">
        <v>43</v>
      </c>
      <c r="CU198" s="34">
        <v>154.65697669078699</v>
      </c>
      <c r="CV198" s="38">
        <v>6.7412706341019941</v>
      </c>
      <c r="CW198" s="34">
        <v>141.16355228622399</v>
      </c>
      <c r="CX198" s="38">
        <v>-1.3353537832051359</v>
      </c>
      <c r="CY198" s="34">
        <v>149.74457240705701</v>
      </c>
      <c r="CZ198" s="38">
        <v>1.4196732782803139</v>
      </c>
      <c r="DA198" s="6"/>
      <c r="DB198" s="6" t="s">
        <v>43</v>
      </c>
      <c r="DC198" s="34">
        <v>139.98285855994001</v>
      </c>
      <c r="DD198" s="38">
        <v>-1.3722762468261038</v>
      </c>
      <c r="DE198" s="34">
        <v>119.392664792698</v>
      </c>
      <c r="DF198" s="38">
        <v>3.4501390223944668</v>
      </c>
      <c r="DG198" s="34">
        <v>124.517885465278</v>
      </c>
      <c r="DH198" s="38">
        <v>-5.6293970410833793</v>
      </c>
      <c r="DI198" s="6"/>
      <c r="DJ198" s="6" t="s">
        <v>43</v>
      </c>
      <c r="DK198" s="34">
        <v>112.478366600372</v>
      </c>
      <c r="DL198" s="38">
        <v>3.5592479782396964</v>
      </c>
      <c r="DM198" s="34">
        <v>135.50036596636099</v>
      </c>
      <c r="DN198" s="38">
        <v>5.1529023577106585</v>
      </c>
      <c r="DO198" s="34">
        <v>160.84100530486299</v>
      </c>
      <c r="DP198" s="38">
        <v>6.5737757947717625</v>
      </c>
      <c r="DQ198" s="354"/>
    </row>
    <row r="199" spans="1:428" s="336" customFormat="1" ht="15" customHeight="1">
      <c r="A199" s="6"/>
      <c r="B199" s="6" t="s">
        <v>44</v>
      </c>
      <c r="C199" s="34">
        <v>105.288335626136</v>
      </c>
      <c r="D199" s="38">
        <v>4.7227147866843779</v>
      </c>
      <c r="E199" s="34">
        <v>142.99162176454399</v>
      </c>
      <c r="F199" s="38">
        <v>12.978180125338042</v>
      </c>
      <c r="G199" s="34">
        <v>156.97635984321599</v>
      </c>
      <c r="H199" s="38">
        <v>3.2243820609688925</v>
      </c>
      <c r="I199" s="6"/>
      <c r="J199" s="6" t="s">
        <v>44</v>
      </c>
      <c r="K199" s="34">
        <v>138.77567531722099</v>
      </c>
      <c r="L199" s="38">
        <v>-1.7284762646851277</v>
      </c>
      <c r="M199" s="34">
        <v>152.996418981603</v>
      </c>
      <c r="N199" s="38">
        <v>6.6608502381353389</v>
      </c>
      <c r="O199" s="34">
        <v>116.517467108177</v>
      </c>
      <c r="P199" s="38">
        <v>4.8530824028200499</v>
      </c>
      <c r="Q199" s="6"/>
      <c r="R199" s="6" t="s">
        <v>44</v>
      </c>
      <c r="S199" s="34">
        <v>99.123453893268007</v>
      </c>
      <c r="T199" s="38">
        <v>-11.012368561825312</v>
      </c>
      <c r="U199" s="34">
        <v>149.23063273112999</v>
      </c>
      <c r="V199" s="38">
        <v>-2.2826766420062512</v>
      </c>
      <c r="W199" s="34">
        <v>205.34340209554099</v>
      </c>
      <c r="X199" s="38">
        <v>12.584822628761614</v>
      </c>
      <c r="Y199" s="6"/>
      <c r="Z199" s="6" t="s">
        <v>44</v>
      </c>
      <c r="AA199" s="34">
        <v>136.867850787789</v>
      </c>
      <c r="AB199" s="38">
        <v>5.4876532601580266</v>
      </c>
      <c r="AC199" s="34">
        <v>123.95181752796699</v>
      </c>
      <c r="AD199" s="38">
        <v>-14.202111410417345</v>
      </c>
      <c r="AE199" s="34">
        <v>113.523276340812</v>
      </c>
      <c r="AF199" s="38">
        <v>1.6203681463427699</v>
      </c>
      <c r="AG199" s="6"/>
      <c r="AH199" s="6" t="s">
        <v>44</v>
      </c>
      <c r="AI199" s="34">
        <v>165.057053260115</v>
      </c>
      <c r="AJ199" s="38">
        <v>5.8292765968118943</v>
      </c>
      <c r="AK199" s="34">
        <v>158.44833031611199</v>
      </c>
      <c r="AL199" s="38">
        <v>4.5474206271458968</v>
      </c>
      <c r="AM199" s="34">
        <v>111.258684175968</v>
      </c>
      <c r="AN199" s="38">
        <v>-4.627380371168158</v>
      </c>
      <c r="AO199" s="6"/>
      <c r="AP199" s="6" t="s">
        <v>44</v>
      </c>
      <c r="AQ199" s="34">
        <v>135.667804989236</v>
      </c>
      <c r="AR199" s="38">
        <v>-1.5445366431397218</v>
      </c>
      <c r="AS199" s="34">
        <v>111.400418560036</v>
      </c>
      <c r="AT199" s="38">
        <v>0.57744758311632438</v>
      </c>
      <c r="AU199" s="34">
        <v>175.49100183641599</v>
      </c>
      <c r="AV199" s="38">
        <v>-0.23816963012494341</v>
      </c>
      <c r="AW199" s="6"/>
      <c r="AX199" s="6" t="s">
        <v>44</v>
      </c>
      <c r="AY199" s="34">
        <v>168.789920636875</v>
      </c>
      <c r="AZ199" s="38">
        <v>-3.9512315920028414</v>
      </c>
      <c r="BA199" s="34">
        <v>128.170262656239</v>
      </c>
      <c r="BB199" s="38">
        <v>1.2766313602806889</v>
      </c>
      <c r="BC199" s="34">
        <v>115.019707130329</v>
      </c>
      <c r="BD199" s="38">
        <v>1.5686734998753735</v>
      </c>
      <c r="BE199" s="6"/>
      <c r="BF199" s="6" t="s">
        <v>44</v>
      </c>
      <c r="BG199" s="34">
        <v>142.784993334229</v>
      </c>
      <c r="BH199" s="38">
        <v>5.703363684441328</v>
      </c>
      <c r="BI199" s="34">
        <v>131.72052655449201</v>
      </c>
      <c r="BJ199" s="38">
        <v>4.1125418738475474</v>
      </c>
      <c r="BK199" s="34">
        <v>115.73291988912101</v>
      </c>
      <c r="BL199" s="38">
        <v>-3.3040148382883956</v>
      </c>
      <c r="BM199" s="6"/>
      <c r="BN199" s="6" t="s">
        <v>44</v>
      </c>
      <c r="BO199" s="34">
        <v>59.358447521426257</v>
      </c>
      <c r="BP199" s="38">
        <v>4.485274605732954</v>
      </c>
      <c r="BQ199" s="34">
        <v>123.85017150491301</v>
      </c>
      <c r="BR199" s="38">
        <v>13.424526544719015</v>
      </c>
      <c r="BS199" s="34">
        <v>182.06822829401901</v>
      </c>
      <c r="BT199" s="38">
        <v>-14.02228300958059</v>
      </c>
      <c r="BU199" s="6"/>
      <c r="BV199" s="6" t="s">
        <v>44</v>
      </c>
      <c r="BW199" s="34">
        <v>114.811379196839</v>
      </c>
      <c r="BX199" s="38">
        <v>9.2809737715317482</v>
      </c>
      <c r="BY199" s="34">
        <v>106.98462264335301</v>
      </c>
      <c r="BZ199" s="38">
        <v>0.35738493042983066</v>
      </c>
      <c r="CA199" s="34">
        <v>206.74703771123899</v>
      </c>
      <c r="CB199" s="38">
        <v>2.9302070158628908</v>
      </c>
      <c r="CC199" s="6"/>
      <c r="CD199" s="6" t="s">
        <v>44</v>
      </c>
      <c r="CE199" s="34">
        <v>195.677928495179</v>
      </c>
      <c r="CF199" s="38">
        <v>8.5059677722856009</v>
      </c>
      <c r="CG199" s="34">
        <v>143.78171799029701</v>
      </c>
      <c r="CH199" s="38">
        <v>3.6552335679779446</v>
      </c>
      <c r="CI199" s="34">
        <v>59.346686040026498</v>
      </c>
      <c r="CJ199" s="38">
        <v>-3.9103681998246458</v>
      </c>
      <c r="CK199" s="6"/>
      <c r="CL199" s="6" t="s">
        <v>44</v>
      </c>
      <c r="CM199" s="34">
        <v>114.816577832768</v>
      </c>
      <c r="CN199" s="38">
        <v>-8.9489376863408552</v>
      </c>
      <c r="CO199" s="34">
        <v>134.32953496308201</v>
      </c>
      <c r="CP199" s="38">
        <v>-1.5290668533217939</v>
      </c>
      <c r="CQ199" s="34">
        <v>111.791121102752</v>
      </c>
      <c r="CR199" s="38">
        <v>-21.32409067389807</v>
      </c>
      <c r="CS199" s="6"/>
      <c r="CT199" s="6" t="s">
        <v>44</v>
      </c>
      <c r="CU199" s="34">
        <v>139.41464492735099</v>
      </c>
      <c r="CV199" s="38">
        <v>0.54069812925345673</v>
      </c>
      <c r="CW199" s="34">
        <v>144.61339858695899</v>
      </c>
      <c r="CX199" s="38">
        <v>-4.4891490858325511</v>
      </c>
      <c r="CY199" s="34">
        <v>143.39982561609801</v>
      </c>
      <c r="CZ199" s="38">
        <v>-4.9332906301233237</v>
      </c>
      <c r="DA199" s="6"/>
      <c r="DB199" s="6" t="s">
        <v>44</v>
      </c>
      <c r="DC199" s="34">
        <v>143.73716355989399</v>
      </c>
      <c r="DD199" s="38">
        <v>0.6617716925805297</v>
      </c>
      <c r="DE199" s="34">
        <v>111.691716131511</v>
      </c>
      <c r="DF199" s="38">
        <v>2.5593401504750801</v>
      </c>
      <c r="DG199" s="34">
        <v>91.625803245043898</v>
      </c>
      <c r="DH199" s="38">
        <v>-16.686456624901794</v>
      </c>
      <c r="DI199" s="6"/>
      <c r="DJ199" s="6" t="s">
        <v>44</v>
      </c>
      <c r="DK199" s="34">
        <v>112.66742288426001</v>
      </c>
      <c r="DL199" s="38">
        <v>5.1862952256134065</v>
      </c>
      <c r="DM199" s="34">
        <v>138.99907395737699</v>
      </c>
      <c r="DN199" s="38">
        <v>8.4709586584490921</v>
      </c>
      <c r="DO199" s="34">
        <v>137.789643447674</v>
      </c>
      <c r="DP199" s="38">
        <v>4.1714270830950824</v>
      </c>
      <c r="DQ199" s="354"/>
    </row>
    <row r="200" spans="1:428" s="336" customFormat="1" ht="15" customHeight="1">
      <c r="A200" s="6"/>
      <c r="B200" s="6"/>
      <c r="C200" s="34"/>
      <c r="D200" s="38"/>
      <c r="E200" s="34"/>
      <c r="F200" s="38"/>
      <c r="G200" s="34"/>
      <c r="H200" s="38"/>
      <c r="I200" s="6"/>
      <c r="J200" s="6"/>
      <c r="K200" s="34"/>
      <c r="L200" s="38"/>
      <c r="M200" s="34"/>
      <c r="N200" s="38"/>
      <c r="O200" s="34"/>
      <c r="P200" s="38"/>
      <c r="Q200" s="6"/>
      <c r="R200" s="6"/>
      <c r="S200" s="34"/>
      <c r="T200" s="38"/>
      <c r="U200" s="34"/>
      <c r="V200" s="38"/>
      <c r="W200" s="34"/>
      <c r="X200" s="38"/>
      <c r="Y200" s="6"/>
      <c r="Z200" s="6"/>
      <c r="AA200" s="34"/>
      <c r="AB200" s="38"/>
      <c r="AC200" s="34"/>
      <c r="AD200" s="38"/>
      <c r="AE200" s="34"/>
      <c r="AF200" s="38"/>
      <c r="AG200" s="6"/>
      <c r="AH200" s="6"/>
      <c r="AI200" s="34"/>
      <c r="AJ200" s="38"/>
      <c r="AK200" s="34"/>
      <c r="AL200" s="38"/>
      <c r="AM200" s="34"/>
      <c r="AN200" s="38"/>
      <c r="AO200" s="6"/>
      <c r="AP200" s="6"/>
      <c r="AQ200" s="34"/>
      <c r="AR200" s="38"/>
      <c r="AS200" s="34"/>
      <c r="AT200" s="38"/>
      <c r="AU200" s="34"/>
      <c r="AV200" s="38"/>
      <c r="AW200" s="6"/>
      <c r="AX200" s="6"/>
      <c r="AY200" s="34"/>
      <c r="AZ200" s="38"/>
      <c r="BA200" s="34"/>
      <c r="BB200" s="38"/>
      <c r="BC200" s="34"/>
      <c r="BD200" s="38"/>
      <c r="BE200" s="6"/>
      <c r="BF200" s="6"/>
      <c r="BG200" s="34"/>
      <c r="BH200" s="38"/>
      <c r="BI200" s="34"/>
      <c r="BJ200" s="38"/>
      <c r="BK200" s="34"/>
      <c r="BL200" s="38"/>
      <c r="BM200" s="6"/>
      <c r="BN200" s="6"/>
      <c r="BO200" s="34"/>
      <c r="BP200" s="38"/>
      <c r="BQ200" s="34"/>
      <c r="BR200" s="38"/>
      <c r="BS200" s="34"/>
      <c r="BT200" s="38"/>
      <c r="BU200" s="6"/>
      <c r="BV200" s="6"/>
      <c r="BW200" s="34"/>
      <c r="BX200" s="38"/>
      <c r="BY200" s="34"/>
      <c r="BZ200" s="38"/>
      <c r="CA200" s="34"/>
      <c r="CB200" s="38"/>
      <c r="CC200" s="6"/>
      <c r="CD200" s="6"/>
      <c r="CE200" s="34"/>
      <c r="CF200" s="38"/>
      <c r="CG200" s="34"/>
      <c r="CH200" s="38"/>
      <c r="CI200" s="34"/>
      <c r="CJ200" s="38"/>
      <c r="CK200" s="6"/>
      <c r="CL200" s="6"/>
      <c r="CM200" s="34"/>
      <c r="CN200" s="38"/>
      <c r="CO200" s="34"/>
      <c r="CP200" s="38"/>
      <c r="CQ200" s="34"/>
      <c r="CR200" s="38"/>
      <c r="CS200" s="6"/>
      <c r="CT200" s="6"/>
      <c r="CU200" s="34"/>
      <c r="CV200" s="38"/>
      <c r="CW200" s="34"/>
      <c r="CX200" s="38"/>
      <c r="CY200" s="34"/>
      <c r="CZ200" s="38"/>
      <c r="DA200" s="6"/>
      <c r="DB200" s="6"/>
      <c r="DC200" s="34"/>
      <c r="DD200" s="38"/>
      <c r="DE200" s="34"/>
      <c r="DF200" s="38"/>
      <c r="DG200" s="34"/>
      <c r="DH200" s="38"/>
      <c r="DI200" s="6"/>
      <c r="DJ200" s="6"/>
      <c r="DK200" s="34"/>
      <c r="DL200" s="38"/>
      <c r="DM200" s="34"/>
      <c r="DN200" s="38"/>
      <c r="DO200" s="34"/>
      <c r="DP200" s="38"/>
      <c r="DQ200" s="354"/>
    </row>
    <row r="201" spans="1:428" s="336" customFormat="1" ht="15" customHeight="1">
      <c r="A201" s="363">
        <v>2024</v>
      </c>
      <c r="B201" s="355" t="s">
        <v>33</v>
      </c>
      <c r="C201" s="34">
        <v>90.547595568872794</v>
      </c>
      <c r="D201" s="38">
        <v>-2.6075994583635236</v>
      </c>
      <c r="E201" s="34">
        <v>141.402080271903</v>
      </c>
      <c r="F201" s="38">
        <v>12.717577345511415</v>
      </c>
      <c r="G201" s="34">
        <v>153.517722792825</v>
      </c>
      <c r="H201" s="38">
        <v>2.5570834981817399</v>
      </c>
      <c r="I201" s="363">
        <v>2024</v>
      </c>
      <c r="J201" s="6" t="s">
        <v>33</v>
      </c>
      <c r="K201" s="34">
        <v>148.346530233864</v>
      </c>
      <c r="L201" s="38">
        <v>4.375270357335026</v>
      </c>
      <c r="M201" s="34">
        <v>136.38943374006601</v>
      </c>
      <c r="N201" s="38">
        <v>7.196250705683255</v>
      </c>
      <c r="O201" s="34">
        <v>154.03652340353599</v>
      </c>
      <c r="P201" s="38">
        <v>4.1763697446951795</v>
      </c>
      <c r="Q201" s="363">
        <v>2024</v>
      </c>
      <c r="R201" s="6" t="s">
        <v>33</v>
      </c>
      <c r="S201" s="34">
        <v>114.311185067235</v>
      </c>
      <c r="T201" s="38">
        <v>-1.9304830682803669</v>
      </c>
      <c r="U201" s="34">
        <v>136.55987169053901</v>
      </c>
      <c r="V201" s="38">
        <v>1.4857647738042203</v>
      </c>
      <c r="W201" s="34">
        <v>222.93797810668499</v>
      </c>
      <c r="X201" s="38">
        <v>12.430191716216569</v>
      </c>
      <c r="Y201" s="363">
        <v>2024</v>
      </c>
      <c r="Z201" s="6" t="s">
        <v>33</v>
      </c>
      <c r="AA201" s="34">
        <v>126.773201867401</v>
      </c>
      <c r="AB201" s="38">
        <v>5.0209695593930235</v>
      </c>
      <c r="AC201" s="34">
        <v>112.65680517963899</v>
      </c>
      <c r="AD201" s="38">
        <v>-15.084762805489319</v>
      </c>
      <c r="AE201" s="34">
        <v>113.571044040044</v>
      </c>
      <c r="AF201" s="38">
        <v>7.0361007612909532</v>
      </c>
      <c r="AG201" s="363">
        <v>2024</v>
      </c>
      <c r="AH201" s="6" t="s">
        <v>33</v>
      </c>
      <c r="AI201" s="34">
        <v>163.021609047027</v>
      </c>
      <c r="AJ201" s="38">
        <v>6.8929953463927234</v>
      </c>
      <c r="AK201" s="34">
        <v>139.959798287132</v>
      </c>
      <c r="AL201" s="38">
        <v>6.8205114617128686</v>
      </c>
      <c r="AM201" s="34">
        <v>120.421553457375</v>
      </c>
      <c r="AN201" s="38">
        <v>-3.0203641400136974</v>
      </c>
      <c r="AO201" s="363">
        <v>2024</v>
      </c>
      <c r="AP201" s="6" t="s">
        <v>33</v>
      </c>
      <c r="AQ201" s="34">
        <v>137.87382477766201</v>
      </c>
      <c r="AR201" s="38">
        <v>7.2859076753756682</v>
      </c>
      <c r="AS201" s="34">
        <v>111.904973429623</v>
      </c>
      <c r="AT201" s="38">
        <v>1.0244811482916134</v>
      </c>
      <c r="AU201" s="34">
        <v>161.683784548825</v>
      </c>
      <c r="AV201" s="38">
        <v>3.690987780421537</v>
      </c>
      <c r="AW201" s="363">
        <v>2024</v>
      </c>
      <c r="AX201" s="6" t="s">
        <v>33</v>
      </c>
      <c r="AY201" s="34">
        <v>182.093819920415</v>
      </c>
      <c r="AZ201" s="38">
        <v>8.5161128817574934</v>
      </c>
      <c r="BA201" s="34">
        <v>126.389684755166</v>
      </c>
      <c r="BB201" s="38">
        <v>7.5236923891551157</v>
      </c>
      <c r="BC201" s="34">
        <v>109.606410407129</v>
      </c>
      <c r="BD201" s="38">
        <v>10.61013926010294</v>
      </c>
      <c r="BE201" s="363">
        <v>2024</v>
      </c>
      <c r="BF201" s="6" t="s">
        <v>33</v>
      </c>
      <c r="BG201" s="34">
        <v>144.62608498537799</v>
      </c>
      <c r="BH201" s="38">
        <v>6.2091656636786468</v>
      </c>
      <c r="BI201" s="34">
        <v>129.46581107092601</v>
      </c>
      <c r="BJ201" s="38">
        <v>7.1048924938574345</v>
      </c>
      <c r="BK201" s="34">
        <v>110.70421232451901</v>
      </c>
      <c r="BL201" s="38">
        <v>-4.2195043849800555</v>
      </c>
      <c r="BM201" s="363">
        <v>2024</v>
      </c>
      <c r="BN201" s="6" t="s">
        <v>33</v>
      </c>
      <c r="BO201" s="34">
        <v>61.892905286537015</v>
      </c>
      <c r="BP201" s="38">
        <v>4.0713819207458783</v>
      </c>
      <c r="BQ201" s="34">
        <v>143.58104847812001</v>
      </c>
      <c r="BR201" s="38">
        <v>17.284977399504498</v>
      </c>
      <c r="BS201" s="34">
        <v>175.22165130479399</v>
      </c>
      <c r="BT201" s="38">
        <v>-8.548898315879299</v>
      </c>
      <c r="BU201" s="363">
        <v>2024</v>
      </c>
      <c r="BV201" s="6" t="s">
        <v>33</v>
      </c>
      <c r="BW201" s="34">
        <v>117.795651582803</v>
      </c>
      <c r="BX201" s="38">
        <v>13.698421600517534</v>
      </c>
      <c r="BY201" s="34">
        <v>99.876928501029198</v>
      </c>
      <c r="BZ201" s="38">
        <v>-1.4259827641975562</v>
      </c>
      <c r="CA201" s="34">
        <v>211.17422707820299</v>
      </c>
      <c r="CB201" s="38">
        <v>23.438428800287141</v>
      </c>
      <c r="CC201" s="363">
        <v>2024</v>
      </c>
      <c r="CD201" s="6" t="s">
        <v>33</v>
      </c>
      <c r="CE201" s="34">
        <v>167.774276849957</v>
      </c>
      <c r="CF201" s="38">
        <v>7.4960658107297888</v>
      </c>
      <c r="CG201" s="34">
        <v>137.770981931086</v>
      </c>
      <c r="CH201" s="38">
        <v>15.424720383139004</v>
      </c>
      <c r="CI201" s="34">
        <v>62.465440303340401</v>
      </c>
      <c r="CJ201" s="38">
        <v>-1.7474618961401376</v>
      </c>
      <c r="CK201" s="363">
        <v>2024</v>
      </c>
      <c r="CL201" s="6" t="s">
        <v>33</v>
      </c>
      <c r="CM201" s="34">
        <v>132.15262295724801</v>
      </c>
      <c r="CN201" s="38">
        <v>9.1310006194077289</v>
      </c>
      <c r="CO201" s="34">
        <v>143.67040545985901</v>
      </c>
      <c r="CP201" s="38">
        <v>-0.84833876190053559</v>
      </c>
      <c r="CQ201" s="34">
        <v>125.385869673104</v>
      </c>
      <c r="CR201" s="38">
        <v>-7.4708243938149081</v>
      </c>
      <c r="CS201" s="363">
        <v>2024</v>
      </c>
      <c r="CT201" s="6" t="s">
        <v>33</v>
      </c>
      <c r="CU201" s="34">
        <v>132.550574769246</v>
      </c>
      <c r="CV201" s="38">
        <v>9.7500600869318674</v>
      </c>
      <c r="CW201" s="34">
        <v>135.78805701527901</v>
      </c>
      <c r="CX201" s="38">
        <v>-3.0635894361826388</v>
      </c>
      <c r="CY201" s="34">
        <v>173.827792285557</v>
      </c>
      <c r="CZ201" s="38">
        <v>13.060919203242861</v>
      </c>
      <c r="DA201" s="363">
        <v>2024</v>
      </c>
      <c r="DB201" s="6" t="s">
        <v>33</v>
      </c>
      <c r="DC201" s="34">
        <v>178.57707309579101</v>
      </c>
      <c r="DD201" s="38">
        <v>11.292353403814957</v>
      </c>
      <c r="DE201" s="34">
        <v>113.800712146229</v>
      </c>
      <c r="DF201" s="38">
        <v>8.3392032969906325</v>
      </c>
      <c r="DG201" s="34">
        <v>98.235643761140395</v>
      </c>
      <c r="DH201" s="38">
        <v>-11.245536122838445</v>
      </c>
      <c r="DI201" s="363">
        <v>2024</v>
      </c>
      <c r="DJ201" s="6" t="s">
        <v>33</v>
      </c>
      <c r="DK201" s="34">
        <v>121.46548347162</v>
      </c>
      <c r="DL201" s="38">
        <v>13.229899907358984</v>
      </c>
      <c r="DM201" s="34">
        <v>148.42623416490699</v>
      </c>
      <c r="DN201" s="38">
        <v>10.650347834443835</v>
      </c>
      <c r="DO201" s="34">
        <v>153.21139216213399</v>
      </c>
      <c r="DP201" s="38">
        <v>6.1597976533848566</v>
      </c>
      <c r="DQ201" s="363"/>
      <c r="DR201" s="363"/>
      <c r="DS201" s="363"/>
      <c r="DT201" s="363"/>
      <c r="DU201" s="363"/>
      <c r="DV201" s="363"/>
      <c r="DW201" s="363"/>
      <c r="DX201" s="363"/>
      <c r="DY201" s="363"/>
      <c r="DZ201" s="363"/>
      <c r="EA201" s="363"/>
      <c r="EB201" s="363"/>
      <c r="EC201" s="363"/>
      <c r="ED201" s="363"/>
      <c r="EE201" s="363"/>
      <c r="EF201" s="363"/>
      <c r="EG201" s="363"/>
      <c r="EH201" s="363"/>
      <c r="EI201" s="363"/>
      <c r="EJ201" s="363"/>
      <c r="EK201" s="363"/>
      <c r="EL201" s="363"/>
      <c r="EM201" s="363"/>
      <c r="EN201" s="363"/>
      <c r="EO201" s="363"/>
      <c r="EP201" s="363"/>
      <c r="EQ201" s="363"/>
      <c r="ER201" s="363"/>
      <c r="ES201" s="363"/>
      <c r="ET201" s="363"/>
      <c r="EU201" s="363"/>
      <c r="EV201" s="363"/>
      <c r="EW201" s="363"/>
      <c r="EX201" s="363"/>
      <c r="EY201" s="363"/>
      <c r="EZ201" s="363"/>
      <c r="FA201" s="363"/>
      <c r="FB201" s="363"/>
      <c r="FC201" s="363"/>
      <c r="FD201" s="363"/>
      <c r="FE201" s="363"/>
      <c r="FF201" s="363"/>
      <c r="FG201" s="363"/>
      <c r="FH201" s="363"/>
      <c r="FI201" s="363"/>
      <c r="FJ201" s="363"/>
      <c r="FK201" s="363"/>
      <c r="FL201" s="363"/>
      <c r="FM201" s="363"/>
      <c r="FN201" s="363"/>
      <c r="FO201" s="363"/>
      <c r="FP201" s="363"/>
      <c r="FQ201" s="363"/>
      <c r="FR201" s="363"/>
      <c r="FS201" s="363"/>
      <c r="FT201" s="363"/>
      <c r="FU201" s="363"/>
      <c r="FV201" s="363"/>
      <c r="FW201" s="363"/>
      <c r="FX201" s="363"/>
      <c r="FY201" s="363"/>
      <c r="FZ201" s="363"/>
      <c r="GA201" s="363"/>
      <c r="GB201" s="363"/>
      <c r="GC201" s="363"/>
      <c r="GD201" s="363"/>
      <c r="GE201" s="363"/>
      <c r="GF201" s="363"/>
      <c r="GG201" s="363"/>
      <c r="GH201" s="363"/>
      <c r="GI201" s="363"/>
      <c r="GJ201" s="363"/>
      <c r="GK201" s="363"/>
      <c r="GL201" s="363"/>
      <c r="GM201" s="363"/>
      <c r="GN201" s="363"/>
      <c r="GO201" s="363"/>
      <c r="GP201" s="363"/>
      <c r="GQ201" s="363"/>
      <c r="GR201" s="363"/>
      <c r="GS201" s="363"/>
      <c r="GT201" s="363"/>
      <c r="GU201" s="363"/>
      <c r="GV201" s="363"/>
      <c r="GW201" s="363"/>
      <c r="GX201" s="363"/>
      <c r="GY201" s="363"/>
      <c r="GZ201" s="363"/>
      <c r="HA201" s="363"/>
      <c r="HB201" s="363"/>
      <c r="HC201" s="363"/>
      <c r="HD201" s="363"/>
      <c r="HE201" s="363"/>
      <c r="HF201" s="363"/>
      <c r="HG201" s="363"/>
      <c r="HH201" s="363"/>
      <c r="HI201" s="363"/>
      <c r="HJ201" s="363"/>
      <c r="HK201" s="363"/>
      <c r="HL201" s="363"/>
      <c r="HM201" s="363"/>
      <c r="HN201" s="363"/>
      <c r="HO201" s="363"/>
      <c r="HP201" s="363"/>
      <c r="HQ201" s="363"/>
      <c r="HR201" s="363"/>
      <c r="HS201" s="363"/>
      <c r="HT201" s="363"/>
      <c r="HU201" s="363"/>
      <c r="HV201" s="363"/>
      <c r="HW201" s="363"/>
      <c r="HX201" s="363"/>
      <c r="HY201" s="363"/>
      <c r="HZ201" s="363"/>
      <c r="IA201" s="363"/>
      <c r="IB201" s="363"/>
      <c r="IC201" s="363"/>
      <c r="ID201" s="363"/>
      <c r="IE201" s="363"/>
      <c r="IF201" s="363"/>
      <c r="IG201" s="363"/>
      <c r="IH201" s="363"/>
      <c r="II201" s="363"/>
      <c r="IJ201" s="363"/>
      <c r="IK201" s="363"/>
      <c r="IL201" s="363"/>
      <c r="IM201" s="363"/>
      <c r="IN201" s="363"/>
      <c r="IO201" s="363"/>
      <c r="IP201" s="363"/>
      <c r="IQ201" s="363"/>
      <c r="IR201" s="363"/>
      <c r="IS201" s="363"/>
      <c r="IT201" s="363"/>
      <c r="IU201" s="363"/>
      <c r="IV201" s="363"/>
      <c r="IW201" s="363"/>
      <c r="IX201" s="363"/>
      <c r="IY201" s="363"/>
      <c r="IZ201" s="363"/>
      <c r="JA201" s="363"/>
      <c r="JB201" s="363"/>
      <c r="JC201" s="363"/>
      <c r="JD201" s="363"/>
      <c r="JE201" s="363"/>
      <c r="JF201" s="363"/>
      <c r="JG201" s="363"/>
      <c r="JH201" s="363"/>
      <c r="JI201" s="363"/>
      <c r="JJ201" s="363"/>
      <c r="JK201" s="363"/>
      <c r="JL201" s="363"/>
      <c r="JM201" s="363"/>
      <c r="JN201" s="363"/>
      <c r="JO201" s="363"/>
      <c r="JP201" s="363"/>
      <c r="JQ201" s="363"/>
      <c r="JR201" s="363"/>
      <c r="JS201" s="363"/>
      <c r="JT201" s="363"/>
      <c r="JU201" s="363"/>
      <c r="JV201" s="363"/>
      <c r="JW201" s="363"/>
      <c r="JX201" s="363"/>
      <c r="JY201" s="363"/>
      <c r="JZ201" s="363"/>
      <c r="KA201" s="363"/>
      <c r="KB201" s="363"/>
      <c r="KC201" s="363"/>
      <c r="KD201" s="363"/>
      <c r="KE201" s="363"/>
      <c r="KF201" s="363"/>
      <c r="KG201" s="363"/>
      <c r="KH201" s="363"/>
      <c r="KI201" s="363"/>
      <c r="KJ201" s="363"/>
      <c r="KK201" s="363"/>
      <c r="KL201" s="363"/>
      <c r="KM201" s="363"/>
      <c r="KN201" s="363"/>
      <c r="KO201" s="363"/>
      <c r="KP201" s="363"/>
      <c r="KQ201" s="363"/>
      <c r="KR201" s="363"/>
      <c r="KS201" s="363"/>
      <c r="KT201" s="363"/>
      <c r="KU201" s="363"/>
      <c r="KV201" s="363"/>
      <c r="KW201" s="363"/>
      <c r="KX201" s="363"/>
      <c r="KY201" s="363"/>
      <c r="KZ201" s="363"/>
      <c r="LA201" s="363"/>
      <c r="LB201" s="363"/>
      <c r="LC201" s="363"/>
      <c r="LD201" s="363"/>
      <c r="LE201" s="363"/>
      <c r="LF201" s="363"/>
      <c r="LG201" s="363"/>
      <c r="LH201" s="363"/>
      <c r="LI201" s="363"/>
      <c r="LJ201" s="363"/>
      <c r="LK201" s="363"/>
      <c r="LL201" s="363"/>
      <c r="LM201" s="363"/>
      <c r="LN201" s="363"/>
      <c r="LO201" s="363"/>
      <c r="LP201" s="363"/>
      <c r="LQ201" s="363"/>
      <c r="LR201" s="363"/>
      <c r="LS201" s="363"/>
      <c r="LT201" s="363"/>
      <c r="LU201" s="363"/>
      <c r="LV201" s="363"/>
      <c r="LW201" s="363"/>
      <c r="LX201" s="363"/>
      <c r="LY201" s="363"/>
      <c r="LZ201" s="363"/>
      <c r="MA201" s="363"/>
      <c r="MB201" s="363"/>
      <c r="MC201" s="363"/>
      <c r="MD201" s="363"/>
      <c r="ME201" s="363"/>
      <c r="MF201" s="363"/>
      <c r="MG201" s="363"/>
      <c r="MH201" s="363"/>
      <c r="MI201" s="363"/>
      <c r="MJ201" s="363"/>
      <c r="MK201" s="363"/>
      <c r="ML201" s="363"/>
      <c r="MM201" s="363"/>
      <c r="MN201" s="363"/>
      <c r="MO201" s="363"/>
      <c r="MP201" s="363"/>
      <c r="MQ201" s="363"/>
      <c r="MR201" s="363"/>
      <c r="MS201" s="363"/>
      <c r="MT201" s="363"/>
      <c r="MU201" s="363"/>
      <c r="MV201" s="363"/>
      <c r="MW201" s="363"/>
      <c r="MX201" s="363"/>
      <c r="MY201" s="363"/>
      <c r="MZ201" s="363"/>
      <c r="NA201" s="363"/>
      <c r="NB201" s="363"/>
      <c r="NC201" s="363"/>
      <c r="ND201" s="363"/>
      <c r="NE201" s="363"/>
      <c r="NF201" s="363"/>
      <c r="NG201" s="363"/>
      <c r="NH201" s="363"/>
      <c r="NI201" s="363"/>
      <c r="NJ201" s="363"/>
      <c r="NK201" s="363"/>
      <c r="NL201" s="363"/>
      <c r="NM201" s="363"/>
      <c r="NN201" s="363"/>
      <c r="NO201" s="363"/>
      <c r="NP201" s="363"/>
      <c r="NQ201" s="363"/>
      <c r="NR201" s="363"/>
      <c r="NS201" s="363"/>
      <c r="NT201" s="363"/>
      <c r="NU201" s="363"/>
      <c r="NV201" s="363"/>
      <c r="NW201" s="363"/>
      <c r="NX201" s="363"/>
      <c r="NY201" s="363"/>
      <c r="NZ201" s="363"/>
      <c r="OA201" s="363"/>
      <c r="OB201" s="363"/>
      <c r="OC201" s="363"/>
      <c r="OD201" s="363"/>
      <c r="OE201" s="363"/>
      <c r="OF201" s="363"/>
      <c r="OG201" s="363"/>
      <c r="OH201" s="363"/>
      <c r="OI201" s="363"/>
      <c r="OJ201" s="363"/>
      <c r="OK201" s="363"/>
      <c r="OL201" s="363"/>
      <c r="OM201" s="363"/>
      <c r="ON201" s="363"/>
      <c r="OO201" s="363"/>
      <c r="OP201" s="363"/>
      <c r="OQ201" s="363"/>
      <c r="OR201" s="363"/>
      <c r="OS201" s="363"/>
      <c r="OT201" s="363"/>
      <c r="OU201" s="363"/>
      <c r="OV201" s="363"/>
      <c r="OW201" s="363"/>
      <c r="OX201" s="363"/>
      <c r="OY201" s="363"/>
      <c r="OZ201" s="363"/>
      <c r="PA201" s="363"/>
      <c r="PB201" s="363"/>
      <c r="PC201" s="363"/>
      <c r="PD201" s="363"/>
      <c r="PE201" s="363"/>
      <c r="PF201" s="363"/>
      <c r="PG201" s="363"/>
      <c r="PH201" s="363"/>
      <c r="PI201" s="363"/>
      <c r="PJ201" s="363"/>
      <c r="PK201" s="363"/>
      <c r="PL201" s="363"/>
    </row>
    <row r="202" spans="1:428" s="336" customFormat="1" ht="15" customHeight="1">
      <c r="A202" s="6"/>
      <c r="B202" s="6" t="s">
        <v>34</v>
      </c>
      <c r="C202" s="34">
        <v>77.073972843255007</v>
      </c>
      <c r="D202" s="38">
        <v>-13.546764076900658</v>
      </c>
      <c r="E202" s="34">
        <v>132.67901757264499</v>
      </c>
      <c r="F202" s="38">
        <v>8.3372408879881448</v>
      </c>
      <c r="G202" s="34">
        <v>147.05884621610099</v>
      </c>
      <c r="H202" s="38">
        <v>-2.2542720310607365</v>
      </c>
      <c r="I202" s="6"/>
      <c r="J202" s="6" t="s">
        <v>34</v>
      </c>
      <c r="K202" s="34">
        <v>150.36099888984299</v>
      </c>
      <c r="L202" s="38">
        <v>0.24712726426108134</v>
      </c>
      <c r="M202" s="34">
        <v>122.63897362930599</v>
      </c>
      <c r="N202" s="38">
        <v>3.7803127337785298</v>
      </c>
      <c r="O202" s="34">
        <v>157.525569266947</v>
      </c>
      <c r="P202" s="38">
        <v>10.646673489794352</v>
      </c>
      <c r="Q202" s="6"/>
      <c r="R202" s="6" t="s">
        <v>34</v>
      </c>
      <c r="S202" s="34">
        <v>112.99712498132</v>
      </c>
      <c r="T202" s="38">
        <v>-2.5467354538786395</v>
      </c>
      <c r="U202" s="34">
        <v>130.052886578429</v>
      </c>
      <c r="V202" s="38">
        <v>-7.0565621955485085</v>
      </c>
      <c r="W202" s="34">
        <v>211.47001729986999</v>
      </c>
      <c r="X202" s="38">
        <v>10.71976139824946</v>
      </c>
      <c r="Y202" s="6"/>
      <c r="Z202" s="6" t="s">
        <v>34</v>
      </c>
      <c r="AA202" s="34">
        <v>117.61786269757199</v>
      </c>
      <c r="AB202" s="38">
        <v>2.193464451022507</v>
      </c>
      <c r="AC202" s="34">
        <v>98.174935965162305</v>
      </c>
      <c r="AD202" s="38">
        <v>-34.666825313395648</v>
      </c>
      <c r="AE202" s="34">
        <v>126.280630095371</v>
      </c>
      <c r="AF202" s="38">
        <v>7.9585932194743805</v>
      </c>
      <c r="AG202" s="6"/>
      <c r="AH202" s="6" t="s">
        <v>34</v>
      </c>
      <c r="AI202" s="34">
        <v>151.89679764250101</v>
      </c>
      <c r="AJ202" s="38">
        <v>3.6311564848670912</v>
      </c>
      <c r="AK202" s="34">
        <v>131.357527393315</v>
      </c>
      <c r="AL202" s="38">
        <v>3.6284937884740742</v>
      </c>
      <c r="AM202" s="34">
        <v>124.15671240797199</v>
      </c>
      <c r="AN202" s="38">
        <v>2.165381563464706</v>
      </c>
      <c r="AO202" s="6"/>
      <c r="AP202" s="6" t="s">
        <v>34</v>
      </c>
      <c r="AQ202" s="34">
        <v>132.74799776223199</v>
      </c>
      <c r="AR202" s="38">
        <v>-1.2768177031490069</v>
      </c>
      <c r="AS202" s="34">
        <v>100.407395775342</v>
      </c>
      <c r="AT202" s="38">
        <v>-9.5037007428688725</v>
      </c>
      <c r="AU202" s="34">
        <v>180.08426451826901</v>
      </c>
      <c r="AV202" s="38">
        <v>6.4006704966152341</v>
      </c>
      <c r="AW202" s="6"/>
      <c r="AX202" s="6" t="s">
        <v>34</v>
      </c>
      <c r="AY202" s="34">
        <v>169.229762869274</v>
      </c>
      <c r="AZ202" s="38">
        <v>6.3501764780882866</v>
      </c>
      <c r="BA202" s="34">
        <v>123.500271056407</v>
      </c>
      <c r="BB202" s="38">
        <v>2.21930147596143</v>
      </c>
      <c r="BC202" s="34">
        <v>110.91875568618499</v>
      </c>
      <c r="BD202" s="38">
        <v>10.937679181746418</v>
      </c>
      <c r="BE202" s="6"/>
      <c r="BF202" s="6" t="s">
        <v>34</v>
      </c>
      <c r="BG202" s="34">
        <v>135.60591465575499</v>
      </c>
      <c r="BH202" s="38">
        <v>4.393120460836613</v>
      </c>
      <c r="BI202" s="34">
        <v>136.25697538913201</v>
      </c>
      <c r="BJ202" s="38">
        <v>4.9721918752115783</v>
      </c>
      <c r="BK202" s="34">
        <v>115.13392962961601</v>
      </c>
      <c r="BL202" s="38">
        <v>-3.6576660547551967</v>
      </c>
      <c r="BM202" s="6"/>
      <c r="BN202" s="6" t="s">
        <v>34</v>
      </c>
      <c r="BO202" s="34">
        <v>56.192288011567861</v>
      </c>
      <c r="BP202" s="38">
        <v>3.5605693710399038</v>
      </c>
      <c r="BQ202" s="34">
        <v>117.69345330719899</v>
      </c>
      <c r="BR202" s="38">
        <v>11.936039256346319</v>
      </c>
      <c r="BS202" s="34">
        <v>144.29302073399199</v>
      </c>
      <c r="BT202" s="38">
        <v>-7.258136537138796</v>
      </c>
      <c r="BU202" s="6"/>
      <c r="BV202" s="6" t="s">
        <v>34</v>
      </c>
      <c r="BW202" s="34">
        <v>106.43356033431699</v>
      </c>
      <c r="BX202" s="38">
        <v>6.5442501485142373</v>
      </c>
      <c r="BY202" s="34">
        <v>112.85877944125301</v>
      </c>
      <c r="BZ202" s="38">
        <v>4.1289750250493853</v>
      </c>
      <c r="CA202" s="34">
        <v>210.34639489734201</v>
      </c>
      <c r="CB202" s="38">
        <v>17.452855596814999</v>
      </c>
      <c r="CC202" s="6"/>
      <c r="CD202" s="6" t="s">
        <v>34</v>
      </c>
      <c r="CE202" s="34">
        <v>138.188877691843</v>
      </c>
      <c r="CF202" s="38">
        <v>-7.5833449652556055</v>
      </c>
      <c r="CG202" s="34">
        <v>140.53821679845601</v>
      </c>
      <c r="CH202" s="38">
        <v>14.607218177010168</v>
      </c>
      <c r="CI202" s="34">
        <v>62.9454402723619</v>
      </c>
      <c r="CJ202" s="38">
        <v>-4.5903576111391686</v>
      </c>
      <c r="CK202" s="6"/>
      <c r="CL202" s="6" t="s">
        <v>34</v>
      </c>
      <c r="CM202" s="34">
        <v>127.18000974262399</v>
      </c>
      <c r="CN202" s="38">
        <v>6.6334806281900711</v>
      </c>
      <c r="CO202" s="34">
        <v>146.567427261387</v>
      </c>
      <c r="CP202" s="38">
        <v>-6.8796077007844758</v>
      </c>
      <c r="CQ202" s="34">
        <v>114.302768516027</v>
      </c>
      <c r="CR202" s="38">
        <v>-4.2719127824131391</v>
      </c>
      <c r="CS202" s="6"/>
      <c r="CT202" s="6" t="s">
        <v>34</v>
      </c>
      <c r="CU202" s="34">
        <v>143.79611858266901</v>
      </c>
      <c r="CV202" s="38">
        <v>5.3779602979062702</v>
      </c>
      <c r="CW202" s="34">
        <v>127.134283389888</v>
      </c>
      <c r="CX202" s="38">
        <v>-0.87297537342256248</v>
      </c>
      <c r="CY202" s="34">
        <v>145.956734262781</v>
      </c>
      <c r="CZ202" s="38">
        <v>1.5757326082315615</v>
      </c>
      <c r="DA202" s="6"/>
      <c r="DB202" s="6" t="s">
        <v>34</v>
      </c>
      <c r="DC202" s="34">
        <v>169.52882866793701</v>
      </c>
      <c r="DD202" s="38">
        <v>3.8759893964256662</v>
      </c>
      <c r="DE202" s="34">
        <v>115.387630131382</v>
      </c>
      <c r="DF202" s="38">
        <v>10.547864170731501</v>
      </c>
      <c r="DG202" s="34">
        <v>90.484716211809996</v>
      </c>
      <c r="DH202" s="38">
        <v>-10.067944156889638</v>
      </c>
      <c r="DI202" s="6"/>
      <c r="DJ202" s="6" t="s">
        <v>34</v>
      </c>
      <c r="DK202" s="34">
        <v>112.708934929862</v>
      </c>
      <c r="DL202" s="38">
        <v>5.6411364131393071</v>
      </c>
      <c r="DM202" s="34">
        <v>141.81296595827101</v>
      </c>
      <c r="DN202" s="38">
        <v>6.6419136897312541</v>
      </c>
      <c r="DO202" s="34">
        <v>143.83079410144501</v>
      </c>
      <c r="DP202" s="38">
        <v>4.6459906334979166</v>
      </c>
      <c r="DQ202" s="354"/>
    </row>
    <row r="203" spans="1:428" s="336" customFormat="1" ht="15" customHeight="1">
      <c r="A203" s="6"/>
      <c r="B203" s="6" t="s">
        <v>35</v>
      </c>
      <c r="C203" s="34">
        <v>87.910115975369706</v>
      </c>
      <c r="D203" s="38">
        <v>-13.345152998800486</v>
      </c>
      <c r="E203" s="34">
        <v>141.43421621215401</v>
      </c>
      <c r="F203" s="38">
        <v>9.522187395710688</v>
      </c>
      <c r="G203" s="34">
        <v>145.03391238173199</v>
      </c>
      <c r="H203" s="38">
        <v>-12.658937962722433</v>
      </c>
      <c r="I203" s="6"/>
      <c r="J203" s="6" t="s">
        <v>35</v>
      </c>
      <c r="K203" s="34">
        <v>152.919288450561</v>
      </c>
      <c r="L203" s="38">
        <v>3.3935354317045068</v>
      </c>
      <c r="M203" s="34">
        <v>131.89778336263001</v>
      </c>
      <c r="N203" s="38">
        <v>6.234903462565839</v>
      </c>
      <c r="O203" s="34">
        <v>164.81845569534201</v>
      </c>
      <c r="P203" s="38">
        <v>8.4936225231088116</v>
      </c>
      <c r="Q203" s="6"/>
      <c r="R203" s="6" t="s">
        <v>35</v>
      </c>
      <c r="S203" s="34">
        <v>127.577336207377</v>
      </c>
      <c r="T203" s="38">
        <v>-0.12819360297663707</v>
      </c>
      <c r="U203" s="34">
        <v>159.964911795929</v>
      </c>
      <c r="V203" s="38">
        <v>7.7563054261715365</v>
      </c>
      <c r="W203" s="34">
        <v>234.924835517209</v>
      </c>
      <c r="X203" s="38">
        <v>5.3302258640167679</v>
      </c>
      <c r="Y203" s="6"/>
      <c r="Z203" s="6" t="s">
        <v>35</v>
      </c>
      <c r="AA203" s="34">
        <v>126.354160832112</v>
      </c>
      <c r="AB203" s="38">
        <v>2.0926311366415149</v>
      </c>
      <c r="AC203" s="34">
        <v>127.796186517392</v>
      </c>
      <c r="AD203" s="38">
        <v>-12.777571552721739</v>
      </c>
      <c r="AE203" s="34">
        <v>120.97441284430199</v>
      </c>
      <c r="AF203" s="38">
        <v>9.0314710043145681</v>
      </c>
      <c r="AG203" s="6"/>
      <c r="AH203" s="6" t="s">
        <v>35</v>
      </c>
      <c r="AI203" s="34">
        <v>143.852732959392</v>
      </c>
      <c r="AJ203" s="38">
        <v>0.72402204812020443</v>
      </c>
      <c r="AK203" s="34">
        <v>127.294806741329</v>
      </c>
      <c r="AL203" s="38">
        <v>5.2799330387310448</v>
      </c>
      <c r="AM203" s="34">
        <v>140.839985804284</v>
      </c>
      <c r="AN203" s="38">
        <v>1.8912607062355704</v>
      </c>
      <c r="AO203" s="6"/>
      <c r="AP203" s="6" t="s">
        <v>35</v>
      </c>
      <c r="AQ203" s="34">
        <v>136.29936013423699</v>
      </c>
      <c r="AR203" s="38">
        <v>-2.9628743580215229</v>
      </c>
      <c r="AS203" s="34">
        <v>100.42440723857</v>
      </c>
      <c r="AT203" s="38">
        <v>-8.6319719489204374</v>
      </c>
      <c r="AU203" s="34">
        <v>180.94277158483101</v>
      </c>
      <c r="AV203" s="38">
        <v>5.944852494726689</v>
      </c>
      <c r="AW203" s="6"/>
      <c r="AX203" s="6" t="s">
        <v>35</v>
      </c>
      <c r="AY203" s="34">
        <v>201.584653780184</v>
      </c>
      <c r="AZ203" s="38">
        <v>2.6386235748595936</v>
      </c>
      <c r="BA203" s="34">
        <v>117.73257320360401</v>
      </c>
      <c r="BB203" s="38">
        <v>1.9908670268777797</v>
      </c>
      <c r="BC203" s="34">
        <v>107.630839789566</v>
      </c>
      <c r="BD203" s="38">
        <v>4.883495184599937</v>
      </c>
      <c r="BE203" s="6"/>
      <c r="BF203" s="6" t="s">
        <v>35</v>
      </c>
      <c r="BG203" s="34">
        <v>142.92970419481099</v>
      </c>
      <c r="BH203" s="38">
        <v>7.8722428753839893</v>
      </c>
      <c r="BI203" s="34">
        <v>141.65563420701</v>
      </c>
      <c r="BJ203" s="38">
        <v>3.2552442690452636</v>
      </c>
      <c r="BK203" s="34">
        <v>122.65019981122499</v>
      </c>
      <c r="BL203" s="38">
        <v>3.7169476933965484</v>
      </c>
      <c r="BM203" s="6"/>
      <c r="BN203" s="6" t="s">
        <v>35</v>
      </c>
      <c r="BO203" s="34">
        <v>56.485143652245959</v>
      </c>
      <c r="BP203" s="38">
        <v>3.088099166446213</v>
      </c>
      <c r="BQ203" s="34">
        <v>126.17874197946099</v>
      </c>
      <c r="BR203" s="38">
        <v>16.971164651308726</v>
      </c>
      <c r="BS203" s="34">
        <v>172.37618084523501</v>
      </c>
      <c r="BT203" s="38">
        <v>-3.157867594805694</v>
      </c>
      <c r="BU203" s="6"/>
      <c r="BV203" s="6" t="s">
        <v>35</v>
      </c>
      <c r="BW203" s="34">
        <v>135.28483069781601</v>
      </c>
      <c r="BX203" s="38">
        <v>17.172875400448191</v>
      </c>
      <c r="BY203" s="34">
        <v>112.77795140929101</v>
      </c>
      <c r="BZ203" s="38">
        <v>2.6719764799461245</v>
      </c>
      <c r="CA203" s="34">
        <v>224.448081375008</v>
      </c>
      <c r="CB203" s="38">
        <v>11.452627730745917</v>
      </c>
      <c r="CC203" s="6"/>
      <c r="CD203" s="6" t="s">
        <v>35</v>
      </c>
      <c r="CE203" s="34">
        <v>138.199227076124</v>
      </c>
      <c r="CF203" s="38">
        <v>-10.505336219929902</v>
      </c>
      <c r="CG203" s="34">
        <v>158.02999358659301</v>
      </c>
      <c r="CH203" s="38">
        <v>9.3777802076564569</v>
      </c>
      <c r="CI203" s="34">
        <v>66.3473485846757</v>
      </c>
      <c r="CJ203" s="38">
        <v>-8.5187485401137906</v>
      </c>
      <c r="CK203" s="6"/>
      <c r="CL203" s="6" t="s">
        <v>35</v>
      </c>
      <c r="CM203" s="34">
        <v>127.7162374656</v>
      </c>
      <c r="CN203" s="38">
        <v>1.0744239929092174</v>
      </c>
      <c r="CO203" s="34">
        <v>152.07054415997101</v>
      </c>
      <c r="CP203" s="38">
        <v>-11.036276298232053</v>
      </c>
      <c r="CQ203" s="34">
        <v>116.125530345699</v>
      </c>
      <c r="CR203" s="38">
        <v>1.5381657442467258</v>
      </c>
      <c r="CS203" s="6"/>
      <c r="CT203" s="6" t="s">
        <v>35</v>
      </c>
      <c r="CU203" s="34">
        <v>157.65812996171201</v>
      </c>
      <c r="CV203" s="38">
        <v>3.1530750969915431</v>
      </c>
      <c r="CW203" s="34">
        <v>128.20901884382801</v>
      </c>
      <c r="CX203" s="38">
        <v>-1.2296435777938513</v>
      </c>
      <c r="CY203" s="34">
        <v>140.80338110331201</v>
      </c>
      <c r="CZ203" s="38">
        <v>-12.781195160232542</v>
      </c>
      <c r="DA203" s="6"/>
      <c r="DB203" s="6" t="s">
        <v>35</v>
      </c>
      <c r="DC203" s="34">
        <v>159.468947739557</v>
      </c>
      <c r="DD203" s="38">
        <v>-7.4875327181695326</v>
      </c>
      <c r="DE203" s="34">
        <v>115.65210396286299</v>
      </c>
      <c r="DF203" s="38">
        <v>10.7499203981275</v>
      </c>
      <c r="DG203" s="34">
        <v>81.8114928875912</v>
      </c>
      <c r="DH203" s="38">
        <v>-11.027392662742471</v>
      </c>
      <c r="DI203" s="6"/>
      <c r="DJ203" s="6" t="s">
        <v>35</v>
      </c>
      <c r="DK203" s="34">
        <v>115.43165091970801</v>
      </c>
      <c r="DL203" s="38">
        <v>0.47160450243862329</v>
      </c>
      <c r="DM203" s="34">
        <v>153.704887621842</v>
      </c>
      <c r="DN203" s="38">
        <v>12.624197364009063</v>
      </c>
      <c r="DO203" s="34">
        <v>154.91929174298701</v>
      </c>
      <c r="DP203" s="38">
        <v>6.7556121288055948</v>
      </c>
      <c r="DQ203" s="354"/>
    </row>
    <row r="204" spans="1:428" s="336" customFormat="1" ht="15" customHeight="1">
      <c r="A204" s="6"/>
      <c r="B204" s="6" t="s">
        <v>36</v>
      </c>
      <c r="C204" s="34">
        <v>84.2850742737822</v>
      </c>
      <c r="D204" s="38">
        <v>2.7043829821123353</v>
      </c>
      <c r="E204" s="34">
        <v>126.45432785385999</v>
      </c>
      <c r="F204" s="38">
        <v>-5.7439680332797423</v>
      </c>
      <c r="G204" s="34">
        <v>148.508338129272</v>
      </c>
      <c r="H204" s="38">
        <v>6.3244784494118136</v>
      </c>
      <c r="I204" s="6"/>
      <c r="J204" s="6" t="s">
        <v>36</v>
      </c>
      <c r="K204" s="34">
        <v>145.37267776840599</v>
      </c>
      <c r="L204" s="38">
        <v>2.7345592733272639</v>
      </c>
      <c r="M204" s="34">
        <v>150.313728785249</v>
      </c>
      <c r="N204" s="38">
        <v>5.5723587517706221</v>
      </c>
      <c r="O204" s="34">
        <v>137.763294643433</v>
      </c>
      <c r="P204" s="38">
        <v>9.204961622229149</v>
      </c>
      <c r="Q204" s="6"/>
      <c r="R204" s="6" t="s">
        <v>36</v>
      </c>
      <c r="S204" s="34">
        <v>96.806543102368295</v>
      </c>
      <c r="T204" s="38">
        <v>5.4257603472650686</v>
      </c>
      <c r="U204" s="34">
        <v>118.444511050423</v>
      </c>
      <c r="V204" s="38">
        <v>4.1098130490779141</v>
      </c>
      <c r="W204" s="34">
        <v>242.77785792968899</v>
      </c>
      <c r="X204" s="38">
        <v>6.8360522029608433</v>
      </c>
      <c r="Y204" s="6"/>
      <c r="Z204" s="6" t="s">
        <v>36</v>
      </c>
      <c r="AA204" s="34">
        <v>115.690708288397</v>
      </c>
      <c r="AB204" s="38">
        <v>-3.2755562642148135</v>
      </c>
      <c r="AC204" s="34">
        <v>129.55006193639599</v>
      </c>
      <c r="AD204" s="38">
        <v>5.6991288980786408</v>
      </c>
      <c r="AE204" s="34">
        <v>105.061508346867</v>
      </c>
      <c r="AF204" s="38">
        <v>4.2504165239200802</v>
      </c>
      <c r="AG204" s="6"/>
      <c r="AH204" s="6" t="s">
        <v>36</v>
      </c>
      <c r="AI204" s="34">
        <v>138.681553585459</v>
      </c>
      <c r="AJ204" s="38">
        <v>3.4097185746186085</v>
      </c>
      <c r="AK204" s="34">
        <v>141.59878163099</v>
      </c>
      <c r="AL204" s="38">
        <v>8.5576234252985302</v>
      </c>
      <c r="AM204" s="34">
        <v>99.333592490468504</v>
      </c>
      <c r="AN204" s="38">
        <v>5.876017174256603</v>
      </c>
      <c r="AO204" s="6"/>
      <c r="AP204" s="6" t="s">
        <v>36</v>
      </c>
      <c r="AQ204" s="34">
        <v>130.606029196978</v>
      </c>
      <c r="AR204" s="38">
        <v>5.9783022947212316</v>
      </c>
      <c r="AS204" s="34">
        <v>100.88843412661301</v>
      </c>
      <c r="AT204" s="38">
        <v>0.6443853417787011</v>
      </c>
      <c r="AU204" s="34">
        <v>176.254336526348</v>
      </c>
      <c r="AV204" s="38">
        <v>7.5670073409642669</v>
      </c>
      <c r="AW204" s="6"/>
      <c r="AX204" s="6" t="s">
        <v>36</v>
      </c>
      <c r="AY204" s="34">
        <v>195.78789002075499</v>
      </c>
      <c r="AZ204" s="38">
        <v>7.7104154269773204</v>
      </c>
      <c r="BA204" s="34">
        <v>116.174614998688</v>
      </c>
      <c r="BB204" s="38">
        <v>6.0726389098012277</v>
      </c>
      <c r="BC204" s="34">
        <v>104.413762121167</v>
      </c>
      <c r="BD204" s="38">
        <v>7.9377450179652698</v>
      </c>
      <c r="BE204" s="6"/>
      <c r="BF204" s="6" t="s">
        <v>36</v>
      </c>
      <c r="BG204" s="34">
        <v>128.411770854922</v>
      </c>
      <c r="BH204" s="38">
        <v>11.647018864928626</v>
      </c>
      <c r="BI204" s="34">
        <v>140.44737264412899</v>
      </c>
      <c r="BJ204" s="38">
        <v>8.2313879293732128</v>
      </c>
      <c r="BK204" s="34">
        <v>121.541632520965</v>
      </c>
      <c r="BL204" s="38">
        <v>5.1888939245129109</v>
      </c>
      <c r="BM204" s="6"/>
      <c r="BN204" s="6" t="s">
        <v>36</v>
      </c>
      <c r="BO204" s="34">
        <v>53.756927554958096</v>
      </c>
      <c r="BP204" s="38">
        <v>10.011028038887645</v>
      </c>
      <c r="BQ204" s="34">
        <v>112.966461724159</v>
      </c>
      <c r="BR204" s="38">
        <v>14.43288150143691</v>
      </c>
      <c r="BS204" s="34">
        <v>142.37168473389701</v>
      </c>
      <c r="BT204" s="38">
        <v>-14.6737589601873</v>
      </c>
      <c r="BU204" s="6"/>
      <c r="BV204" s="6" t="s">
        <v>36</v>
      </c>
      <c r="BW204" s="34">
        <v>142.414205576992</v>
      </c>
      <c r="BX204" s="38">
        <v>16.971009513784566</v>
      </c>
      <c r="BY204" s="34">
        <v>104.56118475605599</v>
      </c>
      <c r="BZ204" s="38">
        <v>6.8299144662464073</v>
      </c>
      <c r="CA204" s="34">
        <v>220.94810245075701</v>
      </c>
      <c r="CB204" s="38">
        <v>28.031132508578395</v>
      </c>
      <c r="CC204" s="6"/>
      <c r="CD204" s="6" t="s">
        <v>36</v>
      </c>
      <c r="CE204" s="34">
        <v>112.623190355969</v>
      </c>
      <c r="CF204" s="38">
        <v>-14.113434946672953</v>
      </c>
      <c r="CG204" s="34">
        <v>125.156788288013</v>
      </c>
      <c r="CH204" s="38">
        <v>15.308018109245509</v>
      </c>
      <c r="CI204" s="34">
        <v>63.261926537478097</v>
      </c>
      <c r="CJ204" s="38">
        <v>-6.0269972787267676</v>
      </c>
      <c r="CK204" s="6"/>
      <c r="CL204" s="6" t="s">
        <v>36</v>
      </c>
      <c r="CM204" s="34">
        <v>122.371551961009</v>
      </c>
      <c r="CN204" s="38">
        <v>1.2425807040376924</v>
      </c>
      <c r="CO204" s="34">
        <v>144.346332380728</v>
      </c>
      <c r="CP204" s="38">
        <v>-11.335485161543048</v>
      </c>
      <c r="CQ204" s="34">
        <v>121.155972328682</v>
      </c>
      <c r="CR204" s="38">
        <v>1.5163527242587236</v>
      </c>
      <c r="CS204" s="6"/>
      <c r="CT204" s="6" t="s">
        <v>36</v>
      </c>
      <c r="CU204" s="34">
        <v>174.41828902485301</v>
      </c>
      <c r="CV204" s="38">
        <v>6.1800723809462426</v>
      </c>
      <c r="CW204" s="34">
        <v>128.810869681165</v>
      </c>
      <c r="CX204" s="38">
        <v>1.8422819155806422</v>
      </c>
      <c r="CY204" s="34">
        <v>169.68559274333199</v>
      </c>
      <c r="CZ204" s="38">
        <v>37.738988031387834</v>
      </c>
      <c r="DA204" s="6"/>
      <c r="DB204" s="6" t="s">
        <v>36</v>
      </c>
      <c r="DC204" s="34">
        <v>160.27770932223299</v>
      </c>
      <c r="DD204" s="38">
        <v>4.2883399080164253</v>
      </c>
      <c r="DE204" s="34">
        <v>105.95136536149001</v>
      </c>
      <c r="DF204" s="38">
        <v>10.453656843471364</v>
      </c>
      <c r="DG204" s="34">
        <v>67.185642576648604</v>
      </c>
      <c r="DH204" s="38">
        <v>-15.663047761498547</v>
      </c>
      <c r="DI204" s="6"/>
      <c r="DJ204" s="6" t="s">
        <v>36</v>
      </c>
      <c r="DK204" s="34">
        <v>103.45345906969899</v>
      </c>
      <c r="DL204" s="38">
        <v>5.4836097291375268</v>
      </c>
      <c r="DM204" s="34">
        <v>130.64317639521801</v>
      </c>
      <c r="DN204" s="38">
        <v>13.125595176703769</v>
      </c>
      <c r="DO204" s="34">
        <v>149.57712870367399</v>
      </c>
      <c r="DP204" s="38">
        <v>3.7102318204617575</v>
      </c>
      <c r="DQ204" s="354"/>
    </row>
    <row r="205" spans="1:428" s="336" customFormat="1" ht="15" customHeight="1">
      <c r="A205" s="6"/>
      <c r="B205" s="6" t="s">
        <v>37</v>
      </c>
      <c r="C205" s="34">
        <v>103.422856544792</v>
      </c>
      <c r="D205" s="38">
        <v>4.7852110848796201</v>
      </c>
      <c r="E205" s="34">
        <v>149.52687760799401</v>
      </c>
      <c r="F205" s="38">
        <v>-1.9019360835773682</v>
      </c>
      <c r="G205" s="34">
        <v>153.588529931588</v>
      </c>
      <c r="H205" s="38">
        <v>10.440424005508291</v>
      </c>
      <c r="I205" s="6"/>
      <c r="J205" s="6" t="s">
        <v>37</v>
      </c>
      <c r="K205" s="34">
        <v>156.70734211701699</v>
      </c>
      <c r="L205" s="38">
        <v>2.4835699589736464</v>
      </c>
      <c r="M205" s="34">
        <v>150.685451591841</v>
      </c>
      <c r="N205" s="38">
        <v>4.6880418473921992</v>
      </c>
      <c r="O205" s="34">
        <v>151.91802871834699</v>
      </c>
      <c r="P205" s="38">
        <v>7.2684397865723014</v>
      </c>
      <c r="Q205" s="6"/>
      <c r="R205" s="6" t="s">
        <v>37</v>
      </c>
      <c r="S205" s="34">
        <v>110.92989519123699</v>
      </c>
      <c r="T205" s="38">
        <v>8.632650460987719</v>
      </c>
      <c r="U205" s="34">
        <v>105.382280116272</v>
      </c>
      <c r="V205" s="38">
        <v>2.0877083019434934</v>
      </c>
      <c r="W205" s="34">
        <v>278.14699748293702</v>
      </c>
      <c r="X205" s="38">
        <v>1.3764981061680288</v>
      </c>
      <c r="Y205" s="6"/>
      <c r="Z205" s="6" t="s">
        <v>37</v>
      </c>
      <c r="AA205" s="34">
        <v>119.134378639567</v>
      </c>
      <c r="AB205" s="38">
        <v>1.2030984778066198</v>
      </c>
      <c r="AC205" s="34">
        <v>113.14110589470801</v>
      </c>
      <c r="AD205" s="38">
        <v>28.170666504182634</v>
      </c>
      <c r="AE205" s="34">
        <v>119.952656840735</v>
      </c>
      <c r="AF205" s="38">
        <v>-4.1341807836947027</v>
      </c>
      <c r="AG205" s="6"/>
      <c r="AH205" s="6" t="s">
        <v>37</v>
      </c>
      <c r="AI205" s="34">
        <v>132.706809805652</v>
      </c>
      <c r="AJ205" s="38">
        <v>1.1915664344204231</v>
      </c>
      <c r="AK205" s="34">
        <v>141.58567643853999</v>
      </c>
      <c r="AL205" s="38">
        <v>7.8986364821343358</v>
      </c>
      <c r="AM205" s="34">
        <v>109.351965163882</v>
      </c>
      <c r="AN205" s="38">
        <v>-5.524024424909399</v>
      </c>
      <c r="AO205" s="6"/>
      <c r="AP205" s="6" t="s">
        <v>37</v>
      </c>
      <c r="AQ205" s="34">
        <v>125.69887814277899</v>
      </c>
      <c r="AR205" s="38">
        <v>3.8116701283275063</v>
      </c>
      <c r="AS205" s="34">
        <v>108.964234879244</v>
      </c>
      <c r="AT205" s="38">
        <v>-1.8711420563505499</v>
      </c>
      <c r="AU205" s="34">
        <v>167.13274654704401</v>
      </c>
      <c r="AV205" s="38">
        <v>4.4196644425476705</v>
      </c>
      <c r="AW205" s="6"/>
      <c r="AX205" s="6" t="s">
        <v>37</v>
      </c>
      <c r="AY205" s="34">
        <v>185.33172335719601</v>
      </c>
      <c r="AZ205" s="38">
        <v>6.1708937987948786</v>
      </c>
      <c r="BA205" s="34">
        <v>124.97943997766799</v>
      </c>
      <c r="BB205" s="38">
        <v>3.9696073530945739</v>
      </c>
      <c r="BC205" s="34">
        <v>101.222712624172</v>
      </c>
      <c r="BD205" s="38">
        <v>8.7151988910085976</v>
      </c>
      <c r="BE205" s="6"/>
      <c r="BF205" s="6" t="s">
        <v>37</v>
      </c>
      <c r="BG205" s="34">
        <v>104.794314748803</v>
      </c>
      <c r="BH205" s="38">
        <v>9.9990431331176524</v>
      </c>
      <c r="BI205" s="34">
        <v>137.844650339222</v>
      </c>
      <c r="BJ205" s="38">
        <v>6.1310229258275655</v>
      </c>
      <c r="BK205" s="34">
        <v>105.54012282293201</v>
      </c>
      <c r="BL205" s="38">
        <v>4.0489345294625565</v>
      </c>
      <c r="BM205" s="6"/>
      <c r="BN205" s="6" t="s">
        <v>37</v>
      </c>
      <c r="BO205" s="34">
        <v>50.761953239850854</v>
      </c>
      <c r="BP205" s="38">
        <v>4.041676345419404</v>
      </c>
      <c r="BQ205" s="34">
        <v>118.451997067421</v>
      </c>
      <c r="BR205" s="38">
        <v>8.0037023900067652</v>
      </c>
      <c r="BS205" s="34">
        <v>182.452829885608</v>
      </c>
      <c r="BT205" s="38">
        <v>1.2644587247919219</v>
      </c>
      <c r="BU205" s="6"/>
      <c r="BV205" s="6" t="s">
        <v>37</v>
      </c>
      <c r="BW205" s="34">
        <v>122.222999590195</v>
      </c>
      <c r="BX205" s="38">
        <v>13.554307098738022</v>
      </c>
      <c r="BY205" s="34">
        <v>120.870938971621</v>
      </c>
      <c r="BZ205" s="38">
        <v>5.1233322820328624</v>
      </c>
      <c r="CA205" s="34">
        <v>223.979765300948</v>
      </c>
      <c r="CB205" s="38">
        <v>34.160231079394123</v>
      </c>
      <c r="CC205" s="6"/>
      <c r="CD205" s="6" t="s">
        <v>37</v>
      </c>
      <c r="CE205" s="34">
        <v>129.76036565071701</v>
      </c>
      <c r="CF205" s="38">
        <v>-8.6839421054978061</v>
      </c>
      <c r="CG205" s="34">
        <v>171.094604487319</v>
      </c>
      <c r="CH205" s="38">
        <v>13.953825425567729</v>
      </c>
      <c r="CI205" s="34">
        <v>70.701611386178499</v>
      </c>
      <c r="CJ205" s="38">
        <v>-9.2775089752861106</v>
      </c>
      <c r="CK205" s="6"/>
      <c r="CL205" s="6" t="s">
        <v>37</v>
      </c>
      <c r="CM205" s="34">
        <v>133.308353430746</v>
      </c>
      <c r="CN205" s="38">
        <v>8.5336302757576021</v>
      </c>
      <c r="CO205" s="34">
        <v>132.18232687029499</v>
      </c>
      <c r="CP205" s="38">
        <v>4.7326515260681248</v>
      </c>
      <c r="CQ205" s="34">
        <v>151.815373229003</v>
      </c>
      <c r="CR205" s="38">
        <v>5.5062175399991986</v>
      </c>
      <c r="CS205" s="6"/>
      <c r="CT205" s="6" t="s">
        <v>37</v>
      </c>
      <c r="CU205" s="34">
        <v>181.224097381928</v>
      </c>
      <c r="CV205" s="38">
        <v>4.5351829151221636</v>
      </c>
      <c r="CW205" s="34">
        <v>140.22101795117001</v>
      </c>
      <c r="CX205" s="38">
        <v>-1.2252261227233845</v>
      </c>
      <c r="CY205" s="34">
        <v>204.20687576310499</v>
      </c>
      <c r="CZ205" s="38">
        <v>15.781813692232234</v>
      </c>
      <c r="DA205" s="6"/>
      <c r="DB205" s="6" t="s">
        <v>37</v>
      </c>
      <c r="DC205" s="34">
        <v>178.53389117748</v>
      </c>
      <c r="DD205" s="38">
        <v>4.0891721785606165</v>
      </c>
      <c r="DE205" s="34">
        <v>111.311846972708</v>
      </c>
      <c r="DF205" s="38">
        <v>10.529338285888173</v>
      </c>
      <c r="DG205" s="34">
        <v>65.127674167420096</v>
      </c>
      <c r="DH205" s="38">
        <v>-10.380538621609148</v>
      </c>
      <c r="DI205" s="6"/>
      <c r="DJ205" s="6" t="s">
        <v>37</v>
      </c>
      <c r="DK205" s="34">
        <v>106.574471886917</v>
      </c>
      <c r="DL205" s="38">
        <v>11.006188754259313</v>
      </c>
      <c r="DM205" s="34">
        <v>134.08678191580299</v>
      </c>
      <c r="DN205" s="38">
        <v>5.8503109432852511</v>
      </c>
      <c r="DO205" s="34">
        <v>140.68616345701801</v>
      </c>
      <c r="DP205" s="38">
        <v>4.3632904129178343</v>
      </c>
      <c r="DQ205" s="354"/>
    </row>
    <row r="206" spans="1:428" s="336" customFormat="1" ht="15" customHeight="1">
      <c r="A206" s="6"/>
      <c r="B206" s="6" t="s">
        <v>38</v>
      </c>
      <c r="C206" s="34">
        <v>103.706806353811</v>
      </c>
      <c r="D206" s="38">
        <v>11.000226778149596</v>
      </c>
      <c r="E206" s="34">
        <v>155.46005578450701</v>
      </c>
      <c r="F206" s="38">
        <v>-4.8867336946295552</v>
      </c>
      <c r="G206" s="34">
        <v>135.29492900408599</v>
      </c>
      <c r="H206" s="38">
        <v>0.85198102228105199</v>
      </c>
      <c r="I206" s="6"/>
      <c r="J206" s="6" t="s">
        <v>38</v>
      </c>
      <c r="K206" s="34">
        <v>160.20841680398399</v>
      </c>
      <c r="L206" s="38">
        <v>5.2385708118713836</v>
      </c>
      <c r="M206" s="34">
        <v>145.55060433748</v>
      </c>
      <c r="N206" s="38">
        <v>7.8949563856856884</v>
      </c>
      <c r="O206" s="34">
        <v>128.20351069609501</v>
      </c>
      <c r="P206" s="38">
        <v>18.786372391378009</v>
      </c>
      <c r="Q206" s="6"/>
      <c r="R206" s="6" t="s">
        <v>38</v>
      </c>
      <c r="S206" s="34">
        <v>112.773703311012</v>
      </c>
      <c r="T206" s="38">
        <v>7.3344674890603727</v>
      </c>
      <c r="U206" s="34">
        <v>106.177680633451</v>
      </c>
      <c r="V206" s="38">
        <v>-1.1729889413372945</v>
      </c>
      <c r="W206" s="34">
        <v>222.721546821061</v>
      </c>
      <c r="X206" s="38">
        <v>8.6359588365650097</v>
      </c>
      <c r="Y206" s="6"/>
      <c r="Z206" s="6" t="s">
        <v>38</v>
      </c>
      <c r="AA206" s="34">
        <v>117.31963695335</v>
      </c>
      <c r="AB206" s="38">
        <v>-1.2079225044744106</v>
      </c>
      <c r="AC206" s="34">
        <v>123.50346277929999</v>
      </c>
      <c r="AD206" s="38">
        <v>24.329782058287265</v>
      </c>
      <c r="AE206" s="34">
        <v>118.079959637787</v>
      </c>
      <c r="AF206" s="38">
        <v>-5.9877026196346606E-3</v>
      </c>
      <c r="AG206" s="6"/>
      <c r="AH206" s="6" t="s">
        <v>38</v>
      </c>
      <c r="AI206" s="34">
        <v>150.67483468858401</v>
      </c>
      <c r="AJ206" s="38">
        <v>3.5495950214758238</v>
      </c>
      <c r="AK206" s="34">
        <v>133.36551994404601</v>
      </c>
      <c r="AL206" s="38">
        <v>9.811992933090167</v>
      </c>
      <c r="AM206" s="34">
        <v>130.980104585069</v>
      </c>
      <c r="AN206" s="38">
        <v>12.497676357887528</v>
      </c>
      <c r="AO206" s="6"/>
      <c r="AP206" s="6" t="s">
        <v>38</v>
      </c>
      <c r="AQ206" s="34">
        <v>152.72968518405099</v>
      </c>
      <c r="AR206" s="38">
        <v>2.720355670313495</v>
      </c>
      <c r="AS206" s="34">
        <v>112.19032635589799</v>
      </c>
      <c r="AT206" s="38">
        <v>-0.66201807813588687</v>
      </c>
      <c r="AU206" s="34">
        <v>179.838407490858</v>
      </c>
      <c r="AV206" s="38">
        <v>8.7877254770103832</v>
      </c>
      <c r="AW206" s="6"/>
      <c r="AX206" s="6" t="s">
        <v>38</v>
      </c>
      <c r="AY206" s="34">
        <v>193.44901845131699</v>
      </c>
      <c r="AZ206" s="38">
        <v>5.8576652124678219</v>
      </c>
      <c r="BA206" s="34">
        <v>146.19302129521401</v>
      </c>
      <c r="BB206" s="38">
        <v>3.6363026667776381</v>
      </c>
      <c r="BC206" s="34">
        <v>103.864116297644</v>
      </c>
      <c r="BD206" s="38">
        <v>10.103482312511986</v>
      </c>
      <c r="BE206" s="6"/>
      <c r="BF206" s="6" t="s">
        <v>38</v>
      </c>
      <c r="BG206" s="34">
        <v>105.792799111517</v>
      </c>
      <c r="BH206" s="38">
        <v>8.7365027863202585</v>
      </c>
      <c r="BI206" s="34">
        <v>130.67086662670101</v>
      </c>
      <c r="BJ206" s="38">
        <v>9.8824626237082214</v>
      </c>
      <c r="BK206" s="34">
        <v>113.35823027073801</v>
      </c>
      <c r="BL206" s="38">
        <v>4.1931815738304437</v>
      </c>
      <c r="BM206" s="6"/>
      <c r="BN206" s="6" t="s">
        <v>38</v>
      </c>
      <c r="BO206" s="34">
        <v>52.797261951469437</v>
      </c>
      <c r="BP206" s="38">
        <v>11.257666595064578</v>
      </c>
      <c r="BQ206" s="34">
        <v>122.24801101032</v>
      </c>
      <c r="BR206" s="38">
        <v>13.259277916071667</v>
      </c>
      <c r="BS206" s="34">
        <v>220.61311676905399</v>
      </c>
      <c r="BT206" s="38">
        <v>1.6432462943589456</v>
      </c>
      <c r="BU206" s="6"/>
      <c r="BV206" s="6" t="s">
        <v>38</v>
      </c>
      <c r="BW206" s="34">
        <v>161.087513551006</v>
      </c>
      <c r="BX206" s="38">
        <v>14.883974744110702</v>
      </c>
      <c r="BY206" s="34">
        <v>113.146499958078</v>
      </c>
      <c r="BZ206" s="38">
        <v>-5.163985288088341</v>
      </c>
      <c r="CA206" s="34">
        <v>214.975124219945</v>
      </c>
      <c r="CB206" s="38">
        <v>19.285262312904663</v>
      </c>
      <c r="CC206" s="6"/>
      <c r="CD206" s="6" t="s">
        <v>38</v>
      </c>
      <c r="CE206" s="34">
        <v>132.87131648248101</v>
      </c>
      <c r="CF206" s="38">
        <v>-24.27840042642265</v>
      </c>
      <c r="CG206" s="34">
        <v>199.699266604104</v>
      </c>
      <c r="CH206" s="38">
        <v>13.472166551620404</v>
      </c>
      <c r="CI206" s="34">
        <v>67.432760712094293</v>
      </c>
      <c r="CJ206" s="38">
        <v>-8.7249634699074363</v>
      </c>
      <c r="CK206" s="6"/>
      <c r="CL206" s="6" t="s">
        <v>38</v>
      </c>
      <c r="CM206" s="34">
        <v>123.654544815105</v>
      </c>
      <c r="CN206" s="38">
        <v>1.3801272443634218</v>
      </c>
      <c r="CO206" s="34">
        <v>129.560967060357</v>
      </c>
      <c r="CP206" s="38">
        <v>-16.19545874744648</v>
      </c>
      <c r="CQ206" s="34">
        <v>138.92938680186001</v>
      </c>
      <c r="CR206" s="38">
        <v>5.7524682616874685</v>
      </c>
      <c r="CS206" s="6"/>
      <c r="CT206" s="6" t="s">
        <v>38</v>
      </c>
      <c r="CU206" s="34">
        <v>196.538067819584</v>
      </c>
      <c r="CV206" s="38">
        <v>7.6836567130910964</v>
      </c>
      <c r="CW206" s="34">
        <v>130.78769046994501</v>
      </c>
      <c r="CX206" s="38">
        <v>-3.329550212262987</v>
      </c>
      <c r="CY206" s="34">
        <v>120.125595547613</v>
      </c>
      <c r="CZ206" s="38">
        <v>-13.11547581607519</v>
      </c>
      <c r="DA206" s="6"/>
      <c r="DB206" s="6" t="s">
        <v>38</v>
      </c>
      <c r="DC206" s="34">
        <v>162.83839323106</v>
      </c>
      <c r="DD206" s="38">
        <v>-8.6418705420657744</v>
      </c>
      <c r="DE206" s="34">
        <v>112.736476817769</v>
      </c>
      <c r="DF206" s="38">
        <v>7.3707932992679019</v>
      </c>
      <c r="DG206" s="34">
        <v>62.792790895670102</v>
      </c>
      <c r="DH206" s="38">
        <v>-12.038498846399918</v>
      </c>
      <c r="DI206" s="6"/>
      <c r="DJ206" s="6" t="s">
        <v>38</v>
      </c>
      <c r="DK206" s="34">
        <v>103.265245431254</v>
      </c>
      <c r="DL206" s="38">
        <v>6.8664670528131353</v>
      </c>
      <c r="DM206" s="34">
        <v>123.813050860104</v>
      </c>
      <c r="DN206" s="38">
        <v>4.3533039335085846</v>
      </c>
      <c r="DO206" s="34">
        <v>152.04141112127101</v>
      </c>
      <c r="DP206" s="38">
        <v>7.2335290661888791</v>
      </c>
      <c r="DQ206" s="354"/>
    </row>
    <row r="207" spans="1:428" s="336" customFormat="1" ht="15" customHeight="1">
      <c r="A207" s="6"/>
      <c r="B207" s="6" t="s">
        <v>39</v>
      </c>
      <c r="C207" s="34">
        <v>117.51840524749301</v>
      </c>
      <c r="D207" s="38">
        <v>21.943423169450952</v>
      </c>
      <c r="E207" s="34">
        <v>175.636282044675</v>
      </c>
      <c r="F207" s="38">
        <v>-2.7681619070281727</v>
      </c>
      <c r="G207" s="34">
        <v>132.70244188050501</v>
      </c>
      <c r="H207" s="38">
        <v>-4.4885859176649916</v>
      </c>
      <c r="I207" s="6"/>
      <c r="J207" s="6" t="s">
        <v>39</v>
      </c>
      <c r="K207" s="34">
        <v>175.16859013745</v>
      </c>
      <c r="L207" s="38">
        <v>8.3356098258721545</v>
      </c>
      <c r="M207" s="34">
        <v>144.41103806412201</v>
      </c>
      <c r="N207" s="38">
        <v>6.7363552051600095</v>
      </c>
      <c r="O207" s="34">
        <v>98.020551610199902</v>
      </c>
      <c r="P207" s="38">
        <v>23.397207261249989</v>
      </c>
      <c r="Q207" s="6"/>
      <c r="R207" s="6" t="s">
        <v>39</v>
      </c>
      <c r="S207" s="34">
        <v>106.142545305371</v>
      </c>
      <c r="T207" s="38">
        <v>7.8105150814166961</v>
      </c>
      <c r="U207" s="34">
        <v>115.729198132691</v>
      </c>
      <c r="V207" s="38">
        <v>8.507101602210156</v>
      </c>
      <c r="W207" s="34">
        <v>212.00211659059599</v>
      </c>
      <c r="X207" s="38">
        <v>12.329164015120611</v>
      </c>
      <c r="Y207" s="6"/>
      <c r="Z207" s="6" t="s">
        <v>39</v>
      </c>
      <c r="AA207" s="34">
        <v>118.506787686916</v>
      </c>
      <c r="AB207" s="38">
        <v>-1.5343534793327507</v>
      </c>
      <c r="AC207" s="34">
        <v>157.610362640114</v>
      </c>
      <c r="AD207" s="38">
        <v>23.744369127338061</v>
      </c>
      <c r="AE207" s="34">
        <v>107.44011043276301</v>
      </c>
      <c r="AF207" s="38">
        <v>4.1179557974302412</v>
      </c>
      <c r="AG207" s="6"/>
      <c r="AH207" s="6" t="s">
        <v>39</v>
      </c>
      <c r="AI207" s="34">
        <v>153.54422859756801</v>
      </c>
      <c r="AJ207" s="38">
        <v>7.9153158200702762</v>
      </c>
      <c r="AK207" s="34">
        <v>134.65388628682899</v>
      </c>
      <c r="AL207" s="38">
        <v>14.183076495944988</v>
      </c>
      <c r="AM207" s="34">
        <v>130.081932136674</v>
      </c>
      <c r="AN207" s="38">
        <v>11.675595875921857</v>
      </c>
      <c r="AO207" s="6"/>
      <c r="AP207" s="6" t="s">
        <v>39</v>
      </c>
      <c r="AQ207" s="34">
        <v>142.79381132125701</v>
      </c>
      <c r="AR207" s="38">
        <v>8.306161435678618</v>
      </c>
      <c r="AS207" s="34">
        <v>114.250724627864</v>
      </c>
      <c r="AT207" s="38">
        <v>-1.7351849549862237</v>
      </c>
      <c r="AU207" s="34">
        <v>186.765211020945</v>
      </c>
      <c r="AV207" s="38">
        <v>7.3582300976118802</v>
      </c>
      <c r="AW207" s="6"/>
      <c r="AX207" s="6" t="s">
        <v>39</v>
      </c>
      <c r="AY207" s="34">
        <v>197.11383969136199</v>
      </c>
      <c r="AZ207" s="38">
        <v>10.541717418212258</v>
      </c>
      <c r="BA207" s="34">
        <v>156.37950354609799</v>
      </c>
      <c r="BB207" s="38">
        <v>7.6851697354616704</v>
      </c>
      <c r="BC207" s="34">
        <v>108.27078533841799</v>
      </c>
      <c r="BD207" s="38">
        <v>7.132875306309387</v>
      </c>
      <c r="BE207" s="6"/>
      <c r="BF207" s="6" t="s">
        <v>39</v>
      </c>
      <c r="BG207" s="34">
        <v>108.64933295130901</v>
      </c>
      <c r="BH207" s="38">
        <v>12.981409660559848</v>
      </c>
      <c r="BI207" s="34">
        <v>124.34554614916399</v>
      </c>
      <c r="BJ207" s="38">
        <v>12.806405487769567</v>
      </c>
      <c r="BK207" s="34">
        <v>127.587366665072</v>
      </c>
      <c r="BL207" s="38">
        <v>5.2108176891814537</v>
      </c>
      <c r="BM207" s="6"/>
      <c r="BN207" s="6" t="s">
        <v>39</v>
      </c>
      <c r="BO207" s="34">
        <v>44.903943487235416</v>
      </c>
      <c r="BP207" s="38">
        <v>4.6689957002170814</v>
      </c>
      <c r="BQ207" s="34">
        <v>117.711146301265</v>
      </c>
      <c r="BR207" s="38">
        <v>11.740977329092786</v>
      </c>
      <c r="BS207" s="34">
        <v>191.001172879948</v>
      </c>
      <c r="BT207" s="38">
        <v>4.2069106591299033E-2</v>
      </c>
      <c r="BU207" s="6"/>
      <c r="BV207" s="6" t="s">
        <v>39</v>
      </c>
      <c r="BW207" s="34">
        <v>200.55705972549299</v>
      </c>
      <c r="BX207" s="38">
        <v>19.800152460699707</v>
      </c>
      <c r="BY207" s="34">
        <v>114.814740861033</v>
      </c>
      <c r="BZ207" s="38">
        <v>-9.6990614533264505</v>
      </c>
      <c r="CA207" s="34">
        <v>182.83729270666399</v>
      </c>
      <c r="CB207" s="38">
        <v>21.366655490081826</v>
      </c>
      <c r="CC207" s="6"/>
      <c r="CD207" s="6" t="s">
        <v>39</v>
      </c>
      <c r="CE207" s="34">
        <v>122.255302957849</v>
      </c>
      <c r="CF207" s="38">
        <v>-22.715318889150183</v>
      </c>
      <c r="CG207" s="34">
        <v>203.487753931296</v>
      </c>
      <c r="CH207" s="38">
        <v>18.617972358736722</v>
      </c>
      <c r="CI207" s="34">
        <v>88.376620210129403</v>
      </c>
      <c r="CJ207" s="38">
        <v>3.0755286562017261</v>
      </c>
      <c r="CK207" s="6"/>
      <c r="CL207" s="6" t="s">
        <v>39</v>
      </c>
      <c r="CM207" s="34">
        <v>111.482797102634</v>
      </c>
      <c r="CN207" s="38">
        <v>4.4954357727831677</v>
      </c>
      <c r="CO207" s="34">
        <v>127.001176941906</v>
      </c>
      <c r="CP207" s="38">
        <v>-10.652686568730203</v>
      </c>
      <c r="CQ207" s="34">
        <v>136.43947327905801</v>
      </c>
      <c r="CR207" s="38">
        <v>18.100792179591068</v>
      </c>
      <c r="CS207" s="6"/>
      <c r="CT207" s="6" t="s">
        <v>39</v>
      </c>
      <c r="CU207" s="34">
        <v>189.784231051886</v>
      </c>
      <c r="CV207" s="38">
        <v>9.6720486394614085</v>
      </c>
      <c r="CW207" s="34">
        <v>125.44981418166201</v>
      </c>
      <c r="CX207" s="38">
        <v>0.23758422521279954</v>
      </c>
      <c r="CY207" s="34">
        <v>131.814602752268</v>
      </c>
      <c r="CZ207" s="38">
        <v>7.5414947972321187</v>
      </c>
      <c r="DA207" s="6"/>
      <c r="DB207" s="6" t="s">
        <v>39</v>
      </c>
      <c r="DC207" s="34">
        <v>181.43950302521301</v>
      </c>
      <c r="DD207" s="38">
        <v>1.0907757780296095</v>
      </c>
      <c r="DE207" s="34">
        <v>91.497240756904603</v>
      </c>
      <c r="DF207" s="38">
        <v>9.1922454994974601</v>
      </c>
      <c r="DG207" s="34">
        <v>56.7546902525253</v>
      </c>
      <c r="DH207" s="38">
        <v>-11.446546780831724</v>
      </c>
      <c r="DI207" s="6"/>
      <c r="DJ207" s="6" t="s">
        <v>39</v>
      </c>
      <c r="DK207" s="34">
        <v>95.778319370730898</v>
      </c>
      <c r="DL207" s="38">
        <v>6.1927710810165735</v>
      </c>
      <c r="DM207" s="34">
        <v>113.606045926207</v>
      </c>
      <c r="DN207" s="38">
        <v>2.9764043533383671</v>
      </c>
      <c r="DO207" s="34">
        <v>151.63383974385999</v>
      </c>
      <c r="DP207" s="38">
        <v>8.1997400014133035</v>
      </c>
      <c r="DQ207" s="354"/>
    </row>
    <row r="208" spans="1:428" s="336" customFormat="1" ht="15" customHeight="1">
      <c r="A208" s="6"/>
      <c r="B208" s="6" t="s">
        <v>40</v>
      </c>
      <c r="C208" s="34">
        <v>131.88900460047</v>
      </c>
      <c r="D208" s="38">
        <v>22.645693540191388</v>
      </c>
      <c r="E208" s="34">
        <v>190.55055003052499</v>
      </c>
      <c r="F208" s="38">
        <v>-0.8626663986639187</v>
      </c>
      <c r="G208" s="34">
        <v>156.39901553251499</v>
      </c>
      <c r="H208" s="38">
        <v>-4.239076915735609</v>
      </c>
      <c r="I208" s="6"/>
      <c r="J208" s="6" t="s">
        <v>40</v>
      </c>
      <c r="K208" s="34">
        <v>170.19743279477501</v>
      </c>
      <c r="L208" s="38">
        <v>10.943464081038101</v>
      </c>
      <c r="M208" s="34">
        <v>148.412401964672</v>
      </c>
      <c r="N208" s="38">
        <v>7.3973506356792171</v>
      </c>
      <c r="O208" s="34">
        <v>89.767487445762896</v>
      </c>
      <c r="P208" s="38">
        <v>15.261738345371967</v>
      </c>
      <c r="Q208" s="6"/>
      <c r="R208" s="6" t="s">
        <v>40</v>
      </c>
      <c r="S208" s="34">
        <v>102.460909888621</v>
      </c>
      <c r="T208" s="38">
        <v>4.674011690263896</v>
      </c>
      <c r="U208" s="34">
        <v>119.268369585022</v>
      </c>
      <c r="V208" s="38">
        <v>4.6335711957961223</v>
      </c>
      <c r="W208" s="34">
        <v>244.391308481994</v>
      </c>
      <c r="X208" s="38">
        <v>15.59865897342543</v>
      </c>
      <c r="Y208" s="6"/>
      <c r="Z208" s="6" t="s">
        <v>40</v>
      </c>
      <c r="AA208" s="34">
        <v>107.136213285376</v>
      </c>
      <c r="AB208" s="38">
        <v>-1.0200725219870321</v>
      </c>
      <c r="AC208" s="34">
        <v>152.53896953271601</v>
      </c>
      <c r="AD208" s="38">
        <v>12.649045537688778</v>
      </c>
      <c r="AE208" s="34">
        <v>105.77327671265699</v>
      </c>
      <c r="AF208" s="38">
        <v>1.4911066731068274</v>
      </c>
      <c r="AG208" s="6"/>
      <c r="AH208" s="6" t="s">
        <v>40</v>
      </c>
      <c r="AI208" s="34">
        <v>158.097731523188</v>
      </c>
      <c r="AJ208" s="38">
        <v>5.1410534555460998</v>
      </c>
      <c r="AK208" s="34">
        <v>146.13774065540301</v>
      </c>
      <c r="AL208" s="38">
        <v>10.842497299900174</v>
      </c>
      <c r="AM208" s="34">
        <v>119.482478005386</v>
      </c>
      <c r="AN208" s="38">
        <v>-1.4806610185893732</v>
      </c>
      <c r="AO208" s="6"/>
      <c r="AP208" s="6" t="s">
        <v>40</v>
      </c>
      <c r="AQ208" s="34">
        <v>149.97102495144301</v>
      </c>
      <c r="AR208" s="38">
        <v>4.6286735899827818</v>
      </c>
      <c r="AS208" s="34">
        <v>115.32811621406999</v>
      </c>
      <c r="AT208" s="38">
        <v>-2.9036391000312989</v>
      </c>
      <c r="AU208" s="34">
        <v>186.06501111357599</v>
      </c>
      <c r="AV208" s="38">
        <v>5.6094042860882496</v>
      </c>
      <c r="AW208" s="6"/>
      <c r="AX208" s="6" t="s">
        <v>40</v>
      </c>
      <c r="AY208" s="34">
        <v>200.51058394184199</v>
      </c>
      <c r="AZ208" s="38">
        <v>11.137000664843583</v>
      </c>
      <c r="BA208" s="34">
        <v>154.38074452222199</v>
      </c>
      <c r="BB208" s="38">
        <v>7.0175419478503613</v>
      </c>
      <c r="BC208" s="34">
        <v>144.89256097454501</v>
      </c>
      <c r="BD208" s="38">
        <v>12.35421417678549</v>
      </c>
      <c r="BE208" s="6"/>
      <c r="BF208" s="6" t="s">
        <v>40</v>
      </c>
      <c r="BG208" s="34">
        <v>120.409907026322</v>
      </c>
      <c r="BH208" s="38">
        <v>8.8112540881930386</v>
      </c>
      <c r="BI208" s="34">
        <v>136.39390007657599</v>
      </c>
      <c r="BJ208" s="38">
        <v>10.073035114433935</v>
      </c>
      <c r="BK208" s="34">
        <v>133.68910194853601</v>
      </c>
      <c r="BL208" s="38">
        <v>0.95600822172133348</v>
      </c>
      <c r="BM208" s="6"/>
      <c r="BN208" s="6" t="s">
        <v>40</v>
      </c>
      <c r="BO208" s="34">
        <v>47.300897040424594</v>
      </c>
      <c r="BP208" s="38">
        <v>6.8659458649128737</v>
      </c>
      <c r="BQ208" s="34">
        <v>126.607897742183</v>
      </c>
      <c r="BR208" s="38">
        <v>12.272669694854187</v>
      </c>
      <c r="BS208" s="34">
        <v>186.433825260964</v>
      </c>
      <c r="BT208" s="38">
        <v>1.716642537369367</v>
      </c>
      <c r="BU208" s="6"/>
      <c r="BV208" s="6" t="s">
        <v>40</v>
      </c>
      <c r="BW208" s="34">
        <v>188.94474110251301</v>
      </c>
      <c r="BX208" s="38">
        <v>15.724825429791039</v>
      </c>
      <c r="BY208" s="34">
        <v>107.944948650218</v>
      </c>
      <c r="BZ208" s="38">
        <v>-16.341915533536564</v>
      </c>
      <c r="CA208" s="34">
        <v>288.23024759120301</v>
      </c>
      <c r="CB208" s="38">
        <v>30.401552196678722</v>
      </c>
      <c r="CC208" s="6"/>
      <c r="CD208" s="6" t="s">
        <v>40</v>
      </c>
      <c r="CE208" s="34">
        <v>164.55649958655499</v>
      </c>
      <c r="CF208" s="38">
        <v>-7.3365973055501144</v>
      </c>
      <c r="CG208" s="34">
        <v>198.246281412998</v>
      </c>
      <c r="CH208" s="38">
        <v>17.976855753045598</v>
      </c>
      <c r="CI208" s="34">
        <v>73.289990277499896</v>
      </c>
      <c r="CJ208" s="38">
        <v>4.8745761924933788</v>
      </c>
      <c r="CK208" s="6"/>
      <c r="CL208" s="6" t="s">
        <v>40</v>
      </c>
      <c r="CM208" s="34">
        <v>94.329616050179595</v>
      </c>
      <c r="CN208" s="38">
        <v>1.2216043605904048</v>
      </c>
      <c r="CO208" s="34">
        <v>125.481106605363</v>
      </c>
      <c r="CP208" s="38">
        <v>-15.349599685286847</v>
      </c>
      <c r="CQ208" s="34">
        <v>160.73579045077801</v>
      </c>
      <c r="CR208" s="38">
        <v>7.0027383224976916</v>
      </c>
      <c r="CS208" s="6"/>
      <c r="CT208" s="6" t="s">
        <v>40</v>
      </c>
      <c r="CU208" s="34">
        <v>187.67838073981099</v>
      </c>
      <c r="CV208" s="38">
        <v>2.009794979169726</v>
      </c>
      <c r="CW208" s="34">
        <v>129.86352457051501</v>
      </c>
      <c r="CX208" s="38">
        <v>2.1711726658069779</v>
      </c>
      <c r="CY208" s="34">
        <v>147.98670179687801</v>
      </c>
      <c r="CZ208" s="38">
        <v>10.545317939467907</v>
      </c>
      <c r="DA208" s="6"/>
      <c r="DB208" s="6" t="s">
        <v>40</v>
      </c>
      <c r="DC208" s="34">
        <v>182.33861920602899</v>
      </c>
      <c r="DD208" s="38">
        <v>5.4327280979555042</v>
      </c>
      <c r="DE208" s="34">
        <v>131.72271552019299</v>
      </c>
      <c r="DF208" s="38">
        <v>6.7883690993947283</v>
      </c>
      <c r="DG208" s="34">
        <v>79.973902766513802</v>
      </c>
      <c r="DH208" s="38">
        <v>-14.907223433154016</v>
      </c>
      <c r="DI208" s="6"/>
      <c r="DJ208" s="6" t="s">
        <v>40</v>
      </c>
      <c r="DK208" s="34">
        <v>109.49417532317101</v>
      </c>
      <c r="DL208" s="38">
        <v>3.4596563274677408</v>
      </c>
      <c r="DM208" s="34">
        <v>115.460279255092</v>
      </c>
      <c r="DN208" s="38">
        <v>7.3025496738715816</v>
      </c>
      <c r="DO208" s="34">
        <v>152.18509972980101</v>
      </c>
      <c r="DP208" s="38">
        <v>9.2664276824083487</v>
      </c>
      <c r="DQ208" s="354"/>
    </row>
    <row r="209" spans="1:121" s="336" customFormat="1" ht="15" customHeight="1">
      <c r="A209" s="6"/>
      <c r="B209" s="6" t="s">
        <v>41</v>
      </c>
      <c r="C209" s="34">
        <v>118.867360026424</v>
      </c>
      <c r="D209" s="38">
        <v>3.0374274284479981</v>
      </c>
      <c r="E209" s="34">
        <v>178.37169370341999</v>
      </c>
      <c r="F209" s="38">
        <v>-13.05435058987652</v>
      </c>
      <c r="G209" s="34">
        <v>168.836295139035</v>
      </c>
      <c r="H209" s="38">
        <v>-10.654396467827652</v>
      </c>
      <c r="I209" s="6"/>
      <c r="J209" s="6" t="s">
        <v>41</v>
      </c>
      <c r="K209" s="34">
        <v>172.31089106766399</v>
      </c>
      <c r="L209" s="38">
        <v>8.4075812577731455</v>
      </c>
      <c r="M209" s="34">
        <v>153.07005842019001</v>
      </c>
      <c r="N209" s="38">
        <v>7.0655555069900799</v>
      </c>
      <c r="O209" s="34">
        <v>95.610982488134894</v>
      </c>
      <c r="P209" s="38">
        <v>10.393873258750901</v>
      </c>
      <c r="Q209" s="6"/>
      <c r="R209" s="6" t="s">
        <v>41</v>
      </c>
      <c r="S209" s="34">
        <v>108.064307255686</v>
      </c>
      <c r="T209" s="38">
        <v>-3.2548188343003375</v>
      </c>
      <c r="U209" s="34">
        <v>131.401636934854</v>
      </c>
      <c r="V209" s="38">
        <v>2.5761944522728584</v>
      </c>
      <c r="W209" s="34">
        <v>231.88250337536101</v>
      </c>
      <c r="X209" s="38">
        <v>11.127858685819845</v>
      </c>
      <c r="Y209" s="6"/>
      <c r="Z209" s="6" t="s">
        <v>41</v>
      </c>
      <c r="AA209" s="34">
        <v>119.628874170682</v>
      </c>
      <c r="AB209" s="38">
        <v>7.0343666881130531</v>
      </c>
      <c r="AC209" s="34">
        <v>153.50747528275201</v>
      </c>
      <c r="AD209" s="38">
        <v>13.905192865324992</v>
      </c>
      <c r="AE209" s="34">
        <v>115.393811675411</v>
      </c>
      <c r="AF209" s="38">
        <v>3.0508874445753804</v>
      </c>
      <c r="AG209" s="6"/>
      <c r="AH209" s="6" t="s">
        <v>41</v>
      </c>
      <c r="AI209" s="34">
        <v>167.317883644267</v>
      </c>
      <c r="AJ209" s="38">
        <v>-0.4977275434566053</v>
      </c>
      <c r="AK209" s="34">
        <v>151.125377265043</v>
      </c>
      <c r="AL209" s="38">
        <v>8.9219028157670834</v>
      </c>
      <c r="AM209" s="34">
        <v>111.612582545717</v>
      </c>
      <c r="AN209" s="38">
        <v>-2.842022704823961</v>
      </c>
      <c r="AO209" s="6"/>
      <c r="AP209" s="6" t="s">
        <v>41</v>
      </c>
      <c r="AQ209" s="34">
        <v>143.18184690708199</v>
      </c>
      <c r="AR209" s="38">
        <v>5.0099533908610283</v>
      </c>
      <c r="AS209" s="34">
        <v>116.42655583454</v>
      </c>
      <c r="AT209" s="38">
        <v>-6.2067324602473519</v>
      </c>
      <c r="AU209" s="34">
        <v>188.00349001822099</v>
      </c>
      <c r="AV209" s="38">
        <v>5.4476337971271107</v>
      </c>
      <c r="AW209" s="6"/>
      <c r="AX209" s="6" t="s">
        <v>41</v>
      </c>
      <c r="AY209" s="34">
        <v>190.67753119223099</v>
      </c>
      <c r="AZ209" s="38">
        <v>8.6154860732016658</v>
      </c>
      <c r="BA209" s="34">
        <v>147.62646352094799</v>
      </c>
      <c r="BB209" s="38">
        <v>3.5637273380624919</v>
      </c>
      <c r="BC209" s="34">
        <v>142.48130049916901</v>
      </c>
      <c r="BD209" s="38">
        <v>9.4258416006434373</v>
      </c>
      <c r="BE209" s="6"/>
      <c r="BF209" s="6" t="s">
        <v>41</v>
      </c>
      <c r="BG209" s="34">
        <v>125.276827554934</v>
      </c>
      <c r="BH209" s="38">
        <v>6.1676275803505263</v>
      </c>
      <c r="BI209" s="34">
        <v>137.86540156334601</v>
      </c>
      <c r="BJ209" s="38">
        <v>6.2747849429198368</v>
      </c>
      <c r="BK209" s="34">
        <v>147.54164481293699</v>
      </c>
      <c r="BL209" s="38">
        <v>2.3734299491415101</v>
      </c>
      <c r="BM209" s="6"/>
      <c r="BN209" s="6" t="s">
        <v>41</v>
      </c>
      <c r="BO209" s="34">
        <v>48.71529773363801</v>
      </c>
      <c r="BP209" s="38">
        <v>4.5081791191564804</v>
      </c>
      <c r="BQ209" s="34">
        <v>152.673357375986</v>
      </c>
      <c r="BR209" s="38">
        <v>12.630803348898453</v>
      </c>
      <c r="BS209" s="34">
        <v>184.92529007706699</v>
      </c>
      <c r="BT209" s="38">
        <v>-4.9087565261722261</v>
      </c>
      <c r="BU209" s="6"/>
      <c r="BV209" s="6" t="s">
        <v>41</v>
      </c>
      <c r="BW209" s="34">
        <v>166.472421684041</v>
      </c>
      <c r="BX209" s="38">
        <v>13.093089621380116</v>
      </c>
      <c r="BY209" s="34">
        <v>117.65066980245599</v>
      </c>
      <c r="BZ209" s="38">
        <v>4.620157289128656</v>
      </c>
      <c r="CA209" s="34">
        <v>336.15582385665601</v>
      </c>
      <c r="CB209" s="38">
        <v>30.159490659855976</v>
      </c>
      <c r="CC209" s="6"/>
      <c r="CD209" s="6" t="s">
        <v>41</v>
      </c>
      <c r="CE209" s="34">
        <v>178.69841224538001</v>
      </c>
      <c r="CF209" s="38">
        <v>-9.4558789129146135</v>
      </c>
      <c r="CG209" s="34">
        <v>193.00034770257</v>
      </c>
      <c r="CH209" s="38">
        <v>19.281126584516883</v>
      </c>
      <c r="CI209" s="34">
        <v>66.631881498287399</v>
      </c>
      <c r="CJ209" s="38">
        <v>5.4736707046557029</v>
      </c>
      <c r="CK209" s="6"/>
      <c r="CL209" s="6" t="s">
        <v>41</v>
      </c>
      <c r="CM209" s="34">
        <v>112.708326860811</v>
      </c>
      <c r="CN209" s="38">
        <v>11.145797818031781</v>
      </c>
      <c r="CO209" s="34">
        <v>147.77091246774799</v>
      </c>
      <c r="CP209" s="38">
        <v>-11.764294458596908</v>
      </c>
      <c r="CQ209" s="34">
        <v>159.76874559882199</v>
      </c>
      <c r="CR209" s="38">
        <v>6.4499900713002489</v>
      </c>
      <c r="CS209" s="6"/>
      <c r="CT209" s="6" t="s">
        <v>41</v>
      </c>
      <c r="CU209" s="34">
        <v>155.368124662626</v>
      </c>
      <c r="CV209" s="38">
        <v>1.4502286424628323</v>
      </c>
      <c r="CW209" s="34">
        <v>121.207443559252</v>
      </c>
      <c r="CX209" s="38">
        <v>-1.395111886104246</v>
      </c>
      <c r="CY209" s="34">
        <v>98.827927411649199</v>
      </c>
      <c r="CZ209" s="38">
        <v>-21.135363245801813</v>
      </c>
      <c r="DA209" s="6"/>
      <c r="DB209" s="6" t="s">
        <v>41</v>
      </c>
      <c r="DC209" s="34">
        <v>132.02552235541401</v>
      </c>
      <c r="DD209" s="38">
        <v>-9.1798767386768247</v>
      </c>
      <c r="DE209" s="34">
        <v>149.120370086576</v>
      </c>
      <c r="DF209" s="38">
        <v>7.4713436296273841</v>
      </c>
      <c r="DG209" s="34">
        <v>86.709037954436695</v>
      </c>
      <c r="DH209" s="38">
        <v>-16.221077252461342</v>
      </c>
      <c r="DI209" s="6"/>
      <c r="DJ209" s="6" t="s">
        <v>41</v>
      </c>
      <c r="DK209" s="34">
        <v>113.001303125288</v>
      </c>
      <c r="DL209" s="38">
        <v>1.2534200615798028</v>
      </c>
      <c r="DM209" s="34">
        <v>111.399807312634</v>
      </c>
      <c r="DN209" s="38">
        <v>5.1965135532603597</v>
      </c>
      <c r="DO209" s="34">
        <v>145.00966293753399</v>
      </c>
      <c r="DP209" s="38">
        <v>4.1130264606621552</v>
      </c>
      <c r="DQ209" s="354"/>
    </row>
    <row r="210" spans="1:121" s="336" customFormat="1" ht="15" customHeight="1">
      <c r="A210" s="6"/>
      <c r="B210" s="6" t="s">
        <v>42</v>
      </c>
      <c r="C210" s="34">
        <v>136.41970187012501</v>
      </c>
      <c r="D210" s="38">
        <v>12.688864677035113</v>
      </c>
      <c r="E210" s="34">
        <v>150.90466475252501</v>
      </c>
      <c r="F210" s="38">
        <v>-14.415339533744316</v>
      </c>
      <c r="G210" s="34">
        <v>139.27516488629999</v>
      </c>
      <c r="H210" s="38">
        <v>-9.8541020878861616</v>
      </c>
      <c r="I210" s="6"/>
      <c r="J210" s="6" t="s">
        <v>42</v>
      </c>
      <c r="K210" s="34">
        <v>165.78165097001599</v>
      </c>
      <c r="L210" s="38">
        <v>9.5546243505748123</v>
      </c>
      <c r="M210" s="34">
        <v>152.59834351613799</v>
      </c>
      <c r="N210" s="38">
        <v>4.7927104707033124</v>
      </c>
      <c r="O210" s="34">
        <v>101.457841149167</v>
      </c>
      <c r="P210" s="38">
        <v>8.4424598082109696</v>
      </c>
      <c r="Q210" s="6"/>
      <c r="R210" s="6" t="s">
        <v>42</v>
      </c>
      <c r="S210" s="34">
        <v>102.80362686193099</v>
      </c>
      <c r="T210" s="38">
        <v>3.4133573907979553E-3</v>
      </c>
      <c r="U210" s="34">
        <v>146.531331327186</v>
      </c>
      <c r="V210" s="38">
        <v>1.6310940784392045</v>
      </c>
      <c r="W210" s="34">
        <v>170.53656041730099</v>
      </c>
      <c r="X210" s="38">
        <v>7.6803257999614942</v>
      </c>
      <c r="Y210" s="6"/>
      <c r="Z210" s="6" t="s">
        <v>42</v>
      </c>
      <c r="AA210" s="34">
        <v>130.306824917901</v>
      </c>
      <c r="AB210" s="38">
        <v>5.5693637230806559</v>
      </c>
      <c r="AC210" s="34">
        <v>163.81011466371999</v>
      </c>
      <c r="AD210" s="38">
        <v>9.4421105326982513</v>
      </c>
      <c r="AE210" s="34">
        <v>117.300715403366</v>
      </c>
      <c r="AF210" s="38">
        <v>1.281753992376494</v>
      </c>
      <c r="AG210" s="6"/>
      <c r="AH210" s="6" t="s">
        <v>42</v>
      </c>
      <c r="AI210" s="34">
        <v>148.669625422385</v>
      </c>
      <c r="AJ210" s="38">
        <v>-0.92624569973659732</v>
      </c>
      <c r="AK210" s="34">
        <v>149.49188967952901</v>
      </c>
      <c r="AL210" s="38">
        <v>8.1022605354548176</v>
      </c>
      <c r="AM210" s="34">
        <v>120.750556363652</v>
      </c>
      <c r="AN210" s="38">
        <v>-1.0395737746548406</v>
      </c>
      <c r="AO210" s="6"/>
      <c r="AP210" s="6" t="s">
        <v>42</v>
      </c>
      <c r="AQ210" s="34">
        <v>137.53192014389799</v>
      </c>
      <c r="AR210" s="38">
        <v>-6.3146183449802606E-2</v>
      </c>
      <c r="AS210" s="34">
        <v>118.88295639382299</v>
      </c>
      <c r="AT210" s="38">
        <v>1.9903647551442418</v>
      </c>
      <c r="AU210" s="34">
        <v>182.31088950297701</v>
      </c>
      <c r="AV210" s="38">
        <v>2.4984217150591661</v>
      </c>
      <c r="AW210" s="6"/>
      <c r="AX210" s="6" t="s">
        <v>42</v>
      </c>
      <c r="AY210" s="34">
        <v>196.96727963825199</v>
      </c>
      <c r="AZ210" s="38">
        <v>10.895853775816747</v>
      </c>
      <c r="BA210" s="34">
        <v>146.21094560157599</v>
      </c>
      <c r="BB210" s="38">
        <v>6.5335347894183542</v>
      </c>
      <c r="BC210" s="34">
        <v>156.33853045476499</v>
      </c>
      <c r="BD210" s="38">
        <v>10.841449413117218</v>
      </c>
      <c r="BE210" s="6"/>
      <c r="BF210" s="6" t="s">
        <v>42</v>
      </c>
      <c r="BG210" s="34">
        <v>135.89039405770299</v>
      </c>
      <c r="BH210" s="38">
        <v>4.3609497722597581</v>
      </c>
      <c r="BI210" s="34">
        <v>135.601994236217</v>
      </c>
      <c r="BJ210" s="38">
        <v>3.2265653859940784</v>
      </c>
      <c r="BK210" s="34">
        <v>134.65543623991201</v>
      </c>
      <c r="BL210" s="38">
        <v>-0.47029169833200513</v>
      </c>
      <c r="BM210" s="6"/>
      <c r="BN210" s="6" t="s">
        <v>42</v>
      </c>
      <c r="BO210" s="34">
        <v>54.07004330824828</v>
      </c>
      <c r="BP210" s="38">
        <v>6.3282312864572958</v>
      </c>
      <c r="BQ210" s="34">
        <v>141.331415774704</v>
      </c>
      <c r="BR210" s="38">
        <v>6.4612644469137024</v>
      </c>
      <c r="BS210" s="34">
        <v>197.73307828254701</v>
      </c>
      <c r="BT210" s="38">
        <v>0.61896661920985707</v>
      </c>
      <c r="BU210" s="6"/>
      <c r="BV210" s="6" t="s">
        <v>42</v>
      </c>
      <c r="BW210" s="34">
        <v>170.993724641385</v>
      </c>
      <c r="BX210" s="38">
        <v>10.266703166030823</v>
      </c>
      <c r="BY210" s="34">
        <v>102.92695771742601</v>
      </c>
      <c r="BZ210" s="38">
        <v>-10.500211423987565</v>
      </c>
      <c r="CA210" s="34">
        <v>200.96603693362499</v>
      </c>
      <c r="CB210" s="38">
        <v>8.6225852224524004</v>
      </c>
      <c r="CC210" s="6"/>
      <c r="CD210" s="6" t="s">
        <v>42</v>
      </c>
      <c r="CE210" s="34">
        <v>163.04881378418699</v>
      </c>
      <c r="CF210" s="38">
        <v>-8.4541052124371703</v>
      </c>
      <c r="CG210" s="34">
        <v>212.057334445458</v>
      </c>
      <c r="CH210" s="38">
        <v>20.432175511539526</v>
      </c>
      <c r="CI210" s="34">
        <v>61.477730096879803</v>
      </c>
      <c r="CJ210" s="38">
        <v>-0.39689750745594665</v>
      </c>
      <c r="CK210" s="6"/>
      <c r="CL210" s="6" t="s">
        <v>42</v>
      </c>
      <c r="CM210" s="34">
        <v>128.677234784669</v>
      </c>
      <c r="CN210" s="38">
        <v>13.71686970629365</v>
      </c>
      <c r="CO210" s="34">
        <v>142.74344341862499</v>
      </c>
      <c r="CP210" s="38">
        <v>-10.066372889453433</v>
      </c>
      <c r="CQ210" s="34">
        <v>130.35664365569801</v>
      </c>
      <c r="CR210" s="38">
        <v>19.137949006290938</v>
      </c>
      <c r="CS210" s="6"/>
      <c r="CT210" s="6" t="s">
        <v>42</v>
      </c>
      <c r="CU210" s="34">
        <v>142.05842297114799</v>
      </c>
      <c r="CV210" s="38">
        <v>7.4169256420788514</v>
      </c>
      <c r="CW210" s="34">
        <v>120.64324418792199</v>
      </c>
      <c r="CX210" s="38">
        <v>-4.4171918144460278</v>
      </c>
      <c r="CY210" s="34">
        <v>136.46808509090599</v>
      </c>
      <c r="CZ210" s="38">
        <v>-3.7719931562442355</v>
      </c>
      <c r="DA210" s="6"/>
      <c r="DB210" s="6" t="s">
        <v>42</v>
      </c>
      <c r="DC210" s="34">
        <v>129.66941605220899</v>
      </c>
      <c r="DD210" s="38">
        <v>-2.6480255472330612</v>
      </c>
      <c r="DE210" s="34">
        <v>118.136029103479</v>
      </c>
      <c r="DF210" s="38">
        <v>7.5789998117248558</v>
      </c>
      <c r="DG210" s="34">
        <v>65.126939918192704</v>
      </c>
      <c r="DH210" s="38">
        <v>-22.412185204851369</v>
      </c>
      <c r="DI210" s="6"/>
      <c r="DJ210" s="6" t="s">
        <v>42</v>
      </c>
      <c r="DK210" s="34">
        <v>111.857252156578</v>
      </c>
      <c r="DL210" s="38">
        <v>1.5169104478489857</v>
      </c>
      <c r="DM210" s="34">
        <v>125.264145855108</v>
      </c>
      <c r="DN210" s="38">
        <v>4.6342139113812379</v>
      </c>
      <c r="DO210" s="34">
        <v>162.66844389182901</v>
      </c>
      <c r="DP210" s="38">
        <v>4.1194796327633156</v>
      </c>
      <c r="DQ210" s="354"/>
    </row>
    <row r="211" spans="1:121" s="336" customFormat="1" ht="15" customHeight="1">
      <c r="A211" s="6"/>
      <c r="B211" s="6" t="s">
        <v>43</v>
      </c>
      <c r="C211" s="34">
        <v>119.62707860580799</v>
      </c>
      <c r="D211" s="38">
        <v>3.5634992114638635</v>
      </c>
      <c r="E211" s="34">
        <v>137.03544062292701</v>
      </c>
      <c r="F211" s="38">
        <v>-14.071911974943632</v>
      </c>
      <c r="G211" s="34">
        <v>149.41471020556699</v>
      </c>
      <c r="H211" s="38">
        <v>-9.6127315760568308</v>
      </c>
      <c r="I211" s="6"/>
      <c r="J211" s="6" t="s">
        <v>43</v>
      </c>
      <c r="K211" s="34">
        <v>169.41707804596899</v>
      </c>
      <c r="L211" s="38">
        <v>12.955547928956975</v>
      </c>
      <c r="M211" s="34">
        <v>160.52281028079</v>
      </c>
      <c r="N211" s="38">
        <v>9.7804743423167508</v>
      </c>
      <c r="O211" s="34">
        <v>130.89124212559801</v>
      </c>
      <c r="P211" s="38">
        <v>5.2575200872594792</v>
      </c>
      <c r="Q211" s="6"/>
      <c r="R211" s="6" t="s">
        <v>43</v>
      </c>
      <c r="S211" s="34">
        <v>116.275998253146</v>
      </c>
      <c r="T211" s="38">
        <v>1.1916113736215834</v>
      </c>
      <c r="U211" s="34">
        <v>154.27529973610299</v>
      </c>
      <c r="V211" s="38">
        <v>-3.8058959067538609</v>
      </c>
      <c r="W211" s="34">
        <v>216.68043321344001</v>
      </c>
      <c r="X211" s="38">
        <v>7.6336014195649966</v>
      </c>
      <c r="Y211" s="6"/>
      <c r="Z211" s="6" t="s">
        <v>43</v>
      </c>
      <c r="AA211" s="34">
        <v>141.58468065091699</v>
      </c>
      <c r="AB211" s="38">
        <v>6.8267844449214152</v>
      </c>
      <c r="AC211" s="34">
        <v>136.419689719416</v>
      </c>
      <c r="AD211" s="38">
        <v>10.233062699896195</v>
      </c>
      <c r="AE211" s="34">
        <v>119.575047099271</v>
      </c>
      <c r="AF211" s="38">
        <v>2.4077829238707977</v>
      </c>
      <c r="AG211" s="6"/>
      <c r="AH211" s="6" t="s">
        <v>43</v>
      </c>
      <c r="AI211" s="34">
        <v>172.635655006913</v>
      </c>
      <c r="AJ211" s="38">
        <v>2.9199899440281314</v>
      </c>
      <c r="AK211" s="34">
        <v>154.516178402104</v>
      </c>
      <c r="AL211" s="38">
        <v>9.5419929576285227</v>
      </c>
      <c r="AM211" s="34">
        <v>124.402807968527</v>
      </c>
      <c r="AN211" s="38">
        <v>2.802911961663284</v>
      </c>
      <c r="AO211" s="6"/>
      <c r="AP211" s="6" t="s">
        <v>43</v>
      </c>
      <c r="AQ211" s="34">
        <v>135.748725705418</v>
      </c>
      <c r="AR211" s="38">
        <v>1.7362091804493218</v>
      </c>
      <c r="AS211" s="34">
        <v>109.15163720082801</v>
      </c>
      <c r="AT211" s="38">
        <v>0.98550001622351147</v>
      </c>
      <c r="AU211" s="34">
        <v>162.75162330997799</v>
      </c>
      <c r="AV211" s="38">
        <v>5.4523412379842426</v>
      </c>
      <c r="AW211" s="6"/>
      <c r="AX211" s="6" t="s">
        <v>43</v>
      </c>
      <c r="AY211" s="34">
        <v>176.79421865293801</v>
      </c>
      <c r="AZ211" s="38">
        <v>9.7902594821101019</v>
      </c>
      <c r="BA211" s="34">
        <v>154.48440645947699</v>
      </c>
      <c r="BB211" s="38">
        <v>8.6980814475069224</v>
      </c>
      <c r="BC211" s="34">
        <v>134.664558400793</v>
      </c>
      <c r="BD211" s="38">
        <v>4.3962789541572818</v>
      </c>
      <c r="BE211" s="6"/>
      <c r="BF211" s="6" t="s">
        <v>43</v>
      </c>
      <c r="BG211" s="34">
        <v>138.48623069359601</v>
      </c>
      <c r="BH211" s="38">
        <v>2.738773851677152</v>
      </c>
      <c r="BI211" s="34">
        <v>147.53502634007199</v>
      </c>
      <c r="BJ211" s="38">
        <v>2.3517924520014333</v>
      </c>
      <c r="BK211" s="34">
        <v>122.984381235352</v>
      </c>
      <c r="BL211" s="38">
        <v>1.1079834133884248</v>
      </c>
      <c r="BM211" s="6"/>
      <c r="BN211" s="6" t="s">
        <v>43</v>
      </c>
      <c r="BO211" s="34">
        <v>57.995976701522515</v>
      </c>
      <c r="BP211" s="38">
        <v>4.5813813761421898</v>
      </c>
      <c r="BQ211" s="34">
        <v>136.369716857025</v>
      </c>
      <c r="BR211" s="38">
        <v>5.0238087423613536</v>
      </c>
      <c r="BS211" s="34">
        <v>185.124876335056</v>
      </c>
      <c r="BT211" s="38">
        <v>6.9851886178139182</v>
      </c>
      <c r="BU211" s="6"/>
      <c r="BV211" s="6" t="s">
        <v>43</v>
      </c>
      <c r="BW211" s="34">
        <v>151.015298503964</v>
      </c>
      <c r="BX211" s="38">
        <v>10.000496901160162</v>
      </c>
      <c r="BY211" s="34">
        <v>106.44042351522801</v>
      </c>
      <c r="BZ211" s="38">
        <v>8.0676192305546124E-2</v>
      </c>
      <c r="CA211" s="34">
        <v>273.48498336742398</v>
      </c>
      <c r="CB211" s="38">
        <v>14.580738504367034</v>
      </c>
      <c r="CC211" s="6"/>
      <c r="CD211" s="6" t="s">
        <v>43</v>
      </c>
      <c r="CE211" s="34">
        <v>188.249649106232</v>
      </c>
      <c r="CF211" s="38">
        <v>-1.8999838058044816</v>
      </c>
      <c r="CG211" s="34">
        <v>196.61080614429801</v>
      </c>
      <c r="CH211" s="38">
        <v>21.454178764810422</v>
      </c>
      <c r="CI211" s="34">
        <v>51.429424933013699</v>
      </c>
      <c r="CJ211" s="38">
        <v>2.3756287342801699</v>
      </c>
      <c r="CK211" s="6"/>
      <c r="CL211" s="6" t="s">
        <v>43</v>
      </c>
      <c r="CM211" s="34">
        <v>123.398279684106</v>
      </c>
      <c r="CN211" s="38">
        <v>8.7413642562382847</v>
      </c>
      <c r="CO211" s="34">
        <v>117.10715666105899</v>
      </c>
      <c r="CP211" s="38">
        <v>-11.181594664193113</v>
      </c>
      <c r="CQ211" s="34">
        <v>105.164528035271</v>
      </c>
      <c r="CR211" s="38">
        <v>7.1061865993726769E-2</v>
      </c>
      <c r="CS211" s="6"/>
      <c r="CT211" s="6" t="s">
        <v>43</v>
      </c>
      <c r="CU211" s="34">
        <v>174.57355263091199</v>
      </c>
      <c r="CV211" s="38">
        <v>12.877903322748338</v>
      </c>
      <c r="CW211" s="34">
        <v>137.836491493495</v>
      </c>
      <c r="CX211" s="38">
        <v>-2.3568837273115832</v>
      </c>
      <c r="CY211" s="34">
        <v>135.39878929334401</v>
      </c>
      <c r="CZ211" s="38">
        <v>-9.5801690058697062</v>
      </c>
      <c r="DA211" s="6"/>
      <c r="DB211" s="6" t="s">
        <v>43</v>
      </c>
      <c r="DC211" s="34">
        <v>130.81571674641799</v>
      </c>
      <c r="DD211" s="38">
        <v>-6.5487602609548787</v>
      </c>
      <c r="DE211" s="34">
        <v>129.08955778308001</v>
      </c>
      <c r="DF211" s="38">
        <v>8.1218498701061606</v>
      </c>
      <c r="DG211" s="34">
        <v>94.840626506643204</v>
      </c>
      <c r="DH211" s="38">
        <v>-23.833731875337975</v>
      </c>
      <c r="DI211" s="6"/>
      <c r="DJ211" s="6" t="s">
        <v>43</v>
      </c>
      <c r="DK211" s="34">
        <v>123.96873805708</v>
      </c>
      <c r="DL211" s="38">
        <v>10.215627950512939</v>
      </c>
      <c r="DM211" s="34">
        <v>138.85384563990601</v>
      </c>
      <c r="DN211" s="38">
        <v>2.4748860636860286</v>
      </c>
      <c r="DO211" s="34">
        <v>162.852524807973</v>
      </c>
      <c r="DP211" s="38">
        <v>1.2506260448306108</v>
      </c>
      <c r="DQ211" s="354"/>
    </row>
    <row r="212" spans="1:121">
      <c r="A212" s="9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</row>
    <row r="213" spans="1:121">
      <c r="A213" s="9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</row>
    <row r="214" spans="1:121">
      <c r="A214" s="9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</row>
    <row r="215" spans="1:121">
      <c r="A215" s="9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</row>
    <row r="216" spans="1:121">
      <c r="A216" s="9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</row>
    <row r="217" spans="1:121">
      <c r="A217" s="9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</row>
    <row r="218" spans="1:121">
      <c r="A218" s="9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</row>
    <row r="219" spans="1:121">
      <c r="A219" s="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</row>
    <row r="220" spans="1:121">
      <c r="A220" s="9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</row>
    <row r="221" spans="1:121">
      <c r="A221" s="9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</row>
    <row r="222" spans="1:121">
      <c r="A222" s="9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</row>
    <row r="223" spans="1:121">
      <c r="A223" s="9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</row>
    <row r="224" spans="1:121">
      <c r="A224" s="9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</row>
    <row r="225" spans="1:119">
      <c r="A225" s="9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</row>
    <row r="226" spans="1:119">
      <c r="A226" s="9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</row>
    <row r="227" spans="1:119">
      <c r="A227" s="9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</row>
    <row r="228" spans="1:119">
      <c r="A228" s="9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</row>
    <row r="229" spans="1:119">
      <c r="A229" s="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</row>
    <row r="230" spans="1:119">
      <c r="A230" s="9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</row>
    <row r="231" spans="1:119">
      <c r="A231" s="9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</row>
    <row r="232" spans="1:119">
      <c r="A232" s="9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</row>
    <row r="233" spans="1:119">
      <c r="A233" s="9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</row>
    <row r="234" spans="1:119">
      <c r="A234" s="9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</row>
    <row r="235" spans="1:119">
      <c r="A235" s="9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</row>
    <row r="236" spans="1:119">
      <c r="A236" s="9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</row>
    <row r="237" spans="1:119">
      <c r="A237" s="9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</row>
    <row r="238" spans="1:119">
      <c r="A238" s="9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</row>
    <row r="239" spans="1:119">
      <c r="A239" s="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</row>
    <row r="240" spans="1:119">
      <c r="A240" s="9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</row>
    <row r="241" spans="1:119">
      <c r="A241" s="9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</row>
    <row r="242" spans="1:119">
      <c r="A242" s="9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</row>
    <row r="243" spans="1:119">
      <c r="A243" s="9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</row>
    <row r="244" spans="1:119">
      <c r="A244" s="9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</row>
    <row r="245" spans="1:119">
      <c r="A245" s="9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</row>
    <row r="246" spans="1:119">
      <c r="A246" s="9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</row>
    <row r="247" spans="1:119">
      <c r="A247" s="9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</row>
    <row r="248" spans="1:119">
      <c r="A248" s="9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</row>
    <row r="249" spans="1:119">
      <c r="A249" s="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</row>
    <row r="250" spans="1:119">
      <c r="A250" s="9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</row>
    <row r="251" spans="1:119">
      <c r="A251" s="9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</row>
    <row r="252" spans="1:119">
      <c r="A252" s="9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</row>
    <row r="253" spans="1:119">
      <c r="A253" s="9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</row>
    <row r="254" spans="1:119">
      <c r="A254" s="9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</row>
    <row r="255" spans="1:119">
      <c r="A255" s="9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</row>
    <row r="256" spans="1:119">
      <c r="A256" s="9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</row>
    <row r="257" spans="1:119">
      <c r="A257" s="9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</row>
    <row r="258" spans="1:119">
      <c r="A258" s="9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</row>
    <row r="259" spans="1:119">
      <c r="A259" s="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</row>
    <row r="260" spans="1:119">
      <c r="A260" s="9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</row>
    <row r="261" spans="1:119">
      <c r="A261" s="9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</row>
    <row r="262" spans="1:119">
      <c r="A262" s="9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</row>
    <row r="263" spans="1:119">
      <c r="A263" s="9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</row>
    <row r="264" spans="1:119">
      <c r="A264" s="9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</row>
    <row r="265" spans="1:119">
      <c r="A265" s="9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</row>
    <row r="266" spans="1:119">
      <c r="A266" s="9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</row>
    <row r="267" spans="1:119">
      <c r="A267" s="9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</row>
    <row r="268" spans="1:119">
      <c r="A268" s="9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</row>
    <row r="269" spans="1:119">
      <c r="A269" s="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</row>
    <row r="270" spans="1:119">
      <c r="A270" s="9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</row>
    <row r="271" spans="1:119">
      <c r="A271" s="9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</row>
    <row r="272" spans="1:119">
      <c r="A272" s="9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</row>
    <row r="273" spans="1:119">
      <c r="A273" s="9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</row>
    <row r="274" spans="1:119">
      <c r="A274" s="9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</row>
    <row r="275" spans="1:119">
      <c r="A275" s="9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</row>
    <row r="276" spans="1:119">
      <c r="A276" s="9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</row>
    <row r="277" spans="1:119">
      <c r="A277" s="9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</row>
    <row r="278" spans="1:119">
      <c r="A278" s="9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</row>
    <row r="279" spans="1:119">
      <c r="A279" s="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</row>
    <row r="280" spans="1:119">
      <c r="A280" s="9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</row>
    <row r="281" spans="1:119">
      <c r="A281" s="9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</row>
    <row r="282" spans="1:119">
      <c r="A282" s="9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</row>
    <row r="283" spans="1:119">
      <c r="A283" s="9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</row>
    <row r="284" spans="1:119">
      <c r="A284" s="9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</row>
    <row r="285" spans="1:119">
      <c r="A285" s="9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</row>
    <row r="286" spans="1:119">
      <c r="A286" s="9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</row>
    <row r="287" spans="1:119">
      <c r="A287" s="9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</row>
    <row r="288" spans="1:119">
      <c r="A288" s="9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</row>
    <row r="289" spans="1:119">
      <c r="A289" s="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</row>
    <row r="290" spans="1:119">
      <c r="A290" s="9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</row>
    <row r="291" spans="1:119">
      <c r="A291" s="9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</row>
    <row r="292" spans="1:119">
      <c r="A292" s="9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</row>
    <row r="293" spans="1:119">
      <c r="A293" s="9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</row>
    <row r="294" spans="1:119">
      <c r="A294" s="9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</row>
    <row r="295" spans="1:119">
      <c r="A295" s="9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</row>
    <row r="296" spans="1:119">
      <c r="A296" s="9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</row>
    <row r="297" spans="1:119">
      <c r="A297" s="9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</row>
    <row r="298" spans="1:119">
      <c r="A298" s="9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</row>
    <row r="299" spans="1:119">
      <c r="A299" s="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</row>
    <row r="300" spans="1:119">
      <c r="A300" s="9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</row>
    <row r="301" spans="1:119">
      <c r="A301" s="9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</row>
    <row r="302" spans="1:119">
      <c r="A302" s="9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</row>
    <row r="303" spans="1:119">
      <c r="A303" s="9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</row>
    <row r="304" spans="1:119">
      <c r="A304" s="9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</row>
    <row r="305" spans="1:119">
      <c r="A305" s="9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</row>
    <row r="306" spans="1:119">
      <c r="A306" s="9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</row>
    <row r="307" spans="1:119">
      <c r="A307" s="9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</row>
  </sheetData>
  <mergeCells count="420"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A2:H2"/>
    <mergeCell ref="I2:P2"/>
    <mergeCell ref="Q2:X2"/>
    <mergeCell ref="Y2:AF2"/>
    <mergeCell ref="AG2:AN2"/>
    <mergeCell ref="AO2:AV2"/>
    <mergeCell ref="DK7:DL7"/>
    <mergeCell ref="DM7:DN7"/>
    <mergeCell ref="DO7:DP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CU8:CV8"/>
    <mergeCell ref="CW8:CX8"/>
    <mergeCell ref="CY8:CZ8"/>
    <mergeCell ref="CP5:CP6"/>
    <mergeCell ref="CQ5:CQ6"/>
    <mergeCell ref="CR5:CR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CG5:CG6"/>
    <mergeCell ref="CH5:CH6"/>
    <mergeCell ref="CI5:CI6"/>
    <mergeCell ref="CJ5:CJ6"/>
    <mergeCell ref="CK5:CK8"/>
    <mergeCell ref="CL5:CL8"/>
    <mergeCell ref="CM5:CM6"/>
    <mergeCell ref="CN5:CN6"/>
    <mergeCell ref="CO5:CO6"/>
    <mergeCell ref="DC8:DD8"/>
    <mergeCell ref="DE8:DF8"/>
    <mergeCell ref="DG8:DH8"/>
    <mergeCell ref="DK8:DL8"/>
    <mergeCell ref="DM8:DN8"/>
    <mergeCell ref="DO8:DP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  <mergeCell ref="DC7:DD7"/>
    <mergeCell ref="DE7:DF7"/>
    <mergeCell ref="DG7:DH7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A8:AB8"/>
    <mergeCell ref="AA7:AB7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C8:AD8"/>
    <mergeCell ref="AE8:AF8"/>
    <mergeCell ref="AI8:AJ8"/>
    <mergeCell ref="AC7:AD7"/>
    <mergeCell ref="AE7:AF7"/>
    <mergeCell ref="AI7:AJ7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K8:AL8"/>
    <mergeCell ref="AM8:AN8"/>
    <mergeCell ref="AQ8:AR8"/>
    <mergeCell ref="AS8:AT8"/>
    <mergeCell ref="AK7:AL7"/>
    <mergeCell ref="AM7:AN7"/>
    <mergeCell ref="AQ7:AR7"/>
    <mergeCell ref="AS7:AT7"/>
    <mergeCell ref="AT5:AT6"/>
    <mergeCell ref="AU5:AU6"/>
    <mergeCell ref="AV5:AV6"/>
    <mergeCell ref="AW5:AW8"/>
    <mergeCell ref="AX5:AX8"/>
    <mergeCell ref="AY5:AY6"/>
    <mergeCell ref="AZ5:AZ6"/>
    <mergeCell ref="BA5:BA6"/>
    <mergeCell ref="BB5:BB6"/>
    <mergeCell ref="AY8:AZ8"/>
    <mergeCell ref="BA8:BB8"/>
    <mergeCell ref="AU8:AV8"/>
    <mergeCell ref="AY7:AZ7"/>
    <mergeCell ref="BA7:BB7"/>
    <mergeCell ref="AU7:AV7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C8:BD8"/>
    <mergeCell ref="BG8:BH8"/>
    <mergeCell ref="BI8:BJ8"/>
    <mergeCell ref="BK8:BL8"/>
    <mergeCell ref="BC7:BD7"/>
    <mergeCell ref="BG7:BH7"/>
    <mergeCell ref="BI7:BJ7"/>
    <mergeCell ref="BK7:BL7"/>
    <mergeCell ref="BL5:BL6"/>
    <mergeCell ref="BM5:BM8"/>
    <mergeCell ref="BN5:BN8"/>
    <mergeCell ref="BO5:BO6"/>
    <mergeCell ref="BP5:BP6"/>
    <mergeCell ref="BQ5:BQ6"/>
    <mergeCell ref="BR5:BR6"/>
    <mergeCell ref="BS5:BS6"/>
    <mergeCell ref="BT5:BT6"/>
    <mergeCell ref="BO8:BP8"/>
    <mergeCell ref="BQ8:BR8"/>
    <mergeCell ref="BS8:BT8"/>
    <mergeCell ref="BO7:BP7"/>
    <mergeCell ref="BQ7:BR7"/>
    <mergeCell ref="BS7:BT7"/>
    <mergeCell ref="CU7:CV7"/>
    <mergeCell ref="CW7:CX7"/>
    <mergeCell ref="CY7:CZ7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BW8:BX8"/>
    <mergeCell ref="BY8:BZ8"/>
    <mergeCell ref="CA8:CB8"/>
    <mergeCell ref="CE8:CF8"/>
    <mergeCell ref="CG8:CH8"/>
    <mergeCell ref="CI8:CJ8"/>
    <mergeCell ref="CM8:CN8"/>
    <mergeCell ref="CO8:CP8"/>
    <mergeCell ref="CQ8:CR8"/>
    <mergeCell ref="CD5:CD8"/>
    <mergeCell ref="CE5:CE6"/>
    <mergeCell ref="CF5:CF6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57" orientation="portrait" useFirstPageNumber="1" r:id="rId1"/>
  <headerFooter alignWithMargins="0">
    <oddFooter>&amp;C&amp;P</oddFooter>
  </headerFooter>
  <colBreaks count="14" manualBreakCount="14">
    <brk id="8" max="210" man="1"/>
    <brk id="16" max="210" man="1"/>
    <brk id="24" max="210" man="1"/>
    <brk id="32" max="210" man="1"/>
    <brk id="40" max="210" man="1"/>
    <brk id="48" max="210" man="1"/>
    <brk id="56" max="210" man="1"/>
    <brk id="64" max="210" man="1"/>
    <brk id="72" max="210" man="1"/>
    <brk id="80" max="210" man="1"/>
    <brk id="88" max="210" man="1"/>
    <brk id="96" max="210" man="1"/>
    <brk id="104" max="210" man="1"/>
    <brk id="112" max="21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D285"/>
  <sheetViews>
    <sheetView view="pageBreakPreview" zoomScale="70" zoomScaleNormal="100" zoomScaleSheetLayoutView="70" workbookViewId="0">
      <pane ySplit="11" topLeftCell="A12" activePane="bottomLeft" state="frozen"/>
      <selection activeCell="R21" sqref="R21"/>
      <selection pane="bottomLeft" activeCell="R21" sqref="R21"/>
    </sheetView>
  </sheetViews>
  <sheetFormatPr defaultColWidth="13.5703125" defaultRowHeight="15"/>
  <cols>
    <col min="1" max="1" width="7.85546875" style="5" customWidth="1"/>
    <col min="2" max="2" width="10.7109375" style="5" customWidth="1"/>
    <col min="3" max="3" width="11" style="338" customWidth="1"/>
    <col min="4" max="4" width="13.42578125" style="339" customWidth="1"/>
    <col min="5" max="5" width="11" style="338" customWidth="1"/>
    <col min="6" max="6" width="13.42578125" style="339" customWidth="1"/>
    <col min="7" max="7" width="11" style="339" customWidth="1"/>
    <col min="8" max="8" width="13.42578125" style="339" customWidth="1"/>
    <col min="9" max="9" width="11" style="339" customWidth="1"/>
    <col min="10" max="10" width="13.42578125" style="339" customWidth="1"/>
    <col min="11" max="11" width="9.140625" style="5" customWidth="1"/>
    <col min="12" max="12" width="11.140625" style="5" customWidth="1"/>
    <col min="13" max="13" width="12.140625" style="339" customWidth="1"/>
    <col min="14" max="14" width="14.5703125" style="339" customWidth="1"/>
    <col min="15" max="15" width="12.140625" style="339" customWidth="1"/>
    <col min="16" max="16" width="14.5703125" style="339" customWidth="1"/>
    <col min="17" max="17" width="12.140625" style="339" customWidth="1"/>
    <col min="18" max="18" width="14.5703125" style="339" customWidth="1"/>
    <col min="19" max="19" width="9.140625" style="5" customWidth="1"/>
    <col min="20" max="20" width="11.140625" style="5" customWidth="1"/>
    <col min="21" max="21" width="12.140625" style="339" customWidth="1"/>
    <col min="22" max="22" width="14.5703125" style="339" customWidth="1"/>
    <col min="23" max="23" width="12.140625" style="339" customWidth="1"/>
    <col min="24" max="24" width="14.5703125" style="339" customWidth="1"/>
    <col min="25" max="25" width="12.140625" style="339" customWidth="1"/>
    <col min="26" max="26" width="14.5703125" style="339" customWidth="1"/>
    <col min="27" max="27" width="9.140625" style="5" customWidth="1"/>
    <col min="28" max="28" width="11.140625" style="5" customWidth="1"/>
    <col min="29" max="29" width="12.140625" style="339" customWidth="1"/>
    <col min="30" max="30" width="14.5703125" style="339" customWidth="1"/>
    <col min="31" max="31" width="12.140625" style="339" customWidth="1"/>
    <col min="32" max="32" width="14.5703125" style="339" customWidth="1"/>
    <col min="33" max="33" width="12.140625" style="339" customWidth="1"/>
    <col min="34" max="34" width="14.5703125" style="339" customWidth="1"/>
    <col min="35" max="35" width="9.140625" style="5" customWidth="1"/>
    <col min="36" max="36" width="11.140625" style="5" customWidth="1"/>
    <col min="37" max="37" width="12.140625" style="339" customWidth="1"/>
    <col min="38" max="38" width="14.5703125" style="339" customWidth="1"/>
    <col min="39" max="39" width="12.140625" style="339" customWidth="1"/>
    <col min="40" max="40" width="14.5703125" style="339" customWidth="1"/>
    <col min="41" max="41" width="12.140625" style="339" customWidth="1"/>
    <col min="42" max="42" width="14.5703125" style="339" customWidth="1"/>
    <col min="43" max="43" width="9.140625" style="5" customWidth="1"/>
    <col min="44" max="44" width="11.140625" style="5" customWidth="1"/>
    <col min="45" max="45" width="12.140625" style="339" customWidth="1"/>
    <col min="46" max="46" width="14.5703125" style="339" customWidth="1"/>
    <col min="47" max="47" width="12.140625" style="339" customWidth="1"/>
    <col min="48" max="48" width="14.5703125" style="339" customWidth="1"/>
    <col min="49" max="49" width="12.140625" style="339" customWidth="1"/>
    <col min="50" max="50" width="14.5703125" style="339" customWidth="1"/>
    <col min="51" max="51" width="7.85546875" style="5" customWidth="1"/>
    <col min="52" max="52" width="10.7109375" style="5" customWidth="1"/>
    <col min="53" max="53" width="11" style="339" customWidth="1"/>
    <col min="54" max="54" width="13.42578125" style="339" customWidth="1"/>
    <col min="55" max="55" width="11" style="339" customWidth="1"/>
    <col min="56" max="56" width="13.42578125" style="339" customWidth="1"/>
    <col min="57" max="57" width="11" style="339" customWidth="1"/>
    <col min="58" max="58" width="13.42578125" style="339" customWidth="1"/>
    <col min="59" max="59" width="11" style="339" customWidth="1"/>
    <col min="60" max="60" width="13.42578125" style="339" customWidth="1"/>
  </cols>
  <sheetData>
    <row r="1" spans="1:364" ht="15" customHeight="1"/>
    <row r="2" spans="1:364" ht="15" customHeight="1">
      <c r="A2" s="470" t="s">
        <v>339</v>
      </c>
      <c r="B2" s="470"/>
      <c r="C2" s="470"/>
      <c r="D2" s="470"/>
      <c r="E2" s="470"/>
      <c r="F2" s="470"/>
      <c r="G2" s="470"/>
      <c r="H2" s="470"/>
      <c r="I2" s="470"/>
      <c r="J2" s="470"/>
      <c r="K2" s="470" t="s">
        <v>339</v>
      </c>
      <c r="L2" s="470"/>
      <c r="M2" s="470"/>
      <c r="N2" s="470"/>
      <c r="O2" s="470"/>
      <c r="P2" s="470"/>
      <c r="Q2" s="470"/>
      <c r="R2" s="470"/>
      <c r="S2" s="470" t="s">
        <v>339</v>
      </c>
      <c r="T2" s="470"/>
      <c r="U2" s="470"/>
      <c r="V2" s="470"/>
      <c r="W2" s="470"/>
      <c r="X2" s="470"/>
      <c r="Y2" s="470"/>
      <c r="Z2" s="470"/>
      <c r="AA2" s="470" t="s">
        <v>339</v>
      </c>
      <c r="AB2" s="470"/>
      <c r="AC2" s="470"/>
      <c r="AD2" s="470"/>
      <c r="AE2" s="470"/>
      <c r="AF2" s="470"/>
      <c r="AG2" s="470"/>
      <c r="AH2" s="470"/>
      <c r="AI2" s="470" t="s">
        <v>339</v>
      </c>
      <c r="AJ2" s="470"/>
      <c r="AK2" s="470"/>
      <c r="AL2" s="470"/>
      <c r="AM2" s="470"/>
      <c r="AN2" s="470"/>
      <c r="AO2" s="470"/>
      <c r="AP2" s="470"/>
      <c r="AQ2" s="470" t="s">
        <v>339</v>
      </c>
      <c r="AR2" s="470"/>
      <c r="AS2" s="470"/>
      <c r="AT2" s="470"/>
      <c r="AU2" s="470"/>
      <c r="AV2" s="470"/>
      <c r="AW2" s="470"/>
      <c r="AX2" s="470"/>
      <c r="AY2" s="470" t="s">
        <v>339</v>
      </c>
      <c r="AZ2" s="470"/>
      <c r="BA2" s="470"/>
      <c r="BB2" s="470"/>
      <c r="BC2" s="470"/>
      <c r="BD2" s="470"/>
      <c r="BE2" s="470"/>
      <c r="BF2" s="470"/>
      <c r="BG2" s="470"/>
      <c r="BH2" s="470"/>
    </row>
    <row r="3" spans="1:364" ht="15" customHeight="1">
      <c r="A3" s="497" t="s">
        <v>340</v>
      </c>
      <c r="B3" s="497"/>
      <c r="C3" s="497"/>
      <c r="D3" s="497"/>
      <c r="E3" s="497"/>
      <c r="F3" s="497"/>
      <c r="G3" s="497"/>
      <c r="H3" s="497"/>
      <c r="I3" s="497"/>
      <c r="J3" s="497"/>
      <c r="K3" s="497" t="s">
        <v>340</v>
      </c>
      <c r="L3" s="497"/>
      <c r="M3" s="497"/>
      <c r="N3" s="497"/>
      <c r="O3" s="497"/>
      <c r="P3" s="497"/>
      <c r="Q3" s="497"/>
      <c r="R3" s="497"/>
      <c r="S3" s="497" t="s">
        <v>340</v>
      </c>
      <c r="T3" s="497"/>
      <c r="U3" s="497"/>
      <c r="V3" s="497"/>
      <c r="W3" s="497"/>
      <c r="X3" s="497"/>
      <c r="Y3" s="497"/>
      <c r="Z3" s="497"/>
      <c r="AA3" s="497" t="s">
        <v>340</v>
      </c>
      <c r="AB3" s="497"/>
      <c r="AC3" s="497"/>
      <c r="AD3" s="497"/>
      <c r="AE3" s="497"/>
      <c r="AF3" s="497"/>
      <c r="AG3" s="497"/>
      <c r="AH3" s="497"/>
      <c r="AI3" s="497" t="s">
        <v>340</v>
      </c>
      <c r="AJ3" s="497"/>
      <c r="AK3" s="497"/>
      <c r="AL3" s="497"/>
      <c r="AM3" s="497"/>
      <c r="AN3" s="497"/>
      <c r="AO3" s="497"/>
      <c r="AP3" s="497"/>
      <c r="AQ3" s="497" t="s">
        <v>340</v>
      </c>
      <c r="AR3" s="497"/>
      <c r="AS3" s="497"/>
      <c r="AT3" s="497"/>
      <c r="AU3" s="497"/>
      <c r="AV3" s="497"/>
      <c r="AW3" s="497"/>
      <c r="AX3" s="497"/>
      <c r="AY3" s="497" t="s">
        <v>340</v>
      </c>
      <c r="AZ3" s="497"/>
      <c r="BA3" s="497"/>
      <c r="BB3" s="497"/>
      <c r="BC3" s="497"/>
      <c r="BD3" s="497"/>
      <c r="BE3" s="497"/>
      <c r="BF3" s="497"/>
      <c r="BG3" s="497"/>
      <c r="BH3" s="497"/>
    </row>
    <row r="4" spans="1:364" ht="15" customHeight="1">
      <c r="A4" s="340"/>
      <c r="B4" s="340"/>
      <c r="C4" s="341"/>
      <c r="D4" s="342"/>
      <c r="E4" s="341"/>
      <c r="F4" s="342"/>
      <c r="G4" s="342"/>
      <c r="H4" s="342"/>
      <c r="I4" s="342"/>
      <c r="J4" s="342"/>
      <c r="K4" s="340"/>
      <c r="L4" s="340"/>
      <c r="M4" s="342"/>
      <c r="N4" s="342"/>
      <c r="O4" s="342"/>
      <c r="P4" s="342"/>
      <c r="Q4" s="342"/>
      <c r="R4" s="342"/>
      <c r="S4" s="340"/>
      <c r="T4" s="340"/>
      <c r="U4" s="342"/>
      <c r="V4" s="342"/>
      <c r="W4" s="342"/>
      <c r="X4" s="342"/>
      <c r="Y4" s="342"/>
      <c r="Z4" s="342"/>
      <c r="AA4" s="340"/>
      <c r="AB4" s="340"/>
      <c r="AC4" s="342"/>
      <c r="AD4" s="342"/>
      <c r="AE4" s="342"/>
      <c r="AF4" s="342"/>
      <c r="AG4" s="342"/>
      <c r="AH4" s="342"/>
      <c r="AI4" s="340"/>
      <c r="AJ4" s="340"/>
      <c r="AK4" s="342"/>
      <c r="AL4" s="342"/>
      <c r="AM4" s="342"/>
      <c r="AN4" s="342"/>
      <c r="AO4" s="342"/>
      <c r="AP4" s="342"/>
      <c r="AQ4" s="340"/>
      <c r="AR4" s="340"/>
      <c r="AS4" s="342"/>
      <c r="AT4" s="342"/>
      <c r="AU4" s="342"/>
      <c r="AV4" s="342"/>
      <c r="AW4" s="342"/>
      <c r="AX4" s="342"/>
      <c r="AY4" s="340"/>
      <c r="AZ4" s="340"/>
      <c r="BA4" s="342"/>
      <c r="BB4" s="342"/>
      <c r="BC4" s="342"/>
      <c r="BD4" s="342"/>
      <c r="BE4" s="342"/>
      <c r="BF4" s="342"/>
      <c r="BG4" s="342"/>
      <c r="BH4" s="342"/>
    </row>
    <row r="5" spans="1:364" ht="33.75" customHeight="1">
      <c r="A5" s="458" t="s">
        <v>10</v>
      </c>
      <c r="B5" s="458" t="s">
        <v>5</v>
      </c>
      <c r="C5" s="451" t="s">
        <v>63</v>
      </c>
      <c r="D5" s="451" t="s">
        <v>64</v>
      </c>
      <c r="E5" s="451" t="s">
        <v>63</v>
      </c>
      <c r="F5" s="451" t="s">
        <v>64</v>
      </c>
      <c r="G5" s="451" t="s">
        <v>63</v>
      </c>
      <c r="H5" s="451" t="s">
        <v>64</v>
      </c>
      <c r="I5" s="451" t="s">
        <v>63</v>
      </c>
      <c r="J5" s="451" t="s">
        <v>64</v>
      </c>
      <c r="K5" s="458" t="s">
        <v>10</v>
      </c>
      <c r="L5" s="458" t="s">
        <v>5</v>
      </c>
      <c r="M5" s="451" t="s">
        <v>63</v>
      </c>
      <c r="N5" s="451" t="s">
        <v>64</v>
      </c>
      <c r="O5" s="451" t="s">
        <v>63</v>
      </c>
      <c r="P5" s="451" t="s">
        <v>64</v>
      </c>
      <c r="Q5" s="451" t="s">
        <v>63</v>
      </c>
      <c r="R5" s="451" t="s">
        <v>64</v>
      </c>
      <c r="S5" s="458" t="s">
        <v>10</v>
      </c>
      <c r="T5" s="458" t="s">
        <v>5</v>
      </c>
      <c r="U5" s="451" t="s">
        <v>63</v>
      </c>
      <c r="V5" s="451" t="s">
        <v>64</v>
      </c>
      <c r="W5" s="451" t="s">
        <v>63</v>
      </c>
      <c r="X5" s="451" t="s">
        <v>64</v>
      </c>
      <c r="Y5" s="451" t="s">
        <v>63</v>
      </c>
      <c r="Z5" s="451" t="s">
        <v>64</v>
      </c>
      <c r="AA5" s="458" t="s">
        <v>10</v>
      </c>
      <c r="AB5" s="458" t="s">
        <v>5</v>
      </c>
      <c r="AC5" s="451" t="s">
        <v>63</v>
      </c>
      <c r="AD5" s="451" t="s">
        <v>64</v>
      </c>
      <c r="AE5" s="451" t="s">
        <v>63</v>
      </c>
      <c r="AF5" s="451" t="s">
        <v>64</v>
      </c>
      <c r="AG5" s="451" t="s">
        <v>63</v>
      </c>
      <c r="AH5" s="451" t="s">
        <v>64</v>
      </c>
      <c r="AI5" s="458" t="s">
        <v>10</v>
      </c>
      <c r="AJ5" s="458" t="s">
        <v>5</v>
      </c>
      <c r="AK5" s="451" t="s">
        <v>63</v>
      </c>
      <c r="AL5" s="451" t="s">
        <v>64</v>
      </c>
      <c r="AM5" s="451" t="s">
        <v>63</v>
      </c>
      <c r="AN5" s="451" t="s">
        <v>64</v>
      </c>
      <c r="AO5" s="451" t="s">
        <v>63</v>
      </c>
      <c r="AP5" s="451" t="s">
        <v>64</v>
      </c>
      <c r="AQ5" s="458" t="s">
        <v>10</v>
      </c>
      <c r="AR5" s="458" t="s">
        <v>5</v>
      </c>
      <c r="AS5" s="451" t="s">
        <v>63</v>
      </c>
      <c r="AT5" s="451" t="s">
        <v>64</v>
      </c>
      <c r="AU5" s="451" t="s">
        <v>63</v>
      </c>
      <c r="AV5" s="451" t="s">
        <v>64</v>
      </c>
      <c r="AW5" s="451" t="s">
        <v>63</v>
      </c>
      <c r="AX5" s="451" t="s">
        <v>64</v>
      </c>
      <c r="AY5" s="458" t="s">
        <v>10</v>
      </c>
      <c r="AZ5" s="458" t="s">
        <v>5</v>
      </c>
      <c r="BA5" s="451" t="s">
        <v>63</v>
      </c>
      <c r="BB5" s="451" t="s">
        <v>64</v>
      </c>
      <c r="BC5" s="451" t="s">
        <v>63</v>
      </c>
      <c r="BD5" s="451" t="s">
        <v>64</v>
      </c>
      <c r="BE5" s="451" t="s">
        <v>63</v>
      </c>
      <c r="BF5" s="451" t="s">
        <v>64</v>
      </c>
      <c r="BG5" s="451" t="s">
        <v>63</v>
      </c>
      <c r="BH5" s="451" t="s">
        <v>64</v>
      </c>
    </row>
    <row r="6" spans="1:364" ht="33.75" customHeight="1">
      <c r="A6" s="459"/>
      <c r="B6" s="459"/>
      <c r="C6" s="453"/>
      <c r="D6" s="453"/>
      <c r="E6" s="453"/>
      <c r="F6" s="453"/>
      <c r="G6" s="453"/>
      <c r="H6" s="453"/>
      <c r="I6" s="453"/>
      <c r="J6" s="453"/>
      <c r="K6" s="459"/>
      <c r="L6" s="459"/>
      <c r="M6" s="453"/>
      <c r="N6" s="453"/>
      <c r="O6" s="453"/>
      <c r="P6" s="453"/>
      <c r="Q6" s="453"/>
      <c r="R6" s="453"/>
      <c r="S6" s="459"/>
      <c r="T6" s="459"/>
      <c r="U6" s="453"/>
      <c r="V6" s="453"/>
      <c r="W6" s="453"/>
      <c r="X6" s="453"/>
      <c r="Y6" s="453"/>
      <c r="Z6" s="453"/>
      <c r="AA6" s="459"/>
      <c r="AB6" s="459"/>
      <c r="AC6" s="453"/>
      <c r="AD6" s="453"/>
      <c r="AE6" s="453"/>
      <c r="AF6" s="453"/>
      <c r="AG6" s="453"/>
      <c r="AH6" s="453"/>
      <c r="AI6" s="459"/>
      <c r="AJ6" s="459"/>
      <c r="AK6" s="453"/>
      <c r="AL6" s="453"/>
      <c r="AM6" s="453"/>
      <c r="AN6" s="453"/>
      <c r="AO6" s="453"/>
      <c r="AP6" s="453"/>
      <c r="AQ6" s="459"/>
      <c r="AR6" s="459"/>
      <c r="AS6" s="453"/>
      <c r="AT6" s="453"/>
      <c r="AU6" s="453"/>
      <c r="AV6" s="453"/>
      <c r="AW6" s="453"/>
      <c r="AX6" s="453"/>
      <c r="AY6" s="459"/>
      <c r="AZ6" s="459"/>
      <c r="BA6" s="453"/>
      <c r="BB6" s="453"/>
      <c r="BC6" s="453"/>
      <c r="BD6" s="453"/>
      <c r="BE6" s="453"/>
      <c r="BF6" s="453"/>
      <c r="BG6" s="453"/>
      <c r="BH6" s="453"/>
    </row>
    <row r="7" spans="1:364" ht="69.95" customHeight="1">
      <c r="A7" s="459"/>
      <c r="B7" s="459"/>
      <c r="C7" s="488" t="s">
        <v>419</v>
      </c>
      <c r="D7" s="488"/>
      <c r="E7" s="488" t="s">
        <v>420</v>
      </c>
      <c r="F7" s="488"/>
      <c r="G7" s="488" t="s">
        <v>421</v>
      </c>
      <c r="H7" s="488"/>
      <c r="I7" s="488" t="s">
        <v>422</v>
      </c>
      <c r="J7" s="488"/>
      <c r="K7" s="459"/>
      <c r="L7" s="459"/>
      <c r="M7" s="488" t="s">
        <v>423</v>
      </c>
      <c r="N7" s="488"/>
      <c r="O7" s="488" t="s">
        <v>424</v>
      </c>
      <c r="P7" s="488"/>
      <c r="Q7" s="488" t="s">
        <v>425</v>
      </c>
      <c r="R7" s="488"/>
      <c r="S7" s="459"/>
      <c r="T7" s="459"/>
      <c r="U7" s="488" t="s">
        <v>426</v>
      </c>
      <c r="V7" s="488"/>
      <c r="W7" s="488" t="s">
        <v>427</v>
      </c>
      <c r="X7" s="488"/>
      <c r="Y7" s="488" t="s">
        <v>428</v>
      </c>
      <c r="Z7" s="488"/>
      <c r="AA7" s="459"/>
      <c r="AB7" s="459"/>
      <c r="AC7" s="488" t="s">
        <v>429</v>
      </c>
      <c r="AD7" s="488"/>
      <c r="AE7" s="488" t="s">
        <v>430</v>
      </c>
      <c r="AF7" s="488"/>
      <c r="AG7" s="488" t="s">
        <v>431</v>
      </c>
      <c r="AH7" s="488"/>
      <c r="AI7" s="459"/>
      <c r="AJ7" s="459"/>
      <c r="AK7" s="488" t="s">
        <v>432</v>
      </c>
      <c r="AL7" s="488"/>
      <c r="AM7" s="488" t="s">
        <v>433</v>
      </c>
      <c r="AN7" s="488"/>
      <c r="AO7" s="488" t="s">
        <v>434</v>
      </c>
      <c r="AP7" s="488"/>
      <c r="AQ7" s="459"/>
      <c r="AR7" s="459"/>
      <c r="AS7" s="488" t="s">
        <v>435</v>
      </c>
      <c r="AT7" s="488"/>
      <c r="AU7" s="488" t="s">
        <v>436</v>
      </c>
      <c r="AV7" s="488"/>
      <c r="AW7" s="488" t="s">
        <v>437</v>
      </c>
      <c r="AX7" s="488"/>
      <c r="AY7" s="459"/>
      <c r="AZ7" s="459"/>
      <c r="BA7" s="488" t="s">
        <v>438</v>
      </c>
      <c r="BB7" s="488"/>
      <c r="BC7" s="488" t="s">
        <v>439</v>
      </c>
      <c r="BD7" s="488"/>
      <c r="BE7" s="488" t="s">
        <v>440</v>
      </c>
      <c r="BF7" s="488"/>
      <c r="BG7" s="488" t="s">
        <v>441</v>
      </c>
      <c r="BH7" s="488"/>
    </row>
    <row r="8" spans="1:364" ht="69.95" customHeight="1">
      <c r="A8" s="460"/>
      <c r="B8" s="460"/>
      <c r="C8" s="487" t="s">
        <v>442</v>
      </c>
      <c r="D8" s="487"/>
      <c r="E8" s="487" t="s">
        <v>443</v>
      </c>
      <c r="F8" s="487"/>
      <c r="G8" s="487" t="s">
        <v>444</v>
      </c>
      <c r="H8" s="487"/>
      <c r="I8" s="487" t="s">
        <v>445</v>
      </c>
      <c r="J8" s="487"/>
      <c r="K8" s="460"/>
      <c r="L8" s="460"/>
      <c r="M8" s="487" t="s">
        <v>446</v>
      </c>
      <c r="N8" s="487"/>
      <c r="O8" s="487" t="s">
        <v>447</v>
      </c>
      <c r="P8" s="487"/>
      <c r="Q8" s="487" t="s">
        <v>448</v>
      </c>
      <c r="R8" s="487"/>
      <c r="S8" s="460"/>
      <c r="T8" s="460"/>
      <c r="U8" s="487" t="s">
        <v>449</v>
      </c>
      <c r="V8" s="487"/>
      <c r="W8" s="487" t="s">
        <v>450</v>
      </c>
      <c r="X8" s="487"/>
      <c r="Y8" s="487" t="s">
        <v>451</v>
      </c>
      <c r="Z8" s="487"/>
      <c r="AA8" s="460"/>
      <c r="AB8" s="460"/>
      <c r="AC8" s="487" t="s">
        <v>452</v>
      </c>
      <c r="AD8" s="487"/>
      <c r="AE8" s="487" t="s">
        <v>453</v>
      </c>
      <c r="AF8" s="487"/>
      <c r="AG8" s="487" t="s">
        <v>454</v>
      </c>
      <c r="AH8" s="487"/>
      <c r="AI8" s="460"/>
      <c r="AJ8" s="460"/>
      <c r="AK8" s="487" t="s">
        <v>455</v>
      </c>
      <c r="AL8" s="487"/>
      <c r="AM8" s="487" t="s">
        <v>456</v>
      </c>
      <c r="AN8" s="487"/>
      <c r="AO8" s="487" t="s">
        <v>457</v>
      </c>
      <c r="AP8" s="487"/>
      <c r="AQ8" s="460"/>
      <c r="AR8" s="460"/>
      <c r="AS8" s="487" t="s">
        <v>458</v>
      </c>
      <c r="AT8" s="487"/>
      <c r="AU8" s="487" t="s">
        <v>459</v>
      </c>
      <c r="AV8" s="487"/>
      <c r="AW8" s="487" t="s">
        <v>460</v>
      </c>
      <c r="AX8" s="487"/>
      <c r="AY8" s="460"/>
      <c r="AZ8" s="460"/>
      <c r="BA8" s="487" t="s">
        <v>461</v>
      </c>
      <c r="BB8" s="487"/>
      <c r="BC8" s="487" t="s">
        <v>462</v>
      </c>
      <c r="BD8" s="487"/>
      <c r="BE8" s="487" t="s">
        <v>463</v>
      </c>
      <c r="BF8" s="487"/>
      <c r="BG8" s="487" t="s">
        <v>464</v>
      </c>
      <c r="BH8" s="487"/>
    </row>
    <row r="9" spans="1:364" s="1" customFormat="1" ht="15" customHeight="1">
      <c r="A9" s="498" t="s">
        <v>465</v>
      </c>
      <c r="B9" s="498"/>
      <c r="C9" s="493">
        <v>101</v>
      </c>
      <c r="D9" s="493"/>
      <c r="E9" s="493">
        <v>102</v>
      </c>
      <c r="F9" s="493"/>
      <c r="G9" s="493">
        <v>103</v>
      </c>
      <c r="H9" s="493"/>
      <c r="I9" s="493">
        <v>108</v>
      </c>
      <c r="J9" s="493"/>
      <c r="K9" s="498" t="s">
        <v>465</v>
      </c>
      <c r="L9" s="498"/>
      <c r="M9" s="493">
        <v>139</v>
      </c>
      <c r="N9" s="493"/>
      <c r="O9" s="493">
        <v>142</v>
      </c>
      <c r="P9" s="493"/>
      <c r="Q9" s="493">
        <v>143</v>
      </c>
      <c r="R9" s="493"/>
      <c r="S9" s="498" t="s">
        <v>465</v>
      </c>
      <c r="T9" s="498"/>
      <c r="U9" s="493">
        <v>182</v>
      </c>
      <c r="V9" s="493"/>
      <c r="W9" s="493">
        <v>203</v>
      </c>
      <c r="X9" s="493"/>
      <c r="Y9" s="493">
        <v>243</v>
      </c>
      <c r="Z9" s="493"/>
      <c r="AA9" s="498" t="s">
        <v>465</v>
      </c>
      <c r="AB9" s="498"/>
      <c r="AC9" s="493">
        <v>268</v>
      </c>
      <c r="AD9" s="493"/>
      <c r="AE9" s="493">
        <v>272</v>
      </c>
      <c r="AF9" s="493"/>
      <c r="AG9" s="493">
        <v>274</v>
      </c>
      <c r="AH9" s="493"/>
      <c r="AI9" s="498" t="s">
        <v>465</v>
      </c>
      <c r="AJ9" s="498"/>
      <c r="AK9" s="493">
        <v>279</v>
      </c>
      <c r="AL9" s="493"/>
      <c r="AM9" s="493">
        <v>292</v>
      </c>
      <c r="AN9" s="493"/>
      <c r="AO9" s="493" t="s">
        <v>466</v>
      </c>
      <c r="AP9" s="493"/>
      <c r="AQ9" s="498" t="s">
        <v>465</v>
      </c>
      <c r="AR9" s="498"/>
      <c r="AS9" s="493">
        <v>321</v>
      </c>
      <c r="AT9" s="493"/>
      <c r="AU9" s="493">
        <v>322</v>
      </c>
      <c r="AV9" s="493"/>
      <c r="AW9" s="493">
        <v>323</v>
      </c>
      <c r="AX9" s="493"/>
      <c r="AY9" s="498" t="s">
        <v>465</v>
      </c>
      <c r="AZ9" s="498"/>
      <c r="BA9" s="493">
        <v>324</v>
      </c>
      <c r="BB9" s="493"/>
      <c r="BC9" s="493">
        <v>325</v>
      </c>
      <c r="BD9" s="493"/>
      <c r="BE9" s="493">
        <v>329</v>
      </c>
      <c r="BF9" s="493"/>
      <c r="BG9" s="493">
        <v>332</v>
      </c>
      <c r="BH9" s="493"/>
      <c r="BI9" s="349"/>
      <c r="BJ9" s="349"/>
      <c r="BK9" s="349"/>
      <c r="BL9" s="349"/>
      <c r="BM9" s="349"/>
      <c r="BN9" s="349"/>
      <c r="BO9" s="349"/>
      <c r="BP9" s="349"/>
      <c r="BQ9" s="349"/>
      <c r="BR9" s="349"/>
      <c r="BS9" s="349"/>
      <c r="BT9" s="349"/>
      <c r="BU9" s="349"/>
      <c r="BV9" s="349"/>
      <c r="BW9" s="349"/>
      <c r="BX9" s="349"/>
      <c r="BY9" s="349"/>
      <c r="BZ9" s="349"/>
      <c r="CA9" s="349"/>
      <c r="CB9" s="349"/>
      <c r="CC9" s="349"/>
      <c r="CD9" s="349"/>
      <c r="CE9" s="349"/>
      <c r="CF9" s="349"/>
      <c r="CG9" s="349"/>
      <c r="CH9" s="349"/>
      <c r="CI9" s="349"/>
      <c r="CJ9" s="349"/>
      <c r="CK9" s="349"/>
      <c r="CL9" s="349"/>
      <c r="CM9" s="349"/>
      <c r="CN9" s="349"/>
      <c r="CO9" s="349"/>
      <c r="CP9" s="349"/>
      <c r="CQ9" s="349"/>
      <c r="CR9" s="349"/>
      <c r="CS9" s="349"/>
      <c r="CT9" s="349"/>
      <c r="CU9" s="349"/>
      <c r="CV9" s="349"/>
      <c r="CW9" s="349"/>
      <c r="CX9" s="349"/>
      <c r="CY9" s="349"/>
      <c r="CZ9" s="349"/>
      <c r="DA9" s="349"/>
      <c r="DB9" s="349"/>
      <c r="DC9" s="349"/>
      <c r="DD9" s="349"/>
      <c r="DE9" s="349"/>
      <c r="DF9" s="349"/>
      <c r="DG9" s="349"/>
      <c r="DH9" s="349"/>
      <c r="DI9" s="349"/>
      <c r="DJ9" s="349"/>
      <c r="DK9" s="349"/>
      <c r="DL9" s="349"/>
      <c r="DM9" s="349"/>
      <c r="DN9" s="349"/>
      <c r="DO9" s="349"/>
      <c r="DP9" s="349"/>
      <c r="DQ9" s="349"/>
      <c r="DR9" s="349"/>
      <c r="DS9" s="349"/>
      <c r="DT9" s="349"/>
      <c r="DU9" s="349"/>
      <c r="DV9" s="349"/>
      <c r="DW9" s="349"/>
      <c r="DX9" s="349"/>
      <c r="DY9" s="349"/>
      <c r="DZ9" s="349"/>
      <c r="EA9" s="349"/>
      <c r="EB9" s="349"/>
      <c r="EC9" s="349"/>
      <c r="ED9" s="349"/>
      <c r="EE9" s="349"/>
      <c r="EF9" s="349"/>
      <c r="EG9" s="349"/>
      <c r="EH9" s="349"/>
      <c r="EI9" s="349"/>
      <c r="EJ9" s="349"/>
      <c r="EK9" s="349"/>
      <c r="EL9" s="349"/>
      <c r="EM9" s="349"/>
      <c r="EN9" s="349"/>
      <c r="EO9" s="349"/>
      <c r="EP9" s="349"/>
      <c r="EQ9" s="349"/>
      <c r="ER9" s="349"/>
      <c r="ES9" s="349"/>
      <c r="ET9" s="349"/>
      <c r="EU9" s="349"/>
      <c r="EV9" s="349"/>
      <c r="EW9" s="349"/>
      <c r="EX9" s="349"/>
      <c r="EY9" s="349"/>
      <c r="EZ9" s="349"/>
      <c r="FA9" s="349"/>
      <c r="FB9" s="349"/>
      <c r="FC9" s="349"/>
      <c r="FD9" s="349"/>
      <c r="FE9" s="349"/>
      <c r="FF9" s="349"/>
      <c r="FG9" s="349"/>
      <c r="FH9" s="349"/>
      <c r="FI9" s="349"/>
      <c r="FJ9" s="349"/>
      <c r="FK9" s="349"/>
      <c r="FL9" s="349"/>
      <c r="FM9" s="349"/>
      <c r="FN9" s="349"/>
      <c r="FO9" s="349"/>
      <c r="FP9" s="349"/>
      <c r="FQ9" s="349"/>
      <c r="FR9" s="349"/>
      <c r="FS9" s="349"/>
      <c r="FT9" s="349"/>
      <c r="FU9" s="349"/>
      <c r="FV9" s="349"/>
      <c r="FW9" s="349"/>
      <c r="FX9" s="349"/>
      <c r="FY9" s="349"/>
      <c r="FZ9" s="349"/>
      <c r="GA9" s="349"/>
      <c r="GB9" s="349"/>
      <c r="GC9" s="349"/>
      <c r="GD9" s="349"/>
      <c r="GE9" s="349"/>
      <c r="GF9" s="349"/>
      <c r="GG9" s="349"/>
      <c r="GH9" s="349"/>
      <c r="GI9" s="349"/>
      <c r="GJ9" s="349"/>
      <c r="GK9" s="349"/>
      <c r="GL9" s="349"/>
      <c r="GM9" s="349"/>
      <c r="GN9" s="349"/>
      <c r="GO9" s="349"/>
      <c r="GP9" s="349"/>
      <c r="GQ9" s="349"/>
      <c r="GR9" s="349"/>
      <c r="GS9" s="349"/>
      <c r="GT9" s="349"/>
      <c r="GU9" s="349"/>
      <c r="GV9" s="349"/>
      <c r="GW9" s="349"/>
      <c r="GX9" s="349"/>
      <c r="GY9" s="349"/>
      <c r="GZ9" s="349"/>
      <c r="HA9" s="349"/>
      <c r="HB9" s="349"/>
      <c r="HC9" s="349"/>
      <c r="HD9" s="349"/>
      <c r="HE9" s="349"/>
      <c r="HF9" s="349"/>
      <c r="HG9" s="349"/>
      <c r="HH9" s="349"/>
      <c r="HI9" s="349"/>
      <c r="HJ9" s="349"/>
      <c r="HK9" s="349"/>
      <c r="HL9" s="349"/>
      <c r="HM9" s="349"/>
      <c r="HN9" s="349"/>
      <c r="HO9" s="349"/>
      <c r="HP9" s="349"/>
      <c r="HQ9" s="349"/>
      <c r="HR9" s="349"/>
      <c r="HS9" s="349"/>
      <c r="HT9" s="349"/>
      <c r="HU9" s="349"/>
      <c r="HV9" s="349"/>
      <c r="HW9" s="349"/>
      <c r="HX9" s="349"/>
      <c r="HY9" s="349"/>
      <c r="HZ9" s="349"/>
      <c r="IA9" s="349"/>
      <c r="IB9" s="349"/>
      <c r="IC9" s="349"/>
      <c r="ID9" s="349"/>
      <c r="IE9" s="349"/>
      <c r="IF9" s="349"/>
      <c r="IG9" s="349"/>
      <c r="IH9" s="349"/>
      <c r="II9" s="349"/>
      <c r="IJ9" s="349"/>
      <c r="IK9" s="349"/>
      <c r="IL9" s="349"/>
      <c r="IM9" s="349"/>
      <c r="IN9" s="349"/>
      <c r="IO9" s="349"/>
      <c r="IP9" s="349"/>
      <c r="IQ9" s="349"/>
      <c r="IR9" s="349"/>
      <c r="IS9" s="349"/>
      <c r="IT9" s="349"/>
      <c r="IU9" s="349"/>
      <c r="IV9" s="349"/>
      <c r="IW9" s="349"/>
      <c r="IX9" s="349"/>
      <c r="IY9" s="349"/>
      <c r="IZ9" s="349"/>
      <c r="JA9" s="349"/>
      <c r="JB9" s="349"/>
      <c r="JC9" s="349"/>
      <c r="JD9" s="349"/>
      <c r="JE9" s="349"/>
      <c r="JF9" s="349"/>
      <c r="JG9" s="349"/>
      <c r="JH9" s="349"/>
      <c r="JI9" s="349"/>
      <c r="JJ9" s="349"/>
      <c r="JK9" s="349"/>
      <c r="JL9" s="349"/>
      <c r="JM9" s="349"/>
      <c r="JN9" s="349"/>
      <c r="JO9" s="349"/>
      <c r="JP9" s="349"/>
      <c r="JQ9" s="349"/>
      <c r="JR9" s="349"/>
      <c r="JS9" s="349"/>
      <c r="JT9" s="349"/>
      <c r="JU9" s="349"/>
      <c r="JV9" s="349"/>
      <c r="JW9" s="349"/>
      <c r="JX9" s="349"/>
      <c r="JY9" s="349"/>
      <c r="JZ9" s="349"/>
      <c r="KA9" s="349"/>
      <c r="KB9" s="349"/>
      <c r="KC9" s="349"/>
      <c r="KD9" s="349"/>
      <c r="KE9" s="349"/>
      <c r="KF9" s="349"/>
      <c r="KG9" s="349"/>
      <c r="KH9" s="349"/>
      <c r="KI9" s="349"/>
      <c r="KJ9" s="349"/>
      <c r="KK9" s="349"/>
      <c r="KL9" s="349"/>
      <c r="KM9" s="349"/>
      <c r="KN9" s="349"/>
      <c r="KO9" s="349"/>
      <c r="KP9" s="349"/>
      <c r="KQ9" s="349"/>
      <c r="KR9" s="349"/>
      <c r="KS9" s="349"/>
      <c r="KT9" s="349"/>
      <c r="KU9" s="349"/>
      <c r="KV9" s="349"/>
      <c r="KW9" s="349"/>
      <c r="KX9" s="349"/>
      <c r="KY9" s="349"/>
      <c r="KZ9" s="349"/>
      <c r="LA9" s="349"/>
      <c r="LB9" s="349"/>
      <c r="LC9" s="349"/>
      <c r="LD9" s="349"/>
      <c r="LE9" s="349"/>
      <c r="LF9" s="349"/>
      <c r="LG9" s="349"/>
      <c r="LH9" s="349"/>
      <c r="LI9" s="349"/>
      <c r="LJ9" s="349"/>
      <c r="LK9" s="349"/>
      <c r="LL9" s="349"/>
      <c r="LM9" s="349"/>
      <c r="LN9" s="349"/>
      <c r="LO9" s="349"/>
      <c r="LP9" s="349"/>
      <c r="LQ9" s="349"/>
      <c r="LR9" s="349"/>
      <c r="LS9" s="349"/>
      <c r="LT9" s="349"/>
      <c r="LU9" s="349"/>
      <c r="LV9" s="349"/>
      <c r="LW9" s="349"/>
      <c r="LX9" s="349"/>
      <c r="LY9" s="349"/>
      <c r="LZ9" s="349"/>
      <c r="MA9" s="349"/>
      <c r="MB9" s="349"/>
      <c r="MC9" s="349"/>
      <c r="MD9" s="349"/>
      <c r="ME9" s="349"/>
      <c r="MF9" s="349"/>
      <c r="MG9" s="349"/>
      <c r="MH9" s="349"/>
      <c r="MI9" s="349"/>
      <c r="MJ9" s="349"/>
      <c r="MK9" s="349"/>
      <c r="ML9" s="349"/>
      <c r="MM9" s="349"/>
      <c r="MN9" s="349"/>
      <c r="MO9" s="349"/>
      <c r="MP9" s="349"/>
      <c r="MQ9" s="349"/>
      <c r="MR9" s="349"/>
      <c r="MS9" s="349"/>
      <c r="MT9" s="349"/>
      <c r="MU9" s="349"/>
      <c r="MV9" s="349"/>
      <c r="MW9" s="349"/>
      <c r="MX9" s="349"/>
      <c r="MY9" s="349"/>
      <c r="MZ9" s="349"/>
    </row>
    <row r="10" spans="1:364" s="334" customFormat="1" ht="15" hidden="1" customHeight="1">
      <c r="A10" s="473" t="s">
        <v>26</v>
      </c>
      <c r="B10" s="473"/>
      <c r="C10" s="490"/>
      <c r="D10" s="490"/>
      <c r="E10" s="490"/>
      <c r="F10" s="490"/>
      <c r="G10" s="490"/>
      <c r="H10" s="490"/>
      <c r="I10" s="490"/>
      <c r="J10" s="490"/>
      <c r="K10" s="473" t="s">
        <v>26</v>
      </c>
      <c r="L10" s="473"/>
      <c r="M10" s="490"/>
      <c r="N10" s="490"/>
      <c r="O10" s="490"/>
      <c r="P10" s="490"/>
      <c r="Q10" s="490"/>
      <c r="R10" s="490"/>
      <c r="S10" s="473" t="s">
        <v>26</v>
      </c>
      <c r="T10" s="473"/>
      <c r="U10" s="490"/>
      <c r="V10" s="490"/>
      <c r="W10" s="490"/>
      <c r="X10" s="490"/>
      <c r="Y10" s="490"/>
      <c r="Z10" s="490"/>
      <c r="AA10" s="473" t="s">
        <v>26</v>
      </c>
      <c r="AB10" s="473"/>
      <c r="AC10" s="490"/>
      <c r="AD10" s="490"/>
      <c r="AE10" s="490"/>
      <c r="AF10" s="490"/>
      <c r="AG10" s="490"/>
      <c r="AH10" s="490"/>
      <c r="AI10" s="473" t="s">
        <v>26</v>
      </c>
      <c r="AJ10" s="473"/>
      <c r="AK10" s="490"/>
      <c r="AL10" s="490"/>
      <c r="AM10" s="490"/>
      <c r="AN10" s="490"/>
      <c r="AO10" s="490"/>
      <c r="AP10" s="490"/>
      <c r="AQ10" s="473" t="s">
        <v>26</v>
      </c>
      <c r="AR10" s="473"/>
      <c r="AS10" s="490"/>
      <c r="AT10" s="490"/>
      <c r="AU10" s="490"/>
      <c r="AV10" s="490"/>
      <c r="AW10" s="490"/>
      <c r="AX10" s="490"/>
      <c r="AY10" s="473" t="s">
        <v>26</v>
      </c>
      <c r="AZ10" s="473"/>
      <c r="BA10" s="490"/>
      <c r="BB10" s="490"/>
      <c r="BC10" s="490"/>
      <c r="BD10" s="490"/>
      <c r="BE10" s="490"/>
      <c r="BF10" s="490"/>
      <c r="BG10" s="490"/>
      <c r="BH10" s="490"/>
      <c r="EZ10" s="2"/>
    </row>
    <row r="11" spans="1:364" s="334" customFormat="1" ht="15" customHeight="1">
      <c r="A11" s="473" t="s">
        <v>58</v>
      </c>
      <c r="B11" s="473"/>
      <c r="C11" s="490">
        <v>0.34158367535865602</v>
      </c>
      <c r="D11" s="490"/>
      <c r="E11" s="490">
        <v>0.19966980949257401</v>
      </c>
      <c r="F11" s="490"/>
      <c r="G11" s="490">
        <v>0.10070017423701</v>
      </c>
      <c r="H11" s="490"/>
      <c r="I11" s="490">
        <v>0.47199720375431697</v>
      </c>
      <c r="J11" s="490"/>
      <c r="K11" s="473" t="s">
        <v>58</v>
      </c>
      <c r="L11" s="473"/>
      <c r="M11" s="490">
        <v>0.1728805084036</v>
      </c>
      <c r="N11" s="490"/>
      <c r="O11" s="490">
        <v>4.1401536759824902E-3</v>
      </c>
      <c r="P11" s="490"/>
      <c r="Q11" s="490">
        <v>1.39371817890595E-2</v>
      </c>
      <c r="R11" s="490"/>
      <c r="S11" s="473" t="s">
        <v>58</v>
      </c>
      <c r="T11" s="473"/>
      <c r="U11" s="490">
        <v>3.85638744949772E-3</v>
      </c>
      <c r="V11" s="490"/>
      <c r="W11" s="490">
        <v>2.4097017115518801E-2</v>
      </c>
      <c r="X11" s="490"/>
      <c r="Y11" s="490">
        <v>0.16862760071435701</v>
      </c>
      <c r="Z11" s="490"/>
      <c r="AA11" s="473" t="s">
        <v>58</v>
      </c>
      <c r="AB11" s="473"/>
      <c r="AC11" s="490">
        <v>6.6825008156078903E-3</v>
      </c>
      <c r="AD11" s="490"/>
      <c r="AE11" s="490">
        <v>0.176825209282053</v>
      </c>
      <c r="AF11" s="490"/>
      <c r="AG11" s="490">
        <v>6.3907583325848005E-2</v>
      </c>
      <c r="AH11" s="490"/>
      <c r="AI11" s="473" t="s">
        <v>58</v>
      </c>
      <c r="AJ11" s="473"/>
      <c r="AK11" s="490">
        <v>0.33527086120400601</v>
      </c>
      <c r="AL11" s="490"/>
      <c r="AM11" s="490">
        <v>9.3474198865861099E-2</v>
      </c>
      <c r="AN11" s="490"/>
      <c r="AO11" s="490">
        <v>0.127448923753123</v>
      </c>
      <c r="AP11" s="490"/>
      <c r="AQ11" s="473" t="s">
        <v>58</v>
      </c>
      <c r="AR11" s="473"/>
      <c r="AS11" s="490">
        <v>0.21572841960285699</v>
      </c>
      <c r="AT11" s="490"/>
      <c r="AU11" s="490">
        <v>1.6512814291323101E-4</v>
      </c>
      <c r="AV11" s="490"/>
      <c r="AW11" s="490">
        <v>1.8891168130964399E-2</v>
      </c>
      <c r="AX11" s="490"/>
      <c r="AY11" s="473" t="s">
        <v>58</v>
      </c>
      <c r="AZ11" s="473"/>
      <c r="BA11" s="490">
        <v>7.0639437748845596E-2</v>
      </c>
      <c r="BB11" s="490"/>
      <c r="BC11" s="490">
        <v>0.13246838939029401</v>
      </c>
      <c r="BD11" s="490"/>
      <c r="BE11" s="490">
        <v>0.305947242719317</v>
      </c>
      <c r="BF11" s="490"/>
      <c r="BG11" s="490">
        <v>7.6862024801177306E-2</v>
      </c>
      <c r="BH11" s="490"/>
    </row>
    <row r="12" spans="1:364" ht="15" customHeight="1">
      <c r="A12" s="9"/>
      <c r="B12" s="6"/>
      <c r="C12" s="343"/>
      <c r="D12" s="343"/>
      <c r="E12" s="343"/>
      <c r="F12" s="343"/>
      <c r="G12" s="343"/>
      <c r="H12" s="343"/>
      <c r="I12" s="343"/>
      <c r="J12" s="343"/>
      <c r="K12" s="9"/>
      <c r="L12" s="6"/>
      <c r="M12" s="343"/>
      <c r="N12" s="343"/>
      <c r="O12" s="343"/>
      <c r="P12" s="343"/>
      <c r="Q12" s="343"/>
      <c r="R12" s="343"/>
      <c r="S12" s="9"/>
      <c r="T12" s="6"/>
      <c r="U12" s="343"/>
      <c r="V12" s="343"/>
      <c r="W12" s="343"/>
      <c r="X12" s="343"/>
      <c r="Y12" s="343"/>
      <c r="Z12" s="343"/>
      <c r="AA12" s="9"/>
      <c r="AB12" s="6"/>
      <c r="AC12" s="343"/>
      <c r="AD12" s="343"/>
      <c r="AE12" s="343"/>
      <c r="AF12" s="343"/>
      <c r="AG12" s="343"/>
      <c r="AH12" s="343"/>
      <c r="AI12" s="9"/>
      <c r="AJ12" s="6"/>
      <c r="AK12" s="343"/>
      <c r="AL12" s="343"/>
      <c r="AM12" s="343"/>
      <c r="AN12" s="343"/>
      <c r="AO12" s="343"/>
      <c r="AP12" s="343"/>
      <c r="AQ12" s="9"/>
      <c r="AR12" s="6"/>
      <c r="AS12" s="343"/>
      <c r="AT12" s="343"/>
      <c r="AU12" s="343"/>
      <c r="AV12" s="343"/>
      <c r="AW12" s="343"/>
      <c r="AX12" s="343"/>
      <c r="AY12" s="9"/>
      <c r="AZ12" s="6"/>
      <c r="BA12" s="343"/>
      <c r="BB12" s="343"/>
      <c r="BC12" s="343"/>
      <c r="BD12" s="343"/>
      <c r="BE12" s="343"/>
      <c r="BF12" s="343"/>
      <c r="BG12" s="343"/>
      <c r="BH12" s="343"/>
    </row>
    <row r="13" spans="1:364" ht="15" hidden="1" customHeight="1">
      <c r="A13" s="9">
        <v>2015</v>
      </c>
      <c r="B13" s="6"/>
      <c r="C13" s="343">
        <v>100.00000000000006</v>
      </c>
      <c r="D13" s="344"/>
      <c r="E13" s="343">
        <v>100.00000000000001</v>
      </c>
      <c r="F13" s="343"/>
      <c r="G13" s="343">
        <v>99.999999999999929</v>
      </c>
      <c r="H13" s="343"/>
      <c r="I13" s="343">
        <v>100.00000000000004</v>
      </c>
      <c r="J13" s="344"/>
      <c r="K13" s="9">
        <v>2015</v>
      </c>
      <c r="L13" s="6"/>
      <c r="M13" s="343">
        <v>99.999999999999886</v>
      </c>
      <c r="N13" s="343"/>
      <c r="O13" s="343">
        <v>99.999999999999929</v>
      </c>
      <c r="P13" s="343"/>
      <c r="Q13" s="343">
        <v>99.999999999999986</v>
      </c>
      <c r="R13" s="344"/>
      <c r="S13" s="9">
        <v>2015</v>
      </c>
      <c r="T13" s="6"/>
      <c r="U13" s="343">
        <v>100</v>
      </c>
      <c r="V13" s="343"/>
      <c r="W13" s="343">
        <v>100.00000000000004</v>
      </c>
      <c r="X13" s="343"/>
      <c r="Y13" s="343">
        <v>100.00000000000016</v>
      </c>
      <c r="Z13" s="344"/>
      <c r="AA13" s="9">
        <v>2015</v>
      </c>
      <c r="AB13" s="6"/>
      <c r="AC13" s="343">
        <v>100</v>
      </c>
      <c r="AD13" s="343"/>
      <c r="AE13" s="343">
        <v>100.00000000000001</v>
      </c>
      <c r="AF13" s="344"/>
      <c r="AG13" s="343">
        <v>100.00000000000001</v>
      </c>
      <c r="AH13" s="343"/>
      <c r="AI13" s="9">
        <v>2015</v>
      </c>
      <c r="AJ13" s="6"/>
      <c r="AK13" s="343">
        <v>100.00000000000004</v>
      </c>
      <c r="AL13" s="343"/>
      <c r="AM13" s="343">
        <v>99.999999999999943</v>
      </c>
      <c r="AN13" s="344"/>
      <c r="AO13" s="343">
        <v>100.00000000000004</v>
      </c>
      <c r="AP13" s="343"/>
      <c r="AQ13" s="9">
        <v>2015</v>
      </c>
      <c r="AR13" s="6"/>
      <c r="AS13" s="343">
        <v>100.00000000000004</v>
      </c>
      <c r="AT13" s="343"/>
      <c r="AU13" s="343">
        <v>100.00000000000016</v>
      </c>
      <c r="AV13" s="344"/>
      <c r="AW13" s="343">
        <v>99.999999999999957</v>
      </c>
      <c r="AX13" s="343"/>
      <c r="AY13" s="9">
        <v>2015</v>
      </c>
      <c r="AZ13" s="6"/>
      <c r="BA13" s="343">
        <v>100.00000000000004</v>
      </c>
      <c r="BB13" s="343"/>
      <c r="BC13" s="343">
        <v>100.00000000000004</v>
      </c>
      <c r="BD13" s="344"/>
      <c r="BE13" s="343">
        <v>100.0000000000001</v>
      </c>
      <c r="BF13" s="343"/>
      <c r="BG13" s="343">
        <v>99.999999999999943</v>
      </c>
      <c r="BH13" s="343"/>
    </row>
    <row r="14" spans="1:364" ht="15" hidden="1" customHeight="1">
      <c r="A14" s="9">
        <v>2016</v>
      </c>
      <c r="B14" s="6"/>
      <c r="C14" s="343">
        <v>100.71130977640814</v>
      </c>
      <c r="D14" s="344">
        <v>0.71130977640807203</v>
      </c>
      <c r="E14" s="343">
        <v>99.888742489200823</v>
      </c>
      <c r="F14" s="344">
        <v>-0.11125751079919155</v>
      </c>
      <c r="G14" s="343">
        <v>100.84796013439343</v>
      </c>
      <c r="H14" s="344">
        <v>0.84796013439350304</v>
      </c>
      <c r="I14" s="343">
        <v>100.04475295300244</v>
      </c>
      <c r="J14" s="344">
        <v>4.475295300238713E-2</v>
      </c>
      <c r="K14" s="9">
        <v>2016</v>
      </c>
      <c r="L14" s="6"/>
      <c r="M14" s="343">
        <v>104.28525240807198</v>
      </c>
      <c r="N14" s="344">
        <v>4.2852524080720968</v>
      </c>
      <c r="O14" s="343">
        <v>108.8678025448109</v>
      </c>
      <c r="P14" s="344">
        <v>8.867802544810985</v>
      </c>
      <c r="Q14" s="343">
        <v>108.33710792451247</v>
      </c>
      <c r="R14" s="344">
        <v>8.3371079245124804</v>
      </c>
      <c r="S14" s="9">
        <v>2016</v>
      </c>
      <c r="T14" s="6"/>
      <c r="U14" s="343">
        <v>105.51571415758785</v>
      </c>
      <c r="V14" s="344">
        <v>5.5157141575878512</v>
      </c>
      <c r="W14" s="343">
        <v>105.87986458819792</v>
      </c>
      <c r="X14" s="344">
        <v>5.8798645881978757</v>
      </c>
      <c r="Y14" s="343">
        <v>102.21596651964273</v>
      </c>
      <c r="Z14" s="344">
        <v>2.2159665196425777</v>
      </c>
      <c r="AA14" s="9">
        <v>2016</v>
      </c>
      <c r="AB14" s="6"/>
      <c r="AC14" s="343">
        <v>107.14750038759784</v>
      </c>
      <c r="AD14" s="344">
        <v>7.1475003875978445</v>
      </c>
      <c r="AE14" s="343">
        <v>106.17757360988651</v>
      </c>
      <c r="AF14" s="344">
        <v>6.177573609886494</v>
      </c>
      <c r="AG14" s="343">
        <v>106.19953592386243</v>
      </c>
      <c r="AH14" s="344">
        <v>6.1995359238624133</v>
      </c>
      <c r="AI14" s="9">
        <v>2016</v>
      </c>
      <c r="AJ14" s="6"/>
      <c r="AK14" s="343">
        <v>106.13456025728175</v>
      </c>
      <c r="AL14" s="344">
        <v>6.1345602572816915</v>
      </c>
      <c r="AM14" s="343">
        <v>79.549826801555199</v>
      </c>
      <c r="AN14" s="344">
        <v>-20.450173198444759</v>
      </c>
      <c r="AO14" s="343">
        <v>97.43211932380774</v>
      </c>
      <c r="AP14" s="344">
        <v>-2.5678806761923028</v>
      </c>
      <c r="AQ14" s="9">
        <v>2016</v>
      </c>
      <c r="AR14" s="6"/>
      <c r="AS14" s="343">
        <v>97.101379146447641</v>
      </c>
      <c r="AT14" s="344">
        <v>-2.8986208535524014</v>
      </c>
      <c r="AU14" s="343">
        <v>96.933023961250612</v>
      </c>
      <c r="AV14" s="344">
        <v>-3.0669760387495302</v>
      </c>
      <c r="AW14" s="343">
        <v>97.261979082477751</v>
      </c>
      <c r="AX14" s="344">
        <v>-2.7380209175222063</v>
      </c>
      <c r="AY14" s="9">
        <v>2016</v>
      </c>
      <c r="AZ14" s="6"/>
      <c r="BA14" s="343">
        <v>97.201265293235096</v>
      </c>
      <c r="BB14" s="344">
        <v>-2.7987347067649466</v>
      </c>
      <c r="BC14" s="343">
        <v>97.227658724221442</v>
      </c>
      <c r="BD14" s="344">
        <v>-2.7723412757786008</v>
      </c>
      <c r="BE14" s="343">
        <v>97.142946537831492</v>
      </c>
      <c r="BF14" s="344">
        <v>-2.8570534621686079</v>
      </c>
      <c r="BG14" s="343">
        <v>97.069518565274464</v>
      </c>
      <c r="BH14" s="344">
        <v>-2.9304814347254791</v>
      </c>
    </row>
    <row r="15" spans="1:364" ht="15" hidden="1" customHeight="1">
      <c r="A15" s="9">
        <v>2017</v>
      </c>
      <c r="B15" s="6"/>
      <c r="C15" s="343">
        <v>112.62996554346745</v>
      </c>
      <c r="D15" s="344">
        <v>11.834475982409742</v>
      </c>
      <c r="E15" s="343">
        <v>111.90485427945566</v>
      </c>
      <c r="F15" s="344">
        <v>12.029495507518192</v>
      </c>
      <c r="G15" s="343">
        <v>112.59547479888847</v>
      </c>
      <c r="H15" s="344">
        <v>11.648738010010234</v>
      </c>
      <c r="I15" s="343">
        <v>111.42375970290009</v>
      </c>
      <c r="J15" s="344">
        <v>11.373916586353204</v>
      </c>
      <c r="K15" s="9">
        <v>2017</v>
      </c>
      <c r="L15" s="6"/>
      <c r="M15" s="343">
        <v>108.3614909391499</v>
      </c>
      <c r="N15" s="344">
        <v>3.9087391907797837</v>
      </c>
      <c r="O15" s="343">
        <v>121.58078776354876</v>
      </c>
      <c r="P15" s="344">
        <v>11.677451846706546</v>
      </c>
      <c r="Q15" s="343">
        <v>120.97225293335009</v>
      </c>
      <c r="R15" s="344">
        <v>11.662804417523859</v>
      </c>
      <c r="S15" s="9">
        <v>2017</v>
      </c>
      <c r="T15" s="6"/>
      <c r="U15" s="343">
        <v>110.42897938328552</v>
      </c>
      <c r="V15" s="344">
        <v>4.6564298644273094</v>
      </c>
      <c r="W15" s="343">
        <v>110.47289030836701</v>
      </c>
      <c r="X15" s="344">
        <v>4.337959571475551</v>
      </c>
      <c r="Y15" s="343">
        <v>106.32734947376632</v>
      </c>
      <c r="Z15" s="344">
        <v>4.0222512138879125</v>
      </c>
      <c r="AA15" s="9">
        <v>2017</v>
      </c>
      <c r="AB15" s="6"/>
      <c r="AC15" s="343">
        <v>116.07309269350723</v>
      </c>
      <c r="AD15" s="344">
        <v>8.3301918137350413</v>
      </c>
      <c r="AE15" s="343">
        <v>113.70909540391581</v>
      </c>
      <c r="AF15" s="344">
        <v>7.0933263381034948</v>
      </c>
      <c r="AG15" s="343">
        <v>113.69763284800996</v>
      </c>
      <c r="AH15" s="344">
        <v>7.0603857718579235</v>
      </c>
      <c r="AI15" s="9">
        <v>2017</v>
      </c>
      <c r="AJ15" s="6"/>
      <c r="AK15" s="343">
        <v>113.81243031375</v>
      </c>
      <c r="AL15" s="344">
        <v>7.2340904205531587</v>
      </c>
      <c r="AM15" s="343">
        <v>75.991042472958767</v>
      </c>
      <c r="AN15" s="344">
        <v>-4.4736544021323397</v>
      </c>
      <c r="AO15" s="343">
        <v>102.54782780647584</v>
      </c>
      <c r="AP15" s="344">
        <v>5.2505359815344406</v>
      </c>
      <c r="AQ15" s="9">
        <v>2017</v>
      </c>
      <c r="AR15" s="6"/>
      <c r="AS15" s="343">
        <v>102.16992488643263</v>
      </c>
      <c r="AT15" s="344">
        <v>5.2198493827164185</v>
      </c>
      <c r="AU15" s="343">
        <v>102.15624616038896</v>
      </c>
      <c r="AV15" s="344">
        <v>5.3884857664466779</v>
      </c>
      <c r="AW15" s="343">
        <v>102.4450953787117</v>
      </c>
      <c r="AX15" s="344">
        <v>5.3290261468345079</v>
      </c>
      <c r="AY15" s="9">
        <v>2017</v>
      </c>
      <c r="AZ15" s="6"/>
      <c r="BA15" s="343">
        <v>102.3598347844336</v>
      </c>
      <c r="BB15" s="344">
        <v>5.3071011736691105</v>
      </c>
      <c r="BC15" s="343">
        <v>102.39887695218715</v>
      </c>
      <c r="BD15" s="344">
        <v>5.3186699091803291</v>
      </c>
      <c r="BE15" s="343">
        <v>102.25436220455661</v>
      </c>
      <c r="BF15" s="344">
        <v>5.2617465795465819</v>
      </c>
      <c r="BG15" s="343">
        <v>102.22957837120657</v>
      </c>
      <c r="BH15" s="344">
        <v>5.3158394954459567</v>
      </c>
    </row>
    <row r="16" spans="1:364" ht="15" hidden="1" customHeight="1">
      <c r="A16" s="9">
        <v>2018</v>
      </c>
      <c r="B16" s="6"/>
      <c r="C16" s="343">
        <v>124.69385073258617</v>
      </c>
      <c r="D16" s="344">
        <v>10.711079534569222</v>
      </c>
      <c r="E16" s="343">
        <v>119.59556913988474</v>
      </c>
      <c r="F16" s="344">
        <v>6.8725480319409229</v>
      </c>
      <c r="G16" s="343">
        <v>118.77608331827467</v>
      </c>
      <c r="H16" s="344">
        <v>5.4892157348469368</v>
      </c>
      <c r="I16" s="343">
        <v>128.68932364666091</v>
      </c>
      <c r="J16" s="344">
        <v>15.495405997605587</v>
      </c>
      <c r="K16" s="9">
        <v>2018</v>
      </c>
      <c r="L16" s="6"/>
      <c r="M16" s="343">
        <v>115.10815725463966</v>
      </c>
      <c r="N16" s="344">
        <v>6.2260737251006617</v>
      </c>
      <c r="O16" s="343">
        <v>135.8829027041368</v>
      </c>
      <c r="P16" s="344">
        <v>11.763466254555681</v>
      </c>
      <c r="Q16" s="343">
        <v>132.96418581703222</v>
      </c>
      <c r="R16" s="344">
        <v>9.9129615204315513</v>
      </c>
      <c r="S16" s="9">
        <v>2018</v>
      </c>
      <c r="T16" s="6"/>
      <c r="U16" s="343">
        <v>113.98976065014774</v>
      </c>
      <c r="V16" s="344">
        <v>3.2244989374602397</v>
      </c>
      <c r="W16" s="343">
        <v>118.76415560777576</v>
      </c>
      <c r="X16" s="344">
        <v>7.5052488228243561</v>
      </c>
      <c r="Y16" s="343">
        <v>116.469982302845</v>
      </c>
      <c r="Z16" s="344">
        <v>9.5390629779416543</v>
      </c>
      <c r="AA16" s="9">
        <v>2018</v>
      </c>
      <c r="AB16" s="6"/>
      <c r="AC16" s="343">
        <v>118.99751561768623</v>
      </c>
      <c r="AD16" s="344">
        <v>2.5194667052604416</v>
      </c>
      <c r="AE16" s="343">
        <v>114.18443742828674</v>
      </c>
      <c r="AF16" s="344">
        <v>0.41803342352027073</v>
      </c>
      <c r="AG16" s="343">
        <v>123.42719883664016</v>
      </c>
      <c r="AH16" s="344">
        <v>8.5574041824042268</v>
      </c>
      <c r="AI16" s="9">
        <v>2018</v>
      </c>
      <c r="AJ16" s="6"/>
      <c r="AK16" s="343">
        <v>112.27460372099783</v>
      </c>
      <c r="AL16" s="344">
        <v>-1.3511938797131364</v>
      </c>
      <c r="AM16" s="343">
        <v>75.615160141446083</v>
      </c>
      <c r="AN16" s="344">
        <v>-0.49464031454292012</v>
      </c>
      <c r="AO16" s="343">
        <v>113.23825024005951</v>
      </c>
      <c r="AP16" s="344">
        <v>10.424816070953952</v>
      </c>
      <c r="AQ16" s="9">
        <v>2018</v>
      </c>
      <c r="AR16" s="6"/>
      <c r="AS16" s="343">
        <v>109.1697283812904</v>
      </c>
      <c r="AT16" s="344">
        <v>6.8511389262920801</v>
      </c>
      <c r="AU16" s="343">
        <v>106.78103308307912</v>
      </c>
      <c r="AV16" s="344">
        <v>4.5271699935303786</v>
      </c>
      <c r="AW16" s="343">
        <v>108.23264226733171</v>
      </c>
      <c r="AX16" s="344">
        <v>5.6494133440210277</v>
      </c>
      <c r="AY16" s="9">
        <v>2018</v>
      </c>
      <c r="AZ16" s="6"/>
      <c r="BA16" s="343">
        <v>105.92792540856129</v>
      </c>
      <c r="BB16" s="344">
        <v>3.4858307769272727</v>
      </c>
      <c r="BC16" s="343">
        <v>108.99548849704145</v>
      </c>
      <c r="BD16" s="344">
        <v>6.4420741136979984</v>
      </c>
      <c r="BE16" s="343">
        <v>106.2192595092091</v>
      </c>
      <c r="BF16" s="344">
        <v>3.8774847538737021</v>
      </c>
      <c r="BG16" s="343">
        <v>112.70414478242152</v>
      </c>
      <c r="BH16" s="344">
        <v>10.246121111035663</v>
      </c>
    </row>
    <row r="17" spans="1:60" ht="15" hidden="1" customHeight="1">
      <c r="A17" s="9">
        <v>2019</v>
      </c>
      <c r="B17" s="6"/>
      <c r="C17" s="343">
        <v>136.0303883306639</v>
      </c>
      <c r="D17" s="344">
        <v>9.0914969194348316</v>
      </c>
      <c r="E17" s="343">
        <v>125.37090826554908</v>
      </c>
      <c r="F17" s="344">
        <v>4.8290577712868412</v>
      </c>
      <c r="G17" s="343">
        <v>126.59616589160358</v>
      </c>
      <c r="H17" s="344">
        <v>6.5838865492593044</v>
      </c>
      <c r="I17" s="343">
        <v>140.93370083711289</v>
      </c>
      <c r="J17" s="344">
        <v>9.5146798844565126</v>
      </c>
      <c r="K17" s="9">
        <v>2019</v>
      </c>
      <c r="L17" s="6"/>
      <c r="M17" s="343">
        <v>119.69399185081399</v>
      </c>
      <c r="N17" s="344">
        <v>3.9839353748228632</v>
      </c>
      <c r="O17" s="343">
        <v>143.12144288475491</v>
      </c>
      <c r="P17" s="344">
        <v>5.3270426496399494</v>
      </c>
      <c r="Q17" s="343">
        <v>142.31096807970917</v>
      </c>
      <c r="R17" s="344">
        <v>7.0295487504723724</v>
      </c>
      <c r="S17" s="9">
        <v>2019</v>
      </c>
      <c r="T17" s="6"/>
      <c r="U17" s="343">
        <v>125.07364082251762</v>
      </c>
      <c r="V17" s="344">
        <v>9.7235752660171073</v>
      </c>
      <c r="W17" s="343">
        <v>124.06189566192724</v>
      </c>
      <c r="X17" s="344">
        <v>4.4607230414263341</v>
      </c>
      <c r="Y17" s="343">
        <v>118.36314172848331</v>
      </c>
      <c r="Z17" s="344">
        <v>1.6254483672159665</v>
      </c>
      <c r="AA17" s="9">
        <v>2019</v>
      </c>
      <c r="AB17" s="6"/>
      <c r="AC17" s="343">
        <v>116.89774644244856</v>
      </c>
      <c r="AD17" s="344">
        <v>-1.7645487507350879</v>
      </c>
      <c r="AE17" s="343">
        <v>118.45042984479919</v>
      </c>
      <c r="AF17" s="344">
        <v>3.7360541529065188</v>
      </c>
      <c r="AG17" s="343">
        <v>109.52507301156237</v>
      </c>
      <c r="AH17" s="344">
        <v>-11.263421641349652</v>
      </c>
      <c r="AI17" s="9">
        <v>2019</v>
      </c>
      <c r="AJ17" s="6"/>
      <c r="AK17" s="343">
        <v>128.62727536169567</v>
      </c>
      <c r="AL17" s="344">
        <v>14.564889208011977</v>
      </c>
      <c r="AM17" s="343">
        <v>71.669778757433662</v>
      </c>
      <c r="AN17" s="344">
        <v>-5.2177121315780823</v>
      </c>
      <c r="AO17" s="343">
        <v>109.82435391963247</v>
      </c>
      <c r="AP17" s="344">
        <v>-3.0147907736032238</v>
      </c>
      <c r="AQ17" s="9">
        <v>2019</v>
      </c>
      <c r="AR17" s="6"/>
      <c r="AS17" s="343">
        <v>117.66226657834001</v>
      </c>
      <c r="AT17" s="344">
        <v>7.7792061251524416</v>
      </c>
      <c r="AU17" s="343">
        <v>99.854431766167195</v>
      </c>
      <c r="AV17" s="344">
        <v>-6.4867337549757593</v>
      </c>
      <c r="AW17" s="343">
        <v>107.48339350652513</v>
      </c>
      <c r="AX17" s="344">
        <v>-0.69225766377942932</v>
      </c>
      <c r="AY17" s="9">
        <v>2019</v>
      </c>
      <c r="AZ17" s="6"/>
      <c r="BA17" s="343">
        <v>101.46761972900408</v>
      </c>
      <c r="BB17" s="344">
        <v>-4.2106986069574361</v>
      </c>
      <c r="BC17" s="343">
        <v>119.23769281753152</v>
      </c>
      <c r="BD17" s="344">
        <v>9.3969066625799798</v>
      </c>
      <c r="BE17" s="343">
        <v>110.83954079228558</v>
      </c>
      <c r="BF17" s="344">
        <v>4.349758513121543</v>
      </c>
      <c r="BG17" s="343">
        <v>103.92704498441969</v>
      </c>
      <c r="BH17" s="344">
        <v>-7.7877347057166872</v>
      </c>
    </row>
    <row r="18" spans="1:60" ht="15" hidden="1" customHeight="1">
      <c r="A18" s="9">
        <v>2020</v>
      </c>
      <c r="B18" s="6"/>
      <c r="C18" s="343">
        <v>149.91632859339498</v>
      </c>
      <c r="D18" s="344">
        <v>10.207969287698432</v>
      </c>
      <c r="E18" s="343">
        <v>131.90875492969602</v>
      </c>
      <c r="F18" s="344">
        <v>5.2148036211870448</v>
      </c>
      <c r="G18" s="343">
        <v>111.84766492576516</v>
      </c>
      <c r="H18" s="344">
        <v>-11.650037631050097</v>
      </c>
      <c r="I18" s="343">
        <v>153.64739927474866</v>
      </c>
      <c r="J18" s="344">
        <v>9.0210491614989223</v>
      </c>
      <c r="K18" s="9">
        <v>2020</v>
      </c>
      <c r="L18" s="6"/>
      <c r="M18" s="343">
        <v>113.70074589299759</v>
      </c>
      <c r="N18" s="344">
        <v>-5.0071401790044376</v>
      </c>
      <c r="O18" s="343">
        <v>130.27847303877346</v>
      </c>
      <c r="P18" s="344">
        <v>-8.9734770605428764</v>
      </c>
      <c r="Q18" s="343">
        <v>123.93227322227968</v>
      </c>
      <c r="R18" s="344">
        <v>-12.914461271274249</v>
      </c>
      <c r="S18" s="9">
        <v>2020</v>
      </c>
      <c r="T18" s="6"/>
      <c r="U18" s="343">
        <v>115.35856651902974</v>
      </c>
      <c r="V18" s="344">
        <v>-7.7674834118515861</v>
      </c>
      <c r="W18" s="343">
        <v>74.464519223739131</v>
      </c>
      <c r="X18" s="344">
        <v>-39.977928898767267</v>
      </c>
      <c r="Y18" s="343">
        <v>109.50286093252254</v>
      </c>
      <c r="Z18" s="344">
        <v>-7.4856755798909376</v>
      </c>
      <c r="AA18" s="9">
        <v>2020</v>
      </c>
      <c r="AB18" s="6"/>
      <c r="AC18" s="343">
        <v>94.330395396685091</v>
      </c>
      <c r="AD18" s="344">
        <v>-19.305206244394029</v>
      </c>
      <c r="AE18" s="343">
        <v>119.77252118504579</v>
      </c>
      <c r="AF18" s="344">
        <v>1.1161557978125529</v>
      </c>
      <c r="AG18" s="343">
        <v>96.855898858155157</v>
      </c>
      <c r="AH18" s="344">
        <v>-11.567373392273154</v>
      </c>
      <c r="AI18" s="9">
        <v>2020</v>
      </c>
      <c r="AJ18" s="6"/>
      <c r="AK18" s="343">
        <v>119.91664756915112</v>
      </c>
      <c r="AL18" s="344">
        <v>-6.7719912188535005</v>
      </c>
      <c r="AM18" s="343">
        <v>59.565226631554566</v>
      </c>
      <c r="AN18" s="344">
        <v>-16.889339322292244</v>
      </c>
      <c r="AO18" s="343">
        <v>108.68658032976138</v>
      </c>
      <c r="AP18" s="344">
        <v>-1.03599388411034</v>
      </c>
      <c r="AQ18" s="9">
        <v>2020</v>
      </c>
      <c r="AR18" s="6"/>
      <c r="AS18" s="343">
        <v>125.00536796559737</v>
      </c>
      <c r="AT18" s="344">
        <v>6.2408294526336476</v>
      </c>
      <c r="AU18" s="343">
        <v>99.139965915022188</v>
      </c>
      <c r="AV18" s="344">
        <v>-0.71550740263396051</v>
      </c>
      <c r="AW18" s="343">
        <v>104.93668466827476</v>
      </c>
      <c r="AX18" s="344">
        <v>-2.3693974996200353</v>
      </c>
      <c r="AY18" s="9">
        <v>2020</v>
      </c>
      <c r="AZ18" s="6"/>
      <c r="BA18" s="343">
        <v>86.546083699080256</v>
      </c>
      <c r="BB18" s="344">
        <v>-14.705712097884728</v>
      </c>
      <c r="BC18" s="343">
        <v>114.19091256683072</v>
      </c>
      <c r="BD18" s="344">
        <v>-4.2325376577219203</v>
      </c>
      <c r="BE18" s="343">
        <v>90.488427838093344</v>
      </c>
      <c r="BF18" s="344">
        <v>-18.360878084410714</v>
      </c>
      <c r="BG18" s="343">
        <v>100.50918589259516</v>
      </c>
      <c r="BH18" s="344">
        <v>-3.2887099718239199</v>
      </c>
    </row>
    <row r="19" spans="1:60" ht="15" hidden="1" customHeight="1">
      <c r="A19" s="9">
        <v>2021</v>
      </c>
      <c r="B19" s="6"/>
      <c r="C19" s="343">
        <v>185.10996652621259</v>
      </c>
      <c r="D19" s="344">
        <v>23.475520153825443</v>
      </c>
      <c r="E19" s="343">
        <v>117.19989265264449</v>
      </c>
      <c r="F19" s="344">
        <v>-11.150785469009222</v>
      </c>
      <c r="G19" s="343">
        <v>118.14436111547583</v>
      </c>
      <c r="H19" s="344">
        <v>5.6297073290621427</v>
      </c>
      <c r="I19" s="343">
        <v>188.22626225340289</v>
      </c>
      <c r="J19" s="344">
        <v>22.505335685390378</v>
      </c>
      <c r="K19" s="9">
        <v>2021</v>
      </c>
      <c r="L19" s="6"/>
      <c r="M19" s="343">
        <v>119.15046763328343</v>
      </c>
      <c r="N19" s="344">
        <v>4.7930395684602729</v>
      </c>
      <c r="O19" s="343">
        <v>116.40262774060727</v>
      </c>
      <c r="P19" s="344">
        <v>-10.650911831025581</v>
      </c>
      <c r="Q19" s="343">
        <v>138.87883159297593</v>
      </c>
      <c r="R19" s="344">
        <v>12.060263224486121</v>
      </c>
      <c r="S19" s="9">
        <v>2021</v>
      </c>
      <c r="T19" s="6"/>
      <c r="U19" s="343">
        <v>117.77221111577784</v>
      </c>
      <c r="V19" s="344">
        <v>2.09229766768118</v>
      </c>
      <c r="W19" s="343">
        <v>95.387328325007744</v>
      </c>
      <c r="X19" s="344">
        <v>28.097689099963276</v>
      </c>
      <c r="Y19" s="343">
        <v>117.1913221750865</v>
      </c>
      <c r="Z19" s="344">
        <v>7.021242346628469</v>
      </c>
      <c r="AA19" s="9">
        <v>2021</v>
      </c>
      <c r="AB19" s="6"/>
      <c r="AC19" s="343">
        <v>130.51865130887936</v>
      </c>
      <c r="AD19" s="344">
        <v>38.363303535422233</v>
      </c>
      <c r="AE19" s="343">
        <v>147.19929086413541</v>
      </c>
      <c r="AF19" s="344">
        <v>22.899050139151612</v>
      </c>
      <c r="AG19" s="343">
        <v>94.59863073521295</v>
      </c>
      <c r="AH19" s="344">
        <v>-2.3305427439664328</v>
      </c>
      <c r="AI19" s="9">
        <v>2021</v>
      </c>
      <c r="AJ19" s="6"/>
      <c r="AK19" s="343">
        <v>155.62850731956624</v>
      </c>
      <c r="AL19" s="344">
        <v>29.780568815369463</v>
      </c>
      <c r="AM19" s="343">
        <v>63.422533253273123</v>
      </c>
      <c r="AN19" s="344">
        <v>6.4757692362663875</v>
      </c>
      <c r="AO19" s="343">
        <v>122.08078186175176</v>
      </c>
      <c r="AP19" s="344">
        <v>12.323693956835882</v>
      </c>
      <c r="AQ19" s="9">
        <v>2021</v>
      </c>
      <c r="AR19" s="6"/>
      <c r="AS19" s="343">
        <v>146.01955122753373</v>
      </c>
      <c r="AT19" s="344">
        <v>16.810624698708665</v>
      </c>
      <c r="AU19" s="343">
        <v>90.368314101715512</v>
      </c>
      <c r="AV19" s="344">
        <v>-8.8477454398413755</v>
      </c>
      <c r="AW19" s="343">
        <v>107.32223421231033</v>
      </c>
      <c r="AX19" s="344">
        <v>2.2733227675114449</v>
      </c>
      <c r="AY19" s="9">
        <v>2021</v>
      </c>
      <c r="AZ19" s="6"/>
      <c r="BA19" s="343">
        <v>82.346870298834148</v>
      </c>
      <c r="BB19" s="344">
        <v>-4.8519970179664398</v>
      </c>
      <c r="BC19" s="343">
        <v>113.41718576718809</v>
      </c>
      <c r="BD19" s="344">
        <v>-0.67757300668719722</v>
      </c>
      <c r="BE19" s="343">
        <v>83.572816693538172</v>
      </c>
      <c r="BF19" s="344">
        <v>-7.642536520723894</v>
      </c>
      <c r="BG19" s="343">
        <v>96.638067671042407</v>
      </c>
      <c r="BH19" s="344">
        <v>-3.8515068918073325</v>
      </c>
    </row>
    <row r="20" spans="1:60" ht="15" customHeight="1">
      <c r="A20" s="9">
        <v>2022</v>
      </c>
      <c r="B20" s="6"/>
      <c r="C20" s="343">
        <v>218.74340712481379</v>
      </c>
      <c r="D20" s="344">
        <v>18.169437999351871</v>
      </c>
      <c r="E20" s="343">
        <v>113.24540293777353</v>
      </c>
      <c r="F20" s="344">
        <v>-3.3741410724591958</v>
      </c>
      <c r="G20" s="343">
        <v>126.33900570486952</v>
      </c>
      <c r="H20" s="344">
        <v>6.9361284042868192</v>
      </c>
      <c r="I20" s="343">
        <v>218.24318197854089</v>
      </c>
      <c r="J20" s="344">
        <v>15.94725378158293</v>
      </c>
      <c r="K20" s="9">
        <v>2022</v>
      </c>
      <c r="L20" s="6"/>
      <c r="M20" s="343">
        <v>121.91834043008258</v>
      </c>
      <c r="N20" s="344">
        <v>2.3230062388995378</v>
      </c>
      <c r="O20" s="343">
        <v>139.78334139978617</v>
      </c>
      <c r="P20" s="344">
        <v>20.086070317313371</v>
      </c>
      <c r="Q20" s="343">
        <v>152.86081428530619</v>
      </c>
      <c r="R20" s="344">
        <v>10.067756570208246</v>
      </c>
      <c r="S20" s="9">
        <v>2022</v>
      </c>
      <c r="T20" s="6"/>
      <c r="U20" s="343">
        <v>106.7447217685971</v>
      </c>
      <c r="V20" s="344">
        <v>-9.3634052062926685</v>
      </c>
      <c r="W20" s="343">
        <v>101.82716160540851</v>
      </c>
      <c r="X20" s="344">
        <v>6.7512460968176953</v>
      </c>
      <c r="Y20" s="343">
        <v>123.37896514763464</v>
      </c>
      <c r="Z20" s="344">
        <v>5.279949792957936</v>
      </c>
      <c r="AA20" s="9">
        <v>2022</v>
      </c>
      <c r="AB20" s="6"/>
      <c r="AC20" s="343">
        <v>143.51261303881324</v>
      </c>
      <c r="AD20" s="344">
        <v>9.9556359184121277</v>
      </c>
      <c r="AE20" s="343">
        <v>156.31273608354567</v>
      </c>
      <c r="AF20" s="344">
        <v>6.1912290242090506</v>
      </c>
      <c r="AG20" s="343">
        <v>70.190327771111257</v>
      </c>
      <c r="AH20" s="344">
        <v>-25.80196222123125</v>
      </c>
      <c r="AI20" s="9">
        <v>2022</v>
      </c>
      <c r="AJ20" s="6"/>
      <c r="AK20" s="343">
        <v>203.09996321220788</v>
      </c>
      <c r="AL20" s="344">
        <v>30.503059311083774</v>
      </c>
      <c r="AM20" s="343">
        <v>66.309154216623867</v>
      </c>
      <c r="AN20" s="344">
        <v>4.5514122745984338</v>
      </c>
      <c r="AO20" s="343">
        <v>56.117187789195263</v>
      </c>
      <c r="AP20" s="344">
        <v>-54.032742145488392</v>
      </c>
      <c r="AQ20" s="9">
        <v>2022</v>
      </c>
      <c r="AR20" s="6"/>
      <c r="AS20" s="343">
        <v>158.42728859456531</v>
      </c>
      <c r="AT20" s="344">
        <v>8.4973123549033005</v>
      </c>
      <c r="AU20" s="343">
        <v>73.973308325918097</v>
      </c>
      <c r="AV20" s="344">
        <v>-18.142427397000844</v>
      </c>
      <c r="AW20" s="343">
        <v>88.815711512734239</v>
      </c>
      <c r="AX20" s="344">
        <v>-17.24388504898765</v>
      </c>
      <c r="AY20" s="9">
        <v>2022</v>
      </c>
      <c r="AZ20" s="6"/>
      <c r="BA20" s="343">
        <v>74.624818012934156</v>
      </c>
      <c r="BB20" s="344">
        <v>-9.3774690621233248</v>
      </c>
      <c r="BC20" s="343">
        <v>133.83292093541064</v>
      </c>
      <c r="BD20" s="344">
        <v>18.000565813835308</v>
      </c>
      <c r="BE20" s="343">
        <v>94.894676422873488</v>
      </c>
      <c r="BF20" s="344">
        <v>13.547299441698385</v>
      </c>
      <c r="BG20" s="343">
        <v>101.63864780264907</v>
      </c>
      <c r="BH20" s="344">
        <v>5.174544827022757</v>
      </c>
    </row>
    <row r="21" spans="1:60" ht="15" customHeight="1">
      <c r="A21" s="9">
        <v>2023</v>
      </c>
      <c r="B21" s="6"/>
      <c r="C21" s="343">
        <v>230.63473976059836</v>
      </c>
      <c r="D21" s="343">
        <v>5.4362016172672298</v>
      </c>
      <c r="E21" s="343">
        <v>118.89650121161516</v>
      </c>
      <c r="F21" s="343">
        <v>4.9901348109881383</v>
      </c>
      <c r="G21" s="343">
        <v>120.6830070092736</v>
      </c>
      <c r="H21" s="343">
        <v>-4.4768428119566295</v>
      </c>
      <c r="I21" s="343">
        <v>255.4896970837585</v>
      </c>
      <c r="J21" s="343">
        <v>17.066519452085302</v>
      </c>
      <c r="K21" s="9">
        <v>2023</v>
      </c>
      <c r="L21" s="6"/>
      <c r="M21" s="343">
        <v>133.24103640250357</v>
      </c>
      <c r="N21" s="343">
        <v>9.2871145821692807</v>
      </c>
      <c r="O21" s="343">
        <v>157.65764113471269</v>
      </c>
      <c r="P21" s="343">
        <v>12.787145847233177</v>
      </c>
      <c r="Q21" s="343">
        <v>166.92750555925008</v>
      </c>
      <c r="R21" s="343">
        <v>9.2022872831811497</v>
      </c>
      <c r="S21" s="9">
        <v>2023</v>
      </c>
      <c r="T21" s="6"/>
      <c r="U21" s="343">
        <v>100.03693180086402</v>
      </c>
      <c r="V21" s="343">
        <v>-6.2839547067014081</v>
      </c>
      <c r="W21" s="343">
        <v>106.66348409303681</v>
      </c>
      <c r="X21" s="343">
        <v>4.7495407034614061</v>
      </c>
      <c r="Y21" s="343">
        <v>122.97725661916392</v>
      </c>
      <c r="Z21" s="343">
        <v>-0.32558915370219665</v>
      </c>
      <c r="AA21" s="9">
        <v>2023</v>
      </c>
      <c r="AB21" s="6"/>
      <c r="AC21" s="343">
        <v>144.97706785102375</v>
      </c>
      <c r="AD21" s="343">
        <v>1.0204363095349862</v>
      </c>
      <c r="AE21" s="343">
        <v>178.116379741445</v>
      </c>
      <c r="AF21" s="343">
        <v>13.948731372884282</v>
      </c>
      <c r="AG21" s="343">
        <v>62.642514221722024</v>
      </c>
      <c r="AH21" s="343">
        <v>-10.753352761084756</v>
      </c>
      <c r="AI21" s="9">
        <v>2023</v>
      </c>
      <c r="AJ21" s="6"/>
      <c r="AK21" s="343">
        <v>236.30725763376384</v>
      </c>
      <c r="AL21" s="343">
        <v>16.350221780621155</v>
      </c>
      <c r="AM21" s="343">
        <v>71.503647313440169</v>
      </c>
      <c r="AN21" s="343">
        <v>7.8337495903605117</v>
      </c>
      <c r="AO21" s="343">
        <v>56.471610880803176</v>
      </c>
      <c r="AP21" s="343">
        <v>0.63157671574583674</v>
      </c>
      <c r="AQ21" s="9">
        <v>2023</v>
      </c>
      <c r="AR21" s="6"/>
      <c r="AS21" s="343">
        <v>162.83728585578882</v>
      </c>
      <c r="AT21" s="343">
        <v>2.7836096295943236</v>
      </c>
      <c r="AU21" s="343">
        <v>68.073966263401829</v>
      </c>
      <c r="AV21" s="343">
        <v>-7.9749604229196223</v>
      </c>
      <c r="AW21" s="343">
        <v>84.713089579381077</v>
      </c>
      <c r="AX21" s="343">
        <v>-4.6192524537338642</v>
      </c>
      <c r="AY21" s="9">
        <v>2023</v>
      </c>
      <c r="AZ21" s="6"/>
      <c r="BA21" s="343">
        <v>70.215523539481197</v>
      </c>
      <c r="BB21" s="343">
        <v>-5.9086167187553258</v>
      </c>
      <c r="BC21" s="343">
        <v>146.19178248728298</v>
      </c>
      <c r="BD21" s="343">
        <v>9.2345451817769515</v>
      </c>
      <c r="BE21" s="343">
        <v>95.437286125109907</v>
      </c>
      <c r="BF21" s="343">
        <v>0.57180204695406189</v>
      </c>
      <c r="BG21" s="343">
        <v>95.59657837684027</v>
      </c>
      <c r="BH21" s="343">
        <v>-5.9446574274980861</v>
      </c>
    </row>
    <row r="22" spans="1:60" ht="15" hidden="1" customHeight="1">
      <c r="A22" s="9"/>
      <c r="B22" s="6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  <c r="AU22" s="343"/>
      <c r="AV22" s="343"/>
      <c r="AW22" s="343"/>
      <c r="AX22" s="343"/>
      <c r="AY22" s="343"/>
      <c r="AZ22" s="343"/>
      <c r="BA22" s="343"/>
      <c r="BB22" s="343"/>
      <c r="BC22" s="343"/>
      <c r="BD22" s="343"/>
      <c r="BE22" s="343"/>
      <c r="BF22" s="343"/>
      <c r="BG22" s="343"/>
      <c r="BH22" s="343"/>
    </row>
    <row r="23" spans="1:60" ht="15" hidden="1" customHeight="1">
      <c r="A23" s="9">
        <v>2015</v>
      </c>
      <c r="B23" s="6" t="s">
        <v>28</v>
      </c>
      <c r="C23" s="345">
        <v>109.68173859778865</v>
      </c>
      <c r="D23" s="344"/>
      <c r="E23" s="345">
        <v>90.295677195918913</v>
      </c>
      <c r="F23" s="344"/>
      <c r="G23" s="345">
        <v>104.73074425577647</v>
      </c>
      <c r="H23" s="344"/>
      <c r="I23" s="345">
        <v>94.341384226988907</v>
      </c>
      <c r="J23" s="344"/>
      <c r="K23" s="9">
        <v>2015</v>
      </c>
      <c r="L23" s="6" t="s">
        <v>28</v>
      </c>
      <c r="M23" s="345">
        <v>98.320884605635499</v>
      </c>
      <c r="N23" s="344"/>
      <c r="O23" s="345">
        <v>104.25483388594252</v>
      </c>
      <c r="P23" s="344"/>
      <c r="Q23" s="345">
        <v>100.33661662165029</v>
      </c>
      <c r="R23" s="344"/>
      <c r="S23" s="9">
        <v>2015</v>
      </c>
      <c r="T23" s="6" t="s">
        <v>28</v>
      </c>
      <c r="U23" s="345">
        <v>92.476755707237018</v>
      </c>
      <c r="V23" s="344"/>
      <c r="W23" s="345">
        <v>102.8997924366646</v>
      </c>
      <c r="X23" s="344"/>
      <c r="Y23" s="345">
        <v>102.69766723035643</v>
      </c>
      <c r="Z23" s="344"/>
      <c r="AA23" s="9">
        <v>2015</v>
      </c>
      <c r="AB23" s="6" t="s">
        <v>28</v>
      </c>
      <c r="AC23" s="345">
        <v>98.857748833776824</v>
      </c>
      <c r="AD23" s="344"/>
      <c r="AE23" s="345">
        <v>92.528904392647277</v>
      </c>
      <c r="AF23" s="344"/>
      <c r="AG23" s="345">
        <v>103.41690240590025</v>
      </c>
      <c r="AH23" s="344"/>
      <c r="AI23" s="9">
        <v>2015</v>
      </c>
      <c r="AJ23" s="6" t="s">
        <v>28</v>
      </c>
      <c r="AK23" s="345">
        <v>96.088769328749564</v>
      </c>
      <c r="AL23" s="344"/>
      <c r="AM23" s="345">
        <v>97.253604082436382</v>
      </c>
      <c r="AN23" s="344"/>
      <c r="AO23" s="345">
        <v>121.78612042210976</v>
      </c>
      <c r="AP23" s="344"/>
      <c r="AQ23" s="9">
        <v>2015</v>
      </c>
      <c r="AR23" s="6" t="s">
        <v>28</v>
      </c>
      <c r="AS23" s="345">
        <v>93.771870161572963</v>
      </c>
      <c r="AT23" s="344"/>
      <c r="AU23" s="345">
        <v>87.741935483870975</v>
      </c>
      <c r="AV23" s="344"/>
      <c r="AW23" s="345">
        <v>103.03791966136242</v>
      </c>
      <c r="AX23" s="344"/>
      <c r="AY23" s="9">
        <v>2015</v>
      </c>
      <c r="AZ23" s="6" t="s">
        <v>28</v>
      </c>
      <c r="BA23" s="345">
        <v>98.789828632376455</v>
      </c>
      <c r="BB23" s="344"/>
      <c r="BC23" s="345">
        <v>103.0157918911741</v>
      </c>
      <c r="BD23" s="344"/>
      <c r="BE23" s="345">
        <v>101.20331777258791</v>
      </c>
      <c r="BF23" s="344"/>
      <c r="BG23" s="345">
        <v>98.018935476171421</v>
      </c>
      <c r="BH23" s="344"/>
    </row>
    <row r="24" spans="1:60" ht="15" hidden="1" customHeight="1">
      <c r="A24" s="9"/>
      <c r="B24" s="6" t="s">
        <v>29</v>
      </c>
      <c r="C24" s="345">
        <v>93.027841152089536</v>
      </c>
      <c r="D24" s="344"/>
      <c r="E24" s="345">
        <v>115.16456852528233</v>
      </c>
      <c r="F24" s="344"/>
      <c r="G24" s="345">
        <v>92.041950775693223</v>
      </c>
      <c r="H24" s="344"/>
      <c r="I24" s="345">
        <v>107.59743570583397</v>
      </c>
      <c r="J24" s="344"/>
      <c r="K24" s="9"/>
      <c r="L24" s="6" t="s">
        <v>29</v>
      </c>
      <c r="M24" s="345">
        <v>99.611779446669331</v>
      </c>
      <c r="N24" s="344"/>
      <c r="O24" s="345">
        <v>114.00412562418269</v>
      </c>
      <c r="P24" s="344"/>
      <c r="Q24" s="345">
        <v>92.993713756342132</v>
      </c>
      <c r="R24" s="344"/>
      <c r="S24" s="9"/>
      <c r="T24" s="6" t="s">
        <v>29</v>
      </c>
      <c r="U24" s="345">
        <v>99.102254871543266</v>
      </c>
      <c r="V24" s="344"/>
      <c r="W24" s="345">
        <v>95.641074358340191</v>
      </c>
      <c r="X24" s="344"/>
      <c r="Y24" s="345">
        <v>100.0116955251703</v>
      </c>
      <c r="Z24" s="344"/>
      <c r="AA24" s="9"/>
      <c r="AB24" s="6" t="s">
        <v>29</v>
      </c>
      <c r="AC24" s="345">
        <v>88.068429438267529</v>
      </c>
      <c r="AD24" s="344"/>
      <c r="AE24" s="345">
        <v>100.81088135096219</v>
      </c>
      <c r="AF24" s="344"/>
      <c r="AG24" s="345">
        <v>87.815511323758344</v>
      </c>
      <c r="AH24" s="344"/>
      <c r="AI24" s="9"/>
      <c r="AJ24" s="6" t="s">
        <v>29</v>
      </c>
      <c r="AK24" s="345">
        <v>105.57266079603954</v>
      </c>
      <c r="AL24" s="344"/>
      <c r="AM24" s="345">
        <v>95.959862399671863</v>
      </c>
      <c r="AN24" s="344"/>
      <c r="AO24" s="345">
        <v>103.03123553123298</v>
      </c>
      <c r="AP24" s="344"/>
      <c r="AQ24" s="9"/>
      <c r="AR24" s="6" t="s">
        <v>29</v>
      </c>
      <c r="AS24" s="345">
        <v>105.07544490275016</v>
      </c>
      <c r="AT24" s="344"/>
      <c r="AU24" s="345">
        <v>110.96774193548401</v>
      </c>
      <c r="AV24" s="344"/>
      <c r="AW24" s="345">
        <v>105.1815593270469</v>
      </c>
      <c r="AX24" s="344"/>
      <c r="AY24" s="9"/>
      <c r="AZ24" s="6" t="s">
        <v>29</v>
      </c>
      <c r="BA24" s="345">
        <v>100.22210021401033</v>
      </c>
      <c r="BB24" s="344"/>
      <c r="BC24" s="345">
        <v>94.800483853402525</v>
      </c>
      <c r="BD24" s="344"/>
      <c r="BE24" s="345">
        <v>101.17089678605784</v>
      </c>
      <c r="BF24" s="344"/>
      <c r="BG24" s="345">
        <v>98.782719388973007</v>
      </c>
      <c r="BH24" s="344"/>
    </row>
    <row r="25" spans="1:60" ht="15" hidden="1" customHeight="1">
      <c r="A25" s="9"/>
      <c r="B25" s="6" t="s">
        <v>30</v>
      </c>
      <c r="C25" s="345">
        <v>97.950827355157642</v>
      </c>
      <c r="D25" s="344"/>
      <c r="E25" s="345">
        <v>103.54910176089935</v>
      </c>
      <c r="F25" s="344"/>
      <c r="G25" s="345">
        <v>103.25300095165233</v>
      </c>
      <c r="H25" s="344"/>
      <c r="I25" s="345">
        <v>103.71337299970099</v>
      </c>
      <c r="J25" s="344"/>
      <c r="K25" s="9"/>
      <c r="L25" s="6" t="s">
        <v>30</v>
      </c>
      <c r="M25" s="345">
        <v>103.03070461045267</v>
      </c>
      <c r="N25" s="344"/>
      <c r="O25" s="345">
        <v>89.762639481033432</v>
      </c>
      <c r="P25" s="344"/>
      <c r="Q25" s="345">
        <v>91.932164504266837</v>
      </c>
      <c r="R25" s="344"/>
      <c r="S25" s="9"/>
      <c r="T25" s="6" t="s">
        <v>30</v>
      </c>
      <c r="U25" s="345">
        <v>112.59945754976634</v>
      </c>
      <c r="V25" s="344"/>
      <c r="W25" s="345">
        <v>99.04344012628259</v>
      </c>
      <c r="X25" s="344"/>
      <c r="Y25" s="345">
        <v>98.692756961854343</v>
      </c>
      <c r="Z25" s="344"/>
      <c r="AA25" s="9"/>
      <c r="AB25" s="6" t="s">
        <v>30</v>
      </c>
      <c r="AC25" s="345">
        <v>139.63666459349068</v>
      </c>
      <c r="AD25" s="344"/>
      <c r="AE25" s="345">
        <v>104.7195879002211</v>
      </c>
      <c r="AF25" s="344"/>
      <c r="AG25" s="345">
        <v>110.29149358908307</v>
      </c>
      <c r="AH25" s="344"/>
      <c r="AI25" s="9"/>
      <c r="AJ25" s="6" t="s">
        <v>30</v>
      </c>
      <c r="AK25" s="345">
        <v>103.74982377264462</v>
      </c>
      <c r="AL25" s="344"/>
      <c r="AM25" s="345">
        <v>109.4743045037884</v>
      </c>
      <c r="AN25" s="344"/>
      <c r="AO25" s="345">
        <v>89.045438462001741</v>
      </c>
      <c r="AP25" s="344"/>
      <c r="AQ25" s="9"/>
      <c r="AR25" s="6" t="s">
        <v>30</v>
      </c>
      <c r="AS25" s="345">
        <v>99.249014605018104</v>
      </c>
      <c r="AT25" s="344"/>
      <c r="AU25" s="345">
        <v>109.677419354839</v>
      </c>
      <c r="AV25" s="344"/>
      <c r="AW25" s="345">
        <v>101.86040383365851</v>
      </c>
      <c r="AX25" s="344"/>
      <c r="AY25" s="9"/>
      <c r="AZ25" s="6" t="s">
        <v>30</v>
      </c>
      <c r="BA25" s="345">
        <v>101.71048626426996</v>
      </c>
      <c r="BB25" s="344"/>
      <c r="BC25" s="345">
        <v>97.58452811547879</v>
      </c>
      <c r="BD25" s="344"/>
      <c r="BE25" s="345">
        <v>102.64682633095431</v>
      </c>
      <c r="BF25" s="344"/>
      <c r="BG25" s="345">
        <v>102.8562335905799</v>
      </c>
      <c r="BH25" s="344"/>
    </row>
    <row r="26" spans="1:60" ht="15" hidden="1" customHeight="1">
      <c r="A26" s="9"/>
      <c r="B26" s="6" t="s">
        <v>31</v>
      </c>
      <c r="C26" s="345">
        <v>99.339592894964369</v>
      </c>
      <c r="D26" s="344"/>
      <c r="E26" s="345">
        <v>90.990652517899505</v>
      </c>
      <c r="F26" s="344"/>
      <c r="G26" s="345">
        <v>99.974304016877667</v>
      </c>
      <c r="H26" s="344"/>
      <c r="I26" s="345">
        <v>94.347807067476239</v>
      </c>
      <c r="J26" s="344"/>
      <c r="K26" s="9"/>
      <c r="L26" s="6" t="s">
        <v>31</v>
      </c>
      <c r="M26" s="345">
        <v>99.036631337242042</v>
      </c>
      <c r="N26" s="344"/>
      <c r="O26" s="345">
        <v>91.978401008841104</v>
      </c>
      <c r="P26" s="344"/>
      <c r="Q26" s="345">
        <v>114.7375051177407</v>
      </c>
      <c r="R26" s="344"/>
      <c r="S26" s="9"/>
      <c r="T26" s="6" t="s">
        <v>31</v>
      </c>
      <c r="U26" s="345">
        <v>95.821531871453331</v>
      </c>
      <c r="V26" s="344"/>
      <c r="W26" s="345">
        <v>102.41569307871275</v>
      </c>
      <c r="X26" s="344"/>
      <c r="Y26" s="345">
        <v>98.597880282619542</v>
      </c>
      <c r="Z26" s="344"/>
      <c r="AA26" s="9"/>
      <c r="AB26" s="6" t="s">
        <v>31</v>
      </c>
      <c r="AC26" s="345">
        <v>73.437157134464968</v>
      </c>
      <c r="AD26" s="344"/>
      <c r="AE26" s="345">
        <v>101.94062635616946</v>
      </c>
      <c r="AF26" s="344"/>
      <c r="AG26" s="345">
        <v>98.476092681258407</v>
      </c>
      <c r="AH26" s="344"/>
      <c r="AI26" s="9"/>
      <c r="AJ26" s="6" t="s">
        <v>31</v>
      </c>
      <c r="AK26" s="345">
        <v>94.588746102566361</v>
      </c>
      <c r="AL26" s="344"/>
      <c r="AM26" s="345">
        <v>97.312229014103124</v>
      </c>
      <c r="AN26" s="344"/>
      <c r="AO26" s="345">
        <v>86.137205584655774</v>
      </c>
      <c r="AP26" s="344"/>
      <c r="AQ26" s="9"/>
      <c r="AR26" s="6" t="s">
        <v>31</v>
      </c>
      <c r="AS26" s="345">
        <v>101.90367033065893</v>
      </c>
      <c r="AT26" s="344"/>
      <c r="AU26" s="345">
        <v>91.612903225806619</v>
      </c>
      <c r="AV26" s="344"/>
      <c r="AW26" s="345">
        <v>89.920117177932028</v>
      </c>
      <c r="AX26" s="344"/>
      <c r="AY26" s="9"/>
      <c r="AZ26" s="6" t="s">
        <v>31</v>
      </c>
      <c r="BA26" s="345">
        <v>99.277584889343416</v>
      </c>
      <c r="BB26" s="344"/>
      <c r="BC26" s="345">
        <v>104.59919613994474</v>
      </c>
      <c r="BD26" s="344"/>
      <c r="BE26" s="345">
        <v>94.978959110400339</v>
      </c>
      <c r="BF26" s="344"/>
      <c r="BG26" s="345">
        <v>100.34211154427544</v>
      </c>
      <c r="BH26" s="344"/>
    </row>
    <row r="27" spans="1:60" s="335" customFormat="1" ht="15" hidden="1" customHeight="1">
      <c r="A27" s="346"/>
      <c r="B27" s="347"/>
      <c r="C27" s="344"/>
      <c r="D27" s="348"/>
      <c r="E27" s="344"/>
      <c r="F27" s="348"/>
      <c r="G27" s="344"/>
      <c r="H27" s="348"/>
      <c r="I27" s="344"/>
      <c r="J27" s="348"/>
      <c r="K27" s="346"/>
      <c r="L27" s="347"/>
      <c r="M27" s="344"/>
      <c r="N27" s="348"/>
      <c r="O27" s="344"/>
      <c r="P27" s="348"/>
      <c r="Q27" s="344"/>
      <c r="R27" s="348"/>
      <c r="S27" s="346"/>
      <c r="T27" s="347"/>
      <c r="U27" s="344"/>
      <c r="V27" s="348"/>
      <c r="W27" s="344"/>
      <c r="X27" s="348"/>
      <c r="Y27" s="344"/>
      <c r="Z27" s="348"/>
      <c r="AA27" s="346"/>
      <c r="AB27" s="347"/>
      <c r="AC27" s="344"/>
      <c r="AD27" s="348"/>
      <c r="AE27" s="344"/>
      <c r="AF27" s="348"/>
      <c r="AG27" s="344"/>
      <c r="AH27" s="348"/>
      <c r="AI27" s="346"/>
      <c r="AJ27" s="347"/>
      <c r="AK27" s="344"/>
      <c r="AL27" s="348"/>
      <c r="AM27" s="344"/>
      <c r="AN27" s="348"/>
      <c r="AO27" s="344"/>
      <c r="AP27" s="348"/>
      <c r="AQ27" s="346"/>
      <c r="AR27" s="347"/>
      <c r="AS27" s="344"/>
      <c r="AT27" s="348"/>
      <c r="AU27" s="344"/>
      <c r="AV27" s="348"/>
      <c r="AW27" s="344"/>
      <c r="AX27" s="348"/>
      <c r="AY27" s="346"/>
      <c r="AZ27" s="347"/>
      <c r="BA27" s="344"/>
      <c r="BB27" s="348"/>
      <c r="BC27" s="344"/>
      <c r="BD27" s="348"/>
      <c r="BE27" s="344"/>
      <c r="BF27" s="348"/>
      <c r="BG27" s="344"/>
      <c r="BH27" s="348"/>
    </row>
    <row r="28" spans="1:60" ht="15" hidden="1" customHeight="1">
      <c r="A28" s="9">
        <v>2016</v>
      </c>
      <c r="B28" s="6" t="s">
        <v>28</v>
      </c>
      <c r="C28" s="345">
        <v>114.77232857908599</v>
      </c>
      <c r="D28" s="344">
        <v>4.6412374989467793</v>
      </c>
      <c r="E28" s="345">
        <v>94.548502576144969</v>
      </c>
      <c r="F28" s="344">
        <v>4.7098881278651845</v>
      </c>
      <c r="G28" s="345">
        <v>109.80714161637957</v>
      </c>
      <c r="H28" s="344">
        <v>4.8470937513872343</v>
      </c>
      <c r="I28" s="345">
        <v>98.756678478676392</v>
      </c>
      <c r="J28" s="344">
        <v>4.6801245157312081</v>
      </c>
      <c r="K28" s="9">
        <v>2016</v>
      </c>
      <c r="L28" s="6" t="s">
        <v>28</v>
      </c>
      <c r="M28" s="345">
        <v>101.94136359659791</v>
      </c>
      <c r="N28" s="344">
        <v>3.6823092118059435</v>
      </c>
      <c r="O28" s="345">
        <v>114.13354351257686</v>
      </c>
      <c r="P28" s="344">
        <v>9.4755410933193787</v>
      </c>
      <c r="Q28" s="345">
        <v>109.22709836471694</v>
      </c>
      <c r="R28" s="344">
        <v>8.8606553045244709</v>
      </c>
      <c r="S28" s="9">
        <v>2016</v>
      </c>
      <c r="T28" s="6" t="s">
        <v>28</v>
      </c>
      <c r="U28" s="345">
        <v>98.474856630351482</v>
      </c>
      <c r="V28" s="344">
        <v>6.4860633109829848</v>
      </c>
      <c r="W28" s="345">
        <v>106.595791686125</v>
      </c>
      <c r="X28" s="344">
        <v>3.5918432505442723</v>
      </c>
      <c r="Y28" s="345">
        <v>104.64156936584224</v>
      </c>
      <c r="Z28" s="344">
        <v>1.892839621298819</v>
      </c>
      <c r="AA28" s="9">
        <v>2016</v>
      </c>
      <c r="AB28" s="6" t="s">
        <v>28</v>
      </c>
      <c r="AC28" s="345">
        <v>105.12800155039133</v>
      </c>
      <c r="AD28" s="344">
        <v>6.3427023076941964</v>
      </c>
      <c r="AE28" s="345">
        <v>95.956294439545999</v>
      </c>
      <c r="AF28" s="344">
        <v>3.7041290712300849</v>
      </c>
      <c r="AG28" s="345">
        <v>107.200477028783</v>
      </c>
      <c r="AH28" s="344">
        <v>3.6585650264718197</v>
      </c>
      <c r="AI28" s="9">
        <v>2016</v>
      </c>
      <c r="AJ28" s="6" t="s">
        <v>28</v>
      </c>
      <c r="AK28" s="345">
        <v>99.652574362460328</v>
      </c>
      <c r="AL28" s="344">
        <v>3.7088673927312925</v>
      </c>
      <c r="AM28" s="345">
        <v>77.6886405395541</v>
      </c>
      <c r="AN28" s="344">
        <v>-20.117468887115137</v>
      </c>
      <c r="AO28" s="345">
        <v>124.14119545332251</v>
      </c>
      <c r="AP28" s="344">
        <v>1.9337795005293543</v>
      </c>
      <c r="AQ28" s="9">
        <v>2016</v>
      </c>
      <c r="AR28" s="6" t="s">
        <v>28</v>
      </c>
      <c r="AS28" s="345">
        <v>95.590842059022734</v>
      </c>
      <c r="AT28" s="344">
        <v>1.9397841744177811</v>
      </c>
      <c r="AU28" s="345">
        <v>89.430095845002469</v>
      </c>
      <c r="AV28" s="344">
        <v>1.9240062939366283</v>
      </c>
      <c r="AW28" s="345">
        <v>105.12424966324433</v>
      </c>
      <c r="AX28" s="344">
        <v>2.0248176678437488</v>
      </c>
      <c r="AY28" s="9">
        <v>2016</v>
      </c>
      <c r="AZ28" s="6" t="s">
        <v>28</v>
      </c>
      <c r="BA28" s="345">
        <v>100.73539450627368</v>
      </c>
      <c r="BB28" s="344">
        <v>1.9693989764241877</v>
      </c>
      <c r="BC28" s="345">
        <v>104.99696823021971</v>
      </c>
      <c r="BD28" s="344">
        <v>1.9231773135700507</v>
      </c>
      <c r="BE28" s="345">
        <v>103.06473915670749</v>
      </c>
      <c r="BF28" s="344">
        <v>1.8392888939692114</v>
      </c>
      <c r="BG28" s="345">
        <v>99.878407594431266</v>
      </c>
      <c r="BH28" s="344">
        <v>1.8970539816889556</v>
      </c>
    </row>
    <row r="29" spans="1:60" ht="15" hidden="1" customHeight="1">
      <c r="A29" s="9"/>
      <c r="B29" s="6" t="s">
        <v>29</v>
      </c>
      <c r="C29" s="345">
        <v>85.146185942256238</v>
      </c>
      <c r="D29" s="344">
        <v>-8.4723617276549703</v>
      </c>
      <c r="E29" s="345">
        <v>105.39773160273937</v>
      </c>
      <c r="F29" s="344">
        <v>-8.4807654364621925</v>
      </c>
      <c r="G29" s="345">
        <v>84.175844571183632</v>
      </c>
      <c r="H29" s="344">
        <v>-8.5462184777888268</v>
      </c>
      <c r="I29" s="345">
        <v>98.465333333333362</v>
      </c>
      <c r="J29" s="344">
        <v>-8.487286256028753</v>
      </c>
      <c r="K29" s="9"/>
      <c r="L29" s="6" t="s">
        <v>29</v>
      </c>
      <c r="M29" s="345">
        <v>103.61829186386801</v>
      </c>
      <c r="N29" s="344">
        <v>4.0221271414428514</v>
      </c>
      <c r="O29" s="345">
        <v>126.32433333333334</v>
      </c>
      <c r="P29" s="344">
        <v>10.806808649859306</v>
      </c>
      <c r="Q29" s="345">
        <v>102.38666666666654</v>
      </c>
      <c r="R29" s="344">
        <v>10.100632108247012</v>
      </c>
      <c r="S29" s="9"/>
      <c r="T29" s="6" t="s">
        <v>29</v>
      </c>
      <c r="U29" s="345">
        <v>102.12266666666666</v>
      </c>
      <c r="V29" s="344">
        <v>3.0477730290178187</v>
      </c>
      <c r="W29" s="345">
        <v>100.79433333333334</v>
      </c>
      <c r="X29" s="344">
        <v>5.3881232614403132</v>
      </c>
      <c r="Y29" s="345">
        <v>102.60059746382871</v>
      </c>
      <c r="Z29" s="344">
        <v>2.5885991883887698</v>
      </c>
      <c r="AA29" s="9"/>
      <c r="AB29" s="6" t="s">
        <v>29</v>
      </c>
      <c r="AC29" s="345">
        <v>96.037666666666681</v>
      </c>
      <c r="AD29" s="344">
        <v>9.0489148940543771</v>
      </c>
      <c r="AE29" s="345">
        <v>107.13066666666667</v>
      </c>
      <c r="AF29" s="344">
        <v>6.2689515566308955</v>
      </c>
      <c r="AG29" s="345">
        <v>93.75366666666666</v>
      </c>
      <c r="AH29" s="344">
        <v>6.7620802445886028</v>
      </c>
      <c r="AI29" s="9"/>
      <c r="AJ29" s="6" t="s">
        <v>29</v>
      </c>
      <c r="AK29" s="345">
        <v>112.15766666666667</v>
      </c>
      <c r="AL29" s="344">
        <v>6.237415843244662</v>
      </c>
      <c r="AM29" s="345">
        <v>72.662999999999997</v>
      </c>
      <c r="AN29" s="344">
        <v>-24.277715512596998</v>
      </c>
      <c r="AO29" s="345">
        <v>95.249122135884036</v>
      </c>
      <c r="AP29" s="344">
        <v>-7.5531593455364003</v>
      </c>
      <c r="AQ29" s="9"/>
      <c r="AR29" s="6" t="s">
        <v>29</v>
      </c>
      <c r="AS29" s="345">
        <v>97.581980650454582</v>
      </c>
      <c r="AT29" s="344">
        <v>-7.1315084692060537</v>
      </c>
      <c r="AU29" s="345">
        <v>102.70966666666668</v>
      </c>
      <c r="AV29" s="344">
        <v>-7.4418701550388704</v>
      </c>
      <c r="AW29" s="345">
        <v>97.563000000000002</v>
      </c>
      <c r="AX29" s="344">
        <v>-7.2432462266109638</v>
      </c>
      <c r="AY29" s="9"/>
      <c r="AZ29" s="6" t="s">
        <v>29</v>
      </c>
      <c r="BA29" s="345">
        <v>93.014999999999986</v>
      </c>
      <c r="BB29" s="344">
        <v>-7.1911287017739483</v>
      </c>
      <c r="BC29" s="345">
        <v>87.69433333333302</v>
      </c>
      <c r="BD29" s="344">
        <v>-7.4959011085410765</v>
      </c>
      <c r="BE29" s="345">
        <v>93.822976468850356</v>
      </c>
      <c r="BF29" s="344">
        <v>-7.2628794946296154</v>
      </c>
      <c r="BG29" s="345">
        <v>91.521333333333317</v>
      </c>
      <c r="BH29" s="344">
        <v>-7.3508667310997993</v>
      </c>
    </row>
    <row r="30" spans="1:60" ht="15" hidden="1" customHeight="1">
      <c r="A30" s="9"/>
      <c r="B30" s="6" t="s">
        <v>30</v>
      </c>
      <c r="C30" s="345">
        <v>96.683813871869532</v>
      </c>
      <c r="D30" s="344">
        <v>-1.2935199400553046</v>
      </c>
      <c r="E30" s="345">
        <v>102.17029790722667</v>
      </c>
      <c r="F30" s="344">
        <v>-1.3315459334996547</v>
      </c>
      <c r="G30" s="345">
        <v>101.91084000252879</v>
      </c>
      <c r="H30" s="344">
        <v>-1.2998759714034804</v>
      </c>
      <c r="I30" s="345">
        <v>102.324</v>
      </c>
      <c r="J30" s="344">
        <v>-1.3396276290281293</v>
      </c>
      <c r="K30" s="9"/>
      <c r="L30" s="6" t="s">
        <v>30</v>
      </c>
      <c r="M30" s="345">
        <v>107.53974938069467</v>
      </c>
      <c r="N30" s="344">
        <v>4.3764087485280925</v>
      </c>
      <c r="O30" s="345">
        <v>97.040666666666667</v>
      </c>
      <c r="P30" s="344">
        <v>8.1080806309968807</v>
      </c>
      <c r="Q30" s="345">
        <v>99.413999999999874</v>
      </c>
      <c r="R30" s="344">
        <v>8.1384306962399222</v>
      </c>
      <c r="S30" s="9"/>
      <c r="T30" s="6" t="s">
        <v>30</v>
      </c>
      <c r="U30" s="345">
        <v>119.01333333333332</v>
      </c>
      <c r="V30" s="344">
        <v>5.6961871070579519</v>
      </c>
      <c r="W30" s="345">
        <v>105.98066666666666</v>
      </c>
      <c r="X30" s="344">
        <v>7.0042261572689171</v>
      </c>
      <c r="Y30" s="345">
        <v>99.408278445128076</v>
      </c>
      <c r="Z30" s="344">
        <v>0.72499898199245649</v>
      </c>
      <c r="AA30" s="9"/>
      <c r="AB30" s="6" t="s">
        <v>30</v>
      </c>
      <c r="AC30" s="345">
        <v>148.41966666666667</v>
      </c>
      <c r="AD30" s="344">
        <v>6.2898967822992802</v>
      </c>
      <c r="AE30" s="345">
        <v>111.964</v>
      </c>
      <c r="AF30" s="344">
        <v>6.9179150195678005</v>
      </c>
      <c r="AG30" s="345">
        <v>118.00399999999998</v>
      </c>
      <c r="AH30" s="344">
        <v>6.9928388490699547</v>
      </c>
      <c r="AI30" s="9"/>
      <c r="AJ30" s="6" t="s">
        <v>30</v>
      </c>
      <c r="AK30" s="345">
        <v>110.988</v>
      </c>
      <c r="AL30" s="344">
        <v>6.9765672500967213</v>
      </c>
      <c r="AM30" s="345">
        <v>89.412333333333336</v>
      </c>
      <c r="AN30" s="344">
        <v>-18.325735213746725</v>
      </c>
      <c r="AO30" s="345">
        <v>87.681948836127518</v>
      </c>
      <c r="AP30" s="344">
        <v>-1.5312290549909164</v>
      </c>
      <c r="AQ30" s="9"/>
      <c r="AR30" s="6" t="s">
        <v>30</v>
      </c>
      <c r="AS30" s="345">
        <v>97.379944658919896</v>
      </c>
      <c r="AT30" s="344">
        <v>-1.8832125976631175</v>
      </c>
      <c r="AU30" s="345">
        <v>107.84466666666667</v>
      </c>
      <c r="AV30" s="344">
        <v>-1.6710392156865339</v>
      </c>
      <c r="AW30" s="345">
        <v>100.15166666666666</v>
      </c>
      <c r="AX30" s="344">
        <v>-1.6775283649790822</v>
      </c>
      <c r="AY30" s="9"/>
      <c r="AZ30" s="6" t="s">
        <v>30</v>
      </c>
      <c r="BA30" s="345">
        <v>99.918666666666653</v>
      </c>
      <c r="BB30" s="344">
        <v>-1.7616861971809925</v>
      </c>
      <c r="BC30" s="345">
        <v>95.927666666666468</v>
      </c>
      <c r="BD30" s="344">
        <v>-1.6978730960830575</v>
      </c>
      <c r="BE30" s="345">
        <v>100.77992031123637</v>
      </c>
      <c r="BF30" s="344">
        <v>-1.818766430925649</v>
      </c>
      <c r="BG30" s="345">
        <v>100.78566666666667</v>
      </c>
      <c r="BH30" s="344">
        <v>-2.0130689717408217</v>
      </c>
    </row>
    <row r="31" spans="1:60" ht="15" hidden="1" customHeight="1">
      <c r="A31" s="9"/>
      <c r="B31" s="6" t="s">
        <v>31</v>
      </c>
      <c r="C31" s="345">
        <v>106.24291071242085</v>
      </c>
      <c r="D31" s="344">
        <v>6.949210899983882</v>
      </c>
      <c r="E31" s="345">
        <v>97.438437870692226</v>
      </c>
      <c r="F31" s="344">
        <v>7.0862063018224006</v>
      </c>
      <c r="G31" s="345">
        <v>107.4980143474818</v>
      </c>
      <c r="H31" s="344">
        <v>7.5256441188467562</v>
      </c>
      <c r="I31" s="345">
        <v>100.63300000000002</v>
      </c>
      <c r="J31" s="344">
        <v>6.6617265709511457</v>
      </c>
      <c r="K31" s="9"/>
      <c r="L31" s="6" t="s">
        <v>31</v>
      </c>
      <c r="M31" s="345">
        <v>104.0416047911274</v>
      </c>
      <c r="N31" s="344">
        <v>5.0536588192729255</v>
      </c>
      <c r="O31" s="345">
        <v>97.972666666666669</v>
      </c>
      <c r="P31" s="344">
        <v>6.517036165098574</v>
      </c>
      <c r="Q31" s="345">
        <v>122.32066666666658</v>
      </c>
      <c r="R31" s="344">
        <v>6.6091393055341712</v>
      </c>
      <c r="S31" s="9"/>
      <c r="T31" s="6" t="s">
        <v>31</v>
      </c>
      <c r="U31" s="345">
        <v>102.452</v>
      </c>
      <c r="V31" s="344">
        <v>6.9196014706189146</v>
      </c>
      <c r="W31" s="345">
        <v>110.14866666666667</v>
      </c>
      <c r="X31" s="344">
        <v>7.5505748733357194</v>
      </c>
      <c r="Y31" s="345">
        <v>102.21342080377194</v>
      </c>
      <c r="Z31" s="344">
        <v>3.6669556290549679</v>
      </c>
      <c r="AA31" s="9"/>
      <c r="AB31" s="6" t="s">
        <v>31</v>
      </c>
      <c r="AC31" s="345">
        <v>79.004666666666665</v>
      </c>
      <c r="AD31" s="344">
        <v>7.5813249715092752</v>
      </c>
      <c r="AE31" s="345">
        <v>109.65933333333332</v>
      </c>
      <c r="AF31" s="344">
        <v>7.5717672659725963</v>
      </c>
      <c r="AG31" s="345">
        <v>105.83999999999999</v>
      </c>
      <c r="AH31" s="344">
        <v>7.4778630205979368</v>
      </c>
      <c r="AI31" s="9"/>
      <c r="AJ31" s="6" t="s">
        <v>31</v>
      </c>
      <c r="AK31" s="345">
        <v>101.74000000000001</v>
      </c>
      <c r="AL31" s="344">
        <v>7.560364411300327</v>
      </c>
      <c r="AM31" s="345">
        <v>78.435333333333332</v>
      </c>
      <c r="AN31" s="344">
        <v>-19.398276940130543</v>
      </c>
      <c r="AO31" s="345">
        <v>82.656210869896924</v>
      </c>
      <c r="AP31" s="344">
        <v>-4.0412208535575473</v>
      </c>
      <c r="AQ31" s="9"/>
      <c r="AR31" s="6" t="s">
        <v>31</v>
      </c>
      <c r="AS31" s="345">
        <v>97.852749217393296</v>
      </c>
      <c r="AT31" s="344">
        <v>-3.9752455432872296</v>
      </c>
      <c r="AU31" s="345">
        <v>87.74766666666666</v>
      </c>
      <c r="AV31" s="344">
        <v>-4.2190962441316344</v>
      </c>
      <c r="AW31" s="345">
        <v>86.209000000000003</v>
      </c>
      <c r="AX31" s="344">
        <v>-4.1271267146911583</v>
      </c>
      <c r="AY31" s="9"/>
      <c r="AZ31" s="6" t="s">
        <v>31</v>
      </c>
      <c r="BA31" s="345">
        <v>95.13600000000001</v>
      </c>
      <c r="BB31" s="344">
        <v>-4.1717220397330266</v>
      </c>
      <c r="BC31" s="345">
        <v>100.29166666666657</v>
      </c>
      <c r="BD31" s="344">
        <v>-4.1181286589574313</v>
      </c>
      <c r="BE31" s="345">
        <v>90.904150214531668</v>
      </c>
      <c r="BF31" s="344">
        <v>-4.2902227335764422</v>
      </c>
      <c r="BG31" s="345">
        <v>96.092666666666673</v>
      </c>
      <c r="BH31" s="344">
        <v>-4.234956602177661</v>
      </c>
    </row>
    <row r="32" spans="1:60" ht="15" hidden="1" customHeight="1">
      <c r="A32" s="9"/>
      <c r="B32" s="6"/>
      <c r="C32" s="345"/>
      <c r="D32" s="344"/>
      <c r="E32" s="345"/>
      <c r="F32" s="344"/>
      <c r="G32" s="345"/>
      <c r="H32" s="344"/>
      <c r="I32" s="345"/>
      <c r="J32" s="344"/>
      <c r="K32" s="344"/>
      <c r="L32" s="344"/>
      <c r="M32" s="345"/>
      <c r="N32" s="344"/>
      <c r="O32" s="345"/>
      <c r="P32" s="344"/>
      <c r="Q32" s="345"/>
      <c r="R32" s="344"/>
      <c r="S32" s="344"/>
      <c r="T32" s="344"/>
      <c r="U32" s="345"/>
      <c r="V32" s="344"/>
      <c r="W32" s="345"/>
      <c r="X32" s="344"/>
      <c r="Y32" s="345"/>
      <c r="Z32" s="344"/>
      <c r="AA32" s="344"/>
      <c r="AB32" s="344"/>
      <c r="AC32" s="345"/>
      <c r="AD32" s="344"/>
      <c r="AE32" s="345"/>
      <c r="AF32" s="344"/>
      <c r="AG32" s="345"/>
      <c r="AH32" s="344"/>
      <c r="AI32" s="344"/>
      <c r="AJ32" s="344"/>
      <c r="AK32" s="345"/>
      <c r="AL32" s="344"/>
      <c r="AM32" s="345"/>
      <c r="AN32" s="344"/>
      <c r="AO32" s="345"/>
      <c r="AP32" s="344"/>
      <c r="AQ32" s="344"/>
      <c r="AR32" s="344"/>
      <c r="AS32" s="345"/>
      <c r="AT32" s="344"/>
      <c r="AU32" s="345"/>
      <c r="AV32" s="344"/>
      <c r="AW32" s="345"/>
      <c r="AX32" s="344"/>
      <c r="AY32" s="344"/>
      <c r="AZ32" s="344"/>
      <c r="BA32" s="345"/>
      <c r="BB32" s="344"/>
      <c r="BC32" s="345"/>
      <c r="BD32" s="344"/>
      <c r="BE32" s="345"/>
      <c r="BF32" s="344"/>
      <c r="BG32" s="345"/>
      <c r="BH32" s="344"/>
    </row>
    <row r="33" spans="1:60" ht="15" hidden="1" customHeight="1">
      <c r="A33" s="9">
        <v>2017</v>
      </c>
      <c r="B33" s="6" t="s">
        <v>28</v>
      </c>
      <c r="C33" s="345">
        <v>125.72323736429134</v>
      </c>
      <c r="D33" s="344">
        <v>9.5414190169187236</v>
      </c>
      <c r="E33" s="345">
        <v>103.84716561450864</v>
      </c>
      <c r="F33" s="344">
        <v>9.8348073052505072</v>
      </c>
      <c r="G33" s="345">
        <v>119.76794715340566</v>
      </c>
      <c r="H33" s="344">
        <v>9.0711818834379585</v>
      </c>
      <c r="I33" s="345">
        <v>110.61166666666669</v>
      </c>
      <c r="J33" s="344">
        <v>12.004239480927907</v>
      </c>
      <c r="K33" s="9">
        <v>2017</v>
      </c>
      <c r="L33" s="6" t="s">
        <v>28</v>
      </c>
      <c r="M33" s="345">
        <v>106.25647736981534</v>
      </c>
      <c r="N33" s="344">
        <v>4.2329370737997891</v>
      </c>
      <c r="O33" s="345">
        <v>124.91233333333332</v>
      </c>
      <c r="P33" s="344">
        <v>9.4440157459657854</v>
      </c>
      <c r="Q33" s="345">
        <v>119.312</v>
      </c>
      <c r="R33" s="344">
        <v>9.2329667145499599</v>
      </c>
      <c r="S33" s="9">
        <v>2017</v>
      </c>
      <c r="T33" s="6" t="s">
        <v>28</v>
      </c>
      <c r="U33" s="345">
        <v>113.04733333333333</v>
      </c>
      <c r="V33" s="344">
        <v>14.798170011745299</v>
      </c>
      <c r="W33" s="345">
        <v>110.53833333333334</v>
      </c>
      <c r="X33" s="344">
        <v>3.6985903334882977</v>
      </c>
      <c r="Y33" s="345">
        <v>107.84412388032365</v>
      </c>
      <c r="Z33" s="344">
        <v>3.0604993157975287</v>
      </c>
      <c r="AA33" s="9">
        <v>2017</v>
      </c>
      <c r="AB33" s="6" t="s">
        <v>28</v>
      </c>
      <c r="AC33" s="345">
        <v>113.02966666666667</v>
      </c>
      <c r="AD33" s="344">
        <v>7.5162325924057427</v>
      </c>
      <c r="AE33" s="345">
        <v>105.26933333333334</v>
      </c>
      <c r="AF33" s="344">
        <v>9.705500768013394</v>
      </c>
      <c r="AG33" s="345">
        <v>117.47199999999999</v>
      </c>
      <c r="AH33" s="344">
        <v>9.5816019255764502</v>
      </c>
      <c r="AI33" s="9">
        <v>2017</v>
      </c>
      <c r="AJ33" s="6" t="s">
        <v>28</v>
      </c>
      <c r="AK33" s="345">
        <v>109.32466666666666</v>
      </c>
      <c r="AL33" s="344">
        <v>9.705812786157054</v>
      </c>
      <c r="AM33" s="345">
        <v>81.946333333333328</v>
      </c>
      <c r="AN33" s="344">
        <v>5.4804573283934417</v>
      </c>
      <c r="AO33" s="345">
        <v>128.8726474463426</v>
      </c>
      <c r="AP33" s="344">
        <v>3.8113472129395802</v>
      </c>
      <c r="AQ33" s="9">
        <v>2017</v>
      </c>
      <c r="AR33" s="6" t="s">
        <v>28</v>
      </c>
      <c r="AS33" s="345">
        <v>99.176557751521116</v>
      </c>
      <c r="AT33" s="344">
        <v>3.7511079673138426</v>
      </c>
      <c r="AU33" s="345">
        <v>92.725999999999999</v>
      </c>
      <c r="AV33" s="344">
        <v>3.685453005339383</v>
      </c>
      <c r="AW33" s="345">
        <v>109.17066666666666</v>
      </c>
      <c r="AX33" s="344">
        <v>3.8491756339613943</v>
      </c>
      <c r="AY33" s="9">
        <v>2017</v>
      </c>
      <c r="AZ33" s="6" t="s">
        <v>28</v>
      </c>
      <c r="BA33" s="345">
        <v>104.54766666666667</v>
      </c>
      <c r="BB33" s="344">
        <v>3.7844415848846182</v>
      </c>
      <c r="BC33" s="345">
        <v>108.82233333333333</v>
      </c>
      <c r="BD33" s="344">
        <v>3.6433100570351797</v>
      </c>
      <c r="BE33" s="345">
        <v>106.77602097273358</v>
      </c>
      <c r="BF33" s="344">
        <v>3.6009229212555169</v>
      </c>
      <c r="BG33" s="345">
        <v>103.48766666666666</v>
      </c>
      <c r="BH33" s="344">
        <v>3.6136529998468205</v>
      </c>
    </row>
    <row r="34" spans="1:60" ht="15" hidden="1" customHeight="1">
      <c r="A34" s="9"/>
      <c r="B34" s="6" t="s">
        <v>29</v>
      </c>
      <c r="C34" s="345">
        <v>96.062676040337763</v>
      </c>
      <c r="D34" s="344">
        <v>12.820879734395604</v>
      </c>
      <c r="E34" s="345">
        <v>118.88077960411901</v>
      </c>
      <c r="F34" s="344">
        <v>12.7925409744105</v>
      </c>
      <c r="G34" s="345">
        <v>94.635319677293907</v>
      </c>
      <c r="H34" s="344">
        <v>12.425744178028623</v>
      </c>
      <c r="I34" s="345">
        <v>110.38200000000002</v>
      </c>
      <c r="J34" s="344">
        <v>12.102398136738458</v>
      </c>
      <c r="K34" s="9"/>
      <c r="L34" s="6" t="s">
        <v>29</v>
      </c>
      <c r="M34" s="345">
        <v>107.69396738583934</v>
      </c>
      <c r="N34" s="344">
        <v>3.9333552490190584</v>
      </c>
      <c r="O34" s="345">
        <v>140.25933333333333</v>
      </c>
      <c r="P34" s="344">
        <v>11.031128866700257</v>
      </c>
      <c r="Q34" s="345">
        <v>113.27733333333333</v>
      </c>
      <c r="R34" s="344">
        <v>10.636801666883827</v>
      </c>
      <c r="S34" s="9"/>
      <c r="T34" s="6" t="s">
        <v>29</v>
      </c>
      <c r="U34" s="345">
        <v>104.54333333333334</v>
      </c>
      <c r="V34" s="344">
        <v>2.3703519949864358</v>
      </c>
      <c r="W34" s="345">
        <v>104.71033333333332</v>
      </c>
      <c r="X34" s="344">
        <v>3.8851390455151034</v>
      </c>
      <c r="Y34" s="345">
        <v>106.40437335238533</v>
      </c>
      <c r="Z34" s="344">
        <v>3.7073623181362478</v>
      </c>
      <c r="AA34" s="9"/>
      <c r="AB34" s="6" t="s">
        <v>29</v>
      </c>
      <c r="AC34" s="345">
        <v>105.87033333333333</v>
      </c>
      <c r="AD34" s="344">
        <v>10.238343983089962</v>
      </c>
      <c r="AE34" s="345">
        <v>116.69866666666667</v>
      </c>
      <c r="AF34" s="344">
        <v>8.9311494996764225</v>
      </c>
      <c r="AG34" s="345">
        <v>101.95166666666667</v>
      </c>
      <c r="AH34" s="344">
        <v>8.7441913382943426</v>
      </c>
      <c r="AI34" s="9"/>
      <c r="AJ34" s="6" t="s">
        <v>29</v>
      </c>
      <c r="AK34" s="345">
        <v>122.08199999999999</v>
      </c>
      <c r="AL34" s="344">
        <v>8.8485554561584365</v>
      </c>
      <c r="AM34" s="345">
        <v>65.105000000000004</v>
      </c>
      <c r="AN34" s="344">
        <v>-10.401442274610176</v>
      </c>
      <c r="AO34" s="345">
        <v>98.864167455943871</v>
      </c>
      <c r="AP34" s="344">
        <v>3.7953581502856935</v>
      </c>
      <c r="AQ34" s="9"/>
      <c r="AR34" s="6" t="s">
        <v>29</v>
      </c>
      <c r="AS34" s="345">
        <v>100.77451394150076</v>
      </c>
      <c r="AT34" s="344">
        <v>3.2716422332951538</v>
      </c>
      <c r="AU34" s="345">
        <v>106.31966666666666</v>
      </c>
      <c r="AV34" s="344">
        <v>3.5147616744934567</v>
      </c>
      <c r="AW34" s="345">
        <v>100.95299999999999</v>
      </c>
      <c r="AX34" s="344">
        <v>3.474677900433548</v>
      </c>
      <c r="AY34" s="9"/>
      <c r="AZ34" s="6" t="s">
        <v>29</v>
      </c>
      <c r="BA34" s="345">
        <v>96.103666666666683</v>
      </c>
      <c r="BB34" s="344">
        <v>3.3206113709258744</v>
      </c>
      <c r="BC34" s="345">
        <v>90.892666666666358</v>
      </c>
      <c r="BD34" s="344">
        <v>3.6471379754678281</v>
      </c>
      <c r="BE34" s="345">
        <v>97.01180196060487</v>
      </c>
      <c r="BF34" s="344">
        <v>3.3987682034509135</v>
      </c>
      <c r="BG34" s="345">
        <v>94.633333333333326</v>
      </c>
      <c r="BH34" s="344">
        <v>3.4003001121778738</v>
      </c>
    </row>
    <row r="35" spans="1:60" ht="15" hidden="1" customHeight="1">
      <c r="A35" s="9"/>
      <c r="B35" s="6" t="s">
        <v>30</v>
      </c>
      <c r="C35" s="345">
        <v>109.870854982475</v>
      </c>
      <c r="D35" s="344">
        <v>13.639347252148767</v>
      </c>
      <c r="E35" s="345">
        <v>115.960492350802</v>
      </c>
      <c r="F35" s="344">
        <v>13.497263613831478</v>
      </c>
      <c r="G35" s="345">
        <v>115.747155829693</v>
      </c>
      <c r="H35" s="344">
        <v>13.576883309784193</v>
      </c>
      <c r="I35" s="345">
        <v>116.11597001400766</v>
      </c>
      <c r="J35" s="344">
        <v>13.478724457612728</v>
      </c>
      <c r="K35" s="9"/>
      <c r="L35" s="6" t="s">
        <v>30</v>
      </c>
      <c r="M35" s="345">
        <v>112.03615579742099</v>
      </c>
      <c r="N35" s="344">
        <v>4.1811576115998434</v>
      </c>
      <c r="O35" s="345">
        <v>110.45296312902734</v>
      </c>
      <c r="P35" s="344">
        <v>13.821315251709592</v>
      </c>
      <c r="Q35" s="345">
        <v>113.138313803131</v>
      </c>
      <c r="R35" s="344">
        <v>13.805212347487412</v>
      </c>
      <c r="S35" s="9"/>
      <c r="T35" s="6" t="s">
        <v>30</v>
      </c>
      <c r="U35" s="345">
        <v>120.91884856493</v>
      </c>
      <c r="V35" s="344">
        <v>1.6010939095871777</v>
      </c>
      <c r="W35" s="345">
        <v>110.29116722866399</v>
      </c>
      <c r="X35" s="344">
        <v>4.0672517899465817</v>
      </c>
      <c r="Y35" s="345">
        <v>104.79573549852</v>
      </c>
      <c r="Z35" s="344">
        <v>5.4195255542683185</v>
      </c>
      <c r="AA35" s="9"/>
      <c r="AB35" s="6" t="s">
        <v>30</v>
      </c>
      <c r="AC35" s="345">
        <v>161.58749710030801</v>
      </c>
      <c r="AD35" s="344">
        <v>8.8720253382691823</v>
      </c>
      <c r="AE35" s="345">
        <v>120.18124376737666</v>
      </c>
      <c r="AF35" s="344">
        <v>7.3391838156699123</v>
      </c>
      <c r="AG35" s="345">
        <v>126.55465121923935</v>
      </c>
      <c r="AH35" s="344">
        <v>7.2460689631193702</v>
      </c>
      <c r="AI35" s="9"/>
      <c r="AJ35" s="6" t="s">
        <v>30</v>
      </c>
      <c r="AK35" s="345">
        <v>119.30064771693266</v>
      </c>
      <c r="AL35" s="344">
        <v>7.4896815123550766</v>
      </c>
      <c r="AM35" s="345">
        <v>86.497056747730198</v>
      </c>
      <c r="AN35" s="344">
        <v>-3.2604859720357098</v>
      </c>
      <c r="AO35" s="345">
        <v>95.1217690043826</v>
      </c>
      <c r="AP35" s="344">
        <v>8.4850077661477172</v>
      </c>
      <c r="AQ35" s="9"/>
      <c r="AR35" s="6" t="s">
        <v>30</v>
      </c>
      <c r="AS35" s="345">
        <v>105.38606693493004</v>
      </c>
      <c r="AT35" s="344">
        <v>8.2215309364285929</v>
      </c>
      <c r="AU35" s="345">
        <v>116.86735557180167</v>
      </c>
      <c r="AV35" s="344">
        <v>8.3663746979931091</v>
      </c>
      <c r="AW35" s="345">
        <v>108.54855379593266</v>
      </c>
      <c r="AX35" s="344">
        <v>8.3841711363758407</v>
      </c>
      <c r="AY35" s="9"/>
      <c r="AZ35" s="6" t="s">
        <v>30</v>
      </c>
      <c r="BA35" s="345">
        <v>108.219858123988</v>
      </c>
      <c r="BB35" s="344">
        <v>8.3079485888402758</v>
      </c>
      <c r="BC35" s="345">
        <v>103.8335782461957</v>
      </c>
      <c r="BD35" s="344">
        <v>8.2415343291951615</v>
      </c>
      <c r="BE35" s="345">
        <v>109.12645847987635</v>
      </c>
      <c r="BF35" s="344">
        <v>8.2819455927962196</v>
      </c>
      <c r="BG35" s="345">
        <v>109.11805967901432</v>
      </c>
      <c r="BH35" s="344">
        <v>8.267438503835848</v>
      </c>
    </row>
    <row r="36" spans="1:60" ht="15" hidden="1" customHeight="1">
      <c r="A36" s="9"/>
      <c r="B36" s="6" t="s">
        <v>31</v>
      </c>
      <c r="C36" s="345">
        <v>118.86309378676567</v>
      </c>
      <c r="D36" s="344">
        <v>11.878611937228683</v>
      </c>
      <c r="E36" s="345">
        <v>108.930979548393</v>
      </c>
      <c r="F36" s="344">
        <v>11.79466946396677</v>
      </c>
      <c r="G36" s="345">
        <v>120.23147653516133</v>
      </c>
      <c r="H36" s="344">
        <v>11.84529990155842</v>
      </c>
      <c r="I36" s="345">
        <v>108.58540213092597</v>
      </c>
      <c r="J36" s="344">
        <v>7.9023800651137606</v>
      </c>
      <c r="K36" s="9"/>
      <c r="L36" s="6" t="s">
        <v>31</v>
      </c>
      <c r="M36" s="345">
        <v>107.45936320352401</v>
      </c>
      <c r="N36" s="344">
        <v>3.2849920176241483</v>
      </c>
      <c r="O36" s="345">
        <v>110.698521258501</v>
      </c>
      <c r="P36" s="344">
        <v>12.989188744991125</v>
      </c>
      <c r="Q36" s="345">
        <v>138.16136459693601</v>
      </c>
      <c r="R36" s="344">
        <v>12.950140284500392</v>
      </c>
      <c r="S36" s="9"/>
      <c r="T36" s="6" t="s">
        <v>31</v>
      </c>
      <c r="U36" s="345">
        <v>103.20640230154551</v>
      </c>
      <c r="V36" s="344">
        <v>0.73634707135585131</v>
      </c>
      <c r="W36" s="345">
        <v>116.35172733813734</v>
      </c>
      <c r="X36" s="344">
        <v>5.6315349601484144</v>
      </c>
      <c r="Y36" s="345">
        <v>106.26516516383633</v>
      </c>
      <c r="Z36" s="344">
        <v>3.9640042650004546</v>
      </c>
      <c r="AA36" s="9"/>
      <c r="AB36" s="6" t="s">
        <v>31</v>
      </c>
      <c r="AC36" s="345">
        <v>83.804873673720934</v>
      </c>
      <c r="AD36" s="344">
        <v>6.0758524902169597</v>
      </c>
      <c r="AE36" s="345">
        <v>112.68713784828667</v>
      </c>
      <c r="AF36" s="344">
        <v>2.7611006039492025</v>
      </c>
      <c r="AG36" s="345">
        <v>108.81221350613384</v>
      </c>
      <c r="AH36" s="344">
        <v>2.8082138190984978</v>
      </c>
      <c r="AI36" s="9"/>
      <c r="AJ36" s="6" t="s">
        <v>31</v>
      </c>
      <c r="AK36" s="345">
        <v>104.54240687140077</v>
      </c>
      <c r="AL36" s="344">
        <v>2.754478937881629</v>
      </c>
      <c r="AM36" s="345">
        <v>70.415779810771497</v>
      </c>
      <c r="AN36" s="344">
        <v>-10.224414408338717</v>
      </c>
      <c r="AO36" s="345">
        <v>87.332727319234266</v>
      </c>
      <c r="AP36" s="344">
        <v>5.6577919555232228</v>
      </c>
      <c r="AQ36" s="9"/>
      <c r="AR36" s="6" t="s">
        <v>31</v>
      </c>
      <c r="AS36" s="345">
        <v>103.34256091777864</v>
      </c>
      <c r="AT36" s="344">
        <v>5.6102784482722825</v>
      </c>
      <c r="AU36" s="345">
        <v>92.711962403087497</v>
      </c>
      <c r="AV36" s="344">
        <v>5.657467514525564</v>
      </c>
      <c r="AW36" s="345">
        <v>91.108161052247397</v>
      </c>
      <c r="AX36" s="344">
        <v>5.6828881581359099</v>
      </c>
      <c r="AY36" s="9"/>
      <c r="AZ36" s="6" t="s">
        <v>31</v>
      </c>
      <c r="BA36" s="345">
        <v>100.56814768041311</v>
      </c>
      <c r="BB36" s="344">
        <v>5.709876051561011</v>
      </c>
      <c r="BC36" s="345">
        <v>106.0469295625532</v>
      </c>
      <c r="BD36" s="344">
        <v>5.7385255297581779</v>
      </c>
      <c r="BE36" s="345">
        <v>96.103167405011604</v>
      </c>
      <c r="BF36" s="344">
        <v>5.7192297361675628</v>
      </c>
      <c r="BG36" s="345">
        <v>101.67925380581192</v>
      </c>
      <c r="BH36" s="344">
        <v>5.8137497198661521</v>
      </c>
    </row>
    <row r="37" spans="1:60" ht="15" hidden="1" customHeight="1">
      <c r="A37" s="9"/>
      <c r="B37" s="6"/>
      <c r="C37" s="344"/>
      <c r="D37" s="344"/>
      <c r="E37" s="344"/>
      <c r="F37" s="344"/>
      <c r="G37" s="344"/>
      <c r="H37" s="344"/>
      <c r="I37" s="344"/>
      <c r="J37" s="344"/>
      <c r="K37" s="9"/>
      <c r="L37" s="6"/>
      <c r="M37" s="344"/>
      <c r="N37" s="344"/>
      <c r="O37" s="344"/>
      <c r="P37" s="344"/>
      <c r="Q37" s="344"/>
      <c r="R37" s="344"/>
      <c r="S37" s="9"/>
      <c r="T37" s="6"/>
      <c r="U37" s="344"/>
      <c r="V37" s="344"/>
      <c r="W37" s="344"/>
      <c r="X37" s="344"/>
      <c r="Y37" s="344"/>
      <c r="Z37" s="344"/>
      <c r="AA37" s="9"/>
      <c r="AB37" s="6"/>
      <c r="AC37" s="344"/>
      <c r="AD37" s="344"/>
      <c r="AE37" s="344"/>
      <c r="AF37" s="344"/>
      <c r="AG37" s="344"/>
      <c r="AH37" s="344"/>
      <c r="AI37" s="9"/>
      <c r="AJ37" s="6"/>
      <c r="AK37" s="344"/>
      <c r="AL37" s="344"/>
      <c r="AM37" s="344"/>
      <c r="AN37" s="344"/>
      <c r="AO37" s="344"/>
      <c r="AP37" s="344"/>
      <c r="AQ37" s="9"/>
      <c r="AR37" s="6"/>
      <c r="AS37" s="344"/>
      <c r="AT37" s="344"/>
      <c r="AU37" s="344"/>
      <c r="AV37" s="344"/>
      <c r="AW37" s="344"/>
      <c r="AX37" s="344"/>
      <c r="AY37" s="9"/>
      <c r="AZ37" s="6"/>
      <c r="BA37" s="344"/>
      <c r="BB37" s="344"/>
      <c r="BC37" s="344"/>
      <c r="BD37" s="344"/>
      <c r="BE37" s="344"/>
      <c r="BF37" s="344"/>
      <c r="BG37" s="344"/>
      <c r="BH37" s="344"/>
    </row>
    <row r="38" spans="1:60" ht="15" hidden="1" customHeight="1">
      <c r="A38" s="9">
        <v>2018</v>
      </c>
      <c r="B38" s="6" t="s">
        <v>28</v>
      </c>
      <c r="C38" s="345">
        <v>133.95070882996734</v>
      </c>
      <c r="D38" s="344">
        <v>6.5441135928089125</v>
      </c>
      <c r="E38" s="345">
        <v>108.932376024231</v>
      </c>
      <c r="F38" s="344">
        <v>4.8968215739264309</v>
      </c>
      <c r="G38" s="345">
        <v>119.88852682877</v>
      </c>
      <c r="H38" s="344">
        <v>0.10067775079245678</v>
      </c>
      <c r="I38" s="345">
        <v>118.95086286571068</v>
      </c>
      <c r="J38" s="344">
        <v>7.5391651263826702</v>
      </c>
      <c r="K38" s="9">
        <v>2018</v>
      </c>
      <c r="L38" s="6" t="s">
        <v>28</v>
      </c>
      <c r="M38" s="345">
        <v>111.56564562476933</v>
      </c>
      <c r="N38" s="344">
        <v>4.9965596322904275</v>
      </c>
      <c r="O38" s="345">
        <v>136.32680251800102</v>
      </c>
      <c r="P38" s="344">
        <v>9.1379841205974088</v>
      </c>
      <c r="Q38" s="345">
        <v>132.20439347409203</v>
      </c>
      <c r="R38" s="344">
        <v>10.80561341197199</v>
      </c>
      <c r="S38" s="9">
        <v>2018</v>
      </c>
      <c r="T38" s="6" t="s">
        <v>28</v>
      </c>
      <c r="U38" s="345">
        <v>110.32179394971433</v>
      </c>
      <c r="V38" s="344">
        <v>-2.4109718498024364</v>
      </c>
      <c r="W38" s="345">
        <v>119.65067147937134</v>
      </c>
      <c r="X38" s="344">
        <v>8.2436000898976118</v>
      </c>
      <c r="Y38" s="345">
        <v>110.86146497567999</v>
      </c>
      <c r="Z38" s="344">
        <v>2.7978725096832591</v>
      </c>
      <c r="AA38" s="9">
        <v>2018</v>
      </c>
      <c r="AB38" s="6" t="s">
        <v>28</v>
      </c>
      <c r="AC38" s="345">
        <v>113.41331491978879</v>
      </c>
      <c r="AD38" s="344">
        <v>0.3394226174739714</v>
      </c>
      <c r="AE38" s="345">
        <v>102.67454876722566</v>
      </c>
      <c r="AF38" s="344">
        <v>-2.4649007302927828</v>
      </c>
      <c r="AG38" s="345">
        <v>118.04353057204968</v>
      </c>
      <c r="AH38" s="344">
        <v>0.4865249353460257</v>
      </c>
      <c r="AI38" s="9">
        <v>2018</v>
      </c>
      <c r="AJ38" s="6" t="s">
        <v>28</v>
      </c>
      <c r="AK38" s="345">
        <v>110.70919349438198</v>
      </c>
      <c r="AL38" s="344">
        <v>1.2664359013659521</v>
      </c>
      <c r="AM38" s="345">
        <v>82.860387435426105</v>
      </c>
      <c r="AN38" s="344">
        <v>1.1154301417912933</v>
      </c>
      <c r="AO38" s="345">
        <v>122.48922516717259</v>
      </c>
      <c r="AP38" s="344">
        <v>-4.9532793852378916</v>
      </c>
      <c r="AQ38" s="9">
        <v>2018</v>
      </c>
      <c r="AR38" s="6" t="s">
        <v>28</v>
      </c>
      <c r="AS38" s="345">
        <v>107.94821798293333</v>
      </c>
      <c r="AT38" s="344">
        <v>8.8444894945727981</v>
      </c>
      <c r="AU38" s="345">
        <v>92.910618798528262</v>
      </c>
      <c r="AV38" s="344">
        <v>0.19910143706000838</v>
      </c>
      <c r="AW38" s="345">
        <v>105.19281570879457</v>
      </c>
      <c r="AX38" s="344">
        <v>-3.6436994289113898</v>
      </c>
      <c r="AY38" s="9">
        <v>2018</v>
      </c>
      <c r="AZ38" s="6" t="s">
        <v>28</v>
      </c>
      <c r="BA38" s="345">
        <v>107.46407647210465</v>
      </c>
      <c r="BB38" s="344">
        <v>2.7895503538462236</v>
      </c>
      <c r="BC38" s="345">
        <v>107.49261549209034</v>
      </c>
      <c r="BD38" s="344">
        <v>-1.2219163112133771</v>
      </c>
      <c r="BE38" s="345">
        <v>108.27442612951033</v>
      </c>
      <c r="BF38" s="344">
        <v>1.4033161594955885</v>
      </c>
      <c r="BG38" s="345">
        <v>106.01846503631701</v>
      </c>
      <c r="BH38" s="344">
        <v>2.4455072291870863</v>
      </c>
    </row>
    <row r="39" spans="1:60" ht="15" hidden="1" customHeight="1">
      <c r="A39" s="9"/>
      <c r="B39" s="6" t="s">
        <v>29</v>
      </c>
      <c r="C39" s="345">
        <v>120.83555601810799</v>
      </c>
      <c r="D39" s="344">
        <v>25.788246797713427</v>
      </c>
      <c r="E39" s="345">
        <v>120.70762423822133</v>
      </c>
      <c r="F39" s="344">
        <v>1.5367031072523503</v>
      </c>
      <c r="G39" s="345">
        <v>105.22343805838034</v>
      </c>
      <c r="H39" s="344">
        <v>11.188336888586491</v>
      </c>
      <c r="I39" s="345">
        <v>129.64474293738701</v>
      </c>
      <c r="J39" s="344">
        <v>17.45098198744995</v>
      </c>
      <c r="K39" s="9"/>
      <c r="L39" s="6" t="s">
        <v>29</v>
      </c>
      <c r="M39" s="345">
        <v>113.12918536536033</v>
      </c>
      <c r="N39" s="344">
        <v>5.0469103436852976</v>
      </c>
      <c r="O39" s="345">
        <v>168.39185278413933</v>
      </c>
      <c r="P39" s="344">
        <v>20.057502614779764</v>
      </c>
      <c r="Q39" s="345">
        <v>129.73414887970634</v>
      </c>
      <c r="R39" s="344">
        <v>14.527898090562118</v>
      </c>
      <c r="S39" s="9"/>
      <c r="T39" s="6" t="s">
        <v>29</v>
      </c>
      <c r="U39" s="345">
        <v>111.39986101871899</v>
      </c>
      <c r="V39" s="344">
        <v>6.5585508580674627</v>
      </c>
      <c r="W39" s="345">
        <v>116.54338336601533</v>
      </c>
      <c r="X39" s="344">
        <v>11.30074717173602</v>
      </c>
      <c r="Y39" s="345">
        <v>127.26645376333801</v>
      </c>
      <c r="Z39" s="344">
        <v>19.606412550227191</v>
      </c>
      <c r="AA39" s="9"/>
      <c r="AB39" s="6" t="s">
        <v>29</v>
      </c>
      <c r="AC39" s="345">
        <v>110.74949622298101</v>
      </c>
      <c r="AD39" s="344">
        <v>4.6086214485465007</v>
      </c>
      <c r="AE39" s="345">
        <v>116.08056255323567</v>
      </c>
      <c r="AF39" s="344">
        <v>-0.52965824810709705</v>
      </c>
      <c r="AG39" s="345">
        <v>112.54648114465199</v>
      </c>
      <c r="AH39" s="344">
        <v>10.39199733009302</v>
      </c>
      <c r="AI39" s="9"/>
      <c r="AJ39" s="6" t="s">
        <v>29</v>
      </c>
      <c r="AK39" s="345">
        <v>117.42730564827366</v>
      </c>
      <c r="AL39" s="344">
        <v>-3.812760563986771</v>
      </c>
      <c r="AM39" s="345">
        <v>68.03700786764243</v>
      </c>
      <c r="AN39" s="344">
        <v>4.5035064398163343</v>
      </c>
      <c r="AO39" s="345">
        <v>123.5274713844115</v>
      </c>
      <c r="AP39" s="344">
        <v>24.946656167876142</v>
      </c>
      <c r="AQ39" s="9"/>
      <c r="AR39" s="6" t="s">
        <v>29</v>
      </c>
      <c r="AS39" s="345">
        <v>98.155898122295937</v>
      </c>
      <c r="AT39" s="344">
        <v>-2.5984901507189733</v>
      </c>
      <c r="AU39" s="345">
        <v>112.80973971098867</v>
      </c>
      <c r="AV39" s="344">
        <v>6.1043015349828664</v>
      </c>
      <c r="AW39" s="345">
        <v>117.33670594320768</v>
      </c>
      <c r="AX39" s="344">
        <v>16.229043161875012</v>
      </c>
      <c r="AY39" s="9"/>
      <c r="AZ39" s="6" t="s">
        <v>29</v>
      </c>
      <c r="BA39" s="345">
        <v>99.722787051258805</v>
      </c>
      <c r="BB39" s="344">
        <v>3.7658504718086903</v>
      </c>
      <c r="BC39" s="345">
        <v>101.34430858022273</v>
      </c>
      <c r="BD39" s="344">
        <v>11.498883569877009</v>
      </c>
      <c r="BE39" s="345">
        <v>104.57090880423834</v>
      </c>
      <c r="BF39" s="344">
        <v>7.7919456095693533</v>
      </c>
      <c r="BG39" s="345">
        <v>120.60035417459433</v>
      </c>
      <c r="BH39" s="344">
        <v>27.439613428595649</v>
      </c>
    </row>
    <row r="40" spans="1:60" ht="15" hidden="1" customHeight="1">
      <c r="A40" s="9"/>
      <c r="B40" s="6" t="s">
        <v>30</v>
      </c>
      <c r="C40" s="345">
        <v>122.82990792986466</v>
      </c>
      <c r="D40" s="344">
        <v>11.794804863816438</v>
      </c>
      <c r="E40" s="345">
        <v>126.50712422910033</v>
      </c>
      <c r="F40" s="344">
        <v>9.0950216444345671</v>
      </c>
      <c r="G40" s="345">
        <v>122.66636369659368</v>
      </c>
      <c r="H40" s="344">
        <v>5.9778642656942651</v>
      </c>
      <c r="I40" s="345">
        <v>141.14909070836933</v>
      </c>
      <c r="J40" s="344">
        <v>21.558723310274885</v>
      </c>
      <c r="K40" s="9"/>
      <c r="L40" s="6" t="s">
        <v>30</v>
      </c>
      <c r="M40" s="345">
        <v>116.84824957855533</v>
      </c>
      <c r="N40" s="344">
        <v>4.2951257537212797</v>
      </c>
      <c r="O40" s="345">
        <v>102.09890813694737</v>
      </c>
      <c r="P40" s="344">
        <v>-7.5634503189570808</v>
      </c>
      <c r="Q40" s="345">
        <v>128.27322883079268</v>
      </c>
      <c r="R40" s="344">
        <v>13.377356015750365</v>
      </c>
      <c r="S40" s="9"/>
      <c r="T40" s="6" t="s">
        <v>30</v>
      </c>
      <c r="U40" s="345">
        <v>119.104255666276</v>
      </c>
      <c r="V40" s="344">
        <v>-1.5006700114908966</v>
      </c>
      <c r="W40" s="345">
        <v>117.97187797618</v>
      </c>
      <c r="X40" s="344">
        <v>6.9640307021066974</v>
      </c>
      <c r="Y40" s="345">
        <v>120.41210651209433</v>
      </c>
      <c r="Z40" s="344">
        <v>14.901723757447044</v>
      </c>
      <c r="AA40" s="9"/>
      <c r="AB40" s="6" t="s">
        <v>30</v>
      </c>
      <c r="AC40" s="345">
        <v>156.82626556998932</v>
      </c>
      <c r="AD40" s="344">
        <v>-2.9465346117485041</v>
      </c>
      <c r="AE40" s="345">
        <v>120.08464399072568</v>
      </c>
      <c r="AF40" s="344">
        <v>-8.037841315568528E-2</v>
      </c>
      <c r="AG40" s="345">
        <v>134.521728266667</v>
      </c>
      <c r="AH40" s="344">
        <v>6.2953648646431333</v>
      </c>
      <c r="AI40" s="9"/>
      <c r="AJ40" s="6" t="s">
        <v>30</v>
      </c>
      <c r="AK40" s="345">
        <v>113.00567334641399</v>
      </c>
      <c r="AL40" s="344">
        <v>-5.2765634478824381</v>
      </c>
      <c r="AM40" s="345">
        <v>74.590428678928689</v>
      </c>
      <c r="AN40" s="344">
        <v>-13.765356321345536</v>
      </c>
      <c r="AO40" s="345">
        <v>105.13332962740905</v>
      </c>
      <c r="AP40" s="344">
        <v>10.524994149935523</v>
      </c>
      <c r="AQ40" s="9"/>
      <c r="AR40" s="6" t="s">
        <v>30</v>
      </c>
      <c r="AS40" s="345">
        <v>114.25287691241766</v>
      </c>
      <c r="AT40" s="344">
        <v>8.4136454043420912</v>
      </c>
      <c r="AU40" s="345">
        <v>114.306999629251</v>
      </c>
      <c r="AV40" s="344">
        <v>-2.1908221761530484</v>
      </c>
      <c r="AW40" s="345">
        <v>114.99422906118167</v>
      </c>
      <c r="AX40" s="344">
        <v>5.9380572470515176</v>
      </c>
      <c r="AY40" s="9"/>
      <c r="AZ40" s="6" t="s">
        <v>30</v>
      </c>
      <c r="BA40" s="345">
        <v>115.26973904920901</v>
      </c>
      <c r="BB40" s="344">
        <v>6.5144059948257507</v>
      </c>
      <c r="BC40" s="345">
        <v>116.24998425768833</v>
      </c>
      <c r="BD40" s="344">
        <v>11.957987214937901</v>
      </c>
      <c r="BE40" s="345">
        <v>112.79856154263366</v>
      </c>
      <c r="BF40" s="344">
        <v>3.3649979243434132</v>
      </c>
      <c r="BG40" s="345">
        <v>117.02158973629366</v>
      </c>
      <c r="BH40" s="344">
        <v>7.2430998869744059</v>
      </c>
    </row>
    <row r="41" spans="1:60" ht="15" hidden="1" customHeight="1">
      <c r="A41" s="9"/>
      <c r="B41" s="6" t="s">
        <v>31</v>
      </c>
      <c r="C41" s="345">
        <v>121.15923015240465</v>
      </c>
      <c r="D41" s="344">
        <v>1.9317487812980261</v>
      </c>
      <c r="E41" s="345">
        <v>122.23515206798633</v>
      </c>
      <c r="F41" s="344">
        <v>12.213396569781978</v>
      </c>
      <c r="G41" s="345">
        <v>127.32600468935466</v>
      </c>
      <c r="H41" s="344">
        <v>5.9007244680377511</v>
      </c>
      <c r="I41" s="345">
        <v>125.01259807517665</v>
      </c>
      <c r="J41" s="344">
        <v>15.128364975288051</v>
      </c>
      <c r="K41" s="9"/>
      <c r="L41" s="6" t="s">
        <v>31</v>
      </c>
      <c r="M41" s="345">
        <v>118.88954844987366</v>
      </c>
      <c r="N41" s="344">
        <v>10.636751331478962</v>
      </c>
      <c r="O41" s="345">
        <v>136.71404737745934</v>
      </c>
      <c r="P41" s="344">
        <v>23.501240868617728</v>
      </c>
      <c r="Q41" s="345">
        <v>141.64497208353799</v>
      </c>
      <c r="R41" s="344">
        <v>2.5214049504829887</v>
      </c>
      <c r="S41" s="9"/>
      <c r="T41" s="6" t="s">
        <v>31</v>
      </c>
      <c r="U41" s="345">
        <v>115.13313196588166</v>
      </c>
      <c r="V41" s="344">
        <v>11.556191668699938</v>
      </c>
      <c r="W41" s="345">
        <v>120.89068960953632</v>
      </c>
      <c r="X41" s="344">
        <v>3.9010699499183232</v>
      </c>
      <c r="Y41" s="345">
        <v>107.33990396026768</v>
      </c>
      <c r="Z41" s="344">
        <v>1.0113745127806766</v>
      </c>
      <c r="AA41" s="9"/>
      <c r="AB41" s="6" t="s">
        <v>31</v>
      </c>
      <c r="AC41" s="345">
        <v>95.000985757985731</v>
      </c>
      <c r="AD41" s="344">
        <v>13.359738632689584</v>
      </c>
      <c r="AE41" s="345">
        <v>117.89799440196002</v>
      </c>
      <c r="AF41" s="344">
        <v>4.624180410624021</v>
      </c>
      <c r="AG41" s="345">
        <v>128.59705536319203</v>
      </c>
      <c r="AH41" s="344">
        <v>18.182556185150005</v>
      </c>
      <c r="AI41" s="9"/>
      <c r="AJ41" s="6" t="s">
        <v>31</v>
      </c>
      <c r="AK41" s="345">
        <v>107.95624239492167</v>
      </c>
      <c r="AL41" s="344">
        <v>3.2655030869150607</v>
      </c>
      <c r="AM41" s="345">
        <v>76.972816583787065</v>
      </c>
      <c r="AN41" s="344">
        <v>9.3118854760059691</v>
      </c>
      <c r="AO41" s="345">
        <v>101.80297478124494</v>
      </c>
      <c r="AP41" s="344">
        <v>16.569100618049433</v>
      </c>
      <c r="AQ41" s="9"/>
      <c r="AR41" s="6" t="s">
        <v>31</v>
      </c>
      <c r="AS41" s="345">
        <v>116.32192050751466</v>
      </c>
      <c r="AT41" s="344">
        <v>12.559549012978934</v>
      </c>
      <c r="AU41" s="345">
        <v>107.09677419354853</v>
      </c>
      <c r="AV41" s="344">
        <v>15.515594123571248</v>
      </c>
      <c r="AW41" s="345">
        <v>95.406818356142978</v>
      </c>
      <c r="AX41" s="344">
        <v>4.718191273151092</v>
      </c>
      <c r="AY41" s="9"/>
      <c r="AZ41" s="6" t="s">
        <v>31</v>
      </c>
      <c r="BA41" s="345">
        <v>101.25509906167277</v>
      </c>
      <c r="BB41" s="344">
        <v>0.68307053187722033</v>
      </c>
      <c r="BC41" s="345">
        <v>110.89504565816434</v>
      </c>
      <c r="BD41" s="344">
        <v>4.5716704063095079</v>
      </c>
      <c r="BE41" s="345">
        <v>99.23314156045403</v>
      </c>
      <c r="BF41" s="344">
        <v>3.2568896946462189</v>
      </c>
      <c r="BG41" s="345">
        <v>107.17617018248116</v>
      </c>
      <c r="BH41" s="344">
        <v>5.406133671247531</v>
      </c>
    </row>
    <row r="42" spans="1:60" ht="15" hidden="1" customHeight="1">
      <c r="A42" s="9"/>
      <c r="B42" s="6"/>
      <c r="C42" s="345"/>
      <c r="D42" s="344"/>
      <c r="E42" s="345"/>
      <c r="F42" s="344"/>
      <c r="G42" s="345"/>
      <c r="H42" s="344"/>
      <c r="I42" s="345"/>
      <c r="J42" s="344"/>
      <c r="K42" s="9"/>
      <c r="L42" s="6"/>
      <c r="M42" s="345"/>
      <c r="N42" s="344"/>
      <c r="O42" s="345"/>
      <c r="P42" s="344"/>
      <c r="Q42" s="345"/>
      <c r="R42" s="344"/>
      <c r="S42" s="9"/>
      <c r="T42" s="6"/>
      <c r="U42" s="345"/>
      <c r="V42" s="344"/>
      <c r="W42" s="345"/>
      <c r="X42" s="344"/>
      <c r="Y42" s="345"/>
      <c r="Z42" s="344"/>
      <c r="AA42" s="9"/>
      <c r="AB42" s="6"/>
      <c r="AC42" s="345"/>
      <c r="AD42" s="344"/>
      <c r="AE42" s="345"/>
      <c r="AF42" s="344"/>
      <c r="AG42" s="345"/>
      <c r="AH42" s="344"/>
      <c r="AI42" s="9"/>
      <c r="AJ42" s="6"/>
      <c r="AK42" s="345"/>
      <c r="AL42" s="344"/>
      <c r="AM42" s="345"/>
      <c r="AN42" s="344"/>
      <c r="AO42" s="345"/>
      <c r="AP42" s="344"/>
      <c r="AQ42" s="9"/>
      <c r="AR42" s="6"/>
      <c r="AS42" s="345"/>
      <c r="AT42" s="344"/>
      <c r="AU42" s="345"/>
      <c r="AV42" s="344"/>
      <c r="AW42" s="345"/>
      <c r="AX42" s="344"/>
      <c r="AY42" s="9"/>
      <c r="AZ42" s="6"/>
      <c r="BA42" s="345"/>
      <c r="BB42" s="344"/>
      <c r="BC42" s="345"/>
      <c r="BD42" s="344"/>
      <c r="BE42" s="345"/>
      <c r="BF42" s="344"/>
      <c r="BG42" s="345"/>
      <c r="BH42" s="344"/>
    </row>
    <row r="43" spans="1:60" ht="15" hidden="1" customHeight="1">
      <c r="A43" s="9">
        <v>2019</v>
      </c>
      <c r="B43" s="6" t="s">
        <v>28</v>
      </c>
      <c r="C43" s="345">
        <v>122.57065120123768</v>
      </c>
      <c r="D43" s="344">
        <v>-8.4957054189053594</v>
      </c>
      <c r="E43" s="345">
        <v>117.10048571214566</v>
      </c>
      <c r="F43" s="344">
        <v>7.4983306029216834</v>
      </c>
      <c r="G43" s="345">
        <v>113.85120684431934</v>
      </c>
      <c r="H43" s="344">
        <v>-5.0357779381787111</v>
      </c>
      <c r="I43" s="345">
        <v>126.270294076634</v>
      </c>
      <c r="J43" s="344">
        <v>6.1533233425860772</v>
      </c>
      <c r="K43" s="9">
        <v>2019</v>
      </c>
      <c r="L43" s="6" t="s">
        <v>28</v>
      </c>
      <c r="M43" s="345">
        <v>116.27097592211233</v>
      </c>
      <c r="N43" s="344">
        <v>4.2175440934286428</v>
      </c>
      <c r="O43" s="345">
        <v>127.743309225327</v>
      </c>
      <c r="P43" s="344">
        <v>-6.2962624620647318</v>
      </c>
      <c r="Q43" s="345">
        <v>140.48926702422833</v>
      </c>
      <c r="R43" s="344">
        <v>6.2667157515910077</v>
      </c>
      <c r="S43" s="9">
        <v>2019</v>
      </c>
      <c r="T43" s="6" t="s">
        <v>28</v>
      </c>
      <c r="U43" s="345">
        <v>112.30732374967933</v>
      </c>
      <c r="V43" s="344">
        <v>1.7997620677470394</v>
      </c>
      <c r="W43" s="345">
        <v>122.51026553746699</v>
      </c>
      <c r="X43" s="344">
        <v>2.3899523694596638</v>
      </c>
      <c r="Y43" s="345">
        <v>113.315265963291</v>
      </c>
      <c r="Z43" s="344">
        <v>2.213393976120841</v>
      </c>
      <c r="AA43" s="9">
        <v>2019</v>
      </c>
      <c r="AB43" s="6" t="s">
        <v>28</v>
      </c>
      <c r="AC43" s="345">
        <v>120.54327126082801</v>
      </c>
      <c r="AD43" s="344">
        <v>6.2867012978871486</v>
      </c>
      <c r="AE43" s="345">
        <v>103.24578780009701</v>
      </c>
      <c r="AF43" s="344">
        <v>0.55635894165592958</v>
      </c>
      <c r="AG43" s="345">
        <v>131.20425600644731</v>
      </c>
      <c r="AH43" s="344">
        <v>11.149044230225556</v>
      </c>
      <c r="AI43" s="9">
        <v>2019</v>
      </c>
      <c r="AJ43" s="6" t="s">
        <v>28</v>
      </c>
      <c r="AK43" s="345">
        <v>118.11742382873534</v>
      </c>
      <c r="AL43" s="344">
        <v>6.6916125937899693</v>
      </c>
      <c r="AM43" s="345">
        <v>81.711207380874143</v>
      </c>
      <c r="AN43" s="344">
        <v>-1.3868871364468731</v>
      </c>
      <c r="AO43" s="345">
        <v>111.30622992806987</v>
      </c>
      <c r="AP43" s="344">
        <v>-9.129778740815965</v>
      </c>
      <c r="AQ43" s="9">
        <v>2019</v>
      </c>
      <c r="AR43" s="6" t="s">
        <v>28</v>
      </c>
      <c r="AS43" s="345">
        <v>119.01744790895468</v>
      </c>
      <c r="AT43" s="344">
        <v>10.254203480942508</v>
      </c>
      <c r="AU43" s="345">
        <v>96.15140062374708</v>
      </c>
      <c r="AV43" s="344">
        <v>3.4880639771071742</v>
      </c>
      <c r="AW43" s="345">
        <v>95.89453080795397</v>
      </c>
      <c r="AX43" s="344">
        <v>-8.8392775097693459</v>
      </c>
      <c r="AY43" s="9">
        <v>2019</v>
      </c>
      <c r="AZ43" s="6" t="s">
        <v>28</v>
      </c>
      <c r="BA43" s="345">
        <v>111.81991862100733</v>
      </c>
      <c r="BB43" s="344">
        <v>4.0533006860514575</v>
      </c>
      <c r="BC43" s="345">
        <v>114.69563371711267</v>
      </c>
      <c r="BD43" s="344">
        <v>6.7009423782718756</v>
      </c>
      <c r="BE43" s="345">
        <v>109.91466578233268</v>
      </c>
      <c r="BF43" s="344">
        <v>1.5148911072134581</v>
      </c>
      <c r="BG43" s="345">
        <v>109.20273205362965</v>
      </c>
      <c r="BH43" s="344">
        <v>3.0035022825711195</v>
      </c>
    </row>
    <row r="44" spans="1:60" ht="15" hidden="1" customHeight="1">
      <c r="A44" s="9"/>
      <c r="B44" s="6" t="s">
        <v>29</v>
      </c>
      <c r="C44" s="345">
        <v>142.96652460516566</v>
      </c>
      <c r="D44" s="344">
        <v>18.314947451180004</v>
      </c>
      <c r="E44" s="345">
        <v>122.40702273852666</v>
      </c>
      <c r="F44" s="344">
        <v>1.4078634311876641</v>
      </c>
      <c r="G44" s="345">
        <v>117.82751136988168</v>
      </c>
      <c r="H44" s="344">
        <v>11.978389552818356</v>
      </c>
      <c r="I44" s="345">
        <v>145.99271445356965</v>
      </c>
      <c r="J44" s="344">
        <v>12.609822153820787</v>
      </c>
      <c r="K44" s="9"/>
      <c r="L44" s="6" t="s">
        <v>29</v>
      </c>
      <c r="M44" s="345">
        <v>118.30913166921134</v>
      </c>
      <c r="N44" s="344">
        <v>4.5787886539816753</v>
      </c>
      <c r="O44" s="345">
        <v>153.78354491002267</v>
      </c>
      <c r="P44" s="344">
        <v>-8.6751868529191682</v>
      </c>
      <c r="Q44" s="345">
        <v>143.03508388840501</v>
      </c>
      <c r="R44" s="344">
        <v>10.252454826702362</v>
      </c>
      <c r="S44" s="345"/>
      <c r="T44" s="6" t="s">
        <v>29</v>
      </c>
      <c r="U44" s="345">
        <v>128.52842829978331</v>
      </c>
      <c r="V44" s="344">
        <v>15.375752828081303</v>
      </c>
      <c r="W44" s="345">
        <v>125.33813589203533</v>
      </c>
      <c r="X44" s="344">
        <v>7.5463336244488914</v>
      </c>
      <c r="Y44" s="345">
        <v>127.79874485275333</v>
      </c>
      <c r="Z44" s="344">
        <v>0.41824932939921666</v>
      </c>
      <c r="AA44" s="345"/>
      <c r="AB44" s="6" t="s">
        <v>29</v>
      </c>
      <c r="AC44" s="345">
        <v>117.27924990803167</v>
      </c>
      <c r="AD44" s="344">
        <v>5.89596694137893</v>
      </c>
      <c r="AE44" s="345">
        <v>109.45311433622766</v>
      </c>
      <c r="AF44" s="344">
        <v>-5.7093522560838608</v>
      </c>
      <c r="AG44" s="345">
        <v>135.68672056436435</v>
      </c>
      <c r="AH44" s="344">
        <v>20.560606768301383</v>
      </c>
      <c r="AI44" s="345"/>
      <c r="AJ44" s="6" t="s">
        <v>29</v>
      </c>
      <c r="AK44" s="345">
        <v>130.42008138811102</v>
      </c>
      <c r="AL44" s="344">
        <v>11.064526830543329</v>
      </c>
      <c r="AM44" s="345">
        <v>69.664594673907729</v>
      </c>
      <c r="AN44" s="344">
        <v>2.3922080897966111</v>
      </c>
      <c r="AO44" s="345">
        <v>113.76899593522569</v>
      </c>
      <c r="AP44" s="344">
        <v>-7.8998423102322732</v>
      </c>
      <c r="AQ44" s="345"/>
      <c r="AR44" s="6" t="s">
        <v>29</v>
      </c>
      <c r="AS44" s="345">
        <v>97.753008312132366</v>
      </c>
      <c r="AT44" s="344">
        <v>-0.41045909402367897</v>
      </c>
      <c r="AU44" s="345">
        <v>92.467504058727741</v>
      </c>
      <c r="AV44" s="344">
        <v>-18.032339853257724</v>
      </c>
      <c r="AW44" s="345">
        <v>114.9799522917566</v>
      </c>
      <c r="AX44" s="344">
        <v>-2.0085391289165386</v>
      </c>
      <c r="AY44" s="345"/>
      <c r="AZ44" s="6" t="s">
        <v>29</v>
      </c>
      <c r="BA44" s="345">
        <v>88.563109031654903</v>
      </c>
      <c r="BB44" s="344">
        <v>-11.190700089306247</v>
      </c>
      <c r="BC44" s="345">
        <v>132.93516873689899</v>
      </c>
      <c r="BD44" s="344">
        <v>31.171814776030914</v>
      </c>
      <c r="BE44" s="345">
        <v>104.923530577758</v>
      </c>
      <c r="BF44" s="344">
        <v>0.33720829009891418</v>
      </c>
      <c r="BG44" s="345">
        <v>116.09210067907833</v>
      </c>
      <c r="BH44" s="344">
        <v>-3.738175999872567</v>
      </c>
    </row>
    <row r="45" spans="1:60" ht="15" hidden="1" customHeight="1">
      <c r="A45" s="9"/>
      <c r="B45" s="6" t="s">
        <v>30</v>
      </c>
      <c r="C45" s="345">
        <v>141.950595159215</v>
      </c>
      <c r="D45" s="344">
        <v>15.566800913233749</v>
      </c>
      <c r="E45" s="345">
        <v>137.290446517297</v>
      </c>
      <c r="F45" s="344">
        <v>8.5238853968954515</v>
      </c>
      <c r="G45" s="345">
        <v>134.1437209874953</v>
      </c>
      <c r="H45" s="344">
        <v>9.3565643792050679</v>
      </c>
      <c r="I45" s="345">
        <v>157.93095706277902</v>
      </c>
      <c r="J45" s="344">
        <v>11.889461186174415</v>
      </c>
      <c r="K45" s="9"/>
      <c r="L45" s="6" t="s">
        <v>30</v>
      </c>
      <c r="M45" s="345">
        <v>122.14854316314967</v>
      </c>
      <c r="N45" s="344">
        <v>4.5360487672783165</v>
      </c>
      <c r="O45" s="345">
        <v>130.295427033903</v>
      </c>
      <c r="P45" s="344">
        <v>27.616866244186511</v>
      </c>
      <c r="Q45" s="345">
        <v>142.03543620536365</v>
      </c>
      <c r="R45" s="344">
        <v>10.728822763731102</v>
      </c>
      <c r="S45" s="9"/>
      <c r="T45" s="6" t="s">
        <v>30</v>
      </c>
      <c r="U45" s="345">
        <v>129.02725538902166</v>
      </c>
      <c r="V45" s="344">
        <v>8.3313561444432196</v>
      </c>
      <c r="W45" s="345">
        <v>123.87035715950101</v>
      </c>
      <c r="X45" s="344">
        <v>4.9999027603103769</v>
      </c>
      <c r="Y45" s="345">
        <v>122.80995915263235</v>
      </c>
      <c r="Z45" s="344">
        <v>1.9913717233218478</v>
      </c>
      <c r="AA45" s="9"/>
      <c r="AB45" s="6" t="s">
        <v>30</v>
      </c>
      <c r="AC45" s="345">
        <v>117.58817377271866</v>
      </c>
      <c r="AD45" s="344">
        <v>-25.020102120431645</v>
      </c>
      <c r="AE45" s="345">
        <v>132.78767837651432</v>
      </c>
      <c r="AF45" s="344">
        <v>10.578400337989692</v>
      </c>
      <c r="AG45" s="345">
        <v>83.060138413497199</v>
      </c>
      <c r="AH45" s="344">
        <v>-38.255225022946284</v>
      </c>
      <c r="AI45" s="9"/>
      <c r="AJ45" s="6" t="s">
        <v>30</v>
      </c>
      <c r="AK45" s="345">
        <v>142.24653252796233</v>
      </c>
      <c r="AL45" s="344">
        <v>25.875567407940451</v>
      </c>
      <c r="AM45" s="345">
        <v>70.567467797701738</v>
      </c>
      <c r="AN45" s="344">
        <v>-5.3934009396079574</v>
      </c>
      <c r="AO45" s="345">
        <v>109.53866282050471</v>
      </c>
      <c r="AP45" s="344">
        <v>4.1902346370157773</v>
      </c>
      <c r="AQ45" s="9"/>
      <c r="AR45" s="6" t="s">
        <v>30</v>
      </c>
      <c r="AS45" s="345">
        <v>129.66372169283602</v>
      </c>
      <c r="AT45" s="344">
        <v>13.488364754466346</v>
      </c>
      <c r="AU45" s="345">
        <v>99.861393315749368</v>
      </c>
      <c r="AV45" s="344">
        <v>-12.637551821284106</v>
      </c>
      <c r="AW45" s="345">
        <v>112.86613558377833</v>
      </c>
      <c r="AX45" s="344">
        <v>-1.8506089347067274</v>
      </c>
      <c r="AY45" s="9"/>
      <c r="AZ45" s="6" t="s">
        <v>30</v>
      </c>
      <c r="BA45" s="345">
        <v>107.451070557158</v>
      </c>
      <c r="BB45" s="344">
        <v>-6.7829324127412036</v>
      </c>
      <c r="BC45" s="345">
        <v>125.58971000815001</v>
      </c>
      <c r="BD45" s="344">
        <v>8.0341737765388075</v>
      </c>
      <c r="BE45" s="345">
        <v>110.32949320043167</v>
      </c>
      <c r="BF45" s="344">
        <v>-2.1889182879949942</v>
      </c>
      <c r="BG45" s="345">
        <v>102.54091677680655</v>
      </c>
      <c r="BH45" s="344">
        <v>-12.374360143388145</v>
      </c>
    </row>
    <row r="46" spans="1:60" ht="15" hidden="1" customHeight="1">
      <c r="A46" s="9"/>
      <c r="B46" s="6" t="s">
        <v>31</v>
      </c>
      <c r="C46" s="345">
        <v>136.63378235703735</v>
      </c>
      <c r="D46" s="344">
        <v>12.772078681225892</v>
      </c>
      <c r="E46" s="345">
        <v>124.685678094227</v>
      </c>
      <c r="F46" s="344">
        <v>2.0047637564010188</v>
      </c>
      <c r="G46" s="345">
        <v>140.56222436471799</v>
      </c>
      <c r="H46" s="344">
        <v>10.395535230730417</v>
      </c>
      <c r="I46" s="345">
        <v>133.54083775546903</v>
      </c>
      <c r="J46" s="344">
        <v>6.8219042013380857</v>
      </c>
      <c r="K46" s="9"/>
      <c r="L46" s="6" t="s">
        <v>31</v>
      </c>
      <c r="M46" s="345">
        <v>122.04731664878267</v>
      </c>
      <c r="N46" s="344">
        <v>2.6560519743587037</v>
      </c>
      <c r="O46" s="345">
        <v>160.663490369767</v>
      </c>
      <c r="P46" s="344">
        <v>17.517909426077253</v>
      </c>
      <c r="Q46" s="345">
        <v>143.68408520083966</v>
      </c>
      <c r="R46" s="344">
        <v>1.4395944221013792</v>
      </c>
      <c r="S46" s="9"/>
      <c r="T46" s="6" t="s">
        <v>31</v>
      </c>
      <c r="U46" s="345">
        <v>130.43155585158601</v>
      </c>
      <c r="V46" s="344">
        <v>13.287594651935521</v>
      </c>
      <c r="W46" s="345">
        <v>124.52882405870567</v>
      </c>
      <c r="X46" s="344">
        <v>3.0094413895066054</v>
      </c>
      <c r="Y46" s="345">
        <v>109.52859694525667</v>
      </c>
      <c r="Z46" s="344">
        <v>2.0390301316080439</v>
      </c>
      <c r="AA46" s="9"/>
      <c r="AB46" s="6" t="s">
        <v>31</v>
      </c>
      <c r="AC46" s="345">
        <v>112.180290828216</v>
      </c>
      <c r="AD46" s="344">
        <v>18.08329138183305</v>
      </c>
      <c r="AE46" s="345">
        <v>128.31513886635767</v>
      </c>
      <c r="AF46" s="344">
        <v>8.8357266103115961</v>
      </c>
      <c r="AG46" s="345">
        <v>88.149177061940591</v>
      </c>
      <c r="AH46" s="344">
        <v>-31.453191666804457</v>
      </c>
      <c r="AI46" s="9"/>
      <c r="AJ46" s="6" t="s">
        <v>31</v>
      </c>
      <c r="AK46" s="345">
        <v>123.72506370197401</v>
      </c>
      <c r="AL46" s="344">
        <v>14.606678555342256</v>
      </c>
      <c r="AM46" s="345">
        <v>64.735845177251036</v>
      </c>
      <c r="AN46" s="344">
        <v>-15.897783074126878</v>
      </c>
      <c r="AO46" s="345">
        <v>104.68352699472962</v>
      </c>
      <c r="AP46" s="344">
        <v>2.8295363860186171</v>
      </c>
      <c r="AQ46" s="9"/>
      <c r="AR46" s="6" t="s">
        <v>31</v>
      </c>
      <c r="AS46" s="345">
        <v>124.21488839943702</v>
      </c>
      <c r="AT46" s="344">
        <v>6.7854518370098873</v>
      </c>
      <c r="AU46" s="345">
        <v>110.93742906644466</v>
      </c>
      <c r="AV46" s="344">
        <v>3.5861536463789037</v>
      </c>
      <c r="AW46" s="345">
        <v>106.19295534261165</v>
      </c>
      <c r="AX46" s="344">
        <v>11.305415244228385</v>
      </c>
      <c r="AY46" s="9"/>
      <c r="AZ46" s="6" t="s">
        <v>31</v>
      </c>
      <c r="BA46" s="345">
        <v>98.036380706196042</v>
      </c>
      <c r="BB46" s="344">
        <v>-3.1788210028971093</v>
      </c>
      <c r="BC46" s="345">
        <v>103.73025880796433</v>
      </c>
      <c r="BD46" s="344">
        <v>-6.4608719061134252</v>
      </c>
      <c r="BE46" s="345">
        <v>118.19047360862</v>
      </c>
      <c r="BF46" s="344">
        <v>19.103831391468077</v>
      </c>
      <c r="BG46" s="345">
        <v>87.872430428164265</v>
      </c>
      <c r="BH46" s="344">
        <v>-18.011223690350008</v>
      </c>
    </row>
    <row r="47" spans="1:60" ht="15" hidden="1" customHeight="1">
      <c r="A47" s="9"/>
      <c r="B47" s="6"/>
      <c r="C47" s="345"/>
      <c r="D47" s="344"/>
      <c r="E47" s="345"/>
      <c r="F47" s="344"/>
      <c r="G47" s="345"/>
      <c r="H47" s="344"/>
      <c r="I47" s="345"/>
      <c r="J47" s="344"/>
      <c r="K47" s="9"/>
      <c r="L47" s="6"/>
      <c r="M47" s="345"/>
      <c r="N47" s="344"/>
      <c r="O47" s="345"/>
      <c r="P47" s="344"/>
      <c r="Q47" s="345"/>
      <c r="R47" s="344"/>
      <c r="S47" s="9"/>
      <c r="T47" s="6"/>
      <c r="U47" s="345"/>
      <c r="V47" s="344"/>
      <c r="W47" s="345"/>
      <c r="X47" s="344"/>
      <c r="Y47" s="345"/>
      <c r="Z47" s="344"/>
      <c r="AA47" s="9"/>
      <c r="AB47" s="6"/>
      <c r="AC47" s="345"/>
      <c r="AD47" s="344"/>
      <c r="AE47" s="345"/>
      <c r="AF47" s="344"/>
      <c r="AG47" s="345"/>
      <c r="AH47" s="344"/>
      <c r="AI47" s="9"/>
      <c r="AJ47" s="6"/>
      <c r="AK47" s="345"/>
      <c r="AL47" s="344"/>
      <c r="AM47" s="345"/>
      <c r="AN47" s="344"/>
      <c r="AO47" s="345"/>
      <c r="AP47" s="344"/>
      <c r="AQ47" s="9"/>
      <c r="AR47" s="6"/>
      <c r="AS47" s="345"/>
      <c r="AT47" s="344"/>
      <c r="AU47" s="345"/>
      <c r="AV47" s="344"/>
      <c r="AW47" s="345"/>
      <c r="AX47" s="344"/>
      <c r="AY47" s="9"/>
      <c r="AZ47" s="6"/>
      <c r="BA47" s="345"/>
      <c r="BB47" s="344"/>
      <c r="BC47" s="345"/>
      <c r="BD47" s="344"/>
      <c r="BE47" s="345"/>
      <c r="BF47" s="344"/>
      <c r="BG47" s="345"/>
      <c r="BH47" s="344"/>
    </row>
    <row r="48" spans="1:60" ht="15" hidden="1" customHeight="1">
      <c r="A48" s="9">
        <v>2020</v>
      </c>
      <c r="B48" s="6" t="s">
        <v>28</v>
      </c>
      <c r="C48" s="345">
        <v>127.18494957236932</v>
      </c>
      <c r="D48" s="344">
        <v>3.7646029664604157</v>
      </c>
      <c r="E48" s="345">
        <v>134.805404656983</v>
      </c>
      <c r="F48" s="344">
        <v>15.11942400338053</v>
      </c>
      <c r="G48" s="345">
        <v>121.62278525785094</v>
      </c>
      <c r="H48" s="344">
        <v>6.8260834724031412</v>
      </c>
      <c r="I48" s="345">
        <v>125.95976176866033</v>
      </c>
      <c r="J48" s="344">
        <v>-0.24592665301406669</v>
      </c>
      <c r="K48" s="9">
        <v>2020</v>
      </c>
      <c r="L48" s="6" t="s">
        <v>28</v>
      </c>
      <c r="M48" s="345">
        <v>116.64059085128498</v>
      </c>
      <c r="N48" s="344">
        <v>0.31789096654719629</v>
      </c>
      <c r="O48" s="345">
        <v>132.13199003670999</v>
      </c>
      <c r="P48" s="344">
        <v>3.4355465174632229</v>
      </c>
      <c r="Q48" s="345">
        <v>144.38151393386866</v>
      </c>
      <c r="R48" s="344">
        <v>2.7704941395765701</v>
      </c>
      <c r="S48" s="9">
        <v>2020</v>
      </c>
      <c r="T48" s="6" t="s">
        <v>28</v>
      </c>
      <c r="U48" s="345">
        <v>114.70466095404744</v>
      </c>
      <c r="V48" s="344">
        <v>2.1346223241073119</v>
      </c>
      <c r="W48" s="345">
        <v>127.45492936035333</v>
      </c>
      <c r="X48" s="344">
        <v>4.0361220353196643</v>
      </c>
      <c r="Y48" s="345">
        <v>117.22952390563201</v>
      </c>
      <c r="Z48" s="344">
        <v>3.4543076866704325</v>
      </c>
      <c r="AA48" s="9">
        <v>2020</v>
      </c>
      <c r="AB48" s="6" t="s">
        <v>28</v>
      </c>
      <c r="AC48" s="345">
        <v>112.67161483417165</v>
      </c>
      <c r="AD48" s="344">
        <v>-6.5301499986871079</v>
      </c>
      <c r="AE48" s="345">
        <v>109.83000757718953</v>
      </c>
      <c r="AF48" s="344">
        <v>6.3772284733211677</v>
      </c>
      <c r="AG48" s="345">
        <v>119.17174971819334</v>
      </c>
      <c r="AH48" s="344">
        <v>-9.1708201048468254</v>
      </c>
      <c r="AI48" s="9">
        <v>2020</v>
      </c>
      <c r="AJ48" s="6" t="s">
        <v>28</v>
      </c>
      <c r="AK48" s="345">
        <v>121.09867333694801</v>
      </c>
      <c r="AL48" s="344">
        <v>2.5239709871553941</v>
      </c>
      <c r="AM48" s="345">
        <v>73.681854390020035</v>
      </c>
      <c r="AN48" s="344">
        <v>-9.8265014656159764</v>
      </c>
      <c r="AO48" s="345">
        <v>109.11155772842046</v>
      </c>
      <c r="AP48" s="344">
        <v>-1.9717424631736122</v>
      </c>
      <c r="AQ48" s="9">
        <v>2020</v>
      </c>
      <c r="AR48" s="6" t="s">
        <v>28</v>
      </c>
      <c r="AS48" s="345">
        <v>146.04514637839733</v>
      </c>
      <c r="AT48" s="344">
        <v>22.70902203357457</v>
      </c>
      <c r="AU48" s="345">
        <v>98.380500383384529</v>
      </c>
      <c r="AV48" s="344">
        <v>2.3183227131138722</v>
      </c>
      <c r="AW48" s="345">
        <v>97.052161181650362</v>
      </c>
      <c r="AX48" s="344">
        <v>1.2071912380641834</v>
      </c>
      <c r="AY48" s="9">
        <v>2020</v>
      </c>
      <c r="AZ48" s="6" t="s">
        <v>28</v>
      </c>
      <c r="BA48" s="345">
        <v>94.121703483992135</v>
      </c>
      <c r="BB48" s="344">
        <v>-15.827426236107343</v>
      </c>
      <c r="BC48" s="345">
        <v>106.30976277594459</v>
      </c>
      <c r="BD48" s="344">
        <v>-7.3114125354162525</v>
      </c>
      <c r="BE48" s="345">
        <v>99.6435187494031</v>
      </c>
      <c r="BF48" s="344">
        <v>-9.3446556561158474</v>
      </c>
      <c r="BG48" s="345">
        <v>112.202881930533</v>
      </c>
      <c r="BH48" s="344">
        <v>2.7473212624662011</v>
      </c>
    </row>
    <row r="49" spans="1:60" ht="15" hidden="1" customHeight="1">
      <c r="A49" s="9"/>
      <c r="B49" s="6" t="s">
        <v>29</v>
      </c>
      <c r="C49" s="345">
        <v>156.83762841011534</v>
      </c>
      <c r="D49" s="344">
        <v>9.7023438481545838</v>
      </c>
      <c r="E49" s="345">
        <v>136.45007882508833</v>
      </c>
      <c r="F49" s="344">
        <v>11.47242680394163</v>
      </c>
      <c r="G49" s="345">
        <v>100.55966368455661</v>
      </c>
      <c r="H49" s="344">
        <v>-14.655191715895782</v>
      </c>
      <c r="I49" s="345">
        <v>138.28685219155</v>
      </c>
      <c r="J49" s="344">
        <v>-5.2782512407291193</v>
      </c>
      <c r="K49" s="9"/>
      <c r="L49" s="6" t="s">
        <v>29</v>
      </c>
      <c r="M49" s="345">
        <v>83.455544052061995</v>
      </c>
      <c r="N49" s="344">
        <v>-29.459761157404913</v>
      </c>
      <c r="O49" s="345">
        <v>112.30374786698451</v>
      </c>
      <c r="P49" s="344">
        <v>-26.97284489527641</v>
      </c>
      <c r="Q49" s="345">
        <v>102.97717455471337</v>
      </c>
      <c r="R49" s="344">
        <v>-28.005653050089833</v>
      </c>
      <c r="S49" s="9"/>
      <c r="T49" s="6" t="s">
        <v>29</v>
      </c>
      <c r="U49" s="345">
        <v>93.905013381501092</v>
      </c>
      <c r="V49" s="344">
        <v>-26.938332146663768</v>
      </c>
      <c r="W49" s="345">
        <v>37.038146972159751</v>
      </c>
      <c r="X49" s="344">
        <v>-70.449419317944901</v>
      </c>
      <c r="Y49" s="345">
        <v>71.361876407495103</v>
      </c>
      <c r="Z49" s="344">
        <v>-44.16073765848283</v>
      </c>
      <c r="AA49" s="9"/>
      <c r="AB49" s="6" t="s">
        <v>29</v>
      </c>
      <c r="AC49" s="345">
        <v>46.537404962476103</v>
      </c>
      <c r="AD49" s="344">
        <v>-60.319148528857475</v>
      </c>
      <c r="AE49" s="345">
        <v>81.918788670060295</v>
      </c>
      <c r="AF49" s="344">
        <v>-25.156274294384176</v>
      </c>
      <c r="AG49" s="345">
        <v>113.62173439496793</v>
      </c>
      <c r="AH49" s="344">
        <v>-16.261713804874276</v>
      </c>
      <c r="AI49" s="9"/>
      <c r="AJ49" s="6" t="s">
        <v>29</v>
      </c>
      <c r="AK49" s="345">
        <v>105.07999776311271</v>
      </c>
      <c r="AL49" s="344">
        <v>-19.429587342143989</v>
      </c>
      <c r="AM49" s="345">
        <v>41.245808073994105</v>
      </c>
      <c r="AN49" s="344">
        <v>-40.793729918244445</v>
      </c>
      <c r="AO49" s="345">
        <v>69.608002465094771</v>
      </c>
      <c r="AP49" s="344">
        <v>-38.816369176074957</v>
      </c>
      <c r="AQ49" s="9"/>
      <c r="AR49" s="6" t="s">
        <v>29</v>
      </c>
      <c r="AS49" s="345">
        <v>51.83699711681178</v>
      </c>
      <c r="AT49" s="344">
        <v>-46.971455905180406</v>
      </c>
      <c r="AU49" s="345">
        <v>97.929311517179102</v>
      </c>
      <c r="AV49" s="344">
        <v>5.9067317908596948</v>
      </c>
      <c r="AW49" s="345">
        <v>63.581357009485664</v>
      </c>
      <c r="AX49" s="344">
        <v>-44.702223524888275</v>
      </c>
      <c r="AY49" s="9"/>
      <c r="AZ49" s="6" t="s">
        <v>29</v>
      </c>
      <c r="BA49" s="345">
        <v>48.288456630703365</v>
      </c>
      <c r="BB49" s="344">
        <v>-45.475653284209194</v>
      </c>
      <c r="BC49" s="345">
        <v>123.75385873828002</v>
      </c>
      <c r="BD49" s="344">
        <v>-6.9066072476203288</v>
      </c>
      <c r="BE49" s="345">
        <v>48.489038959246308</v>
      </c>
      <c r="BF49" s="344">
        <v>-53.786306377375034</v>
      </c>
      <c r="BG49" s="345">
        <v>98.737222037551433</v>
      </c>
      <c r="BH49" s="344">
        <v>-14.949233014141257</v>
      </c>
    </row>
    <row r="50" spans="1:60" ht="15" hidden="1" customHeight="1">
      <c r="A50" s="9"/>
      <c r="B50" s="6" t="s">
        <v>30</v>
      </c>
      <c r="C50" s="345">
        <v>161.50232840997867</v>
      </c>
      <c r="D50" s="344">
        <v>13.77361836971096</v>
      </c>
      <c r="E50" s="345">
        <v>129.24541362222999</v>
      </c>
      <c r="F50" s="344">
        <v>-5.8598635951361899</v>
      </c>
      <c r="G50" s="345">
        <v>105.19360111616233</v>
      </c>
      <c r="H50" s="344">
        <v>-21.581420030857544</v>
      </c>
      <c r="I50" s="345">
        <v>190.04167161235634</v>
      </c>
      <c r="J50" s="344">
        <v>20.332121799789405</v>
      </c>
      <c r="K50" s="9"/>
      <c r="L50" s="6" t="s">
        <v>30</v>
      </c>
      <c r="M50" s="345">
        <v>125.30011856431501</v>
      </c>
      <c r="N50" s="344">
        <v>2.5801170603859731</v>
      </c>
      <c r="O50" s="345">
        <v>153.50515230124333</v>
      </c>
      <c r="P50" s="344">
        <v>17.813154149532153</v>
      </c>
      <c r="Q50" s="345">
        <v>122.26774143353533</v>
      </c>
      <c r="R50" s="344">
        <v>-13.917438703991408</v>
      </c>
      <c r="S50" s="9"/>
      <c r="T50" s="6" t="s">
        <v>30</v>
      </c>
      <c r="U50" s="345">
        <v>121.79939885709466</v>
      </c>
      <c r="V50" s="344">
        <v>-5.6018059983797741</v>
      </c>
      <c r="W50" s="345">
        <v>62.878403285133338</v>
      </c>
      <c r="X50" s="344">
        <v>-49.238538802170162</v>
      </c>
      <c r="Y50" s="345">
        <v>132.28881825530334</v>
      </c>
      <c r="Z50" s="344">
        <v>7.7183146774687543</v>
      </c>
      <c r="AA50" s="9"/>
      <c r="AB50" s="6" t="s">
        <v>30</v>
      </c>
      <c r="AC50" s="345">
        <v>102.78023785232519</v>
      </c>
      <c r="AD50" s="344">
        <v>-12.593048641962184</v>
      </c>
      <c r="AE50" s="345">
        <v>141.54637407131432</v>
      </c>
      <c r="AF50" s="344">
        <v>6.5960153847746739</v>
      </c>
      <c r="AG50" s="345">
        <v>76.212656328131359</v>
      </c>
      <c r="AH50" s="344">
        <v>-8.244005146340001</v>
      </c>
      <c r="AI50" s="9"/>
      <c r="AJ50" s="6" t="s">
        <v>30</v>
      </c>
      <c r="AK50" s="345">
        <v>148.66537509739965</v>
      </c>
      <c r="AL50" s="344">
        <v>4.5124773555907467</v>
      </c>
      <c r="AM50" s="345">
        <v>69.159202357580796</v>
      </c>
      <c r="AN50" s="344">
        <v>-1.9956298335063707</v>
      </c>
      <c r="AO50" s="345">
        <v>119.5514117330474</v>
      </c>
      <c r="AP50" s="344">
        <v>9.1408354408617072</v>
      </c>
      <c r="AQ50" s="9"/>
      <c r="AR50" s="6" t="s">
        <v>30</v>
      </c>
      <c r="AS50" s="345">
        <v>157.02723528157568</v>
      </c>
      <c r="AT50" s="344">
        <v>21.103446076892538</v>
      </c>
      <c r="AU50" s="345">
        <v>98.793344643054425</v>
      </c>
      <c r="AV50" s="344">
        <v>-1.0695311143095125</v>
      </c>
      <c r="AW50" s="345">
        <v>133.28466923280334</v>
      </c>
      <c r="AX50" s="344">
        <v>18.090930059237053</v>
      </c>
      <c r="AY50" s="9"/>
      <c r="AZ50" s="6" t="s">
        <v>30</v>
      </c>
      <c r="BA50" s="345">
        <v>107.61055703261285</v>
      </c>
      <c r="BB50" s="344">
        <v>0.14842706976101283</v>
      </c>
      <c r="BC50" s="345">
        <v>128.60512269324201</v>
      </c>
      <c r="BD50" s="344">
        <v>2.401002984158751</v>
      </c>
      <c r="BE50" s="345">
        <v>105.56416306853201</v>
      </c>
      <c r="BF50" s="344">
        <v>-4.3191806593751494</v>
      </c>
      <c r="BG50" s="345">
        <v>106.86817222492586</v>
      </c>
      <c r="BH50" s="344">
        <v>4.2200280474750826</v>
      </c>
    </row>
    <row r="51" spans="1:60" ht="15" hidden="1" customHeight="1">
      <c r="A51" s="9"/>
      <c r="B51" s="6" t="s">
        <v>31</v>
      </c>
      <c r="C51" s="345">
        <v>154.14040798111668</v>
      </c>
      <c r="D51" s="344">
        <v>12.812809044788651</v>
      </c>
      <c r="E51" s="345">
        <v>127.13412261448268</v>
      </c>
      <c r="F51" s="344">
        <v>1.9636934711983116</v>
      </c>
      <c r="G51" s="345">
        <v>120.01460964449068</v>
      </c>
      <c r="H51" s="344">
        <v>-14.618162748273136</v>
      </c>
      <c r="I51" s="345">
        <v>160.30131152642801</v>
      </c>
      <c r="J51" s="344">
        <v>20.039168707299069</v>
      </c>
      <c r="K51" s="9"/>
      <c r="L51" s="6" t="s">
        <v>31</v>
      </c>
      <c r="M51" s="345">
        <v>129.40673010432832</v>
      </c>
      <c r="N51" s="344">
        <v>6.0299674401887273</v>
      </c>
      <c r="O51" s="345">
        <v>123.17300195015599</v>
      </c>
      <c r="P51" s="344">
        <v>-23.334790208607231</v>
      </c>
      <c r="Q51" s="345">
        <v>126.10266296700134</v>
      </c>
      <c r="R51" s="344">
        <v>-12.236165340972349</v>
      </c>
      <c r="S51" s="9"/>
      <c r="T51" s="6" t="s">
        <v>31</v>
      </c>
      <c r="U51" s="345">
        <v>131.02519288347568</v>
      </c>
      <c r="V51" s="344">
        <v>0.4551329837429563</v>
      </c>
      <c r="W51" s="345">
        <v>70.486597277310096</v>
      </c>
      <c r="X51" s="344">
        <v>-43.397363774927214</v>
      </c>
      <c r="Y51" s="345">
        <v>117.13122516165966</v>
      </c>
      <c r="Z51" s="344">
        <v>6.9412267010074515</v>
      </c>
      <c r="AA51" s="9"/>
      <c r="AB51" s="6" t="s">
        <v>31</v>
      </c>
      <c r="AC51" s="345">
        <v>115.33232393776734</v>
      </c>
      <c r="AD51" s="344">
        <v>2.8097922427194675</v>
      </c>
      <c r="AE51" s="345">
        <v>145.79491442161901</v>
      </c>
      <c r="AF51" s="344">
        <v>13.622535664686325</v>
      </c>
      <c r="AG51" s="345">
        <v>78.417454991327972</v>
      </c>
      <c r="AH51" s="344">
        <v>-11.040060037967621</v>
      </c>
      <c r="AI51" s="9"/>
      <c r="AJ51" s="6" t="s">
        <v>31</v>
      </c>
      <c r="AK51" s="345">
        <v>104.82254407914415</v>
      </c>
      <c r="AL51" s="344">
        <v>-15.277841899812472</v>
      </c>
      <c r="AM51" s="345">
        <v>54.174041704623335</v>
      </c>
      <c r="AN51" s="344">
        <v>-16.31523222367575</v>
      </c>
      <c r="AO51" s="345">
        <v>136.47534939248291</v>
      </c>
      <c r="AP51" s="344">
        <v>30.369460516317787</v>
      </c>
      <c r="AQ51" s="9"/>
      <c r="AR51" s="6" t="s">
        <v>31</v>
      </c>
      <c r="AS51" s="345">
        <v>145.11209308560467</v>
      </c>
      <c r="AT51" s="344">
        <v>16.823429908795347</v>
      </c>
      <c r="AU51" s="345">
        <v>101.45670711647067</v>
      </c>
      <c r="AV51" s="344">
        <v>-8.5460083488104175</v>
      </c>
      <c r="AW51" s="345">
        <v>125.82855124915966</v>
      </c>
      <c r="AX51" s="344">
        <v>18.490488227959602</v>
      </c>
      <c r="AY51" s="9"/>
      <c r="AZ51" s="6" t="s">
        <v>31</v>
      </c>
      <c r="BA51" s="345">
        <v>96.163617649012693</v>
      </c>
      <c r="BB51" s="344">
        <v>-1.9102735573193144</v>
      </c>
      <c r="BC51" s="345">
        <v>98.094906059856271</v>
      </c>
      <c r="BD51" s="344">
        <v>-5.4326990146055465</v>
      </c>
      <c r="BE51" s="345">
        <v>108.25699057519201</v>
      </c>
      <c r="BF51" s="344">
        <v>-8.4046393335575118</v>
      </c>
      <c r="BG51" s="345">
        <v>84.228467377370293</v>
      </c>
      <c r="BH51" s="344">
        <v>-4.1468786433225091</v>
      </c>
    </row>
    <row r="52" spans="1:60" ht="15" hidden="1" customHeight="1">
      <c r="A52" s="9"/>
      <c r="B52" s="6"/>
      <c r="C52" s="345"/>
      <c r="D52" s="344"/>
      <c r="E52" s="345"/>
      <c r="F52" s="344"/>
      <c r="G52" s="345"/>
      <c r="H52" s="344"/>
      <c r="I52" s="345"/>
      <c r="J52" s="344"/>
      <c r="K52" s="9"/>
      <c r="L52" s="6"/>
      <c r="M52" s="345"/>
      <c r="N52" s="344"/>
      <c r="O52" s="345"/>
      <c r="P52" s="344"/>
      <c r="Q52" s="345"/>
      <c r="R52" s="344"/>
      <c r="S52" s="9"/>
      <c r="T52" s="6"/>
      <c r="U52" s="345"/>
      <c r="V52" s="344"/>
      <c r="W52" s="345"/>
      <c r="X52" s="344"/>
      <c r="Y52" s="345"/>
      <c r="Z52" s="344"/>
      <c r="AA52" s="9"/>
      <c r="AB52" s="6"/>
      <c r="AC52" s="345"/>
      <c r="AD52" s="344"/>
      <c r="AE52" s="345"/>
      <c r="AF52" s="344"/>
      <c r="AG52" s="345"/>
      <c r="AH52" s="344"/>
      <c r="AI52" s="9"/>
      <c r="AJ52" s="6"/>
      <c r="AK52" s="345"/>
      <c r="AL52" s="344"/>
      <c r="AM52" s="345"/>
      <c r="AN52" s="344"/>
      <c r="AO52" s="345"/>
      <c r="AP52" s="344"/>
      <c r="AQ52" s="9"/>
      <c r="AR52" s="6"/>
      <c r="AS52" s="345"/>
      <c r="AT52" s="344"/>
      <c r="AU52" s="345"/>
      <c r="AV52" s="344"/>
      <c r="AW52" s="345"/>
      <c r="AX52" s="344"/>
      <c r="AY52" s="9"/>
      <c r="AZ52" s="6"/>
      <c r="BA52" s="345"/>
      <c r="BB52" s="344"/>
      <c r="BC52" s="345"/>
      <c r="BD52" s="344"/>
      <c r="BE52" s="345"/>
      <c r="BF52" s="344"/>
      <c r="BG52" s="345"/>
      <c r="BH52" s="344"/>
    </row>
    <row r="53" spans="1:60" ht="15" hidden="1" customHeight="1">
      <c r="A53" s="9">
        <v>2021</v>
      </c>
      <c r="B53" s="6" t="s">
        <v>28</v>
      </c>
      <c r="C53" s="345">
        <v>147.55432116712166</v>
      </c>
      <c r="D53" s="344">
        <v>16.015551889779218</v>
      </c>
      <c r="E53" s="345">
        <v>129.70490690035135</v>
      </c>
      <c r="F53" s="344">
        <v>-3.7836003457057643</v>
      </c>
      <c r="G53" s="345">
        <v>121.09250435346367</v>
      </c>
      <c r="H53" s="344">
        <v>-0.43600457205698717</v>
      </c>
      <c r="I53" s="345">
        <v>161.97392823596533</v>
      </c>
      <c r="J53" s="344">
        <v>28.591802621419049</v>
      </c>
      <c r="K53" s="9">
        <v>2021</v>
      </c>
      <c r="L53" s="6" t="s">
        <v>28</v>
      </c>
      <c r="M53" s="345">
        <v>120.86328782662532</v>
      </c>
      <c r="N53" s="344">
        <v>3.6202637045316521</v>
      </c>
      <c r="O53" s="345">
        <v>114.60848373671568</v>
      </c>
      <c r="P53" s="344">
        <v>-13.26212243918053</v>
      </c>
      <c r="Q53" s="345">
        <v>132.71328854713832</v>
      </c>
      <c r="R53" s="344">
        <v>-8.0815230903277211</v>
      </c>
      <c r="S53" s="9">
        <v>2021</v>
      </c>
      <c r="T53" s="6" t="s">
        <v>28</v>
      </c>
      <c r="U53" s="345">
        <v>128.41562212000798</v>
      </c>
      <c r="V53" s="344">
        <v>11.953272911423696</v>
      </c>
      <c r="W53" s="345">
        <v>92.611151540354129</v>
      </c>
      <c r="X53" s="344">
        <v>-27.338117085676146</v>
      </c>
      <c r="Y53" s="345">
        <v>118.01271057057301</v>
      </c>
      <c r="Z53" s="344">
        <v>0.66807971136302058</v>
      </c>
      <c r="AA53" s="9">
        <v>2021</v>
      </c>
      <c r="AB53" s="6" t="s">
        <v>28</v>
      </c>
      <c r="AC53" s="345">
        <v>120.78150013100634</v>
      </c>
      <c r="AD53" s="344">
        <v>7.197806926589891</v>
      </c>
      <c r="AE53" s="345">
        <v>130.58003019626932</v>
      </c>
      <c r="AF53" s="344">
        <v>18.892853671612912</v>
      </c>
      <c r="AG53" s="345">
        <v>121.75836472865767</v>
      </c>
      <c r="AH53" s="344">
        <v>2.1704934404176441</v>
      </c>
      <c r="AI53" s="9">
        <v>2021</v>
      </c>
      <c r="AJ53" s="6" t="s">
        <v>28</v>
      </c>
      <c r="AK53" s="345">
        <v>135.30293669325533</v>
      </c>
      <c r="AL53" s="344">
        <v>11.729495431205123</v>
      </c>
      <c r="AM53" s="345">
        <v>54.881158630215062</v>
      </c>
      <c r="AN53" s="344">
        <v>-25.516045864273835</v>
      </c>
      <c r="AO53" s="345">
        <v>124.04700845707021</v>
      </c>
      <c r="AP53" s="344">
        <v>13.688238935992644</v>
      </c>
      <c r="AQ53" s="9">
        <v>2021</v>
      </c>
      <c r="AR53" s="6" t="s">
        <v>28</v>
      </c>
      <c r="AS53" s="345">
        <v>149.568354996289</v>
      </c>
      <c r="AT53" s="344">
        <v>2.412410617716219</v>
      </c>
      <c r="AU53" s="345">
        <v>104.31030891580001</v>
      </c>
      <c r="AV53" s="344">
        <v>6.0274226186157591</v>
      </c>
      <c r="AW53" s="345">
        <v>107.05991712205234</v>
      </c>
      <c r="AX53" s="344">
        <v>10.311729093462091</v>
      </c>
      <c r="AY53" s="9">
        <v>2021</v>
      </c>
      <c r="AZ53" s="6" t="s">
        <v>28</v>
      </c>
      <c r="BA53" s="345">
        <v>99.857559769613303</v>
      </c>
      <c r="BB53" s="344">
        <v>6.0940846513649234</v>
      </c>
      <c r="BC53" s="345">
        <v>108.06845354580366</v>
      </c>
      <c r="BD53" s="344">
        <v>1.6543078678160867</v>
      </c>
      <c r="BE53" s="345">
        <v>97.864620831277577</v>
      </c>
      <c r="BF53" s="344">
        <v>-1.7852620425813512</v>
      </c>
      <c r="BG53" s="345">
        <v>77.235235775637094</v>
      </c>
      <c r="BH53" s="344">
        <v>-31.16465954639655</v>
      </c>
    </row>
    <row r="54" spans="1:60" ht="15" hidden="1" customHeight="1">
      <c r="A54" s="9"/>
      <c r="B54" s="6" t="s">
        <v>29</v>
      </c>
      <c r="C54" s="345">
        <v>192.78488821001966</v>
      </c>
      <c r="D54" s="344">
        <v>22.920048054989508</v>
      </c>
      <c r="E54" s="345">
        <v>120.28803232470632</v>
      </c>
      <c r="F54" s="344">
        <v>-11.844658969453363</v>
      </c>
      <c r="G54" s="345">
        <v>118.34417719443566</v>
      </c>
      <c r="H54" s="344">
        <v>17.685533998668589</v>
      </c>
      <c r="I54" s="345">
        <v>169.08854920390732</v>
      </c>
      <c r="J54" s="344">
        <v>22.273771167841701</v>
      </c>
      <c r="K54" s="9"/>
      <c r="L54" s="6" t="s">
        <v>29</v>
      </c>
      <c r="M54" s="345">
        <v>100.0777867501764</v>
      </c>
      <c r="N54" s="344">
        <v>19.917481680719689</v>
      </c>
      <c r="O54" s="345">
        <v>123.02623528437033</v>
      </c>
      <c r="P54" s="344">
        <v>9.5477556368695815</v>
      </c>
      <c r="Q54" s="345">
        <v>140.69867456115935</v>
      </c>
      <c r="R54" s="344">
        <v>36.63093318452232</v>
      </c>
      <c r="S54" s="9"/>
      <c r="T54" s="6" t="s">
        <v>29</v>
      </c>
      <c r="U54" s="345">
        <v>120.17529307227232</v>
      </c>
      <c r="V54" s="344">
        <v>27.975375056968346</v>
      </c>
      <c r="W54" s="345">
        <v>94.290208703133729</v>
      </c>
      <c r="X54" s="344">
        <v>154.5759343036473</v>
      </c>
      <c r="Y54" s="345">
        <v>107.34977195916366</v>
      </c>
      <c r="Z54" s="344">
        <v>50.430141923634693</v>
      </c>
      <c r="AA54" s="9"/>
      <c r="AB54" s="6" t="s">
        <v>29</v>
      </c>
      <c r="AC54" s="345">
        <v>130.73198662686298</v>
      </c>
      <c r="AD54" s="344">
        <v>180.91808456503833</v>
      </c>
      <c r="AE54" s="345">
        <v>131.97402154158934</v>
      </c>
      <c r="AF54" s="344">
        <v>61.103482710338511</v>
      </c>
      <c r="AG54" s="345">
        <v>104.65704854196844</v>
      </c>
      <c r="AH54" s="344">
        <v>-7.8899392803112534</v>
      </c>
      <c r="AI54" s="9"/>
      <c r="AJ54" s="6" t="s">
        <v>29</v>
      </c>
      <c r="AK54" s="345">
        <v>209.07009715513598</v>
      </c>
      <c r="AL54" s="344">
        <v>98.962791783126534</v>
      </c>
      <c r="AM54" s="345">
        <v>49.869366526465996</v>
      </c>
      <c r="AN54" s="344">
        <v>20.90772094221407</v>
      </c>
      <c r="AO54" s="345">
        <v>109.48174436215749</v>
      </c>
      <c r="AP54" s="344">
        <v>57.283272734420962</v>
      </c>
      <c r="AQ54" s="9"/>
      <c r="AR54" s="6" t="s">
        <v>29</v>
      </c>
      <c r="AS54" s="345">
        <v>142.96261855513197</v>
      </c>
      <c r="AT54" s="344">
        <v>175.79263172396674</v>
      </c>
      <c r="AU54" s="345">
        <v>94.038747122032973</v>
      </c>
      <c r="AV54" s="344">
        <v>-3.972829314197341</v>
      </c>
      <c r="AW54" s="345">
        <v>95.848280704735899</v>
      </c>
      <c r="AX54" s="344">
        <v>50.749032755680815</v>
      </c>
      <c r="AY54" s="9"/>
      <c r="AZ54" s="6" t="s">
        <v>29</v>
      </c>
      <c r="BA54" s="345">
        <v>80.097799240231609</v>
      </c>
      <c r="BB54" s="344">
        <v>65.873595531945085</v>
      </c>
      <c r="BC54" s="345">
        <v>92.994540527518538</v>
      </c>
      <c r="BD54" s="344">
        <v>-24.855239686556047</v>
      </c>
      <c r="BE54" s="345">
        <v>76.631477571600229</v>
      </c>
      <c r="BF54" s="344">
        <v>58.038763432714887</v>
      </c>
      <c r="BG54" s="345">
        <v>93.960205934594782</v>
      </c>
      <c r="BH54" s="344">
        <v>-4.8381106986581699</v>
      </c>
    </row>
    <row r="55" spans="1:60" ht="15" hidden="1" customHeight="1">
      <c r="A55" s="9"/>
      <c r="B55" s="6" t="s">
        <v>30</v>
      </c>
      <c r="C55" s="345">
        <v>206.26300055256135</v>
      </c>
      <c r="D55" s="344">
        <v>27.715186885080897</v>
      </c>
      <c r="E55" s="345">
        <v>109.77081071391568</v>
      </c>
      <c r="F55" s="344">
        <v>-15.067925710104049</v>
      </c>
      <c r="G55" s="345">
        <v>114.97966883571434</v>
      </c>
      <c r="H55" s="344">
        <v>9.3029115989151592</v>
      </c>
      <c r="I55" s="345">
        <v>228.766939583192</v>
      </c>
      <c r="J55" s="344">
        <v>20.377250758889758</v>
      </c>
      <c r="K55" s="9"/>
      <c r="L55" s="6" t="s">
        <v>30</v>
      </c>
      <c r="M55" s="345">
        <v>111.83776714362632</v>
      </c>
      <c r="N55" s="344">
        <v>-10.744085141291094</v>
      </c>
      <c r="O55" s="345">
        <v>98.892308139478345</v>
      </c>
      <c r="P55" s="344">
        <v>-35.577205939375261</v>
      </c>
      <c r="Q55" s="345">
        <v>137.83255266133432</v>
      </c>
      <c r="R55" s="344">
        <v>12.730104478342724</v>
      </c>
      <c r="S55" s="9"/>
      <c r="T55" s="6" t="s">
        <v>30</v>
      </c>
      <c r="U55" s="345">
        <v>113.23278299639634</v>
      </c>
      <c r="V55" s="344">
        <v>-7.0333810684479658</v>
      </c>
      <c r="W55" s="345">
        <v>99.385833581797058</v>
      </c>
      <c r="X55" s="344">
        <v>58.060364750539634</v>
      </c>
      <c r="Y55" s="345">
        <v>115.99112034732001</v>
      </c>
      <c r="Z55" s="344">
        <v>-12.319784939442513</v>
      </c>
      <c r="AA55" s="9"/>
      <c r="AB55" s="6" t="s">
        <v>30</v>
      </c>
      <c r="AC55" s="345">
        <v>136.71587536930565</v>
      </c>
      <c r="AD55" s="344">
        <v>33.017667818339987</v>
      </c>
      <c r="AE55" s="345">
        <v>147.15785784249769</v>
      </c>
      <c r="AF55" s="344">
        <v>3.9644136474708915</v>
      </c>
      <c r="AG55" s="345">
        <v>78.540819563250309</v>
      </c>
      <c r="AH55" s="344">
        <v>3.0548249428482137</v>
      </c>
      <c r="AI55" s="9"/>
      <c r="AJ55" s="6" t="s">
        <v>30</v>
      </c>
      <c r="AK55" s="345">
        <v>147.80424232940467</v>
      </c>
      <c r="AL55" s="344">
        <v>-0.57924232016418387</v>
      </c>
      <c r="AM55" s="345">
        <v>70.391512965880565</v>
      </c>
      <c r="AN55" s="344">
        <v>1.7818461842984163</v>
      </c>
      <c r="AO55" s="345">
        <v>127.09377306684451</v>
      </c>
      <c r="AP55" s="344">
        <v>6.3088852105225044</v>
      </c>
      <c r="AQ55" s="9"/>
      <c r="AR55" s="6" t="s">
        <v>30</v>
      </c>
      <c r="AS55" s="345">
        <v>113.53561676558856</v>
      </c>
      <c r="AT55" s="344">
        <v>-27.696863183001014</v>
      </c>
      <c r="AU55" s="345">
        <v>81.669686232982258</v>
      </c>
      <c r="AV55" s="344">
        <v>-17.33280563780977</v>
      </c>
      <c r="AW55" s="345">
        <v>112.34344350884304</v>
      </c>
      <c r="AX55" s="344">
        <v>-15.711653744199978</v>
      </c>
      <c r="AY55" s="9"/>
      <c r="AZ55" s="6" t="s">
        <v>30</v>
      </c>
      <c r="BA55" s="345">
        <v>69.016870456944602</v>
      </c>
      <c r="BB55" s="344">
        <v>-35.864219682434978</v>
      </c>
      <c r="BC55" s="345">
        <v>117.64278271961051</v>
      </c>
      <c r="BD55" s="344">
        <v>-8.5240305705237347</v>
      </c>
      <c r="BE55" s="345">
        <v>71.519096138670605</v>
      </c>
      <c r="BF55" s="344">
        <v>-32.250591432017913</v>
      </c>
      <c r="BG55" s="345">
        <v>109.8526203284603</v>
      </c>
      <c r="BH55" s="344">
        <v>2.7926444715953949</v>
      </c>
    </row>
    <row r="56" spans="1:60" ht="15" hidden="1" customHeight="1">
      <c r="A56" s="9"/>
      <c r="B56" s="6" t="s">
        <v>31</v>
      </c>
      <c r="C56" s="345">
        <v>193.83765617514769</v>
      </c>
      <c r="D56" s="344">
        <v>25.753952979606879</v>
      </c>
      <c r="E56" s="345">
        <v>109.0358206716046</v>
      </c>
      <c r="F56" s="344">
        <v>-14.235597470365036</v>
      </c>
      <c r="G56" s="345">
        <v>118.16109407828968</v>
      </c>
      <c r="H56" s="344">
        <v>-1.5444082780350783</v>
      </c>
      <c r="I56" s="345">
        <v>193.07563199054701</v>
      </c>
      <c r="J56" s="344">
        <v>20.445447483887662</v>
      </c>
      <c r="K56" s="9"/>
      <c r="L56" s="6" t="s">
        <v>31</v>
      </c>
      <c r="M56" s="345">
        <v>143.8230288127057</v>
      </c>
      <c r="N56" s="344">
        <v>11.140300583095566</v>
      </c>
      <c r="O56" s="345">
        <v>129.08348380186467</v>
      </c>
      <c r="P56" s="344">
        <v>4.7985205833502818</v>
      </c>
      <c r="Q56" s="345">
        <v>144.27081060227167</v>
      </c>
      <c r="R56" s="344">
        <v>14.40742582892527</v>
      </c>
      <c r="S56" s="9"/>
      <c r="T56" s="6" t="s">
        <v>31</v>
      </c>
      <c r="U56" s="345">
        <v>109.26514627443466</v>
      </c>
      <c r="V56" s="344">
        <v>-16.607528773793021</v>
      </c>
      <c r="W56" s="345">
        <v>95.262119474746058</v>
      </c>
      <c r="X56" s="344">
        <v>35.14926688823337</v>
      </c>
      <c r="Y56" s="345">
        <v>127.41168582328935</v>
      </c>
      <c r="Z56" s="344">
        <v>8.7768745246547439</v>
      </c>
      <c r="AA56" s="9"/>
      <c r="AB56" s="6" t="s">
        <v>31</v>
      </c>
      <c r="AC56" s="345">
        <v>133.84524310834232</v>
      </c>
      <c r="AD56" s="344">
        <v>16.051804505876802</v>
      </c>
      <c r="AE56" s="345">
        <v>179.08525387618533</v>
      </c>
      <c r="AF56" s="344">
        <v>22.83367673463232</v>
      </c>
      <c r="AG56" s="345">
        <v>73.438290106975401</v>
      </c>
      <c r="AH56" s="344">
        <v>-6.3495619500826876</v>
      </c>
      <c r="AI56" s="9"/>
      <c r="AJ56" s="6" t="s">
        <v>31</v>
      </c>
      <c r="AK56" s="345">
        <v>130.336753100469</v>
      </c>
      <c r="AL56" s="344">
        <v>24.34038330729777</v>
      </c>
      <c r="AM56" s="345">
        <v>78.548094890530862</v>
      </c>
      <c r="AN56" s="344">
        <v>44.992126152971508</v>
      </c>
      <c r="AO56" s="345">
        <v>127.70060156093489</v>
      </c>
      <c r="AP56" s="344">
        <v>-6.4295478052326871</v>
      </c>
      <c r="AQ56" s="9"/>
      <c r="AR56" s="6" t="s">
        <v>31</v>
      </c>
      <c r="AS56" s="345">
        <v>178.0116145931253</v>
      </c>
      <c r="AT56" s="344">
        <v>22.671798613029793</v>
      </c>
      <c r="AU56" s="345">
        <v>81.454514136046853</v>
      </c>
      <c r="AV56" s="344">
        <v>-19.715003126862399</v>
      </c>
      <c r="AW56" s="345">
        <v>114.03729551361</v>
      </c>
      <c r="AX56" s="344">
        <v>-9.3708904843076368</v>
      </c>
      <c r="AY56" s="9"/>
      <c r="AZ56" s="6" t="s">
        <v>31</v>
      </c>
      <c r="BA56" s="345">
        <v>80.415251728547133</v>
      </c>
      <c r="BB56" s="344">
        <v>-16.37663630537017</v>
      </c>
      <c r="BC56" s="345">
        <v>134.96296627581967</v>
      </c>
      <c r="BD56" s="344">
        <v>37.584072095922039</v>
      </c>
      <c r="BE56" s="345">
        <v>88.27607223260425</v>
      </c>
      <c r="BF56" s="344">
        <v>-18.456931267371246</v>
      </c>
      <c r="BG56" s="345">
        <v>105.5042086454775</v>
      </c>
      <c r="BH56" s="344">
        <v>25.259561203678473</v>
      </c>
    </row>
    <row r="57" spans="1:60" ht="15" hidden="1" customHeight="1">
      <c r="A57" s="9"/>
      <c r="B57" s="6"/>
      <c r="C57" s="345"/>
      <c r="D57" s="344"/>
      <c r="E57" s="345"/>
      <c r="F57" s="344"/>
      <c r="G57" s="345"/>
      <c r="H57" s="344"/>
      <c r="I57" s="345"/>
      <c r="J57" s="344"/>
      <c r="K57" s="9"/>
      <c r="L57" s="6"/>
      <c r="M57" s="345"/>
      <c r="N57" s="344"/>
      <c r="O57" s="345"/>
      <c r="P57" s="344"/>
      <c r="Q57" s="345"/>
      <c r="R57" s="344"/>
      <c r="S57" s="9"/>
      <c r="T57" s="6"/>
      <c r="U57" s="345"/>
      <c r="V57" s="344"/>
      <c r="W57" s="345"/>
      <c r="X57" s="344"/>
      <c r="Y57" s="345"/>
      <c r="Z57" s="344"/>
      <c r="AA57" s="9"/>
      <c r="AB57" s="6"/>
      <c r="AC57" s="345"/>
      <c r="AD57" s="344"/>
      <c r="AE57" s="345"/>
      <c r="AF57" s="344"/>
      <c r="AG57" s="345"/>
      <c r="AH57" s="344"/>
      <c r="AI57" s="9"/>
      <c r="AJ57" s="6"/>
      <c r="AK57" s="345"/>
      <c r="AL57" s="344"/>
      <c r="AM57" s="345"/>
      <c r="AN57" s="344"/>
      <c r="AO57" s="345"/>
      <c r="AP57" s="344"/>
      <c r="AQ57" s="9"/>
      <c r="AR57" s="6"/>
      <c r="AS57" s="345"/>
      <c r="AT57" s="344"/>
      <c r="AU57" s="345"/>
      <c r="AV57" s="344"/>
      <c r="AW57" s="345"/>
      <c r="AX57" s="344"/>
      <c r="AY57" s="9"/>
      <c r="AZ57" s="6"/>
      <c r="BA57" s="345"/>
      <c r="BB57" s="344"/>
      <c r="BC57" s="345"/>
      <c r="BD57" s="344"/>
      <c r="BE57" s="345"/>
      <c r="BF57" s="344"/>
      <c r="BG57" s="345"/>
      <c r="BH57" s="344"/>
    </row>
    <row r="58" spans="1:60" ht="15" hidden="1" customHeight="1">
      <c r="A58" s="9">
        <v>2022</v>
      </c>
      <c r="B58" s="6" t="s">
        <v>28</v>
      </c>
      <c r="C58" s="345">
        <v>177.9433548969017</v>
      </c>
      <c r="D58" s="344">
        <v>20.595149968777321</v>
      </c>
      <c r="E58" s="345">
        <v>113.43922477701767</v>
      </c>
      <c r="F58" s="344">
        <v>-12.540529508131982</v>
      </c>
      <c r="G58" s="345">
        <v>128.50527788751103</v>
      </c>
      <c r="H58" s="344">
        <v>6.1215791791784113</v>
      </c>
      <c r="I58" s="345">
        <v>200.66147543421167</v>
      </c>
      <c r="J58" s="344">
        <v>23.885045957449336</v>
      </c>
      <c r="K58" s="9">
        <v>2022</v>
      </c>
      <c r="L58" s="6" t="s">
        <v>28</v>
      </c>
      <c r="M58" s="345">
        <v>131.85131587744502</v>
      </c>
      <c r="N58" s="344">
        <v>9.0912867326443063</v>
      </c>
      <c r="O58" s="345">
        <v>125.66895916864667</v>
      </c>
      <c r="P58" s="344">
        <v>9.6506602926007332</v>
      </c>
      <c r="Q58" s="345">
        <v>147.86109553191167</v>
      </c>
      <c r="R58" s="344">
        <v>11.413933864952043</v>
      </c>
      <c r="S58" s="9">
        <v>2022</v>
      </c>
      <c r="T58" s="6" t="s">
        <v>28</v>
      </c>
      <c r="U58" s="345">
        <v>101.42239867571907</v>
      </c>
      <c r="V58" s="344">
        <v>-21.020202214231375</v>
      </c>
      <c r="W58" s="345">
        <v>100.11300015159701</v>
      </c>
      <c r="X58" s="344">
        <v>8.1003728886515773</v>
      </c>
      <c r="Y58" s="345">
        <v>126.122517966337</v>
      </c>
      <c r="Z58" s="344">
        <v>6.8719779052225363</v>
      </c>
      <c r="AA58" s="9">
        <v>2022</v>
      </c>
      <c r="AB58" s="6" t="s">
        <v>28</v>
      </c>
      <c r="AC58" s="345">
        <v>141.05494312207</v>
      </c>
      <c r="AD58" s="344">
        <v>16.785222048967725</v>
      </c>
      <c r="AE58" s="345">
        <v>163.31235034384935</v>
      </c>
      <c r="AF58" s="344">
        <v>25.066865200123971</v>
      </c>
      <c r="AG58" s="345">
        <v>82.105451925368257</v>
      </c>
      <c r="AH58" s="344">
        <v>-32.566890079098201</v>
      </c>
      <c r="AI58" s="9">
        <v>2022</v>
      </c>
      <c r="AJ58" s="6" t="s">
        <v>28</v>
      </c>
      <c r="AK58" s="345">
        <v>174.12213427086166</v>
      </c>
      <c r="AL58" s="344">
        <v>28.690580209366146</v>
      </c>
      <c r="AM58" s="345">
        <v>60.843404838746302</v>
      </c>
      <c r="AN58" s="344">
        <v>10.863921894769717</v>
      </c>
      <c r="AO58" s="345">
        <v>75.324350281032622</v>
      </c>
      <c r="AP58" s="344">
        <v>-39.277576123812267</v>
      </c>
      <c r="AQ58" s="9">
        <v>2022</v>
      </c>
      <c r="AR58" s="6" t="s">
        <v>28</v>
      </c>
      <c r="AS58" s="345">
        <v>156.53504250358066</v>
      </c>
      <c r="AT58" s="344">
        <v>4.6578619571396018</v>
      </c>
      <c r="AU58" s="345">
        <v>68.498381459490233</v>
      </c>
      <c r="AV58" s="344">
        <v>-34.332107563038093</v>
      </c>
      <c r="AW58" s="345">
        <v>91.486799409610441</v>
      </c>
      <c r="AX58" s="344">
        <v>-14.546170155061816</v>
      </c>
      <c r="AY58" s="9">
        <v>2022</v>
      </c>
      <c r="AZ58" s="6" t="s">
        <v>28</v>
      </c>
      <c r="BA58" s="345">
        <v>73.850158736492233</v>
      </c>
      <c r="BB58" s="344">
        <v>-26.044498877324997</v>
      </c>
      <c r="BC58" s="345">
        <v>139.93218555305</v>
      </c>
      <c r="BD58" s="344">
        <v>29.484767257950296</v>
      </c>
      <c r="BE58" s="345">
        <v>97.748356186989881</v>
      </c>
      <c r="BF58" s="344">
        <v>-0.11880150691855818</v>
      </c>
      <c r="BG58" s="345">
        <v>102.62837316296657</v>
      </c>
      <c r="BH58" s="344">
        <v>32.877658923829443</v>
      </c>
    </row>
    <row r="59" spans="1:60" ht="15" hidden="1" customHeight="1">
      <c r="A59" s="9"/>
      <c r="B59" s="6" t="s">
        <v>29</v>
      </c>
      <c r="C59" s="345">
        <v>237.9600450696947</v>
      </c>
      <c r="D59" s="344">
        <v>23.432934644992116</v>
      </c>
      <c r="E59" s="345">
        <v>117.47886934551934</v>
      </c>
      <c r="F59" s="344">
        <v>-2.3353636474856501</v>
      </c>
      <c r="G59" s="345">
        <v>120.63978898818833</v>
      </c>
      <c r="H59" s="344">
        <v>1.9397758708322925</v>
      </c>
      <c r="I59" s="345">
        <v>206.50435178763868</v>
      </c>
      <c r="J59" s="344">
        <v>22.127934008476743</v>
      </c>
      <c r="K59" s="9"/>
      <c r="L59" s="6" t="s">
        <v>29</v>
      </c>
      <c r="M59" s="345">
        <v>107.94856886969933</v>
      </c>
      <c r="N59" s="344">
        <v>7.8646644526329368</v>
      </c>
      <c r="O59" s="345">
        <v>137.73540414781834</v>
      </c>
      <c r="P59" s="344">
        <v>11.956123691380412</v>
      </c>
      <c r="Q59" s="345">
        <v>150.80955248017531</v>
      </c>
      <c r="R59" s="344">
        <v>7.1861927275092654</v>
      </c>
      <c r="S59" s="9"/>
      <c r="T59" s="6" t="s">
        <v>29</v>
      </c>
      <c r="U59" s="345">
        <v>110.73537247220732</v>
      </c>
      <c r="V59" s="344">
        <v>-7.8551259237519986</v>
      </c>
      <c r="W59" s="345">
        <v>101.10749132938844</v>
      </c>
      <c r="X59" s="344">
        <v>7.2301066250881405</v>
      </c>
      <c r="Y59" s="345">
        <v>117.83664956877334</v>
      </c>
      <c r="Z59" s="344">
        <v>9.7688867132376771</v>
      </c>
      <c r="AA59" s="9"/>
      <c r="AB59" s="6" t="s">
        <v>29</v>
      </c>
      <c r="AC59" s="345">
        <v>142.05585294943799</v>
      </c>
      <c r="AD59" s="344">
        <v>8.6618941658828703</v>
      </c>
      <c r="AE59" s="345">
        <v>161.69730619941765</v>
      </c>
      <c r="AF59" s="344">
        <v>22.522072382602616</v>
      </c>
      <c r="AG59" s="345">
        <v>88.293362049525101</v>
      </c>
      <c r="AH59" s="344">
        <v>-15.635532169513979</v>
      </c>
      <c r="AI59" s="9"/>
      <c r="AJ59" s="6" t="s">
        <v>29</v>
      </c>
      <c r="AK59" s="345">
        <v>204.75303074031967</v>
      </c>
      <c r="AL59" s="344">
        <v>-2.0648894670063385</v>
      </c>
      <c r="AM59" s="345">
        <v>62.816216088760967</v>
      </c>
      <c r="AN59" s="344">
        <v>25.961528016250199</v>
      </c>
      <c r="AO59" s="345">
        <v>47.65233693746648</v>
      </c>
      <c r="AP59" s="344">
        <v>-56.474627605643477</v>
      </c>
      <c r="AQ59" s="9"/>
      <c r="AR59" s="6" t="s">
        <v>29</v>
      </c>
      <c r="AS59" s="345">
        <v>165.07450841839167</v>
      </c>
      <c r="AT59" s="344">
        <v>15.466903227386325</v>
      </c>
      <c r="AU59" s="345">
        <v>78.485370345524899</v>
      </c>
      <c r="AV59" s="344">
        <v>-16.539327939285116</v>
      </c>
      <c r="AW59" s="345">
        <v>93.627428490366356</v>
      </c>
      <c r="AX59" s="344">
        <v>-2.3170496101134574</v>
      </c>
      <c r="AY59" s="9"/>
      <c r="AZ59" s="6" t="s">
        <v>29</v>
      </c>
      <c r="BA59" s="345">
        <v>76.175974443157202</v>
      </c>
      <c r="BB59" s="344">
        <v>-4.8962953218127296</v>
      </c>
      <c r="BC59" s="345">
        <v>118.20432558129134</v>
      </c>
      <c r="BD59" s="344">
        <v>27.108887156996957</v>
      </c>
      <c r="BE59" s="345">
        <v>88.996464102338265</v>
      </c>
      <c r="BF59" s="344">
        <v>16.135649373568285</v>
      </c>
      <c r="BG59" s="345">
        <v>104.21530976963668</v>
      </c>
      <c r="BH59" s="344">
        <v>10.914305405184436</v>
      </c>
    </row>
    <row r="60" spans="1:60" ht="15" hidden="1" customHeight="1">
      <c r="A60" s="9"/>
      <c r="B60" s="6" t="s">
        <v>30</v>
      </c>
      <c r="C60" s="345">
        <v>239.95197951162569</v>
      </c>
      <c r="D60" s="344">
        <v>16.333020885381472</v>
      </c>
      <c r="E60" s="345">
        <v>112.51642257327866</v>
      </c>
      <c r="F60" s="344">
        <v>2.5012221750995138</v>
      </c>
      <c r="G60" s="345">
        <v>124.54966231713934</v>
      </c>
      <c r="H60" s="344">
        <v>8.3232049442574407</v>
      </c>
      <c r="I60" s="345">
        <v>244.25780223564468</v>
      </c>
      <c r="J60" s="344">
        <v>6.7714603695257125</v>
      </c>
      <c r="K60" s="9"/>
      <c r="L60" s="6" t="s">
        <v>30</v>
      </c>
      <c r="M60" s="345">
        <v>116.71151492333301</v>
      </c>
      <c r="N60" s="344">
        <v>4.3578729298553043</v>
      </c>
      <c r="O60" s="345">
        <v>137.94394444376601</v>
      </c>
      <c r="P60" s="344">
        <v>39.48905333386395</v>
      </c>
      <c r="Q60" s="345">
        <v>154.64316723246665</v>
      </c>
      <c r="R60" s="344">
        <v>12.196403713451758</v>
      </c>
      <c r="S60" s="9"/>
      <c r="T60" s="6" t="s">
        <v>30</v>
      </c>
      <c r="U60" s="345">
        <v>106.712467613988</v>
      </c>
      <c r="V60" s="344">
        <v>-5.7583282949213128</v>
      </c>
      <c r="W60" s="345">
        <v>102.51900165668233</v>
      </c>
      <c r="X60" s="344">
        <v>3.1525298545759028</v>
      </c>
      <c r="Y60" s="345">
        <v>120.524941882188</v>
      </c>
      <c r="Z60" s="344">
        <v>3.9087660514805549</v>
      </c>
      <c r="AA60" s="9"/>
      <c r="AB60" s="6" t="s">
        <v>30</v>
      </c>
      <c r="AC60" s="345">
        <v>144.445738168681</v>
      </c>
      <c r="AD60" s="344">
        <v>5.6539613841442673</v>
      </c>
      <c r="AE60" s="345">
        <v>136.72491312633232</v>
      </c>
      <c r="AF60" s="344">
        <v>-7.089628015196908</v>
      </c>
      <c r="AG60" s="345">
        <v>53.728499349230866</v>
      </c>
      <c r="AH60" s="344">
        <v>-31.591623759461342</v>
      </c>
      <c r="AI60" s="9"/>
      <c r="AJ60" s="6" t="s">
        <v>30</v>
      </c>
      <c r="AK60" s="345">
        <v>226.58296324625599</v>
      </c>
      <c r="AL60" s="344">
        <v>53.299363858095973</v>
      </c>
      <c r="AM60" s="345">
        <v>66.838069281738072</v>
      </c>
      <c r="AN60" s="344">
        <v>-5.0481138058005399</v>
      </c>
      <c r="AO60" s="345">
        <v>50.878945608121874</v>
      </c>
      <c r="AP60" s="344">
        <v>-59.967397001140036</v>
      </c>
      <c r="AQ60" s="9"/>
      <c r="AR60" s="6" t="s">
        <v>30</v>
      </c>
      <c r="AS60" s="345">
        <v>126.74503727625461</v>
      </c>
      <c r="AT60" s="344">
        <v>11.63460496976812</v>
      </c>
      <c r="AU60" s="345">
        <v>73.692053572625937</v>
      </c>
      <c r="AV60" s="344">
        <v>-9.7681686171760447</v>
      </c>
      <c r="AW60" s="345">
        <v>84.175443897786536</v>
      </c>
      <c r="AX60" s="344">
        <v>-25.073113954210669</v>
      </c>
      <c r="AY60" s="9"/>
      <c r="AZ60" s="6" t="s">
        <v>30</v>
      </c>
      <c r="BA60" s="345">
        <v>75.453877920595573</v>
      </c>
      <c r="BB60" s="344">
        <v>9.3267159479023718</v>
      </c>
      <c r="BC60" s="345">
        <v>142.16020330506265</v>
      </c>
      <c r="BD60" s="344">
        <v>20.840564987218045</v>
      </c>
      <c r="BE60" s="345">
        <v>97.906174073227191</v>
      </c>
      <c r="BF60" s="344">
        <v>36.895150189529602</v>
      </c>
      <c r="BG60" s="345">
        <v>94.756020407237429</v>
      </c>
      <c r="BH60" s="344">
        <v>-13.742594283216818</v>
      </c>
    </row>
    <row r="61" spans="1:60" ht="15" hidden="1" customHeight="1">
      <c r="A61" s="9"/>
      <c r="B61" s="6" t="s">
        <v>31</v>
      </c>
      <c r="C61" s="345">
        <v>219.11824902103299</v>
      </c>
      <c r="D61" s="344">
        <v>13.042147405580636</v>
      </c>
      <c r="E61" s="345">
        <v>109.54709505527848</v>
      </c>
      <c r="F61" s="344">
        <v>0.46890497134309328</v>
      </c>
      <c r="G61" s="345">
        <v>131.66129362663932</v>
      </c>
      <c r="H61" s="344">
        <v>11.425249278247932</v>
      </c>
      <c r="I61" s="345">
        <v>221.54909845666864</v>
      </c>
      <c r="J61" s="344">
        <v>14.747312321378644</v>
      </c>
      <c r="K61" s="9"/>
      <c r="L61" s="6" t="s">
        <v>31</v>
      </c>
      <c r="M61" s="345">
        <v>131.161962049853</v>
      </c>
      <c r="N61" s="344">
        <v>-8.8032263451638499</v>
      </c>
      <c r="O61" s="345">
        <v>157.78505783891367</v>
      </c>
      <c r="P61" s="344">
        <v>22.234892638243451</v>
      </c>
      <c r="Q61" s="345">
        <v>158.12944189667098</v>
      </c>
      <c r="R61" s="344">
        <v>9.6059842157572888</v>
      </c>
      <c r="S61" s="9"/>
      <c r="T61" s="6" t="s">
        <v>31</v>
      </c>
      <c r="U61" s="345">
        <v>108.10864831247399</v>
      </c>
      <c r="V61" s="344">
        <v>-1.0584326305260845</v>
      </c>
      <c r="W61" s="345">
        <v>103.56915328396633</v>
      </c>
      <c r="X61" s="344">
        <v>8.7201857937062357</v>
      </c>
      <c r="Y61" s="345">
        <v>129.03175117324031</v>
      </c>
      <c r="Z61" s="344">
        <v>1.2715202216206904</v>
      </c>
      <c r="AA61" s="9"/>
      <c r="AB61" s="6" t="s">
        <v>31</v>
      </c>
      <c r="AC61" s="345">
        <v>146.493917915064</v>
      </c>
      <c r="AD61" s="344">
        <v>9.4502236411069873</v>
      </c>
      <c r="AE61" s="345">
        <v>163.51637466458331</v>
      </c>
      <c r="AF61" s="344">
        <v>-8.6935573279338314</v>
      </c>
      <c r="AG61" s="345">
        <v>56.633997760320831</v>
      </c>
      <c r="AH61" s="344">
        <v>-22.882194454931138</v>
      </c>
      <c r="AI61" s="9"/>
      <c r="AJ61" s="6" t="s">
        <v>31</v>
      </c>
      <c r="AK61" s="345">
        <v>206.94172459139432</v>
      </c>
      <c r="AL61" s="344">
        <v>58.774650793913054</v>
      </c>
      <c r="AM61" s="345">
        <v>74.738926657250104</v>
      </c>
      <c r="AN61" s="344">
        <v>-4.8494724647229646</v>
      </c>
      <c r="AO61" s="345">
        <v>50.61311833016007</v>
      </c>
      <c r="AP61" s="344">
        <v>-60.365794905038868</v>
      </c>
      <c r="AQ61" s="9"/>
      <c r="AR61" s="6" t="s">
        <v>31</v>
      </c>
      <c r="AS61" s="345">
        <v>185.35456618003434</v>
      </c>
      <c r="AT61" s="344">
        <v>4.124984543111168</v>
      </c>
      <c r="AU61" s="345">
        <v>75.217427926031235</v>
      </c>
      <c r="AV61" s="344">
        <v>-7.6571400322863923</v>
      </c>
      <c r="AW61" s="345">
        <v>85.973174253173582</v>
      </c>
      <c r="AX61" s="344">
        <v>-24.609599108817036</v>
      </c>
      <c r="AY61" s="9"/>
      <c r="AZ61" s="6" t="s">
        <v>31</v>
      </c>
      <c r="BA61" s="345">
        <v>73.019260951491631</v>
      </c>
      <c r="BB61" s="344">
        <v>-9.1972488030276907</v>
      </c>
      <c r="BC61" s="345">
        <v>135.03496930223866</v>
      </c>
      <c r="BD61" s="344">
        <v>5.3350210362040684E-2</v>
      </c>
      <c r="BE61" s="345">
        <v>94.927711328938528</v>
      </c>
      <c r="BF61" s="344">
        <v>7.5350419746898609</v>
      </c>
      <c r="BG61" s="345">
        <v>104.95488787075563</v>
      </c>
      <c r="BH61" s="344">
        <v>-0.52066242832809451</v>
      </c>
    </row>
    <row r="62" spans="1:60" ht="15" customHeight="1">
      <c r="A62" s="9"/>
      <c r="B62" s="6"/>
      <c r="C62" s="345"/>
      <c r="D62" s="344"/>
      <c r="E62" s="345"/>
      <c r="F62" s="344"/>
      <c r="G62" s="345"/>
      <c r="H62" s="344"/>
      <c r="I62" s="345"/>
      <c r="J62" s="344"/>
      <c r="K62" s="9"/>
      <c r="L62" s="6"/>
      <c r="M62" s="345"/>
      <c r="N62" s="344"/>
      <c r="O62" s="345"/>
      <c r="P62" s="344"/>
      <c r="Q62" s="345"/>
      <c r="R62" s="344"/>
      <c r="S62" s="9"/>
      <c r="T62" s="6"/>
      <c r="U62" s="345"/>
      <c r="V62" s="344"/>
      <c r="W62" s="345"/>
      <c r="X62" s="344"/>
      <c r="Y62" s="345"/>
      <c r="Z62" s="344"/>
      <c r="AA62" s="9"/>
      <c r="AB62" s="6"/>
      <c r="AC62" s="345"/>
      <c r="AD62" s="344"/>
      <c r="AE62" s="345"/>
      <c r="AF62" s="344"/>
      <c r="AG62" s="345"/>
      <c r="AH62" s="344"/>
      <c r="AI62" s="9"/>
      <c r="AJ62" s="6"/>
      <c r="AK62" s="345"/>
      <c r="AL62" s="344"/>
      <c r="AM62" s="345"/>
      <c r="AN62" s="344"/>
      <c r="AO62" s="345"/>
      <c r="AP62" s="344"/>
      <c r="AQ62" s="9"/>
      <c r="AR62" s="6"/>
      <c r="AS62" s="345"/>
      <c r="AT62" s="344"/>
      <c r="AU62" s="345"/>
      <c r="AV62" s="344"/>
      <c r="AW62" s="345"/>
      <c r="AX62" s="344"/>
      <c r="AY62" s="9"/>
      <c r="AZ62" s="6"/>
      <c r="BA62" s="345"/>
      <c r="BB62" s="344"/>
      <c r="BC62" s="345"/>
      <c r="BD62" s="344"/>
      <c r="BE62" s="345"/>
      <c r="BF62" s="344"/>
      <c r="BG62" s="345"/>
      <c r="BH62" s="344"/>
    </row>
    <row r="63" spans="1:60" ht="15" customHeight="1">
      <c r="A63" s="9">
        <v>2023</v>
      </c>
      <c r="B63" s="6" t="s">
        <v>28</v>
      </c>
      <c r="C63" s="345">
        <v>183.27706069493399</v>
      </c>
      <c r="D63" s="344">
        <v>2.9974178024925919</v>
      </c>
      <c r="E63" s="345">
        <v>130.87227014287635</v>
      </c>
      <c r="F63" s="344">
        <v>15.367740215191006</v>
      </c>
      <c r="G63" s="345">
        <v>120.13121826279301</v>
      </c>
      <c r="H63" s="344">
        <v>-6.5165102650868221</v>
      </c>
      <c r="I63" s="345">
        <v>216.71149555239799</v>
      </c>
      <c r="J63" s="344">
        <v>7.9985558181786729</v>
      </c>
      <c r="K63" s="9">
        <v>2023</v>
      </c>
      <c r="L63" s="6" t="s">
        <v>28</v>
      </c>
      <c r="M63" s="345">
        <v>136.35210365472537</v>
      </c>
      <c r="N63" s="344">
        <v>3.4135326957705985</v>
      </c>
      <c r="O63" s="345">
        <v>133.59433296183133</v>
      </c>
      <c r="P63" s="344">
        <v>6.306548447297061</v>
      </c>
      <c r="Q63" s="345">
        <v>161.68043484164969</v>
      </c>
      <c r="R63" s="344">
        <v>9.3461632081276491</v>
      </c>
      <c r="S63" s="9">
        <v>2023</v>
      </c>
      <c r="T63" s="6" t="s">
        <v>28</v>
      </c>
      <c r="U63" s="345">
        <v>108.405364714366</v>
      </c>
      <c r="V63" s="344">
        <v>6.8850334145357692</v>
      </c>
      <c r="W63" s="345">
        <v>104.72221647441999</v>
      </c>
      <c r="X63" s="344">
        <v>4.6040137802717283</v>
      </c>
      <c r="Y63" s="345">
        <v>132.56562567349366</v>
      </c>
      <c r="Z63" s="344">
        <v>5.108610112649643</v>
      </c>
      <c r="AA63" s="9">
        <v>2023</v>
      </c>
      <c r="AB63" s="6" t="s">
        <v>28</v>
      </c>
      <c r="AC63" s="345">
        <v>148.96233887210499</v>
      </c>
      <c r="AD63" s="344">
        <v>5.6058976559168627</v>
      </c>
      <c r="AE63" s="345">
        <v>233.16583547937466</v>
      </c>
      <c r="AF63" s="344">
        <v>42.772934801593919</v>
      </c>
      <c r="AG63" s="345">
        <v>62.4782988173653</v>
      </c>
      <c r="AH63" s="344">
        <v>-23.904811005538988</v>
      </c>
      <c r="AI63" s="9">
        <v>2023</v>
      </c>
      <c r="AJ63" s="6" t="s">
        <v>28</v>
      </c>
      <c r="AK63" s="345">
        <v>148.69106065759965</v>
      </c>
      <c r="AL63" s="344">
        <v>-14.605307774198224</v>
      </c>
      <c r="AM63" s="345">
        <v>68.283873056289934</v>
      </c>
      <c r="AN63" s="344">
        <v>12.228882057575774</v>
      </c>
      <c r="AO63" s="345">
        <v>54.185004942649961</v>
      </c>
      <c r="AP63" s="344">
        <v>-28.064424398634003</v>
      </c>
      <c r="AQ63" s="9">
        <v>2023</v>
      </c>
      <c r="AR63" s="6" t="s">
        <v>28</v>
      </c>
      <c r="AS63" s="345">
        <v>161.90166123430265</v>
      </c>
      <c r="AT63" s="344">
        <v>3.4283816868668566</v>
      </c>
      <c r="AU63" s="345">
        <v>75.415413098530564</v>
      </c>
      <c r="AV63" s="344">
        <v>10.09809500846535</v>
      </c>
      <c r="AW63" s="345">
        <v>93.292376324645389</v>
      </c>
      <c r="AX63" s="344">
        <v>1.9735928316290767</v>
      </c>
      <c r="AY63" s="9">
        <v>2023</v>
      </c>
      <c r="AZ63" s="6" t="s">
        <v>28</v>
      </c>
      <c r="BA63" s="345">
        <v>75.127605517239559</v>
      </c>
      <c r="BB63" s="344">
        <v>1.7297820378496738</v>
      </c>
      <c r="BC63" s="345">
        <v>136.49064554206333</v>
      </c>
      <c r="BD63" s="344">
        <v>-2.4594341876279344</v>
      </c>
      <c r="BE63" s="345">
        <v>101.58194395022299</v>
      </c>
      <c r="BF63" s="344">
        <v>3.9218948663439051</v>
      </c>
      <c r="BG63" s="345">
        <v>103.69941182238887</v>
      </c>
      <c r="BH63" s="344">
        <v>1.0436087276971335</v>
      </c>
    </row>
    <row r="64" spans="1:60" ht="15" customHeight="1">
      <c r="A64" s="9"/>
      <c r="B64" s="6" t="s">
        <v>29</v>
      </c>
      <c r="C64" s="345">
        <v>225.85704663798001</v>
      </c>
      <c r="D64" s="344">
        <v>-5.0861473102217332</v>
      </c>
      <c r="E64" s="345">
        <v>117.43287189655734</v>
      </c>
      <c r="F64" s="344">
        <v>-3.9153806312782535E-2</v>
      </c>
      <c r="G64" s="345">
        <v>110.36739372475132</v>
      </c>
      <c r="H64" s="344">
        <v>-8.5149313917009266</v>
      </c>
      <c r="I64" s="345">
        <v>255.65076332834767</v>
      </c>
      <c r="J64" s="344">
        <v>23.799213486430219</v>
      </c>
      <c r="K64" s="9"/>
      <c r="L64" s="6" t="s">
        <v>29</v>
      </c>
      <c r="M64" s="345">
        <v>119.73605973843934</v>
      </c>
      <c r="N64" s="344">
        <v>10.919543438290731</v>
      </c>
      <c r="O64" s="345">
        <v>171.57383751751533</v>
      </c>
      <c r="P64" s="344">
        <v>24.567709064389433</v>
      </c>
      <c r="Q64" s="345">
        <v>165.71379579425798</v>
      </c>
      <c r="R64" s="344">
        <v>9.8828244424648943</v>
      </c>
      <c r="S64" s="9"/>
      <c r="T64" s="6" t="s">
        <v>29</v>
      </c>
      <c r="U64" s="345">
        <v>98.833000387126674</v>
      </c>
      <c r="V64" s="344">
        <v>-10.748482458094358</v>
      </c>
      <c r="W64" s="345">
        <v>105.82465740847901</v>
      </c>
      <c r="X64" s="344">
        <v>4.6654961141533704</v>
      </c>
      <c r="Y64" s="345">
        <v>126.51127084168267</v>
      </c>
      <c r="Z64" s="344">
        <v>7.3615647633010326</v>
      </c>
      <c r="AA64" s="9"/>
      <c r="AB64" s="6" t="s">
        <v>29</v>
      </c>
      <c r="AC64" s="345">
        <v>151.959580834072</v>
      </c>
      <c r="AD64" s="344">
        <v>6.9717140680990042</v>
      </c>
      <c r="AE64" s="345">
        <v>200.07721957287035</v>
      </c>
      <c r="AF64" s="344">
        <v>23.735654152530913</v>
      </c>
      <c r="AG64" s="345">
        <v>82.221778187500163</v>
      </c>
      <c r="AH64" s="344">
        <v>-6.8766028624204978</v>
      </c>
      <c r="AI64" s="9"/>
      <c r="AJ64" s="6" t="s">
        <v>29</v>
      </c>
      <c r="AK64" s="345">
        <v>240.18450556022501</v>
      </c>
      <c r="AL64" s="344">
        <v>17.304493463074394</v>
      </c>
      <c r="AM64" s="345">
        <v>59.95009025209373</v>
      </c>
      <c r="AN64" s="344">
        <v>-4.5627164689724822</v>
      </c>
      <c r="AO64" s="345">
        <v>53.788414836720754</v>
      </c>
      <c r="AP64" s="344">
        <v>12.876761757364747</v>
      </c>
      <c r="AQ64" s="9"/>
      <c r="AR64" s="6" t="s">
        <v>29</v>
      </c>
      <c r="AS64" s="345">
        <v>168.84164327235101</v>
      </c>
      <c r="AT64" s="344">
        <v>2.2820815218854307</v>
      </c>
      <c r="AU64" s="345">
        <v>66.090577472094296</v>
      </c>
      <c r="AV64" s="344">
        <v>-15.792488229161208</v>
      </c>
      <c r="AW64" s="345">
        <v>79.455414433363501</v>
      </c>
      <c r="AX64" s="344">
        <v>-15.136605037124411</v>
      </c>
      <c r="AY64" s="9"/>
      <c r="AZ64" s="6" t="s">
        <v>29</v>
      </c>
      <c r="BA64" s="345">
        <v>70.23631341210627</v>
      </c>
      <c r="BB64" s="344">
        <v>-7.7972892036755326</v>
      </c>
      <c r="BC64" s="345">
        <v>137.51644969180234</v>
      </c>
      <c r="BD64" s="344">
        <v>16.337916582612436</v>
      </c>
      <c r="BE64" s="345">
        <v>89.903766300194022</v>
      </c>
      <c r="BF64" s="344">
        <v>1.0194811749064883</v>
      </c>
      <c r="BG64" s="345">
        <v>88.420095995044832</v>
      </c>
      <c r="BH64" s="344">
        <v>-15.156327615881452</v>
      </c>
    </row>
    <row r="65" spans="1:296" ht="15" customHeight="1">
      <c r="A65" s="9"/>
      <c r="B65" s="6" t="s">
        <v>30</v>
      </c>
      <c r="C65" s="345">
        <v>250.100135215927</v>
      </c>
      <c r="D65" s="344">
        <v>4.2292444200526518</v>
      </c>
      <c r="E65" s="345">
        <v>115.40780788366401</v>
      </c>
      <c r="F65" s="344">
        <v>2.5697451485380043</v>
      </c>
      <c r="G65" s="345">
        <v>119.25701570048666</v>
      </c>
      <c r="H65" s="344">
        <v>-4.2494267091436058</v>
      </c>
      <c r="I65" s="345">
        <v>291.04128765523836</v>
      </c>
      <c r="J65" s="344">
        <v>19.153322838162552</v>
      </c>
      <c r="K65" s="9"/>
      <c r="L65" s="6" t="s">
        <v>30</v>
      </c>
      <c r="M65" s="345">
        <v>131.58577249308931</v>
      </c>
      <c r="N65" s="344">
        <v>12.744464485382693</v>
      </c>
      <c r="O65" s="345">
        <v>155.89728446344267</v>
      </c>
      <c r="P65" s="344">
        <v>13.014953350848614</v>
      </c>
      <c r="Q65" s="345">
        <v>170.08734465834036</v>
      </c>
      <c r="R65" s="344">
        <v>9.9869769238865302</v>
      </c>
      <c r="S65" s="9"/>
      <c r="T65" s="6" t="s">
        <v>30</v>
      </c>
      <c r="U65" s="345">
        <v>95.827795917361428</v>
      </c>
      <c r="V65" s="344">
        <v>-10.199999999999804</v>
      </c>
      <c r="W65" s="345">
        <v>107.46302069436767</v>
      </c>
      <c r="X65" s="344">
        <v>4.8225391954576082</v>
      </c>
      <c r="Y65" s="345">
        <v>113.07942316184034</v>
      </c>
      <c r="Z65" s="344">
        <v>-6.1775750347389362</v>
      </c>
      <c r="AA65" s="9"/>
      <c r="AB65" s="6" t="s">
        <v>30</v>
      </c>
      <c r="AC65" s="345">
        <v>141.41511176046302</v>
      </c>
      <c r="AD65" s="344">
        <v>-2.0981071831131999</v>
      </c>
      <c r="AE65" s="345">
        <v>136.36954187901799</v>
      </c>
      <c r="AF65" s="344">
        <v>-0.25991696698756073</v>
      </c>
      <c r="AG65" s="345">
        <v>48.999403117099604</v>
      </c>
      <c r="AH65" s="344">
        <v>-8.8018394137393017</v>
      </c>
      <c r="AI65" s="9"/>
      <c r="AJ65" s="6" t="s">
        <v>30</v>
      </c>
      <c r="AK65" s="345">
        <v>295.77451338144533</v>
      </c>
      <c r="AL65" s="344">
        <v>30.536960565737814</v>
      </c>
      <c r="AM65" s="345">
        <v>75.522708724144138</v>
      </c>
      <c r="AN65" s="344">
        <v>12.993552231136846</v>
      </c>
      <c r="AO65" s="345">
        <v>58.844918382173624</v>
      </c>
      <c r="AP65" s="344">
        <v>15.65671748665352</v>
      </c>
      <c r="AQ65" s="9"/>
      <c r="AR65" s="6" t="s">
        <v>30</v>
      </c>
      <c r="AS65" s="345">
        <v>123.62498900408791</v>
      </c>
      <c r="AT65" s="344">
        <v>-2.4616729295413791</v>
      </c>
      <c r="AU65" s="345">
        <v>64.147233340518696</v>
      </c>
      <c r="AV65" s="344">
        <v>-12.952305939880631</v>
      </c>
      <c r="AW65" s="345">
        <v>81.019790551126064</v>
      </c>
      <c r="AX65" s="344">
        <v>-3.7489001548864422</v>
      </c>
      <c r="AY65" s="9"/>
      <c r="AZ65" s="6" t="s">
        <v>30</v>
      </c>
      <c r="BA65" s="345">
        <v>68.319381979598674</v>
      </c>
      <c r="BB65" s="344">
        <v>-9.455439717101001</v>
      </c>
      <c r="BC65" s="345">
        <v>159.32911541431801</v>
      </c>
      <c r="BD65" s="344">
        <v>12.077157819205169</v>
      </c>
      <c r="BE65" s="345">
        <v>96.657618465452671</v>
      </c>
      <c r="BF65" s="344">
        <v>-1.2752572752364699</v>
      </c>
      <c r="BG65" s="345">
        <v>110.82346381703933</v>
      </c>
      <c r="BH65" s="344">
        <v>16.956646491429339</v>
      </c>
    </row>
    <row r="66" spans="1:296">
      <c r="A66" s="9"/>
      <c r="B66" s="6" t="s">
        <v>31</v>
      </c>
      <c r="C66" s="345">
        <v>263.30471649355269</v>
      </c>
      <c r="D66" s="344">
        <v>20.165580762868501</v>
      </c>
      <c r="E66" s="345">
        <v>111.87305492336293</v>
      </c>
      <c r="F66" s="344">
        <v>2.1232510701545806</v>
      </c>
      <c r="G66" s="345">
        <v>132.97640034906331</v>
      </c>
      <c r="H66" s="344">
        <v>0.9988559934351855</v>
      </c>
      <c r="I66" s="345">
        <v>258.55524179905001</v>
      </c>
      <c r="J66" s="344">
        <v>16.703359932479771</v>
      </c>
      <c r="K66" s="9"/>
      <c r="L66" s="6" t="s">
        <v>31</v>
      </c>
      <c r="M66" s="345">
        <v>145.29020972376034</v>
      </c>
      <c r="N66" s="344">
        <v>10.771604398947133</v>
      </c>
      <c r="O66" s="345">
        <v>169.56510959606132</v>
      </c>
      <c r="P66" s="344">
        <v>7.4658855017654275</v>
      </c>
      <c r="Q66" s="345">
        <v>170.2284469427523</v>
      </c>
      <c r="R66" s="344">
        <v>7.6513297593166385</v>
      </c>
      <c r="S66" s="9"/>
      <c r="T66" s="6" t="s">
        <v>31</v>
      </c>
      <c r="U66" s="345">
        <v>97.081566184602025</v>
      </c>
      <c r="V66" s="344">
        <v>-10.199999999999648</v>
      </c>
      <c r="W66" s="345">
        <v>108.64404179488066</v>
      </c>
      <c r="X66" s="344">
        <v>4.8999999999999915</v>
      </c>
      <c r="Y66" s="345">
        <v>119.752706799639</v>
      </c>
      <c r="Z66" s="344">
        <v>-7.191287639848511</v>
      </c>
      <c r="AA66" s="9"/>
      <c r="AB66" s="6" t="s">
        <v>31</v>
      </c>
      <c r="AC66" s="345">
        <v>137.57123993745498</v>
      </c>
      <c r="AD66" s="344">
        <v>-6.0908180384542163</v>
      </c>
      <c r="AE66" s="345">
        <v>142.85292203451698</v>
      </c>
      <c r="AF66" s="344">
        <v>-12.636931727756746</v>
      </c>
      <c r="AG66" s="345">
        <v>56.870576764923008</v>
      </c>
      <c r="AH66" s="344">
        <v>0.41773318846993845</v>
      </c>
      <c r="AI66" s="9"/>
      <c r="AJ66" s="6" t="s">
        <v>31</v>
      </c>
      <c r="AK66" s="345">
        <v>260.57895093578537</v>
      </c>
      <c r="AL66" s="344">
        <v>25.919000361235774</v>
      </c>
      <c r="AM66" s="345">
        <v>82.257917221232901</v>
      </c>
      <c r="AN66" s="344">
        <v>10.060340575219385</v>
      </c>
      <c r="AO66" s="345">
        <v>59.068105361668337</v>
      </c>
      <c r="AP66" s="344">
        <v>16.705129639226342</v>
      </c>
      <c r="AQ66" s="9"/>
      <c r="AR66" s="6" t="s">
        <v>31</v>
      </c>
      <c r="AS66" s="345">
        <v>196.98084991241367</v>
      </c>
      <c r="AT66" s="344">
        <v>6.272456067301178</v>
      </c>
      <c r="AU66" s="345">
        <v>66.642641142463773</v>
      </c>
      <c r="AV66" s="344">
        <v>-11.399999999999864</v>
      </c>
      <c r="AW66" s="345">
        <v>85.08477700838931</v>
      </c>
      <c r="AX66" s="344">
        <v>-1.0333423797615353</v>
      </c>
      <c r="AY66" s="9"/>
      <c r="AZ66" s="6" t="s">
        <v>31</v>
      </c>
      <c r="BA66" s="345">
        <v>67.17879324898027</v>
      </c>
      <c r="BB66" s="344">
        <v>-7.998530286948963</v>
      </c>
      <c r="BC66" s="345">
        <v>151.43091930094832</v>
      </c>
      <c r="BD66" s="344">
        <v>12.142002981473496</v>
      </c>
      <c r="BE66" s="345">
        <v>93.605815784570098</v>
      </c>
      <c r="BF66" s="344">
        <v>-1.3925286155776746</v>
      </c>
      <c r="BG66" s="345">
        <v>79.44334187288807</v>
      </c>
      <c r="BH66" s="344">
        <v>-24.307153783331358</v>
      </c>
    </row>
    <row r="67" spans="1:296">
      <c r="A67" s="9"/>
      <c r="B67" s="6"/>
      <c r="C67" s="345"/>
      <c r="D67" s="344"/>
      <c r="E67" s="345"/>
      <c r="F67" s="344"/>
      <c r="G67" s="345"/>
      <c r="H67" s="344"/>
      <c r="I67" s="345"/>
      <c r="J67" s="344"/>
      <c r="K67" s="9"/>
      <c r="L67" s="6"/>
      <c r="M67" s="345"/>
      <c r="N67" s="344"/>
      <c r="O67" s="345"/>
      <c r="P67" s="344"/>
      <c r="Q67" s="345"/>
      <c r="R67" s="344"/>
      <c r="S67" s="9"/>
      <c r="T67" s="6"/>
      <c r="U67" s="345"/>
      <c r="V67" s="344"/>
      <c r="W67" s="345"/>
      <c r="X67" s="344"/>
      <c r="Y67" s="345"/>
      <c r="Z67" s="344"/>
      <c r="AA67" s="9"/>
      <c r="AB67" s="6"/>
      <c r="AC67" s="345"/>
      <c r="AD67" s="344"/>
      <c r="AE67" s="345"/>
      <c r="AF67" s="344"/>
      <c r="AG67" s="345"/>
      <c r="AH67" s="344"/>
      <c r="AI67" s="9"/>
      <c r="AJ67" s="6"/>
      <c r="AK67" s="345"/>
      <c r="AL67" s="344"/>
      <c r="AM67" s="345"/>
      <c r="AN67" s="344"/>
      <c r="AO67" s="345"/>
      <c r="AP67" s="344"/>
      <c r="AQ67" s="9"/>
      <c r="AR67" s="6"/>
      <c r="AS67" s="345"/>
      <c r="AT67" s="344"/>
      <c r="AU67" s="345"/>
      <c r="AV67" s="344"/>
      <c r="AW67" s="345"/>
      <c r="AX67" s="344"/>
      <c r="AY67" s="9"/>
      <c r="AZ67" s="6"/>
      <c r="BA67" s="345"/>
      <c r="BB67" s="344"/>
      <c r="BC67" s="345"/>
      <c r="BD67" s="344"/>
      <c r="BE67" s="345"/>
      <c r="BF67" s="344"/>
      <c r="BG67" s="345"/>
      <c r="BH67" s="344"/>
    </row>
    <row r="68" spans="1:296">
      <c r="A68" s="9">
        <v>2024</v>
      </c>
      <c r="B68" s="6" t="s">
        <v>28</v>
      </c>
      <c r="C68" s="345">
        <v>205.31446050164098</v>
      </c>
      <c r="D68" s="38">
        <v>12.024090588940851</v>
      </c>
      <c r="E68" s="345">
        <v>125.879579740636</v>
      </c>
      <c r="F68" s="38">
        <v>-3.8149337493647124</v>
      </c>
      <c r="G68" s="345">
        <v>110.51327443712478</v>
      </c>
      <c r="H68" s="38">
        <v>-8.0061985258723496</v>
      </c>
      <c r="I68" s="345">
        <v>240.55825040042066</v>
      </c>
      <c r="J68" s="38">
        <v>11.003917806592241</v>
      </c>
      <c r="K68" s="9">
        <v>2024</v>
      </c>
      <c r="L68" s="6" t="s">
        <v>28</v>
      </c>
      <c r="M68" s="345">
        <v>143.42931421902099</v>
      </c>
      <c r="N68" s="38">
        <v>5.1903933819875192</v>
      </c>
      <c r="O68" s="345">
        <v>141.01570149083</v>
      </c>
      <c r="P68" s="38">
        <v>5.5551522017921258</v>
      </c>
      <c r="Q68" s="345">
        <v>167.51724081287466</v>
      </c>
      <c r="R68" s="38">
        <v>3.6100879966964214</v>
      </c>
      <c r="S68" s="9">
        <v>2024</v>
      </c>
      <c r="T68" s="6" t="s">
        <v>28</v>
      </c>
      <c r="U68" s="345">
        <v>100.09136160061708</v>
      </c>
      <c r="V68" s="38">
        <v>-7.6693650131201849</v>
      </c>
      <c r="W68" s="345">
        <v>109.32905091724332</v>
      </c>
      <c r="X68" s="38">
        <v>4.3990994441457616</v>
      </c>
      <c r="Y68" s="345">
        <v>118.69953576156466</v>
      </c>
      <c r="Z68" s="38">
        <v>-10.459792907462216</v>
      </c>
      <c r="AA68" s="9">
        <v>2024</v>
      </c>
      <c r="AB68" s="6" t="s">
        <v>28</v>
      </c>
      <c r="AC68" s="345">
        <v>141.65732790016133</v>
      </c>
      <c r="AD68" s="38">
        <v>-4.9039314415004895</v>
      </c>
      <c r="AE68" s="345">
        <v>167.29581831077465</v>
      </c>
      <c r="AF68" s="38">
        <v>-28.250286768288888</v>
      </c>
      <c r="AG68" s="345">
        <v>82.550453294451373</v>
      </c>
      <c r="AH68" s="38">
        <v>32.126602127500945</v>
      </c>
      <c r="AI68" s="9">
        <v>2024</v>
      </c>
      <c r="AJ68" s="6" t="s">
        <v>28</v>
      </c>
      <c r="AK68" s="345">
        <v>176.47602658694032</v>
      </c>
      <c r="AL68" s="38">
        <v>18.686372809810578</v>
      </c>
      <c r="AM68" s="345">
        <v>74.911609082484631</v>
      </c>
      <c r="AN68" s="38">
        <v>9.7061512909953223</v>
      </c>
      <c r="AO68" s="345">
        <v>60.703014823476593</v>
      </c>
      <c r="AP68" s="38">
        <v>12.029176499523018</v>
      </c>
      <c r="AQ68" s="9">
        <v>2024</v>
      </c>
      <c r="AR68" s="6" t="s">
        <v>28</v>
      </c>
      <c r="AS68" s="345">
        <v>167.07337653100601</v>
      </c>
      <c r="AT68" s="38">
        <v>3.1943559178301939</v>
      </c>
      <c r="AU68" s="345">
        <v>68.500261996472403</v>
      </c>
      <c r="AV68" s="38">
        <v>-9.1694135428569297</v>
      </c>
      <c r="AW68" s="345">
        <v>96.319598478332367</v>
      </c>
      <c r="AX68" s="38">
        <v>3.2448762406401102</v>
      </c>
      <c r="AY68" s="9">
        <v>2024</v>
      </c>
      <c r="AZ68" s="6" t="s">
        <v>28</v>
      </c>
      <c r="BA68" s="345">
        <v>79.300989736975396</v>
      </c>
      <c r="BB68" s="38">
        <v>5.5550608740992971</v>
      </c>
      <c r="BC68" s="345">
        <v>150.60691652814799</v>
      </c>
      <c r="BD68" s="38">
        <v>10.342299232319448</v>
      </c>
      <c r="BE68" s="345">
        <v>97.723748853801496</v>
      </c>
      <c r="BF68" s="38">
        <v>-3.7981111075331313</v>
      </c>
      <c r="BG68" s="345">
        <v>99.897784818967736</v>
      </c>
      <c r="BH68" s="38">
        <v>-3.6660063317739571</v>
      </c>
    </row>
    <row r="69" spans="1:296">
      <c r="A69" s="9"/>
      <c r="B69" s="6" t="s">
        <v>29</v>
      </c>
      <c r="C69" s="345">
        <v>260.86314297873736</v>
      </c>
      <c r="D69" s="38">
        <v>15.499226994173739</v>
      </c>
      <c r="E69" s="345">
        <v>115.35677134391767</v>
      </c>
      <c r="F69" s="38">
        <v>-1.7679040962810149</v>
      </c>
      <c r="G69" s="345">
        <v>109.33147995686966</v>
      </c>
      <c r="H69" s="38">
        <v>-0.93860490215540437</v>
      </c>
      <c r="I69" s="345">
        <v>271.93179014359367</v>
      </c>
      <c r="J69" s="38">
        <v>6.3684639948973256</v>
      </c>
      <c r="K69" s="9"/>
      <c r="L69" s="6" t="s">
        <v>29</v>
      </c>
      <c r="M69" s="345">
        <v>125.73729587249433</v>
      </c>
      <c r="N69" s="38">
        <v>5.0120541357086239</v>
      </c>
      <c r="O69" s="345">
        <v>179.88389730561968</v>
      </c>
      <c r="P69" s="38">
        <v>4.8434306234224067</v>
      </c>
      <c r="Q69" s="345">
        <v>170.91397301270334</v>
      </c>
      <c r="R69" s="38">
        <v>3.138047254014765</v>
      </c>
      <c r="S69" s="9"/>
      <c r="T69" s="6" t="s">
        <v>29</v>
      </c>
      <c r="U69" s="345">
        <v>91.335509248069343</v>
      </c>
      <c r="V69" s="38">
        <v>-7.5860199626540066</v>
      </c>
      <c r="W69" s="345">
        <v>110.54752781011234</v>
      </c>
      <c r="X69" s="38">
        <v>4.4629205681273589</v>
      </c>
      <c r="Y69" s="345">
        <v>131.37175827726799</v>
      </c>
      <c r="Z69" s="38">
        <v>3.8419402502625815</v>
      </c>
      <c r="AA69" s="9"/>
      <c r="AB69" s="6" t="s">
        <v>29</v>
      </c>
      <c r="AC69" s="345">
        <v>143.96129791702069</v>
      </c>
      <c r="AD69" s="38">
        <v>-5.2634278622976751</v>
      </c>
      <c r="AE69" s="345">
        <v>147.04248376611699</v>
      </c>
      <c r="AF69" s="38">
        <v>-26.507133555720728</v>
      </c>
      <c r="AG69" s="345">
        <v>89.118133490641071</v>
      </c>
      <c r="AH69" s="38">
        <v>8.3875044485346848</v>
      </c>
      <c r="AI69" s="9"/>
      <c r="AJ69" s="6" t="s">
        <v>29</v>
      </c>
      <c r="AK69" s="345">
        <v>247.96169898303333</v>
      </c>
      <c r="AL69" s="38">
        <v>3.2380079658628205</v>
      </c>
      <c r="AM69" s="345">
        <v>56.652758859837398</v>
      </c>
      <c r="AN69" s="38">
        <v>-5.5001274866991139</v>
      </c>
      <c r="AO69" s="345">
        <v>59.484406089314319</v>
      </c>
      <c r="AP69" s="38">
        <v>10.589624680117879</v>
      </c>
      <c r="AQ69" s="9"/>
      <c r="AR69" s="6" t="s">
        <v>29</v>
      </c>
      <c r="AS69" s="345">
        <v>176.20304173002</v>
      </c>
      <c r="AT69" s="38">
        <v>4.3599424377756435</v>
      </c>
      <c r="AU69" s="345">
        <v>62.202432749051361</v>
      </c>
      <c r="AV69" s="38">
        <v>-5.8830545468976112</v>
      </c>
      <c r="AW69" s="345">
        <v>78.060809662139263</v>
      </c>
      <c r="AX69" s="38">
        <v>-1.7552041999527148</v>
      </c>
      <c r="AY69" s="9"/>
      <c r="AZ69" s="6" t="s">
        <v>29</v>
      </c>
      <c r="BA69" s="345">
        <v>78.042757578472546</v>
      </c>
      <c r="BB69" s="38">
        <v>11.114541448897739</v>
      </c>
      <c r="BC69" s="345">
        <v>147.34350120325402</v>
      </c>
      <c r="BD69" s="38">
        <v>7.1460916373828525</v>
      </c>
      <c r="BE69" s="345">
        <v>91.535825835459391</v>
      </c>
      <c r="BF69" s="38">
        <v>1.8153405607233708</v>
      </c>
      <c r="BG69" s="345">
        <v>104.596871470716</v>
      </c>
      <c r="BH69" s="38">
        <v>18.295360679746068</v>
      </c>
    </row>
    <row r="70" spans="1:296">
      <c r="A70" s="9"/>
      <c r="B70" s="6" t="s">
        <v>30</v>
      </c>
      <c r="C70" s="345">
        <v>277.37677727594865</v>
      </c>
      <c r="D70" s="38">
        <v>10.906288409829145</v>
      </c>
      <c r="E70" s="345">
        <v>112.20465019760267</v>
      </c>
      <c r="F70" s="38">
        <v>-2.7755121120490003</v>
      </c>
      <c r="G70" s="345">
        <v>114.81764947070566</v>
      </c>
      <c r="H70" s="38">
        <v>-3.7225199739447135</v>
      </c>
      <c r="I70" s="345">
        <v>291.28847254028801</v>
      </c>
      <c r="J70" s="38">
        <v>8.4931209259366369E-2</v>
      </c>
      <c r="K70" s="9"/>
      <c r="L70" s="6" t="s">
        <v>30</v>
      </c>
      <c r="M70" s="345">
        <v>137.25566077895999</v>
      </c>
      <c r="N70" s="38">
        <v>4.3088915909723227</v>
      </c>
      <c r="O70" s="345">
        <v>154.03464135232801</v>
      </c>
      <c r="P70" s="38">
        <v>-1.1947886825132201</v>
      </c>
      <c r="Q70" s="345">
        <v>178.335500339183</v>
      </c>
      <c r="R70" s="38">
        <v>4.849364717528502</v>
      </c>
      <c r="S70" s="9"/>
      <c r="T70" s="6" t="s">
        <v>30</v>
      </c>
      <c r="U70" s="345">
        <v>91.445580111836236</v>
      </c>
      <c r="V70" s="38">
        <v>-4.5730111640095146</v>
      </c>
      <c r="W70" s="345">
        <v>115.81394363944999</v>
      </c>
      <c r="X70" s="38">
        <v>7.7709735787466059</v>
      </c>
      <c r="Y70" s="345">
        <v>127.71959511799366</v>
      </c>
      <c r="Z70" s="38">
        <v>12.946804596977969</v>
      </c>
      <c r="AA70" s="9"/>
      <c r="AB70" s="6" t="s">
        <v>30</v>
      </c>
      <c r="AC70" s="345">
        <v>138.75076312446467</v>
      </c>
      <c r="AD70" s="38">
        <v>-1.884062178949705</v>
      </c>
      <c r="AE70" s="345">
        <v>91.406327554451408</v>
      </c>
      <c r="AF70" s="38">
        <v>-32.971595933391256</v>
      </c>
      <c r="AG70" s="345">
        <v>48.685995436676997</v>
      </c>
      <c r="AH70" s="38">
        <v>-0.63961530240199238</v>
      </c>
      <c r="AI70" s="9"/>
      <c r="AJ70" s="6" t="s">
        <v>30</v>
      </c>
      <c r="AK70" s="345">
        <v>334.30138627028333</v>
      </c>
      <c r="AL70" s="38">
        <v>13.025758185984017</v>
      </c>
      <c r="AM70" s="345">
        <v>75.568825221527291</v>
      </c>
      <c r="AN70" s="38">
        <v>6.10630870664437E-2</v>
      </c>
      <c r="AO70" s="345">
        <v>64.952153157309155</v>
      </c>
      <c r="AP70" s="38">
        <v>10.378525356210957</v>
      </c>
      <c r="AQ70" s="9"/>
      <c r="AR70" s="6" t="s">
        <v>30</v>
      </c>
      <c r="AS70" s="345">
        <v>127.67051117116041</v>
      </c>
      <c r="AT70" s="38">
        <v>3.272414581924636</v>
      </c>
      <c r="AU70" s="345">
        <v>61.979650368692766</v>
      </c>
      <c r="AV70" s="38">
        <v>-3.37907476121309</v>
      </c>
      <c r="AW70" s="345">
        <v>80.530871808442967</v>
      </c>
      <c r="AX70" s="38">
        <v>-0.60345594497009358</v>
      </c>
      <c r="AY70" s="9"/>
      <c r="AZ70" s="6" t="s">
        <v>30</v>
      </c>
      <c r="BA70" s="345">
        <v>78.688152756296475</v>
      </c>
      <c r="BB70" s="38">
        <v>15.176909503944415</v>
      </c>
      <c r="BC70" s="345">
        <v>168.25331326092268</v>
      </c>
      <c r="BD70" s="38">
        <v>5.6011092658101234</v>
      </c>
      <c r="BE70" s="345">
        <v>98.709967577093963</v>
      </c>
      <c r="BF70" s="38">
        <v>2.1233185176964042</v>
      </c>
      <c r="BG70" s="345">
        <v>108.26803724517133</v>
      </c>
      <c r="BH70" s="38">
        <v>-2.305853367015132</v>
      </c>
    </row>
    <row r="71" spans="1:296" hidden="1">
      <c r="A71" s="9"/>
      <c r="B71" s="6" t="s">
        <v>31</v>
      </c>
      <c r="C71" s="345">
        <v>194.23104833210968</v>
      </c>
      <c r="D71" s="38">
        <v>-26.233357716223949</v>
      </c>
      <c r="E71" s="345">
        <v>72.721165589231362</v>
      </c>
      <c r="F71" s="38">
        <v>-34.996710656513329</v>
      </c>
      <c r="G71" s="345">
        <v>83.833438938528332</v>
      </c>
      <c r="H71" s="38">
        <v>-36.956152581611931</v>
      </c>
      <c r="I71" s="345">
        <v>167.98614505086633</v>
      </c>
      <c r="J71" s="38">
        <v>-35.028915336620514</v>
      </c>
      <c r="K71" s="9"/>
      <c r="L71" s="6" t="s">
        <v>31</v>
      </c>
      <c r="M71" s="345">
        <v>97.955320657079668</v>
      </c>
      <c r="N71" s="38">
        <v>-32.579544868631061</v>
      </c>
      <c r="O71" s="345">
        <v>99.814043836190663</v>
      </c>
      <c r="P71" s="38">
        <v>-41.135270059997552</v>
      </c>
      <c r="Q71" s="345">
        <v>122.70345152236932</v>
      </c>
      <c r="R71" s="38">
        <v>-27.918362808282922</v>
      </c>
      <c r="S71" s="9"/>
      <c r="T71" s="6" t="s">
        <v>31</v>
      </c>
      <c r="U71" s="345">
        <v>63.725595536974566</v>
      </c>
      <c r="V71" s="38">
        <v>-34.358706764372343</v>
      </c>
      <c r="W71" s="345">
        <v>78.312662231907339</v>
      </c>
      <c r="X71" s="38">
        <v>-27.91812515613033</v>
      </c>
      <c r="Y71" s="345">
        <v>89.989337627963664</v>
      </c>
      <c r="Z71" s="38">
        <v>-24.854026240486675</v>
      </c>
      <c r="AA71" s="9"/>
      <c r="AB71" s="6" t="s">
        <v>31</v>
      </c>
      <c r="AC71" s="345">
        <v>90.937173196897334</v>
      </c>
      <c r="AD71" s="38">
        <v>-33.898121992474032</v>
      </c>
      <c r="AE71" s="345">
        <v>61.249618088646734</v>
      </c>
      <c r="AF71" s="38">
        <v>-57.124000534026713</v>
      </c>
      <c r="AG71" s="345">
        <v>31.199947347978803</v>
      </c>
      <c r="AH71" s="38">
        <v>-45.138683089244658</v>
      </c>
      <c r="AI71" s="9"/>
      <c r="AJ71" s="6" t="s">
        <v>31</v>
      </c>
      <c r="AK71" s="345">
        <v>213.12955606728835</v>
      </c>
      <c r="AL71" s="38">
        <v>-18.209220160760424</v>
      </c>
      <c r="AM71" s="345">
        <v>52.754276825435397</v>
      </c>
      <c r="AN71" s="38">
        <v>-35.867234902687102</v>
      </c>
      <c r="AO71" s="345">
        <v>43.89416530912937</v>
      </c>
      <c r="AP71" s="38">
        <v>-25.688889053797112</v>
      </c>
      <c r="AQ71" s="9"/>
      <c r="AR71" s="6" t="s">
        <v>31</v>
      </c>
      <c r="AS71" s="345">
        <v>131.66843120385067</v>
      </c>
      <c r="AT71" s="38">
        <v>-33.156735153495262</v>
      </c>
      <c r="AU71" s="345">
        <v>44.39369201588903</v>
      </c>
      <c r="AV71" s="38">
        <v>-33.385455235804002</v>
      </c>
      <c r="AW71" s="345">
        <v>52.157905888898291</v>
      </c>
      <c r="AX71" s="38">
        <v>-38.698898060512576</v>
      </c>
      <c r="AY71" s="9"/>
      <c r="AZ71" s="6" t="s">
        <v>31</v>
      </c>
      <c r="BA71" s="345">
        <v>48.468770288176664</v>
      </c>
      <c r="BB71" s="38">
        <v>-27.851085224856448</v>
      </c>
      <c r="BC71" s="345">
        <v>113.09086154030501</v>
      </c>
      <c r="BD71" s="38">
        <v>-25.318513509415908</v>
      </c>
      <c r="BE71" s="345">
        <v>62.51252117434553</v>
      </c>
      <c r="BF71" s="38">
        <v>-33.217267911840537</v>
      </c>
      <c r="BG71" s="345">
        <v>67.348176829904205</v>
      </c>
      <c r="BH71" s="38">
        <v>-15.224894569939579</v>
      </c>
    </row>
    <row r="72" spans="1:296">
      <c r="A72" s="9"/>
      <c r="B72" s="6"/>
      <c r="C72" s="345"/>
      <c r="D72" s="344"/>
      <c r="E72" s="345"/>
      <c r="F72" s="344"/>
      <c r="G72" s="345"/>
      <c r="H72" s="344"/>
      <c r="I72" s="345"/>
      <c r="J72" s="344"/>
      <c r="K72" s="9"/>
      <c r="L72" s="6"/>
      <c r="M72" s="345"/>
      <c r="N72" s="344"/>
      <c r="O72" s="345"/>
      <c r="P72" s="344"/>
      <c r="Q72" s="345"/>
      <c r="R72" s="344"/>
      <c r="S72" s="9"/>
      <c r="T72" s="6"/>
      <c r="U72" s="345"/>
      <c r="V72" s="344"/>
      <c r="W72" s="345"/>
      <c r="X72" s="344"/>
      <c r="Y72" s="345"/>
      <c r="Z72" s="344"/>
      <c r="AA72" s="9"/>
      <c r="AB72" s="6"/>
      <c r="AC72" s="345"/>
      <c r="AD72" s="344"/>
      <c r="AE72" s="345"/>
      <c r="AF72" s="344"/>
      <c r="AG72" s="345"/>
      <c r="AH72" s="344"/>
      <c r="AI72" s="9"/>
      <c r="AJ72" s="6"/>
      <c r="AK72" s="345"/>
      <c r="AL72" s="344"/>
      <c r="AM72" s="345"/>
      <c r="AN72" s="344"/>
      <c r="AO72" s="345"/>
      <c r="AP72" s="344"/>
      <c r="AQ72" s="9"/>
      <c r="AR72" s="6"/>
      <c r="AS72" s="345"/>
      <c r="AT72" s="344"/>
      <c r="AU72" s="345"/>
      <c r="AV72" s="344"/>
      <c r="AW72" s="345"/>
      <c r="AX72" s="344"/>
      <c r="AY72" s="9"/>
      <c r="AZ72" s="6"/>
      <c r="BA72" s="345"/>
      <c r="BB72" s="344"/>
      <c r="BC72" s="345"/>
      <c r="BD72" s="344"/>
      <c r="BE72" s="345"/>
      <c r="BF72" s="344"/>
      <c r="BG72" s="345"/>
      <c r="BH72" s="344"/>
    </row>
    <row r="73" spans="1:296" hidden="1">
      <c r="A73" s="9">
        <v>2015</v>
      </c>
      <c r="B73" s="332" t="s">
        <v>32</v>
      </c>
      <c r="C73" s="345">
        <v>99.408743136941709</v>
      </c>
      <c r="D73" s="344"/>
      <c r="E73" s="345">
        <v>100.73690814715273</v>
      </c>
      <c r="F73" s="344"/>
      <c r="G73" s="345">
        <v>99.85321215650356</v>
      </c>
      <c r="H73" s="344"/>
      <c r="I73" s="345">
        <v>100.0165389576226</v>
      </c>
      <c r="J73" s="344"/>
      <c r="K73" s="9">
        <v>2015</v>
      </c>
      <c r="L73" s="332" t="s">
        <v>32</v>
      </c>
      <c r="M73" s="345">
        <v>100.74060413380143</v>
      </c>
      <c r="N73" s="344"/>
      <c r="O73" s="345">
        <v>100.21210490666085</v>
      </c>
      <c r="P73" s="344"/>
      <c r="Q73" s="345">
        <v>97.827739520619616</v>
      </c>
      <c r="R73" s="344"/>
      <c r="S73" s="9">
        <v>2015</v>
      </c>
      <c r="T73" s="332" t="s">
        <v>32</v>
      </c>
      <c r="U73" s="345">
        <v>100.50924085172511</v>
      </c>
      <c r="V73" s="344"/>
      <c r="W73" s="345">
        <v>99.892213067071765</v>
      </c>
      <c r="X73" s="344"/>
      <c r="Y73" s="345">
        <v>99.704146389909795</v>
      </c>
      <c r="Z73" s="344"/>
      <c r="AA73" s="9">
        <v>2015</v>
      </c>
      <c r="AB73" s="332" t="s">
        <v>32</v>
      </c>
      <c r="AC73" s="345">
        <v>102.50234455857645</v>
      </c>
      <c r="AD73" s="344"/>
      <c r="AE73" s="345">
        <v>100.77357711629537</v>
      </c>
      <c r="AF73" s="344"/>
      <c r="AG73" s="345">
        <v>101.17966539100617</v>
      </c>
      <c r="AH73" s="344"/>
      <c r="AI73" s="9">
        <v>2015</v>
      </c>
      <c r="AJ73" s="332" t="s">
        <v>32</v>
      </c>
      <c r="AK73" s="345">
        <v>101.28059484816566</v>
      </c>
      <c r="AL73" s="344"/>
      <c r="AM73" s="345">
        <v>98.287338533935497</v>
      </c>
      <c r="AN73" s="344"/>
      <c r="AO73" s="345">
        <v>100.91536910335752</v>
      </c>
      <c r="AP73" s="344"/>
      <c r="AQ73" s="9">
        <v>2015</v>
      </c>
      <c r="AR73" s="332" t="s">
        <v>32</v>
      </c>
      <c r="AS73" s="345">
        <v>99.125235724313143</v>
      </c>
      <c r="AT73" s="344"/>
      <c r="AU73" s="345">
        <v>101.34897360703827</v>
      </c>
      <c r="AV73" s="344"/>
      <c r="AW73" s="345">
        <v>100.96206226616245</v>
      </c>
      <c r="AX73" s="344"/>
      <c r="AY73" s="9">
        <v>2015</v>
      </c>
      <c r="AZ73" s="332" t="s">
        <v>32</v>
      </c>
      <c r="BA73" s="345">
        <v>100.31888967556293</v>
      </c>
      <c r="BB73" s="344"/>
      <c r="BC73" s="345">
        <v>99.460990638653854</v>
      </c>
      <c r="BD73" s="344"/>
      <c r="BE73" s="345">
        <v>101.33968822799835</v>
      </c>
      <c r="BF73" s="344"/>
      <c r="BG73" s="345">
        <v>100.38550835750289</v>
      </c>
      <c r="BH73" s="344"/>
      <c r="BI73" s="345"/>
      <c r="BJ73" s="344"/>
      <c r="BK73" s="345"/>
      <c r="BL73" s="344"/>
      <c r="BM73" s="9"/>
      <c r="BN73" s="6"/>
      <c r="BO73" s="345"/>
      <c r="BP73" s="344"/>
      <c r="BQ73" s="345"/>
      <c r="BR73" s="344"/>
      <c r="BS73" s="345"/>
      <c r="BT73" s="344"/>
      <c r="BU73" s="9"/>
      <c r="BV73" s="6"/>
      <c r="BW73" s="345"/>
      <c r="BX73" s="344"/>
      <c r="BY73" s="345"/>
      <c r="BZ73" s="344"/>
      <c r="CA73" s="345"/>
      <c r="CB73" s="344"/>
      <c r="CC73" s="9"/>
      <c r="CD73" s="6"/>
      <c r="CE73" s="345"/>
      <c r="CF73" s="344"/>
      <c r="CG73" s="345"/>
      <c r="CH73" s="344"/>
      <c r="CI73" s="345"/>
      <c r="CJ73" s="344"/>
      <c r="CK73" s="9"/>
      <c r="CL73" s="6"/>
      <c r="CM73" s="345"/>
      <c r="CN73" s="344"/>
      <c r="CO73" s="345"/>
      <c r="CP73" s="344"/>
      <c r="CQ73" s="345"/>
      <c r="CR73" s="344"/>
      <c r="CS73" s="9"/>
      <c r="CT73" s="6"/>
      <c r="CU73" s="345"/>
      <c r="CV73" s="344"/>
      <c r="CW73" s="345"/>
      <c r="CX73" s="344"/>
      <c r="CY73" s="345"/>
      <c r="CZ73" s="344"/>
      <c r="DA73" s="9"/>
      <c r="DB73" s="6"/>
      <c r="DC73" s="345"/>
      <c r="DD73" s="344"/>
      <c r="DE73" s="345"/>
      <c r="DF73" s="344"/>
      <c r="DG73" s="345"/>
      <c r="DH73" s="344"/>
      <c r="DI73" s="9"/>
      <c r="DJ73" s="6"/>
      <c r="DK73" s="345"/>
      <c r="DL73" s="344"/>
      <c r="DM73" s="345"/>
      <c r="DN73" s="344"/>
      <c r="DO73" s="345"/>
      <c r="DP73" s="344"/>
      <c r="DQ73" s="9"/>
      <c r="DR73" s="6"/>
      <c r="DS73" s="345"/>
      <c r="DT73" s="344"/>
      <c r="DU73" s="345"/>
      <c r="DV73" s="344"/>
      <c r="DW73" s="345"/>
      <c r="DX73" s="344"/>
      <c r="DY73" s="9"/>
      <c r="DZ73" s="6"/>
      <c r="EA73" s="345"/>
      <c r="EB73" s="344"/>
      <c r="EC73" s="345"/>
      <c r="ED73" s="344"/>
      <c r="EE73" s="345"/>
      <c r="EF73" s="344"/>
      <c r="EG73" s="9"/>
      <c r="EH73" s="6"/>
      <c r="EI73" s="345"/>
      <c r="EJ73" s="344"/>
      <c r="EK73" s="345"/>
      <c r="EL73" s="344"/>
      <c r="EM73" s="345"/>
      <c r="EN73" s="344"/>
      <c r="EO73" s="9"/>
      <c r="EP73" s="6"/>
      <c r="EQ73" s="345"/>
      <c r="ER73" s="344"/>
      <c r="ES73" s="345"/>
      <c r="ET73" s="344"/>
      <c r="EU73" s="345"/>
      <c r="EV73" s="344"/>
      <c r="EW73" s="9"/>
      <c r="EX73" s="6"/>
      <c r="EY73" s="345"/>
      <c r="EZ73" s="344"/>
      <c r="FA73" s="345"/>
      <c r="FB73" s="344"/>
      <c r="FC73" s="345"/>
      <c r="FD73" s="344"/>
      <c r="FE73" s="9"/>
      <c r="FF73" s="6"/>
      <c r="FG73" s="345"/>
      <c r="FH73" s="344"/>
      <c r="FI73" s="345"/>
      <c r="FJ73" s="344"/>
      <c r="FK73" s="345"/>
      <c r="FL73" s="344"/>
      <c r="FM73" s="9"/>
      <c r="FN73" s="6"/>
      <c r="FO73" s="345"/>
      <c r="FP73" s="344"/>
      <c r="FQ73" s="345"/>
      <c r="FR73" s="344"/>
      <c r="FS73" s="345"/>
      <c r="FT73" s="344"/>
      <c r="FU73" s="9"/>
      <c r="FV73" s="6"/>
      <c r="FW73" s="345"/>
      <c r="FX73" s="344"/>
      <c r="FY73" s="345"/>
      <c r="FZ73" s="344"/>
      <c r="GA73" s="345"/>
      <c r="GB73" s="344"/>
      <c r="GC73" s="345"/>
      <c r="GD73" s="344"/>
      <c r="GE73" s="9"/>
      <c r="GF73" s="6"/>
      <c r="GG73" s="345"/>
      <c r="GH73" s="344"/>
      <c r="GI73" s="345"/>
      <c r="GJ73" s="344"/>
      <c r="GK73" s="345"/>
      <c r="GL73" s="344"/>
      <c r="GM73" s="9"/>
      <c r="GN73" s="6"/>
      <c r="GO73" s="345"/>
      <c r="GP73" s="344"/>
      <c r="GQ73" s="345"/>
      <c r="GR73" s="344"/>
      <c r="GS73" s="345"/>
      <c r="GT73" s="344"/>
      <c r="GU73" s="9"/>
      <c r="GV73" s="6"/>
      <c r="GW73" s="345"/>
      <c r="GX73" s="344"/>
      <c r="GY73" s="345"/>
      <c r="GZ73" s="344"/>
      <c r="HA73" s="345"/>
      <c r="HB73" s="344"/>
      <c r="HC73" s="9"/>
      <c r="HD73" s="6"/>
      <c r="HE73" s="345"/>
      <c r="HF73" s="344"/>
      <c r="HG73" s="345"/>
      <c r="HH73" s="344"/>
      <c r="HI73" s="345"/>
      <c r="HJ73" s="344"/>
      <c r="HK73" s="9"/>
      <c r="HL73" s="6"/>
      <c r="HM73" s="345"/>
      <c r="HN73" s="344"/>
      <c r="HO73" s="345"/>
      <c r="HP73" s="344"/>
      <c r="HQ73" s="345"/>
      <c r="HR73" s="344"/>
      <c r="HS73" s="9"/>
      <c r="HT73" s="6"/>
      <c r="HU73" s="345"/>
      <c r="HV73" s="344"/>
      <c r="HW73" s="345"/>
      <c r="HX73" s="344"/>
      <c r="HY73" s="345"/>
      <c r="HZ73" s="344"/>
      <c r="IA73" s="9"/>
      <c r="IB73" s="6"/>
      <c r="IC73" s="345"/>
      <c r="ID73" s="344"/>
      <c r="IE73" s="345"/>
      <c r="IF73" s="344"/>
      <c r="IG73" s="345"/>
      <c r="IH73" s="344"/>
      <c r="II73" s="9"/>
      <c r="IJ73" s="6"/>
      <c r="IK73" s="345"/>
      <c r="IL73" s="344"/>
      <c r="IM73" s="345"/>
      <c r="IN73" s="344"/>
      <c r="IO73" s="345"/>
      <c r="IP73" s="344"/>
      <c r="IQ73" s="9"/>
      <c r="IR73" s="6"/>
      <c r="IS73" s="345"/>
      <c r="IT73" s="344"/>
      <c r="IU73" s="345"/>
      <c r="IV73" s="344"/>
      <c r="IW73" s="345"/>
      <c r="IX73" s="344"/>
      <c r="IY73" s="9"/>
      <c r="IZ73" s="6"/>
      <c r="JA73" s="345"/>
      <c r="JB73" s="344"/>
      <c r="JC73" s="345"/>
      <c r="JD73" s="344"/>
      <c r="JE73" s="345"/>
      <c r="JF73" s="344"/>
      <c r="JG73" s="9"/>
      <c r="JH73" s="6"/>
      <c r="JI73" s="345"/>
      <c r="JJ73" s="344"/>
      <c r="JK73" s="345"/>
      <c r="JL73" s="344"/>
      <c r="JM73" s="345"/>
      <c r="JN73" s="344"/>
      <c r="JO73" s="9"/>
      <c r="JP73" s="6"/>
      <c r="JQ73" s="345"/>
      <c r="JR73" s="344"/>
      <c r="JS73" s="345"/>
      <c r="JT73" s="344"/>
      <c r="JU73" s="345"/>
      <c r="JV73" s="344"/>
      <c r="JW73" s="9"/>
      <c r="JX73" s="6"/>
      <c r="JY73" s="345"/>
      <c r="JZ73" s="344"/>
      <c r="KA73" s="345"/>
      <c r="KB73" s="344"/>
      <c r="KC73" s="345"/>
      <c r="KD73" s="344"/>
      <c r="KE73" s="9"/>
      <c r="KF73" s="6"/>
      <c r="KH73" s="2"/>
      <c r="KI73" s="2"/>
      <c r="KJ73" s="109"/>
    </row>
    <row r="74" spans="1:296" hidden="1">
      <c r="A74" s="9">
        <v>2016</v>
      </c>
      <c r="B74" s="332" t="s">
        <v>32</v>
      </c>
      <c r="C74" s="345">
        <v>99.437808938990614</v>
      </c>
      <c r="D74" s="344">
        <v>2.9238677737694729E-2</v>
      </c>
      <c r="E74" s="345">
        <v>99.854482521378898</v>
      </c>
      <c r="F74" s="344">
        <v>-0.87597052758937366</v>
      </c>
      <c r="G74" s="345">
        <v>99.936721485488292</v>
      </c>
      <c r="H74" s="344">
        <v>8.3632090727192576E-2</v>
      </c>
      <c r="I74" s="345">
        <v>99.441457766911753</v>
      </c>
      <c r="J74" s="344">
        <v>-0.57498609400443002</v>
      </c>
      <c r="K74" s="9">
        <v>2016</v>
      </c>
      <c r="L74" s="332" t="s">
        <v>32</v>
      </c>
      <c r="M74" s="345">
        <v>105.08020100054669</v>
      </c>
      <c r="N74" s="344">
        <v>4.3076939075941141</v>
      </c>
      <c r="O74" s="345">
        <v>109.23969368524826</v>
      </c>
      <c r="P74" s="344">
        <v>9.0084813476334347</v>
      </c>
      <c r="Q74" s="345">
        <v>106.10284500855906</v>
      </c>
      <c r="R74" s="344">
        <v>8.4588538266237521</v>
      </c>
      <c r="S74" s="9">
        <v>2016</v>
      </c>
      <c r="T74" s="332" t="s">
        <v>32</v>
      </c>
      <c r="U74" s="345">
        <v>105.59459726282311</v>
      </c>
      <c r="V74" s="344">
        <v>5.0595909072680172</v>
      </c>
      <c r="W74" s="345">
        <v>105.74730682348864</v>
      </c>
      <c r="X74" s="344">
        <v>5.8614115921984222</v>
      </c>
      <c r="Y74" s="345">
        <v>101.81306891258008</v>
      </c>
      <c r="Z74" s="344">
        <v>2.1151803601256347</v>
      </c>
      <c r="AA74" s="9">
        <v>2016</v>
      </c>
      <c r="AB74" s="332" t="s">
        <v>32</v>
      </c>
      <c r="AC74" s="345">
        <v>109.95245496828854</v>
      </c>
      <c r="AD74" s="344">
        <v>7.2682341480048791</v>
      </c>
      <c r="AE74" s="345">
        <v>106.97680757442164</v>
      </c>
      <c r="AF74" s="344">
        <v>6.1556120519246491</v>
      </c>
      <c r="AG74" s="345">
        <v>107.43303918966809</v>
      </c>
      <c r="AH74" s="344">
        <v>6.1804649921463266</v>
      </c>
      <c r="AI74" s="9">
        <v>2016</v>
      </c>
      <c r="AJ74" s="332" t="s">
        <v>32</v>
      </c>
      <c r="AK74" s="345">
        <v>107.46961118976191</v>
      </c>
      <c r="AL74" s="344">
        <v>6.1107622352282647</v>
      </c>
      <c r="AM74" s="345">
        <v>77.537174692605674</v>
      </c>
      <c r="AN74" s="344">
        <v>-21.111736415739301</v>
      </c>
      <c r="AO74" s="345">
        <v>98.186977140910344</v>
      </c>
      <c r="AP74" s="344">
        <v>-2.7036436438663429</v>
      </c>
      <c r="AQ74" s="9">
        <v>2016</v>
      </c>
      <c r="AR74" s="332" t="s">
        <v>32</v>
      </c>
      <c r="AS74" s="345">
        <v>96.051980822682523</v>
      </c>
      <c r="AT74" s="344">
        <v>-3.1003758822606358</v>
      </c>
      <c r="AU74" s="345">
        <v>98.072207957727926</v>
      </c>
      <c r="AV74" s="344">
        <v>-3.233151291709575</v>
      </c>
      <c r="AW74" s="345">
        <v>98.04761354452117</v>
      </c>
      <c r="AX74" s="344">
        <v>-2.8866770906065966</v>
      </c>
      <c r="AY74" s="9">
        <v>2016</v>
      </c>
      <c r="AZ74" s="332" t="s">
        <v>32</v>
      </c>
      <c r="BA74" s="345">
        <v>97.344016683529176</v>
      </c>
      <c r="BB74" s="344">
        <v>-2.9654165847076968</v>
      </c>
      <c r="BC74" s="345">
        <v>96.52253679005976</v>
      </c>
      <c r="BD74" s="344">
        <v>-2.9543782237898881</v>
      </c>
      <c r="BE74" s="345">
        <v>98.292037952488954</v>
      </c>
      <c r="BF74" s="344">
        <v>-3.0073610140310052</v>
      </c>
      <c r="BG74" s="345">
        <v>97.266292980299426</v>
      </c>
      <c r="BH74" s="344">
        <v>-3.1072367199606106</v>
      </c>
      <c r="BI74" s="345"/>
      <c r="BJ74" s="344"/>
      <c r="BK74" s="345"/>
      <c r="BL74" s="344"/>
      <c r="BM74" s="9"/>
      <c r="BN74" s="6"/>
      <c r="BO74" s="345"/>
      <c r="BP74" s="344"/>
      <c r="BQ74" s="345"/>
      <c r="BR74" s="344"/>
      <c r="BS74" s="345"/>
      <c r="BT74" s="344"/>
      <c r="BU74" s="9"/>
      <c r="BV74" s="6"/>
      <c r="BW74" s="345"/>
      <c r="BX74" s="344"/>
      <c r="BY74" s="345"/>
      <c r="BZ74" s="344"/>
      <c r="CA74" s="345"/>
      <c r="CB74" s="344"/>
      <c r="CC74" s="9"/>
      <c r="CD74" s="6"/>
      <c r="CE74" s="345"/>
      <c r="CF74" s="344"/>
      <c r="CG74" s="345"/>
      <c r="CH74" s="344"/>
      <c r="CI74" s="345"/>
      <c r="CJ74" s="344"/>
      <c r="CK74" s="9"/>
      <c r="CL74" s="6"/>
      <c r="CM74" s="345"/>
      <c r="CN74" s="344"/>
      <c r="CO74" s="345"/>
      <c r="CP74" s="344"/>
      <c r="CQ74" s="345"/>
      <c r="CR74" s="344"/>
      <c r="CS74" s="9"/>
      <c r="CT74" s="6"/>
      <c r="CU74" s="345"/>
      <c r="CV74" s="344"/>
      <c r="CW74" s="345"/>
      <c r="CX74" s="344"/>
      <c r="CY74" s="345"/>
      <c r="CZ74" s="344"/>
      <c r="DA74" s="9"/>
      <c r="DB74" s="6"/>
      <c r="DC74" s="345"/>
      <c r="DD74" s="344"/>
      <c r="DE74" s="345"/>
      <c r="DF74" s="344"/>
      <c r="DG74" s="345"/>
      <c r="DH74" s="344"/>
      <c r="DI74" s="9"/>
      <c r="DJ74" s="6"/>
      <c r="DK74" s="345"/>
      <c r="DL74" s="344"/>
      <c r="DM74" s="345"/>
      <c r="DN74" s="344"/>
      <c r="DO74" s="345"/>
      <c r="DP74" s="344"/>
      <c r="DQ74" s="9"/>
      <c r="DR74" s="6"/>
      <c r="DS74" s="345"/>
      <c r="DT74" s="344"/>
      <c r="DU74" s="345"/>
      <c r="DV74" s="344"/>
      <c r="DW74" s="345"/>
      <c r="DX74" s="344"/>
      <c r="DY74" s="9"/>
      <c r="DZ74" s="6"/>
      <c r="EA74" s="345"/>
      <c r="EB74" s="344"/>
      <c r="EC74" s="345"/>
      <c r="ED74" s="344"/>
      <c r="EE74" s="345"/>
      <c r="EF74" s="344"/>
      <c r="EG74" s="9"/>
      <c r="EH74" s="6"/>
      <c r="EI74" s="345"/>
      <c r="EJ74" s="344"/>
      <c r="EK74" s="345"/>
      <c r="EL74" s="344"/>
      <c r="EM74" s="345"/>
      <c r="EN74" s="344"/>
      <c r="EO74" s="9"/>
      <c r="EP74" s="6"/>
      <c r="EQ74" s="345"/>
      <c r="ER74" s="344"/>
      <c r="ES74" s="345"/>
      <c r="ET74" s="344"/>
      <c r="EU74" s="345"/>
      <c r="EV74" s="344"/>
      <c r="EW74" s="9"/>
      <c r="EX74" s="6"/>
      <c r="EY74" s="345"/>
      <c r="EZ74" s="344"/>
      <c r="FA74" s="345"/>
      <c r="FB74" s="344"/>
      <c r="FC74" s="345"/>
      <c r="FD74" s="344"/>
      <c r="FE74" s="9"/>
      <c r="FF74" s="6"/>
      <c r="FG74" s="345"/>
      <c r="FH74" s="344"/>
      <c r="FI74" s="345"/>
      <c r="FJ74" s="344"/>
      <c r="FK74" s="345"/>
      <c r="FL74" s="344"/>
      <c r="FM74" s="9"/>
      <c r="FN74" s="6"/>
      <c r="FO74" s="345"/>
      <c r="FP74" s="344"/>
      <c r="FQ74" s="345"/>
      <c r="FR74" s="344"/>
      <c r="FS74" s="345"/>
      <c r="FT74" s="344"/>
      <c r="FU74" s="9"/>
      <c r="FV74" s="6"/>
      <c r="FW74" s="345"/>
      <c r="FX74" s="344"/>
      <c r="FY74" s="345"/>
      <c r="FZ74" s="344"/>
      <c r="GA74" s="345"/>
      <c r="GB74" s="344"/>
      <c r="GC74" s="345"/>
      <c r="GD74" s="344"/>
      <c r="GE74" s="9"/>
      <c r="GF74" s="6"/>
      <c r="GG74" s="345"/>
      <c r="GH74" s="344"/>
      <c r="GI74" s="345"/>
      <c r="GJ74" s="344"/>
      <c r="GK74" s="345"/>
      <c r="GL74" s="344"/>
      <c r="GM74" s="9"/>
      <c r="GN74" s="6"/>
      <c r="GO74" s="345"/>
      <c r="GP74" s="344"/>
      <c r="GQ74" s="345"/>
      <c r="GR74" s="344"/>
      <c r="GS74" s="345"/>
      <c r="GT74" s="344"/>
      <c r="GU74" s="9"/>
      <c r="GV74" s="6"/>
      <c r="GW74" s="345"/>
      <c r="GX74" s="344"/>
      <c r="GY74" s="345"/>
      <c r="GZ74" s="344"/>
      <c r="HA74" s="345"/>
      <c r="HB74" s="344"/>
      <c r="HC74" s="9"/>
      <c r="HD74" s="6"/>
      <c r="HE74" s="345"/>
      <c r="HF74" s="344"/>
      <c r="HG74" s="345"/>
      <c r="HH74" s="344"/>
      <c r="HI74" s="345"/>
      <c r="HJ74" s="344"/>
      <c r="HK74" s="9"/>
      <c r="HL74" s="6"/>
      <c r="HM74" s="345"/>
      <c r="HN74" s="344"/>
      <c r="HO74" s="345"/>
      <c r="HP74" s="344"/>
      <c r="HQ74" s="345"/>
      <c r="HR74" s="344"/>
      <c r="HS74" s="9"/>
      <c r="HT74" s="6"/>
      <c r="HU74" s="345"/>
      <c r="HV74" s="344"/>
      <c r="HW74" s="345"/>
      <c r="HX74" s="344"/>
      <c r="HY74" s="345"/>
      <c r="HZ74" s="344"/>
      <c r="IA74" s="9"/>
      <c r="IB74" s="6"/>
      <c r="IC74" s="345"/>
      <c r="ID74" s="344"/>
      <c r="IE74" s="345"/>
      <c r="IF74" s="344"/>
      <c r="IG74" s="345"/>
      <c r="IH74" s="344"/>
      <c r="II74" s="9"/>
      <c r="IJ74" s="6"/>
      <c r="IK74" s="345"/>
      <c r="IL74" s="344"/>
      <c r="IM74" s="345"/>
      <c r="IN74" s="344"/>
      <c r="IO74" s="345"/>
      <c r="IP74" s="344"/>
      <c r="IQ74" s="9"/>
      <c r="IR74" s="6"/>
      <c r="IS74" s="345"/>
      <c r="IT74" s="344"/>
      <c r="IU74" s="345"/>
      <c r="IV74" s="344"/>
      <c r="IW74" s="345"/>
      <c r="IX74" s="344"/>
      <c r="IY74" s="9"/>
      <c r="IZ74" s="6"/>
      <c r="JA74" s="345"/>
      <c r="JB74" s="344"/>
      <c r="JC74" s="345"/>
      <c r="JD74" s="344"/>
      <c r="JE74" s="345"/>
      <c r="JF74" s="344"/>
      <c r="JG74" s="9"/>
      <c r="JH74" s="6"/>
      <c r="JI74" s="345"/>
      <c r="JJ74" s="344"/>
      <c r="JK74" s="345"/>
      <c r="JL74" s="344"/>
      <c r="JM74" s="345"/>
      <c r="JN74" s="344"/>
      <c r="JO74" s="9"/>
      <c r="JP74" s="6"/>
      <c r="JQ74" s="345"/>
      <c r="JR74" s="344"/>
      <c r="JS74" s="345"/>
      <c r="JT74" s="344"/>
      <c r="JU74" s="345"/>
      <c r="JV74" s="344"/>
      <c r="JW74" s="9"/>
      <c r="JX74" s="6"/>
      <c r="JY74" s="345"/>
      <c r="JZ74" s="344"/>
      <c r="KA74" s="345"/>
      <c r="KB74" s="344"/>
      <c r="KC74" s="345"/>
      <c r="KD74" s="344"/>
      <c r="KE74" s="9"/>
      <c r="KF74" s="6"/>
      <c r="KH74" s="2"/>
      <c r="KI74" s="2"/>
      <c r="KJ74" s="109"/>
    </row>
    <row r="75" spans="1:296" hidden="1">
      <c r="A75" s="9">
        <v>2017</v>
      </c>
      <c r="B75" s="332" t="s">
        <v>32</v>
      </c>
      <c r="C75" s="345">
        <v>110.4525079190763</v>
      </c>
      <c r="D75" s="344">
        <v>11.076972730607622</v>
      </c>
      <c r="E75" s="345">
        <v>111.18991417078018</v>
      </c>
      <c r="F75" s="344">
        <v>11.351950721866061</v>
      </c>
      <c r="G75" s="345">
        <v>110.79154709251361</v>
      </c>
      <c r="H75" s="344">
        <v>10.861698728631538</v>
      </c>
      <c r="I75" s="345">
        <v>111.07810149407283</v>
      </c>
      <c r="J75" s="344">
        <v>11.702004363649877</v>
      </c>
      <c r="K75" s="9">
        <v>2017</v>
      </c>
      <c r="L75" s="332" t="s">
        <v>32</v>
      </c>
      <c r="M75" s="345">
        <v>109.30787379562889</v>
      </c>
      <c r="N75" s="344">
        <v>4.0232819835015476</v>
      </c>
      <c r="O75" s="345">
        <v>121.93813210568955</v>
      </c>
      <c r="P75" s="344">
        <v>11.624381204353455</v>
      </c>
      <c r="Q75" s="345">
        <v>118.40200320001829</v>
      </c>
      <c r="R75" s="344">
        <v>11.591732710340679</v>
      </c>
      <c r="S75" s="9">
        <v>2017</v>
      </c>
      <c r="T75" s="332" t="s">
        <v>32</v>
      </c>
      <c r="U75" s="345">
        <v>110.72461387267512</v>
      </c>
      <c r="V75" s="344">
        <v>4.8582188320520601</v>
      </c>
      <c r="W75" s="345">
        <v>110.03760760912765</v>
      </c>
      <c r="X75" s="344">
        <v>4.0571253439109114</v>
      </c>
      <c r="Y75" s="345">
        <v>105.91314619791889</v>
      </c>
      <c r="Z75" s="344">
        <v>4.0270638427167569</v>
      </c>
      <c r="AA75" s="9">
        <v>2017</v>
      </c>
      <c r="AB75" s="332" t="s">
        <v>32</v>
      </c>
      <c r="AC75" s="345">
        <v>119.37964657473516</v>
      </c>
      <c r="AD75" s="344">
        <v>8.5738800549433307</v>
      </c>
      <c r="AE75" s="345">
        <v>115.09946771336271</v>
      </c>
      <c r="AF75" s="344">
        <v>7.5929169350938963</v>
      </c>
      <c r="AG75" s="345">
        <v>115.52378128873815</v>
      </c>
      <c r="AH75" s="344">
        <v>7.5309626908964304</v>
      </c>
      <c r="AI75" s="9">
        <v>2017</v>
      </c>
      <c r="AJ75" s="332" t="s">
        <v>32</v>
      </c>
      <c r="AK75" s="345">
        <v>115.75756034227274</v>
      </c>
      <c r="AL75" s="344">
        <v>7.7119001927685247</v>
      </c>
      <c r="AM75" s="345">
        <v>74.798228152318657</v>
      </c>
      <c r="AN75" s="344">
        <v>-3.5324301551423645</v>
      </c>
      <c r="AO75" s="345">
        <v>103.33308179211595</v>
      </c>
      <c r="AP75" s="344">
        <v>5.2411274906857699</v>
      </c>
      <c r="AQ75" s="9">
        <v>2017</v>
      </c>
      <c r="AR75" s="332" t="s">
        <v>32</v>
      </c>
      <c r="AS75" s="345">
        <v>101.05146187216069</v>
      </c>
      <c r="AT75" s="344">
        <v>5.2049744384839727</v>
      </c>
      <c r="AU75" s="345">
        <v>103.35872308406068</v>
      </c>
      <c r="AV75" s="344">
        <v>5.3904314345725908</v>
      </c>
      <c r="AW75" s="345">
        <v>103.26983132223094</v>
      </c>
      <c r="AX75" s="344">
        <v>5.3262059002981061</v>
      </c>
      <c r="AY75" s="9">
        <v>2017</v>
      </c>
      <c r="AZ75" s="332" t="s">
        <v>32</v>
      </c>
      <c r="BA75" s="345">
        <v>102.5051834012003</v>
      </c>
      <c r="BB75" s="344">
        <v>5.3019865971324833</v>
      </c>
      <c r="BC75" s="345">
        <v>101.65186576602235</v>
      </c>
      <c r="BD75" s="344">
        <v>5.3141257436272014</v>
      </c>
      <c r="BE75" s="345">
        <v>103.45602279543014</v>
      </c>
      <c r="BF75" s="344">
        <v>5.2537163238362012</v>
      </c>
      <c r="BG75" s="345">
        <v>102.43263095040716</v>
      </c>
      <c r="BH75" s="344">
        <v>5.3115399094670295</v>
      </c>
      <c r="BI75" s="345"/>
      <c r="BJ75" s="344"/>
      <c r="BK75" s="345"/>
      <c r="BL75" s="344"/>
      <c r="BM75" s="9"/>
      <c r="BN75" s="6"/>
      <c r="BO75" s="345"/>
      <c r="BP75" s="344"/>
      <c r="BQ75" s="345"/>
      <c r="BR75" s="344"/>
      <c r="BS75" s="345"/>
      <c r="BT75" s="344"/>
      <c r="BU75" s="9"/>
      <c r="BV75" s="6"/>
      <c r="BW75" s="345"/>
      <c r="BX75" s="344"/>
      <c r="BY75" s="345"/>
      <c r="BZ75" s="344"/>
      <c r="CA75" s="345"/>
      <c r="CB75" s="344"/>
      <c r="CC75" s="9"/>
      <c r="CD75" s="6"/>
      <c r="CE75" s="345"/>
      <c r="CF75" s="344"/>
      <c r="CG75" s="345"/>
      <c r="CH75" s="344"/>
      <c r="CI75" s="345"/>
      <c r="CJ75" s="344"/>
      <c r="CK75" s="9"/>
      <c r="CL75" s="6"/>
      <c r="CM75" s="345"/>
      <c r="CN75" s="344"/>
      <c r="CO75" s="345"/>
      <c r="CP75" s="344"/>
      <c r="CQ75" s="345"/>
      <c r="CR75" s="344"/>
      <c r="CS75" s="9"/>
      <c r="CT75" s="6"/>
      <c r="CU75" s="345"/>
      <c r="CV75" s="344"/>
      <c r="CW75" s="345"/>
      <c r="CX75" s="344"/>
      <c r="CY75" s="345"/>
      <c r="CZ75" s="344"/>
      <c r="DA75" s="9"/>
      <c r="DB75" s="6"/>
      <c r="DC75" s="345"/>
      <c r="DD75" s="344"/>
      <c r="DE75" s="345"/>
      <c r="DF75" s="344"/>
      <c r="DG75" s="345"/>
      <c r="DH75" s="344"/>
      <c r="DI75" s="9"/>
      <c r="DJ75" s="6"/>
      <c r="DK75" s="345"/>
      <c r="DL75" s="344"/>
      <c r="DM75" s="345"/>
      <c r="DN75" s="344"/>
      <c r="DO75" s="345"/>
      <c r="DP75" s="344"/>
      <c r="DQ75" s="9"/>
      <c r="DR75" s="6"/>
      <c r="DS75" s="345"/>
      <c r="DT75" s="344"/>
      <c r="DU75" s="345"/>
      <c r="DV75" s="344"/>
      <c r="DW75" s="345"/>
      <c r="DX75" s="344"/>
      <c r="DY75" s="9"/>
      <c r="DZ75" s="6"/>
      <c r="EA75" s="345"/>
      <c r="EB75" s="344"/>
      <c r="EC75" s="345"/>
      <c r="ED75" s="344"/>
      <c r="EE75" s="345"/>
      <c r="EF75" s="344"/>
      <c r="EG75" s="9"/>
      <c r="EH75" s="6"/>
      <c r="EI75" s="345"/>
      <c r="EJ75" s="344"/>
      <c r="EK75" s="345"/>
      <c r="EL75" s="344"/>
      <c r="EM75" s="345"/>
      <c r="EN75" s="344"/>
      <c r="EO75" s="9"/>
      <c r="EP75" s="6"/>
      <c r="EQ75" s="345"/>
      <c r="ER75" s="344"/>
      <c r="ES75" s="345"/>
      <c r="ET75" s="344"/>
      <c r="EU75" s="345"/>
      <c r="EV75" s="344"/>
      <c r="EW75" s="9"/>
      <c r="EX75" s="6"/>
      <c r="EY75" s="345"/>
      <c r="EZ75" s="344"/>
      <c r="FA75" s="345"/>
      <c r="FB75" s="344"/>
      <c r="FC75" s="345"/>
      <c r="FD75" s="344"/>
      <c r="FE75" s="9"/>
      <c r="FF75" s="6"/>
      <c r="FG75" s="345"/>
      <c r="FH75" s="344"/>
      <c r="FI75" s="345"/>
      <c r="FJ75" s="344"/>
      <c r="FK75" s="345"/>
      <c r="FL75" s="344"/>
      <c r="FM75" s="9"/>
      <c r="FN75" s="6"/>
      <c r="FO75" s="345"/>
      <c r="FP75" s="344"/>
      <c r="FQ75" s="345"/>
      <c r="FR75" s="344"/>
      <c r="FS75" s="345"/>
      <c r="FT75" s="344"/>
      <c r="FU75" s="9"/>
      <c r="FV75" s="6"/>
      <c r="FW75" s="345"/>
      <c r="FX75" s="344"/>
      <c r="FY75" s="345"/>
      <c r="FZ75" s="344"/>
      <c r="GA75" s="345"/>
      <c r="GB75" s="344"/>
      <c r="GC75" s="345"/>
      <c r="GD75" s="344"/>
      <c r="GE75" s="9"/>
      <c r="GF75" s="6"/>
      <c r="GG75" s="345"/>
      <c r="GH75" s="344"/>
      <c r="GI75" s="345"/>
      <c r="GJ75" s="344"/>
      <c r="GK75" s="345"/>
      <c r="GL75" s="344"/>
      <c r="GM75" s="9"/>
      <c r="GN75" s="6"/>
      <c r="GO75" s="345"/>
      <c r="GP75" s="344"/>
      <c r="GQ75" s="345"/>
      <c r="GR75" s="344"/>
      <c r="GS75" s="345"/>
      <c r="GT75" s="344"/>
      <c r="GU75" s="9"/>
      <c r="GV75" s="6"/>
      <c r="GW75" s="345"/>
      <c r="GX75" s="344"/>
      <c r="GY75" s="345"/>
      <c r="GZ75" s="344"/>
      <c r="HA75" s="345"/>
      <c r="HB75" s="344"/>
      <c r="HC75" s="9"/>
      <c r="HD75" s="6"/>
      <c r="HE75" s="345"/>
      <c r="HF75" s="344"/>
      <c r="HG75" s="345"/>
      <c r="HH75" s="344"/>
      <c r="HI75" s="345"/>
      <c r="HJ75" s="344"/>
      <c r="HK75" s="9"/>
      <c r="HL75" s="6"/>
      <c r="HM75" s="345"/>
      <c r="HN75" s="344"/>
      <c r="HO75" s="345"/>
      <c r="HP75" s="344"/>
      <c r="HQ75" s="345"/>
      <c r="HR75" s="344"/>
      <c r="HS75" s="9"/>
      <c r="HT75" s="6"/>
      <c r="HU75" s="345"/>
      <c r="HV75" s="344"/>
      <c r="HW75" s="345"/>
      <c r="HX75" s="344"/>
      <c r="HY75" s="345"/>
      <c r="HZ75" s="344"/>
      <c r="IA75" s="9"/>
      <c r="IB75" s="6"/>
      <c r="IC75" s="345"/>
      <c r="ID75" s="344"/>
      <c r="IE75" s="345"/>
      <c r="IF75" s="344"/>
      <c r="IG75" s="345"/>
      <c r="IH75" s="344"/>
      <c r="II75" s="9"/>
      <c r="IJ75" s="6"/>
      <c r="IK75" s="345"/>
      <c r="IL75" s="344"/>
      <c r="IM75" s="345"/>
      <c r="IN75" s="344"/>
      <c r="IO75" s="345"/>
      <c r="IP75" s="344"/>
      <c r="IQ75" s="9"/>
      <c r="IR75" s="6"/>
      <c r="IS75" s="345"/>
      <c r="IT75" s="344"/>
      <c r="IU75" s="345"/>
      <c r="IV75" s="344"/>
      <c r="IW75" s="345"/>
      <c r="IX75" s="344"/>
      <c r="IY75" s="9"/>
      <c r="IZ75" s="6"/>
      <c r="JA75" s="345"/>
      <c r="JB75" s="344"/>
      <c r="JC75" s="345"/>
      <c r="JD75" s="344"/>
      <c r="JE75" s="345"/>
      <c r="JF75" s="344"/>
      <c r="JG75" s="9"/>
      <c r="JH75" s="6"/>
      <c r="JI75" s="345"/>
      <c r="JJ75" s="344"/>
      <c r="JK75" s="345"/>
      <c r="JL75" s="344"/>
      <c r="JM75" s="345"/>
      <c r="JN75" s="344"/>
      <c r="JO75" s="9"/>
      <c r="JP75" s="6"/>
      <c r="JQ75" s="345"/>
      <c r="JR75" s="344"/>
      <c r="JS75" s="345"/>
      <c r="JT75" s="344"/>
      <c r="JU75" s="345"/>
      <c r="JV75" s="344"/>
      <c r="JW75" s="9"/>
      <c r="JX75" s="6"/>
      <c r="JY75" s="345"/>
      <c r="JZ75" s="344"/>
      <c r="KA75" s="345"/>
      <c r="KB75" s="344"/>
      <c r="KC75" s="345"/>
      <c r="KD75" s="344"/>
      <c r="KE75" s="9"/>
      <c r="KF75" s="6"/>
      <c r="KH75" s="2"/>
      <c r="KI75" s="2"/>
      <c r="KJ75" s="109"/>
    </row>
    <row r="76" spans="1:296" hidden="1">
      <c r="A76" s="9">
        <v>2018</v>
      </c>
      <c r="B76" s="332" t="s">
        <v>32</v>
      </c>
      <c r="C76" s="345">
        <v>123.12138124215727</v>
      </c>
      <c r="D76" s="344">
        <v>11.469973440859206</v>
      </c>
      <c r="E76" s="345">
        <v>118.53848542490319</v>
      </c>
      <c r="F76" s="344">
        <v>6.6090268248935757</v>
      </c>
      <c r="G76" s="345">
        <v>116.24070028952592</v>
      </c>
      <c r="H76" s="344">
        <v>4.9183835229434294</v>
      </c>
      <c r="I76" s="345">
        <v>128.256271266136</v>
      </c>
      <c r="J76" s="344">
        <v>15.464947222724916</v>
      </c>
      <c r="K76" s="9">
        <v>2018</v>
      </c>
      <c r="L76" s="332" t="s">
        <v>32</v>
      </c>
      <c r="M76" s="345">
        <v>115.81738302010891</v>
      </c>
      <c r="N76" s="344">
        <v>5.9552061516178867</v>
      </c>
      <c r="O76" s="345">
        <v>134.83255170565442</v>
      </c>
      <c r="P76" s="344">
        <v>10.574558899088828</v>
      </c>
      <c r="Q76" s="345">
        <v>132.96418581703225</v>
      </c>
      <c r="R76" s="344">
        <v>12.298932639183363</v>
      </c>
      <c r="S76" s="9">
        <v>2018</v>
      </c>
      <c r="T76" s="332" t="s">
        <v>32</v>
      </c>
      <c r="U76" s="345">
        <v>114.60838096321037</v>
      </c>
      <c r="V76" s="344">
        <v>3.507591451166661</v>
      </c>
      <c r="W76" s="345">
        <v>118.6309096486271</v>
      </c>
      <c r="X76" s="344">
        <v>7.8094228202637055</v>
      </c>
      <c r="Y76" s="345">
        <v>117.1969091368091</v>
      </c>
      <c r="Z76" s="344">
        <v>10.653788829768445</v>
      </c>
      <c r="AA76" s="9">
        <v>2018</v>
      </c>
      <c r="AB76" s="332" t="s">
        <v>32</v>
      </c>
      <c r="AC76" s="345">
        <v>121.50974995769663</v>
      </c>
      <c r="AD76" s="344">
        <v>1.7843103444170225</v>
      </c>
      <c r="AE76" s="345">
        <v>114.53265152845091</v>
      </c>
      <c r="AF76" s="344">
        <v>-0.49245769435127329</v>
      </c>
      <c r="AG76" s="345">
        <v>124.72873001747053</v>
      </c>
      <c r="AH76" s="344">
        <v>7.9680119764481248</v>
      </c>
      <c r="AI76" s="9">
        <v>2018</v>
      </c>
      <c r="AJ76" s="332" t="s">
        <v>32</v>
      </c>
      <c r="AK76" s="345">
        <v>112.96723569333608</v>
      </c>
      <c r="AL76" s="344">
        <v>-2.4104902009736691</v>
      </c>
      <c r="AM76" s="345">
        <v>74.329112981056269</v>
      </c>
      <c r="AN76" s="344">
        <v>-0.62717417624797633</v>
      </c>
      <c r="AO76" s="345">
        <v>114.86444346054708</v>
      </c>
      <c r="AP76" s="344">
        <v>11.15940942478592</v>
      </c>
      <c r="AQ76" s="9">
        <v>2018</v>
      </c>
      <c r="AR76" s="332" t="s">
        <v>32</v>
      </c>
      <c r="AS76" s="345">
        <v>108.4312113343219</v>
      </c>
      <c r="AT76" s="344">
        <v>7.3029616053424888</v>
      </c>
      <c r="AU76" s="345">
        <v>108.04265192640888</v>
      </c>
      <c r="AV76" s="344">
        <v>4.5317208868174532</v>
      </c>
      <c r="AW76" s="345">
        <v>109.95756562532837</v>
      </c>
      <c r="AX76" s="344">
        <v>6.475980659085053</v>
      </c>
      <c r="AY76" s="9">
        <v>2018</v>
      </c>
      <c r="AZ76" s="332" t="s">
        <v>32</v>
      </c>
      <c r="BA76" s="345">
        <v>106.58015541438284</v>
      </c>
      <c r="BB76" s="344">
        <v>3.9753814177701656</v>
      </c>
      <c r="BC76" s="345">
        <v>108.00446115936585</v>
      </c>
      <c r="BD76" s="344">
        <v>6.2493642841397588</v>
      </c>
      <c r="BE76" s="345">
        <v>107.196865288563</v>
      </c>
      <c r="BF76" s="344">
        <v>3.6158769611024582</v>
      </c>
      <c r="BG76" s="345">
        <v>114.12572902836308</v>
      </c>
      <c r="BH76" s="344">
        <v>11.415403440742566</v>
      </c>
      <c r="BI76" s="345"/>
      <c r="BJ76" s="344"/>
      <c r="BK76" s="345"/>
      <c r="BL76" s="344"/>
      <c r="BM76" s="9"/>
      <c r="BN76" s="6"/>
      <c r="BO76" s="345"/>
      <c r="BP76" s="344"/>
      <c r="BQ76" s="345"/>
      <c r="BR76" s="344"/>
      <c r="BS76" s="345"/>
      <c r="BT76" s="344"/>
      <c r="BU76" s="9"/>
      <c r="BV76" s="6"/>
      <c r="BW76" s="345"/>
      <c r="BX76" s="344"/>
      <c r="BY76" s="345"/>
      <c r="BZ76" s="344"/>
      <c r="CA76" s="345"/>
      <c r="CB76" s="344"/>
      <c r="CC76" s="9"/>
      <c r="CD76" s="6"/>
      <c r="CE76" s="345"/>
      <c r="CF76" s="344"/>
      <c r="CG76" s="345"/>
      <c r="CH76" s="344"/>
      <c r="CI76" s="345"/>
      <c r="CJ76" s="344"/>
      <c r="CK76" s="9"/>
      <c r="CL76" s="6"/>
      <c r="CM76" s="345"/>
      <c r="CN76" s="344"/>
      <c r="CO76" s="345"/>
      <c r="CP76" s="344"/>
      <c r="CQ76" s="345"/>
      <c r="CR76" s="344"/>
      <c r="CS76" s="9"/>
      <c r="CT76" s="6"/>
      <c r="CU76" s="345"/>
      <c r="CV76" s="344"/>
      <c r="CW76" s="345"/>
      <c r="CX76" s="344"/>
      <c r="CY76" s="345"/>
      <c r="CZ76" s="344"/>
      <c r="DA76" s="9"/>
      <c r="DB76" s="6"/>
      <c r="DC76" s="345"/>
      <c r="DD76" s="344"/>
      <c r="DE76" s="345"/>
      <c r="DF76" s="344"/>
      <c r="DG76" s="345"/>
      <c r="DH76" s="344"/>
      <c r="DI76" s="9"/>
      <c r="DJ76" s="6"/>
      <c r="DK76" s="345"/>
      <c r="DL76" s="344"/>
      <c r="DM76" s="345"/>
      <c r="DN76" s="344"/>
      <c r="DO76" s="345"/>
      <c r="DP76" s="344"/>
      <c r="DQ76" s="9"/>
      <c r="DR76" s="6"/>
      <c r="DS76" s="345"/>
      <c r="DT76" s="344"/>
      <c r="DU76" s="345"/>
      <c r="DV76" s="344"/>
      <c r="DW76" s="345"/>
      <c r="DX76" s="344"/>
      <c r="DY76" s="9"/>
      <c r="DZ76" s="6"/>
      <c r="EA76" s="345"/>
      <c r="EB76" s="344"/>
      <c r="EC76" s="345"/>
      <c r="ED76" s="344"/>
      <c r="EE76" s="345"/>
      <c r="EF76" s="344"/>
      <c r="EG76" s="9"/>
      <c r="EH76" s="6"/>
      <c r="EI76" s="345"/>
      <c r="EJ76" s="344"/>
      <c r="EK76" s="345"/>
      <c r="EL76" s="344"/>
      <c r="EM76" s="345"/>
      <c r="EN76" s="344"/>
      <c r="EO76" s="9"/>
      <c r="EP76" s="6"/>
      <c r="EQ76" s="345"/>
      <c r="ER76" s="344"/>
      <c r="ES76" s="345"/>
      <c r="ET76" s="344"/>
      <c r="EU76" s="345"/>
      <c r="EV76" s="344"/>
      <c r="EW76" s="9"/>
      <c r="EX76" s="6"/>
      <c r="EY76" s="345"/>
      <c r="EZ76" s="344"/>
      <c r="FA76" s="345"/>
      <c r="FB76" s="344"/>
      <c r="FC76" s="345"/>
      <c r="FD76" s="344"/>
      <c r="FE76" s="9"/>
      <c r="FF76" s="6"/>
      <c r="FG76" s="345"/>
      <c r="FH76" s="344"/>
      <c r="FI76" s="345"/>
      <c r="FJ76" s="344"/>
      <c r="FK76" s="345"/>
      <c r="FL76" s="344"/>
      <c r="FM76" s="9"/>
      <c r="FN76" s="6"/>
      <c r="FO76" s="345"/>
      <c r="FP76" s="344"/>
      <c r="FQ76" s="345"/>
      <c r="FR76" s="344"/>
      <c r="FS76" s="345"/>
      <c r="FT76" s="344"/>
      <c r="FU76" s="9"/>
      <c r="FV76" s="6"/>
      <c r="FW76" s="345"/>
      <c r="FX76" s="344"/>
      <c r="FY76" s="345"/>
      <c r="FZ76" s="344"/>
      <c r="GA76" s="345"/>
      <c r="GB76" s="344"/>
      <c r="GC76" s="345"/>
      <c r="GD76" s="344"/>
      <c r="GE76" s="9"/>
      <c r="GF76" s="6"/>
      <c r="GG76" s="345"/>
      <c r="GH76" s="344"/>
      <c r="GI76" s="345"/>
      <c r="GJ76" s="344"/>
      <c r="GK76" s="345"/>
      <c r="GL76" s="344"/>
      <c r="GM76" s="9"/>
      <c r="GN76" s="6"/>
      <c r="GO76" s="345"/>
      <c r="GP76" s="344"/>
      <c r="GQ76" s="345"/>
      <c r="GR76" s="344"/>
      <c r="GS76" s="345"/>
      <c r="GT76" s="344"/>
      <c r="GU76" s="9"/>
      <c r="GV76" s="6"/>
      <c r="GW76" s="345"/>
      <c r="GX76" s="344"/>
      <c r="GY76" s="345"/>
      <c r="GZ76" s="344"/>
      <c r="HA76" s="345"/>
      <c r="HB76" s="344"/>
      <c r="HC76" s="9"/>
      <c r="HD76" s="6"/>
      <c r="HE76" s="345"/>
      <c r="HF76" s="344"/>
      <c r="HG76" s="345"/>
      <c r="HH76" s="344"/>
      <c r="HI76" s="345"/>
      <c r="HJ76" s="344"/>
      <c r="HK76" s="9"/>
      <c r="HL76" s="6"/>
      <c r="HM76" s="345"/>
      <c r="HN76" s="344"/>
      <c r="HO76" s="345"/>
      <c r="HP76" s="344"/>
      <c r="HQ76" s="345"/>
      <c r="HR76" s="344"/>
      <c r="HS76" s="9"/>
      <c r="HT76" s="6"/>
      <c r="HU76" s="345"/>
      <c r="HV76" s="344"/>
      <c r="HW76" s="345"/>
      <c r="HX76" s="344"/>
      <c r="HY76" s="345"/>
      <c r="HZ76" s="344"/>
      <c r="IA76" s="9"/>
      <c r="IB76" s="6"/>
      <c r="IC76" s="345"/>
      <c r="ID76" s="344"/>
      <c r="IE76" s="345"/>
      <c r="IF76" s="344"/>
      <c r="IG76" s="345"/>
      <c r="IH76" s="344"/>
      <c r="II76" s="9"/>
      <c r="IJ76" s="6"/>
      <c r="IK76" s="345"/>
      <c r="IL76" s="344"/>
      <c r="IM76" s="345"/>
      <c r="IN76" s="344"/>
      <c r="IO76" s="345"/>
      <c r="IP76" s="344"/>
      <c r="IQ76" s="9"/>
      <c r="IR76" s="6"/>
      <c r="IS76" s="345"/>
      <c r="IT76" s="344"/>
      <c r="IU76" s="345"/>
      <c r="IV76" s="344"/>
      <c r="IW76" s="345"/>
      <c r="IX76" s="344"/>
      <c r="IY76" s="9"/>
      <c r="IZ76" s="6"/>
      <c r="JA76" s="345"/>
      <c r="JB76" s="344"/>
      <c r="JC76" s="345"/>
      <c r="JD76" s="344"/>
      <c r="JE76" s="345"/>
      <c r="JF76" s="344"/>
      <c r="JG76" s="9"/>
      <c r="JH76" s="6"/>
      <c r="JI76" s="345"/>
      <c r="JJ76" s="344"/>
      <c r="JK76" s="345"/>
      <c r="JL76" s="344"/>
      <c r="JM76" s="345"/>
      <c r="JN76" s="344"/>
      <c r="JO76" s="9"/>
      <c r="JP76" s="6"/>
      <c r="JQ76" s="345"/>
      <c r="JR76" s="344"/>
      <c r="JS76" s="345"/>
      <c r="JT76" s="344"/>
      <c r="JU76" s="345"/>
      <c r="JV76" s="344"/>
      <c r="JW76" s="9"/>
      <c r="JX76" s="6"/>
      <c r="JY76" s="345"/>
      <c r="JZ76" s="344"/>
      <c r="KA76" s="345"/>
      <c r="KB76" s="344"/>
      <c r="KC76" s="345"/>
      <c r="KD76" s="344"/>
      <c r="KE76" s="9"/>
      <c r="KF76" s="6"/>
      <c r="KH76" s="2"/>
      <c r="KI76" s="2"/>
      <c r="KJ76" s="109"/>
    </row>
    <row r="77" spans="1:296" hidden="1">
      <c r="A77" s="9">
        <v>2019</v>
      </c>
      <c r="B77" s="332" t="s">
        <v>32</v>
      </c>
      <c r="C77" s="345">
        <v>133.81282783021553</v>
      </c>
      <c r="D77" s="344">
        <v>8.6836636173128596</v>
      </c>
      <c r="E77" s="345">
        <v>124.56428445891855</v>
      </c>
      <c r="F77" s="344">
        <v>5.0834115286826744</v>
      </c>
      <c r="G77" s="345">
        <v>122.93412430245836</v>
      </c>
      <c r="H77" s="344">
        <v>5.7582447423844059</v>
      </c>
      <c r="I77" s="345">
        <v>141.19236014068133</v>
      </c>
      <c r="J77" s="344">
        <v>10.086125806435248</v>
      </c>
      <c r="K77" s="9">
        <v>2019</v>
      </c>
      <c r="L77" s="332" t="s">
        <v>32</v>
      </c>
      <c r="M77" s="345">
        <v>120.47098460569818</v>
      </c>
      <c r="N77" s="344">
        <v>4.0180510595557877</v>
      </c>
      <c r="O77" s="345">
        <v>142.31873777368298</v>
      </c>
      <c r="P77" s="344">
        <v>5.5522097396563765</v>
      </c>
      <c r="Q77" s="345">
        <v>142.3445239924101</v>
      </c>
      <c r="R77" s="344">
        <v>7.0547855557780252</v>
      </c>
      <c r="S77" s="9">
        <v>2019</v>
      </c>
      <c r="T77" s="332" t="s">
        <v>32</v>
      </c>
      <c r="U77" s="345">
        <v>124.6503894772643</v>
      </c>
      <c r="V77" s="344">
        <v>8.7620193476753343</v>
      </c>
      <c r="W77" s="345">
        <v>123.90554036094417</v>
      </c>
      <c r="X77" s="344">
        <v>4.4462532808186523</v>
      </c>
      <c r="Y77" s="345">
        <v>119.36872998346726</v>
      </c>
      <c r="Z77" s="344">
        <v>1.8531383315944794</v>
      </c>
      <c r="AA77" s="9">
        <v>2019</v>
      </c>
      <c r="AB77" s="332" t="s">
        <v>32</v>
      </c>
      <c r="AC77" s="345">
        <v>117.61420066687361</v>
      </c>
      <c r="AD77" s="344">
        <v>-3.205956141115621</v>
      </c>
      <c r="AE77" s="345">
        <v>117.11264498837737</v>
      </c>
      <c r="AF77" s="344">
        <v>2.2526270242556592</v>
      </c>
      <c r="AG77" s="345">
        <v>112.25840376147475</v>
      </c>
      <c r="AH77" s="344">
        <v>-9.9979581723064825</v>
      </c>
      <c r="AI77" s="9">
        <v>2019</v>
      </c>
      <c r="AJ77" s="332" t="s">
        <v>32</v>
      </c>
      <c r="AK77" s="345">
        <v>129.38169530575973</v>
      </c>
      <c r="AL77" s="344">
        <v>14.53028350360168</v>
      </c>
      <c r="AM77" s="345">
        <v>71.274611486847093</v>
      </c>
      <c r="AN77" s="344">
        <v>-4.1094281523144929</v>
      </c>
      <c r="AO77" s="345">
        <v>110.49349662301996</v>
      </c>
      <c r="AP77" s="344">
        <v>-3.8053088543700824</v>
      </c>
      <c r="AQ77" s="9">
        <v>2019</v>
      </c>
      <c r="AR77" s="332" t="s">
        <v>32</v>
      </c>
      <c r="AS77" s="345">
        <v>115.78483998010475</v>
      </c>
      <c r="AT77" s="344">
        <v>6.7818375865134328</v>
      </c>
      <c r="AU77" s="345">
        <v>99.350342727537225</v>
      </c>
      <c r="AV77" s="344">
        <v>-8.0452571682452287</v>
      </c>
      <c r="AW77" s="345">
        <v>107.92406031591241</v>
      </c>
      <c r="AX77" s="344">
        <v>-1.8493546104366914</v>
      </c>
      <c r="AY77" s="9">
        <v>2019</v>
      </c>
      <c r="AZ77" s="332" t="s">
        <v>32</v>
      </c>
      <c r="BA77" s="345">
        <v>103.04776956721172</v>
      </c>
      <c r="BB77" s="344">
        <v>-3.3142997713197531</v>
      </c>
      <c r="BC77" s="345">
        <v>120.73437465181702</v>
      </c>
      <c r="BD77" s="344">
        <v>11.78647007336815</v>
      </c>
      <c r="BE77" s="345">
        <v>110.9165717458381</v>
      </c>
      <c r="BF77" s="344">
        <v>3.4699768946246934</v>
      </c>
      <c r="BG77" s="345">
        <v>105.33811881088292</v>
      </c>
      <c r="BH77" s="344">
        <v>-7.6999378600212225</v>
      </c>
      <c r="BI77" s="345"/>
      <c r="BJ77" s="344"/>
      <c r="BK77" s="345"/>
      <c r="BL77" s="344"/>
      <c r="BM77" s="9"/>
      <c r="BN77" s="6"/>
      <c r="BO77" s="345"/>
      <c r="BP77" s="344"/>
      <c r="BQ77" s="345"/>
      <c r="BR77" s="344"/>
      <c r="BS77" s="345"/>
      <c r="BT77" s="344"/>
      <c r="BU77" s="9"/>
      <c r="BV77" s="6"/>
      <c r="BW77" s="345"/>
      <c r="BX77" s="344"/>
      <c r="BY77" s="345"/>
      <c r="BZ77" s="344"/>
      <c r="CA77" s="345"/>
      <c r="CB77" s="344"/>
      <c r="CC77" s="9"/>
      <c r="CD77" s="6"/>
      <c r="CE77" s="345"/>
      <c r="CF77" s="344"/>
      <c r="CG77" s="345"/>
      <c r="CH77" s="344"/>
      <c r="CI77" s="345"/>
      <c r="CJ77" s="344"/>
      <c r="CK77" s="9"/>
      <c r="CL77" s="6"/>
      <c r="CM77" s="345"/>
      <c r="CN77" s="344"/>
      <c r="CO77" s="345"/>
      <c r="CP77" s="344"/>
      <c r="CQ77" s="345"/>
      <c r="CR77" s="344"/>
      <c r="CS77" s="9"/>
      <c r="CT77" s="6"/>
      <c r="CU77" s="345"/>
      <c r="CV77" s="344"/>
      <c r="CW77" s="345"/>
      <c r="CX77" s="344"/>
      <c r="CY77" s="345"/>
      <c r="CZ77" s="344"/>
      <c r="DA77" s="9"/>
      <c r="DB77" s="6"/>
      <c r="DC77" s="345"/>
      <c r="DD77" s="344"/>
      <c r="DE77" s="345"/>
      <c r="DF77" s="344"/>
      <c r="DG77" s="345"/>
      <c r="DH77" s="344"/>
      <c r="DI77" s="9"/>
      <c r="DJ77" s="6"/>
      <c r="DK77" s="345"/>
      <c r="DL77" s="344"/>
      <c r="DM77" s="345"/>
      <c r="DN77" s="344"/>
      <c r="DO77" s="345"/>
      <c r="DP77" s="344"/>
      <c r="DQ77" s="9"/>
      <c r="DR77" s="6"/>
      <c r="DS77" s="345"/>
      <c r="DT77" s="344"/>
      <c r="DU77" s="345"/>
      <c r="DV77" s="344"/>
      <c r="DW77" s="345"/>
      <c r="DX77" s="344"/>
      <c r="DY77" s="9"/>
      <c r="DZ77" s="6"/>
      <c r="EA77" s="345"/>
      <c r="EB77" s="344"/>
      <c r="EC77" s="345"/>
      <c r="ED77" s="344"/>
      <c r="EE77" s="345"/>
      <c r="EF77" s="344"/>
      <c r="EG77" s="9"/>
      <c r="EH77" s="6"/>
      <c r="EI77" s="345"/>
      <c r="EJ77" s="344"/>
      <c r="EK77" s="345"/>
      <c r="EL77" s="344"/>
      <c r="EM77" s="345"/>
      <c r="EN77" s="344"/>
      <c r="EO77" s="9"/>
      <c r="EP77" s="6"/>
      <c r="EQ77" s="345"/>
      <c r="ER77" s="344"/>
      <c r="ES77" s="345"/>
      <c r="ET77" s="344"/>
      <c r="EU77" s="345"/>
      <c r="EV77" s="344"/>
      <c r="EW77" s="9"/>
      <c r="EX77" s="6"/>
      <c r="EY77" s="345"/>
      <c r="EZ77" s="344"/>
      <c r="FA77" s="345"/>
      <c r="FB77" s="344"/>
      <c r="FC77" s="345"/>
      <c r="FD77" s="344"/>
      <c r="FE77" s="9"/>
      <c r="FF77" s="6"/>
      <c r="FG77" s="345"/>
      <c r="FH77" s="344"/>
      <c r="FI77" s="345"/>
      <c r="FJ77" s="344"/>
      <c r="FK77" s="345"/>
      <c r="FL77" s="344"/>
      <c r="FM77" s="9"/>
      <c r="FN77" s="6"/>
      <c r="FO77" s="345"/>
      <c r="FP77" s="344"/>
      <c r="FQ77" s="345"/>
      <c r="FR77" s="344"/>
      <c r="FS77" s="345"/>
      <c r="FT77" s="344"/>
      <c r="FU77" s="9"/>
      <c r="FV77" s="6"/>
      <c r="FW77" s="345"/>
      <c r="FX77" s="344"/>
      <c r="FY77" s="345"/>
      <c r="FZ77" s="344"/>
      <c r="GA77" s="345"/>
      <c r="GB77" s="344"/>
      <c r="GC77" s="345"/>
      <c r="GD77" s="344"/>
      <c r="GE77" s="9"/>
      <c r="GF77" s="6"/>
      <c r="GG77" s="345"/>
      <c r="GH77" s="344"/>
      <c r="GI77" s="345"/>
      <c r="GJ77" s="344"/>
      <c r="GK77" s="345"/>
      <c r="GL77" s="344"/>
      <c r="GM77" s="9"/>
      <c r="GN77" s="6"/>
      <c r="GO77" s="345"/>
      <c r="GP77" s="344"/>
      <c r="GQ77" s="345"/>
      <c r="GR77" s="344"/>
      <c r="GS77" s="345"/>
      <c r="GT77" s="344"/>
      <c r="GU77" s="9"/>
      <c r="GV77" s="6"/>
      <c r="GW77" s="345"/>
      <c r="GX77" s="344"/>
      <c r="GY77" s="345"/>
      <c r="GZ77" s="344"/>
      <c r="HA77" s="345"/>
      <c r="HB77" s="344"/>
      <c r="HC77" s="9"/>
      <c r="HD77" s="6"/>
      <c r="HE77" s="345"/>
      <c r="HF77" s="344"/>
      <c r="HG77" s="345"/>
      <c r="HH77" s="344"/>
      <c r="HI77" s="345"/>
      <c r="HJ77" s="344"/>
      <c r="HK77" s="9"/>
      <c r="HL77" s="6"/>
      <c r="HM77" s="345"/>
      <c r="HN77" s="344"/>
      <c r="HO77" s="345"/>
      <c r="HP77" s="344"/>
      <c r="HQ77" s="345"/>
      <c r="HR77" s="344"/>
      <c r="HS77" s="9"/>
      <c r="HT77" s="6"/>
      <c r="HU77" s="345"/>
      <c r="HV77" s="344"/>
      <c r="HW77" s="345"/>
      <c r="HX77" s="344"/>
      <c r="HY77" s="345"/>
      <c r="HZ77" s="344"/>
      <c r="IA77" s="9"/>
      <c r="IB77" s="6"/>
      <c r="IC77" s="345"/>
      <c r="ID77" s="344"/>
      <c r="IE77" s="345"/>
      <c r="IF77" s="344"/>
      <c r="IG77" s="345"/>
      <c r="IH77" s="344"/>
      <c r="II77" s="9"/>
      <c r="IJ77" s="6"/>
      <c r="IK77" s="345"/>
      <c r="IL77" s="344"/>
      <c r="IM77" s="345"/>
      <c r="IN77" s="344"/>
      <c r="IO77" s="345"/>
      <c r="IP77" s="344"/>
      <c r="IQ77" s="9"/>
      <c r="IR77" s="6"/>
      <c r="IS77" s="345"/>
      <c r="IT77" s="344"/>
      <c r="IU77" s="345"/>
      <c r="IV77" s="344"/>
      <c r="IW77" s="345"/>
      <c r="IX77" s="344"/>
      <c r="IY77" s="9"/>
      <c r="IZ77" s="6"/>
      <c r="JA77" s="345"/>
      <c r="JB77" s="344"/>
      <c r="JC77" s="345"/>
      <c r="JD77" s="344"/>
      <c r="JE77" s="345"/>
      <c r="JF77" s="344"/>
      <c r="JG77" s="9"/>
      <c r="JH77" s="6"/>
      <c r="JI77" s="345"/>
      <c r="JJ77" s="344"/>
      <c r="JK77" s="345"/>
      <c r="JL77" s="344"/>
      <c r="JM77" s="345"/>
      <c r="JN77" s="344"/>
      <c r="JO77" s="9"/>
      <c r="JP77" s="6"/>
      <c r="JQ77" s="345"/>
      <c r="JR77" s="344"/>
      <c r="JS77" s="345"/>
      <c r="JT77" s="344"/>
      <c r="JU77" s="345"/>
      <c r="JV77" s="344"/>
      <c r="JW77" s="9"/>
      <c r="JX77" s="6"/>
      <c r="JY77" s="345"/>
      <c r="JZ77" s="344"/>
      <c r="KA77" s="345"/>
      <c r="KB77" s="344"/>
      <c r="KC77" s="345"/>
      <c r="KD77" s="344"/>
      <c r="KE77" s="9"/>
      <c r="KF77" s="6"/>
      <c r="KH77" s="2"/>
      <c r="KI77" s="2"/>
      <c r="KJ77" s="109"/>
    </row>
    <row r="78" spans="1:296" hidden="1">
      <c r="A78" s="9">
        <v>2020</v>
      </c>
      <c r="B78" s="332" t="s">
        <v>32</v>
      </c>
      <c r="C78" s="345">
        <v>146.33731577225618</v>
      </c>
      <c r="D78" s="344">
        <v>9.3597064983425895</v>
      </c>
      <c r="E78" s="345">
        <v>131.04321458828647</v>
      </c>
      <c r="F78" s="344">
        <v>5.2012743119033331</v>
      </c>
      <c r="G78" s="345">
        <v>110.03547560949806</v>
      </c>
      <c r="H78" s="344">
        <v>-10.492325679422734</v>
      </c>
      <c r="I78" s="345">
        <v>150.79728250594692</v>
      </c>
      <c r="J78" s="344">
        <v>6.8027210223665406</v>
      </c>
      <c r="K78" s="9">
        <v>2020</v>
      </c>
      <c r="L78" s="332" t="s">
        <v>32</v>
      </c>
      <c r="M78" s="345">
        <v>112.90237745715193</v>
      </c>
      <c r="N78" s="344">
        <v>-6.2825145600978658</v>
      </c>
      <c r="O78" s="345">
        <v>131.59328612603005</v>
      </c>
      <c r="P78" s="344">
        <v>-7.5362189234060395</v>
      </c>
      <c r="Q78" s="345">
        <v>123.26666960408902</v>
      </c>
      <c r="R78" s="344">
        <v>-13.402591018772398</v>
      </c>
      <c r="S78" s="9">
        <v>2020</v>
      </c>
      <c r="T78" s="332" t="s">
        <v>32</v>
      </c>
      <c r="U78" s="345">
        <v>113.86635932844034</v>
      </c>
      <c r="V78" s="344">
        <v>-8.6514211420020644</v>
      </c>
      <c r="W78" s="345">
        <v>74.560266705764562</v>
      </c>
      <c r="X78" s="344">
        <v>-39.824913003433025</v>
      </c>
      <c r="Y78" s="345">
        <v>109.5192376380804</v>
      </c>
      <c r="Z78" s="344">
        <v>-8.2513170298042269</v>
      </c>
      <c r="AA78" s="9">
        <v>2020</v>
      </c>
      <c r="AB78" s="332" t="s">
        <v>32</v>
      </c>
      <c r="AC78" s="345">
        <v>92.175707579791904</v>
      </c>
      <c r="AD78" s="344">
        <v>-21.628759914062428</v>
      </c>
      <c r="AE78" s="345">
        <v>117.13530025700059</v>
      </c>
      <c r="AF78" s="344">
        <v>1.9344852663422785E-2</v>
      </c>
      <c r="AG78" s="345">
        <v>98.600710787297885</v>
      </c>
      <c r="AH78" s="344">
        <v>-12.166298928672248</v>
      </c>
      <c r="AI78" s="9">
        <v>2020</v>
      </c>
      <c r="AJ78" s="332" t="s">
        <v>32</v>
      </c>
      <c r="AK78" s="345">
        <v>122.98361063751919</v>
      </c>
      <c r="AL78" s="344">
        <v>-4.9451235378546841</v>
      </c>
      <c r="AM78" s="345">
        <v>59.899474533844767</v>
      </c>
      <c r="AN78" s="344">
        <v>-15.959591663437507</v>
      </c>
      <c r="AO78" s="345">
        <v>106.85312861401952</v>
      </c>
      <c r="AP78" s="344">
        <v>-3.2946445901884971</v>
      </c>
      <c r="AQ78" s="9">
        <v>2020</v>
      </c>
      <c r="AR78" s="332" t="s">
        <v>32</v>
      </c>
      <c r="AS78" s="345">
        <v>123.2309670392434</v>
      </c>
      <c r="AT78" s="344">
        <v>6.4310034546993364</v>
      </c>
      <c r="AU78" s="345">
        <v>98.822524885999201</v>
      </c>
      <c r="AV78" s="344">
        <v>-0.53126927099339127</v>
      </c>
      <c r="AW78" s="345">
        <v>103.79517890313555</v>
      </c>
      <c r="AX78" s="344">
        <v>-3.8257283878042756</v>
      </c>
      <c r="AY78" s="9">
        <v>2020</v>
      </c>
      <c r="AZ78" s="332" t="s">
        <v>32</v>
      </c>
      <c r="BA78" s="345">
        <v>86.221316841953339</v>
      </c>
      <c r="BB78" s="344">
        <v>-16.328788867461626</v>
      </c>
      <c r="BC78" s="345">
        <v>116.18984866500699</v>
      </c>
      <c r="BD78" s="344">
        <v>-3.7640696776836506</v>
      </c>
      <c r="BE78" s="345">
        <v>89.49986071342957</v>
      </c>
      <c r="BF78" s="344">
        <v>-19.308846906559879</v>
      </c>
      <c r="BG78" s="345">
        <v>102.55231185219286</v>
      </c>
      <c r="BH78" s="344">
        <v>-2.6446332914787547</v>
      </c>
      <c r="BI78" s="345"/>
      <c r="BJ78" s="344"/>
      <c r="BK78" s="345"/>
      <c r="BL78" s="344"/>
      <c r="BM78" s="9"/>
      <c r="BN78" s="6"/>
      <c r="BO78" s="345"/>
      <c r="BP78" s="344"/>
      <c r="BQ78" s="345"/>
      <c r="BR78" s="344"/>
      <c r="BS78" s="345"/>
      <c r="BT78" s="344"/>
      <c r="BU78" s="9"/>
      <c r="BV78" s="6"/>
      <c r="BW78" s="345"/>
      <c r="BX78" s="344"/>
      <c r="BY78" s="345"/>
      <c r="BZ78" s="344"/>
      <c r="CA78" s="345"/>
      <c r="CB78" s="344"/>
      <c r="CC78" s="9"/>
      <c r="CD78" s="6"/>
      <c r="CE78" s="345"/>
      <c r="CF78" s="344"/>
      <c r="CG78" s="345"/>
      <c r="CH78" s="344"/>
      <c r="CI78" s="345"/>
      <c r="CJ78" s="344"/>
      <c r="CK78" s="9"/>
      <c r="CL78" s="6"/>
      <c r="CM78" s="345"/>
      <c r="CN78" s="344"/>
      <c r="CO78" s="345"/>
      <c r="CP78" s="344"/>
      <c r="CQ78" s="345"/>
      <c r="CR78" s="344"/>
      <c r="CS78" s="9"/>
      <c r="CT78" s="6"/>
      <c r="CU78" s="345"/>
      <c r="CV78" s="344"/>
      <c r="CW78" s="345"/>
      <c r="CX78" s="344"/>
      <c r="CY78" s="345"/>
      <c r="CZ78" s="344"/>
      <c r="DA78" s="9"/>
      <c r="DB78" s="6"/>
      <c r="DC78" s="345"/>
      <c r="DD78" s="344"/>
      <c r="DE78" s="345"/>
      <c r="DF78" s="344"/>
      <c r="DG78" s="345"/>
      <c r="DH78" s="344"/>
      <c r="DI78" s="9"/>
      <c r="DJ78" s="6"/>
      <c r="DK78" s="345"/>
      <c r="DL78" s="344"/>
      <c r="DM78" s="345"/>
      <c r="DN78" s="344"/>
      <c r="DO78" s="345"/>
      <c r="DP78" s="344"/>
      <c r="DQ78" s="9"/>
      <c r="DR78" s="6"/>
      <c r="DS78" s="345"/>
      <c r="DT78" s="344"/>
      <c r="DU78" s="345"/>
      <c r="DV78" s="344"/>
      <c r="DW78" s="345"/>
      <c r="DX78" s="344"/>
      <c r="DY78" s="9"/>
      <c r="DZ78" s="6"/>
      <c r="EA78" s="345"/>
      <c r="EB78" s="344"/>
      <c r="EC78" s="345"/>
      <c r="ED78" s="344"/>
      <c r="EE78" s="345"/>
      <c r="EF78" s="344"/>
      <c r="EG78" s="9"/>
      <c r="EH78" s="6"/>
      <c r="EI78" s="345"/>
      <c r="EJ78" s="344"/>
      <c r="EK78" s="345"/>
      <c r="EL78" s="344"/>
      <c r="EM78" s="345"/>
      <c r="EN78" s="344"/>
      <c r="EO78" s="9"/>
      <c r="EP78" s="6"/>
      <c r="EQ78" s="345"/>
      <c r="ER78" s="344"/>
      <c r="ES78" s="345"/>
      <c r="ET78" s="344"/>
      <c r="EU78" s="345"/>
      <c r="EV78" s="344"/>
      <c r="EW78" s="9"/>
      <c r="EX78" s="6"/>
      <c r="EY78" s="345"/>
      <c r="EZ78" s="344"/>
      <c r="FA78" s="345"/>
      <c r="FB78" s="344"/>
      <c r="FC78" s="345"/>
      <c r="FD78" s="344"/>
      <c r="FE78" s="9"/>
      <c r="FF78" s="6"/>
      <c r="FG78" s="345"/>
      <c r="FH78" s="344"/>
      <c r="FI78" s="345"/>
      <c r="FJ78" s="344"/>
      <c r="FK78" s="345"/>
      <c r="FL78" s="344"/>
      <c r="FM78" s="9"/>
      <c r="FN78" s="6"/>
      <c r="FO78" s="345"/>
      <c r="FP78" s="344"/>
      <c r="FQ78" s="345"/>
      <c r="FR78" s="344"/>
      <c r="FS78" s="345"/>
      <c r="FT78" s="344"/>
      <c r="FU78" s="9"/>
      <c r="FV78" s="6"/>
      <c r="FW78" s="345"/>
      <c r="FX78" s="344"/>
      <c r="FY78" s="345"/>
      <c r="FZ78" s="344"/>
      <c r="GA78" s="345"/>
      <c r="GB78" s="344"/>
      <c r="GC78" s="345"/>
      <c r="GD78" s="344"/>
      <c r="GE78" s="9"/>
      <c r="GF78" s="6"/>
      <c r="GG78" s="345"/>
      <c r="GH78" s="344"/>
      <c r="GI78" s="345"/>
      <c r="GJ78" s="344"/>
      <c r="GK78" s="345"/>
      <c r="GL78" s="344"/>
      <c r="GM78" s="9"/>
      <c r="GN78" s="6"/>
      <c r="GO78" s="345"/>
      <c r="GP78" s="344"/>
      <c r="GQ78" s="345"/>
      <c r="GR78" s="344"/>
      <c r="GS78" s="345"/>
      <c r="GT78" s="344"/>
      <c r="GU78" s="9"/>
      <c r="GV78" s="6"/>
      <c r="GW78" s="345"/>
      <c r="GX78" s="344"/>
      <c r="GY78" s="345"/>
      <c r="GZ78" s="344"/>
      <c r="HA78" s="345"/>
      <c r="HB78" s="344"/>
      <c r="HC78" s="9"/>
      <c r="HD78" s="6"/>
      <c r="HE78" s="345"/>
      <c r="HF78" s="344"/>
      <c r="HG78" s="345"/>
      <c r="HH78" s="344"/>
      <c r="HI78" s="345"/>
      <c r="HJ78" s="344"/>
      <c r="HK78" s="9"/>
      <c r="HL78" s="6"/>
      <c r="HM78" s="345"/>
      <c r="HN78" s="344"/>
      <c r="HO78" s="345"/>
      <c r="HP78" s="344"/>
      <c r="HQ78" s="345"/>
      <c r="HR78" s="344"/>
      <c r="HS78" s="9"/>
      <c r="HT78" s="6"/>
      <c r="HU78" s="345"/>
      <c r="HV78" s="344"/>
      <c r="HW78" s="345"/>
      <c r="HX78" s="344"/>
      <c r="HY78" s="345"/>
      <c r="HZ78" s="344"/>
      <c r="IA78" s="9"/>
      <c r="IB78" s="6"/>
      <c r="IC78" s="345"/>
      <c r="ID78" s="344"/>
      <c r="IE78" s="345"/>
      <c r="IF78" s="344"/>
      <c r="IG78" s="345"/>
      <c r="IH78" s="344"/>
      <c r="II78" s="9"/>
      <c r="IJ78" s="6"/>
      <c r="IK78" s="345"/>
      <c r="IL78" s="344"/>
      <c r="IM78" s="345"/>
      <c r="IN78" s="344"/>
      <c r="IO78" s="345"/>
      <c r="IP78" s="344"/>
      <c r="IQ78" s="9"/>
      <c r="IR78" s="6"/>
      <c r="IS78" s="345"/>
      <c r="IT78" s="344"/>
      <c r="IU78" s="345"/>
      <c r="IV78" s="344"/>
      <c r="IW78" s="345"/>
      <c r="IX78" s="344"/>
      <c r="IY78" s="9"/>
      <c r="IZ78" s="6"/>
      <c r="JA78" s="345"/>
      <c r="JB78" s="344"/>
      <c r="JC78" s="345"/>
      <c r="JD78" s="344"/>
      <c r="JE78" s="345"/>
      <c r="JF78" s="344"/>
      <c r="JG78" s="9"/>
      <c r="JH78" s="6"/>
      <c r="JI78" s="345"/>
      <c r="JJ78" s="344"/>
      <c r="JK78" s="345"/>
      <c r="JL78" s="344"/>
      <c r="JM78" s="345"/>
      <c r="JN78" s="344"/>
      <c r="JO78" s="9"/>
      <c r="JP78" s="6"/>
      <c r="JQ78" s="345"/>
      <c r="JR78" s="344"/>
      <c r="JS78" s="345"/>
      <c r="JT78" s="344"/>
      <c r="JU78" s="345"/>
      <c r="JV78" s="344"/>
      <c r="JW78" s="9"/>
      <c r="JX78" s="6"/>
      <c r="JY78" s="345"/>
      <c r="JZ78" s="344"/>
      <c r="KA78" s="345"/>
      <c r="KB78" s="344"/>
      <c r="KC78" s="345"/>
      <c r="KD78" s="344"/>
      <c r="KE78" s="9"/>
      <c r="KF78" s="6"/>
      <c r="KH78" s="2"/>
      <c r="KI78" s="2"/>
      <c r="KJ78" s="109"/>
    </row>
    <row r="79" spans="1:296" hidden="1">
      <c r="A79" s="9">
        <v>2021</v>
      </c>
      <c r="B79" s="332" t="s">
        <v>32</v>
      </c>
      <c r="C79" s="345">
        <v>182.48653620423954</v>
      </c>
      <c r="D79" s="344">
        <v>24.702667423695374</v>
      </c>
      <c r="E79" s="345">
        <v>117.35467156727981</v>
      </c>
      <c r="F79" s="344">
        <v>-10.445823588816509</v>
      </c>
      <c r="G79" s="345">
        <v>117.95366370531146</v>
      </c>
      <c r="H79" s="344">
        <v>7.1960320541658973</v>
      </c>
      <c r="I79" s="345">
        <v>185.65933144184626</v>
      </c>
      <c r="J79" s="344">
        <v>23.118486193227312</v>
      </c>
      <c r="K79" s="9">
        <v>2021</v>
      </c>
      <c r="L79" s="332" t="s">
        <v>32</v>
      </c>
      <c r="M79" s="345">
        <v>117.88840025322429</v>
      </c>
      <c r="N79" s="344">
        <v>4.4162248026748898</v>
      </c>
      <c r="O79" s="345">
        <v>116.12160936245056</v>
      </c>
      <c r="P79" s="344">
        <v>-11.757193105400461</v>
      </c>
      <c r="Q79" s="345">
        <v>138.2802522375863</v>
      </c>
      <c r="R79" s="344">
        <v>12.179758471384261</v>
      </c>
      <c r="S79" s="9">
        <v>2021</v>
      </c>
      <c r="T79" s="332" t="s">
        <v>32</v>
      </c>
      <c r="U79" s="345">
        <v>118.861764958511</v>
      </c>
      <c r="V79" s="344">
        <v>4.387077675559766</v>
      </c>
      <c r="W79" s="345">
        <v>95.072408877642047</v>
      </c>
      <c r="X79" s="344">
        <v>27.510821886976444</v>
      </c>
      <c r="Y79" s="345">
        <v>116.74445167636118</v>
      </c>
      <c r="Z79" s="344">
        <v>6.5972099460346811</v>
      </c>
      <c r="AA79" s="9">
        <v>2021</v>
      </c>
      <c r="AB79" s="332" t="s">
        <v>32</v>
      </c>
      <c r="AC79" s="345">
        <v>130.40918253718019</v>
      </c>
      <c r="AD79" s="344">
        <v>41.478905843268393</v>
      </c>
      <c r="AE79" s="345">
        <v>143.81971827758272</v>
      </c>
      <c r="AF79" s="344">
        <v>22.780850829796989</v>
      </c>
      <c r="AG79" s="345">
        <v>97.2307777018748</v>
      </c>
      <c r="AH79" s="344">
        <v>-1.3893744522575702</v>
      </c>
      <c r="AI79" s="9">
        <v>2021</v>
      </c>
      <c r="AJ79" s="332" t="s">
        <v>32</v>
      </c>
      <c r="AK79" s="345">
        <v>159.21420510782008</v>
      </c>
      <c r="AL79" s="344">
        <v>29.459693273347284</v>
      </c>
      <c r="AM79" s="345">
        <v>62.804998595854904</v>
      </c>
      <c r="AN79" s="344">
        <v>4.8506670294218281</v>
      </c>
      <c r="AO79" s="345">
        <v>121.54965062133752</v>
      </c>
      <c r="AP79" s="344">
        <v>13.75394637288116</v>
      </c>
      <c r="AQ79" s="9">
        <v>2021</v>
      </c>
      <c r="AR79" s="332" t="s">
        <v>32</v>
      </c>
      <c r="AS79" s="345">
        <v>144.12618487378597</v>
      </c>
      <c r="AT79" s="344">
        <v>16.956142061182078</v>
      </c>
      <c r="AU79" s="345">
        <v>91.825729545348949</v>
      </c>
      <c r="AV79" s="344">
        <v>-7.0801624920246695</v>
      </c>
      <c r="AW79" s="345">
        <v>106.68276275581655</v>
      </c>
      <c r="AX79" s="344">
        <v>2.7820019033598697</v>
      </c>
      <c r="AY79" s="9">
        <v>2021</v>
      </c>
      <c r="AZ79" s="332" t="s">
        <v>32</v>
      </c>
      <c r="BA79" s="345">
        <v>82.834691127904023</v>
      </c>
      <c r="BB79" s="344">
        <v>-3.9278287992946304</v>
      </c>
      <c r="BC79" s="345">
        <v>112.05153970001146</v>
      </c>
      <c r="BD79" s="344">
        <v>-3.5616785911537789</v>
      </c>
      <c r="BE79" s="345">
        <v>83.448035999818188</v>
      </c>
      <c r="BF79" s="344">
        <v>-6.7618258457281541</v>
      </c>
      <c r="BG79" s="345">
        <v>96.820310253169495</v>
      </c>
      <c r="BH79" s="344">
        <v>-5.5893441069225389</v>
      </c>
    </row>
    <row r="80" spans="1:296" hidden="1">
      <c r="A80" s="9">
        <v>2022</v>
      </c>
      <c r="B80" s="332" t="s">
        <v>32</v>
      </c>
      <c r="C80" s="345">
        <v>217.56768156016986</v>
      </c>
      <c r="D80" s="344">
        <v>19.223963633496439</v>
      </c>
      <c r="E80" s="345">
        <v>113.24296714612632</v>
      </c>
      <c r="F80" s="344">
        <v>-3.5036563659898547</v>
      </c>
      <c r="G80" s="345">
        <v>125.42368922079358</v>
      </c>
      <c r="H80" s="344">
        <v>6.333016949897214</v>
      </c>
      <c r="I80" s="345">
        <v>214.86873101019199</v>
      </c>
      <c r="J80" s="344">
        <v>15.732793682656848</v>
      </c>
      <c r="K80" s="9">
        <v>2022</v>
      </c>
      <c r="L80" s="332" t="s">
        <v>32</v>
      </c>
      <c r="M80" s="345">
        <v>120.64165024629818</v>
      </c>
      <c r="N80" s="344">
        <v>2.3354715028449817</v>
      </c>
      <c r="O80" s="345">
        <v>137.48910036278301</v>
      </c>
      <c r="P80" s="344">
        <v>18.400960094893335</v>
      </c>
      <c r="Q80" s="345">
        <v>152.27776061806338</v>
      </c>
      <c r="R80" s="344">
        <v>10.122564975096566</v>
      </c>
      <c r="S80" s="9">
        <v>2022</v>
      </c>
      <c r="T80" s="332" t="s">
        <v>32</v>
      </c>
      <c r="U80" s="345">
        <v>106.60309118270702</v>
      </c>
      <c r="V80" s="344">
        <v>-10.313386966854239</v>
      </c>
      <c r="W80" s="345">
        <v>101.62923288166657</v>
      </c>
      <c r="X80" s="344">
        <v>6.896663376293688</v>
      </c>
      <c r="Y80" s="345">
        <v>123.11428774002925</v>
      </c>
      <c r="Z80" s="344">
        <v>5.45622166381537</v>
      </c>
      <c r="AA80" s="9">
        <v>2022</v>
      </c>
      <c r="AB80" s="332" t="s">
        <v>32</v>
      </c>
      <c r="AC80" s="345">
        <v>143.10876151201381</v>
      </c>
      <c r="AD80" s="344">
        <v>9.7382551809286326</v>
      </c>
      <c r="AE80" s="345">
        <v>152.61277116331047</v>
      </c>
      <c r="AF80" s="344">
        <v>6.1139411139413511</v>
      </c>
      <c r="AG80" s="345">
        <v>71.500250296694517</v>
      </c>
      <c r="AH80" s="344">
        <v>-26.46335657632423</v>
      </c>
      <c r="AI80" s="9">
        <v>2022</v>
      </c>
      <c r="AJ80" s="332" t="s">
        <v>32</v>
      </c>
      <c r="AK80" s="345">
        <v>203.65164768183541</v>
      </c>
      <c r="AL80" s="344">
        <v>27.910476043216264</v>
      </c>
      <c r="AM80" s="345">
        <v>64.927454855463452</v>
      </c>
      <c r="AN80" s="344">
        <v>3.3794384317502875</v>
      </c>
      <c r="AO80" s="345">
        <v>56.580536286759937</v>
      </c>
      <c r="AP80" s="344">
        <v>-53.450679621429146</v>
      </c>
      <c r="AQ80" s="9">
        <v>2022</v>
      </c>
      <c r="AR80" s="332" t="s">
        <v>32</v>
      </c>
      <c r="AS80" s="345">
        <v>157.04407988473889</v>
      </c>
      <c r="AT80" s="344">
        <v>8.9629063742062982</v>
      </c>
      <c r="AU80" s="345">
        <v>73.85614402548471</v>
      </c>
      <c r="AV80" s="344">
        <v>-19.569227066134872</v>
      </c>
      <c r="AW80" s="345">
        <v>89.128316758863477</v>
      </c>
      <c r="AX80" s="344">
        <v>-16.454810077550206</v>
      </c>
      <c r="AY80" s="9">
        <v>2022</v>
      </c>
      <c r="AZ80" s="332" t="s">
        <v>32</v>
      </c>
      <c r="BA80" s="345">
        <v>74.662256954756131</v>
      </c>
      <c r="BB80" s="344">
        <v>-9.8659559924343085</v>
      </c>
      <c r="BC80" s="345">
        <v>134.07351557228989</v>
      </c>
      <c r="BD80" s="344">
        <v>19.653434420657206</v>
      </c>
      <c r="BE80" s="345">
        <v>95.414592392539575</v>
      </c>
      <c r="BF80" s="344">
        <v>14.340129458226514</v>
      </c>
      <c r="BG80" s="345">
        <v>103.01129870501055</v>
      </c>
      <c r="BH80" s="344">
        <v>6.3943075948141654</v>
      </c>
    </row>
    <row r="81" spans="1:60">
      <c r="A81" s="9">
        <v>2023</v>
      </c>
      <c r="B81" s="332" t="s">
        <v>32</v>
      </c>
      <c r="C81" s="345">
        <v>225.19198000852131</v>
      </c>
      <c r="D81" s="344">
        <v>3.5043340967177983</v>
      </c>
      <c r="E81" s="345">
        <v>119.38916135712155</v>
      </c>
      <c r="F81" s="344">
        <v>5.4274401014804852</v>
      </c>
      <c r="G81" s="345">
        <v>119.44971249237346</v>
      </c>
      <c r="H81" s="344">
        <v>-4.7630370032439657</v>
      </c>
      <c r="I81" s="345">
        <v>253.08608450307037</v>
      </c>
      <c r="J81" s="344">
        <v>17.786372783606936</v>
      </c>
      <c r="K81" s="9">
        <v>2023</v>
      </c>
      <c r="L81" s="332" t="s">
        <v>32</v>
      </c>
      <c r="M81" s="345">
        <v>132.589131248537</v>
      </c>
      <c r="N81" s="344">
        <v>9.9032804821943614</v>
      </c>
      <c r="O81" s="345">
        <v>158.24848910959128</v>
      </c>
      <c r="P81" s="344">
        <v>15.098934164258765</v>
      </c>
      <c r="Q81" s="345">
        <v>167.207035269594</v>
      </c>
      <c r="R81" s="344">
        <v>9.8039757026474774</v>
      </c>
      <c r="S81" s="9">
        <v>2023</v>
      </c>
      <c r="T81" s="332" t="s">
        <v>32</v>
      </c>
      <c r="U81" s="345">
        <v>100.28976313952234</v>
      </c>
      <c r="V81" s="344">
        <v>-5.9222748356933437</v>
      </c>
      <c r="W81" s="345">
        <v>106.44192882264635</v>
      </c>
      <c r="X81" s="344">
        <v>4.7355429186241196</v>
      </c>
      <c r="Y81" s="345">
        <v>123.59490723091163</v>
      </c>
      <c r="Z81" s="344">
        <v>0.39038482023894971</v>
      </c>
      <c r="AA81" s="9">
        <v>2023</v>
      </c>
      <c r="AB81" s="332" t="s">
        <v>32</v>
      </c>
      <c r="AC81" s="345">
        <v>145.39562079100682</v>
      </c>
      <c r="AD81" s="344">
        <v>1.5979869120738925</v>
      </c>
      <c r="AE81" s="345">
        <v>179.71195377084916</v>
      </c>
      <c r="AF81" s="344">
        <v>17.756824937370368</v>
      </c>
      <c r="AG81" s="345">
        <v>63.10907037193531</v>
      </c>
      <c r="AH81" s="344">
        <v>-11.735874895457727</v>
      </c>
      <c r="AI81" s="9">
        <v>2023</v>
      </c>
      <c r="AJ81" s="332" t="s">
        <v>32</v>
      </c>
      <c r="AK81" s="345">
        <v>238.62395065232903</v>
      </c>
      <c r="AL81" s="344">
        <v>17.172609879950883</v>
      </c>
      <c r="AM81" s="345">
        <v>71.151298889287091</v>
      </c>
      <c r="AN81" s="344">
        <v>9.5858432271505052</v>
      </c>
      <c r="AO81" s="345">
        <v>56.387929387115314</v>
      </c>
      <c r="AP81" s="344">
        <v>-0.34041193718712748</v>
      </c>
      <c r="AQ81" s="9">
        <v>2023</v>
      </c>
      <c r="AR81" s="332" t="s">
        <v>32</v>
      </c>
      <c r="AS81" s="345">
        <v>160.37485709834354</v>
      </c>
      <c r="AT81" s="344">
        <v>2.1209186720373197</v>
      </c>
      <c r="AU81" s="345">
        <v>68.200487337457673</v>
      </c>
      <c r="AV81" s="344">
        <v>-7.6576658078378728</v>
      </c>
      <c r="AW81" s="345">
        <v>84.590553415021816</v>
      </c>
      <c r="AX81" s="344">
        <v>-5.0912701023161588</v>
      </c>
      <c r="AY81" s="9">
        <v>2023</v>
      </c>
      <c r="AZ81" s="332" t="s">
        <v>32</v>
      </c>
      <c r="BA81" s="345">
        <v>70.35123402793775</v>
      </c>
      <c r="BB81" s="344">
        <v>-5.7740324263580476</v>
      </c>
      <c r="BC81" s="345">
        <v>145.87416998784326</v>
      </c>
      <c r="BD81" s="344">
        <v>8.8016297366281009</v>
      </c>
      <c r="BE81" s="345">
        <v>96.065681437315163</v>
      </c>
      <c r="BF81" s="344">
        <v>0.68237889870867718</v>
      </c>
      <c r="BG81" s="345">
        <v>97.925343981794541</v>
      </c>
      <c r="BH81" s="344">
        <v>-4.9372785191073518</v>
      </c>
    </row>
    <row r="82" spans="1:60">
      <c r="A82" s="9">
        <v>2024</v>
      </c>
      <c r="B82" s="332" t="s">
        <v>32</v>
      </c>
      <c r="C82" s="345">
        <v>255.75966247866452</v>
      </c>
      <c r="D82" s="344">
        <v>13.574054666150431</v>
      </c>
      <c r="E82" s="345">
        <v>116.22604551037847</v>
      </c>
      <c r="F82" s="344">
        <v>-2.6494162541953443</v>
      </c>
      <c r="G82" s="345">
        <v>114.13522985542592</v>
      </c>
      <c r="H82" s="344">
        <v>-4.4491380733016541</v>
      </c>
      <c r="I82" s="345">
        <v>265.02672494595515</v>
      </c>
      <c r="J82" s="344">
        <v>4.71801540030539</v>
      </c>
      <c r="K82" s="9">
        <v>2024</v>
      </c>
      <c r="L82" s="332" t="s">
        <v>32</v>
      </c>
      <c r="M82" s="345">
        <v>137.55752496206048</v>
      </c>
      <c r="N82" s="344">
        <v>3.7472103985735288</v>
      </c>
      <c r="O82" s="345">
        <v>156.74953199590047</v>
      </c>
      <c r="P82" s="344">
        <v>-0.94721733024113064</v>
      </c>
      <c r="Q82" s="345">
        <v>174.40095427830829</v>
      </c>
      <c r="R82" s="344">
        <v>4.3024021071333891</v>
      </c>
      <c r="S82" s="9">
        <v>2024</v>
      </c>
      <c r="T82" s="332" t="s">
        <v>32</v>
      </c>
      <c r="U82" s="345">
        <v>94.526739953862887</v>
      </c>
      <c r="V82" s="344">
        <v>-5.7463723168255711</v>
      </c>
      <c r="W82" s="345">
        <v>112.90995943601264</v>
      </c>
      <c r="X82" s="344">
        <v>6.0765815547586755</v>
      </c>
      <c r="Y82" s="345">
        <v>127.57642548676091</v>
      </c>
      <c r="Z82" s="344">
        <v>3.2214258217052816</v>
      </c>
      <c r="AA82" s="9">
        <v>2024</v>
      </c>
      <c r="AB82" s="332" t="s">
        <v>32</v>
      </c>
      <c r="AC82" s="345">
        <v>140.538153310512</v>
      </c>
      <c r="AD82" s="344">
        <v>-3.3408622997504125</v>
      </c>
      <c r="AE82" s="345">
        <v>127.3620675599972</v>
      </c>
      <c r="AF82" s="344">
        <v>-29.129885415192433</v>
      </c>
      <c r="AG82" s="345">
        <v>68.605780791749524</v>
      </c>
      <c r="AH82" s="344">
        <v>8.7098580083958979</v>
      </c>
      <c r="AI82" s="9">
        <v>2024</v>
      </c>
      <c r="AJ82" s="332" t="s">
        <v>32</v>
      </c>
      <c r="AK82" s="345">
        <v>265.05509124751239</v>
      </c>
      <c r="AL82" s="344">
        <v>11.076482692926788</v>
      </c>
      <c r="AM82" s="345">
        <v>70.878400906168551</v>
      </c>
      <c r="AN82" s="344">
        <v>-0.3835460313144381</v>
      </c>
      <c r="AO82" s="345">
        <v>62.463747103426208</v>
      </c>
      <c r="AP82" s="344">
        <v>10.775032497822522</v>
      </c>
      <c r="AQ82" s="9">
        <v>2024</v>
      </c>
      <c r="AR82" s="332" t="s">
        <v>32</v>
      </c>
      <c r="AS82" s="345">
        <v>164.34964380982831</v>
      </c>
      <c r="AT82" s="344">
        <v>2.4784350760464804</v>
      </c>
      <c r="AU82" s="345">
        <v>64.657101035483336</v>
      </c>
      <c r="AV82" s="344">
        <v>-5.1955439620857504</v>
      </c>
      <c r="AW82" s="345">
        <v>83.746141592130783</v>
      </c>
      <c r="AX82" s="344">
        <v>-0.99823418668056263</v>
      </c>
      <c r="AY82" s="9">
        <v>2024</v>
      </c>
      <c r="AZ82" s="332" t="s">
        <v>32</v>
      </c>
      <c r="BA82" s="345">
        <v>77.591091916342108</v>
      </c>
      <c r="BB82" s="344">
        <v>10.291017618154768</v>
      </c>
      <c r="BC82" s="345">
        <v>157.98943432708083</v>
      </c>
      <c r="BD82" s="344">
        <v>8.3052841639114092</v>
      </c>
      <c r="BE82" s="345">
        <v>95.586017302009211</v>
      </c>
      <c r="BF82" s="344">
        <v>-0.49930852322006558</v>
      </c>
      <c r="BG82" s="345">
        <v>103.66660100857069</v>
      </c>
      <c r="BH82" s="344">
        <v>5.8628918657089599</v>
      </c>
    </row>
    <row r="83" spans="1:60">
      <c r="A83" s="9"/>
      <c r="B83" s="332"/>
      <c r="C83" s="345"/>
      <c r="D83" s="344"/>
      <c r="E83" s="345"/>
      <c r="F83" s="344"/>
      <c r="G83" s="345"/>
      <c r="H83" s="344"/>
      <c r="I83" s="345"/>
      <c r="J83" s="344"/>
      <c r="K83" s="9"/>
      <c r="L83" s="6"/>
      <c r="M83" s="345"/>
      <c r="N83" s="344"/>
      <c r="O83" s="345"/>
      <c r="P83" s="344"/>
      <c r="Q83" s="345"/>
      <c r="R83" s="344"/>
      <c r="S83" s="9"/>
      <c r="T83" s="6"/>
      <c r="U83" s="345"/>
      <c r="V83" s="344"/>
      <c r="W83" s="345"/>
      <c r="X83" s="344"/>
      <c r="Y83" s="345"/>
      <c r="Z83" s="344"/>
      <c r="AA83" s="9"/>
      <c r="AB83" s="6"/>
      <c r="AC83" s="345"/>
      <c r="AD83" s="344"/>
      <c r="AE83" s="345"/>
      <c r="AF83" s="344"/>
      <c r="AG83" s="345"/>
      <c r="AH83" s="344"/>
      <c r="AI83" s="9"/>
      <c r="AJ83" s="6"/>
      <c r="AK83" s="345"/>
      <c r="AL83" s="344"/>
      <c r="AM83" s="345"/>
      <c r="AN83" s="344"/>
      <c r="AO83" s="345"/>
      <c r="AP83" s="344"/>
      <c r="AQ83" s="9"/>
      <c r="AR83" s="6"/>
      <c r="AS83" s="345"/>
      <c r="AT83" s="344"/>
      <c r="AU83" s="345"/>
      <c r="AV83" s="344"/>
      <c r="AW83" s="345"/>
      <c r="AX83" s="344"/>
      <c r="AY83" s="9"/>
      <c r="AZ83" s="6"/>
      <c r="BA83" s="345"/>
      <c r="BB83" s="344"/>
      <c r="BC83" s="345"/>
      <c r="BD83" s="344"/>
      <c r="BE83" s="345"/>
      <c r="BF83" s="344"/>
      <c r="BG83" s="345"/>
      <c r="BH83" s="344"/>
    </row>
    <row r="84" spans="1:60" ht="15" hidden="1" customHeight="1">
      <c r="A84" s="9">
        <v>2015</v>
      </c>
      <c r="B84" s="6" t="s">
        <v>33</v>
      </c>
      <c r="C84" s="34">
        <v>117.495291523647</v>
      </c>
      <c r="D84" s="38"/>
      <c r="E84" s="34">
        <v>89.193763185410006</v>
      </c>
      <c r="F84" s="38"/>
      <c r="G84" s="34">
        <v>96.323805624975407</v>
      </c>
      <c r="H84" s="38"/>
      <c r="I84" s="34">
        <v>99.161411166354995</v>
      </c>
      <c r="J84" s="38"/>
      <c r="K84" s="9">
        <v>2015</v>
      </c>
      <c r="L84" s="6" t="s">
        <v>33</v>
      </c>
      <c r="M84" s="34">
        <v>95.630113168200097</v>
      </c>
      <c r="N84" s="38"/>
      <c r="O84" s="34">
        <v>91.345105272369594</v>
      </c>
      <c r="P84" s="38"/>
      <c r="Q84" s="34">
        <v>121.86824777182299</v>
      </c>
      <c r="R84" s="38"/>
      <c r="S84" s="9">
        <v>2015</v>
      </c>
      <c r="T84" s="6" t="s">
        <v>33</v>
      </c>
      <c r="U84" s="34">
        <v>85.805218331214903</v>
      </c>
      <c r="V84" s="38"/>
      <c r="W84" s="34">
        <v>118.122824438701</v>
      </c>
      <c r="X84" s="38"/>
      <c r="Y84" s="34">
        <v>93.348484152986302</v>
      </c>
      <c r="Z84" s="38"/>
      <c r="AA84" s="9">
        <v>2015</v>
      </c>
      <c r="AB84" s="6" t="s">
        <v>33</v>
      </c>
      <c r="AC84" s="34">
        <v>136.400721434736</v>
      </c>
      <c r="AD84" s="38"/>
      <c r="AE84" s="34">
        <v>100.730212326192</v>
      </c>
      <c r="AF84" s="38"/>
      <c r="AG84" s="34">
        <v>110.221552904239</v>
      </c>
      <c r="AH84" s="38"/>
      <c r="AI84" s="9">
        <v>2015</v>
      </c>
      <c r="AJ84" s="6" t="s">
        <v>33</v>
      </c>
      <c r="AK84" s="34">
        <v>103.72848753370999</v>
      </c>
      <c r="AL84" s="38"/>
      <c r="AM84" s="34">
        <v>94.665217251442897</v>
      </c>
      <c r="AN84" s="38"/>
      <c r="AO84" s="344">
        <v>143.54117378290113</v>
      </c>
      <c r="AP84" s="38"/>
      <c r="AQ84" s="9">
        <v>2015</v>
      </c>
      <c r="AR84" s="6" t="s">
        <v>33</v>
      </c>
      <c r="AS84" s="34">
        <v>100.074975737473</v>
      </c>
      <c r="AT84" s="38"/>
      <c r="AU84" s="34">
        <v>89.0322580645161</v>
      </c>
      <c r="AV84" s="38"/>
      <c r="AW84" s="34">
        <v>99.319454980712393</v>
      </c>
      <c r="AX84" s="38"/>
      <c r="AY84" s="9">
        <v>2015</v>
      </c>
      <c r="AZ84" s="6" t="s">
        <v>33</v>
      </c>
      <c r="BA84" s="34">
        <v>101.72428193192199</v>
      </c>
      <c r="BB84" s="38"/>
      <c r="BC84" s="34">
        <v>98.375272105970794</v>
      </c>
      <c r="BD84" s="38"/>
      <c r="BE84" s="34">
        <v>115.09220723477399</v>
      </c>
      <c r="BF84" s="38"/>
      <c r="BG84" s="34">
        <v>96.809610947569396</v>
      </c>
      <c r="BH84" s="38"/>
    </row>
    <row r="85" spans="1:60" ht="15" hidden="1" customHeight="1">
      <c r="A85" s="9"/>
      <c r="B85" s="6" t="s">
        <v>34</v>
      </c>
      <c r="C85" s="34">
        <v>110.62254882723801</v>
      </c>
      <c r="D85" s="38"/>
      <c r="E85" s="34">
        <v>99.426056380121906</v>
      </c>
      <c r="F85" s="38"/>
      <c r="G85" s="34">
        <v>112.531997754835</v>
      </c>
      <c r="H85" s="38"/>
      <c r="I85" s="34">
        <v>94.579707981847804</v>
      </c>
      <c r="J85" s="38"/>
      <c r="K85" s="9"/>
      <c r="L85" s="6" t="s">
        <v>34</v>
      </c>
      <c r="M85" s="34">
        <v>102.699864334377</v>
      </c>
      <c r="N85" s="38"/>
      <c r="O85" s="34">
        <v>108.25028578517001</v>
      </c>
      <c r="P85" s="38"/>
      <c r="Q85" s="34">
        <v>95.767187672190104</v>
      </c>
      <c r="R85" s="38"/>
      <c r="S85" s="9"/>
      <c r="T85" s="6" t="s">
        <v>34</v>
      </c>
      <c r="U85" s="34">
        <v>94.896764314380903</v>
      </c>
      <c r="V85" s="38"/>
      <c r="W85" s="34">
        <v>98.123899896397603</v>
      </c>
      <c r="X85" s="38"/>
      <c r="Y85" s="34">
        <v>109.082248937922</v>
      </c>
      <c r="Z85" s="38"/>
      <c r="AA85" s="9"/>
      <c r="AB85" s="6" t="s">
        <v>34</v>
      </c>
      <c r="AC85" s="34">
        <v>80.344627831830195</v>
      </c>
      <c r="AD85" s="38"/>
      <c r="AE85" s="34">
        <v>86.126868370523596</v>
      </c>
      <c r="AF85" s="38"/>
      <c r="AG85" s="34">
        <v>83.359490998539698</v>
      </c>
      <c r="AH85" s="38"/>
      <c r="AI85" s="9"/>
      <c r="AJ85" s="6" t="s">
        <v>34</v>
      </c>
      <c r="AK85" s="34">
        <v>89.623883098958103</v>
      </c>
      <c r="AL85" s="38"/>
      <c r="AM85" s="34">
        <v>96.088270754192294</v>
      </c>
      <c r="AN85" s="38"/>
      <c r="AO85" s="344">
        <v>100.13894020711982</v>
      </c>
      <c r="AP85" s="38"/>
      <c r="AQ85" s="9"/>
      <c r="AR85" s="6" t="s">
        <v>34</v>
      </c>
      <c r="AS85" s="34">
        <v>87.780517556196799</v>
      </c>
      <c r="AT85" s="38"/>
      <c r="AU85" s="34">
        <v>89.0322580645161</v>
      </c>
      <c r="AV85" s="38"/>
      <c r="AW85" s="34">
        <v>96.731304256313905</v>
      </c>
      <c r="AX85" s="38"/>
      <c r="AY85" s="9"/>
      <c r="AZ85" s="6" t="s">
        <v>34</v>
      </c>
      <c r="BA85" s="34">
        <v>92.7411136364084</v>
      </c>
      <c r="BB85" s="38"/>
      <c r="BC85" s="34">
        <v>111.47969570105001</v>
      </c>
      <c r="BD85" s="38"/>
      <c r="BE85" s="34">
        <v>100.223782325111</v>
      </c>
      <c r="BF85" s="38"/>
      <c r="BG85" s="34">
        <v>105.879544912085</v>
      </c>
      <c r="BH85" s="38"/>
    </row>
    <row r="86" spans="1:60" ht="15" hidden="1" customHeight="1">
      <c r="A86" s="9"/>
      <c r="B86" s="6" t="s">
        <v>35</v>
      </c>
      <c r="C86" s="34">
        <v>100.92737544248099</v>
      </c>
      <c r="D86" s="38"/>
      <c r="E86" s="34">
        <v>82.267212022224797</v>
      </c>
      <c r="F86" s="38"/>
      <c r="G86" s="34">
        <v>105.336429387519</v>
      </c>
      <c r="H86" s="38"/>
      <c r="I86" s="34">
        <v>89.283033532763895</v>
      </c>
      <c r="J86" s="38"/>
      <c r="K86" s="9"/>
      <c r="L86" s="6" t="s">
        <v>35</v>
      </c>
      <c r="M86" s="34">
        <v>96.632676314329402</v>
      </c>
      <c r="N86" s="38"/>
      <c r="O86" s="34">
        <v>113.16911060028799</v>
      </c>
      <c r="P86" s="38"/>
      <c r="Q86" s="34">
        <v>83.374414420937796</v>
      </c>
      <c r="R86" s="38"/>
      <c r="S86" s="9"/>
      <c r="T86" s="6" t="s">
        <v>35</v>
      </c>
      <c r="U86" s="34">
        <v>96.728284476115206</v>
      </c>
      <c r="V86" s="38"/>
      <c r="W86" s="34">
        <v>92.452652974895202</v>
      </c>
      <c r="X86" s="38"/>
      <c r="Y86" s="34">
        <v>105.662268600161</v>
      </c>
      <c r="Z86" s="38"/>
      <c r="AA86" s="9"/>
      <c r="AB86" s="6" t="s">
        <v>35</v>
      </c>
      <c r="AC86" s="34">
        <v>79.827897234764293</v>
      </c>
      <c r="AD86" s="38"/>
      <c r="AE86" s="34">
        <v>90.729632481226204</v>
      </c>
      <c r="AF86" s="38"/>
      <c r="AG86" s="34">
        <v>116.669663314922</v>
      </c>
      <c r="AH86" s="38"/>
      <c r="AI86" s="9"/>
      <c r="AJ86" s="6" t="s">
        <v>35</v>
      </c>
      <c r="AK86" s="34">
        <v>94.913937353580593</v>
      </c>
      <c r="AL86" s="38"/>
      <c r="AM86" s="34">
        <v>101.007324241674</v>
      </c>
      <c r="AN86" s="38"/>
      <c r="AO86" s="344">
        <v>121.67824727630833</v>
      </c>
      <c r="AP86" s="38"/>
      <c r="AQ86" s="9"/>
      <c r="AR86" s="6" t="s">
        <v>35</v>
      </c>
      <c r="AS86" s="34">
        <v>93.460117191049093</v>
      </c>
      <c r="AT86" s="38"/>
      <c r="AU86" s="34">
        <v>85.161290322580697</v>
      </c>
      <c r="AV86" s="38"/>
      <c r="AW86" s="34">
        <v>113.062999747061</v>
      </c>
      <c r="AX86" s="38"/>
      <c r="AY86" s="9"/>
      <c r="AZ86" s="6" t="s">
        <v>35</v>
      </c>
      <c r="BA86" s="34">
        <v>101.904090328799</v>
      </c>
      <c r="BB86" s="38"/>
      <c r="BC86" s="34">
        <v>99.192407866501497</v>
      </c>
      <c r="BD86" s="38"/>
      <c r="BE86" s="34">
        <v>88.2939637578787</v>
      </c>
      <c r="BF86" s="38"/>
      <c r="BG86" s="34">
        <v>91.367650568859901</v>
      </c>
      <c r="BH86" s="38"/>
    </row>
    <row r="87" spans="1:60" ht="15" hidden="1" customHeight="1">
      <c r="A87" s="9"/>
      <c r="B87" s="6" t="s">
        <v>36</v>
      </c>
      <c r="C87" s="34">
        <v>104.414797070239</v>
      </c>
      <c r="D87" s="38"/>
      <c r="E87" s="34">
        <v>129.00378677762001</v>
      </c>
      <c r="F87" s="38"/>
      <c r="G87" s="34">
        <v>96.968447317901607</v>
      </c>
      <c r="H87" s="38"/>
      <c r="I87" s="34">
        <v>93.214317284377898</v>
      </c>
      <c r="J87" s="38"/>
      <c r="K87" s="9"/>
      <c r="L87" s="6" t="s">
        <v>36</v>
      </c>
      <c r="M87" s="34">
        <v>101.37782854889799</v>
      </c>
      <c r="N87" s="38"/>
      <c r="O87" s="34">
        <v>101.590889880457</v>
      </c>
      <c r="P87" s="38"/>
      <c r="Q87" s="34">
        <v>89.774955812941897</v>
      </c>
      <c r="R87" s="38"/>
      <c r="S87" s="9"/>
      <c r="T87" s="6" t="s">
        <v>36</v>
      </c>
      <c r="U87" s="34">
        <v>100.58348429196199</v>
      </c>
      <c r="V87" s="38"/>
      <c r="W87" s="34">
        <v>103.28265537675099</v>
      </c>
      <c r="X87" s="38"/>
      <c r="Y87" s="34">
        <v>96.697198724845904</v>
      </c>
      <c r="Z87" s="38"/>
      <c r="AA87" s="9"/>
      <c r="AB87" s="6" t="s">
        <v>36</v>
      </c>
      <c r="AC87" s="34">
        <v>108.84337532111201</v>
      </c>
      <c r="AD87" s="38"/>
      <c r="AE87" s="34">
        <v>105.805918487754</v>
      </c>
      <c r="AF87" s="38"/>
      <c r="AG87" s="34">
        <v>78.770739525024595</v>
      </c>
      <c r="AH87" s="38"/>
      <c r="AI87" s="9"/>
      <c r="AJ87" s="6" t="s">
        <v>36</v>
      </c>
      <c r="AK87" s="34">
        <v>120.22472651131</v>
      </c>
      <c r="AL87" s="38"/>
      <c r="AM87" s="34">
        <v>77.142522937720202</v>
      </c>
      <c r="AN87" s="38"/>
      <c r="AO87" s="344">
        <v>119.01932801006176</v>
      </c>
      <c r="AP87" s="38"/>
      <c r="AQ87" s="9"/>
      <c r="AR87" s="6" t="s">
        <v>36</v>
      </c>
      <c r="AS87" s="34">
        <v>100.511311728897</v>
      </c>
      <c r="AT87" s="38"/>
      <c r="AU87" s="34">
        <v>100.645161290323</v>
      </c>
      <c r="AV87" s="38"/>
      <c r="AW87" s="34">
        <v>115.524347605184</v>
      </c>
      <c r="AX87" s="38"/>
      <c r="AY87" s="9"/>
      <c r="AZ87" s="6" t="s">
        <v>36</v>
      </c>
      <c r="BA87" s="34">
        <v>95.228730827795601</v>
      </c>
      <c r="BB87" s="38"/>
      <c r="BC87" s="34">
        <v>96.915211123797306</v>
      </c>
      <c r="BD87" s="38"/>
      <c r="BE87" s="34">
        <v>98.057566621483105</v>
      </c>
      <c r="BF87" s="38"/>
      <c r="BG87" s="34">
        <v>85.161906277349004</v>
      </c>
      <c r="BH87" s="38"/>
    </row>
    <row r="88" spans="1:60" ht="15" hidden="1" customHeight="1">
      <c r="A88" s="9"/>
      <c r="B88" s="6" t="s">
        <v>37</v>
      </c>
      <c r="C88" s="34">
        <v>91.082711459173893</v>
      </c>
      <c r="D88" s="38"/>
      <c r="E88" s="34">
        <v>111.658468103944</v>
      </c>
      <c r="F88" s="38"/>
      <c r="G88" s="34">
        <v>83.320849904842305</v>
      </c>
      <c r="H88" s="38"/>
      <c r="I88" s="34">
        <v>111.237381149553</v>
      </c>
      <c r="J88" s="38"/>
      <c r="K88" s="9"/>
      <c r="L88" s="6" t="s">
        <v>37</v>
      </c>
      <c r="M88" s="34">
        <v>98.793577906451702</v>
      </c>
      <c r="N88" s="38"/>
      <c r="O88" s="34">
        <v>90.880672268657094</v>
      </c>
      <c r="P88" s="38"/>
      <c r="Q88" s="34">
        <v>89.184626740231494</v>
      </c>
      <c r="R88" s="38"/>
      <c r="S88" s="9"/>
      <c r="T88" s="6" t="s">
        <v>37</v>
      </c>
      <c r="U88" s="34">
        <v>97.983326160713403</v>
      </c>
      <c r="V88" s="38"/>
      <c r="W88" s="34">
        <v>96.105194102189998</v>
      </c>
      <c r="X88" s="38"/>
      <c r="Y88" s="34">
        <v>100.33952026758099</v>
      </c>
      <c r="Z88" s="38"/>
      <c r="AA88" s="9"/>
      <c r="AB88" s="6" t="s">
        <v>37</v>
      </c>
      <c r="AC88" s="34">
        <v>75.845902777692899</v>
      </c>
      <c r="AD88" s="38"/>
      <c r="AE88" s="34">
        <v>98.041166155818601</v>
      </c>
      <c r="AF88" s="38"/>
      <c r="AG88" s="34">
        <v>76.800421221068405</v>
      </c>
      <c r="AH88" s="38"/>
      <c r="AI88" s="9"/>
      <c r="AJ88" s="6" t="s">
        <v>37</v>
      </c>
      <c r="AK88" s="34">
        <v>93.581876641156597</v>
      </c>
      <c r="AL88" s="38"/>
      <c r="AM88" s="34">
        <v>98.189232172388401</v>
      </c>
      <c r="AN88" s="38"/>
      <c r="AO88" s="344">
        <v>102.01457074373309</v>
      </c>
      <c r="AP88" s="38"/>
      <c r="AQ88" s="9"/>
      <c r="AR88" s="6" t="s">
        <v>37</v>
      </c>
      <c r="AS88" s="34">
        <v>99.846252244485498</v>
      </c>
      <c r="AT88" s="38"/>
      <c r="AU88" s="34">
        <v>120</v>
      </c>
      <c r="AV88" s="38"/>
      <c r="AW88" s="34">
        <v>96.185748406825695</v>
      </c>
      <c r="AX88" s="38"/>
      <c r="AY88" s="9"/>
      <c r="AZ88" s="6" t="s">
        <v>37</v>
      </c>
      <c r="BA88" s="34">
        <v>97.593710953610397</v>
      </c>
      <c r="BB88" s="38"/>
      <c r="BC88" s="34">
        <v>98.582357936875894</v>
      </c>
      <c r="BD88" s="38"/>
      <c r="BE88" s="34">
        <v>99.985859183283395</v>
      </c>
      <c r="BF88" s="38"/>
      <c r="BG88" s="34">
        <v>106.070490890286</v>
      </c>
      <c r="BH88" s="38"/>
    </row>
    <row r="89" spans="1:60" ht="15" hidden="1" customHeight="1">
      <c r="A89" s="9"/>
      <c r="B89" s="6" t="s">
        <v>38</v>
      </c>
      <c r="C89" s="34">
        <v>83.586014926855697</v>
      </c>
      <c r="D89" s="38"/>
      <c r="E89" s="34">
        <v>104.83145069428301</v>
      </c>
      <c r="F89" s="38"/>
      <c r="G89" s="34">
        <v>95.836555104335702</v>
      </c>
      <c r="H89" s="38"/>
      <c r="I89" s="34">
        <v>118.34060868357101</v>
      </c>
      <c r="J89" s="38"/>
      <c r="K89" s="9"/>
      <c r="L89" s="6" t="s">
        <v>38</v>
      </c>
      <c r="M89" s="34">
        <v>98.663931884658297</v>
      </c>
      <c r="N89" s="38"/>
      <c r="O89" s="34">
        <v>149.54081472343401</v>
      </c>
      <c r="P89" s="38"/>
      <c r="Q89" s="34">
        <v>100.021558715853</v>
      </c>
      <c r="R89" s="38"/>
      <c r="S89" s="9"/>
      <c r="T89" s="6" t="s">
        <v>38</v>
      </c>
      <c r="U89" s="34">
        <v>98.739954161954401</v>
      </c>
      <c r="V89" s="38"/>
      <c r="W89" s="34">
        <v>87.535373596079594</v>
      </c>
      <c r="X89" s="38"/>
      <c r="Y89" s="34">
        <v>102.998367583084</v>
      </c>
      <c r="Z89" s="38"/>
      <c r="AA89" s="9"/>
      <c r="AB89" s="6" t="s">
        <v>38</v>
      </c>
      <c r="AC89" s="34">
        <v>79.516010215997696</v>
      </c>
      <c r="AD89" s="38"/>
      <c r="AE89" s="34">
        <v>98.585559409314001</v>
      </c>
      <c r="AF89" s="38"/>
      <c r="AG89" s="34">
        <v>107.875373225182</v>
      </c>
      <c r="AH89" s="38"/>
      <c r="AI89" s="9"/>
      <c r="AJ89" s="6" t="s">
        <v>38</v>
      </c>
      <c r="AK89" s="34">
        <v>102.91137923565201</v>
      </c>
      <c r="AL89" s="38"/>
      <c r="AM89" s="34">
        <v>112.547832088907</v>
      </c>
      <c r="AN89" s="38"/>
      <c r="AO89" s="344">
        <v>88.059807839904096</v>
      </c>
      <c r="AP89" s="38"/>
      <c r="AQ89" s="9"/>
      <c r="AR89" s="6" t="s">
        <v>38</v>
      </c>
      <c r="AS89" s="34">
        <v>114.86877073486799</v>
      </c>
      <c r="AT89" s="38"/>
      <c r="AU89" s="34">
        <v>112.258064516129</v>
      </c>
      <c r="AV89" s="38"/>
      <c r="AW89" s="34">
        <v>103.83458196913099</v>
      </c>
      <c r="AX89" s="38"/>
      <c r="AY89" s="9"/>
      <c r="AZ89" s="6" t="s">
        <v>38</v>
      </c>
      <c r="BA89" s="34">
        <v>107.84385886062501</v>
      </c>
      <c r="BB89" s="38"/>
      <c r="BC89" s="34">
        <v>88.903882499534404</v>
      </c>
      <c r="BD89" s="38"/>
      <c r="BE89" s="34">
        <v>105.469264553407</v>
      </c>
      <c r="BF89" s="38"/>
      <c r="BG89" s="34">
        <v>105.11576099928401</v>
      </c>
      <c r="BH89" s="38"/>
    </row>
    <row r="90" spans="1:60" ht="15" hidden="1" customHeight="1">
      <c r="A90" s="9"/>
      <c r="B90" s="6" t="s">
        <v>39</v>
      </c>
      <c r="C90" s="34">
        <v>99.685397876150603</v>
      </c>
      <c r="D90" s="38"/>
      <c r="E90" s="34">
        <v>102.20341036192001</v>
      </c>
      <c r="F90" s="38"/>
      <c r="G90" s="34">
        <v>103.90984769272799</v>
      </c>
      <c r="H90" s="38"/>
      <c r="I90" s="34">
        <v>101.877667838237</v>
      </c>
      <c r="J90" s="38"/>
      <c r="K90" s="9"/>
      <c r="L90" s="6" t="s">
        <v>39</v>
      </c>
      <c r="M90" s="34">
        <v>99.226050708524895</v>
      </c>
      <c r="N90" s="38"/>
      <c r="O90" s="34">
        <v>90.578218600190098</v>
      </c>
      <c r="P90" s="38"/>
      <c r="Q90" s="34">
        <v>88.871188386982894</v>
      </c>
      <c r="R90" s="38"/>
      <c r="S90" s="9"/>
      <c r="T90" s="6" t="s">
        <v>39</v>
      </c>
      <c r="U90" s="34">
        <v>113.007796471071</v>
      </c>
      <c r="V90" s="38"/>
      <c r="W90" s="34">
        <v>98.982258532860598</v>
      </c>
      <c r="X90" s="38"/>
      <c r="Y90" s="34">
        <v>101.83098571678801</v>
      </c>
      <c r="Z90" s="38"/>
      <c r="AA90" s="9"/>
      <c r="AB90" s="6" t="s">
        <v>39</v>
      </c>
      <c r="AC90" s="34">
        <v>135.62016230018</v>
      </c>
      <c r="AD90" s="38"/>
      <c r="AE90" s="34">
        <v>98.355288596624305</v>
      </c>
      <c r="AF90" s="38"/>
      <c r="AG90" s="34">
        <v>94.736845406449305</v>
      </c>
      <c r="AH90" s="38"/>
      <c r="AI90" s="9"/>
      <c r="AJ90" s="6" t="s">
        <v>39</v>
      </c>
      <c r="AK90" s="34">
        <v>99.027658063144798</v>
      </c>
      <c r="AL90" s="38"/>
      <c r="AM90" s="34">
        <v>133.031107013895</v>
      </c>
      <c r="AN90" s="38"/>
      <c r="AO90" s="344">
        <v>73.28151145269031</v>
      </c>
      <c r="AP90" s="38"/>
      <c r="AQ90" s="9"/>
      <c r="AR90" s="6" t="s">
        <v>39</v>
      </c>
      <c r="AS90" s="34">
        <v>104.537651087724</v>
      </c>
      <c r="AT90" s="38"/>
      <c r="AU90" s="34">
        <v>100.645161290323</v>
      </c>
      <c r="AV90" s="38"/>
      <c r="AW90" s="34">
        <v>93.387677841552502</v>
      </c>
      <c r="AX90" s="38"/>
      <c r="AY90" s="9"/>
      <c r="AZ90" s="6" t="s">
        <v>39</v>
      </c>
      <c r="BA90" s="34">
        <v>99.156796345244899</v>
      </c>
      <c r="BB90" s="38"/>
      <c r="BC90" s="34">
        <v>93.527124984133394</v>
      </c>
      <c r="BD90" s="38"/>
      <c r="BE90" s="34">
        <v>103.511623359859</v>
      </c>
      <c r="BF90" s="38"/>
      <c r="BG90" s="34">
        <v>113.803803007399</v>
      </c>
      <c r="BH90" s="38"/>
    </row>
    <row r="91" spans="1:60" ht="15" hidden="1" customHeight="1">
      <c r="A91" s="9"/>
      <c r="B91" s="6" t="s">
        <v>40</v>
      </c>
      <c r="C91" s="34">
        <v>101.78658892092901</v>
      </c>
      <c r="D91" s="38"/>
      <c r="E91" s="34">
        <v>104.046319198776</v>
      </c>
      <c r="F91" s="38"/>
      <c r="G91" s="34">
        <v>102.729481178672</v>
      </c>
      <c r="H91" s="38"/>
      <c r="I91" s="34">
        <v>104.760952180747</v>
      </c>
      <c r="J91" s="38"/>
      <c r="K91" s="9"/>
      <c r="L91" s="6" t="s">
        <v>40</v>
      </c>
      <c r="M91" s="34">
        <v>98.246831455019105</v>
      </c>
      <c r="N91" s="38"/>
      <c r="O91" s="34">
        <v>85.605623526913902</v>
      </c>
      <c r="P91" s="38"/>
      <c r="Q91" s="34">
        <v>89.970968780057106</v>
      </c>
      <c r="R91" s="38"/>
      <c r="S91" s="9"/>
      <c r="T91" s="6" t="s">
        <v>40</v>
      </c>
      <c r="U91" s="34">
        <v>109.639000370307</v>
      </c>
      <c r="V91" s="38"/>
      <c r="W91" s="34">
        <v>96.545127997390196</v>
      </c>
      <c r="X91" s="38"/>
      <c r="Y91" s="34">
        <v>95.006146563258199</v>
      </c>
      <c r="Z91" s="38"/>
      <c r="AA91" s="9"/>
      <c r="AB91" s="6" t="s">
        <v>40</v>
      </c>
      <c r="AC91" s="34">
        <v>140.363286049213</v>
      </c>
      <c r="AD91" s="38"/>
      <c r="AE91" s="34">
        <v>91.220010906530007</v>
      </c>
      <c r="AF91" s="38"/>
      <c r="AG91" s="34">
        <v>99.815249326590902</v>
      </c>
      <c r="AH91" s="38"/>
      <c r="AI91" s="9"/>
      <c r="AJ91" s="6" t="s">
        <v>40</v>
      </c>
      <c r="AK91" s="34">
        <v>100.56914768151201</v>
      </c>
      <c r="AL91" s="38"/>
      <c r="AM91" s="34">
        <v>115.572400674915</v>
      </c>
      <c r="AN91" s="38"/>
      <c r="AO91" s="344">
        <v>106.12663354436228</v>
      </c>
      <c r="AP91" s="38"/>
      <c r="AQ91" s="9"/>
      <c r="AR91" s="6" t="s">
        <v>40</v>
      </c>
      <c r="AS91" s="34">
        <v>90.528959013719302</v>
      </c>
      <c r="AT91" s="38"/>
      <c r="AU91" s="34">
        <v>116.129032258065</v>
      </c>
      <c r="AV91" s="38"/>
      <c r="AW91" s="34">
        <v>110.867116291011</v>
      </c>
      <c r="AX91" s="38"/>
      <c r="AY91" s="9"/>
      <c r="AZ91" s="6" t="s">
        <v>40</v>
      </c>
      <c r="BA91" s="34">
        <v>101.87860165498201</v>
      </c>
      <c r="BB91" s="38"/>
      <c r="BC91" s="34">
        <v>85.249960558170002</v>
      </c>
      <c r="BD91" s="38"/>
      <c r="BE91" s="34">
        <v>100.86214112123</v>
      </c>
      <c r="BF91" s="38"/>
      <c r="BG91" s="34">
        <v>106.356909857586</v>
      </c>
      <c r="BH91" s="38"/>
    </row>
    <row r="92" spans="1:60" ht="15" hidden="1" customHeight="1">
      <c r="A92" s="9"/>
      <c r="B92" s="6" t="s">
        <v>41</v>
      </c>
      <c r="C92" s="34">
        <v>92.380495268393304</v>
      </c>
      <c r="D92" s="38"/>
      <c r="E92" s="34">
        <v>104.397575722002</v>
      </c>
      <c r="F92" s="38"/>
      <c r="G92" s="34">
        <v>103.11967398355701</v>
      </c>
      <c r="H92" s="38"/>
      <c r="I92" s="34">
        <v>104.501498980119</v>
      </c>
      <c r="J92" s="38"/>
      <c r="K92" s="9"/>
      <c r="L92" s="6" t="s">
        <v>41</v>
      </c>
      <c r="M92" s="34">
        <v>111.61923166781401</v>
      </c>
      <c r="N92" s="38"/>
      <c r="O92" s="34">
        <v>93.104076315996295</v>
      </c>
      <c r="P92" s="38"/>
      <c r="Q92" s="34">
        <v>96.954336345760495</v>
      </c>
      <c r="R92" s="38"/>
      <c r="S92" s="9"/>
      <c r="T92" s="6" t="s">
        <v>41</v>
      </c>
      <c r="U92" s="34">
        <v>115.15157580792101</v>
      </c>
      <c r="V92" s="38"/>
      <c r="W92" s="34">
        <v>101.602933848597</v>
      </c>
      <c r="X92" s="38"/>
      <c r="Y92" s="34">
        <v>99.241138605516795</v>
      </c>
      <c r="Z92" s="38"/>
      <c r="AA92" s="9"/>
      <c r="AB92" s="6" t="s">
        <v>41</v>
      </c>
      <c r="AC92" s="34">
        <v>142.92654543107901</v>
      </c>
      <c r="AD92" s="38"/>
      <c r="AE92" s="34">
        <v>124.583464197509</v>
      </c>
      <c r="AF92" s="38"/>
      <c r="AG92" s="34">
        <v>136.32238603420899</v>
      </c>
      <c r="AH92" s="38"/>
      <c r="AI92" s="9"/>
      <c r="AJ92" s="6" t="s">
        <v>41</v>
      </c>
      <c r="AK92" s="34">
        <v>111.65266557327701</v>
      </c>
      <c r="AL92" s="38"/>
      <c r="AM92" s="34">
        <v>79.819405822555197</v>
      </c>
      <c r="AN92" s="38"/>
      <c r="AO92" s="344">
        <v>87.728170388952577</v>
      </c>
      <c r="AP92" s="38"/>
      <c r="AQ92" s="9"/>
      <c r="AR92" s="6" t="s">
        <v>41</v>
      </c>
      <c r="AS92" s="34">
        <v>102.680433713611</v>
      </c>
      <c r="AT92" s="38"/>
      <c r="AU92" s="34">
        <v>112.258064516129</v>
      </c>
      <c r="AV92" s="38"/>
      <c r="AW92" s="34">
        <v>101.326417368412</v>
      </c>
      <c r="AX92" s="38"/>
      <c r="AY92" s="9"/>
      <c r="AZ92" s="6" t="s">
        <v>41</v>
      </c>
      <c r="BA92" s="34">
        <v>104.096060792583</v>
      </c>
      <c r="BB92" s="38"/>
      <c r="BC92" s="34">
        <v>113.976498804133</v>
      </c>
      <c r="BD92" s="38"/>
      <c r="BE92" s="34">
        <v>103.56671451177399</v>
      </c>
      <c r="BF92" s="38"/>
      <c r="BG92" s="34">
        <v>88.407987906754698</v>
      </c>
      <c r="BH92" s="38"/>
    </row>
    <row r="93" spans="1:60" ht="15" hidden="1" customHeight="1">
      <c r="A93" s="9"/>
      <c r="B93" s="6" t="s">
        <v>42</v>
      </c>
      <c r="C93" s="34">
        <v>92.739787600362007</v>
      </c>
      <c r="D93" s="38"/>
      <c r="E93" s="34">
        <v>97.191543611720704</v>
      </c>
      <c r="F93" s="38"/>
      <c r="G93" s="34">
        <v>91.777496488693004</v>
      </c>
      <c r="H93" s="38"/>
      <c r="I93" s="34">
        <v>88.287512744431098</v>
      </c>
      <c r="J93" s="38"/>
      <c r="K93" s="9"/>
      <c r="L93" s="6" t="s">
        <v>42</v>
      </c>
      <c r="M93" s="34">
        <v>97.226938611023101</v>
      </c>
      <c r="N93" s="38"/>
      <c r="O93" s="34">
        <v>84.033490897167795</v>
      </c>
      <c r="P93" s="38"/>
      <c r="Q93" s="34">
        <v>93.040092749005098</v>
      </c>
      <c r="R93" s="38"/>
      <c r="S93" s="9"/>
      <c r="T93" s="6" t="s">
        <v>42</v>
      </c>
      <c r="U93" s="34">
        <v>97.574987239408699</v>
      </c>
      <c r="V93" s="38"/>
      <c r="W93" s="34">
        <v>99.552681295281204</v>
      </c>
      <c r="X93" s="38"/>
      <c r="Y93" s="34">
        <v>96.647419677297407</v>
      </c>
      <c r="Z93" s="38"/>
      <c r="AA93" s="9"/>
      <c r="AB93" s="6" t="s">
        <v>42</v>
      </c>
      <c r="AC93" s="34">
        <v>74.3171870899113</v>
      </c>
      <c r="AD93" s="38"/>
      <c r="AE93" s="34">
        <v>117.599298870133</v>
      </c>
      <c r="AF93" s="38"/>
      <c r="AG93" s="34">
        <v>128.68013521048999</v>
      </c>
      <c r="AH93" s="38"/>
      <c r="AI93" s="9"/>
      <c r="AJ93" s="6" t="s">
        <v>42</v>
      </c>
      <c r="AK93" s="34">
        <v>109.332488441435</v>
      </c>
      <c r="AL93" s="38"/>
      <c r="AM93" s="34">
        <v>78.164451947571905</v>
      </c>
      <c r="AN93" s="38"/>
      <c r="AO93" s="344">
        <v>87.306078477122384</v>
      </c>
      <c r="AP93" s="38"/>
      <c r="AQ93" s="9"/>
      <c r="AR93" s="6" t="s">
        <v>42</v>
      </c>
      <c r="AS93" s="34">
        <v>107.95597916880099</v>
      </c>
      <c r="AT93" s="38"/>
      <c r="AU93" s="34">
        <v>100.645161290323</v>
      </c>
      <c r="AV93" s="38"/>
      <c r="AW93" s="34">
        <v>91.098600483884795</v>
      </c>
      <c r="AX93" s="38"/>
      <c r="AY93" s="9"/>
      <c r="AZ93" s="6" t="s">
        <v>42</v>
      </c>
      <c r="BA93" s="34">
        <v>98.410101346162904</v>
      </c>
      <c r="BB93" s="38"/>
      <c r="BC93" s="34">
        <v>96.146995079198206</v>
      </c>
      <c r="BD93" s="38"/>
      <c r="BE93" s="34">
        <v>98.108030393519698</v>
      </c>
      <c r="BF93" s="38"/>
      <c r="BG93" s="34">
        <v>85.543798233749698</v>
      </c>
      <c r="BH93" s="38"/>
    </row>
    <row r="94" spans="1:60" ht="15" hidden="1" customHeight="1">
      <c r="A94" s="9"/>
      <c r="B94" s="6" t="s">
        <v>43</v>
      </c>
      <c r="C94" s="34">
        <v>98.775165590889102</v>
      </c>
      <c r="D94" s="38"/>
      <c r="E94" s="34">
        <v>83.886403560657698</v>
      </c>
      <c r="F94" s="38"/>
      <c r="G94" s="34">
        <v>106.53074928348001</v>
      </c>
      <c r="H94" s="38"/>
      <c r="I94" s="34">
        <v>94.937836991845799</v>
      </c>
      <c r="J94" s="38"/>
      <c r="K94" s="9"/>
      <c r="L94" s="6" t="s">
        <v>43</v>
      </c>
      <c r="M94" s="34">
        <v>108.02960087252001</v>
      </c>
      <c r="N94" s="38"/>
      <c r="O94" s="34">
        <v>94.234866102625901</v>
      </c>
      <c r="P94" s="38"/>
      <c r="Q94" s="34">
        <v>127.27755733103299</v>
      </c>
      <c r="R94" s="38"/>
      <c r="S94" s="9"/>
      <c r="T94" s="6" t="s">
        <v>43</v>
      </c>
      <c r="U94" s="34">
        <v>95.491257743927505</v>
      </c>
      <c r="V94" s="38"/>
      <c r="W94" s="34">
        <v>106.508741678646</v>
      </c>
      <c r="X94" s="38"/>
      <c r="Y94" s="34">
        <v>95.8918314595672</v>
      </c>
      <c r="Z94" s="38"/>
      <c r="AA94" s="9"/>
      <c r="AB94" s="6" t="s">
        <v>43</v>
      </c>
      <c r="AC94" s="34">
        <v>73.520074457824705</v>
      </c>
      <c r="AD94" s="38"/>
      <c r="AE94" s="34">
        <v>96.731928477624294</v>
      </c>
      <c r="AF94" s="38"/>
      <c r="AG94" s="34">
        <v>79.724462134352905</v>
      </c>
      <c r="AH94" s="38"/>
      <c r="AI94" s="9"/>
      <c r="AJ94" s="6" t="s">
        <v>43</v>
      </c>
      <c r="AK94" s="34">
        <v>88.520293196086001</v>
      </c>
      <c r="AL94" s="38"/>
      <c r="AM94" s="34">
        <v>94.932958968028501</v>
      </c>
      <c r="AN94" s="38"/>
      <c r="AO94" s="344">
        <v>81.174598413777019</v>
      </c>
      <c r="AP94" s="38"/>
      <c r="AQ94" s="9"/>
      <c r="AR94" s="6" t="s">
        <v>43</v>
      </c>
      <c r="AS94" s="34">
        <v>88.132624790619801</v>
      </c>
      <c r="AT94" s="38"/>
      <c r="AU94" s="34">
        <v>89.0322580645161</v>
      </c>
      <c r="AV94" s="38"/>
      <c r="AW94" s="34">
        <v>89.2444359776986</v>
      </c>
      <c r="AX94" s="38"/>
      <c r="AY94" s="9"/>
      <c r="AZ94" s="6" t="s">
        <v>43</v>
      </c>
      <c r="BA94" s="34">
        <v>102.93043975305901</v>
      </c>
      <c r="BB94" s="38"/>
      <c r="BC94" s="34">
        <v>111.721490365828</v>
      </c>
      <c r="BD94" s="38"/>
      <c r="BE94" s="34">
        <v>101.56541744566201</v>
      </c>
      <c r="BF94" s="38"/>
      <c r="BG94" s="34">
        <v>119.723128331609</v>
      </c>
      <c r="BH94" s="38"/>
    </row>
    <row r="95" spans="1:60" ht="15" hidden="1" customHeight="1">
      <c r="A95" s="9"/>
      <c r="B95" s="6" t="s">
        <v>44</v>
      </c>
      <c r="C95" s="34">
        <v>106.503825493642</v>
      </c>
      <c r="D95" s="38"/>
      <c r="E95" s="34">
        <v>91.894010381320101</v>
      </c>
      <c r="F95" s="38"/>
      <c r="G95" s="34">
        <v>101.61466627846001</v>
      </c>
      <c r="H95" s="38"/>
      <c r="I95" s="34">
        <v>99.818071466151807</v>
      </c>
      <c r="J95" s="38"/>
      <c r="K95" s="9"/>
      <c r="L95" s="6" t="s">
        <v>44</v>
      </c>
      <c r="M95" s="34">
        <v>91.853354528183004</v>
      </c>
      <c r="N95" s="38"/>
      <c r="O95" s="34">
        <v>97.666846026729601</v>
      </c>
      <c r="P95" s="38"/>
      <c r="Q95" s="34">
        <v>123.894865273184</v>
      </c>
      <c r="R95" s="38"/>
      <c r="S95" s="9"/>
      <c r="T95" s="6" t="s">
        <v>44</v>
      </c>
      <c r="U95" s="34">
        <v>94.398350631023803</v>
      </c>
      <c r="V95" s="38"/>
      <c r="W95" s="34">
        <v>101.185656262211</v>
      </c>
      <c r="X95" s="38"/>
      <c r="Y95" s="34">
        <v>103.254389710994</v>
      </c>
      <c r="Z95" s="38"/>
      <c r="AA95" s="9"/>
      <c r="AB95" s="6" t="s">
        <v>44</v>
      </c>
      <c r="AC95" s="34">
        <v>72.474209855658899</v>
      </c>
      <c r="AD95" s="38"/>
      <c r="AE95" s="34">
        <v>91.490651720751103</v>
      </c>
      <c r="AF95" s="38"/>
      <c r="AG95" s="34">
        <v>87.023680698932296</v>
      </c>
      <c r="AH95" s="38"/>
      <c r="AI95" s="9"/>
      <c r="AJ95" s="6" t="s">
        <v>44</v>
      </c>
      <c r="AK95" s="34">
        <v>85.913456670178107</v>
      </c>
      <c r="AL95" s="38"/>
      <c r="AM95" s="34">
        <v>118.839276126709</v>
      </c>
      <c r="AN95" s="38"/>
      <c r="AO95" s="344">
        <v>89.930939863067891</v>
      </c>
      <c r="AP95" s="38"/>
      <c r="AQ95" s="9"/>
      <c r="AR95" s="6" t="s">
        <v>44</v>
      </c>
      <c r="AS95" s="34">
        <v>109.622407032556</v>
      </c>
      <c r="AT95" s="38"/>
      <c r="AU95" s="34">
        <v>85.161290322580697</v>
      </c>
      <c r="AV95" s="38"/>
      <c r="AW95" s="34">
        <v>89.417315072212702</v>
      </c>
      <c r="AX95" s="38"/>
      <c r="AY95" s="9"/>
      <c r="AZ95" s="6" t="s">
        <v>44</v>
      </c>
      <c r="BA95" s="34">
        <v>96.492213568808296</v>
      </c>
      <c r="BB95" s="38"/>
      <c r="BC95" s="34">
        <v>105.929102974808</v>
      </c>
      <c r="BD95" s="38"/>
      <c r="BE95" s="34">
        <v>85.263429492019299</v>
      </c>
      <c r="BF95" s="38"/>
      <c r="BG95" s="34">
        <v>95.759408067467604</v>
      </c>
      <c r="BH95" s="38"/>
    </row>
    <row r="96" spans="1:60" ht="15" hidden="1" customHeight="1">
      <c r="C96" s="34"/>
      <c r="D96" s="344"/>
      <c r="E96" s="34"/>
      <c r="F96" s="344"/>
      <c r="G96" s="34"/>
      <c r="H96" s="344"/>
      <c r="I96" s="34"/>
      <c r="J96" s="344"/>
      <c r="M96" s="34"/>
      <c r="N96" s="344"/>
      <c r="O96" s="34"/>
      <c r="P96" s="344"/>
      <c r="Q96" s="34"/>
      <c r="R96" s="344"/>
      <c r="U96" s="34"/>
      <c r="V96" s="344"/>
      <c r="W96" s="34"/>
      <c r="X96" s="344"/>
      <c r="Y96" s="34"/>
      <c r="Z96" s="344"/>
      <c r="AC96" s="34"/>
      <c r="AD96" s="344"/>
      <c r="AE96" s="34"/>
      <c r="AF96" s="344"/>
      <c r="AG96" s="34"/>
      <c r="AH96" s="344"/>
      <c r="AK96" s="34"/>
      <c r="AL96" s="344"/>
      <c r="AM96" s="34"/>
      <c r="AN96" s="344"/>
      <c r="AO96" s="344"/>
      <c r="AP96" s="344"/>
      <c r="AS96" s="34"/>
      <c r="AT96" s="344"/>
      <c r="AU96" s="34"/>
      <c r="AV96" s="344"/>
      <c r="AW96" s="34"/>
      <c r="AX96" s="344"/>
      <c r="BA96" s="34"/>
      <c r="BB96" s="344"/>
      <c r="BC96" s="34"/>
      <c r="BD96" s="344"/>
      <c r="BE96" s="34"/>
      <c r="BF96" s="344"/>
      <c r="BG96" s="34"/>
      <c r="BH96" s="344"/>
    </row>
    <row r="97" spans="1:60" ht="15" hidden="1" customHeight="1">
      <c r="A97" s="9">
        <v>2016</v>
      </c>
      <c r="B97" s="6" t="s">
        <v>33</v>
      </c>
      <c r="C97" s="34">
        <v>120.025769793357</v>
      </c>
      <c r="D97" s="38">
        <v>2.1536848301710165</v>
      </c>
      <c r="E97" s="34">
        <v>91.114715732593496</v>
      </c>
      <c r="F97" s="38">
        <v>2.1536848301717555</v>
      </c>
      <c r="G97" s="34">
        <v>98.398316814564694</v>
      </c>
      <c r="H97" s="38">
        <v>2.1536848301718265</v>
      </c>
      <c r="I97" s="34">
        <v>101.29703543602901</v>
      </c>
      <c r="J97" s="38">
        <v>2.1536848301717271</v>
      </c>
      <c r="K97" s="9">
        <v>2016</v>
      </c>
      <c r="L97" s="6" t="s">
        <v>33</v>
      </c>
      <c r="M97" s="34">
        <v>99.311796499090505</v>
      </c>
      <c r="N97" s="38">
        <v>3.8499204998480252</v>
      </c>
      <c r="O97" s="34">
        <v>97.062630537730598</v>
      </c>
      <c r="P97" s="38">
        <v>6.2592574044473253</v>
      </c>
      <c r="Q97" s="34">
        <v>129.49629509415101</v>
      </c>
      <c r="R97" s="38">
        <v>6.259257404447311</v>
      </c>
      <c r="S97" s="9">
        <v>2016</v>
      </c>
      <c r="T97" s="6" t="s">
        <v>33</v>
      </c>
      <c r="U97" s="34">
        <v>93.856569891054406</v>
      </c>
      <c r="V97" s="38">
        <v>9.3832889379299189</v>
      </c>
      <c r="W97" s="34">
        <v>121.57937505837501</v>
      </c>
      <c r="X97" s="38">
        <v>2.9262343125462138</v>
      </c>
      <c r="Y97" s="34">
        <v>96.688302009068707</v>
      </c>
      <c r="Z97" s="38">
        <v>3.5777954900787279</v>
      </c>
      <c r="AA97" s="9">
        <v>2016</v>
      </c>
      <c r="AB97" s="6" t="s">
        <v>33</v>
      </c>
      <c r="AC97" s="34">
        <v>145.82200465117401</v>
      </c>
      <c r="AD97" s="38">
        <v>6.9070626000653732</v>
      </c>
      <c r="AE97" s="34">
        <v>103.268883318638</v>
      </c>
      <c r="AF97" s="38">
        <v>2.5202676871414695</v>
      </c>
      <c r="AG97" s="34">
        <v>112.99943108634901</v>
      </c>
      <c r="AH97" s="38">
        <v>2.520267687140489</v>
      </c>
      <c r="AI97" s="9">
        <v>2016</v>
      </c>
      <c r="AJ97" s="6" t="s">
        <v>33</v>
      </c>
      <c r="AK97" s="34">
        <v>106.342723087381</v>
      </c>
      <c r="AL97" s="38">
        <v>2.5202676871398921</v>
      </c>
      <c r="AM97" s="34">
        <v>76.364921618662294</v>
      </c>
      <c r="AN97" s="38">
        <v>-19.33159418434829</v>
      </c>
      <c r="AO97" s="344">
        <v>145.00996995170567</v>
      </c>
      <c r="AP97" s="38">
        <v>1.0232577385956461</v>
      </c>
      <c r="AQ97" s="9">
        <v>2016</v>
      </c>
      <c r="AR97" s="6" t="s">
        <v>33</v>
      </c>
      <c r="AS97" s="34">
        <v>101.09900067110399</v>
      </c>
      <c r="AT97" s="38">
        <v>1.0232577385952339</v>
      </c>
      <c r="AU97" s="34">
        <v>89.9432875350074</v>
      </c>
      <c r="AV97" s="38">
        <v>1.023257738595305</v>
      </c>
      <c r="AW97" s="34">
        <v>100.33574898973301</v>
      </c>
      <c r="AX97" s="38">
        <v>1.023257738595106</v>
      </c>
      <c r="AY97" s="9">
        <v>2016</v>
      </c>
      <c r="AZ97" s="6" t="s">
        <v>33</v>
      </c>
      <c r="BA97" s="34">
        <v>102.765183518821</v>
      </c>
      <c r="BB97" s="38">
        <v>1.0232577385954187</v>
      </c>
      <c r="BC97" s="34">
        <v>99.381904690659098</v>
      </c>
      <c r="BD97" s="38">
        <v>1.0232577385950634</v>
      </c>
      <c r="BE97" s="34">
        <v>116.269897151824</v>
      </c>
      <c r="BF97" s="38">
        <v>1.0232577385953334</v>
      </c>
      <c r="BG97" s="34">
        <v>97.800222783293805</v>
      </c>
      <c r="BH97" s="38">
        <v>1.0232577385946797</v>
      </c>
    </row>
    <row r="98" spans="1:60" ht="15" hidden="1" customHeight="1">
      <c r="A98" s="9"/>
      <c r="B98" s="6" t="s">
        <v>34</v>
      </c>
      <c r="C98" s="34">
        <v>116.02923978391399</v>
      </c>
      <c r="D98" s="38">
        <v>4.8875125496518308</v>
      </c>
      <c r="E98" s="34">
        <v>104.285458565722</v>
      </c>
      <c r="F98" s="38">
        <v>4.8874534126364324</v>
      </c>
      <c r="G98" s="34">
        <v>118.032005126201</v>
      </c>
      <c r="H98" s="38">
        <v>4.8875053150202206</v>
      </c>
      <c r="I98" s="34">
        <v>99.202000000000098</v>
      </c>
      <c r="J98" s="38">
        <v>4.8871921015440449</v>
      </c>
      <c r="K98" s="9"/>
      <c r="L98" s="6" t="s">
        <v>34</v>
      </c>
      <c r="M98" s="34">
        <v>106.77104499852101</v>
      </c>
      <c r="N98" s="38">
        <v>3.9641538871840964</v>
      </c>
      <c r="O98" s="34">
        <v>117.857</v>
      </c>
      <c r="P98" s="38">
        <v>8.8745393558546084</v>
      </c>
      <c r="Q98" s="34">
        <v>104.26600000000001</v>
      </c>
      <c r="R98" s="38">
        <v>8.8744511918854982</v>
      </c>
      <c r="S98" s="9"/>
      <c r="T98" s="6" t="s">
        <v>34</v>
      </c>
      <c r="U98" s="34">
        <v>103.36199999999999</v>
      </c>
      <c r="V98" s="38">
        <v>8.9204682022401016</v>
      </c>
      <c r="W98" s="34">
        <v>101.75</v>
      </c>
      <c r="X98" s="38">
        <v>3.6954300709928418</v>
      </c>
      <c r="Y98" s="34">
        <v>110.243119800109</v>
      </c>
      <c r="Z98" s="38">
        <v>1.0642161061857394</v>
      </c>
      <c r="AA98" s="9"/>
      <c r="AB98" s="6" t="s">
        <v>34</v>
      </c>
      <c r="AC98" s="34">
        <v>84.986000000000004</v>
      </c>
      <c r="AD98" s="38">
        <v>5.7768295073625779</v>
      </c>
      <c r="AE98" s="34">
        <v>90.481999999999999</v>
      </c>
      <c r="AF98" s="38">
        <v>5.0566469115541679</v>
      </c>
      <c r="AG98" s="34">
        <v>87.575000000000003</v>
      </c>
      <c r="AH98" s="38">
        <v>5.0570234426385241</v>
      </c>
      <c r="AI98" s="9"/>
      <c r="AJ98" s="6" t="s">
        <v>34</v>
      </c>
      <c r="AK98" s="34">
        <v>94.156000000000006</v>
      </c>
      <c r="AL98" s="38">
        <v>5.0568182769293486</v>
      </c>
      <c r="AM98" s="34">
        <v>78.994</v>
      </c>
      <c r="AN98" s="38">
        <v>-17.790174201304879</v>
      </c>
      <c r="AO98" s="344">
        <v>101.41051121963524</v>
      </c>
      <c r="AP98" s="38">
        <v>1.2698067404002984</v>
      </c>
      <c r="AQ98" s="9"/>
      <c r="AR98" s="6" t="s">
        <v>34</v>
      </c>
      <c r="AS98" s="34">
        <v>88.891347954230596</v>
      </c>
      <c r="AT98" s="38">
        <v>1.2654634866132426</v>
      </c>
      <c r="AU98" s="34">
        <v>90.159000000000006</v>
      </c>
      <c r="AV98" s="38">
        <v>1.2655434782609092</v>
      </c>
      <c r="AW98" s="34">
        <v>97.956000000000003</v>
      </c>
      <c r="AX98" s="38">
        <v>1.2660800483377699</v>
      </c>
      <c r="AY98" s="9"/>
      <c r="AZ98" s="6" t="s">
        <v>34</v>
      </c>
      <c r="BA98" s="34">
        <v>93.915000000000006</v>
      </c>
      <c r="BB98" s="38">
        <v>1.2657669479728639</v>
      </c>
      <c r="BC98" s="34">
        <v>112.89100000000001</v>
      </c>
      <c r="BD98" s="38">
        <v>1.2659743014859117</v>
      </c>
      <c r="BE98" s="34">
        <v>101.49251895997401</v>
      </c>
      <c r="BF98" s="38">
        <v>1.2659037659818182</v>
      </c>
      <c r="BG98" s="34">
        <v>107.22</v>
      </c>
      <c r="BH98" s="38">
        <v>1.2660189359786358</v>
      </c>
    </row>
    <row r="99" spans="1:60" ht="15" hidden="1" customHeight="1">
      <c r="A99" s="9"/>
      <c r="B99" s="6" t="s">
        <v>35</v>
      </c>
      <c r="C99" s="34">
        <v>108.261976159987</v>
      </c>
      <c r="D99" s="38">
        <v>7.2672064297223642</v>
      </c>
      <c r="E99" s="34">
        <v>88.245333430119402</v>
      </c>
      <c r="F99" s="38">
        <v>7.2667120483912697</v>
      </c>
      <c r="G99" s="34">
        <v>112.99110290837299</v>
      </c>
      <c r="H99" s="38">
        <v>7.2668815198713759</v>
      </c>
      <c r="I99" s="34">
        <v>95.7710000000001</v>
      </c>
      <c r="J99" s="38">
        <v>7.2667406230718399</v>
      </c>
      <c r="K99" s="9"/>
      <c r="L99" s="6" t="s">
        <v>35</v>
      </c>
      <c r="M99" s="34">
        <v>99.741249292182204</v>
      </c>
      <c r="N99" s="38">
        <v>3.2168962885195782</v>
      </c>
      <c r="O99" s="34">
        <v>127.48099999999999</v>
      </c>
      <c r="P99" s="38">
        <v>12.64646273510219</v>
      </c>
      <c r="Q99" s="34">
        <v>93.918999999999798</v>
      </c>
      <c r="R99" s="38">
        <v>12.647267932611641</v>
      </c>
      <c r="S99" s="9"/>
      <c r="T99" s="6" t="s">
        <v>35</v>
      </c>
      <c r="U99" s="34">
        <v>98.206000000000003</v>
      </c>
      <c r="V99" s="38">
        <v>1.5276974381259549</v>
      </c>
      <c r="W99" s="34">
        <v>96.457999999999998</v>
      </c>
      <c r="X99" s="38">
        <v>4.3323224333999661</v>
      </c>
      <c r="Y99" s="34">
        <v>106.993286288349</v>
      </c>
      <c r="Z99" s="38">
        <v>1.259690621658649</v>
      </c>
      <c r="AA99" s="9"/>
      <c r="AB99" s="6" t="s">
        <v>35</v>
      </c>
      <c r="AC99" s="34">
        <v>84.575999999999993</v>
      </c>
      <c r="AD99" s="38">
        <v>5.9479241339303996</v>
      </c>
      <c r="AE99" s="34">
        <v>94.117999999999995</v>
      </c>
      <c r="AF99" s="38">
        <v>3.7345764841215612</v>
      </c>
      <c r="AG99" s="34">
        <v>121.027</v>
      </c>
      <c r="AH99" s="38">
        <v>3.7347640862872851</v>
      </c>
      <c r="AI99" s="9"/>
      <c r="AJ99" s="6" t="s">
        <v>35</v>
      </c>
      <c r="AK99" s="34">
        <v>98.459000000000003</v>
      </c>
      <c r="AL99" s="38">
        <v>3.7350285377089278</v>
      </c>
      <c r="AM99" s="34">
        <v>77.706999999999994</v>
      </c>
      <c r="AN99" s="38">
        <v>-23.067955137515327</v>
      </c>
      <c r="AO99" s="344">
        <v>126.00310518862668</v>
      </c>
      <c r="AP99" s="38">
        <v>3.5543394231323902</v>
      </c>
      <c r="AQ99" s="9"/>
      <c r="AR99" s="6" t="s">
        <v>35</v>
      </c>
      <c r="AS99" s="34">
        <v>96.782177551733596</v>
      </c>
      <c r="AT99" s="38">
        <v>3.5545219292777261</v>
      </c>
      <c r="AU99" s="34">
        <v>88.188000000000002</v>
      </c>
      <c r="AV99" s="38">
        <v>3.5540909090908457</v>
      </c>
      <c r="AW99" s="34">
        <v>117.081</v>
      </c>
      <c r="AX99" s="38">
        <v>3.5537711381511912</v>
      </c>
      <c r="AY99" s="9"/>
      <c r="AZ99" s="6" t="s">
        <v>35</v>
      </c>
      <c r="BA99" s="34">
        <v>105.526</v>
      </c>
      <c r="BB99" s="38">
        <v>3.5542338482338778</v>
      </c>
      <c r="BC99" s="34">
        <v>102.718</v>
      </c>
      <c r="BD99" s="38">
        <v>3.5542963512322814</v>
      </c>
      <c r="BE99" s="34">
        <v>91.431801358324407</v>
      </c>
      <c r="BF99" s="38">
        <v>3.5538529100928713</v>
      </c>
      <c r="BG99" s="34">
        <v>94.614999999999995</v>
      </c>
      <c r="BH99" s="38">
        <v>3.5541566527342212</v>
      </c>
    </row>
    <row r="100" spans="1:60" ht="15" hidden="1" customHeight="1">
      <c r="A100" s="9"/>
      <c r="B100" s="6" t="s">
        <v>36</v>
      </c>
      <c r="C100" s="34">
        <v>95.203913575992303</v>
      </c>
      <c r="D100" s="38">
        <v>-8.8214350386091525</v>
      </c>
      <c r="E100" s="34">
        <v>117.62311455859199</v>
      </c>
      <c r="F100" s="38">
        <v>-8.8219675587091899</v>
      </c>
      <c r="G100" s="34">
        <v>88.414055625157999</v>
      </c>
      <c r="H100" s="38">
        <v>-8.8218301203677782</v>
      </c>
      <c r="I100" s="34">
        <v>84.991000000000099</v>
      </c>
      <c r="J100" s="38">
        <v>-8.8219465892671138</v>
      </c>
      <c r="K100" s="9"/>
      <c r="L100" s="6" t="s">
        <v>36</v>
      </c>
      <c r="M100" s="34">
        <v>104.10703766173199</v>
      </c>
      <c r="N100" s="38">
        <v>2.6921163649876547</v>
      </c>
      <c r="O100" s="34">
        <v>108.227</v>
      </c>
      <c r="P100" s="38">
        <v>6.5321901672007954</v>
      </c>
      <c r="Q100" s="34">
        <v>95.638999999999797</v>
      </c>
      <c r="R100" s="38">
        <v>6.5319377035132362</v>
      </c>
      <c r="S100" s="9"/>
      <c r="T100" s="6" t="s">
        <v>36</v>
      </c>
      <c r="U100" s="34">
        <v>101.49</v>
      </c>
      <c r="V100" s="38">
        <v>0.90125701492569021</v>
      </c>
      <c r="W100" s="34">
        <v>107.51900000000001</v>
      </c>
      <c r="X100" s="38">
        <v>4.1016999493243276</v>
      </c>
      <c r="Y100" s="34">
        <v>97.740571473809098</v>
      </c>
      <c r="Z100" s="38">
        <v>1.0790103154199215</v>
      </c>
      <c r="AA100" s="9"/>
      <c r="AB100" s="6" t="s">
        <v>36</v>
      </c>
      <c r="AC100" s="34">
        <v>118.352</v>
      </c>
      <c r="AD100" s="38">
        <v>8.736061933797501</v>
      </c>
      <c r="AE100" s="34">
        <v>109.979</v>
      </c>
      <c r="AF100" s="38">
        <v>3.9440908144746203</v>
      </c>
      <c r="AG100" s="34">
        <v>81.878</v>
      </c>
      <c r="AH100" s="38">
        <v>3.9446887178052492</v>
      </c>
      <c r="AI100" s="9"/>
      <c r="AJ100" s="6" t="s">
        <v>36</v>
      </c>
      <c r="AK100" s="34">
        <v>124.967</v>
      </c>
      <c r="AL100" s="38">
        <v>3.9445076119544211</v>
      </c>
      <c r="AM100" s="34">
        <v>51.134</v>
      </c>
      <c r="AN100" s="38">
        <v>-33.714898018979454</v>
      </c>
      <c r="AO100" s="344">
        <v>110.14080601270122</v>
      </c>
      <c r="AP100" s="38">
        <v>-7.459731243491774</v>
      </c>
      <c r="AQ100" s="9"/>
      <c r="AR100" s="6" t="s">
        <v>36</v>
      </c>
      <c r="AS100" s="34">
        <v>93.013834437653301</v>
      </c>
      <c r="AT100" s="38">
        <v>-7.4593368271485616</v>
      </c>
      <c r="AU100" s="34">
        <v>93.137</v>
      </c>
      <c r="AV100" s="38">
        <v>-7.4600320512824396</v>
      </c>
      <c r="AW100" s="34">
        <v>106.90600000000001</v>
      </c>
      <c r="AX100" s="38">
        <v>-7.4602001948871077</v>
      </c>
      <c r="AY100" s="9"/>
      <c r="AZ100" s="6" t="s">
        <v>36</v>
      </c>
      <c r="BA100" s="34">
        <v>88.125</v>
      </c>
      <c r="BB100" s="38">
        <v>-7.4596508491134301</v>
      </c>
      <c r="BC100" s="34">
        <v>89.685999999999694</v>
      </c>
      <c r="BD100" s="38">
        <v>-7.4593152508982143</v>
      </c>
      <c r="BE100" s="34">
        <v>90.742682577420496</v>
      </c>
      <c r="BF100" s="38">
        <v>-7.4597854057496136</v>
      </c>
      <c r="BG100" s="34">
        <v>78.808999999999997</v>
      </c>
      <c r="BH100" s="38">
        <v>-7.4597981128549691</v>
      </c>
    </row>
    <row r="101" spans="1:60" ht="15" hidden="1" customHeight="1">
      <c r="A101" s="9"/>
      <c r="B101" s="6" t="s">
        <v>37</v>
      </c>
      <c r="C101" s="34">
        <v>84.586133781699701</v>
      </c>
      <c r="D101" s="38">
        <v>-7.1326133943500025</v>
      </c>
      <c r="E101" s="34">
        <v>103.694401490058</v>
      </c>
      <c r="F101" s="38">
        <v>-7.1325236223661648</v>
      </c>
      <c r="G101" s="34">
        <v>77.377951967107194</v>
      </c>
      <c r="H101" s="38">
        <v>-7.1325459888158491</v>
      </c>
      <c r="I101" s="34">
        <v>103.303</v>
      </c>
      <c r="J101" s="38">
        <v>-7.1328370621074129</v>
      </c>
      <c r="K101" s="9"/>
      <c r="L101" s="6" t="s">
        <v>37</v>
      </c>
      <c r="M101" s="34">
        <v>101.540503518338</v>
      </c>
      <c r="N101" s="38">
        <v>2.7804698140271569</v>
      </c>
      <c r="O101" s="34">
        <v>97.385999999999996</v>
      </c>
      <c r="P101" s="38">
        <v>7.1580981620736281</v>
      </c>
      <c r="Q101" s="34">
        <v>95.567999999999799</v>
      </c>
      <c r="R101" s="38">
        <v>7.1574816121181755</v>
      </c>
      <c r="S101" s="9"/>
      <c r="T101" s="6" t="s">
        <v>37</v>
      </c>
      <c r="U101" s="34">
        <v>98.573999999999998</v>
      </c>
      <c r="V101" s="38">
        <v>0.60283097383096163</v>
      </c>
      <c r="W101" s="34">
        <v>102.446</v>
      </c>
      <c r="X101" s="38">
        <v>6.5977764854912238</v>
      </c>
      <c r="Y101" s="34">
        <v>103.94623508643301</v>
      </c>
      <c r="Z101" s="38">
        <v>3.5945107264154501</v>
      </c>
      <c r="AA101" s="9"/>
      <c r="AB101" s="6" t="s">
        <v>37</v>
      </c>
      <c r="AC101" s="34">
        <v>82.784000000000006</v>
      </c>
      <c r="AD101" s="38">
        <v>9.1476229673775862</v>
      </c>
      <c r="AE101" s="34">
        <v>102.779</v>
      </c>
      <c r="AF101" s="38">
        <v>4.8324943796073114</v>
      </c>
      <c r="AG101" s="34">
        <v>80.512</v>
      </c>
      <c r="AH101" s="38">
        <v>4.8327583624156176</v>
      </c>
      <c r="AI101" s="9"/>
      <c r="AJ101" s="6" t="s">
        <v>37</v>
      </c>
      <c r="AK101" s="34">
        <v>98.105000000000004</v>
      </c>
      <c r="AL101" s="38">
        <v>4.8333326079658576</v>
      </c>
      <c r="AM101" s="34">
        <v>70.802000000000007</v>
      </c>
      <c r="AN101" s="38">
        <v>-27.892296911239015</v>
      </c>
      <c r="AO101" s="344">
        <v>90.073890477008291</v>
      </c>
      <c r="AP101" s="38">
        <v>-11.704877234371281</v>
      </c>
      <c r="AQ101" s="9"/>
      <c r="AR101" s="6" t="s">
        <v>37</v>
      </c>
      <c r="AS101" s="34">
        <v>88.159603908650496</v>
      </c>
      <c r="AT101" s="38">
        <v>-11.704643963219425</v>
      </c>
      <c r="AU101" s="34">
        <v>105.955</v>
      </c>
      <c r="AV101" s="38">
        <v>-11.704166666666666</v>
      </c>
      <c r="AW101" s="34">
        <v>84.927999999999997</v>
      </c>
      <c r="AX101" s="38">
        <v>-11.704175091729923</v>
      </c>
      <c r="AY101" s="9"/>
      <c r="AZ101" s="6" t="s">
        <v>37</v>
      </c>
      <c r="BA101" s="34">
        <v>86.171000000000006</v>
      </c>
      <c r="BB101" s="38">
        <v>-11.704351481254761</v>
      </c>
      <c r="BC101" s="34">
        <v>87.043999999999699</v>
      </c>
      <c r="BD101" s="38">
        <v>-11.704282772648241</v>
      </c>
      <c r="BE101" s="34">
        <v>88.283311264641597</v>
      </c>
      <c r="BF101" s="38">
        <v>-11.704202988534547</v>
      </c>
      <c r="BG101" s="34">
        <v>93.655000000000001</v>
      </c>
      <c r="BH101" s="38">
        <v>-11.704943369337244</v>
      </c>
    </row>
    <row r="102" spans="1:60" ht="15" hidden="1" customHeight="1">
      <c r="A102" s="9"/>
      <c r="B102" s="6" t="s">
        <v>38</v>
      </c>
      <c r="C102" s="34">
        <v>75.648510469076697</v>
      </c>
      <c r="D102" s="38">
        <v>-9.4962111361870001</v>
      </c>
      <c r="E102" s="34">
        <v>94.875678759568103</v>
      </c>
      <c r="F102" s="38">
        <v>-9.4969323316421992</v>
      </c>
      <c r="G102" s="34">
        <v>86.735526121285702</v>
      </c>
      <c r="H102" s="38">
        <v>-9.4964066405995595</v>
      </c>
      <c r="I102" s="34">
        <v>107.102</v>
      </c>
      <c r="J102" s="38">
        <v>-9.4968319063000024</v>
      </c>
      <c r="K102" s="9"/>
      <c r="L102" s="6" t="s">
        <v>38</v>
      </c>
      <c r="M102" s="34">
        <v>105.20733441153401</v>
      </c>
      <c r="N102" s="38">
        <v>6.6320107073425589</v>
      </c>
      <c r="O102" s="34">
        <v>173.36</v>
      </c>
      <c r="P102" s="38">
        <v>15.928216868831456</v>
      </c>
      <c r="Q102" s="34">
        <v>115.953</v>
      </c>
      <c r="R102" s="38">
        <v>15.928007410288373</v>
      </c>
      <c r="S102" s="9"/>
      <c r="T102" s="6" t="s">
        <v>38</v>
      </c>
      <c r="U102" s="34">
        <v>106.304</v>
      </c>
      <c r="V102" s="38">
        <v>7.6605725638062978</v>
      </c>
      <c r="W102" s="34">
        <v>92.418000000000006</v>
      </c>
      <c r="X102" s="38">
        <v>5.5778894900827822</v>
      </c>
      <c r="Y102" s="34">
        <v>106.114985831244</v>
      </c>
      <c r="Z102" s="38">
        <v>3.0258909158399518</v>
      </c>
      <c r="AA102" s="9"/>
      <c r="AB102" s="6" t="s">
        <v>38</v>
      </c>
      <c r="AC102" s="34">
        <v>86.977000000000004</v>
      </c>
      <c r="AD102" s="38">
        <v>9.3830032011606761</v>
      </c>
      <c r="AE102" s="34">
        <v>108.634</v>
      </c>
      <c r="AF102" s="38">
        <v>10.192608989483148</v>
      </c>
      <c r="AG102" s="34">
        <v>118.871</v>
      </c>
      <c r="AH102" s="38">
        <v>10.192898013771341</v>
      </c>
      <c r="AI102" s="9"/>
      <c r="AJ102" s="6" t="s">
        <v>38</v>
      </c>
      <c r="AK102" s="34">
        <v>113.401</v>
      </c>
      <c r="AL102" s="38">
        <v>10.192867729746681</v>
      </c>
      <c r="AM102" s="34">
        <v>96.052999999999997</v>
      </c>
      <c r="AN102" s="38">
        <v>-14.655841683273778</v>
      </c>
      <c r="AO102" s="344">
        <v>85.532669917942613</v>
      </c>
      <c r="AP102" s="38">
        <v>-2.8697972252629853</v>
      </c>
      <c r="AQ102" s="9"/>
      <c r="AR102" s="6" t="s">
        <v>38</v>
      </c>
      <c r="AS102" s="34">
        <v>111.57250360506001</v>
      </c>
      <c r="AT102" s="38">
        <v>-2.8695938058014008</v>
      </c>
      <c r="AU102" s="34">
        <v>109.03700000000001</v>
      </c>
      <c r="AV102" s="38">
        <v>-2.8693390804597385</v>
      </c>
      <c r="AW102" s="34">
        <v>100.855</v>
      </c>
      <c r="AX102" s="38">
        <v>-2.8695468432827056</v>
      </c>
      <c r="AY102" s="9"/>
      <c r="AZ102" s="6" t="s">
        <v>38</v>
      </c>
      <c r="BA102" s="34">
        <v>104.749</v>
      </c>
      <c r="BB102" s="38">
        <v>-2.8697590139321107</v>
      </c>
      <c r="BC102" s="34">
        <v>86.352999999999696</v>
      </c>
      <c r="BD102" s="38">
        <v>-2.8692588307918498</v>
      </c>
      <c r="BE102" s="34">
        <v>102.44293556448901</v>
      </c>
      <c r="BF102" s="38">
        <v>-2.8693942275339737</v>
      </c>
      <c r="BG102" s="34">
        <v>102.1</v>
      </c>
      <c r="BH102" s="38">
        <v>-2.8689903118377771</v>
      </c>
    </row>
    <row r="103" spans="1:60" ht="15" hidden="1" customHeight="1">
      <c r="A103" s="9"/>
      <c r="B103" s="6" t="s">
        <v>39</v>
      </c>
      <c r="C103" s="34">
        <v>101.63849103264199</v>
      </c>
      <c r="D103" s="38">
        <v>1.9592570206901598</v>
      </c>
      <c r="E103" s="34">
        <v>104.206016216748</v>
      </c>
      <c r="F103" s="38">
        <v>1.9594315373003894</v>
      </c>
      <c r="G103" s="34">
        <v>105.945558614475</v>
      </c>
      <c r="H103" s="38">
        <v>1.9591126028466732</v>
      </c>
      <c r="I103" s="34">
        <v>103.874</v>
      </c>
      <c r="J103" s="38">
        <v>1.9595385368781848</v>
      </c>
      <c r="K103" s="9"/>
      <c r="L103" s="6" t="s">
        <v>39</v>
      </c>
      <c r="M103" s="34">
        <v>102.25226581286501</v>
      </c>
      <c r="N103" s="38">
        <v>3.0498191581055352</v>
      </c>
      <c r="O103" s="34">
        <v>96.843999999999994</v>
      </c>
      <c r="P103" s="38">
        <v>6.917536574070752</v>
      </c>
      <c r="Q103" s="34">
        <v>95.018999999999807</v>
      </c>
      <c r="R103" s="38">
        <v>6.9176655838636236</v>
      </c>
      <c r="S103" s="9"/>
      <c r="T103" s="6" t="s">
        <v>39</v>
      </c>
      <c r="U103" s="34">
        <v>120.604</v>
      </c>
      <c r="V103" s="38">
        <v>6.7218402323892406</v>
      </c>
      <c r="W103" s="34">
        <v>103.59399999999999</v>
      </c>
      <c r="X103" s="38">
        <v>4.6591596670916289</v>
      </c>
      <c r="Y103" s="34">
        <v>102.946516502297</v>
      </c>
      <c r="Z103" s="38">
        <v>1.0954728343802032</v>
      </c>
      <c r="AA103" s="9"/>
      <c r="AB103" s="6" t="s">
        <v>39</v>
      </c>
      <c r="AC103" s="34">
        <v>141.34899999999999</v>
      </c>
      <c r="AD103" s="38">
        <v>4.2241784721801565</v>
      </c>
      <c r="AE103" s="34">
        <v>103.256</v>
      </c>
      <c r="AF103" s="38">
        <v>4.982661810362373</v>
      </c>
      <c r="AG103" s="34">
        <v>99.456999999999994</v>
      </c>
      <c r="AH103" s="38">
        <v>4.9823852306880383</v>
      </c>
      <c r="AI103" s="9"/>
      <c r="AJ103" s="6" t="s">
        <v>39</v>
      </c>
      <c r="AK103" s="34">
        <v>103.962</v>
      </c>
      <c r="AL103" s="38">
        <v>4.9827917102803951</v>
      </c>
      <c r="AM103" s="34">
        <v>113.259</v>
      </c>
      <c r="AN103" s="38">
        <v>-14.862769661707631</v>
      </c>
      <c r="AO103" s="344">
        <v>69.445201086561127</v>
      </c>
      <c r="AP103" s="38">
        <v>-5.2350317154769073</v>
      </c>
      <c r="AQ103" s="9"/>
      <c r="AR103" s="6" t="s">
        <v>39</v>
      </c>
      <c r="AS103" s="34">
        <v>99.065033782381505</v>
      </c>
      <c r="AT103" s="38">
        <v>-5.2350681772542345</v>
      </c>
      <c r="AU103" s="34">
        <v>95.376999999999995</v>
      </c>
      <c r="AV103" s="38">
        <v>-5.234391025641429</v>
      </c>
      <c r="AW103" s="34">
        <v>88.498999999999995</v>
      </c>
      <c r="AX103" s="38">
        <v>-5.234821075481662</v>
      </c>
      <c r="AY103" s="9"/>
      <c r="AZ103" s="6" t="s">
        <v>39</v>
      </c>
      <c r="BA103" s="34">
        <v>93.965999999999994</v>
      </c>
      <c r="BB103" s="38">
        <v>-5.234937529820499</v>
      </c>
      <c r="BC103" s="34">
        <v>88.630999999999702</v>
      </c>
      <c r="BD103" s="38">
        <v>-5.2349786064356181</v>
      </c>
      <c r="BE103" s="34">
        <v>98.093049477169103</v>
      </c>
      <c r="BF103" s="38">
        <v>-5.2347492067167991</v>
      </c>
      <c r="BG103" s="34">
        <v>107.846</v>
      </c>
      <c r="BH103" s="38">
        <v>-5.2351528243846417</v>
      </c>
    </row>
    <row r="104" spans="1:60" ht="15" hidden="1" customHeight="1">
      <c r="A104" s="9"/>
      <c r="B104" s="6" t="s">
        <v>40</v>
      </c>
      <c r="C104" s="34">
        <v>98.409109288672695</v>
      </c>
      <c r="D104" s="38">
        <v>-3.3181970906599929</v>
      </c>
      <c r="E104" s="34">
        <v>100.59374720836701</v>
      </c>
      <c r="F104" s="38">
        <v>-3.3183028645280643</v>
      </c>
      <c r="G104" s="34">
        <v>99.320691269223303</v>
      </c>
      <c r="H104" s="38">
        <v>-3.3182197265456637</v>
      </c>
      <c r="I104" s="34">
        <v>101.285</v>
      </c>
      <c r="J104" s="38">
        <v>-3.3179845241859311</v>
      </c>
      <c r="K104" s="9"/>
      <c r="L104" s="6" t="s">
        <v>40</v>
      </c>
      <c r="M104" s="34">
        <v>103.170199887808</v>
      </c>
      <c r="N104" s="38">
        <v>5.0112236291742391</v>
      </c>
      <c r="O104" s="34">
        <v>94.54</v>
      </c>
      <c r="P104" s="38">
        <v>10.43667005156172</v>
      </c>
      <c r="Q104" s="34">
        <v>99.360999999999805</v>
      </c>
      <c r="R104" s="38">
        <v>10.436734590351634</v>
      </c>
      <c r="S104" s="9"/>
      <c r="T104" s="6" t="s">
        <v>40</v>
      </c>
      <c r="U104" s="34">
        <v>117.44499999999999</v>
      </c>
      <c r="V104" s="38">
        <v>7.1197289316102399</v>
      </c>
      <c r="W104" s="34">
        <v>105.17100000000001</v>
      </c>
      <c r="X104" s="38">
        <v>8.9345492429643798</v>
      </c>
      <c r="Y104" s="34">
        <v>95.773400198890897</v>
      </c>
      <c r="Z104" s="38">
        <v>0.80758315476130349</v>
      </c>
      <c r="AA104" s="9"/>
      <c r="AB104" s="6" t="s">
        <v>40</v>
      </c>
      <c r="AC104" s="34">
        <v>151.66999999999999</v>
      </c>
      <c r="AD104" s="38">
        <v>8.0553214939857725</v>
      </c>
      <c r="AE104" s="34">
        <v>99.436999999999998</v>
      </c>
      <c r="AF104" s="38">
        <v>9.007879972618781</v>
      </c>
      <c r="AG104" s="34">
        <v>108.806</v>
      </c>
      <c r="AH104" s="38">
        <v>9.0073918905835484</v>
      </c>
      <c r="AI104" s="9"/>
      <c r="AJ104" s="6" t="s">
        <v>40</v>
      </c>
      <c r="AK104" s="34">
        <v>109.628</v>
      </c>
      <c r="AL104" s="38">
        <v>9.0075858524485852</v>
      </c>
      <c r="AM104" s="34">
        <v>89.325000000000003</v>
      </c>
      <c r="AN104" s="38">
        <v>-22.710786071446549</v>
      </c>
      <c r="AO104" s="344">
        <v>105.61210137923483</v>
      </c>
      <c r="AP104" s="38">
        <v>-0.48482849963610875</v>
      </c>
      <c r="AQ104" s="9"/>
      <c r="AR104" s="6" t="s">
        <v>40</v>
      </c>
      <c r="AS104" s="34">
        <v>90.089502103692197</v>
      </c>
      <c r="AT104" s="38">
        <v>-0.48543241280451355</v>
      </c>
      <c r="AU104" s="34">
        <v>115.566</v>
      </c>
      <c r="AV104" s="38">
        <v>-0.48483333333373935</v>
      </c>
      <c r="AW104" s="34">
        <v>110.32899999999999</v>
      </c>
      <c r="AX104" s="38">
        <v>-0.48537051292876754</v>
      </c>
      <c r="AY104" s="9"/>
      <c r="AZ104" s="6" t="s">
        <v>40</v>
      </c>
      <c r="BA104" s="34">
        <v>101.38500000000001</v>
      </c>
      <c r="BB104" s="38">
        <v>-0.48449983309902223</v>
      </c>
      <c r="BC104" s="34">
        <v>84.836999999999705</v>
      </c>
      <c r="BD104" s="38">
        <v>-0.48441143604811998</v>
      </c>
      <c r="BE104" s="34">
        <v>100.372876136104</v>
      </c>
      <c r="BF104" s="38">
        <v>-0.48508288609295391</v>
      </c>
      <c r="BG104" s="34">
        <v>105.84099999999999</v>
      </c>
      <c r="BH104" s="38">
        <v>-0.48507413225603102</v>
      </c>
    </row>
    <row r="105" spans="1:60" ht="15" hidden="1" customHeight="1">
      <c r="A105" s="9"/>
      <c r="B105" s="6" t="s">
        <v>41</v>
      </c>
      <c r="C105" s="34">
        <v>90.003841294293906</v>
      </c>
      <c r="D105" s="38">
        <v>-2.5726794029351083</v>
      </c>
      <c r="E105" s="34">
        <v>101.711130296565</v>
      </c>
      <c r="F105" s="38">
        <v>-2.5732833419338021</v>
      </c>
      <c r="G105" s="34">
        <v>100.46627012388799</v>
      </c>
      <c r="H105" s="38">
        <v>-2.5731305745711666</v>
      </c>
      <c r="I105" s="34">
        <v>101.813</v>
      </c>
      <c r="J105" s="38">
        <v>-2.5726893933171908</v>
      </c>
      <c r="K105" s="9"/>
      <c r="L105" s="6" t="s">
        <v>41</v>
      </c>
      <c r="M105" s="34">
        <v>117.196782441411</v>
      </c>
      <c r="N105" s="38">
        <v>4.9969442454111714</v>
      </c>
      <c r="O105" s="34">
        <v>99.738</v>
      </c>
      <c r="P105" s="38">
        <v>7.1252773739874726</v>
      </c>
      <c r="Q105" s="34">
        <v>103.86199999999999</v>
      </c>
      <c r="R105" s="38">
        <v>7.1246567349037946</v>
      </c>
      <c r="S105" s="9"/>
      <c r="T105" s="6" t="s">
        <v>41</v>
      </c>
      <c r="U105" s="34">
        <v>118.991</v>
      </c>
      <c r="V105" s="38">
        <v>3.3342350420660978</v>
      </c>
      <c r="W105" s="34">
        <v>109.17700000000001</v>
      </c>
      <c r="X105" s="38">
        <v>7.4545742573629354</v>
      </c>
      <c r="Y105" s="34">
        <v>99.504918634196301</v>
      </c>
      <c r="Z105" s="38">
        <v>0.265797059955176</v>
      </c>
      <c r="AA105" s="9"/>
      <c r="AB105" s="6" t="s">
        <v>41</v>
      </c>
      <c r="AC105" s="34">
        <v>152.24</v>
      </c>
      <c r="AD105" s="38">
        <v>6.5162524853803632</v>
      </c>
      <c r="AE105" s="34">
        <v>133.19900000000001</v>
      </c>
      <c r="AF105" s="38">
        <v>6.9154729786870632</v>
      </c>
      <c r="AG105" s="34">
        <v>145.749</v>
      </c>
      <c r="AH105" s="38">
        <v>6.9149420282487313</v>
      </c>
      <c r="AI105" s="9"/>
      <c r="AJ105" s="6" t="s">
        <v>41</v>
      </c>
      <c r="AK105" s="34">
        <v>119.374</v>
      </c>
      <c r="AL105" s="38">
        <v>6.9154949298147557</v>
      </c>
      <c r="AM105" s="34">
        <v>65.653000000000006</v>
      </c>
      <c r="AN105" s="38">
        <v>-17.748072259580866</v>
      </c>
      <c r="AO105" s="344">
        <v>87.988544042586625</v>
      </c>
      <c r="AP105" s="38">
        <v>0.29679594647838314</v>
      </c>
      <c r="AQ105" s="9"/>
      <c r="AR105" s="6" t="s">
        <v>41</v>
      </c>
      <c r="AS105" s="34">
        <v>102.985298090686</v>
      </c>
      <c r="AT105" s="38">
        <v>0.29690600832998371</v>
      </c>
      <c r="AU105" s="34">
        <v>112.59099999999999</v>
      </c>
      <c r="AV105" s="38">
        <v>0.29658045977014069</v>
      </c>
      <c r="AW105" s="34">
        <v>101.627</v>
      </c>
      <c r="AX105" s="38">
        <v>0.29664784307443881</v>
      </c>
      <c r="AY105" s="9"/>
      <c r="AZ105" s="6" t="s">
        <v>41</v>
      </c>
      <c r="BA105" s="34">
        <v>104.405</v>
      </c>
      <c r="BB105" s="38">
        <v>0.29678280336906937</v>
      </c>
      <c r="BC105" s="34">
        <v>114.315</v>
      </c>
      <c r="BD105" s="38">
        <v>0.29699209873845689</v>
      </c>
      <c r="BE105" s="34">
        <v>103.873835320436</v>
      </c>
      <c r="BF105" s="38">
        <v>0.29654393316404537</v>
      </c>
      <c r="BG105" s="34">
        <v>88.67</v>
      </c>
      <c r="BH105" s="38">
        <v>0.29636699064077732</v>
      </c>
    </row>
    <row r="106" spans="1:60" ht="15" hidden="1" customHeight="1">
      <c r="A106" s="9"/>
      <c r="B106" s="6" t="s">
        <v>42</v>
      </c>
      <c r="C106" s="34">
        <v>94.555842961583593</v>
      </c>
      <c r="D106" s="38">
        <v>1.9582267850853867</v>
      </c>
      <c r="E106" s="34">
        <v>99.094635317871095</v>
      </c>
      <c r="F106" s="38">
        <v>1.9580836309722685</v>
      </c>
      <c r="G106" s="34">
        <v>93.574978335648396</v>
      </c>
      <c r="H106" s="38">
        <v>1.9585213322710757</v>
      </c>
      <c r="I106" s="34">
        <v>90.017000000000095</v>
      </c>
      <c r="J106" s="38">
        <v>1.9589262420104632</v>
      </c>
      <c r="K106" s="9"/>
      <c r="L106" s="6" t="s">
        <v>42</v>
      </c>
      <c r="M106" s="34">
        <v>102.455563485673</v>
      </c>
      <c r="N106" s="38">
        <v>5.3777532742937666</v>
      </c>
      <c r="O106" s="34">
        <v>87.953000000000003</v>
      </c>
      <c r="P106" s="38">
        <v>4.6642226343167579</v>
      </c>
      <c r="Q106" s="34">
        <v>97.379999999999797</v>
      </c>
      <c r="R106" s="38">
        <v>4.6645560239309845</v>
      </c>
      <c r="S106" s="9"/>
      <c r="T106" s="6" t="s">
        <v>42</v>
      </c>
      <c r="U106" s="34">
        <v>99.436999999999998</v>
      </c>
      <c r="V106" s="38">
        <v>1.9082890126572067</v>
      </c>
      <c r="W106" s="34">
        <v>106.568</v>
      </c>
      <c r="X106" s="38">
        <v>7.0468405405483878</v>
      </c>
      <c r="Y106" s="34">
        <v>98.025341732708796</v>
      </c>
      <c r="Z106" s="38">
        <v>1.4257204796695362</v>
      </c>
      <c r="AA106" s="9"/>
      <c r="AB106" s="6" t="s">
        <v>42</v>
      </c>
      <c r="AC106" s="34">
        <v>80.5</v>
      </c>
      <c r="AD106" s="38">
        <v>8.3194926398499689</v>
      </c>
      <c r="AE106" s="34">
        <v>125.961</v>
      </c>
      <c r="AF106" s="38">
        <v>7.1103324681391058</v>
      </c>
      <c r="AG106" s="34">
        <v>137.83000000000001</v>
      </c>
      <c r="AH106" s="38">
        <v>7.110549561160326</v>
      </c>
      <c r="AI106" s="9"/>
      <c r="AJ106" s="6" t="s">
        <v>42</v>
      </c>
      <c r="AK106" s="34">
        <v>117.107</v>
      </c>
      <c r="AL106" s="38">
        <v>7.1108886931897359</v>
      </c>
      <c r="AM106" s="34">
        <v>61.835999999999999</v>
      </c>
      <c r="AN106" s="38">
        <v>-20.889869423665971</v>
      </c>
      <c r="AO106" s="344">
        <v>82.609599695202675</v>
      </c>
      <c r="AP106" s="38">
        <v>-5.3793262323085287</v>
      </c>
      <c r="AQ106" s="9"/>
      <c r="AR106" s="6" t="s">
        <v>42</v>
      </c>
      <c r="AS106" s="34">
        <v>102.14841644232</v>
      </c>
      <c r="AT106" s="38">
        <v>-5.3795656073854303</v>
      </c>
      <c r="AU106" s="34">
        <v>95.230999999999995</v>
      </c>
      <c r="AV106" s="38">
        <v>-5.3794551282055352</v>
      </c>
      <c r="AW106" s="34">
        <v>86.197999999999993</v>
      </c>
      <c r="AX106" s="38">
        <v>-5.3794465094463249</v>
      </c>
      <c r="AY106" s="9"/>
      <c r="AZ106" s="6" t="s">
        <v>42</v>
      </c>
      <c r="BA106" s="34">
        <v>93.116</v>
      </c>
      <c r="BB106" s="38">
        <v>-5.3796320436055822</v>
      </c>
      <c r="BC106" s="34">
        <v>90.973999999999705</v>
      </c>
      <c r="BD106" s="38">
        <v>-5.3802982349447319</v>
      </c>
      <c r="BE106" s="34">
        <v>92.829855450464095</v>
      </c>
      <c r="BF106" s="38">
        <v>-5.3799621925793417</v>
      </c>
      <c r="BG106" s="34">
        <v>80.941999999999993</v>
      </c>
      <c r="BH106" s="38">
        <v>-5.3794644717261946</v>
      </c>
    </row>
    <row r="107" spans="1:60" ht="15" hidden="1" customHeight="1">
      <c r="A107" s="9"/>
      <c r="B107" s="6" t="s">
        <v>43</v>
      </c>
      <c r="C107" s="34">
        <v>109.45307018767799</v>
      </c>
      <c r="D107" s="38">
        <v>10.810313030519296</v>
      </c>
      <c r="E107" s="34">
        <v>92.955076158963607</v>
      </c>
      <c r="F107" s="38">
        <v>10.81065847786455</v>
      </c>
      <c r="G107" s="34">
        <v>118.047479434447</v>
      </c>
      <c r="H107" s="38">
        <v>10.810709798276918</v>
      </c>
      <c r="I107" s="34">
        <v>105.20099999999999</v>
      </c>
      <c r="J107" s="38">
        <v>10.810403242108507</v>
      </c>
      <c r="K107" s="9"/>
      <c r="L107" s="6" t="s">
        <v>43</v>
      </c>
      <c r="M107" s="34">
        <v>114.128432996859</v>
      </c>
      <c r="N107" s="38">
        <v>5.6455194456711126</v>
      </c>
      <c r="O107" s="34">
        <v>101.188</v>
      </c>
      <c r="P107" s="38">
        <v>7.3785151769641573</v>
      </c>
      <c r="Q107" s="34">
        <v>136.66800000000001</v>
      </c>
      <c r="R107" s="38">
        <v>7.3779249585562496</v>
      </c>
      <c r="S107" s="9"/>
      <c r="T107" s="6" t="s">
        <v>43</v>
      </c>
      <c r="U107" s="34">
        <v>103.271</v>
      </c>
      <c r="V107" s="38">
        <v>8.147072768624426</v>
      </c>
      <c r="W107" s="34">
        <v>116.54</v>
      </c>
      <c r="X107" s="38">
        <v>9.4182488340909316</v>
      </c>
      <c r="Y107" s="34">
        <v>101.967080481275</v>
      </c>
      <c r="Z107" s="38">
        <v>6.3355229838001748</v>
      </c>
      <c r="AA107" s="9"/>
      <c r="AB107" s="6" t="s">
        <v>43</v>
      </c>
      <c r="AC107" s="34">
        <v>80.221000000000004</v>
      </c>
      <c r="AD107" s="38">
        <v>9.1144161531274506</v>
      </c>
      <c r="AE107" s="34">
        <v>105.631</v>
      </c>
      <c r="AF107" s="38">
        <v>9.1997251191308749</v>
      </c>
      <c r="AG107" s="34">
        <v>87.058999999999997</v>
      </c>
      <c r="AH107" s="38">
        <v>9.1998586999393126</v>
      </c>
      <c r="AI107" s="9"/>
      <c r="AJ107" s="6" t="s">
        <v>43</v>
      </c>
      <c r="AK107" s="34">
        <v>96.664000000000001</v>
      </c>
      <c r="AL107" s="38">
        <v>9.1998190582971233</v>
      </c>
      <c r="AM107" s="34">
        <v>71.781000000000006</v>
      </c>
      <c r="AN107" s="38">
        <v>-24.387693399323624</v>
      </c>
      <c r="AO107" s="344">
        <v>76.230349578808983</v>
      </c>
      <c r="AP107" s="38">
        <v>-6.0908817925595002</v>
      </c>
      <c r="AQ107" s="9"/>
      <c r="AR107" s="6" t="s">
        <v>43</v>
      </c>
      <c r="AS107" s="34">
        <v>82.765070501995893</v>
      </c>
      <c r="AT107" s="38">
        <v>-6.0903147970184932</v>
      </c>
      <c r="AU107" s="34">
        <v>83.61</v>
      </c>
      <c r="AV107" s="38">
        <v>-6.0902173913043214</v>
      </c>
      <c r="AW107" s="34">
        <v>83.808999999999997</v>
      </c>
      <c r="AX107" s="38">
        <v>-6.0905040388813347</v>
      </c>
      <c r="AY107" s="9"/>
      <c r="AZ107" s="6" t="s">
        <v>43</v>
      </c>
      <c r="BA107" s="34">
        <v>96.661000000000001</v>
      </c>
      <c r="BB107" s="38">
        <v>-6.0909481860760053</v>
      </c>
      <c r="BC107" s="34">
        <v>104.917</v>
      </c>
      <c r="BD107" s="38">
        <v>-6.0905832383249958</v>
      </c>
      <c r="BE107" s="34">
        <v>95.379654216531605</v>
      </c>
      <c r="BF107" s="38">
        <v>-6.0904226898292535</v>
      </c>
      <c r="BG107" s="34">
        <v>112.431</v>
      </c>
      <c r="BH107" s="38">
        <v>-6.0908267543855743</v>
      </c>
    </row>
    <row r="108" spans="1:60" ht="15" hidden="1" customHeight="1">
      <c r="A108" s="9"/>
      <c r="B108" s="6" t="s">
        <v>44</v>
      </c>
      <c r="C108" s="34">
        <v>114.71981898800099</v>
      </c>
      <c r="D108" s="38">
        <v>7.7142707844325002</v>
      </c>
      <c r="E108" s="34">
        <v>100.26560213524201</v>
      </c>
      <c r="F108" s="38">
        <v>9.110051590069304</v>
      </c>
      <c r="G108" s="34">
        <v>110.87158527235</v>
      </c>
      <c r="H108" s="38">
        <v>9.1098257101221805</v>
      </c>
      <c r="I108" s="34">
        <v>106.681</v>
      </c>
      <c r="J108" s="38">
        <v>6.8754369154240749</v>
      </c>
      <c r="K108" s="9"/>
      <c r="L108" s="6" t="s">
        <v>44</v>
      </c>
      <c r="M108" s="34">
        <v>95.540817890850207</v>
      </c>
      <c r="N108" s="38">
        <v>4.014511371531654</v>
      </c>
      <c r="O108" s="34">
        <v>104.777</v>
      </c>
      <c r="P108" s="38">
        <v>7.2800077636626952</v>
      </c>
      <c r="Q108" s="34">
        <v>132.91399999999999</v>
      </c>
      <c r="R108" s="38">
        <v>7.2796678917476498</v>
      </c>
      <c r="S108" s="9"/>
      <c r="T108" s="6" t="s">
        <v>44</v>
      </c>
      <c r="U108" s="34">
        <v>104.648</v>
      </c>
      <c r="V108" s="38">
        <v>10.857869126378233</v>
      </c>
      <c r="W108" s="34">
        <v>107.33799999999999</v>
      </c>
      <c r="X108" s="38">
        <v>6.0802528392422488</v>
      </c>
      <c r="Y108" s="34">
        <v>106.647840197332</v>
      </c>
      <c r="Z108" s="38">
        <v>3.2864951270703102</v>
      </c>
      <c r="AA108" s="9"/>
      <c r="AB108" s="6" t="s">
        <v>44</v>
      </c>
      <c r="AC108" s="34">
        <v>76.293000000000006</v>
      </c>
      <c r="AD108" s="38">
        <v>5.2691711326645674</v>
      </c>
      <c r="AE108" s="34">
        <v>97.385999999999996</v>
      </c>
      <c r="AF108" s="38">
        <v>6.4436619133971789</v>
      </c>
      <c r="AG108" s="34">
        <v>92.631</v>
      </c>
      <c r="AH108" s="38">
        <v>6.4434407462801175</v>
      </c>
      <c r="AI108" s="9"/>
      <c r="AJ108" s="6" t="s">
        <v>44</v>
      </c>
      <c r="AK108" s="34">
        <v>91.448999999999998</v>
      </c>
      <c r="AL108" s="38">
        <v>6.4431621591863717</v>
      </c>
      <c r="AM108" s="34">
        <v>101.68899999999999</v>
      </c>
      <c r="AN108" s="38">
        <v>-14.431488213057619</v>
      </c>
      <c r="AO108" s="344">
        <v>89.128683335679099</v>
      </c>
      <c r="AP108" s="38">
        <v>-0.89208066613151971</v>
      </c>
      <c r="AQ108" s="9"/>
      <c r="AR108" s="6" t="s">
        <v>44</v>
      </c>
      <c r="AS108" s="34">
        <v>108.64476070786399</v>
      </c>
      <c r="AT108" s="38">
        <v>-0.89183074077332947</v>
      </c>
      <c r="AU108" s="34">
        <v>84.402000000000001</v>
      </c>
      <c r="AV108" s="38">
        <v>-0.89159090909096506</v>
      </c>
      <c r="AW108" s="34">
        <v>88.62</v>
      </c>
      <c r="AX108" s="38">
        <v>-0.89167861008664318</v>
      </c>
      <c r="AY108" s="9"/>
      <c r="AZ108" s="6" t="s">
        <v>44</v>
      </c>
      <c r="BA108" s="34">
        <v>95.631</v>
      </c>
      <c r="BB108" s="38">
        <v>-0.89252131022382741</v>
      </c>
      <c r="BC108" s="34">
        <v>104.98399999999999</v>
      </c>
      <c r="BD108" s="38">
        <v>-0.89220332115223755</v>
      </c>
      <c r="BE108" s="34">
        <v>84.502940976599305</v>
      </c>
      <c r="BF108" s="38">
        <v>-0.89192813372721957</v>
      </c>
      <c r="BG108" s="34">
        <v>94.905000000000001</v>
      </c>
      <c r="BH108" s="38">
        <v>-0.89224451645067404</v>
      </c>
    </row>
    <row r="109" spans="1:60" ht="15" hidden="1" customHeight="1">
      <c r="A109" s="9"/>
      <c r="B109" s="6"/>
      <c r="C109" s="34"/>
      <c r="D109" s="352"/>
      <c r="E109" s="34"/>
      <c r="F109" s="352"/>
      <c r="G109" s="34"/>
      <c r="H109" s="352"/>
      <c r="I109" s="34"/>
      <c r="J109" s="352"/>
      <c r="K109" s="9"/>
      <c r="L109" s="6"/>
      <c r="M109" s="34"/>
      <c r="N109" s="352"/>
      <c r="O109" s="34"/>
      <c r="P109" s="352"/>
      <c r="Q109" s="34"/>
      <c r="R109" s="352"/>
      <c r="S109" s="9"/>
      <c r="T109" s="6"/>
      <c r="U109" s="34"/>
      <c r="V109" s="352"/>
      <c r="W109" s="34"/>
      <c r="X109" s="352"/>
      <c r="Y109" s="34"/>
      <c r="Z109" s="352"/>
      <c r="AA109" s="9"/>
      <c r="AB109" s="6"/>
      <c r="AC109" s="34"/>
      <c r="AD109" s="352"/>
      <c r="AE109" s="34"/>
      <c r="AF109" s="352"/>
      <c r="AG109" s="34"/>
      <c r="AH109" s="352"/>
      <c r="AI109" s="9"/>
      <c r="AJ109" s="6"/>
      <c r="AK109" s="34"/>
      <c r="AL109" s="352"/>
      <c r="AM109" s="34"/>
      <c r="AN109" s="352"/>
      <c r="AO109" s="344"/>
      <c r="AP109" s="352"/>
      <c r="AQ109" s="9"/>
      <c r="AR109" s="6"/>
      <c r="AS109" s="34"/>
      <c r="AT109" s="352"/>
      <c r="AU109" s="34"/>
      <c r="AV109" s="352"/>
      <c r="AW109" s="34"/>
      <c r="AX109" s="352"/>
      <c r="AY109" s="9"/>
      <c r="AZ109" s="6"/>
      <c r="BA109" s="34"/>
      <c r="BB109" s="352"/>
      <c r="BC109" s="34"/>
      <c r="BD109" s="352"/>
      <c r="BE109" s="34"/>
      <c r="BF109" s="352"/>
      <c r="BG109" s="34"/>
      <c r="BH109" s="352"/>
    </row>
    <row r="110" spans="1:60" ht="15" hidden="1" customHeight="1">
      <c r="A110" s="9">
        <v>2017</v>
      </c>
      <c r="B110" s="6" t="s">
        <v>33</v>
      </c>
      <c r="C110" s="34">
        <v>128.93025293301599</v>
      </c>
      <c r="D110" s="38">
        <v>7.4188094398306674</v>
      </c>
      <c r="E110" s="34">
        <v>97.874471651701995</v>
      </c>
      <c r="F110" s="38">
        <v>7.4189507861136974</v>
      </c>
      <c r="G110" s="34">
        <v>106.43024337204299</v>
      </c>
      <c r="H110" s="38">
        <v>8.1626666161523502</v>
      </c>
      <c r="I110" s="34">
        <v>116.248</v>
      </c>
      <c r="J110" s="38">
        <v>14.759528252347337</v>
      </c>
      <c r="K110" s="9">
        <v>2017</v>
      </c>
      <c r="L110" s="6" t="s">
        <v>33</v>
      </c>
      <c r="M110" s="34">
        <v>103.23152353034401</v>
      </c>
      <c r="N110" s="38">
        <v>3.9468896640988618</v>
      </c>
      <c r="O110" s="34">
        <v>104.97</v>
      </c>
      <c r="P110" s="38">
        <v>8.1466671760926772</v>
      </c>
      <c r="Q110" s="34">
        <v>140.04599999999999</v>
      </c>
      <c r="R110" s="38">
        <v>8.1467233469333991</v>
      </c>
      <c r="S110" s="9">
        <v>2017</v>
      </c>
      <c r="T110" s="6" t="s">
        <v>33</v>
      </c>
      <c r="U110" s="34">
        <v>105.232</v>
      </c>
      <c r="V110" s="38">
        <v>12.120014743933027</v>
      </c>
      <c r="W110" s="34">
        <v>124.627</v>
      </c>
      <c r="X110" s="38">
        <v>2.5066956793960316</v>
      </c>
      <c r="Y110" s="34">
        <v>99.785431200348</v>
      </c>
      <c r="Z110" s="38">
        <v>3.2032098267573303</v>
      </c>
      <c r="AA110" s="9">
        <v>2017</v>
      </c>
      <c r="AB110" s="6" t="s">
        <v>33</v>
      </c>
      <c r="AC110" s="34">
        <v>155.49299999999999</v>
      </c>
      <c r="AD110" s="38">
        <v>6.6320548616515964</v>
      </c>
      <c r="AE110" s="34">
        <v>112.622</v>
      </c>
      <c r="AF110" s="38">
        <v>9.0570522124295678</v>
      </c>
      <c r="AG110" s="34">
        <v>123.23399999999999</v>
      </c>
      <c r="AH110" s="38">
        <v>9.0571862311680036</v>
      </c>
      <c r="AI110" s="9">
        <v>2017</v>
      </c>
      <c r="AJ110" s="6" t="s">
        <v>33</v>
      </c>
      <c r="AK110" s="34">
        <v>115.97499999999999</v>
      </c>
      <c r="AL110" s="38">
        <v>9.0577677841710198</v>
      </c>
      <c r="AM110" s="34">
        <v>77.902000000000001</v>
      </c>
      <c r="AN110" s="38">
        <v>2.0128068604762035</v>
      </c>
      <c r="AO110" s="344">
        <v>149.70417524708824</v>
      </c>
      <c r="AP110" s="38">
        <v>3.2371603807282554</v>
      </c>
      <c r="AQ110" s="9">
        <v>2017</v>
      </c>
      <c r="AR110" s="6" t="s">
        <v>33</v>
      </c>
      <c r="AS110" s="34">
        <v>104.37230183871699</v>
      </c>
      <c r="AT110" s="38">
        <v>3.2377186182697528</v>
      </c>
      <c r="AU110" s="34">
        <v>92.855000000000004</v>
      </c>
      <c r="AV110" s="38">
        <v>3.237276004459261</v>
      </c>
      <c r="AW110" s="34">
        <v>103.584</v>
      </c>
      <c r="AX110" s="38">
        <v>3.2373815344712114</v>
      </c>
      <c r="AY110" s="9">
        <v>2017</v>
      </c>
      <c r="AZ110" s="6" t="s">
        <v>33</v>
      </c>
      <c r="BA110" s="34">
        <v>106.092</v>
      </c>
      <c r="BB110" s="38">
        <v>3.2372992167816221</v>
      </c>
      <c r="BC110" s="34">
        <v>102.599</v>
      </c>
      <c r="BD110" s="38">
        <v>3.237103695440922</v>
      </c>
      <c r="BE110" s="34">
        <v>120.034221275267</v>
      </c>
      <c r="BF110" s="38">
        <v>3.2375741405598717</v>
      </c>
      <c r="BG110" s="34">
        <v>100.96599999999999</v>
      </c>
      <c r="BH110" s="38">
        <v>3.2369836454472392</v>
      </c>
    </row>
    <row r="111" spans="1:60" ht="15" hidden="1" customHeight="1">
      <c r="A111" s="9"/>
      <c r="B111" s="6" t="s">
        <v>34</v>
      </c>
      <c r="C111" s="34">
        <v>135.33595103983399</v>
      </c>
      <c r="D111" s="38">
        <v>16.639522323748452</v>
      </c>
      <c r="E111" s="34">
        <v>121.63792610300899</v>
      </c>
      <c r="F111" s="38">
        <v>16.639393234629395</v>
      </c>
      <c r="G111" s="34">
        <v>135.037505905129</v>
      </c>
      <c r="H111" s="38">
        <v>14.407533584425309</v>
      </c>
      <c r="I111" s="34">
        <v>115.709</v>
      </c>
      <c r="J111" s="38">
        <v>16.639785488195685</v>
      </c>
      <c r="K111" s="9"/>
      <c r="L111" s="6" t="s">
        <v>34</v>
      </c>
      <c r="M111" s="34">
        <v>112.354868149357</v>
      </c>
      <c r="N111" s="38">
        <v>5.2297166810658666</v>
      </c>
      <c r="O111" s="34">
        <v>129.39699999999999</v>
      </c>
      <c r="P111" s="38">
        <v>9.7915270200327456</v>
      </c>
      <c r="Q111" s="34">
        <v>114.476</v>
      </c>
      <c r="R111" s="38">
        <v>9.7922620988625226</v>
      </c>
      <c r="S111" s="9"/>
      <c r="T111" s="6" t="s">
        <v>34</v>
      </c>
      <c r="U111" s="34">
        <v>122.46599999999999</v>
      </c>
      <c r="V111" s="38">
        <v>18.482614500493426</v>
      </c>
      <c r="W111" s="34">
        <v>106.681</v>
      </c>
      <c r="X111" s="38">
        <v>4.8461916461916417</v>
      </c>
      <c r="Y111" s="34">
        <v>112.510984398411</v>
      </c>
      <c r="Z111" s="38">
        <v>2.0571484210661453</v>
      </c>
      <c r="AA111" s="9"/>
      <c r="AB111" s="6" t="s">
        <v>34</v>
      </c>
      <c r="AC111" s="34">
        <v>91.841999999999999</v>
      </c>
      <c r="AD111" s="38">
        <v>8.0672110700585904</v>
      </c>
      <c r="AE111" s="34">
        <v>100.91800000000001</v>
      </c>
      <c r="AF111" s="38">
        <v>11.533785725337651</v>
      </c>
      <c r="AG111" s="34">
        <v>97.674999999999997</v>
      </c>
      <c r="AH111" s="38">
        <v>11.532971738509843</v>
      </c>
      <c r="AI111" s="9"/>
      <c r="AJ111" s="6" t="s">
        <v>34</v>
      </c>
      <c r="AK111" s="34">
        <v>105.015</v>
      </c>
      <c r="AL111" s="38">
        <v>11.532987807468459</v>
      </c>
      <c r="AM111" s="34">
        <v>89.683999999999997</v>
      </c>
      <c r="AN111" s="38">
        <v>13.532673367597539</v>
      </c>
      <c r="AO111" s="344">
        <v>103.13694135637076</v>
      </c>
      <c r="AP111" s="38">
        <v>1.7024173490225394</v>
      </c>
      <c r="AQ111" s="9"/>
      <c r="AR111" s="6" t="s">
        <v>34</v>
      </c>
      <c r="AS111" s="34">
        <v>90.404851326534398</v>
      </c>
      <c r="AT111" s="38">
        <v>1.7026441910669377</v>
      </c>
      <c r="AU111" s="34">
        <v>91.694000000000003</v>
      </c>
      <c r="AV111" s="38">
        <v>1.7025477212480098</v>
      </c>
      <c r="AW111" s="34">
        <v>99.623000000000005</v>
      </c>
      <c r="AX111" s="38">
        <v>1.7017844746620909</v>
      </c>
      <c r="AY111" s="9"/>
      <c r="AZ111" s="6" t="s">
        <v>34</v>
      </c>
      <c r="BA111" s="34">
        <v>95.513999999999996</v>
      </c>
      <c r="BB111" s="38">
        <v>1.702603417984335</v>
      </c>
      <c r="BC111" s="34">
        <v>114.813</v>
      </c>
      <c r="BD111" s="38">
        <v>1.7025272165185754</v>
      </c>
      <c r="BE111" s="34">
        <v>103.22041446745099</v>
      </c>
      <c r="BF111" s="38">
        <v>1.7024855872957829</v>
      </c>
      <c r="BG111" s="34">
        <v>109.045</v>
      </c>
      <c r="BH111" s="38">
        <v>1.7021078157060288</v>
      </c>
    </row>
    <row r="112" spans="1:60" ht="15" hidden="1" customHeight="1">
      <c r="A112" s="9"/>
      <c r="B112" s="6" t="s">
        <v>35</v>
      </c>
      <c r="C112" s="34">
        <v>112.903508120024</v>
      </c>
      <c r="D112" s="38">
        <v>4.2873150155488133</v>
      </c>
      <c r="E112" s="34">
        <v>92.029099088814903</v>
      </c>
      <c r="F112" s="38">
        <v>4.2877798877510429</v>
      </c>
      <c r="G112" s="34">
        <v>117.836092183045</v>
      </c>
      <c r="H112" s="38">
        <v>4.2879387402748819</v>
      </c>
      <c r="I112" s="34">
        <v>99.8780000000001</v>
      </c>
      <c r="J112" s="38">
        <v>4.2883545123262792</v>
      </c>
      <c r="K112" s="9"/>
      <c r="L112" s="6" t="s">
        <v>35</v>
      </c>
      <c r="M112" s="34">
        <v>103.18304042974501</v>
      </c>
      <c r="N112" s="38">
        <v>3.4507198997281563</v>
      </c>
      <c r="O112" s="34">
        <v>140.37</v>
      </c>
      <c r="P112" s="38">
        <v>10.110526274503655</v>
      </c>
      <c r="Q112" s="34">
        <v>103.414</v>
      </c>
      <c r="R112" s="38">
        <v>10.109775444798402</v>
      </c>
      <c r="S112" s="9"/>
      <c r="T112" s="6" t="s">
        <v>35</v>
      </c>
      <c r="U112" s="34">
        <v>111.444</v>
      </c>
      <c r="V112" s="38">
        <v>13.479828116408356</v>
      </c>
      <c r="W112" s="34">
        <v>100.307</v>
      </c>
      <c r="X112" s="38">
        <v>3.9903377635862398</v>
      </c>
      <c r="Y112" s="34">
        <v>111.235956042212</v>
      </c>
      <c r="Z112" s="38">
        <v>3.9653607259327686</v>
      </c>
      <c r="AA112" s="9"/>
      <c r="AB112" s="6" t="s">
        <v>35</v>
      </c>
      <c r="AC112" s="34">
        <v>91.754000000000005</v>
      </c>
      <c r="AD112" s="38">
        <v>8.4870412410139977</v>
      </c>
      <c r="AE112" s="34">
        <v>102.268</v>
      </c>
      <c r="AF112" s="38">
        <v>8.659342527465526</v>
      </c>
      <c r="AG112" s="34">
        <v>131.50700000000001</v>
      </c>
      <c r="AH112" s="38">
        <v>8.6592248010774568</v>
      </c>
      <c r="AI112" s="9"/>
      <c r="AJ112" s="6" t="s">
        <v>35</v>
      </c>
      <c r="AK112" s="34">
        <v>106.98399999999999</v>
      </c>
      <c r="AL112" s="38">
        <v>8.6584263500543415</v>
      </c>
      <c r="AM112" s="34">
        <v>78.253</v>
      </c>
      <c r="AN112" s="38">
        <v>0.7026394018556914</v>
      </c>
      <c r="AO112" s="344">
        <v>133.77682573556876</v>
      </c>
      <c r="AP112" s="38">
        <v>6.1694674391594049</v>
      </c>
      <c r="AQ112" s="9"/>
      <c r="AR112" s="6" t="s">
        <v>35</v>
      </c>
      <c r="AS112" s="34">
        <v>102.752520089312</v>
      </c>
      <c r="AT112" s="38">
        <v>6.1688450173453191</v>
      </c>
      <c r="AU112" s="34">
        <v>93.629000000000005</v>
      </c>
      <c r="AV112" s="38">
        <v>6.1697736653513005</v>
      </c>
      <c r="AW112" s="34">
        <v>124.30500000000001</v>
      </c>
      <c r="AX112" s="38">
        <v>6.1700873754067658</v>
      </c>
      <c r="AY112" s="9"/>
      <c r="AZ112" s="6" t="s">
        <v>35</v>
      </c>
      <c r="BA112" s="34">
        <v>112.03700000000001</v>
      </c>
      <c r="BB112" s="38">
        <v>6.1700434016261454</v>
      </c>
      <c r="BC112" s="34">
        <v>109.05500000000001</v>
      </c>
      <c r="BD112" s="38">
        <v>6.1693179384333803</v>
      </c>
      <c r="BE112" s="34">
        <v>97.073427175482706</v>
      </c>
      <c r="BF112" s="38">
        <v>6.17031025676566</v>
      </c>
      <c r="BG112" s="34">
        <v>100.452</v>
      </c>
      <c r="BH112" s="38">
        <v>6.1692120699677702</v>
      </c>
    </row>
    <row r="113" spans="1:60" ht="15" hidden="1" customHeight="1">
      <c r="A113" s="9"/>
      <c r="B113" s="6" t="s">
        <v>36</v>
      </c>
      <c r="C113" s="34">
        <v>111.188602124702</v>
      </c>
      <c r="D113" s="38">
        <v>16.78994901396635</v>
      </c>
      <c r="E113" s="34">
        <v>137.37289077038201</v>
      </c>
      <c r="F113" s="38">
        <v>16.790727133782866</v>
      </c>
      <c r="G113" s="34">
        <v>103.25909538821099</v>
      </c>
      <c r="H113" s="38">
        <v>16.790361733874448</v>
      </c>
      <c r="I113" s="34">
        <v>99.261000000000095</v>
      </c>
      <c r="J113" s="38">
        <v>16.790013060206348</v>
      </c>
      <c r="K113" s="9"/>
      <c r="L113" s="6" t="s">
        <v>36</v>
      </c>
      <c r="M113" s="34">
        <v>107.289288898414</v>
      </c>
      <c r="N113" s="38">
        <v>3.0567109660942293</v>
      </c>
      <c r="O113" s="34">
        <v>117.148</v>
      </c>
      <c r="P113" s="38">
        <v>8.2428599148086903</v>
      </c>
      <c r="Q113" s="34">
        <v>103.52200000000001</v>
      </c>
      <c r="R113" s="38">
        <v>8.2424533924447303</v>
      </c>
      <c r="S113" s="9"/>
      <c r="T113" s="6" t="s">
        <v>36</v>
      </c>
      <c r="U113" s="34">
        <v>105.526</v>
      </c>
      <c r="V113" s="38">
        <v>3.9767464774854773</v>
      </c>
      <c r="W113" s="34">
        <v>112.215</v>
      </c>
      <c r="X113" s="38">
        <v>4.3676001450906341</v>
      </c>
      <c r="Y113" s="34">
        <v>101.43155228641101</v>
      </c>
      <c r="Z113" s="38">
        <v>3.7763036955344091</v>
      </c>
      <c r="AA113" s="9"/>
      <c r="AB113" s="6" t="s">
        <v>36</v>
      </c>
      <c r="AC113" s="34">
        <v>130.285</v>
      </c>
      <c r="AD113" s="38">
        <v>10.082634851967015</v>
      </c>
      <c r="AE113" s="34">
        <v>119.151</v>
      </c>
      <c r="AF113" s="38">
        <v>8.339773956846301</v>
      </c>
      <c r="AG113" s="34">
        <v>88.706000000000003</v>
      </c>
      <c r="AH113" s="38">
        <v>8.3392364249248914</v>
      </c>
      <c r="AI113" s="9"/>
      <c r="AJ113" s="6" t="s">
        <v>36</v>
      </c>
      <c r="AK113" s="34">
        <v>135.38800000000001</v>
      </c>
      <c r="AL113" s="38">
        <v>8.3390014963950563</v>
      </c>
      <c r="AM113" s="34">
        <v>47.558</v>
      </c>
      <c r="AN113" s="38">
        <v>-6.9933899166894804</v>
      </c>
      <c r="AO113" s="344">
        <v>115.70209642290779</v>
      </c>
      <c r="AP113" s="38">
        <v>5.0492552320393003</v>
      </c>
      <c r="AQ113" s="9"/>
      <c r="AR113" s="6" t="s">
        <v>36</v>
      </c>
      <c r="AS113" s="34">
        <v>97.710362079291201</v>
      </c>
      <c r="AT113" s="38">
        <v>5.0492786046638685</v>
      </c>
      <c r="AU113" s="34">
        <v>97.84</v>
      </c>
      <c r="AV113" s="38">
        <v>5.0495506619281372</v>
      </c>
      <c r="AW113" s="34">
        <v>112.30500000000001</v>
      </c>
      <c r="AX113" s="38">
        <v>5.050231044094815</v>
      </c>
      <c r="AY113" s="9"/>
      <c r="AZ113" s="6" t="s">
        <v>36</v>
      </c>
      <c r="BA113" s="34">
        <v>92.575000000000003</v>
      </c>
      <c r="BB113" s="38">
        <v>5.0496453900709355</v>
      </c>
      <c r="BC113" s="34">
        <v>94.2139999999997</v>
      </c>
      <c r="BD113" s="38">
        <v>5.0487255535981461</v>
      </c>
      <c r="BE113" s="34">
        <v>95.325050918614593</v>
      </c>
      <c r="BF113" s="38">
        <v>5.0498488815166667</v>
      </c>
      <c r="BG113" s="34">
        <v>82.787999999999997</v>
      </c>
      <c r="BH113" s="38">
        <v>5.0489157329746632</v>
      </c>
    </row>
    <row r="114" spans="1:60" ht="15" hidden="1" customHeight="1">
      <c r="A114" s="9"/>
      <c r="B114" s="6" t="s">
        <v>37</v>
      </c>
      <c r="C114" s="34">
        <v>96.187046530233502</v>
      </c>
      <c r="D114" s="38">
        <v>13.714910742313265</v>
      </c>
      <c r="E114" s="34">
        <v>117.91583963608301</v>
      </c>
      <c r="F114" s="38">
        <v>13.714759853634462</v>
      </c>
      <c r="G114" s="34">
        <v>87.990181571831798</v>
      </c>
      <c r="H114" s="38">
        <v>13.714797736228263</v>
      </c>
      <c r="I114" s="34">
        <v>117.471</v>
      </c>
      <c r="J114" s="38">
        <v>13.714993756231664</v>
      </c>
      <c r="K114" s="9"/>
      <c r="L114" s="6" t="s">
        <v>37</v>
      </c>
      <c r="M114" s="34">
        <v>106.532172709072</v>
      </c>
      <c r="N114" s="38">
        <v>4.9159389778213267</v>
      </c>
      <c r="O114" s="34">
        <v>106.325</v>
      </c>
      <c r="P114" s="38">
        <v>9.1789374242704298</v>
      </c>
      <c r="Q114" s="34">
        <v>104.34099999999999</v>
      </c>
      <c r="R114" s="38">
        <v>9.179850996149554</v>
      </c>
      <c r="S114" s="9"/>
      <c r="T114" s="6" t="s">
        <v>37</v>
      </c>
      <c r="U114" s="34">
        <v>101.633</v>
      </c>
      <c r="V114" s="38">
        <v>3.1032523789234432</v>
      </c>
      <c r="W114" s="34">
        <v>106.012</v>
      </c>
      <c r="X114" s="38">
        <v>3.4808582082267634</v>
      </c>
      <c r="Y114" s="34">
        <v>108.144430618719</v>
      </c>
      <c r="Z114" s="38">
        <v>4.0388144205464727</v>
      </c>
      <c r="AA114" s="9"/>
      <c r="AB114" s="6" t="s">
        <v>37</v>
      </c>
      <c r="AC114" s="34">
        <v>92.805999999999997</v>
      </c>
      <c r="AD114" s="38">
        <v>12.106204097410128</v>
      </c>
      <c r="AE114" s="34">
        <v>114.377</v>
      </c>
      <c r="AF114" s="38">
        <v>11.284406347600196</v>
      </c>
      <c r="AG114" s="34">
        <v>89.596999999999994</v>
      </c>
      <c r="AH114" s="38">
        <v>11.284032193958666</v>
      </c>
      <c r="AI114" s="9"/>
      <c r="AJ114" s="6" t="s">
        <v>37</v>
      </c>
      <c r="AK114" s="34">
        <v>109.175</v>
      </c>
      <c r="AL114" s="38">
        <v>11.283828551042234</v>
      </c>
      <c r="AM114" s="34">
        <v>69.456999999999994</v>
      </c>
      <c r="AN114" s="38">
        <v>-1.8996638513036572</v>
      </c>
      <c r="AO114" s="344">
        <v>96.246679049808478</v>
      </c>
      <c r="AP114" s="38">
        <v>6.8530275977985156</v>
      </c>
      <c r="AQ114" s="9"/>
      <c r="AR114" s="6" t="s">
        <v>37</v>
      </c>
      <c r="AS114" s="34">
        <v>94.201006283714094</v>
      </c>
      <c r="AT114" s="38">
        <v>6.85280117787687</v>
      </c>
      <c r="AU114" s="34">
        <v>113.21599999999999</v>
      </c>
      <c r="AV114" s="38">
        <v>6.8529092539285443</v>
      </c>
      <c r="AW114" s="34">
        <v>90.748000000000005</v>
      </c>
      <c r="AX114" s="38">
        <v>6.852863602110034</v>
      </c>
      <c r="AY114" s="9"/>
      <c r="AZ114" s="6" t="s">
        <v>37</v>
      </c>
      <c r="BA114" s="34">
        <v>92.075999999999993</v>
      </c>
      <c r="BB114" s="38">
        <v>6.852653444894429</v>
      </c>
      <c r="BC114" s="34">
        <v>93.008999999999702</v>
      </c>
      <c r="BD114" s="38">
        <v>6.8528560268370313</v>
      </c>
      <c r="BE114" s="34">
        <v>94.332998773322998</v>
      </c>
      <c r="BF114" s="38">
        <v>6.8525833728037497</v>
      </c>
      <c r="BG114" s="34">
        <v>100.074</v>
      </c>
      <c r="BH114" s="38">
        <v>6.8538785969782623</v>
      </c>
    </row>
    <row r="115" spans="1:60" ht="15" hidden="1" customHeight="1">
      <c r="A115" s="9"/>
      <c r="B115" s="6" t="s">
        <v>38</v>
      </c>
      <c r="C115" s="34">
        <v>80.8123794660778</v>
      </c>
      <c r="D115" s="38">
        <v>6.8261344010361853</v>
      </c>
      <c r="E115" s="34">
        <v>101.353608405892</v>
      </c>
      <c r="F115" s="38">
        <v>6.8278084868727262</v>
      </c>
      <c r="G115" s="34">
        <v>92.656682071838901</v>
      </c>
      <c r="H115" s="38">
        <v>6.8266790037953058</v>
      </c>
      <c r="I115" s="34">
        <v>114.414</v>
      </c>
      <c r="J115" s="38">
        <v>6.8271367481466285</v>
      </c>
      <c r="K115" s="9"/>
      <c r="L115" s="6" t="s">
        <v>38</v>
      </c>
      <c r="M115" s="34">
        <v>109.260440550032</v>
      </c>
      <c r="N115" s="38">
        <v>3.8524938980429653</v>
      </c>
      <c r="O115" s="34">
        <v>197.30500000000001</v>
      </c>
      <c r="P115" s="38">
        <v>13.812298107983395</v>
      </c>
      <c r="Q115" s="34">
        <v>131.96899999999999</v>
      </c>
      <c r="R115" s="38">
        <v>13.812492992850551</v>
      </c>
      <c r="S115" s="9"/>
      <c r="T115" s="6" t="s">
        <v>38</v>
      </c>
      <c r="U115" s="34">
        <v>106.471</v>
      </c>
      <c r="V115" s="38">
        <v>0.157096628537019</v>
      </c>
      <c r="W115" s="34">
        <v>95.903999999999996</v>
      </c>
      <c r="X115" s="38">
        <v>3.7719924689995281</v>
      </c>
      <c r="Y115" s="34">
        <v>109.637137152026</v>
      </c>
      <c r="Z115" s="38">
        <v>3.3191837073637487</v>
      </c>
      <c r="AA115" s="9"/>
      <c r="AB115" s="6" t="s">
        <v>38</v>
      </c>
      <c r="AC115" s="34">
        <v>94.52</v>
      </c>
      <c r="AD115" s="38">
        <v>8.672407647998881</v>
      </c>
      <c r="AE115" s="34">
        <v>116.568</v>
      </c>
      <c r="AF115" s="38">
        <v>7.303422501242693</v>
      </c>
      <c r="AG115" s="34">
        <v>127.55200000000001</v>
      </c>
      <c r="AH115" s="38">
        <v>7.3028745446744807</v>
      </c>
      <c r="AI115" s="9"/>
      <c r="AJ115" s="6" t="s">
        <v>38</v>
      </c>
      <c r="AK115" s="34">
        <v>121.68300000000001</v>
      </c>
      <c r="AL115" s="38">
        <v>7.3032865671378602</v>
      </c>
      <c r="AM115" s="34">
        <v>78.3</v>
      </c>
      <c r="AN115" s="38">
        <v>-18.482504450667861</v>
      </c>
      <c r="AO115" s="344">
        <v>84.643726895115378</v>
      </c>
      <c r="AP115" s="38">
        <v>-1.0393023200141727</v>
      </c>
      <c r="AQ115" s="9"/>
      <c r="AR115" s="6" t="s">
        <v>38</v>
      </c>
      <c r="AS115" s="34">
        <v>110.41217346149701</v>
      </c>
      <c r="AT115" s="38">
        <v>-1.0399785843923439</v>
      </c>
      <c r="AU115" s="34">
        <v>107.90300000000001</v>
      </c>
      <c r="AV115" s="38">
        <v>-1.0400139402221242</v>
      </c>
      <c r="AW115" s="34">
        <v>99.805999999999997</v>
      </c>
      <c r="AX115" s="38">
        <v>-1.0401070844281435</v>
      </c>
      <c r="AY115" s="9"/>
      <c r="AZ115" s="6" t="s">
        <v>38</v>
      </c>
      <c r="BA115" s="34">
        <v>103.66</v>
      </c>
      <c r="BB115" s="38">
        <v>-1.0396280632750603</v>
      </c>
      <c r="BC115" s="34">
        <v>85.4549999999997</v>
      </c>
      <c r="BD115" s="38">
        <v>-1.0399175477400888</v>
      </c>
      <c r="BE115" s="34">
        <v>101.37735618987701</v>
      </c>
      <c r="BF115" s="38">
        <v>-1.040168722948394</v>
      </c>
      <c r="BG115" s="34">
        <v>101.038</v>
      </c>
      <c r="BH115" s="38">
        <v>-1.0401567091087145</v>
      </c>
    </row>
    <row r="116" spans="1:60" ht="15" hidden="1" customHeight="1">
      <c r="A116" s="9"/>
      <c r="B116" s="6" t="s">
        <v>39</v>
      </c>
      <c r="C116" s="34">
        <v>123.491962128883</v>
      </c>
      <c r="D116" s="38">
        <v>21.50117625144847</v>
      </c>
      <c r="E116" s="34">
        <v>126.61094997465401</v>
      </c>
      <c r="F116" s="38">
        <v>21.500614428349181</v>
      </c>
      <c r="G116" s="34">
        <v>128.72531109776901</v>
      </c>
      <c r="H116" s="38">
        <v>21.50137559440995</v>
      </c>
      <c r="I116" s="34">
        <v>126.208</v>
      </c>
      <c r="J116" s="38">
        <v>21.501049348248841</v>
      </c>
      <c r="K116" s="9"/>
      <c r="L116" s="6" t="s">
        <v>39</v>
      </c>
      <c r="M116" s="34">
        <v>106.579268859148</v>
      </c>
      <c r="N116" s="38">
        <v>4.231694047936287</v>
      </c>
      <c r="O116" s="34">
        <v>111</v>
      </c>
      <c r="P116" s="38">
        <v>14.617322704555775</v>
      </c>
      <c r="Q116" s="34">
        <v>108.908</v>
      </c>
      <c r="R116" s="38">
        <v>14.617076584683304</v>
      </c>
      <c r="S116" s="9"/>
      <c r="T116" s="6" t="s">
        <v>39</v>
      </c>
      <c r="U116" s="34">
        <v>123.45099999999999</v>
      </c>
      <c r="V116" s="38">
        <v>2.3606182216178553</v>
      </c>
      <c r="W116" s="34">
        <v>106.91800000000001</v>
      </c>
      <c r="X116" s="38">
        <v>3.2086800393845323</v>
      </c>
      <c r="Y116" s="34">
        <v>109.805087756879</v>
      </c>
      <c r="Z116" s="38">
        <v>6.6622664735129291</v>
      </c>
      <c r="AA116" s="9"/>
      <c r="AB116" s="6" t="s">
        <v>39</v>
      </c>
      <c r="AC116" s="34">
        <v>156.68899999999999</v>
      </c>
      <c r="AD116" s="38">
        <v>10.852570587694288</v>
      </c>
      <c r="AE116" s="34">
        <v>113.363</v>
      </c>
      <c r="AF116" s="38">
        <v>9.7882931742465473</v>
      </c>
      <c r="AG116" s="34">
        <v>109.19199999999999</v>
      </c>
      <c r="AH116" s="38">
        <v>9.7881496526136971</v>
      </c>
      <c r="AI116" s="9"/>
      <c r="AJ116" s="6" t="s">
        <v>39</v>
      </c>
      <c r="AK116" s="34">
        <v>114.13800000000001</v>
      </c>
      <c r="AL116" s="38">
        <v>9.7881918393259042</v>
      </c>
      <c r="AM116" s="34">
        <v>109.4</v>
      </c>
      <c r="AN116" s="38">
        <v>-3.4072347451416647</v>
      </c>
      <c r="AO116" s="344">
        <v>74.145347387379275</v>
      </c>
      <c r="AP116" s="38">
        <v>6.7681369299508134</v>
      </c>
      <c r="AQ116" s="9"/>
      <c r="AR116" s="6" t="s">
        <v>39</v>
      </c>
      <c r="AS116" s="34">
        <v>105.770204244222</v>
      </c>
      <c r="AT116" s="38">
        <v>6.768453212835837</v>
      </c>
      <c r="AU116" s="34">
        <v>101.83199999999999</v>
      </c>
      <c r="AV116" s="38">
        <v>6.7678790484079059</v>
      </c>
      <c r="AW116" s="34">
        <v>94.489000000000004</v>
      </c>
      <c r="AX116" s="38">
        <v>6.7684380614470285</v>
      </c>
      <c r="AY116" s="9"/>
      <c r="AZ116" s="6" t="s">
        <v>39</v>
      </c>
      <c r="BA116" s="34">
        <v>100.32599999999999</v>
      </c>
      <c r="BB116" s="38">
        <v>6.7684055935125542</v>
      </c>
      <c r="BC116" s="34">
        <v>94.629999999999697</v>
      </c>
      <c r="BD116" s="38">
        <v>6.7685121458631983</v>
      </c>
      <c r="BE116" s="34">
        <v>104.73194399839301</v>
      </c>
      <c r="BF116" s="38">
        <v>6.767956095369513</v>
      </c>
      <c r="BG116" s="34">
        <v>115.145</v>
      </c>
      <c r="BH116" s="38">
        <v>6.7679839771525963</v>
      </c>
    </row>
    <row r="117" spans="1:60" ht="15" hidden="1" customHeight="1">
      <c r="A117" s="9"/>
      <c r="B117" s="6" t="s">
        <v>40</v>
      </c>
      <c r="C117" s="34">
        <v>108.106858620571</v>
      </c>
      <c r="D117" s="38">
        <v>9.8545240394880267</v>
      </c>
      <c r="E117" s="34">
        <v>110.506903108334</v>
      </c>
      <c r="F117" s="38">
        <v>9.8546442249866288</v>
      </c>
      <c r="G117" s="34">
        <v>109.108298211807</v>
      </c>
      <c r="H117" s="38">
        <v>9.8545497594785729</v>
      </c>
      <c r="I117" s="34">
        <v>111.26591004202299</v>
      </c>
      <c r="J117" s="38">
        <v>9.8542825117470443</v>
      </c>
      <c r="K117" s="9"/>
      <c r="L117" s="6" t="s">
        <v>40</v>
      </c>
      <c r="M117" s="34">
        <v>107.688549305469</v>
      </c>
      <c r="N117" s="38">
        <v>4.3795101905147646</v>
      </c>
      <c r="O117" s="34">
        <v>107.38688938708199</v>
      </c>
      <c r="P117" s="38">
        <v>13.588840054032133</v>
      </c>
      <c r="Q117" s="34">
        <v>112.862941409393</v>
      </c>
      <c r="R117" s="38">
        <v>13.588773673164752</v>
      </c>
      <c r="S117" s="9"/>
      <c r="T117" s="6" t="s">
        <v>40</v>
      </c>
      <c r="U117" s="34">
        <v>119.06254569479</v>
      </c>
      <c r="V117" s="38">
        <v>1.3772793177998324</v>
      </c>
      <c r="W117" s="34">
        <v>108.954501685992</v>
      </c>
      <c r="X117" s="38">
        <v>3.5974761920985827</v>
      </c>
      <c r="Y117" s="34">
        <v>101.443190620547</v>
      </c>
      <c r="Z117" s="38">
        <v>5.92000535626984</v>
      </c>
      <c r="AA117" s="9"/>
      <c r="AB117" s="6" t="s">
        <v>40</v>
      </c>
      <c r="AC117" s="34">
        <v>165.22249130092399</v>
      </c>
      <c r="AD117" s="38">
        <v>8.9355121651770304</v>
      </c>
      <c r="AE117" s="34">
        <v>107.80773130212999</v>
      </c>
      <c r="AF117" s="38">
        <v>8.4181253478383269</v>
      </c>
      <c r="AG117" s="34">
        <v>117.965953657718</v>
      </c>
      <c r="AH117" s="38">
        <v>8.4186107914251238</v>
      </c>
      <c r="AI117" s="9"/>
      <c r="AJ117" s="6" t="s">
        <v>40</v>
      </c>
      <c r="AK117" s="34">
        <v>118.856943150798</v>
      </c>
      <c r="AL117" s="38">
        <v>8.4184178775477108</v>
      </c>
      <c r="AM117" s="34">
        <v>88.424170243190602</v>
      </c>
      <c r="AN117" s="38">
        <v>-1.008485593965176</v>
      </c>
      <c r="AO117" s="344">
        <v>116.03939376042143</v>
      </c>
      <c r="AP117" s="38">
        <v>9.873198473481736</v>
      </c>
      <c r="AQ117" s="9"/>
      <c r="AR117" s="6" t="s">
        <v>40</v>
      </c>
      <c r="AS117" s="34">
        <v>98.984818144852099</v>
      </c>
      <c r="AT117" s="38">
        <v>9.8738652489404046</v>
      </c>
      <c r="AU117" s="34">
        <v>126.976066715405</v>
      </c>
      <c r="AV117" s="38">
        <v>9.8732038102945552</v>
      </c>
      <c r="AW117" s="34">
        <v>121.222661387798</v>
      </c>
      <c r="AX117" s="38">
        <v>9.8737969054355688</v>
      </c>
      <c r="AY117" s="9"/>
      <c r="AZ117" s="6" t="s">
        <v>40</v>
      </c>
      <c r="BA117" s="34">
        <v>111.394574371964</v>
      </c>
      <c r="BB117" s="38">
        <v>9.8728355989189538</v>
      </c>
      <c r="BC117" s="34">
        <v>93.2127347385874</v>
      </c>
      <c r="BD117" s="38">
        <v>9.8727380018007693</v>
      </c>
      <c r="BE117" s="34">
        <v>110.283171322806</v>
      </c>
      <c r="BF117" s="38">
        <v>9.873479338445776</v>
      </c>
      <c r="BG117" s="34">
        <v>116.29117903704299</v>
      </c>
      <c r="BH117" s="38">
        <v>9.8734696734186258</v>
      </c>
    </row>
    <row r="118" spans="1:60" ht="15" hidden="1" customHeight="1">
      <c r="A118" s="9"/>
      <c r="B118" s="6" t="s">
        <v>41</v>
      </c>
      <c r="C118" s="34">
        <v>98.013744197970993</v>
      </c>
      <c r="D118" s="38">
        <v>8.8995122746887745</v>
      </c>
      <c r="E118" s="34">
        <v>110.76362396941801</v>
      </c>
      <c r="F118" s="38">
        <v>8.9001996600157014</v>
      </c>
      <c r="G118" s="34">
        <v>109.40785817950299</v>
      </c>
      <c r="H118" s="38">
        <v>8.9000895968257367</v>
      </c>
      <c r="I118" s="34">
        <v>110.874</v>
      </c>
      <c r="J118" s="38">
        <v>8.8996493571547717</v>
      </c>
      <c r="K118" s="9"/>
      <c r="L118" s="6" t="s">
        <v>41</v>
      </c>
      <c r="M118" s="34">
        <v>121.840649227646</v>
      </c>
      <c r="N118" s="38">
        <v>3.9624524577341163</v>
      </c>
      <c r="O118" s="34">
        <v>112.97199999999999</v>
      </c>
      <c r="P118" s="38">
        <v>13.268764162104716</v>
      </c>
      <c r="Q118" s="34">
        <v>117.64400000000001</v>
      </c>
      <c r="R118" s="38">
        <v>13.26953072345998</v>
      </c>
      <c r="S118" s="9"/>
      <c r="T118" s="6" t="s">
        <v>41</v>
      </c>
      <c r="U118" s="34">
        <v>120.24299999999999</v>
      </c>
      <c r="V118" s="38">
        <v>1.0521804170063263</v>
      </c>
      <c r="W118" s="34">
        <v>115.001</v>
      </c>
      <c r="X118" s="38">
        <v>5.3344568911034287</v>
      </c>
      <c r="Y118" s="34">
        <v>103.138928118134</v>
      </c>
      <c r="Z118" s="38">
        <v>3.6520903024876503</v>
      </c>
      <c r="AA118" s="9"/>
      <c r="AB118" s="6" t="s">
        <v>41</v>
      </c>
      <c r="AC118" s="34">
        <v>162.851</v>
      </c>
      <c r="AD118" s="38">
        <v>6.9699159222280684</v>
      </c>
      <c r="AE118" s="34">
        <v>139.37299999999999</v>
      </c>
      <c r="AF118" s="38">
        <v>4.6351699337081982</v>
      </c>
      <c r="AG118" s="34">
        <v>152.506</v>
      </c>
      <c r="AH118" s="38">
        <v>4.6360523914400886</v>
      </c>
      <c r="AI118" s="9"/>
      <c r="AJ118" s="6" t="s">
        <v>41</v>
      </c>
      <c r="AK118" s="34">
        <v>124.907</v>
      </c>
      <c r="AL118" s="38">
        <v>4.635012649320629</v>
      </c>
      <c r="AM118" s="34">
        <v>61.667000000000002</v>
      </c>
      <c r="AN118" s="38">
        <v>-6.0713143344554084</v>
      </c>
      <c r="AO118" s="344">
        <v>95.180565865347106</v>
      </c>
      <c r="AP118" s="38">
        <v>8.1738161496109427</v>
      </c>
      <c r="AQ118" s="9"/>
      <c r="AR118" s="6" t="s">
        <v>41</v>
      </c>
      <c r="AS118" s="34">
        <v>111.403178415716</v>
      </c>
      <c r="AT118" s="38">
        <v>8.1738660576749993</v>
      </c>
      <c r="AU118" s="34">
        <v>121.794</v>
      </c>
      <c r="AV118" s="38">
        <v>8.1738327219759981</v>
      </c>
      <c r="AW118" s="34">
        <v>109.934</v>
      </c>
      <c r="AX118" s="38">
        <v>8.1740088755940974</v>
      </c>
      <c r="AY118" s="9"/>
      <c r="AZ118" s="6" t="s">
        <v>41</v>
      </c>
      <c r="BA118" s="34">
        <v>112.93899999999999</v>
      </c>
      <c r="BB118" s="38">
        <v>8.1739380297878341</v>
      </c>
      <c r="BC118" s="34">
        <v>123.658</v>
      </c>
      <c r="BD118" s="38">
        <v>8.1730306608931471</v>
      </c>
      <c r="BE118" s="34">
        <v>112.36426011843</v>
      </c>
      <c r="BF118" s="38">
        <v>8.1737857967815017</v>
      </c>
      <c r="BG118" s="34">
        <v>95.918000000000006</v>
      </c>
      <c r="BH118" s="38">
        <v>8.1741287921506682</v>
      </c>
    </row>
    <row r="119" spans="1:60" ht="15" hidden="1" customHeight="1">
      <c r="A119" s="9"/>
      <c r="B119" s="6" t="s">
        <v>42</v>
      </c>
      <c r="C119" s="34">
        <v>101.536489836825</v>
      </c>
      <c r="D119" s="38">
        <v>7.3825653249979695</v>
      </c>
      <c r="E119" s="34">
        <v>106.41051090910899</v>
      </c>
      <c r="F119" s="38">
        <v>7.3827160953470212</v>
      </c>
      <c r="G119" s="34">
        <v>100.482921953953</v>
      </c>
      <c r="H119" s="38">
        <v>7.3822551083326857</v>
      </c>
      <c r="I119" s="34">
        <v>96.661900705694904</v>
      </c>
      <c r="J119" s="38">
        <v>7.3818286609138397</v>
      </c>
      <c r="K119" s="9"/>
      <c r="L119" s="6" t="s">
        <v>42</v>
      </c>
      <c r="M119" s="34">
        <v>106.844538230567</v>
      </c>
      <c r="N119" s="38">
        <v>4.2837837161549004</v>
      </c>
      <c r="O119" s="34">
        <v>100.220773465204</v>
      </c>
      <c r="P119" s="38">
        <v>13.948101219064739</v>
      </c>
      <c r="Q119" s="34">
        <v>110.96230751605999</v>
      </c>
      <c r="R119" s="38">
        <v>13.947738258431116</v>
      </c>
      <c r="S119" s="9"/>
      <c r="T119" s="6" t="s">
        <v>42</v>
      </c>
      <c r="U119" s="34">
        <v>96.120988726412506</v>
      </c>
      <c r="V119" s="38">
        <v>-3.33478611943994</v>
      </c>
      <c r="W119" s="34">
        <v>108.533709238489</v>
      </c>
      <c r="X119" s="38">
        <v>1.8445586278141661</v>
      </c>
      <c r="Y119" s="34">
        <v>102.14968552115199</v>
      </c>
      <c r="Z119" s="38">
        <v>4.2074260752788604</v>
      </c>
      <c r="AA119" s="9"/>
      <c r="AB119" s="6" t="s">
        <v>42</v>
      </c>
      <c r="AC119" s="34">
        <v>85.504410914131199</v>
      </c>
      <c r="AD119" s="38">
        <v>6.2166595206598885</v>
      </c>
      <c r="AE119" s="34">
        <v>130.77404984689599</v>
      </c>
      <c r="AF119" s="38">
        <v>3.821063541013487</v>
      </c>
      <c r="AG119" s="34">
        <v>143.09628184863101</v>
      </c>
      <c r="AH119" s="38">
        <v>3.8208531151643399</v>
      </c>
      <c r="AI119" s="9"/>
      <c r="AJ119" s="6" t="s">
        <v>42</v>
      </c>
      <c r="AK119" s="34">
        <v>121.581101509072</v>
      </c>
      <c r="AL119" s="38">
        <v>3.8205243999692442</v>
      </c>
      <c r="AM119" s="34">
        <v>55.841977183935398</v>
      </c>
      <c r="AN119" s="38">
        <v>-9.6934193933381891</v>
      </c>
      <c r="AO119" s="344">
        <v>86.591492555318354</v>
      </c>
      <c r="AP119" s="38">
        <v>4.8201333438333052</v>
      </c>
      <c r="AQ119" s="9"/>
      <c r="AR119" s="6" t="s">
        <v>42</v>
      </c>
      <c r="AS119" s="34">
        <v>107.072377199337</v>
      </c>
      <c r="AT119" s="38">
        <v>4.8203985225727024</v>
      </c>
      <c r="AU119" s="34">
        <v>99.821397165186596</v>
      </c>
      <c r="AV119" s="38">
        <v>4.8202761340179165</v>
      </c>
      <c r="AW119" s="34">
        <v>90.352973391964994</v>
      </c>
      <c r="AX119" s="38">
        <v>4.8202665861910958</v>
      </c>
      <c r="AY119" s="9"/>
      <c r="AZ119" s="6" t="s">
        <v>42</v>
      </c>
      <c r="BA119" s="34">
        <v>97.604630819804299</v>
      </c>
      <c r="BB119" s="38">
        <v>4.8204721205854071</v>
      </c>
      <c r="BC119" s="34">
        <v>95.360047706165602</v>
      </c>
      <c r="BD119" s="38">
        <v>4.8212101327477228</v>
      </c>
      <c r="BE119" s="34">
        <v>97.305032268326201</v>
      </c>
      <c r="BF119" s="38">
        <v>4.8208378609941462</v>
      </c>
      <c r="BG119" s="34">
        <v>84.843636286474805</v>
      </c>
      <c r="BH119" s="38">
        <v>4.8202864847357603</v>
      </c>
    </row>
    <row r="120" spans="1:60" ht="15" hidden="1" customHeight="1">
      <c r="A120" s="9"/>
      <c r="B120" s="6" t="s">
        <v>43</v>
      </c>
      <c r="C120" s="34">
        <v>118.470792111702</v>
      </c>
      <c r="D120" s="38">
        <v>8.2388935354315862</v>
      </c>
      <c r="E120" s="34">
        <v>100.613232261184</v>
      </c>
      <c r="F120" s="38">
        <v>8.2385561054504279</v>
      </c>
      <c r="G120" s="34">
        <v>127.772828082519</v>
      </c>
      <c r="H120" s="38">
        <v>8.2385059762945616</v>
      </c>
      <c r="I120" s="34">
        <v>113.86830568708299</v>
      </c>
      <c r="J120" s="38">
        <v>8.2388054173277823</v>
      </c>
      <c r="K120" s="9"/>
      <c r="L120" s="6" t="s">
        <v>43</v>
      </c>
      <c r="M120" s="34">
        <v>117.582271862124</v>
      </c>
      <c r="N120" s="38">
        <v>3.0262737992381403</v>
      </c>
      <c r="O120" s="34">
        <v>114.224790310299</v>
      </c>
      <c r="P120" s="38">
        <v>12.883731579138825</v>
      </c>
      <c r="Q120" s="34">
        <v>154.27678627474799</v>
      </c>
      <c r="R120" s="38">
        <v>12.884352061014994</v>
      </c>
      <c r="S120" s="9"/>
      <c r="T120" s="6" t="s">
        <v>43</v>
      </c>
      <c r="U120" s="34">
        <v>106.321218178224</v>
      </c>
      <c r="V120" s="38">
        <v>2.9536057346438014</v>
      </c>
      <c r="W120" s="34">
        <v>125.26047277592301</v>
      </c>
      <c r="X120" s="38">
        <v>7.4828151500969682</v>
      </c>
      <c r="Y120" s="34">
        <v>105.762224462269</v>
      </c>
      <c r="Z120" s="38">
        <v>3.7219306104296521</v>
      </c>
      <c r="AA120" s="9"/>
      <c r="AB120" s="6" t="s">
        <v>43</v>
      </c>
      <c r="AC120" s="34">
        <v>86.209210107031595</v>
      </c>
      <c r="AD120" s="38">
        <v>7.4646415614759007</v>
      </c>
      <c r="AE120" s="34">
        <v>108.872363697964</v>
      </c>
      <c r="AF120" s="38">
        <v>3.0685723868599126</v>
      </c>
      <c r="AG120" s="34">
        <v>89.730358669770496</v>
      </c>
      <c r="AH120" s="38">
        <v>3.0684463062641498</v>
      </c>
      <c r="AI120" s="9"/>
      <c r="AJ120" s="6" t="s">
        <v>43</v>
      </c>
      <c r="AK120" s="34">
        <v>99.630119105130305</v>
      </c>
      <c r="AL120" s="38">
        <v>3.0684837220995291</v>
      </c>
      <c r="AM120" s="34">
        <v>66.293362248379097</v>
      </c>
      <c r="AN120" s="38">
        <v>-7.6449725576697318</v>
      </c>
      <c r="AO120" s="344">
        <v>81.496655437949812</v>
      </c>
      <c r="AP120" s="38">
        <v>6.9084110045912581</v>
      </c>
      <c r="AQ120" s="9"/>
      <c r="AR120" s="6" t="s">
        <v>43</v>
      </c>
      <c r="AS120" s="34">
        <v>88.482287510574906</v>
      </c>
      <c r="AT120" s="38">
        <v>6.907765527054238</v>
      </c>
      <c r="AU120" s="34">
        <v>89.385490044075894</v>
      </c>
      <c r="AV120" s="38">
        <v>6.9076546394879728</v>
      </c>
      <c r="AW120" s="34">
        <v>89.598509764777205</v>
      </c>
      <c r="AX120" s="38">
        <v>6.9079809623992787</v>
      </c>
      <c r="AY120" s="9"/>
      <c r="AZ120" s="6" t="s">
        <v>43</v>
      </c>
      <c r="BA120" s="34">
        <v>103.33881222143501</v>
      </c>
      <c r="BB120" s="38">
        <v>6.9084865886293443</v>
      </c>
      <c r="BC120" s="34">
        <v>112.16474098149401</v>
      </c>
      <c r="BD120" s="38">
        <v>6.9080711243116042</v>
      </c>
      <c r="BE120" s="34">
        <v>101.968374241761</v>
      </c>
      <c r="BF120" s="38">
        <v>6.9078883534969009</v>
      </c>
      <c r="BG120" s="34">
        <v>120.198125130961</v>
      </c>
      <c r="BH120" s="38">
        <v>6.9083483478409136</v>
      </c>
    </row>
    <row r="121" spans="1:60" ht="15" hidden="1" customHeight="1">
      <c r="A121" s="9"/>
      <c r="B121" s="6" t="s">
        <v>44</v>
      </c>
      <c r="C121" s="34">
        <v>136.58199941177</v>
      </c>
      <c r="D121" s="38">
        <v>19.057021373138383</v>
      </c>
      <c r="E121" s="34">
        <v>119.769195474886</v>
      </c>
      <c r="F121" s="38">
        <v>19.451928601931527</v>
      </c>
      <c r="G121" s="34">
        <v>132.43867956901201</v>
      </c>
      <c r="H121" s="38">
        <v>19.452318863921363</v>
      </c>
      <c r="I121" s="34">
        <v>115.226</v>
      </c>
      <c r="J121" s="38">
        <v>8.0098611749046285</v>
      </c>
      <c r="K121" s="9"/>
      <c r="L121" s="6" t="s">
        <v>44</v>
      </c>
      <c r="M121" s="34">
        <v>97.951279517881005</v>
      </c>
      <c r="N121" s="38">
        <v>2.5229652417091586</v>
      </c>
      <c r="O121" s="34">
        <v>117.65</v>
      </c>
      <c r="P121" s="38">
        <v>12.286093322007702</v>
      </c>
      <c r="Q121" s="34">
        <v>149.245</v>
      </c>
      <c r="R121" s="38">
        <v>12.28689227620869</v>
      </c>
      <c r="S121" s="9"/>
      <c r="T121" s="6" t="s">
        <v>44</v>
      </c>
      <c r="U121" s="34">
        <v>107.17700000000001</v>
      </c>
      <c r="V121" s="38">
        <v>2.4166730372295859</v>
      </c>
      <c r="W121" s="34">
        <v>115.261</v>
      </c>
      <c r="X121" s="38">
        <v>7.3813560901078858</v>
      </c>
      <c r="Y121" s="34">
        <v>110.883585508088</v>
      </c>
      <c r="Z121" s="38">
        <v>3.9717122286944999</v>
      </c>
      <c r="AA121" s="9"/>
      <c r="AB121" s="6" t="s">
        <v>44</v>
      </c>
      <c r="AC121" s="34">
        <v>79.700999999999993</v>
      </c>
      <c r="AD121" s="38">
        <v>4.4669891077818278</v>
      </c>
      <c r="AE121" s="34">
        <v>98.415000000000006</v>
      </c>
      <c r="AF121" s="38">
        <v>1.0566200480562031</v>
      </c>
      <c r="AG121" s="34">
        <v>93.61</v>
      </c>
      <c r="AH121" s="38">
        <v>1.0568816055100285</v>
      </c>
      <c r="AI121" s="9"/>
      <c r="AJ121" s="6" t="s">
        <v>44</v>
      </c>
      <c r="AK121" s="34">
        <v>92.415999999999997</v>
      </c>
      <c r="AL121" s="38">
        <v>1.0574199827226209</v>
      </c>
      <c r="AM121" s="34">
        <v>89.111999999999995</v>
      </c>
      <c r="AN121" s="38">
        <v>-12.368102744642982</v>
      </c>
      <c r="AO121" s="344">
        <v>93.910033964434632</v>
      </c>
      <c r="AP121" s="38">
        <v>5.3645475842472194</v>
      </c>
      <c r="AQ121" s="9"/>
      <c r="AR121" s="6" t="s">
        <v>44</v>
      </c>
      <c r="AS121" s="34">
        <v>114.47301804342401</v>
      </c>
      <c r="AT121" s="38">
        <v>5.3645084195377564</v>
      </c>
      <c r="AU121" s="34">
        <v>88.929000000000002</v>
      </c>
      <c r="AV121" s="38">
        <v>5.3636169759010386</v>
      </c>
      <c r="AW121" s="34">
        <v>93.373000000000005</v>
      </c>
      <c r="AX121" s="38">
        <v>5.3633491311216375</v>
      </c>
      <c r="AY121" s="9"/>
      <c r="AZ121" s="6" t="s">
        <v>44</v>
      </c>
      <c r="BA121" s="34">
        <v>100.761</v>
      </c>
      <c r="BB121" s="38">
        <v>5.3643692944756367</v>
      </c>
      <c r="BC121" s="34">
        <v>110.616</v>
      </c>
      <c r="BD121" s="38">
        <v>5.3646269907795556</v>
      </c>
      <c r="BE121" s="34">
        <v>89.036095704947599</v>
      </c>
      <c r="BF121" s="38">
        <v>5.3644934436111811</v>
      </c>
      <c r="BG121" s="34">
        <v>99.995999999999995</v>
      </c>
      <c r="BH121" s="38">
        <v>5.3643116801011388</v>
      </c>
    </row>
    <row r="122" spans="1:60" ht="15" hidden="1" customHeight="1">
      <c r="A122" s="9"/>
      <c r="B122" s="6"/>
      <c r="C122" s="34"/>
      <c r="D122" s="38"/>
      <c r="E122" s="34"/>
      <c r="F122" s="38"/>
      <c r="G122" s="34"/>
      <c r="H122" s="38"/>
      <c r="I122" s="34"/>
      <c r="J122" s="38"/>
      <c r="K122" s="9"/>
      <c r="L122" s="6"/>
      <c r="M122" s="34"/>
      <c r="N122" s="38"/>
      <c r="O122" s="34"/>
      <c r="P122" s="38"/>
      <c r="Q122" s="34"/>
      <c r="R122" s="38"/>
      <c r="S122" s="9"/>
      <c r="T122" s="6"/>
      <c r="U122" s="34"/>
      <c r="V122" s="38"/>
      <c r="W122" s="34"/>
      <c r="X122" s="38"/>
      <c r="Y122" s="34"/>
      <c r="Z122" s="38"/>
      <c r="AA122" s="9"/>
      <c r="AB122" s="6"/>
      <c r="AC122" s="34"/>
      <c r="AD122" s="38"/>
      <c r="AE122" s="34"/>
      <c r="AF122" s="38"/>
      <c r="AG122" s="34"/>
      <c r="AH122" s="38"/>
      <c r="AI122" s="9"/>
      <c r="AJ122" s="6"/>
      <c r="AK122" s="34"/>
      <c r="AL122" s="38"/>
      <c r="AM122" s="34"/>
      <c r="AN122" s="38"/>
      <c r="AO122" s="333"/>
      <c r="AP122" s="38"/>
      <c r="AQ122" s="9"/>
      <c r="AR122" s="6"/>
      <c r="AS122" s="34"/>
      <c r="AT122" s="38"/>
      <c r="AU122" s="34"/>
      <c r="AV122" s="38"/>
      <c r="AW122" s="34"/>
      <c r="AX122" s="38"/>
      <c r="AY122" s="9"/>
      <c r="AZ122" s="6"/>
      <c r="BA122" s="34"/>
      <c r="BB122" s="38"/>
      <c r="BC122" s="34"/>
      <c r="BD122" s="38"/>
      <c r="BE122" s="34"/>
      <c r="BF122" s="38"/>
      <c r="BG122" s="34"/>
      <c r="BH122" s="38"/>
    </row>
    <row r="123" spans="1:60" s="336" customFormat="1" ht="15" hidden="1" customHeight="1">
      <c r="A123" s="353">
        <v>2018</v>
      </c>
      <c r="B123" s="6" t="s">
        <v>33</v>
      </c>
      <c r="C123" s="34">
        <v>144.766965958414</v>
      </c>
      <c r="D123" s="38">
        <v>12.283162923465113</v>
      </c>
      <c r="E123" s="34">
        <v>108.932167460701</v>
      </c>
      <c r="F123" s="38">
        <v>11.297834483693705</v>
      </c>
      <c r="G123" s="34">
        <v>127.66708718157101</v>
      </c>
      <c r="H123" s="38">
        <v>19.953767967335565</v>
      </c>
      <c r="I123" s="34">
        <v>121.95758106782201</v>
      </c>
      <c r="J123" s="38">
        <v>4.9115520850440362</v>
      </c>
      <c r="K123" s="353">
        <v>2018</v>
      </c>
      <c r="L123" s="6" t="s">
        <v>33</v>
      </c>
      <c r="M123" s="34">
        <v>112.409237837947</v>
      </c>
      <c r="N123" s="38">
        <v>8.8904183467807485</v>
      </c>
      <c r="O123" s="34">
        <v>136.452326365094</v>
      </c>
      <c r="P123" s="38">
        <v>29.991737034480337</v>
      </c>
      <c r="Q123" s="34">
        <v>143.85243930376899</v>
      </c>
      <c r="R123" s="38">
        <v>2.7179921624101979</v>
      </c>
      <c r="S123" s="353">
        <v>2018</v>
      </c>
      <c r="T123" s="6" t="s">
        <v>33</v>
      </c>
      <c r="U123" s="34">
        <v>113.047516284701</v>
      </c>
      <c r="V123" s="38">
        <v>7.4269388443638888</v>
      </c>
      <c r="W123" s="34">
        <v>124.87767065138701</v>
      </c>
      <c r="X123" s="38">
        <v>0.2011367130613877</v>
      </c>
      <c r="Y123" s="34">
        <v>107.844211597217</v>
      </c>
      <c r="Z123" s="38">
        <v>8.0761092074540102</v>
      </c>
      <c r="AA123" s="353">
        <v>2018</v>
      </c>
      <c r="AB123" s="6" t="s">
        <v>33</v>
      </c>
      <c r="AC123" s="34">
        <v>136.15950762882099</v>
      </c>
      <c r="AD123" s="38">
        <v>-12.433673780285289</v>
      </c>
      <c r="AE123" s="34">
        <v>105.26931854255901</v>
      </c>
      <c r="AF123" s="38">
        <v>-6.5286369070350361</v>
      </c>
      <c r="AG123" s="34">
        <v>127.270028413706</v>
      </c>
      <c r="AH123" s="38">
        <v>3.2750932483778854</v>
      </c>
      <c r="AI123" s="353">
        <v>2018</v>
      </c>
      <c r="AJ123" s="6" t="s">
        <v>33</v>
      </c>
      <c r="AK123" s="34">
        <v>115.648618655806</v>
      </c>
      <c r="AL123" s="38">
        <v>-0.28142387945159442</v>
      </c>
      <c r="AM123" s="34">
        <v>81.946524827348497</v>
      </c>
      <c r="AN123" s="38">
        <v>5.1918112851383711</v>
      </c>
      <c r="AO123" s="344">
        <v>138.04917333529593</v>
      </c>
      <c r="AP123" s="38">
        <v>-7.785355279874878</v>
      </c>
      <c r="AQ123" s="353">
        <v>2018</v>
      </c>
      <c r="AR123" s="6" t="s">
        <v>33</v>
      </c>
      <c r="AS123" s="34">
        <v>108.296731192316</v>
      </c>
      <c r="AT123" s="38">
        <v>3.7600295140211699</v>
      </c>
      <c r="AU123" s="34">
        <v>92.726018242751607</v>
      </c>
      <c r="AV123" s="38">
        <v>-0.13890663642065704</v>
      </c>
      <c r="AW123" s="34">
        <v>114.729835874098</v>
      </c>
      <c r="AX123" s="38">
        <v>10.760190641506412</v>
      </c>
      <c r="AY123" s="353">
        <v>2018</v>
      </c>
      <c r="AZ123" s="6" t="s">
        <v>33</v>
      </c>
      <c r="BA123" s="34">
        <v>109.372213534294</v>
      </c>
      <c r="BB123" s="38">
        <v>3.091857571064736</v>
      </c>
      <c r="BC123" s="34">
        <v>108.981244380902</v>
      </c>
      <c r="BD123" s="38">
        <v>6.220571721851087</v>
      </c>
      <c r="BE123" s="34">
        <v>121.227059953278</v>
      </c>
      <c r="BF123" s="38">
        <v>0.99374883707166362</v>
      </c>
      <c r="BG123" s="34">
        <v>101.57846516985801</v>
      </c>
      <c r="BH123" s="38">
        <v>0.60660536206049187</v>
      </c>
    </row>
    <row r="124" spans="1:60" s="336" customFormat="1" ht="15" hidden="1" customHeight="1">
      <c r="A124" s="6"/>
      <c r="B124" s="6" t="s">
        <v>34</v>
      </c>
      <c r="C124" s="34">
        <v>128.72195768218299</v>
      </c>
      <c r="D124" s="38">
        <v>-4.8870926807203574</v>
      </c>
      <c r="E124" s="34">
        <v>108.68541597721</v>
      </c>
      <c r="F124" s="38">
        <v>-10.648414142502034</v>
      </c>
      <c r="G124" s="34">
        <v>122.227605461184</v>
      </c>
      <c r="H124" s="38">
        <v>-9.4861796788105863</v>
      </c>
      <c r="I124" s="34">
        <v>112.612606472385</v>
      </c>
      <c r="J124" s="38">
        <v>-2.6760178790025009</v>
      </c>
      <c r="K124" s="6"/>
      <c r="L124" s="6" t="s">
        <v>34</v>
      </c>
      <c r="M124" s="34">
        <v>108.696847960242</v>
      </c>
      <c r="N124" s="38">
        <v>-3.2557736477001384</v>
      </c>
      <c r="O124" s="34">
        <v>128.67688361849</v>
      </c>
      <c r="P124" s="38">
        <v>-0.55651706106787913</v>
      </c>
      <c r="Q124" s="34">
        <v>133.44890137097701</v>
      </c>
      <c r="R124" s="38">
        <v>16.573693499927501</v>
      </c>
      <c r="S124" s="6"/>
      <c r="T124" s="6" t="s">
        <v>34</v>
      </c>
      <c r="U124" s="34">
        <v>105.666697094612</v>
      </c>
      <c r="V124" s="38">
        <v>-13.717523970235007</v>
      </c>
      <c r="W124" s="34">
        <v>118.483290160821</v>
      </c>
      <c r="X124" s="38">
        <v>11.063160413589117</v>
      </c>
      <c r="Y124" s="34">
        <v>106.659879940792</v>
      </c>
      <c r="Z124" s="38">
        <v>-5.2004739705233902</v>
      </c>
      <c r="AA124" s="6"/>
      <c r="AB124" s="6" t="s">
        <v>34</v>
      </c>
      <c r="AC124" s="34">
        <v>96.893561474890404</v>
      </c>
      <c r="AD124" s="38">
        <v>5.5002738125154167</v>
      </c>
      <c r="AE124" s="34">
        <v>100.80524816173499</v>
      </c>
      <c r="AF124" s="38">
        <v>-0.11172619182406152</v>
      </c>
      <c r="AG124" s="34">
        <v>113.4267089865</v>
      </c>
      <c r="AH124" s="38">
        <v>16.12665368466854</v>
      </c>
      <c r="AI124" s="6"/>
      <c r="AJ124" s="6" t="s">
        <v>34</v>
      </c>
      <c r="AK124" s="34">
        <v>91.509229846117904</v>
      </c>
      <c r="AL124" s="38">
        <v>-12.86080098450897</v>
      </c>
      <c r="AM124" s="34">
        <v>81.144023022957199</v>
      </c>
      <c r="AN124" s="38">
        <v>-9.522297151156053</v>
      </c>
      <c r="AO124" s="344">
        <v>100.01178888538867</v>
      </c>
      <c r="AP124" s="38">
        <v>-3.0301000106098712</v>
      </c>
      <c r="AQ124" s="6"/>
      <c r="AR124" s="6" t="s">
        <v>34</v>
      </c>
      <c r="AS124" s="34">
        <v>104.580981083737</v>
      </c>
      <c r="AT124" s="38">
        <v>15.680717958375553</v>
      </c>
      <c r="AU124" s="34">
        <v>92.715515572187996</v>
      </c>
      <c r="AV124" s="38">
        <v>1.1140484352171143</v>
      </c>
      <c r="AW124" s="34">
        <v>97.013700923929704</v>
      </c>
      <c r="AX124" s="38">
        <v>-2.619173359636136</v>
      </c>
      <c r="AY124" s="6"/>
      <c r="AZ124" s="6" t="s">
        <v>34</v>
      </c>
      <c r="BA124" s="34">
        <v>102.67599252634901</v>
      </c>
      <c r="BB124" s="38">
        <v>7.4983693765825024</v>
      </c>
      <c r="BC124" s="34">
        <v>106.526217249308</v>
      </c>
      <c r="BD124" s="38">
        <v>-7.2176345454713271</v>
      </c>
      <c r="BE124" s="34">
        <v>102.321841165199</v>
      </c>
      <c r="BF124" s="38">
        <v>-0.87053835899423859</v>
      </c>
      <c r="BG124" s="34">
        <v>102.13146571897001</v>
      </c>
      <c r="BH124" s="38">
        <v>-6.3400745389793087</v>
      </c>
    </row>
    <row r="125" spans="1:60" s="336" customFormat="1" ht="15" hidden="1" customHeight="1">
      <c r="A125" s="6"/>
      <c r="B125" s="6" t="s">
        <v>35</v>
      </c>
      <c r="C125" s="34">
        <v>128.363202849305</v>
      </c>
      <c r="D125" s="38">
        <v>13.692838235678479</v>
      </c>
      <c r="E125" s="34">
        <v>109.179544634782</v>
      </c>
      <c r="F125" s="38">
        <v>18.635894207130789</v>
      </c>
      <c r="G125" s="34">
        <v>109.770887843555</v>
      </c>
      <c r="H125" s="38">
        <v>-6.8444261771356167</v>
      </c>
      <c r="I125" s="34">
        <v>122.282401056925</v>
      </c>
      <c r="J125" s="38">
        <v>22.431767813657544</v>
      </c>
      <c r="K125" s="6"/>
      <c r="L125" s="6" t="s">
        <v>35</v>
      </c>
      <c r="M125" s="34">
        <v>113.59085107611899</v>
      </c>
      <c r="N125" s="38">
        <v>10.086745460326327</v>
      </c>
      <c r="O125" s="34">
        <v>143.851197570419</v>
      </c>
      <c r="P125" s="38">
        <v>2.4800153668298037</v>
      </c>
      <c r="Q125" s="34">
        <v>119.31183974753</v>
      </c>
      <c r="R125" s="38">
        <v>15.37300534504999</v>
      </c>
      <c r="S125" s="6"/>
      <c r="T125" s="6" t="s">
        <v>35</v>
      </c>
      <c r="U125" s="34">
        <v>112.25116846983001</v>
      </c>
      <c r="V125" s="38">
        <v>0.72428167494884121</v>
      </c>
      <c r="W125" s="34">
        <v>115.591053625906</v>
      </c>
      <c r="X125" s="38">
        <v>15.237275191069415</v>
      </c>
      <c r="Y125" s="34">
        <v>118.080303389031</v>
      </c>
      <c r="Z125" s="38">
        <v>6.1529990754263935</v>
      </c>
      <c r="AA125" s="6"/>
      <c r="AB125" s="6" t="s">
        <v>35</v>
      </c>
      <c r="AC125" s="34">
        <v>107.186875655655</v>
      </c>
      <c r="AD125" s="38">
        <v>16.819839631683635</v>
      </c>
      <c r="AE125" s="34">
        <v>101.949079597383</v>
      </c>
      <c r="AF125" s="38">
        <v>-0.31184769685238223</v>
      </c>
      <c r="AG125" s="34">
        <v>113.43385431594299</v>
      </c>
      <c r="AH125" s="38">
        <v>-13.743105449943357</v>
      </c>
      <c r="AI125" s="6"/>
      <c r="AJ125" s="6" t="s">
        <v>35</v>
      </c>
      <c r="AK125" s="34">
        <v>124.969731981222</v>
      </c>
      <c r="AL125" s="38">
        <v>16.81160919504039</v>
      </c>
      <c r="AM125" s="34">
        <v>85.490614455972604</v>
      </c>
      <c r="AN125" s="38">
        <v>9.248992953589763</v>
      </c>
      <c r="AO125" s="344">
        <v>129.40671328083317</v>
      </c>
      <c r="AP125" s="38">
        <v>-3.2667186044418628</v>
      </c>
      <c r="AQ125" s="6"/>
      <c r="AR125" s="6" t="s">
        <v>35</v>
      </c>
      <c r="AS125" s="34">
        <v>110.966941672747</v>
      </c>
      <c r="AT125" s="38">
        <v>7.9943748107540955</v>
      </c>
      <c r="AU125" s="34">
        <v>93.290322580645196</v>
      </c>
      <c r="AV125" s="38">
        <v>-0.36172277750996784</v>
      </c>
      <c r="AW125" s="34">
        <v>103.834910328356</v>
      </c>
      <c r="AX125" s="38">
        <v>-16.467631769956157</v>
      </c>
      <c r="AY125" s="6"/>
      <c r="AZ125" s="6" t="s">
        <v>35</v>
      </c>
      <c r="BA125" s="34">
        <v>110.344023355671</v>
      </c>
      <c r="BB125" s="38">
        <v>-1.5110870911654359</v>
      </c>
      <c r="BC125" s="34">
        <v>106.97038484606099</v>
      </c>
      <c r="BD125" s="38">
        <v>-1.9115264352290211</v>
      </c>
      <c r="BE125" s="34">
        <v>101.274377270054</v>
      </c>
      <c r="BF125" s="38">
        <v>4.3276004739969807</v>
      </c>
      <c r="BG125" s="34">
        <v>114.34546422012301</v>
      </c>
      <c r="BH125" s="38">
        <v>13.830948333654874</v>
      </c>
    </row>
    <row r="126" spans="1:60" s="336" customFormat="1" ht="15" hidden="1" customHeight="1">
      <c r="A126" s="6"/>
      <c r="B126" s="6" t="s">
        <v>36</v>
      </c>
      <c r="C126" s="34">
        <v>131.16217155053599</v>
      </c>
      <c r="D126" s="38">
        <v>17.96368426633596</v>
      </c>
      <c r="E126" s="34">
        <v>126.059355593945</v>
      </c>
      <c r="F126" s="38">
        <v>-8.2356388607614832</v>
      </c>
      <c r="G126" s="34">
        <v>109.050200852803</v>
      </c>
      <c r="H126" s="38">
        <v>5.6083248093738121</v>
      </c>
      <c r="I126" s="34">
        <v>127.494258374456</v>
      </c>
      <c r="J126" s="38">
        <v>28.443455510679797</v>
      </c>
      <c r="K126" s="6"/>
      <c r="L126" s="6" t="s">
        <v>36</v>
      </c>
      <c r="M126" s="34">
        <v>112.864166410604</v>
      </c>
      <c r="N126" s="38">
        <v>5.1961174963779797</v>
      </c>
      <c r="O126" s="34">
        <v>182.36254180187001</v>
      </c>
      <c r="P126" s="38">
        <v>55.668506335464571</v>
      </c>
      <c r="Q126" s="34">
        <v>132.204393474092</v>
      </c>
      <c r="R126" s="38">
        <v>27.706568144058252</v>
      </c>
      <c r="S126" s="6"/>
      <c r="T126" s="6" t="s">
        <v>36</v>
      </c>
      <c r="U126" s="34">
        <v>113.470180249607</v>
      </c>
      <c r="V126" s="38">
        <v>7.5281733881763699</v>
      </c>
      <c r="W126" s="34">
        <v>116.067122899721</v>
      </c>
      <c r="X126" s="38">
        <v>3.4328056852657767</v>
      </c>
      <c r="Y126" s="34">
        <v>119.08319598598599</v>
      </c>
      <c r="Z126" s="38">
        <v>17.402517561529834</v>
      </c>
      <c r="AA126" s="6"/>
      <c r="AB126" s="6" t="s">
        <v>36</v>
      </c>
      <c r="AC126" s="34">
        <v>113.478939082617</v>
      </c>
      <c r="AD126" s="38">
        <v>-12.899459582747824</v>
      </c>
      <c r="AE126" s="34">
        <v>115.529779858138</v>
      </c>
      <c r="AF126" s="38">
        <v>-3.0391856903106031</v>
      </c>
      <c r="AG126" s="34">
        <v>107.172515662715</v>
      </c>
      <c r="AH126" s="38">
        <v>20.817662461068025</v>
      </c>
      <c r="AI126" s="6"/>
      <c r="AJ126" s="6" t="s">
        <v>36</v>
      </c>
      <c r="AK126" s="34">
        <v>124.38528902736201</v>
      </c>
      <c r="AL126" s="38">
        <v>-8.126799252989926</v>
      </c>
      <c r="AM126" s="34">
        <v>61.701277953745901</v>
      </c>
      <c r="AN126" s="38">
        <v>29.739009112548672</v>
      </c>
      <c r="AO126" s="344">
        <v>130.71385179882105</v>
      </c>
      <c r="AP126" s="38">
        <v>12.974488656664576</v>
      </c>
      <c r="AQ126" s="6"/>
      <c r="AR126" s="6" t="s">
        <v>36</v>
      </c>
      <c r="AS126" s="34">
        <v>97.127025611794096</v>
      </c>
      <c r="AT126" s="38">
        <v>-0.5970057372458939</v>
      </c>
      <c r="AU126" s="34">
        <v>111.948387096774</v>
      </c>
      <c r="AV126" s="38">
        <v>14.419855986073188</v>
      </c>
      <c r="AW126" s="34">
        <v>118.838223718851</v>
      </c>
      <c r="AX126" s="38">
        <v>5.8173934542994346</v>
      </c>
      <c r="AY126" s="6"/>
      <c r="AZ126" s="6" t="s">
        <v>36</v>
      </c>
      <c r="BA126" s="34">
        <v>95.836356812434801</v>
      </c>
      <c r="BB126" s="38">
        <v>3.5229347150254284</v>
      </c>
      <c r="BC126" s="34">
        <v>102.868440610495</v>
      </c>
      <c r="BD126" s="38">
        <v>9.1859390435554502</v>
      </c>
      <c r="BE126" s="34">
        <v>106.184335049034</v>
      </c>
      <c r="BF126" s="38">
        <v>11.391847185784059</v>
      </c>
      <c r="BG126" s="34">
        <v>115.60360208966701</v>
      </c>
      <c r="BH126" s="38">
        <v>39.638114327761286</v>
      </c>
    </row>
    <row r="127" spans="1:60" s="336" customFormat="1" ht="15" hidden="1" customHeight="1">
      <c r="A127" s="6"/>
      <c r="B127" s="6" t="s">
        <v>37</v>
      </c>
      <c r="C127" s="34">
        <v>126.892107418701</v>
      </c>
      <c r="D127" s="38">
        <v>31.922241087646114</v>
      </c>
      <c r="E127" s="34">
        <v>124.673840519706</v>
      </c>
      <c r="F127" s="38">
        <v>5.7312070239925674</v>
      </c>
      <c r="G127" s="34">
        <v>101.16613273897801</v>
      </c>
      <c r="H127" s="38">
        <v>14.974342513874547</v>
      </c>
      <c r="I127" s="34">
        <v>131.88519438745499</v>
      </c>
      <c r="J127" s="38">
        <v>12.270427924726079</v>
      </c>
      <c r="K127" s="6"/>
      <c r="L127" s="6" t="s">
        <v>37</v>
      </c>
      <c r="M127" s="34">
        <v>112.40533854074501</v>
      </c>
      <c r="N127" s="38">
        <v>5.5130442591384963</v>
      </c>
      <c r="O127" s="34">
        <v>143.968352187498</v>
      </c>
      <c r="P127" s="38">
        <v>35.404046261460621</v>
      </c>
      <c r="Q127" s="34">
        <v>122.837360011622</v>
      </c>
      <c r="R127" s="38">
        <v>17.726837975121953</v>
      </c>
      <c r="S127" s="6"/>
      <c r="T127" s="6" t="s">
        <v>37</v>
      </c>
      <c r="U127" s="34">
        <v>109.849174815097</v>
      </c>
      <c r="V127" s="38">
        <v>8.0841604745476587</v>
      </c>
      <c r="W127" s="34">
        <v>116.54347896225499</v>
      </c>
      <c r="X127" s="38">
        <v>9.9342328814237817</v>
      </c>
      <c r="Y127" s="34">
        <v>131.23221471781901</v>
      </c>
      <c r="Z127" s="38">
        <v>21.349027376638375</v>
      </c>
      <c r="AA127" s="6"/>
      <c r="AB127" s="6" t="s">
        <v>37</v>
      </c>
      <c r="AC127" s="34">
        <v>106.68291942649201</v>
      </c>
      <c r="AD127" s="38">
        <v>14.952610204611787</v>
      </c>
      <c r="AE127" s="34">
        <v>115.83562988615</v>
      </c>
      <c r="AF127" s="38">
        <v>1.2752825184696235</v>
      </c>
      <c r="AG127" s="34">
        <v>102.194297860246</v>
      </c>
      <c r="AH127" s="38">
        <v>14.059954976445638</v>
      </c>
      <c r="AI127" s="6"/>
      <c r="AJ127" s="6" t="s">
        <v>37</v>
      </c>
      <c r="AK127" s="34">
        <v>113.50365962310499</v>
      </c>
      <c r="AL127" s="38">
        <v>3.9648817248500166</v>
      </c>
      <c r="AM127" s="34">
        <v>64.444420296556999</v>
      </c>
      <c r="AN127" s="38">
        <v>-7.2168099737146605</v>
      </c>
      <c r="AO127" s="344">
        <v>114.87128049589701</v>
      </c>
      <c r="AP127" s="38">
        <v>19.350902940194061</v>
      </c>
      <c r="AQ127" s="6"/>
      <c r="AR127" s="6" t="s">
        <v>37</v>
      </c>
      <c r="AS127" s="34">
        <v>94.2035802826137</v>
      </c>
      <c r="AT127" s="38">
        <v>2.7324537190622777E-3</v>
      </c>
      <c r="AU127" s="34">
        <v>118.550946607789</v>
      </c>
      <c r="AV127" s="38">
        <v>4.7121843271171997</v>
      </c>
      <c r="AW127" s="34">
        <v>119.21063707127701</v>
      </c>
      <c r="AX127" s="38">
        <v>31.364478634545122</v>
      </c>
      <c r="AY127" s="6"/>
      <c r="AZ127" s="6" t="s">
        <v>37</v>
      </c>
      <c r="BA127" s="34">
        <v>98.068285280337605</v>
      </c>
      <c r="BB127" s="38">
        <v>6.5079774103323587</v>
      </c>
      <c r="BC127" s="34">
        <v>98.413657483491207</v>
      </c>
      <c r="BD127" s="38">
        <v>5.8108973147668763</v>
      </c>
      <c r="BE127" s="34">
        <v>100.882521389659</v>
      </c>
      <c r="BF127" s="38">
        <v>6.9429814608927671</v>
      </c>
      <c r="BG127" s="34">
        <v>121.987101614799</v>
      </c>
      <c r="BH127" s="38">
        <v>21.896897910345345</v>
      </c>
    </row>
    <row r="128" spans="1:60" s="336" customFormat="1" ht="15" hidden="1" customHeight="1">
      <c r="A128" s="6"/>
      <c r="B128" s="6" t="s">
        <v>38</v>
      </c>
      <c r="C128" s="34">
        <v>104.45238908508701</v>
      </c>
      <c r="D128" s="38">
        <v>29.252955766427419</v>
      </c>
      <c r="E128" s="34">
        <v>111.38967660101299</v>
      </c>
      <c r="F128" s="38">
        <v>9.9020334381479671</v>
      </c>
      <c r="G128" s="34">
        <v>105.45398058336001</v>
      </c>
      <c r="H128" s="38">
        <v>13.811522520954341</v>
      </c>
      <c r="I128" s="34">
        <v>129.55477605025001</v>
      </c>
      <c r="J128" s="38">
        <v>13.23332463706366</v>
      </c>
      <c r="K128" s="6"/>
      <c r="L128" s="6" t="s">
        <v>38</v>
      </c>
      <c r="M128" s="34">
        <v>114.11805114473199</v>
      </c>
      <c r="N128" s="38">
        <v>4.4459006116450865</v>
      </c>
      <c r="O128" s="34">
        <v>178.84466436304999</v>
      </c>
      <c r="P128" s="38">
        <v>-9.3562431955348444</v>
      </c>
      <c r="Q128" s="34">
        <v>134.16069315340499</v>
      </c>
      <c r="R128" s="38">
        <v>1.6607636288863148</v>
      </c>
      <c r="S128" s="6"/>
      <c r="T128" s="6" t="s">
        <v>38</v>
      </c>
      <c r="U128" s="34">
        <v>110.880227991453</v>
      </c>
      <c r="V128" s="38">
        <v>4.1412478435000963</v>
      </c>
      <c r="W128" s="34">
        <v>117.01954823606999</v>
      </c>
      <c r="X128" s="38">
        <v>22.017380126032265</v>
      </c>
      <c r="Y128" s="34">
        <v>131.483950586209</v>
      </c>
      <c r="Z128" s="38">
        <v>19.926471998160238</v>
      </c>
      <c r="AA128" s="6"/>
      <c r="AB128" s="6" t="s">
        <v>38</v>
      </c>
      <c r="AC128" s="34">
        <v>112.086630159834</v>
      </c>
      <c r="AD128" s="38">
        <v>18.585093271089733</v>
      </c>
      <c r="AE128" s="34">
        <v>116.876277915419</v>
      </c>
      <c r="AF128" s="38">
        <v>0.26446187239979224</v>
      </c>
      <c r="AG128" s="34">
        <v>128.27262991099499</v>
      </c>
      <c r="AH128" s="38">
        <v>0.56496951125421901</v>
      </c>
      <c r="AI128" s="6"/>
      <c r="AJ128" s="6" t="s">
        <v>38</v>
      </c>
      <c r="AK128" s="34">
        <v>114.39296829435401</v>
      </c>
      <c r="AL128" s="38">
        <v>-5.9910026097696516</v>
      </c>
      <c r="AM128" s="34">
        <v>77.965325352624404</v>
      </c>
      <c r="AN128" s="38">
        <v>-0.42742611414506371</v>
      </c>
      <c r="AO128" s="344">
        <v>124.99728185851646</v>
      </c>
      <c r="AP128" s="38">
        <v>47.674596149817916</v>
      </c>
      <c r="AQ128" s="6"/>
      <c r="AR128" s="6" t="s">
        <v>38</v>
      </c>
      <c r="AS128" s="34">
        <v>103.13708847248</v>
      </c>
      <c r="AT128" s="38">
        <v>-6.5890243448146322</v>
      </c>
      <c r="AU128" s="34">
        <v>107.929885428403</v>
      </c>
      <c r="AV128" s="38">
        <v>2.4916293711015669E-2</v>
      </c>
      <c r="AW128" s="34">
        <v>113.961257039495</v>
      </c>
      <c r="AX128" s="38">
        <v>14.18277161643087</v>
      </c>
      <c r="AY128" s="6"/>
      <c r="AZ128" s="6" t="s">
        <v>38</v>
      </c>
      <c r="BA128" s="34">
        <v>105.263719061004</v>
      </c>
      <c r="BB128" s="38">
        <v>1.5470953704456889</v>
      </c>
      <c r="BC128" s="34">
        <v>102.750827646682</v>
      </c>
      <c r="BD128" s="38">
        <v>20.239690652018453</v>
      </c>
      <c r="BE128" s="34">
        <v>106.64586997402201</v>
      </c>
      <c r="BF128" s="38">
        <v>5.1969334989139213</v>
      </c>
      <c r="BG128" s="34">
        <v>124.21035881931699</v>
      </c>
      <c r="BH128" s="38">
        <v>22.934300777249163</v>
      </c>
    </row>
    <row r="129" spans="1:60" s="336" customFormat="1" ht="15" hidden="1" customHeight="1">
      <c r="A129" s="6"/>
      <c r="B129" s="6" t="s">
        <v>39</v>
      </c>
      <c r="C129" s="34">
        <v>149.59646673245501</v>
      </c>
      <c r="D129" s="38">
        <v>21.138626477023607</v>
      </c>
      <c r="E129" s="34">
        <v>142.363631600015</v>
      </c>
      <c r="F129" s="38">
        <v>12.441800356536675</v>
      </c>
      <c r="G129" s="34">
        <v>131.14422681224701</v>
      </c>
      <c r="H129" s="38">
        <v>1.8791298260221652</v>
      </c>
      <c r="I129" s="34">
        <v>153.24292120323599</v>
      </c>
      <c r="J129" s="38">
        <v>21.420925142016344</v>
      </c>
      <c r="K129" s="6"/>
      <c r="L129" s="6" t="s">
        <v>39</v>
      </c>
      <c r="M129" s="34">
        <v>113.025378228552</v>
      </c>
      <c r="N129" s="38">
        <v>6.0481831395587733</v>
      </c>
      <c r="O129" s="34">
        <v>87.5990745032571</v>
      </c>
      <c r="P129" s="38">
        <v>-21.081914861930542</v>
      </c>
      <c r="Q129" s="34">
        <v>129.734148879706</v>
      </c>
      <c r="R129" s="38">
        <v>19.122698864827186</v>
      </c>
      <c r="S129" s="6"/>
      <c r="T129" s="6" t="s">
        <v>39</v>
      </c>
      <c r="U129" s="34">
        <v>112.801822915239</v>
      </c>
      <c r="V129" s="38">
        <v>-8.6262380092190369</v>
      </c>
      <c r="W129" s="34">
        <v>117.49561750988499</v>
      </c>
      <c r="X129" s="38">
        <v>9.8932055499401343</v>
      </c>
      <c r="Y129" s="34">
        <v>135.872021245036</v>
      </c>
      <c r="Z129" s="38">
        <v>23.73927658604687</v>
      </c>
      <c r="AA129" s="6"/>
      <c r="AB129" s="6" t="s">
        <v>39</v>
      </c>
      <c r="AC129" s="34">
        <v>158.92460343701299</v>
      </c>
      <c r="AD129" s="38">
        <v>1.4267775255525379</v>
      </c>
      <c r="AE129" s="34">
        <v>115.773966794662</v>
      </c>
      <c r="AF129" s="38">
        <v>2.1267669298289604</v>
      </c>
      <c r="AG129" s="34">
        <v>137.05636341954499</v>
      </c>
      <c r="AH129" s="38">
        <v>25.518685819057254</v>
      </c>
      <c r="AI129" s="6"/>
      <c r="AJ129" s="6" t="s">
        <v>39</v>
      </c>
      <c r="AK129" s="34">
        <v>115.032066950504</v>
      </c>
      <c r="AL129" s="38">
        <v>0.78332102411467019</v>
      </c>
      <c r="AM129" s="34">
        <v>75.977430654134295</v>
      </c>
      <c r="AN129" s="38">
        <v>-30.550794648871758</v>
      </c>
      <c r="AO129" s="344">
        <v>104.60705094419127</v>
      </c>
      <c r="AP129" s="38">
        <v>41.083769420705494</v>
      </c>
      <c r="AQ129" s="6"/>
      <c r="AR129" s="6" t="s">
        <v>39</v>
      </c>
      <c r="AS129" s="34">
        <v>107.83319337088901</v>
      </c>
      <c r="AT129" s="38">
        <v>1.9504444956006637</v>
      </c>
      <c r="AU129" s="34">
        <v>107.929885428403</v>
      </c>
      <c r="AV129" s="38">
        <v>5.9881819353474413</v>
      </c>
      <c r="AW129" s="34">
        <v>111.86169069673799</v>
      </c>
      <c r="AX129" s="38">
        <v>18.385939841397402</v>
      </c>
      <c r="AY129" s="6"/>
      <c r="AZ129" s="6" t="s">
        <v>39</v>
      </c>
      <c r="BA129" s="34">
        <v>114.953691406706</v>
      </c>
      <c r="BB129" s="38">
        <v>14.580160084829458</v>
      </c>
      <c r="BC129" s="34">
        <v>111.892492102638</v>
      </c>
      <c r="BD129" s="38">
        <v>18.242092468179607</v>
      </c>
      <c r="BE129" s="34">
        <v>108.85023697259</v>
      </c>
      <c r="BF129" s="38">
        <v>3.9322224117793354</v>
      </c>
      <c r="BG129" s="34">
        <v>124.21035881931699</v>
      </c>
      <c r="BH129" s="38">
        <v>7.8729938940613948</v>
      </c>
    </row>
    <row r="130" spans="1:60" s="336" customFormat="1" ht="15" hidden="1" customHeight="1">
      <c r="A130" s="6"/>
      <c r="B130" s="6" t="s">
        <v>40</v>
      </c>
      <c r="C130" s="34">
        <v>113.647857392164</v>
      </c>
      <c r="D130" s="38">
        <v>5.1254831028256547</v>
      </c>
      <c r="E130" s="34">
        <v>115.5212153195</v>
      </c>
      <c r="F130" s="38">
        <v>4.5375556369092038</v>
      </c>
      <c r="G130" s="34">
        <v>120.69495144826701</v>
      </c>
      <c r="H130" s="38">
        <v>10.619406063842504</v>
      </c>
      <c r="I130" s="34">
        <v>143.57735549245001</v>
      </c>
      <c r="J130" s="38">
        <v>29.039842875705233</v>
      </c>
      <c r="K130" s="6"/>
      <c r="L130" s="6" t="s">
        <v>40</v>
      </c>
      <c r="M130" s="34">
        <v>112.80395273065101</v>
      </c>
      <c r="N130" s="38">
        <v>4.7501832443407608</v>
      </c>
      <c r="O130" s="34">
        <v>113.869564966525</v>
      </c>
      <c r="P130" s="38">
        <v>6.0367477039732904</v>
      </c>
      <c r="Q130" s="34">
        <v>128.879846072026</v>
      </c>
      <c r="R130" s="38">
        <v>14.191464853404923</v>
      </c>
      <c r="S130" s="6"/>
      <c r="T130" s="6" t="s">
        <v>40</v>
      </c>
      <c r="U130" s="34">
        <v>119.252979973378</v>
      </c>
      <c r="V130" s="38">
        <v>0.15994473952889621</v>
      </c>
      <c r="W130" s="34">
        <v>117.97197357242</v>
      </c>
      <c r="X130" s="38">
        <v>8.2763646723073947</v>
      </c>
      <c r="Y130" s="34">
        <v>108.419821512966</v>
      </c>
      <c r="Z130" s="38">
        <v>6.8773772293060205</v>
      </c>
      <c r="AA130" s="6"/>
      <c r="AB130" s="6" t="s">
        <v>40</v>
      </c>
      <c r="AC130" s="34">
        <v>159.275081203713</v>
      </c>
      <c r="AD130" s="38">
        <v>-3.5996371016938724</v>
      </c>
      <c r="AE130" s="34">
        <v>111.402643100443</v>
      </c>
      <c r="AF130" s="38">
        <v>3.3345584355525517</v>
      </c>
      <c r="AG130" s="34">
        <v>124.078518947134</v>
      </c>
      <c r="AH130" s="38">
        <v>5.181635124276454</v>
      </c>
      <c r="AI130" s="6"/>
      <c r="AJ130" s="6" t="s">
        <v>40</v>
      </c>
      <c r="AK130" s="34">
        <v>105.761961527913</v>
      </c>
      <c r="AL130" s="38">
        <v>-11.017430934826365</v>
      </c>
      <c r="AM130" s="34">
        <v>71.661390041514807</v>
      </c>
      <c r="AN130" s="38">
        <v>-18.957237772855066</v>
      </c>
      <c r="AO130" s="344">
        <v>111.10947522670698</v>
      </c>
      <c r="AP130" s="38">
        <v>-4.2484869783902184</v>
      </c>
      <c r="AQ130" s="6"/>
      <c r="AR130" s="6" t="s">
        <v>40</v>
      </c>
      <c r="AS130" s="34">
        <v>108.27006546485499</v>
      </c>
      <c r="AT130" s="38">
        <v>9.3804762124380261</v>
      </c>
      <c r="AU130" s="34">
        <v>116.129032258065</v>
      </c>
      <c r="AV130" s="38">
        <v>-8.5425818722608255</v>
      </c>
      <c r="AW130" s="34">
        <v>120.614954108815</v>
      </c>
      <c r="AX130" s="38">
        <v>-0.50131491259617178</v>
      </c>
      <c r="AY130" s="6"/>
      <c r="AZ130" s="6" t="s">
        <v>40</v>
      </c>
      <c r="BA130" s="34">
        <v>115.19028992129</v>
      </c>
      <c r="BB130" s="38">
        <v>3.4074510098234327</v>
      </c>
      <c r="BC130" s="34">
        <v>114.251824729001</v>
      </c>
      <c r="BD130" s="38">
        <v>22.571046809663045</v>
      </c>
      <c r="BE130" s="34">
        <v>109.56729144948601</v>
      </c>
      <c r="BF130" s="38">
        <v>-0.64912884235489798</v>
      </c>
      <c r="BG130" s="34">
        <v>112.871390893653</v>
      </c>
      <c r="BH130" s="38">
        <v>-2.9407115584412935</v>
      </c>
    </row>
    <row r="131" spans="1:60" s="336" customFormat="1" ht="15" hidden="1" customHeight="1">
      <c r="A131" s="6"/>
      <c r="B131" s="6" t="s">
        <v>41</v>
      </c>
      <c r="C131" s="34">
        <v>105.245399664975</v>
      </c>
      <c r="D131" s="38">
        <v>7.3782055018705393</v>
      </c>
      <c r="E131" s="34">
        <v>121.636525767786</v>
      </c>
      <c r="F131" s="38">
        <v>9.8163109951783696</v>
      </c>
      <c r="G131" s="34">
        <v>116.159912829267</v>
      </c>
      <c r="H131" s="38">
        <v>6.1714530949742681</v>
      </c>
      <c r="I131" s="34">
        <v>126.626995429422</v>
      </c>
      <c r="J131" s="38">
        <v>14.208015792180319</v>
      </c>
      <c r="K131" s="6"/>
      <c r="L131" s="6" t="s">
        <v>41</v>
      </c>
      <c r="M131" s="34">
        <v>124.715417776463</v>
      </c>
      <c r="N131" s="38">
        <v>2.3594494670213066</v>
      </c>
      <c r="O131" s="34">
        <v>104.82808494106</v>
      </c>
      <c r="P131" s="38">
        <v>-7.2087907259674893</v>
      </c>
      <c r="Q131" s="34">
        <v>126.205691540646</v>
      </c>
      <c r="R131" s="38">
        <v>7.2776270278518211</v>
      </c>
      <c r="S131" s="6"/>
      <c r="T131" s="6" t="s">
        <v>41</v>
      </c>
      <c r="U131" s="34">
        <v>125.25796411021101</v>
      </c>
      <c r="V131" s="38">
        <v>4.1706911090134184</v>
      </c>
      <c r="W131" s="34">
        <v>118.448042846235</v>
      </c>
      <c r="X131" s="38">
        <v>2.9974024975739155</v>
      </c>
      <c r="Y131" s="34">
        <v>116.944476778281</v>
      </c>
      <c r="Z131" s="38">
        <v>13.385390862637522</v>
      </c>
      <c r="AA131" s="6"/>
      <c r="AB131" s="6" t="s">
        <v>41</v>
      </c>
      <c r="AC131" s="34">
        <v>152.27911206924199</v>
      </c>
      <c r="AD131" s="38">
        <v>-6.4917549973644668</v>
      </c>
      <c r="AE131" s="34">
        <v>133.07732207707201</v>
      </c>
      <c r="AF131" s="38">
        <v>-4.5171431503433013</v>
      </c>
      <c r="AG131" s="34">
        <v>142.430302433322</v>
      </c>
      <c r="AH131" s="38">
        <v>-6.6067548599255161</v>
      </c>
      <c r="AI131" s="6"/>
      <c r="AJ131" s="6" t="s">
        <v>41</v>
      </c>
      <c r="AK131" s="34">
        <v>118.22299156082499</v>
      </c>
      <c r="AL131" s="38">
        <v>-5.3511880352382235</v>
      </c>
      <c r="AM131" s="34">
        <v>76.132465341137006</v>
      </c>
      <c r="AN131" s="38">
        <v>23.45738456733261</v>
      </c>
      <c r="AO131" s="344">
        <v>99.683462711328929</v>
      </c>
      <c r="AP131" s="38">
        <v>4.7308994278854328</v>
      </c>
      <c r="AQ131" s="6"/>
      <c r="AR131" s="6" t="s">
        <v>41</v>
      </c>
      <c r="AS131" s="34">
        <v>126.655371901509</v>
      </c>
      <c r="AT131" s="38">
        <v>13.690985932984233</v>
      </c>
      <c r="AU131" s="34">
        <v>118.86208120128499</v>
      </c>
      <c r="AV131" s="38">
        <v>-2.4072768762952279</v>
      </c>
      <c r="AW131" s="34">
        <v>112.506042377992</v>
      </c>
      <c r="AX131" s="38">
        <v>2.3396241180999624</v>
      </c>
      <c r="AY131" s="6"/>
      <c r="AZ131" s="6" t="s">
        <v>41</v>
      </c>
      <c r="BA131" s="34">
        <v>115.66523581963099</v>
      </c>
      <c r="BB131" s="38">
        <v>2.4139011498516965</v>
      </c>
      <c r="BC131" s="34">
        <v>122.605635941426</v>
      </c>
      <c r="BD131" s="38">
        <v>-0.8510278822025299</v>
      </c>
      <c r="BE131" s="34">
        <v>119.978156205825</v>
      </c>
      <c r="BF131" s="38">
        <v>6.7760834978756463</v>
      </c>
      <c r="BG131" s="34">
        <v>113.98301949591099</v>
      </c>
      <c r="BH131" s="38">
        <v>18.8338158592871</v>
      </c>
    </row>
    <row r="132" spans="1:60" s="337" customFormat="1" ht="15" hidden="1" customHeight="1">
      <c r="A132" s="6"/>
      <c r="B132" s="6" t="s">
        <v>42</v>
      </c>
      <c r="C132" s="265">
        <v>110.97461833355401</v>
      </c>
      <c r="D132" s="211">
        <v>9.2953070486252045</v>
      </c>
      <c r="E132" s="265">
        <v>119.56682211309101</v>
      </c>
      <c r="F132" s="211">
        <v>12.363732766229774</v>
      </c>
      <c r="G132" s="265">
        <v>116.00499514649999</v>
      </c>
      <c r="H132" s="211">
        <v>15.447473949513622</v>
      </c>
      <c r="I132" s="265">
        <v>123.256798951191</v>
      </c>
      <c r="J132" s="211">
        <v>27.513320192688127</v>
      </c>
      <c r="K132" s="6"/>
      <c r="L132" s="6" t="s">
        <v>42</v>
      </c>
      <c r="M132" s="265">
        <v>122.39234141587301</v>
      </c>
      <c r="N132" s="211">
        <v>14.551799692141827</v>
      </c>
      <c r="O132" s="265">
        <v>126.27029813227399</v>
      </c>
      <c r="P132" s="211">
        <v>25.992140916887067</v>
      </c>
      <c r="Q132" s="265">
        <v>133.23248167896199</v>
      </c>
      <c r="R132" s="211">
        <v>20.070035187109596</v>
      </c>
      <c r="S132" s="6"/>
      <c r="T132" s="6" t="s">
        <v>42</v>
      </c>
      <c r="U132" s="265">
        <v>119.102855369957</v>
      </c>
      <c r="V132" s="211">
        <v>23.909311533360707</v>
      </c>
      <c r="W132" s="265">
        <v>117.97197357242</v>
      </c>
      <c r="X132" s="211">
        <v>8.6961593777207185</v>
      </c>
      <c r="Y132" s="265">
        <v>103.124136285115</v>
      </c>
      <c r="Z132" s="211">
        <v>0.95394396859032327</v>
      </c>
      <c r="AA132" s="6"/>
      <c r="AB132" s="6" t="s">
        <v>42</v>
      </c>
      <c r="AC132" s="265">
        <v>100.912174681305</v>
      </c>
      <c r="AD132" s="211">
        <v>18.019846698490483</v>
      </c>
      <c r="AE132" s="265">
        <v>133.075951413095</v>
      </c>
      <c r="AF132" s="211">
        <v>1.7602128013118374</v>
      </c>
      <c r="AG132" s="265">
        <v>169.623142249804</v>
      </c>
      <c r="AH132" s="211">
        <v>18.537770554537133</v>
      </c>
      <c r="AI132" s="6"/>
      <c r="AJ132" s="6" t="s">
        <v>42</v>
      </c>
      <c r="AK132" s="265">
        <v>118.922876395888</v>
      </c>
      <c r="AL132" s="211">
        <v>-2.1863801858923466</v>
      </c>
      <c r="AM132" s="265">
        <v>73.797537184520905</v>
      </c>
      <c r="AN132" s="211">
        <v>32.154233976068724</v>
      </c>
      <c r="AO132" s="344">
        <v>104.92731037797967</v>
      </c>
      <c r="AP132" s="211">
        <v>21.175080001014649</v>
      </c>
      <c r="AQ132" s="6"/>
      <c r="AR132" s="6" t="s">
        <v>42</v>
      </c>
      <c r="AS132" s="265">
        <v>119.158025876918</v>
      </c>
      <c r="AT132" s="211">
        <v>11.287363738157325</v>
      </c>
      <c r="AU132" s="265">
        <v>116.129032258065</v>
      </c>
      <c r="AV132" s="211">
        <v>16.336813104200672</v>
      </c>
      <c r="AW132" s="265">
        <v>103.152689179245</v>
      </c>
      <c r="AX132" s="211">
        <v>14.166347057282664</v>
      </c>
      <c r="AY132" s="6"/>
      <c r="AZ132" s="6" t="s">
        <v>42</v>
      </c>
      <c r="BA132" s="265">
        <v>101.89436212525401</v>
      </c>
      <c r="BB132" s="211">
        <v>4.3950079718751596</v>
      </c>
      <c r="BC132" s="265">
        <v>111.35685998311899</v>
      </c>
      <c r="BD132" s="211">
        <v>16.775172267367793</v>
      </c>
      <c r="BE132" s="265">
        <v>102.841778660808</v>
      </c>
      <c r="BF132" s="211">
        <v>5.6900925506234756</v>
      </c>
      <c r="BG132" s="265">
        <v>113.899275996499</v>
      </c>
      <c r="BH132" s="211">
        <v>34.246103752457913</v>
      </c>
    </row>
    <row r="133" spans="1:60" s="74" customFormat="1" ht="15" hidden="1" customHeight="1">
      <c r="A133" s="355"/>
      <c r="B133" s="355" t="s">
        <v>43</v>
      </c>
      <c r="C133" s="34">
        <v>110.51205699635599</v>
      </c>
      <c r="D133" s="38">
        <v>-6.7178879903512296</v>
      </c>
      <c r="E133" s="34">
        <v>115.915144086186</v>
      </c>
      <c r="F133" s="38">
        <v>15.208647492090762</v>
      </c>
      <c r="G133" s="34">
        <v>119.307722287053</v>
      </c>
      <c r="H133" s="38">
        <v>-6.6251220408137357</v>
      </c>
      <c r="I133" s="34">
        <v>118.328095441904</v>
      </c>
      <c r="J133" s="38">
        <v>3.9166208084950256</v>
      </c>
      <c r="K133" s="355"/>
      <c r="L133" s="355" t="s">
        <v>43</v>
      </c>
      <c r="M133" s="34">
        <v>126.96963009927001</v>
      </c>
      <c r="N133" s="38">
        <v>7.9836510117388571</v>
      </c>
      <c r="O133" s="34">
        <v>136.435080312661</v>
      </c>
      <c r="P133" s="38">
        <v>19.444369249465311</v>
      </c>
      <c r="Q133" s="34">
        <v>158.73824875462</v>
      </c>
      <c r="R133" s="38">
        <v>2.891855986633459</v>
      </c>
      <c r="S133" s="355"/>
      <c r="T133" s="355" t="s">
        <v>43</v>
      </c>
      <c r="U133" s="34">
        <v>119.111603321229</v>
      </c>
      <c r="V133" s="38">
        <v>12.029946009050363</v>
      </c>
      <c r="W133" s="34">
        <v>124.470234097778</v>
      </c>
      <c r="X133" s="38">
        <v>-0.63087633363690543</v>
      </c>
      <c r="Y133" s="34">
        <v>110.42178846644801</v>
      </c>
      <c r="Z133" s="38">
        <v>4.4056978073880373</v>
      </c>
      <c r="AA133" s="355"/>
      <c r="AB133" s="355" t="s">
        <v>43</v>
      </c>
      <c r="AC133" s="34">
        <v>92.727844715080494</v>
      </c>
      <c r="AD133" s="38">
        <v>7.5614132178636169</v>
      </c>
      <c r="AE133" s="34">
        <v>110.263949466304</v>
      </c>
      <c r="AF133" s="38">
        <v>1.2781809093449681</v>
      </c>
      <c r="AG133" s="34">
        <v>107.057667992266</v>
      </c>
      <c r="AH133" s="38">
        <v>19.310420218272185</v>
      </c>
      <c r="AI133" s="355"/>
      <c r="AJ133" s="355" t="s">
        <v>43</v>
      </c>
      <c r="AK133" s="34">
        <v>100.2901987636</v>
      </c>
      <c r="AL133" s="38">
        <v>0.66253023121771548</v>
      </c>
      <c r="AM133" s="34">
        <v>67.359233661106401</v>
      </c>
      <c r="AN133" s="38">
        <v>1.6078101586307127</v>
      </c>
      <c r="AO133" s="344">
        <v>105.13148915105877</v>
      </c>
      <c r="AP133" s="38">
        <v>29.000986097035764</v>
      </c>
      <c r="AQ133" s="355"/>
      <c r="AR133" s="355" t="s">
        <v>43</v>
      </c>
      <c r="AS133" s="34">
        <v>112.51431974768199</v>
      </c>
      <c r="AT133" s="38">
        <v>27.160274573863049</v>
      </c>
      <c r="AU133" s="34">
        <v>112.258064516129</v>
      </c>
      <c r="AV133" s="38">
        <v>25.588688343907577</v>
      </c>
      <c r="AW133" s="34">
        <v>93.809280559815406</v>
      </c>
      <c r="AX133" s="38">
        <v>4.6995991407588349</v>
      </c>
      <c r="AY133" s="355"/>
      <c r="AZ133" s="355" t="s">
        <v>43</v>
      </c>
      <c r="BA133" s="34">
        <v>103.11753971524</v>
      </c>
      <c r="BB133" s="38">
        <v>-0.21412333027484465</v>
      </c>
      <c r="BC133" s="34">
        <v>101.431487779901</v>
      </c>
      <c r="BD133" s="38">
        <v>-9.5691864552728418</v>
      </c>
      <c r="BE133" s="34">
        <v>99.392050084237994</v>
      </c>
      <c r="BF133" s="38">
        <v>-2.5265913835349494</v>
      </c>
      <c r="BG133" s="34">
        <v>110.56251647388</v>
      </c>
      <c r="BH133" s="38">
        <v>-8.0164383983382379</v>
      </c>
    </row>
    <row r="134" spans="1:60" s="336" customFormat="1" ht="15" hidden="1" customHeight="1">
      <c r="A134" s="6"/>
      <c r="B134" s="6" t="s">
        <v>44</v>
      </c>
      <c r="C134" s="34">
        <v>141.991015127304</v>
      </c>
      <c r="D134" s="38">
        <v>3.9602698297209713</v>
      </c>
      <c r="E134" s="34">
        <v>131.22349000468199</v>
      </c>
      <c r="F134" s="38">
        <v>9.5636398694836373</v>
      </c>
      <c r="G134" s="34">
        <v>146.66529663451101</v>
      </c>
      <c r="H134" s="38">
        <v>10.742040853771655</v>
      </c>
      <c r="I134" s="34">
        <v>133.45289983243501</v>
      </c>
      <c r="J134" s="38">
        <v>15.818391537009873</v>
      </c>
      <c r="K134" s="6"/>
      <c r="L134" s="6" t="s">
        <v>44</v>
      </c>
      <c r="M134" s="34">
        <v>107.306673834478</v>
      </c>
      <c r="N134" s="38">
        <v>9.5510690239520244</v>
      </c>
      <c r="O134" s="34">
        <v>147.436763687443</v>
      </c>
      <c r="P134" s="38">
        <v>25.318116181422013</v>
      </c>
      <c r="Q134" s="34">
        <v>132.96418581703199</v>
      </c>
      <c r="R134" s="38">
        <v>-10.908783666433052</v>
      </c>
      <c r="S134" s="6"/>
      <c r="T134" s="6" t="s">
        <v>44</v>
      </c>
      <c r="U134" s="34">
        <v>107.184937206459</v>
      </c>
      <c r="V134" s="38">
        <v>7.4056994121747266E-3</v>
      </c>
      <c r="W134" s="34">
        <v>120.229861158411</v>
      </c>
      <c r="X134" s="38">
        <v>4.3109648175974513</v>
      </c>
      <c r="Y134" s="34">
        <v>108.47378712923999</v>
      </c>
      <c r="Z134" s="38">
        <v>-2.1732688096311961</v>
      </c>
      <c r="AA134" s="6"/>
      <c r="AB134" s="6" t="s">
        <v>44</v>
      </c>
      <c r="AC134" s="34">
        <v>91.362937877571696</v>
      </c>
      <c r="AD134" s="38">
        <v>14.632109857557253</v>
      </c>
      <c r="AE134" s="34">
        <v>110.35408232648101</v>
      </c>
      <c r="AF134" s="38">
        <v>12.131364453062019</v>
      </c>
      <c r="AG134" s="34">
        <v>109.110355847506</v>
      </c>
      <c r="AH134" s="38">
        <v>16.558440174667226</v>
      </c>
      <c r="AI134" s="6"/>
      <c r="AJ134" s="6" t="s">
        <v>44</v>
      </c>
      <c r="AK134" s="34">
        <v>104.65565202527701</v>
      </c>
      <c r="AL134" s="38">
        <v>13.244083302974602</v>
      </c>
      <c r="AM134" s="34">
        <v>89.761678905733902</v>
      </c>
      <c r="AN134" s="38">
        <v>0.72905883128410665</v>
      </c>
      <c r="AO134" s="344">
        <v>95.3501248146964</v>
      </c>
      <c r="AP134" s="38">
        <v>1.5334792135280821</v>
      </c>
      <c r="AQ134" s="6"/>
      <c r="AR134" s="6" t="s">
        <v>44</v>
      </c>
      <c r="AS134" s="34">
        <v>117.293415897944</v>
      </c>
      <c r="AT134" s="38">
        <v>2.4638101648111643</v>
      </c>
      <c r="AU134" s="34">
        <v>92.903225806451601</v>
      </c>
      <c r="AV134" s="38">
        <v>4.4689874016930418</v>
      </c>
      <c r="AW134" s="34">
        <v>89.258485329368497</v>
      </c>
      <c r="AX134" s="38">
        <v>-4.4065357979624906</v>
      </c>
      <c r="AY134" s="6"/>
      <c r="AZ134" s="6" t="s">
        <v>44</v>
      </c>
      <c r="BA134" s="34">
        <v>98.753395344524293</v>
      </c>
      <c r="BB134" s="38">
        <v>-1.9924421705577657</v>
      </c>
      <c r="BC134" s="34">
        <v>119.89678921147301</v>
      </c>
      <c r="BD134" s="38">
        <v>8.3900965605997442</v>
      </c>
      <c r="BE134" s="34">
        <v>95.465595936316106</v>
      </c>
      <c r="BF134" s="38">
        <v>7.2212288515827652</v>
      </c>
      <c r="BG134" s="34">
        <v>97.066718077064493</v>
      </c>
      <c r="BH134" s="38">
        <v>-2.9293990988994523</v>
      </c>
    </row>
    <row r="135" spans="1:60" s="336" customFormat="1" ht="15" hidden="1" customHeight="1">
      <c r="A135" s="6"/>
      <c r="B135" s="6"/>
      <c r="C135" s="34"/>
      <c r="D135" s="38"/>
      <c r="E135" s="34"/>
      <c r="F135" s="38"/>
      <c r="G135" s="34"/>
      <c r="H135" s="38"/>
      <c r="I135" s="34"/>
      <c r="J135" s="38"/>
      <c r="K135" s="6"/>
      <c r="L135" s="6"/>
      <c r="M135" s="34"/>
      <c r="N135" s="38"/>
      <c r="O135" s="34"/>
      <c r="P135" s="38"/>
      <c r="Q135" s="34"/>
      <c r="R135" s="38"/>
      <c r="S135" s="6"/>
      <c r="T135" s="6"/>
      <c r="U135" s="34"/>
      <c r="V135" s="38"/>
      <c r="W135" s="34"/>
      <c r="X135" s="38"/>
      <c r="Y135" s="34"/>
      <c r="Z135" s="38"/>
      <c r="AA135" s="6"/>
      <c r="AB135" s="6"/>
      <c r="AC135" s="34"/>
      <c r="AD135" s="38"/>
      <c r="AE135" s="34"/>
      <c r="AF135" s="38"/>
      <c r="AG135" s="34"/>
      <c r="AH135" s="38"/>
      <c r="AI135" s="6"/>
      <c r="AJ135" s="6"/>
      <c r="AK135" s="34"/>
      <c r="AL135" s="38"/>
      <c r="AM135" s="34"/>
      <c r="AN135" s="38"/>
      <c r="AO135" s="339"/>
      <c r="AP135" s="38"/>
      <c r="AQ135" s="6"/>
      <c r="AR135" s="6"/>
      <c r="AS135" s="34"/>
      <c r="AT135" s="38"/>
      <c r="AU135" s="34"/>
      <c r="AV135" s="38"/>
      <c r="AW135" s="34"/>
      <c r="AX135" s="38"/>
      <c r="AY135" s="6"/>
      <c r="AZ135" s="6"/>
      <c r="BA135" s="34"/>
      <c r="BB135" s="38"/>
      <c r="BC135" s="34"/>
      <c r="BD135" s="38"/>
      <c r="BE135" s="34"/>
      <c r="BF135" s="38"/>
      <c r="BG135" s="34"/>
      <c r="BH135" s="38"/>
    </row>
    <row r="136" spans="1:60" s="336" customFormat="1" ht="15" hidden="1" customHeight="1">
      <c r="A136" s="353">
        <v>2019</v>
      </c>
      <c r="B136" s="6" t="s">
        <v>33</v>
      </c>
      <c r="C136" s="34">
        <v>108.77267571984</v>
      </c>
      <c r="D136" s="38">
        <v>-24.86360752280585</v>
      </c>
      <c r="E136" s="34">
        <v>124.631407261362</v>
      </c>
      <c r="F136" s="38">
        <v>14.411941088315118</v>
      </c>
      <c r="G136" s="34">
        <v>117.972795720712</v>
      </c>
      <c r="H136" s="38">
        <v>-7.5934147750011505</v>
      </c>
      <c r="I136" s="34">
        <v>129.354570266683</v>
      </c>
      <c r="J136" s="38">
        <v>6.0652147526174929</v>
      </c>
      <c r="K136" s="353">
        <v>2019</v>
      </c>
      <c r="L136" s="6" t="s">
        <v>33</v>
      </c>
      <c r="M136" s="34">
        <v>113.891778546168</v>
      </c>
      <c r="N136" s="38">
        <v>1.3188780003635259</v>
      </c>
      <c r="O136" s="34">
        <v>132.69308731869901</v>
      </c>
      <c r="P136" s="38">
        <v>-2.754983477772825</v>
      </c>
      <c r="Q136" s="34">
        <v>131.69599493843401</v>
      </c>
      <c r="R136" s="38">
        <v>-8.4506348478836486</v>
      </c>
      <c r="S136" s="353">
        <v>2019</v>
      </c>
      <c r="T136" s="6" t="s">
        <v>33</v>
      </c>
      <c r="U136" s="34">
        <v>101.179953069625</v>
      </c>
      <c r="V136" s="38">
        <v>-10.497854004318413</v>
      </c>
      <c r="W136" s="34">
        <v>120.516649877577</v>
      </c>
      <c r="X136" s="38">
        <v>-3.4922342409672211</v>
      </c>
      <c r="Y136" s="34">
        <v>109.090173427295</v>
      </c>
      <c r="Z136" s="38">
        <v>1.1553349147115171</v>
      </c>
      <c r="AA136" s="353">
        <v>2019</v>
      </c>
      <c r="AB136" s="6" t="s">
        <v>33</v>
      </c>
      <c r="AC136" s="34">
        <v>114.954244510919</v>
      </c>
      <c r="AD136" s="38">
        <v>-15.573839452848802</v>
      </c>
      <c r="AE136" s="34">
        <v>109.533490032081</v>
      </c>
      <c r="AF136" s="38">
        <v>4.0507258416402152</v>
      </c>
      <c r="AG136" s="34">
        <v>135.58906026559799</v>
      </c>
      <c r="AH136" s="38">
        <v>6.5365207783642632</v>
      </c>
      <c r="AI136" s="353">
        <v>2019</v>
      </c>
      <c r="AJ136" s="6" t="s">
        <v>33</v>
      </c>
      <c r="AK136" s="34">
        <v>122.515751093521</v>
      </c>
      <c r="AL136" s="38">
        <v>5.9379286303046968</v>
      </c>
      <c r="AM136" s="34">
        <v>78.288020004266301</v>
      </c>
      <c r="AN136" s="38">
        <v>-4.4645027117259986</v>
      </c>
      <c r="AO136" s="344">
        <v>97.515073343741847</v>
      </c>
      <c r="AP136" s="38">
        <v>-29.362073681603476</v>
      </c>
      <c r="AQ136" s="353">
        <v>2019</v>
      </c>
      <c r="AR136" s="6" t="s">
        <v>33</v>
      </c>
      <c r="AS136" s="34">
        <v>127.827938964843</v>
      </c>
      <c r="AT136" s="38">
        <v>18.034900552855106</v>
      </c>
      <c r="AU136" s="34">
        <v>96.596985984687095</v>
      </c>
      <c r="AV136" s="38">
        <v>4.1746295325671383</v>
      </c>
      <c r="AW136" s="34">
        <v>93.257848434300897</v>
      </c>
      <c r="AX136" s="38">
        <v>-18.715260312374184</v>
      </c>
      <c r="AY136" s="353">
        <v>2019</v>
      </c>
      <c r="AZ136" s="6" t="s">
        <v>33</v>
      </c>
      <c r="BA136" s="34">
        <v>114.837993024102</v>
      </c>
      <c r="BB136" s="38">
        <v>4.9974114203094047</v>
      </c>
      <c r="BC136" s="34">
        <v>116.682003409356</v>
      </c>
      <c r="BD136" s="38">
        <v>7.066132408562865</v>
      </c>
      <c r="BE136" s="34">
        <v>118.199703201579</v>
      </c>
      <c r="BF136" s="38">
        <v>-2.4972615461150127</v>
      </c>
      <c r="BG136" s="34">
        <v>107.598058715888</v>
      </c>
      <c r="BH136" s="38">
        <v>5.9260528655991322</v>
      </c>
    </row>
    <row r="137" spans="1:60" s="336" customFormat="1" ht="15" hidden="1" customHeight="1">
      <c r="A137" s="6"/>
      <c r="B137" s="6" t="s">
        <v>34</v>
      </c>
      <c r="C137" s="34">
        <v>113.353050879295</v>
      </c>
      <c r="D137" s="38">
        <v>-11.939615493445274</v>
      </c>
      <c r="E137" s="34">
        <v>108.24070600897601</v>
      </c>
      <c r="F137" s="38">
        <v>-0.40917170370607892</v>
      </c>
      <c r="G137" s="34">
        <v>109.54752761181901</v>
      </c>
      <c r="H137" s="38">
        <v>-10.374152223240458</v>
      </c>
      <c r="I137" s="34">
        <v>121.879597292076</v>
      </c>
      <c r="J137" s="38">
        <v>8.2290882965784675</v>
      </c>
      <c r="K137" s="6"/>
      <c r="L137" s="6" t="s">
        <v>34</v>
      </c>
      <c r="M137" s="34">
        <v>116.056027493305</v>
      </c>
      <c r="N137" s="38">
        <v>6.7703706879842258</v>
      </c>
      <c r="O137" s="34">
        <v>120.60035472422901</v>
      </c>
      <c r="P137" s="38">
        <v>-6.2765965938426262</v>
      </c>
      <c r="Q137" s="34">
        <v>144.86559443227699</v>
      </c>
      <c r="R137" s="38">
        <v>8.5551045711215892</v>
      </c>
      <c r="S137" s="6"/>
      <c r="T137" s="6" t="s">
        <v>34</v>
      </c>
      <c r="U137" s="34">
        <v>111.75673989757099</v>
      </c>
      <c r="V137" s="38">
        <v>5.7634457879440362</v>
      </c>
      <c r="W137" s="34">
        <v>121.886463758061</v>
      </c>
      <c r="X137" s="38">
        <v>2.8722814775153296</v>
      </c>
      <c r="Y137" s="34">
        <v>109.62820555950699</v>
      </c>
      <c r="Z137" s="38">
        <v>2.7829823363412203</v>
      </c>
      <c r="AA137" s="6"/>
      <c r="AB137" s="6" t="s">
        <v>34</v>
      </c>
      <c r="AC137" s="34">
        <v>113.592962461695</v>
      </c>
      <c r="AD137" s="38">
        <v>17.23478911561341</v>
      </c>
      <c r="AE137" s="34">
        <v>100.05566094092001</v>
      </c>
      <c r="AF137" s="38">
        <v>-0.7435994003132862</v>
      </c>
      <c r="AG137" s="34">
        <v>126.589648822176</v>
      </c>
      <c r="AH137" s="38">
        <v>11.604797453166555</v>
      </c>
      <c r="AI137" s="6"/>
      <c r="AJ137" s="6" t="s">
        <v>34</v>
      </c>
      <c r="AK137" s="34">
        <v>100.213231365247</v>
      </c>
      <c r="AL137" s="38">
        <v>9.5116105050449704</v>
      </c>
      <c r="AM137" s="34">
        <v>81.618825465179697</v>
      </c>
      <c r="AN137" s="38">
        <v>0.58513544748473123</v>
      </c>
      <c r="AO137" s="344">
        <v>102.22461967337692</v>
      </c>
      <c r="AP137" s="38">
        <v>2.2125699506526217</v>
      </c>
      <c r="AQ137" s="6"/>
      <c r="AR137" s="6" t="s">
        <v>34</v>
      </c>
      <c r="AS137" s="34">
        <v>111.001395024723</v>
      </c>
      <c r="AT137" s="38">
        <v>6.1391792986195384</v>
      </c>
      <c r="AU137" s="34">
        <v>95.6299034123806</v>
      </c>
      <c r="AV137" s="38">
        <v>3.1433658349485825</v>
      </c>
      <c r="AW137" s="34">
        <v>91.603886824094999</v>
      </c>
      <c r="AX137" s="38">
        <v>-5.5763402986518855</v>
      </c>
      <c r="AY137" s="6"/>
      <c r="AZ137" s="6" t="s">
        <v>34</v>
      </c>
      <c r="BA137" s="34">
        <v>111.819969914629</v>
      </c>
      <c r="BB137" s="38">
        <v>8.9056625246972203</v>
      </c>
      <c r="BC137" s="34">
        <v>111.970522830406</v>
      </c>
      <c r="BD137" s="38">
        <v>5.1107658956446755</v>
      </c>
      <c r="BE137" s="34">
        <v>104.961352116584</v>
      </c>
      <c r="BF137" s="38">
        <v>2.5796163569061292</v>
      </c>
      <c r="BG137" s="34">
        <v>106.521899126802</v>
      </c>
      <c r="BH137" s="38">
        <v>4.2988058351310912</v>
      </c>
    </row>
    <row r="138" spans="1:60" s="336" customFormat="1" ht="15" hidden="1" customHeight="1">
      <c r="A138" s="6"/>
      <c r="B138" s="6" t="s">
        <v>35</v>
      </c>
      <c r="C138" s="34">
        <v>145.58622700457801</v>
      </c>
      <c r="D138" s="38">
        <v>13.417415406417035</v>
      </c>
      <c r="E138" s="34">
        <v>118.429343866099</v>
      </c>
      <c r="F138" s="38">
        <v>8.4720991118424536</v>
      </c>
      <c r="G138" s="34">
        <v>114.033297200427</v>
      </c>
      <c r="H138" s="38">
        <v>3.8830052672497004</v>
      </c>
      <c r="I138" s="34">
        <v>127.57671467114299</v>
      </c>
      <c r="J138" s="38">
        <v>4.3295793740207813</v>
      </c>
      <c r="K138" s="6"/>
      <c r="L138" s="6" t="s">
        <v>35</v>
      </c>
      <c r="M138" s="34">
        <v>118.865121726864</v>
      </c>
      <c r="N138" s="38">
        <v>4.6432178302904248</v>
      </c>
      <c r="O138" s="34">
        <v>129.936485633053</v>
      </c>
      <c r="P138" s="38">
        <v>-9.6729899871388909</v>
      </c>
      <c r="Q138" s="34">
        <v>144.906211701974</v>
      </c>
      <c r="R138" s="38">
        <v>21.451661468470377</v>
      </c>
      <c r="S138" s="6"/>
      <c r="T138" s="6" t="s">
        <v>35</v>
      </c>
      <c r="U138" s="34">
        <v>123.985278281842</v>
      </c>
      <c r="V138" s="38">
        <v>10.453441128468782</v>
      </c>
      <c r="W138" s="34">
        <v>125.127682976763</v>
      </c>
      <c r="X138" s="38">
        <v>8.2503178677832096</v>
      </c>
      <c r="Y138" s="34">
        <v>121.227418903071</v>
      </c>
      <c r="Z138" s="38">
        <v>2.6652332554324687</v>
      </c>
      <c r="AA138" s="6"/>
      <c r="AB138" s="6" t="s">
        <v>35</v>
      </c>
      <c r="AC138" s="34">
        <v>133.08260680986999</v>
      </c>
      <c r="AD138" s="38">
        <v>24.159423432964644</v>
      </c>
      <c r="AE138" s="34">
        <v>100.14821242729001</v>
      </c>
      <c r="AF138" s="38">
        <v>-1.7664378895866264</v>
      </c>
      <c r="AG138" s="34">
        <v>131.43405893156799</v>
      </c>
      <c r="AH138" s="38">
        <v>15.868458957137889</v>
      </c>
      <c r="AI138" s="6"/>
      <c r="AJ138" s="6" t="s">
        <v>35</v>
      </c>
      <c r="AK138" s="34">
        <v>131.62328902743801</v>
      </c>
      <c r="AL138" s="38">
        <v>5.3241348450805361</v>
      </c>
      <c r="AM138" s="34">
        <v>85.226776673176403</v>
      </c>
      <c r="AN138" s="38">
        <v>-0.30861607964237692</v>
      </c>
      <c r="AO138" s="344">
        <v>134.17899676709081</v>
      </c>
      <c r="AP138" s="38">
        <v>3.6878175523251429</v>
      </c>
      <c r="AQ138" s="6"/>
      <c r="AR138" s="6" t="s">
        <v>35</v>
      </c>
      <c r="AS138" s="34">
        <v>118.223009737298</v>
      </c>
      <c r="AT138" s="38">
        <v>6.5389457032617031</v>
      </c>
      <c r="AU138" s="34">
        <v>96.227312474173601</v>
      </c>
      <c r="AV138" s="38">
        <v>3.1482256811680571</v>
      </c>
      <c r="AW138" s="34">
        <v>102.821857165466</v>
      </c>
      <c r="AX138" s="38">
        <v>-0.97563830862513612</v>
      </c>
      <c r="AY138" s="6"/>
      <c r="AZ138" s="6" t="s">
        <v>35</v>
      </c>
      <c r="BA138" s="34">
        <v>108.80179292429099</v>
      </c>
      <c r="BB138" s="38">
        <v>-1.397656515032935</v>
      </c>
      <c r="BC138" s="34">
        <v>115.434374911576</v>
      </c>
      <c r="BD138" s="38">
        <v>7.9124610776107431</v>
      </c>
      <c r="BE138" s="34">
        <v>106.58294202883501</v>
      </c>
      <c r="BF138" s="38">
        <v>5.2417648983665401</v>
      </c>
      <c r="BG138" s="34">
        <v>113.488238318199</v>
      </c>
      <c r="BH138" s="38">
        <v>-0.74968072216121584</v>
      </c>
    </row>
    <row r="139" spans="1:60" s="336" customFormat="1" ht="15" hidden="1" customHeight="1">
      <c r="A139" s="6"/>
      <c r="B139" s="6" t="s">
        <v>36</v>
      </c>
      <c r="C139" s="34">
        <v>154.190616432973</v>
      </c>
      <c r="D139" s="38">
        <v>17.557230572051253</v>
      </c>
      <c r="E139" s="34">
        <v>121.070634754406</v>
      </c>
      <c r="F139" s="38">
        <v>-3.9574379989759478</v>
      </c>
      <c r="G139" s="34">
        <v>115.336690432057</v>
      </c>
      <c r="H139" s="38">
        <v>5.7647666213284339</v>
      </c>
      <c r="I139" s="34">
        <v>140.332713264143</v>
      </c>
      <c r="J139" s="38">
        <v>10.06982985224316</v>
      </c>
      <c r="K139" s="6"/>
      <c r="L139" s="6" t="s">
        <v>36</v>
      </c>
      <c r="M139" s="34">
        <v>115.843034185161</v>
      </c>
      <c r="N139" s="38">
        <v>2.6393388347190552</v>
      </c>
      <c r="O139" s="34">
        <v>117.11520108858799</v>
      </c>
      <c r="P139" s="38">
        <v>-35.778916036480112</v>
      </c>
      <c r="Q139" s="34">
        <v>140.81886425858801</v>
      </c>
      <c r="R139" s="38">
        <v>6.5160245874764939</v>
      </c>
      <c r="S139" s="6"/>
      <c r="T139" s="6" t="s">
        <v>36</v>
      </c>
      <c r="U139" s="34">
        <v>123.985278281842</v>
      </c>
      <c r="V139" s="38">
        <v>9.2668382204948756</v>
      </c>
      <c r="W139" s="34">
        <v>124.675454405164</v>
      </c>
      <c r="X139" s="38">
        <v>7.4166838036300504</v>
      </c>
      <c r="Y139" s="34">
        <v>127.63099479323</v>
      </c>
      <c r="Z139" s="38">
        <v>7.1780058777141988</v>
      </c>
      <c r="AA139" s="6"/>
      <c r="AB139" s="6" t="s">
        <v>36</v>
      </c>
      <c r="AC139" s="34">
        <v>114.867186666569</v>
      </c>
      <c r="AD139" s="38">
        <v>1.2233526284038447</v>
      </c>
      <c r="AE139" s="34">
        <v>110.926197159227</v>
      </c>
      <c r="AF139" s="38">
        <v>-3.9847584792110382</v>
      </c>
      <c r="AG139" s="34">
        <v>135.314927826694</v>
      </c>
      <c r="AH139" s="38">
        <v>26.258982529202356</v>
      </c>
      <c r="AI139" s="6"/>
      <c r="AJ139" s="6" t="s">
        <v>36</v>
      </c>
      <c r="AK139" s="34">
        <v>130.24494195259501</v>
      </c>
      <c r="AL139" s="38">
        <v>4.7108890215658903</v>
      </c>
      <c r="AM139" s="34">
        <v>67.500639158044706</v>
      </c>
      <c r="AN139" s="38">
        <v>9.3990941462286628</v>
      </c>
      <c r="AO139" s="344">
        <v>115.99859230237483</v>
      </c>
      <c r="AP139" s="38">
        <v>-11.257612941506906</v>
      </c>
      <c r="AQ139" s="6"/>
      <c r="AR139" s="6" t="s">
        <v>36</v>
      </c>
      <c r="AS139" s="34">
        <v>106.785795477942</v>
      </c>
      <c r="AT139" s="38">
        <v>9.9444719997428166</v>
      </c>
      <c r="AU139" s="34">
        <v>92.903225806451601</v>
      </c>
      <c r="AV139" s="38">
        <v>-17.012448132779951</v>
      </c>
      <c r="AW139" s="34">
        <v>120.33693193729999</v>
      </c>
      <c r="AX139" s="38">
        <v>1.2611331367545944</v>
      </c>
      <c r="AY139" s="6"/>
      <c r="AZ139" s="6" t="s">
        <v>36</v>
      </c>
      <c r="BA139" s="34">
        <v>100.279860553086</v>
      </c>
      <c r="BB139" s="38">
        <v>4.6365532752332683</v>
      </c>
      <c r="BC139" s="34">
        <v>118.588084645747</v>
      </c>
      <c r="BD139" s="38">
        <v>15.28130876871505</v>
      </c>
      <c r="BE139" s="34">
        <v>103.96802995355</v>
      </c>
      <c r="BF139" s="38">
        <v>-2.0872241601932728</v>
      </c>
      <c r="BG139" s="34">
        <v>109.20273205363</v>
      </c>
      <c r="BH139" s="38">
        <v>-5.5369122763771799</v>
      </c>
    </row>
    <row r="140" spans="1:60" s="336" customFormat="1" ht="15" hidden="1" customHeight="1">
      <c r="A140" s="6"/>
      <c r="B140" s="6" t="s">
        <v>37</v>
      </c>
      <c r="C140" s="34">
        <v>148.86081309105799</v>
      </c>
      <c r="D140" s="38">
        <v>17.312901581709639</v>
      </c>
      <c r="E140" s="34">
        <v>128.26076300743799</v>
      </c>
      <c r="F140" s="38">
        <v>2.8770449941862779</v>
      </c>
      <c r="G140" s="34">
        <v>118.469163724433</v>
      </c>
      <c r="H140" s="38">
        <v>17.103580533318507</v>
      </c>
      <c r="I140" s="34">
        <v>143.67929519936499</v>
      </c>
      <c r="J140" s="38">
        <v>8.9427026791658335</v>
      </c>
      <c r="K140" s="6"/>
      <c r="L140" s="6" t="s">
        <v>37</v>
      </c>
      <c r="M140" s="34">
        <v>121.164454422633</v>
      </c>
      <c r="N140" s="38">
        <v>7.7924376151520249</v>
      </c>
      <c r="O140" s="34">
        <v>145.076825404787</v>
      </c>
      <c r="P140" s="38">
        <v>0.76994228276321053</v>
      </c>
      <c r="Q140" s="34">
        <v>143.71396099694601</v>
      </c>
      <c r="R140" s="38">
        <v>16.995318837321818</v>
      </c>
      <c r="S140" s="6"/>
      <c r="T140" s="6" t="s">
        <v>37</v>
      </c>
      <c r="U140" s="34">
        <v>125.19988961695999</v>
      </c>
      <c r="V140" s="38">
        <v>13.974356045643503</v>
      </c>
      <c r="W140" s="34">
        <v>123.89653371332901</v>
      </c>
      <c r="X140" s="38">
        <v>6.3092802931131331</v>
      </c>
      <c r="Y140" s="34">
        <v>117.81729059566101</v>
      </c>
      <c r="Z140" s="38">
        <v>-10.222279758825465</v>
      </c>
      <c r="AA140" s="6"/>
      <c r="AB140" s="6" t="s">
        <v>37</v>
      </c>
      <c r="AC140" s="34">
        <v>115.693134002923</v>
      </c>
      <c r="AD140" s="38">
        <v>8.4457892836718997</v>
      </c>
      <c r="AE140" s="34">
        <v>109.781902757092</v>
      </c>
      <c r="AF140" s="38">
        <v>-5.2261356328859705</v>
      </c>
      <c r="AG140" s="34">
        <v>137.12167871023399</v>
      </c>
      <c r="AH140" s="38">
        <v>34.17742631565639</v>
      </c>
      <c r="AI140" s="6"/>
      <c r="AJ140" s="6" t="s">
        <v>37</v>
      </c>
      <c r="AK140" s="34">
        <v>129.45312694712999</v>
      </c>
      <c r="AL140" s="38">
        <v>14.051941036074126</v>
      </c>
      <c r="AM140" s="34">
        <v>78.201709201010203</v>
      </c>
      <c r="AN140" s="38">
        <v>21.347525264632111</v>
      </c>
      <c r="AO140" s="344">
        <v>118.32636967738735</v>
      </c>
      <c r="AP140" s="38">
        <v>3.007791996898419</v>
      </c>
      <c r="AQ140" s="6"/>
      <c r="AR140" s="6" t="s">
        <v>37</v>
      </c>
      <c r="AS140" s="34">
        <v>89.835976714941296</v>
      </c>
      <c r="AT140" s="38">
        <v>-4.636345619316657</v>
      </c>
      <c r="AU140" s="34">
        <v>94.920147231001906</v>
      </c>
      <c r="AV140" s="38">
        <v>-19.93303305705912</v>
      </c>
      <c r="AW140" s="34">
        <v>129.61189667921099</v>
      </c>
      <c r="AX140" s="38">
        <v>8.7251103286319847</v>
      </c>
      <c r="AY140" s="6"/>
      <c r="AZ140" s="6" t="s">
        <v>37</v>
      </c>
      <c r="BA140" s="34">
        <v>89.291188527486</v>
      </c>
      <c r="BB140" s="38">
        <v>-8.9499849291352831</v>
      </c>
      <c r="BC140" s="34">
        <v>121.31454336183501</v>
      </c>
      <c r="BD140" s="38">
        <v>23.270028229756008</v>
      </c>
      <c r="BE140" s="34">
        <v>108.92560803811701</v>
      </c>
      <c r="BF140" s="38">
        <v>7.9727256393518928</v>
      </c>
      <c r="BG140" s="34">
        <v>119.284922076226</v>
      </c>
      <c r="BH140" s="38">
        <v>-2.2151354551448605</v>
      </c>
    </row>
    <row r="141" spans="1:60" s="336" customFormat="1" ht="15" hidden="1" customHeight="1">
      <c r="A141" s="6"/>
      <c r="B141" s="6" t="s">
        <v>38</v>
      </c>
      <c r="C141" s="34">
        <v>125.848144291466</v>
      </c>
      <c r="D141" s="38">
        <v>20.483739427874653</v>
      </c>
      <c r="E141" s="34">
        <v>117.889670453736</v>
      </c>
      <c r="F141" s="38">
        <v>5.8353646864469795</v>
      </c>
      <c r="G141" s="34">
        <v>119.676679953155</v>
      </c>
      <c r="H141" s="38">
        <v>13.487114750070646</v>
      </c>
      <c r="I141" s="34">
        <v>153.96613489720099</v>
      </c>
      <c r="J141" s="38">
        <v>18.842500130973633</v>
      </c>
      <c r="K141" s="6"/>
      <c r="L141" s="6" t="s">
        <v>38</v>
      </c>
      <c r="M141" s="34">
        <v>117.91990639984</v>
      </c>
      <c r="N141" s="38">
        <v>3.3315108494853689</v>
      </c>
      <c r="O141" s="34">
        <v>199.158608236693</v>
      </c>
      <c r="P141" s="38">
        <v>11.358428805237523</v>
      </c>
      <c r="Q141" s="34">
        <v>144.57242640968099</v>
      </c>
      <c r="R141" s="38">
        <v>7.7606436069697367</v>
      </c>
      <c r="S141" s="6"/>
      <c r="T141" s="6" t="s">
        <v>38</v>
      </c>
      <c r="U141" s="34">
        <v>136.40011700054799</v>
      </c>
      <c r="V141" s="38">
        <v>23.015725590916134</v>
      </c>
      <c r="W141" s="34">
        <v>127.44241955761299</v>
      </c>
      <c r="X141" s="38">
        <v>8.9069488633782328</v>
      </c>
      <c r="Y141" s="34">
        <v>137.947949169369</v>
      </c>
      <c r="Z141" s="38">
        <v>4.9161882909213261</v>
      </c>
      <c r="AA141" s="6"/>
      <c r="AB141" s="6" t="s">
        <v>38</v>
      </c>
      <c r="AC141" s="34">
        <v>121.277429054603</v>
      </c>
      <c r="AD141" s="38">
        <v>8.1997280868048676</v>
      </c>
      <c r="AE141" s="34">
        <v>107.651243092364</v>
      </c>
      <c r="AF141" s="38">
        <v>-7.8929916212175755</v>
      </c>
      <c r="AG141" s="34">
        <v>134.623555156165</v>
      </c>
      <c r="AH141" s="38">
        <v>4.9511148633786917</v>
      </c>
      <c r="AI141" s="6"/>
      <c r="AJ141" s="6" t="s">
        <v>38</v>
      </c>
      <c r="AK141" s="34">
        <v>131.56217526460799</v>
      </c>
      <c r="AL141" s="38">
        <v>15.008970591683976</v>
      </c>
      <c r="AM141" s="34">
        <v>63.291435662668299</v>
      </c>
      <c r="AN141" s="38">
        <v>-18.821045924696008</v>
      </c>
      <c r="AO141" s="344">
        <v>106.9820258259149</v>
      </c>
      <c r="AP141" s="38">
        <v>-14.412518228190677</v>
      </c>
      <c r="AQ141" s="6"/>
      <c r="AR141" s="6" t="s">
        <v>38</v>
      </c>
      <c r="AS141" s="34">
        <v>96.637252743513798</v>
      </c>
      <c r="AT141" s="38">
        <v>-6.3021322641859712</v>
      </c>
      <c r="AU141" s="34">
        <v>89.579139138729701</v>
      </c>
      <c r="AV141" s="38">
        <v>-17.00246990611933</v>
      </c>
      <c r="AW141" s="34">
        <v>94.991028258758803</v>
      </c>
      <c r="AX141" s="38">
        <v>-16.646208784939759</v>
      </c>
      <c r="AY141" s="6"/>
      <c r="AZ141" s="6" t="s">
        <v>38</v>
      </c>
      <c r="BA141" s="34">
        <v>76.1182780143927</v>
      </c>
      <c r="BB141" s="38">
        <v>-27.688021387236475</v>
      </c>
      <c r="BC141" s="34">
        <v>158.90287820311499</v>
      </c>
      <c r="BD141" s="38">
        <v>54.648757428521066</v>
      </c>
      <c r="BE141" s="34">
        <v>101.876953741607</v>
      </c>
      <c r="BF141" s="38">
        <v>-4.4717308167458043</v>
      </c>
      <c r="BG141" s="34">
        <v>119.788647907379</v>
      </c>
      <c r="BH141" s="38">
        <v>-3.5598568057999387</v>
      </c>
    </row>
    <row r="142" spans="1:60" s="336" customFormat="1" ht="15" hidden="1" customHeight="1">
      <c r="A142" s="6"/>
      <c r="B142" s="6" t="s">
        <v>39</v>
      </c>
      <c r="C142" s="34">
        <v>140.832213698532</v>
      </c>
      <c r="D142" s="38">
        <v>-5.8585962792807038</v>
      </c>
      <c r="E142" s="34">
        <v>135.469066551997</v>
      </c>
      <c r="F142" s="38">
        <v>-4.8429258024191029</v>
      </c>
      <c r="G142" s="34">
        <v>134.09571959750599</v>
      </c>
      <c r="H142" s="38">
        <v>2.250570121919651</v>
      </c>
      <c r="I142" s="34">
        <v>158.266301245487</v>
      </c>
      <c r="J142" s="38">
        <v>3.2780503026230008</v>
      </c>
      <c r="K142" s="6"/>
      <c r="L142" s="6" t="s">
        <v>39</v>
      </c>
      <c r="M142" s="34">
        <v>118.27589415007201</v>
      </c>
      <c r="N142" s="38">
        <v>4.6454309676387595</v>
      </c>
      <c r="O142" s="34">
        <v>126.68708436090699</v>
      </c>
      <c r="P142" s="38">
        <v>44.621487246644961</v>
      </c>
      <c r="Q142" s="34">
        <v>141.685415159955</v>
      </c>
      <c r="R142" s="38">
        <v>9.2121206200925769</v>
      </c>
      <c r="S142" s="6"/>
      <c r="T142" s="6" t="s">
        <v>39</v>
      </c>
      <c r="U142" s="34">
        <v>126.837274938199</v>
      </c>
      <c r="V142" s="38">
        <v>12.442575536661721</v>
      </c>
      <c r="W142" s="34">
        <v>124.486379328269</v>
      </c>
      <c r="X142" s="38">
        <v>5.9498064409047942</v>
      </c>
      <c r="Y142" s="34">
        <v>143.494096263438</v>
      </c>
      <c r="Z142" s="38">
        <v>5.6097458097396782</v>
      </c>
      <c r="AA142" s="6"/>
      <c r="AB142" s="6" t="s">
        <v>39</v>
      </c>
      <c r="AC142" s="34">
        <v>112.05626663735499</v>
      </c>
      <c r="AD142" s="38">
        <v>-29.490925750985724</v>
      </c>
      <c r="AE142" s="34">
        <v>137.714696175439</v>
      </c>
      <c r="AF142" s="38">
        <v>18.951349762154493</v>
      </c>
      <c r="AG142" s="34">
        <v>72.3791850424861</v>
      </c>
      <c r="AH142" s="38">
        <v>-47.190204645277767</v>
      </c>
      <c r="AI142" s="6"/>
      <c r="AJ142" s="6" t="s">
        <v>39</v>
      </c>
      <c r="AK142" s="34">
        <v>153.93769614468101</v>
      </c>
      <c r="AL142" s="38">
        <v>33.821551003614758</v>
      </c>
      <c r="AM142" s="34">
        <v>71.082015958857795</v>
      </c>
      <c r="AN142" s="38">
        <v>-6.4432485451653321</v>
      </c>
      <c r="AO142" s="344">
        <v>89.767598482578578</v>
      </c>
      <c r="AP142" s="38">
        <v>-14.185900785530862</v>
      </c>
      <c r="AQ142" s="6"/>
      <c r="AR142" s="6" t="s">
        <v>39</v>
      </c>
      <c r="AS142" s="34">
        <v>138.26320554424501</v>
      </c>
      <c r="AT142" s="38">
        <v>28.219522414302332</v>
      </c>
      <c r="AU142" s="34">
        <v>96.745470269828104</v>
      </c>
      <c r="AV142" s="38">
        <v>-10.362667498608857</v>
      </c>
      <c r="AW142" s="34">
        <v>106.30044783182601</v>
      </c>
      <c r="AX142" s="38">
        <v>-4.9715347857460586</v>
      </c>
      <c r="AY142" s="6"/>
      <c r="AZ142" s="6" t="s">
        <v>39</v>
      </c>
      <c r="BA142" s="34">
        <v>103.323288625942</v>
      </c>
      <c r="BB142" s="38">
        <v>-10.117467858962144</v>
      </c>
      <c r="BC142" s="34">
        <v>120.735217925988</v>
      </c>
      <c r="BD142" s="38">
        <v>7.9028768214748766</v>
      </c>
      <c r="BE142" s="34">
        <v>101.370793794178</v>
      </c>
      <c r="BF142" s="38">
        <v>-6.8713154756800634</v>
      </c>
      <c r="BG142" s="34">
        <v>95.940558738986695</v>
      </c>
      <c r="BH142" s="38">
        <v>-22.759615501516308</v>
      </c>
    </row>
    <row r="143" spans="1:60" s="336" customFormat="1" ht="15" hidden="1" customHeight="1">
      <c r="A143" s="6"/>
      <c r="B143" s="6" t="s">
        <v>40</v>
      </c>
      <c r="C143" s="34">
        <v>157.56157378170201</v>
      </c>
      <c r="D143" s="38">
        <v>38.640162161619287</v>
      </c>
      <c r="E143" s="34">
        <v>139.29848295885299</v>
      </c>
      <c r="F143" s="38">
        <v>20.582598247076604</v>
      </c>
      <c r="G143" s="34">
        <v>134.62512343889401</v>
      </c>
      <c r="H143" s="38">
        <v>11.541636019960478</v>
      </c>
      <c r="I143" s="34">
        <v>156.03017752494</v>
      </c>
      <c r="J143" s="38">
        <v>8.6732493364142016</v>
      </c>
      <c r="K143" s="6"/>
      <c r="L143" s="6" t="s">
        <v>40</v>
      </c>
      <c r="M143" s="34">
        <v>123.08777561268001</v>
      </c>
      <c r="N143" s="38">
        <v>9.1165447957167913</v>
      </c>
      <c r="O143" s="34">
        <v>116.68797440620099</v>
      </c>
      <c r="P143" s="38">
        <v>2.4751209337671014</v>
      </c>
      <c r="Q143" s="34">
        <v>141.75120969969299</v>
      </c>
      <c r="R143" s="38">
        <v>9.9871035076141368</v>
      </c>
      <c r="S143" s="6"/>
      <c r="T143" s="6" t="s">
        <v>40</v>
      </c>
      <c r="U143" s="34">
        <v>129.37402043696301</v>
      </c>
      <c r="V143" s="38">
        <v>8.4870335867870352</v>
      </c>
      <c r="W143" s="34">
        <v>123.56234607511701</v>
      </c>
      <c r="X143" s="38">
        <v>4.7387293213885471</v>
      </c>
      <c r="Y143" s="34">
        <v>115.80257950700999</v>
      </c>
      <c r="Z143" s="38">
        <v>6.8094172181985044</v>
      </c>
      <c r="AA143" s="6"/>
      <c r="AB143" s="6" t="s">
        <v>40</v>
      </c>
      <c r="AC143" s="34">
        <v>121.655912059459</v>
      </c>
      <c r="AD143" s="38">
        <v>-23.618992286771487</v>
      </c>
      <c r="AE143" s="34">
        <v>125.656715811002</v>
      </c>
      <c r="AF143" s="38">
        <v>12.795093827089204</v>
      </c>
      <c r="AG143" s="34">
        <v>92.412442699050999</v>
      </c>
      <c r="AH143" s="38">
        <v>-25.520997926784517</v>
      </c>
      <c r="AI143" s="6"/>
      <c r="AJ143" s="6" t="s">
        <v>40</v>
      </c>
      <c r="AK143" s="34">
        <v>131.66532686495</v>
      </c>
      <c r="AL143" s="38">
        <v>24.49213778074693</v>
      </c>
      <c r="AM143" s="34">
        <v>73.2578609550919</v>
      </c>
      <c r="AN143" s="38">
        <v>2.2277978597013259</v>
      </c>
      <c r="AO143" s="344">
        <v>123.37807921061926</v>
      </c>
      <c r="AP143" s="38">
        <v>11.041906155059692</v>
      </c>
      <c r="AQ143" s="6"/>
      <c r="AR143" s="6" t="s">
        <v>40</v>
      </c>
      <c r="AS143" s="34">
        <v>120.58893136594899</v>
      </c>
      <c r="AT143" s="38">
        <v>11.377905654903998</v>
      </c>
      <c r="AU143" s="34">
        <v>100.645161290323</v>
      </c>
      <c r="AV143" s="38">
        <v>-13.333333333333329</v>
      </c>
      <c r="AW143" s="34">
        <v>118.53042372471801</v>
      </c>
      <c r="AX143" s="38">
        <v>-1.7282520227271334</v>
      </c>
      <c r="AY143" s="6"/>
      <c r="AZ143" s="6" t="s">
        <v>40</v>
      </c>
      <c r="BA143" s="34">
        <v>106.95931381260699</v>
      </c>
      <c r="BB143" s="38">
        <v>-7.1455468289100281</v>
      </c>
      <c r="BC143" s="34">
        <v>129.61099473830501</v>
      </c>
      <c r="BD143" s="38">
        <v>13.443260136750652</v>
      </c>
      <c r="BE143" s="34">
        <v>111.956276487534</v>
      </c>
      <c r="BF143" s="38">
        <v>2.1803815777899302</v>
      </c>
      <c r="BG143" s="34">
        <v>104.829342031983</v>
      </c>
      <c r="BH143" s="38">
        <v>-7.1249665641554714</v>
      </c>
    </row>
    <row r="144" spans="1:60" s="336" customFormat="1" ht="15" hidden="1" customHeight="1">
      <c r="A144" s="6"/>
      <c r="B144" s="6" t="s">
        <v>41</v>
      </c>
      <c r="C144" s="34">
        <v>127.457997997411</v>
      </c>
      <c r="D144" s="38">
        <v>21.10552898572746</v>
      </c>
      <c r="E144" s="34">
        <v>137.10379004104101</v>
      </c>
      <c r="F144" s="38">
        <v>12.715970121329562</v>
      </c>
      <c r="G144" s="34">
        <v>133.71031992608599</v>
      </c>
      <c r="H144" s="38">
        <v>15.108832874741182</v>
      </c>
      <c r="I144" s="34">
        <v>159.49639241790999</v>
      </c>
      <c r="J144" s="38">
        <v>25.957653719114248</v>
      </c>
      <c r="K144" s="6"/>
      <c r="L144" s="6" t="s">
        <v>41</v>
      </c>
      <c r="M144" s="34">
        <v>125.08195972669699</v>
      </c>
      <c r="N144" s="38">
        <v>0.29390267600351194</v>
      </c>
      <c r="O144" s="34">
        <v>147.511222334601</v>
      </c>
      <c r="P144" s="38">
        <v>40.717272873524081</v>
      </c>
      <c r="Q144" s="34">
        <v>142.66968375644299</v>
      </c>
      <c r="R144" s="38">
        <v>13.045364289687811</v>
      </c>
      <c r="S144" s="6"/>
      <c r="T144" s="6" t="s">
        <v>41</v>
      </c>
      <c r="U144" s="34">
        <v>130.87047079190299</v>
      </c>
      <c r="V144" s="38">
        <v>4.4807583466339054</v>
      </c>
      <c r="W144" s="34">
        <v>123.56234607511701</v>
      </c>
      <c r="X144" s="38">
        <v>4.3177608561428116</v>
      </c>
      <c r="Y144" s="34">
        <v>109.133201687449</v>
      </c>
      <c r="Z144" s="38">
        <v>-6.6794732902535117</v>
      </c>
      <c r="AA144" s="6"/>
      <c r="AB144" s="6" t="s">
        <v>41</v>
      </c>
      <c r="AC144" s="34">
        <v>119.05234262134201</v>
      </c>
      <c r="AD144" s="38">
        <v>-21.819650112480048</v>
      </c>
      <c r="AE144" s="34">
        <v>134.991623143102</v>
      </c>
      <c r="AF144" s="38">
        <v>1.4384878175721809</v>
      </c>
      <c r="AG144" s="34">
        <v>84.3887874989545</v>
      </c>
      <c r="AH144" s="38">
        <v>-40.750819132423963</v>
      </c>
      <c r="AI144" s="6"/>
      <c r="AJ144" s="6" t="s">
        <v>41</v>
      </c>
      <c r="AK144" s="34">
        <v>141.136574574256</v>
      </c>
      <c r="AL144" s="38">
        <v>19.381664015532991</v>
      </c>
      <c r="AM144" s="34">
        <v>67.362526479155505</v>
      </c>
      <c r="AN144" s="38">
        <v>-11.51931547557912</v>
      </c>
      <c r="AO144" s="344">
        <v>115.47031076831627</v>
      </c>
      <c r="AP144" s="38">
        <v>15.836977997748832</v>
      </c>
      <c r="AQ144" s="6"/>
      <c r="AR144" s="6" t="s">
        <v>41</v>
      </c>
      <c r="AS144" s="34">
        <v>130.13902816831401</v>
      </c>
      <c r="AT144" s="38">
        <v>2.7505002073769305</v>
      </c>
      <c r="AU144" s="34">
        <v>102.193548387097</v>
      </c>
      <c r="AV144" s="38">
        <v>-14.023423320310997</v>
      </c>
      <c r="AW144" s="34">
        <v>113.76753519479099</v>
      </c>
      <c r="AX144" s="38">
        <v>1.1212667250001402</v>
      </c>
      <c r="AY144" s="6"/>
      <c r="AZ144" s="6" t="s">
        <v>41</v>
      </c>
      <c r="BA144" s="34">
        <v>112.07060923292499</v>
      </c>
      <c r="BB144" s="38">
        <v>-3.1077847732152435</v>
      </c>
      <c r="BC144" s="34">
        <v>126.422917360157</v>
      </c>
      <c r="BD144" s="38">
        <v>3.1134632510324991</v>
      </c>
      <c r="BE144" s="34">
        <v>117.661409319583</v>
      </c>
      <c r="BF144" s="38">
        <v>-1.9309739035058868</v>
      </c>
      <c r="BG144" s="34">
        <v>106.85284955944999</v>
      </c>
      <c r="BH144" s="38">
        <v>-6.2554667949613219</v>
      </c>
    </row>
    <row r="145" spans="1:60" s="337" customFormat="1" ht="15" hidden="1" customHeight="1">
      <c r="A145" s="6"/>
      <c r="B145" s="6" t="s">
        <v>42</v>
      </c>
      <c r="C145" s="34">
        <v>124.514489992536</v>
      </c>
      <c r="D145" s="38">
        <v>12.200872471834501</v>
      </c>
      <c r="E145" s="34">
        <v>119.603505541114</v>
      </c>
      <c r="F145" s="38">
        <v>3.0680273486154874E-2</v>
      </c>
      <c r="G145" s="34">
        <v>131.87701949915601</v>
      </c>
      <c r="H145" s="38">
        <v>13.682190437240749</v>
      </c>
      <c r="I145" s="34">
        <v>132.999795224248</v>
      </c>
      <c r="J145" s="38">
        <v>7.9046319196681196</v>
      </c>
      <c r="K145" s="6"/>
      <c r="L145" s="6" t="s">
        <v>42</v>
      </c>
      <c r="M145" s="34">
        <v>120.767543800529</v>
      </c>
      <c r="N145" s="38">
        <v>-1.3275320960019599</v>
      </c>
      <c r="O145" s="34">
        <v>139.96664343468501</v>
      </c>
      <c r="P145" s="38">
        <v>10.846846412022785</v>
      </c>
      <c r="Q145" s="34">
        <v>145.812212964471</v>
      </c>
      <c r="R145" s="38">
        <v>9.4419402288258993</v>
      </c>
      <c r="S145" s="6"/>
      <c r="T145" s="6" t="s">
        <v>42</v>
      </c>
      <c r="U145" s="34">
        <v>131.11282364362401</v>
      </c>
      <c r="V145" s="38">
        <v>10.083694665725432</v>
      </c>
      <c r="W145" s="34">
        <v>123.870357159501</v>
      </c>
      <c r="X145" s="38">
        <v>4.9998176757296733</v>
      </c>
      <c r="Y145" s="34">
        <v>111.418365738693</v>
      </c>
      <c r="Z145" s="38">
        <v>8.0429565302213319</v>
      </c>
      <c r="AA145" s="6"/>
      <c r="AB145" s="6" t="s">
        <v>42</v>
      </c>
      <c r="AC145" s="34">
        <v>120.98626373538001</v>
      </c>
      <c r="AD145" s="38">
        <v>19.892633487953091</v>
      </c>
      <c r="AE145" s="34">
        <v>137.08630746726399</v>
      </c>
      <c r="AF145" s="38">
        <v>3.0135843565904992</v>
      </c>
      <c r="AG145" s="34">
        <v>116.357321369023</v>
      </c>
      <c r="AH145" s="38">
        <v>-31.402449084651678</v>
      </c>
      <c r="AI145" s="6"/>
      <c r="AJ145" s="6" t="s">
        <v>42</v>
      </c>
      <c r="AK145" s="34">
        <v>134.98516025524299</v>
      </c>
      <c r="AL145" s="38">
        <v>13.506471039166996</v>
      </c>
      <c r="AM145" s="34">
        <v>57.5164232340532</v>
      </c>
      <c r="AN145" s="38">
        <v>-22.061866251388523</v>
      </c>
      <c r="AO145" s="344">
        <v>103.43237325039829</v>
      </c>
      <c r="AP145" s="38">
        <v>-1.4247359645417106</v>
      </c>
      <c r="AQ145" s="6"/>
      <c r="AR145" s="6" t="s">
        <v>42</v>
      </c>
      <c r="AS145" s="34">
        <v>117.528102120407</v>
      </c>
      <c r="AT145" s="38">
        <v>-1.3678673715143645</v>
      </c>
      <c r="AU145" s="34">
        <v>116.946753780371</v>
      </c>
      <c r="AV145" s="38">
        <v>0.70414908865240022</v>
      </c>
      <c r="AW145" s="34">
        <v>112.866135583778</v>
      </c>
      <c r="AX145" s="38">
        <v>9.4165711837664929</v>
      </c>
      <c r="AY145" s="6"/>
      <c r="AZ145" s="6" t="s">
        <v>42</v>
      </c>
      <c r="BA145" s="34">
        <v>107.626360778307</v>
      </c>
      <c r="BB145" s="38">
        <v>5.6254325887107512</v>
      </c>
      <c r="BC145" s="34">
        <v>104.098715608414</v>
      </c>
      <c r="BD145" s="38">
        <v>-6.5179140070986961</v>
      </c>
      <c r="BE145" s="34">
        <v>122.740715016636</v>
      </c>
      <c r="BF145" s="38">
        <v>19.349078375490294</v>
      </c>
      <c r="BG145" s="34">
        <v>85.648970078030899</v>
      </c>
      <c r="BH145" s="38">
        <v>-24.802884541018898</v>
      </c>
    </row>
    <row r="146" spans="1:60" s="74" customFormat="1" ht="15" hidden="1" customHeight="1">
      <c r="A146" s="355"/>
      <c r="B146" s="355" t="s">
        <v>43</v>
      </c>
      <c r="C146" s="34">
        <v>124.96330324298</v>
      </c>
      <c r="D146" s="38">
        <v>13.076624071073553</v>
      </c>
      <c r="E146" s="34">
        <v>120.20975860308199</v>
      </c>
      <c r="F146" s="38">
        <v>3.7049641362675061</v>
      </c>
      <c r="G146" s="34">
        <v>122.93103022279701</v>
      </c>
      <c r="H146" s="38">
        <v>3.036943348081337</v>
      </c>
      <c r="I146" s="34">
        <v>129.53426954429901</v>
      </c>
      <c r="J146" s="38">
        <v>9.4704254814081281</v>
      </c>
      <c r="K146" s="355"/>
      <c r="L146" s="355" t="s">
        <v>43</v>
      </c>
      <c r="M146" s="34">
        <v>134.22733459873101</v>
      </c>
      <c r="N146" s="38">
        <v>5.7160948596815189</v>
      </c>
      <c r="O146" s="34">
        <v>190.07262856807</v>
      </c>
      <c r="P146" s="38">
        <v>39.313604780010166</v>
      </c>
      <c r="Q146" s="34">
        <v>143.29818959804899</v>
      </c>
      <c r="R146" s="38">
        <v>-9.7267415243055098</v>
      </c>
      <c r="S146" s="355"/>
      <c r="T146" s="355" t="s">
        <v>43</v>
      </c>
      <c r="U146" s="34">
        <v>130.45243829083</v>
      </c>
      <c r="V146" s="38">
        <v>9.5211840436873416</v>
      </c>
      <c r="W146" s="34">
        <v>123.934311043875</v>
      </c>
      <c r="X146" s="38">
        <v>-0.43056322484459031</v>
      </c>
      <c r="Y146" s="34">
        <v>109.865754173417</v>
      </c>
      <c r="Z146" s="38">
        <v>-0.50355486969853303</v>
      </c>
      <c r="AA146" s="355"/>
      <c r="AB146" s="355" t="s">
        <v>43</v>
      </c>
      <c r="AC146" s="34">
        <v>106.537858775495</v>
      </c>
      <c r="AD146" s="38">
        <v>14.893060550310139</v>
      </c>
      <c r="AE146" s="34">
        <v>114.69304586637</v>
      </c>
      <c r="AF146" s="38">
        <v>4.0168127674580631</v>
      </c>
      <c r="AG146" s="34">
        <v>68.631775054272595</v>
      </c>
      <c r="AH146" s="38">
        <v>-35.892704986595959</v>
      </c>
      <c r="AI146" s="355"/>
      <c r="AJ146" s="355" t="s">
        <v>43</v>
      </c>
      <c r="AK146" s="34">
        <v>115.86137487368801</v>
      </c>
      <c r="AL146" s="38">
        <v>15.526119503254506</v>
      </c>
      <c r="AM146" s="34">
        <v>60.674493563814003</v>
      </c>
      <c r="AN146" s="38">
        <v>-9.9240144727955908</v>
      </c>
      <c r="AO146" s="344">
        <v>108.15442355142041</v>
      </c>
      <c r="AP146" s="38">
        <v>2.8753843636877434</v>
      </c>
      <c r="AQ146" s="355"/>
      <c r="AR146" s="355" t="s">
        <v>43</v>
      </c>
      <c r="AS146" s="34">
        <v>116.802603918976</v>
      </c>
      <c r="AT146" s="38">
        <v>3.8113230217368397</v>
      </c>
      <c r="AU146" s="34">
        <v>110.46612222786599</v>
      </c>
      <c r="AV146" s="38">
        <v>-1.5962704291997909</v>
      </c>
      <c r="AW146" s="34">
        <v>103.076671840792</v>
      </c>
      <c r="AX146" s="38">
        <v>9.878970636671113</v>
      </c>
      <c r="AY146" s="355"/>
      <c r="AZ146" s="355" t="s">
        <v>43</v>
      </c>
      <c r="BA146" s="34">
        <v>102.396809831561</v>
      </c>
      <c r="BB146" s="38">
        <v>-0.69894014701019103</v>
      </c>
      <c r="BC146" s="34">
        <v>104.31786817508799</v>
      </c>
      <c r="BD146" s="38">
        <v>2.8456453300283187</v>
      </c>
      <c r="BE146" s="34">
        <v>121.83850550601601</v>
      </c>
      <c r="BF146" s="38">
        <v>22.583753331130524</v>
      </c>
      <c r="BG146" s="34">
        <v>89.563088313137698</v>
      </c>
      <c r="BH146" s="38">
        <v>-18.993261758566561</v>
      </c>
    </row>
    <row r="147" spans="1:60" s="336" customFormat="1" ht="15" hidden="1" customHeight="1">
      <c r="A147" s="6"/>
      <c r="B147" s="6" t="s">
        <v>44</v>
      </c>
      <c r="C147" s="34">
        <v>160.42355383559601</v>
      </c>
      <c r="D147" s="38">
        <v>12.981482449270516</v>
      </c>
      <c r="E147" s="34">
        <v>134.24377013848499</v>
      </c>
      <c r="F147" s="38">
        <v>2.3016307017099251</v>
      </c>
      <c r="G147" s="34">
        <v>166.87862337220099</v>
      </c>
      <c r="H147" s="38">
        <v>13.7819424236815</v>
      </c>
      <c r="I147" s="34">
        <v>138.08844849786001</v>
      </c>
      <c r="J147" s="38">
        <v>3.4735466005200806</v>
      </c>
      <c r="K147" s="6"/>
      <c r="L147" s="6" t="s">
        <v>44</v>
      </c>
      <c r="M147" s="34">
        <v>111.147071547088</v>
      </c>
      <c r="N147" s="38">
        <v>3.5788992197576306</v>
      </c>
      <c r="O147" s="34">
        <v>151.951199106546</v>
      </c>
      <c r="P147" s="38">
        <v>3.0619469026553787</v>
      </c>
      <c r="Q147" s="34">
        <v>141.94185303999899</v>
      </c>
      <c r="R147" s="38">
        <v>6.7519438921100914</v>
      </c>
      <c r="S147" s="6"/>
      <c r="T147" s="6" t="s">
        <v>44</v>
      </c>
      <c r="U147" s="34">
        <v>129.72940562030399</v>
      </c>
      <c r="V147" s="38">
        <v>21.03324310431789</v>
      </c>
      <c r="W147" s="34">
        <v>125.781803972741</v>
      </c>
      <c r="X147" s="38">
        <v>4.6177736219914038</v>
      </c>
      <c r="Y147" s="34">
        <v>107.30167092366</v>
      </c>
      <c r="Z147" s="38">
        <v>-1.080552487932863</v>
      </c>
      <c r="AA147" s="6"/>
      <c r="AB147" s="6" t="s">
        <v>44</v>
      </c>
      <c r="AC147" s="34">
        <v>109.016749973773</v>
      </c>
      <c r="AD147" s="38">
        <v>19.322728128399064</v>
      </c>
      <c r="AE147" s="34">
        <v>133.16606326543899</v>
      </c>
      <c r="AF147" s="38">
        <v>20.671623974425387</v>
      </c>
      <c r="AG147" s="34">
        <v>79.458434762526196</v>
      </c>
      <c r="AH147" s="38">
        <v>-27.176083200041717</v>
      </c>
      <c r="AI147" s="6"/>
      <c r="AJ147" s="6" t="s">
        <v>44</v>
      </c>
      <c r="AK147" s="34">
        <v>120.328655976991</v>
      </c>
      <c r="AL147" s="38">
        <v>14.975783580163025</v>
      </c>
      <c r="AM147" s="34">
        <v>76.016618733885906</v>
      </c>
      <c r="AN147" s="38">
        <v>-15.312837660136466</v>
      </c>
      <c r="AO147" s="344">
        <v>102.46378418237018</v>
      </c>
      <c r="AP147" s="38">
        <v>7.4605663930681629</v>
      </c>
      <c r="AQ147" s="6"/>
      <c r="AR147" s="6" t="s">
        <v>44</v>
      </c>
      <c r="AS147" s="34">
        <v>138.31395915892799</v>
      </c>
      <c r="AT147" s="38">
        <v>17.921332668215385</v>
      </c>
      <c r="AU147" s="34">
        <v>105.399411191097</v>
      </c>
      <c r="AV147" s="38">
        <v>13.450755101528046</v>
      </c>
      <c r="AW147" s="34">
        <v>102.636058603265</v>
      </c>
      <c r="AX147" s="38">
        <v>14.987452704952986</v>
      </c>
      <c r="AY147" s="6"/>
      <c r="AZ147" s="6" t="s">
        <v>44</v>
      </c>
      <c r="BA147" s="34">
        <v>84.085971508720107</v>
      </c>
      <c r="BB147" s="38">
        <v>-14.852576749015512</v>
      </c>
      <c r="BC147" s="34">
        <v>102.77419264039101</v>
      </c>
      <c r="BD147" s="38">
        <v>-14.281113517461506</v>
      </c>
      <c r="BE147" s="34">
        <v>109.99220030320799</v>
      </c>
      <c r="BF147" s="38">
        <v>15.216585854219574</v>
      </c>
      <c r="BG147" s="34">
        <v>88.405232893324197</v>
      </c>
      <c r="BH147" s="38">
        <v>-8.923228636270224</v>
      </c>
    </row>
    <row r="148" spans="1:60" s="336" customFormat="1" ht="15" hidden="1" customHeight="1">
      <c r="A148" s="6"/>
      <c r="B148" s="6"/>
      <c r="C148" s="34"/>
      <c r="D148" s="38"/>
      <c r="E148" s="34"/>
      <c r="F148" s="38"/>
      <c r="G148" s="34"/>
      <c r="H148" s="38"/>
      <c r="I148" s="34"/>
      <c r="J148" s="38"/>
      <c r="K148" s="6"/>
      <c r="L148" s="6"/>
      <c r="M148" s="34"/>
      <c r="N148" s="38"/>
      <c r="O148" s="34"/>
      <c r="P148" s="38"/>
      <c r="Q148" s="34"/>
      <c r="R148" s="38"/>
      <c r="S148" s="6"/>
      <c r="T148" s="6"/>
      <c r="U148" s="34"/>
      <c r="V148" s="38"/>
      <c r="W148" s="34"/>
      <c r="X148" s="38"/>
      <c r="Y148" s="34"/>
      <c r="Z148" s="38"/>
      <c r="AA148" s="6"/>
      <c r="AB148" s="6"/>
      <c r="AC148" s="34"/>
      <c r="AD148" s="38"/>
      <c r="AE148" s="34"/>
      <c r="AF148" s="38"/>
      <c r="AG148" s="34"/>
      <c r="AH148" s="38"/>
      <c r="AI148" s="6"/>
      <c r="AJ148" s="6"/>
      <c r="AK148" s="34"/>
      <c r="AL148" s="38"/>
      <c r="AM148" s="34"/>
      <c r="AN148" s="38"/>
      <c r="AO148" s="356"/>
      <c r="AP148" s="38"/>
      <c r="AQ148" s="6"/>
      <c r="AR148" s="6"/>
      <c r="AS148" s="34"/>
      <c r="AT148" s="38"/>
      <c r="AU148" s="34"/>
      <c r="AV148" s="38"/>
      <c r="AW148" s="34"/>
      <c r="AX148" s="38"/>
      <c r="AY148" s="6"/>
      <c r="AZ148" s="6"/>
      <c r="BA148" s="34"/>
      <c r="BB148" s="38"/>
      <c r="BC148" s="34"/>
      <c r="BD148" s="38"/>
      <c r="BE148" s="34"/>
      <c r="BF148" s="38"/>
      <c r="BG148" s="34"/>
      <c r="BH148" s="38"/>
    </row>
    <row r="149" spans="1:60" s="336" customFormat="1" ht="15" hidden="1" customHeight="1">
      <c r="A149" s="353">
        <v>2020</v>
      </c>
      <c r="B149" s="6" t="s">
        <v>33</v>
      </c>
      <c r="C149" s="34">
        <v>129.01952508068399</v>
      </c>
      <c r="D149" s="38">
        <v>18.613911285029644</v>
      </c>
      <c r="E149" s="34">
        <v>147.88522797876999</v>
      </c>
      <c r="F149" s="38">
        <v>18.658074419911557</v>
      </c>
      <c r="G149" s="34">
        <v>146.34150822018799</v>
      </c>
      <c r="H149" s="38">
        <v>24.04682564837735</v>
      </c>
      <c r="I149" s="34">
        <v>140.05015224277301</v>
      </c>
      <c r="J149" s="38">
        <v>8.2684221779250038</v>
      </c>
      <c r="K149" s="353">
        <v>2020</v>
      </c>
      <c r="L149" s="6" t="s">
        <v>33</v>
      </c>
      <c r="M149" s="34">
        <v>112.98606058717399</v>
      </c>
      <c r="N149" s="38">
        <v>-0.79524437194284303</v>
      </c>
      <c r="O149" s="34">
        <v>145.41878074373199</v>
      </c>
      <c r="P149" s="38">
        <v>9.5903213062400852</v>
      </c>
      <c r="Q149" s="34">
        <v>145.08996666233099</v>
      </c>
      <c r="R149" s="38">
        <v>10.170371339051314</v>
      </c>
      <c r="S149" s="353">
        <v>2020</v>
      </c>
      <c r="T149" s="6" t="s">
        <v>33</v>
      </c>
      <c r="U149" s="34">
        <v>120.76023099172301</v>
      </c>
      <c r="V149" s="38">
        <v>19.351934180701022</v>
      </c>
      <c r="W149" s="34">
        <v>126.952762313094</v>
      </c>
      <c r="X149" s="38">
        <v>5.3404342404596719</v>
      </c>
      <c r="Y149" s="34">
        <v>106.085690254646</v>
      </c>
      <c r="Z149" s="38">
        <v>-2.7541281476203636</v>
      </c>
      <c r="AA149" s="353">
        <v>2020</v>
      </c>
      <c r="AB149" s="6" t="s">
        <v>33</v>
      </c>
      <c r="AC149" s="34">
        <v>123.907673696956</v>
      </c>
      <c r="AD149" s="38">
        <v>7.7886895121880997</v>
      </c>
      <c r="AE149" s="34">
        <v>128.03252161733801</v>
      </c>
      <c r="AF149" s="38">
        <v>16.888927377223965</v>
      </c>
      <c r="AG149" s="34">
        <v>111.91712955948201</v>
      </c>
      <c r="AH149" s="38">
        <v>-17.458584534582911</v>
      </c>
      <c r="AI149" s="353">
        <v>2020</v>
      </c>
      <c r="AJ149" s="6" t="s">
        <v>33</v>
      </c>
      <c r="AK149" s="34">
        <v>127.51209470374501</v>
      </c>
      <c r="AL149" s="38">
        <v>4.0781234785151099</v>
      </c>
      <c r="AM149" s="34">
        <v>80.734899788187093</v>
      </c>
      <c r="AN149" s="38">
        <v>3.1254843126540237</v>
      </c>
      <c r="AO149" s="344">
        <v>113.00246825511653</v>
      </c>
      <c r="AP149" s="38">
        <v>15.88205226158361</v>
      </c>
      <c r="AQ149" s="353">
        <v>2020</v>
      </c>
      <c r="AR149" s="6" t="s">
        <v>33</v>
      </c>
      <c r="AS149" s="34">
        <v>160.53977271261499</v>
      </c>
      <c r="AT149" s="38">
        <v>25.590519578641448</v>
      </c>
      <c r="AU149" s="34">
        <v>100.150563200847</v>
      </c>
      <c r="AV149" s="38">
        <v>3.6787661436178212</v>
      </c>
      <c r="AW149" s="34">
        <v>95.229024887725004</v>
      </c>
      <c r="AX149" s="38">
        <v>2.1136842491200838</v>
      </c>
      <c r="AY149" s="353">
        <v>2020</v>
      </c>
      <c r="AZ149" s="6" t="s">
        <v>33</v>
      </c>
      <c r="BA149" s="34">
        <v>92.528758378331304</v>
      </c>
      <c r="BB149" s="38">
        <v>-19.426701963598831</v>
      </c>
      <c r="BC149" s="34">
        <v>111.318855125876</v>
      </c>
      <c r="BD149" s="38">
        <v>-4.5963800130037527</v>
      </c>
      <c r="BE149" s="34">
        <v>112.19016395179401</v>
      </c>
      <c r="BF149" s="38">
        <v>-5.0842253296831501</v>
      </c>
      <c r="BG149" s="34">
        <v>110.74866735619401</v>
      </c>
      <c r="BH149" s="38">
        <v>2.9281277728487396</v>
      </c>
    </row>
    <row r="150" spans="1:60" s="336" customFormat="1" ht="15" hidden="1" customHeight="1">
      <c r="A150" s="6"/>
      <c r="B150" s="6" t="s">
        <v>34</v>
      </c>
      <c r="C150" s="34">
        <v>118.88778708362599</v>
      </c>
      <c r="D150" s="38">
        <v>4.8827412772724585</v>
      </c>
      <c r="E150" s="34">
        <v>135.155938785442</v>
      </c>
      <c r="F150" s="38">
        <v>24.866091296775195</v>
      </c>
      <c r="G150" s="34">
        <v>123.18571716860799</v>
      </c>
      <c r="H150" s="38">
        <v>12.449563996657062</v>
      </c>
      <c r="I150" s="34">
        <v>119.282286673703</v>
      </c>
      <c r="J150" s="38">
        <v>-2.1310462752422268</v>
      </c>
      <c r="K150" s="6"/>
      <c r="L150" s="6" t="s">
        <v>34</v>
      </c>
      <c r="M150" s="34">
        <v>119.471172104563</v>
      </c>
      <c r="N150" s="38">
        <v>2.9426688859008294</v>
      </c>
      <c r="O150" s="34">
        <v>127.407132268857</v>
      </c>
      <c r="P150" s="38">
        <v>5.644077548687747</v>
      </c>
      <c r="Q150" s="34">
        <v>143.427185953498</v>
      </c>
      <c r="R150" s="38">
        <v>-0.9929262254547524</v>
      </c>
      <c r="S150" s="6"/>
      <c r="T150" s="6" t="s">
        <v>34</v>
      </c>
      <c r="U150" s="34">
        <v>128.58507386767701</v>
      </c>
      <c r="V150" s="38">
        <v>15.058003647502403</v>
      </c>
      <c r="W150" s="34">
        <v>127.46984237375</v>
      </c>
      <c r="X150" s="38">
        <v>4.5808028582827234</v>
      </c>
      <c r="Y150" s="34">
        <v>118.720998425532</v>
      </c>
      <c r="Z150" s="38">
        <v>8.2942093411256081</v>
      </c>
      <c r="AA150" s="6"/>
      <c r="AB150" s="6" t="s">
        <v>34</v>
      </c>
      <c r="AC150" s="34">
        <v>119.47318112420599</v>
      </c>
      <c r="AD150" s="38">
        <v>5.1765695119483155</v>
      </c>
      <c r="AE150" s="34">
        <v>111.290668999171</v>
      </c>
      <c r="AF150" s="38">
        <v>11.228758025880168</v>
      </c>
      <c r="AG150" s="34">
        <v>140.32894135312</v>
      </c>
      <c r="AH150" s="38">
        <v>10.853409152152693</v>
      </c>
      <c r="AI150" s="6"/>
      <c r="AJ150" s="6" t="s">
        <v>34</v>
      </c>
      <c r="AK150" s="34">
        <v>108.941343365417</v>
      </c>
      <c r="AL150" s="38">
        <v>8.709540527995415</v>
      </c>
      <c r="AM150" s="34">
        <v>80.281732597450997</v>
      </c>
      <c r="AN150" s="38">
        <v>-1.6382162572274837</v>
      </c>
      <c r="AO150" s="344">
        <v>101.63172846932191</v>
      </c>
      <c r="AP150" s="38">
        <v>-0.57998866217295131</v>
      </c>
      <c r="AQ150" s="6"/>
      <c r="AR150" s="6" t="s">
        <v>34</v>
      </c>
      <c r="AS150" s="34">
        <v>146.88897571487499</v>
      </c>
      <c r="AT150" s="38">
        <v>32.330747448857608</v>
      </c>
      <c r="AU150" s="34">
        <v>94.855709863993596</v>
      </c>
      <c r="AV150" s="38">
        <v>-0.80957265537378476</v>
      </c>
      <c r="AW150" s="34">
        <v>108.96893248956999</v>
      </c>
      <c r="AX150" s="38">
        <v>18.956669053596741</v>
      </c>
      <c r="AY150" s="6"/>
      <c r="AZ150" s="6" t="s">
        <v>34</v>
      </c>
      <c r="BA150" s="34">
        <v>102.856347124237</v>
      </c>
      <c r="BB150" s="38">
        <v>-8.0161198373022557</v>
      </c>
      <c r="BC150" s="34">
        <v>114.2862705389</v>
      </c>
      <c r="BD150" s="38">
        <v>2.0681762038402809</v>
      </c>
      <c r="BE150" s="34">
        <v>94.413555531876597</v>
      </c>
      <c r="BF150" s="38">
        <v>-10.049219424109197</v>
      </c>
      <c r="BG150" s="34">
        <v>109.049245176905</v>
      </c>
      <c r="BH150" s="38">
        <v>2.3726070139760509</v>
      </c>
    </row>
    <row r="151" spans="1:60" s="336" customFormat="1" ht="15" hidden="1" customHeight="1">
      <c r="A151" s="6"/>
      <c r="B151" s="6" t="s">
        <v>35</v>
      </c>
      <c r="C151" s="34">
        <v>133.64753655279799</v>
      </c>
      <c r="D151" s="38">
        <v>-8.20042575277715</v>
      </c>
      <c r="E151" s="34">
        <v>121.37504720673699</v>
      </c>
      <c r="F151" s="38">
        <v>2.4873086723916344</v>
      </c>
      <c r="G151" s="34">
        <v>95.341130384756895</v>
      </c>
      <c r="H151" s="38">
        <v>-16.391849814547072</v>
      </c>
      <c r="I151" s="34">
        <v>118.54684638950501</v>
      </c>
      <c r="J151" s="38">
        <v>-7.0779909209250746</v>
      </c>
      <c r="K151" s="6"/>
      <c r="L151" s="6" t="s">
        <v>35</v>
      </c>
      <c r="M151" s="34">
        <v>117.464539862118</v>
      </c>
      <c r="N151" s="38">
        <v>-1.178295066204825</v>
      </c>
      <c r="O151" s="34">
        <v>123.570057097541</v>
      </c>
      <c r="P151" s="38">
        <v>-4.8996465500006678</v>
      </c>
      <c r="Q151" s="34">
        <v>144.62738918577699</v>
      </c>
      <c r="R151" s="38">
        <v>-0.19241584810075096</v>
      </c>
      <c r="S151" s="6"/>
      <c r="T151" s="6" t="s">
        <v>35</v>
      </c>
      <c r="U151" s="34">
        <v>94.768678002742305</v>
      </c>
      <c r="V151" s="38">
        <v>-23.564572087893225</v>
      </c>
      <c r="W151" s="34">
        <v>127.942183394216</v>
      </c>
      <c r="X151" s="38">
        <v>2.2493027525936782</v>
      </c>
      <c r="Y151" s="34">
        <v>126.88188303671799</v>
      </c>
      <c r="Z151" s="38">
        <v>4.6643442422609809</v>
      </c>
      <c r="AA151" s="6"/>
      <c r="AB151" s="6" t="s">
        <v>35</v>
      </c>
      <c r="AC151" s="34">
        <v>94.633989681353</v>
      </c>
      <c r="AD151" s="38">
        <v>-28.89079050235847</v>
      </c>
      <c r="AE151" s="34">
        <v>90.166832115059606</v>
      </c>
      <c r="AF151" s="38">
        <v>-9.9666085597654757</v>
      </c>
      <c r="AG151" s="34">
        <v>105.269178241978</v>
      </c>
      <c r="AH151" s="38">
        <v>-19.907230212842251</v>
      </c>
      <c r="AI151" s="6"/>
      <c r="AJ151" s="6" t="s">
        <v>35</v>
      </c>
      <c r="AK151" s="34">
        <v>126.842581941682</v>
      </c>
      <c r="AL151" s="38">
        <v>-3.6321133752853001</v>
      </c>
      <c r="AM151" s="34">
        <v>60.028930784422002</v>
      </c>
      <c r="AN151" s="38">
        <v>-29.565644592405391</v>
      </c>
      <c r="AO151" s="344">
        <v>112.700476460823</v>
      </c>
      <c r="AP151" s="38">
        <v>-16.007363912215283</v>
      </c>
      <c r="AQ151" s="6"/>
      <c r="AR151" s="6" t="s">
        <v>35</v>
      </c>
      <c r="AS151" s="34">
        <v>130.70669070770199</v>
      </c>
      <c r="AT151" s="38">
        <v>10.559434240545755</v>
      </c>
      <c r="AU151" s="34">
        <v>100.135228085313</v>
      </c>
      <c r="AV151" s="38">
        <v>4.0611293308105729</v>
      </c>
      <c r="AW151" s="34">
        <v>86.958526167656103</v>
      </c>
      <c r="AX151" s="38">
        <v>-15.427975563874369</v>
      </c>
      <c r="AY151" s="6"/>
      <c r="AZ151" s="6" t="s">
        <v>35</v>
      </c>
      <c r="BA151" s="34">
        <v>86.980004949408098</v>
      </c>
      <c r="BB151" s="38">
        <v>-20.05645990601225</v>
      </c>
      <c r="BC151" s="34">
        <v>93.324162663057805</v>
      </c>
      <c r="BD151" s="38">
        <v>-19.153923833740919</v>
      </c>
      <c r="BE151" s="34">
        <v>92.326836764538697</v>
      </c>
      <c r="BF151" s="38">
        <v>-13.375597438884228</v>
      </c>
      <c r="BG151" s="34">
        <v>116.81073325849999</v>
      </c>
      <c r="BH151" s="38">
        <v>2.9276116975094624</v>
      </c>
    </row>
    <row r="152" spans="1:60" s="336" customFormat="1" ht="15" hidden="1" customHeight="1">
      <c r="A152" s="6"/>
      <c r="B152" s="6" t="s">
        <v>36</v>
      </c>
      <c r="C152" s="34">
        <v>166.764930376075</v>
      </c>
      <c r="D152" s="38">
        <v>8.1550448619991585</v>
      </c>
      <c r="E152" s="34">
        <v>124.41474980429599</v>
      </c>
      <c r="F152" s="38">
        <v>2.7621190362746404</v>
      </c>
      <c r="G152" s="34">
        <v>90.429654040139894</v>
      </c>
      <c r="H152" s="38">
        <v>-21.595067708821972</v>
      </c>
      <c r="I152" s="34">
        <v>121.040872716168</v>
      </c>
      <c r="J152" s="38">
        <v>-13.747215527474836</v>
      </c>
      <c r="K152" s="6"/>
      <c r="L152" s="6" t="s">
        <v>36</v>
      </c>
      <c r="M152" s="34">
        <v>52.749381349191601</v>
      </c>
      <c r="N152" s="38">
        <v>-54.464779241816011</v>
      </c>
      <c r="O152" s="34">
        <v>27.030967213335501</v>
      </c>
      <c r="P152" s="38">
        <v>-76.919335011952199</v>
      </c>
      <c r="Q152" s="34">
        <v>82.436207698885696</v>
      </c>
      <c r="R152" s="38">
        <v>-41.459400249453282</v>
      </c>
      <c r="S152" s="6"/>
      <c r="T152" s="6" t="s">
        <v>36</v>
      </c>
      <c r="U152" s="34">
        <v>75.326521012440296</v>
      </c>
      <c r="V152" s="38">
        <v>-39.245592657211404</v>
      </c>
      <c r="W152" s="34">
        <v>5.1280690874024497</v>
      </c>
      <c r="X152" s="38">
        <v>-95.886865532699403</v>
      </c>
      <c r="Y152" s="34">
        <v>53.7389655398676</v>
      </c>
      <c r="Z152" s="38">
        <v>-57.895050785330007</v>
      </c>
      <c r="AA152" s="6"/>
      <c r="AB152" s="6" t="s">
        <v>36</v>
      </c>
      <c r="AC152" s="34">
        <v>0</v>
      </c>
      <c r="AD152" s="38">
        <v>-100</v>
      </c>
      <c r="AE152" s="34">
        <v>27.043229206926402</v>
      </c>
      <c r="AF152" s="38">
        <v>-75.62052076110777</v>
      </c>
      <c r="AG152" s="34">
        <v>95.119751179381794</v>
      </c>
      <c r="AH152" s="38">
        <v>-29.704909349537985</v>
      </c>
      <c r="AI152" s="6"/>
      <c r="AJ152" s="6" t="s">
        <v>36</v>
      </c>
      <c r="AK152" s="34">
        <v>43.010698638861697</v>
      </c>
      <c r="AL152" s="38">
        <v>-66.977067981253185</v>
      </c>
      <c r="AM152" s="34">
        <v>12.725684324144501</v>
      </c>
      <c r="AN152" s="38">
        <v>-81.147312850847499</v>
      </c>
      <c r="AO152" s="344">
        <v>31.71126078182812</v>
      </c>
      <c r="AP152" s="38">
        <v>-72.662374471609084</v>
      </c>
      <c r="AQ152" s="6"/>
      <c r="AR152" s="6" t="s">
        <v>36</v>
      </c>
      <c r="AS152" s="34">
        <v>1.3190523086136601</v>
      </c>
      <c r="AT152" s="38">
        <v>-98.764768008038928</v>
      </c>
      <c r="AU152" s="34">
        <v>98.380500383384501</v>
      </c>
      <c r="AV152" s="38">
        <v>5.8956774960041685</v>
      </c>
      <c r="AW152" s="34">
        <v>23.382422526437399</v>
      </c>
      <c r="AX152" s="38">
        <v>-80.569205022926369</v>
      </c>
      <c r="AY152" s="6"/>
      <c r="AZ152" s="6" t="s">
        <v>36</v>
      </c>
      <c r="BA152" s="34">
        <v>17.533627604778101</v>
      </c>
      <c r="BB152" s="38">
        <v>-82.51530515890957</v>
      </c>
      <c r="BC152" s="34">
        <v>91.328574218783999</v>
      </c>
      <c r="BD152" s="38">
        <v>-22.98671954133853</v>
      </c>
      <c r="BE152" s="34">
        <v>4.3488435096956302</v>
      </c>
      <c r="BF152" s="38">
        <v>-95.817133871211595</v>
      </c>
      <c r="BG152" s="34">
        <v>69.632272687024397</v>
      </c>
      <c r="BH152" s="38">
        <v>-36.235777825752891</v>
      </c>
    </row>
    <row r="153" spans="1:60" s="336" customFormat="1" ht="15" hidden="1" customHeight="1">
      <c r="A153" s="6"/>
      <c r="B153" s="6" t="s">
        <v>37</v>
      </c>
      <c r="C153" s="34">
        <v>156.867280142082</v>
      </c>
      <c r="D153" s="38">
        <v>5.3784920858429359</v>
      </c>
      <c r="E153" s="34">
        <v>145.70141708902699</v>
      </c>
      <c r="F153" s="38">
        <v>13.597809394426875</v>
      </c>
      <c r="G153" s="34">
        <v>110.28354765509199</v>
      </c>
      <c r="H153" s="38">
        <v>-6.909490885224173</v>
      </c>
      <c r="I153" s="34">
        <v>141.260878967108</v>
      </c>
      <c r="J153" s="38">
        <v>-1.6832044094462333</v>
      </c>
      <c r="K153" s="6"/>
      <c r="L153" s="6" t="s">
        <v>37</v>
      </c>
      <c r="M153" s="34">
        <v>82.556171303106396</v>
      </c>
      <c r="N153" s="38">
        <v>-31.86436426714495</v>
      </c>
      <c r="O153" s="34">
        <v>109.219432537738</v>
      </c>
      <c r="P153" s="38">
        <v>-24.716141097657243</v>
      </c>
      <c r="Q153" s="34">
        <v>126.906883324739</v>
      </c>
      <c r="R153" s="38">
        <v>-11.694812080619073</v>
      </c>
      <c r="S153" s="6"/>
      <c r="T153" s="6" t="s">
        <v>37</v>
      </c>
      <c r="U153" s="34">
        <v>104.86012596864499</v>
      </c>
      <c r="V153" s="38">
        <v>-16.245831933672648</v>
      </c>
      <c r="W153" s="34">
        <v>52.199353921896503</v>
      </c>
      <c r="X153" s="38">
        <v>-57.868592157166376</v>
      </c>
      <c r="Y153" s="34">
        <v>57.475403564759702</v>
      </c>
      <c r="Z153" s="38">
        <v>-51.216495240914654</v>
      </c>
      <c r="AA153" s="6"/>
      <c r="AB153" s="6" t="s">
        <v>37</v>
      </c>
      <c r="AC153" s="34">
        <v>69.239281346978402</v>
      </c>
      <c r="AD153" s="38">
        <v>-40.152644369346014</v>
      </c>
      <c r="AE153" s="34">
        <v>98.1381464804915</v>
      </c>
      <c r="AF153" s="38">
        <v>-10.606262037891582</v>
      </c>
      <c r="AG153" s="34">
        <v>114.09288442501401</v>
      </c>
      <c r="AH153" s="38">
        <v>-16.794422663016334</v>
      </c>
      <c r="AI153" s="6"/>
      <c r="AJ153" s="6" t="s">
        <v>37</v>
      </c>
      <c r="AK153" s="34">
        <v>98.7088895988894</v>
      </c>
      <c r="AL153" s="38">
        <v>-23.749319984210857</v>
      </c>
      <c r="AM153" s="34">
        <v>57.463271310414903</v>
      </c>
      <c r="AN153" s="38">
        <v>-26.519161924311746</v>
      </c>
      <c r="AO153" s="344">
        <v>64.487533106238374</v>
      </c>
      <c r="AP153" s="38">
        <v>-45.500285961564323</v>
      </c>
      <c r="AQ153" s="6"/>
      <c r="AR153" s="6" t="s">
        <v>37</v>
      </c>
      <c r="AS153" s="34">
        <v>50.263297916706698</v>
      </c>
      <c r="AT153" s="38">
        <v>-44.049923254914603</v>
      </c>
      <c r="AU153" s="34">
        <v>97.296180000000007</v>
      </c>
      <c r="AV153" s="38">
        <v>2.5031911962964983</v>
      </c>
      <c r="AW153" s="34">
        <v>61.408938073966603</v>
      </c>
      <c r="AX153" s="38">
        <v>-52.620909309001533</v>
      </c>
      <c r="AY153" s="6"/>
      <c r="AZ153" s="6" t="s">
        <v>37</v>
      </c>
      <c r="BA153" s="34">
        <v>43.287974643712801</v>
      </c>
      <c r="BB153" s="38">
        <v>-51.520440753918614</v>
      </c>
      <c r="BC153" s="34">
        <v>113.625362009806</v>
      </c>
      <c r="BD153" s="38">
        <v>-6.33821892985668</v>
      </c>
      <c r="BE153" s="34">
        <v>37.650563129608301</v>
      </c>
      <c r="BF153" s="38">
        <v>-65.434608254440036</v>
      </c>
      <c r="BG153" s="34">
        <v>97.440335407698896</v>
      </c>
      <c r="BH153" s="38">
        <v>-18.312948768636389</v>
      </c>
    </row>
    <row r="154" spans="1:60" s="336" customFormat="1" ht="15" hidden="1" customHeight="1">
      <c r="A154" s="6"/>
      <c r="B154" s="6" t="s">
        <v>38</v>
      </c>
      <c r="C154" s="34">
        <v>146.88067471218901</v>
      </c>
      <c r="D154" s="38">
        <v>16.712626585904516</v>
      </c>
      <c r="E154" s="34">
        <v>139.23406958194201</v>
      </c>
      <c r="F154" s="38">
        <v>18.105402319011745</v>
      </c>
      <c r="G154" s="34">
        <v>100.965789358438</v>
      </c>
      <c r="H154" s="38">
        <v>-15.634533479739744</v>
      </c>
      <c r="I154" s="34">
        <v>152.558804891374</v>
      </c>
      <c r="J154" s="38">
        <v>-0.91405165607790195</v>
      </c>
      <c r="K154" s="6"/>
      <c r="L154" s="6" t="s">
        <v>38</v>
      </c>
      <c r="M154" s="34">
        <v>115.061079503888</v>
      </c>
      <c r="N154" s="38">
        <v>-2.4243802282698255</v>
      </c>
      <c r="O154" s="34">
        <v>200.66084384988</v>
      </c>
      <c r="P154" s="38">
        <v>0.75429107809472384</v>
      </c>
      <c r="Q154" s="34">
        <v>99.588432640515407</v>
      </c>
      <c r="R154" s="38">
        <v>-31.115195951469005</v>
      </c>
      <c r="S154" s="6"/>
      <c r="T154" s="6" t="s">
        <v>38</v>
      </c>
      <c r="U154" s="34">
        <v>101.528393163418</v>
      </c>
      <c r="V154" s="38">
        <v>-25.565758009569663</v>
      </c>
      <c r="W154" s="34">
        <v>53.787017907180299</v>
      </c>
      <c r="X154" s="38">
        <v>-57.795043366337879</v>
      </c>
      <c r="Y154" s="34">
        <v>102.871260117858</v>
      </c>
      <c r="Z154" s="38">
        <v>-25.42748135272727</v>
      </c>
      <c r="AA154" s="6"/>
      <c r="AB154" s="6" t="s">
        <v>38</v>
      </c>
      <c r="AC154" s="34">
        <v>70.372933540449907</v>
      </c>
      <c r="AD154" s="38">
        <v>-41.973593859113102</v>
      </c>
      <c r="AE154" s="34">
        <v>120.574990322763</v>
      </c>
      <c r="AF154" s="38">
        <v>12.005200180838145</v>
      </c>
      <c r="AG154" s="34">
        <v>131.65256758050799</v>
      </c>
      <c r="AH154" s="38">
        <v>-2.2068853940238142</v>
      </c>
      <c r="AI154" s="6"/>
      <c r="AJ154" s="6" t="s">
        <v>38</v>
      </c>
      <c r="AK154" s="34">
        <v>173.52040505158701</v>
      </c>
      <c r="AL154" s="38">
        <v>31.892319887984058</v>
      </c>
      <c r="AM154" s="34">
        <v>53.548468587422903</v>
      </c>
      <c r="AN154" s="38">
        <v>-15.393815882410394</v>
      </c>
      <c r="AO154" s="344">
        <v>112.62521350721779</v>
      </c>
      <c r="AP154" s="38">
        <v>5.2748932708431795</v>
      </c>
      <c r="AQ154" s="6"/>
      <c r="AR154" s="6" t="s">
        <v>38</v>
      </c>
      <c r="AS154" s="34">
        <v>103.92864112511501</v>
      </c>
      <c r="AT154" s="38">
        <v>7.5451114084889923</v>
      </c>
      <c r="AU154" s="34">
        <v>98.111254168152797</v>
      </c>
      <c r="AV154" s="38">
        <v>9.5246673627992209</v>
      </c>
      <c r="AW154" s="34">
        <v>105.952710428053</v>
      </c>
      <c r="AX154" s="38">
        <v>11.539702612160596</v>
      </c>
      <c r="AY154" s="6"/>
      <c r="AZ154" s="6" t="s">
        <v>38</v>
      </c>
      <c r="BA154" s="34">
        <v>84.043767643619205</v>
      </c>
      <c r="BB154" s="38">
        <v>10.412071628483147</v>
      </c>
      <c r="BC154" s="34">
        <v>166.30763998625</v>
      </c>
      <c r="BD154" s="38">
        <v>4.659929302016792</v>
      </c>
      <c r="BE154" s="34">
        <v>103.467710238435</v>
      </c>
      <c r="BF154" s="38">
        <v>1.5614488246897196</v>
      </c>
      <c r="BG154" s="34">
        <v>129.13905801793101</v>
      </c>
      <c r="BH154" s="38">
        <v>7.805756450128527</v>
      </c>
    </row>
    <row r="155" spans="1:60" s="336" customFormat="1" ht="15" hidden="1" customHeight="1">
      <c r="A155" s="6"/>
      <c r="B155" s="6" t="s">
        <v>39</v>
      </c>
      <c r="C155" s="34">
        <v>164.04653195427699</v>
      </c>
      <c r="D155" s="38">
        <v>16.483670636206838</v>
      </c>
      <c r="E155" s="34">
        <v>126.948045725691</v>
      </c>
      <c r="F155" s="38">
        <v>-6.2900122095662141</v>
      </c>
      <c r="G155" s="34">
        <v>101.069340121606</v>
      </c>
      <c r="H155" s="38">
        <v>-24.628958757990233</v>
      </c>
      <c r="I155" s="34">
        <v>175.60397648253499</v>
      </c>
      <c r="J155" s="38">
        <v>10.954748484426574</v>
      </c>
      <c r="K155" s="6"/>
      <c r="L155" s="6" t="s">
        <v>39</v>
      </c>
      <c r="M155" s="34">
        <v>127.451923106897</v>
      </c>
      <c r="N155" s="38">
        <v>7.7581564889141106</v>
      </c>
      <c r="O155" s="34">
        <v>157.185715974602</v>
      </c>
      <c r="P155" s="38">
        <v>24.073986521633344</v>
      </c>
      <c r="Q155" s="34">
        <v>119.64403180174</v>
      </c>
      <c r="R155" s="38">
        <v>-15.556564755328907</v>
      </c>
      <c r="S155" s="6"/>
      <c r="T155" s="6" t="s">
        <v>39</v>
      </c>
      <c r="U155" s="34">
        <v>119.782777097847</v>
      </c>
      <c r="V155" s="38">
        <v>-5.5618491045233185</v>
      </c>
      <c r="W155" s="34">
        <v>59.8534797592039</v>
      </c>
      <c r="X155" s="38">
        <v>-51.919655722839337</v>
      </c>
      <c r="Y155" s="34">
        <v>138.58051382545699</v>
      </c>
      <c r="Z155" s="38">
        <v>-3.4242401366536086</v>
      </c>
      <c r="AA155" s="6"/>
      <c r="AB155" s="6" t="s">
        <v>39</v>
      </c>
      <c r="AC155" s="34">
        <v>93.596397444712593</v>
      </c>
      <c r="AD155" s="38">
        <v>-16.473749970970957</v>
      </c>
      <c r="AE155" s="34">
        <v>124.437361195275</v>
      </c>
      <c r="AF155" s="38">
        <v>-9.6411896107657213</v>
      </c>
      <c r="AG155" s="34">
        <v>75.307116507857998</v>
      </c>
      <c r="AH155" s="38">
        <v>4.0452672458984154</v>
      </c>
      <c r="AI155" s="6"/>
      <c r="AJ155" s="6" t="s">
        <v>39</v>
      </c>
      <c r="AK155" s="34">
        <v>191.62012181169499</v>
      </c>
      <c r="AL155" s="38">
        <v>24.479011061460525</v>
      </c>
      <c r="AM155" s="34">
        <v>77.047860313248805</v>
      </c>
      <c r="AN155" s="38">
        <v>8.3929025843105336</v>
      </c>
      <c r="AO155" s="344">
        <v>101.75082114434532</v>
      </c>
      <c r="AP155" s="38">
        <v>13.34916257572867</v>
      </c>
      <c r="AQ155" s="6"/>
      <c r="AR155" s="6" t="s">
        <v>39</v>
      </c>
      <c r="AS155" s="34">
        <v>138.66028359166501</v>
      </c>
      <c r="AT155" s="38">
        <v>0.28718996196926128</v>
      </c>
      <c r="AU155" s="34">
        <v>97.671882141921301</v>
      </c>
      <c r="AV155" s="38">
        <v>0.95757648343575852</v>
      </c>
      <c r="AW155" s="34">
        <v>133.803535417658</v>
      </c>
      <c r="AX155" s="38">
        <v>25.872974335295012</v>
      </c>
      <c r="AY155" s="6"/>
      <c r="AZ155" s="6" t="s">
        <v>39</v>
      </c>
      <c r="BA155" s="34">
        <v>115.489151956398</v>
      </c>
      <c r="BB155" s="38">
        <v>11.774560694152598</v>
      </c>
      <c r="BC155" s="34">
        <v>130.543744701533</v>
      </c>
      <c r="BD155" s="38">
        <v>8.1239980711822852</v>
      </c>
      <c r="BE155" s="34">
        <v>104.389224191634</v>
      </c>
      <c r="BF155" s="38">
        <v>2.9776134569732022</v>
      </c>
      <c r="BG155" s="34">
        <v>116.929282009462</v>
      </c>
      <c r="BH155" s="38">
        <v>21.876799078872011</v>
      </c>
    </row>
    <row r="156" spans="1:60" s="336" customFormat="1" ht="15" hidden="1" customHeight="1">
      <c r="A156" s="6"/>
      <c r="B156" s="6" t="s">
        <v>40</v>
      </c>
      <c r="C156" s="34">
        <v>180.43204272079601</v>
      </c>
      <c r="D156" s="38">
        <v>14.515257997346808</v>
      </c>
      <c r="E156" s="34">
        <v>134.88828053701701</v>
      </c>
      <c r="F156" s="38">
        <v>-3.1660089386175798</v>
      </c>
      <c r="G156" s="34">
        <v>109.13564360537301</v>
      </c>
      <c r="H156" s="38">
        <v>-18.933672395175634</v>
      </c>
      <c r="I156" s="34">
        <v>187.63994688484499</v>
      </c>
      <c r="J156" s="38">
        <v>20.258753698368665</v>
      </c>
      <c r="K156" s="6"/>
      <c r="L156" s="6" t="s">
        <v>40</v>
      </c>
      <c r="M156" s="34">
        <v>126.28580203816099</v>
      </c>
      <c r="N156" s="38">
        <v>2.5981673724807735</v>
      </c>
      <c r="O156" s="34">
        <v>123.12989835192801</v>
      </c>
      <c r="P156" s="38">
        <v>5.5206408188234661</v>
      </c>
      <c r="Q156" s="34">
        <v>128.16061270269401</v>
      </c>
      <c r="R156" s="38">
        <v>-9.5876409279267136</v>
      </c>
      <c r="S156" s="6"/>
      <c r="T156" s="6" t="s">
        <v>40</v>
      </c>
      <c r="U156" s="34">
        <v>133.00602998586899</v>
      </c>
      <c r="V156" s="38">
        <v>2.8073716319851627</v>
      </c>
      <c r="W156" s="34">
        <v>62.662017315098403</v>
      </c>
      <c r="X156" s="38">
        <v>-49.287125645053379</v>
      </c>
      <c r="Y156" s="34">
        <v>131.15973560389801</v>
      </c>
      <c r="Z156" s="38">
        <v>13.261497422825869</v>
      </c>
      <c r="AA156" s="6"/>
      <c r="AB156" s="6" t="s">
        <v>40</v>
      </c>
      <c r="AC156" s="34">
        <v>114.649521170328</v>
      </c>
      <c r="AD156" s="38">
        <v>-5.7591865208380852</v>
      </c>
      <c r="AE156" s="34">
        <v>147.89625341943</v>
      </c>
      <c r="AF156" s="38">
        <v>17.698646240188282</v>
      </c>
      <c r="AG156" s="34">
        <v>73.374055051541106</v>
      </c>
      <c r="AH156" s="38">
        <v>-20.601541406615581</v>
      </c>
      <c r="AI156" s="6"/>
      <c r="AJ156" s="6" t="s">
        <v>40</v>
      </c>
      <c r="AK156" s="34">
        <v>115.283687808669</v>
      </c>
      <c r="AL156" s="38">
        <v>-12.441877786916336</v>
      </c>
      <c r="AM156" s="34">
        <v>65.488966187521697</v>
      </c>
      <c r="AN156" s="38">
        <v>-10.604861602951587</v>
      </c>
      <c r="AO156" s="344">
        <v>138.01223758220698</v>
      </c>
      <c r="AP156" s="38">
        <v>11.86123050805945</v>
      </c>
      <c r="AQ156" s="6"/>
      <c r="AR156" s="6" t="s">
        <v>40</v>
      </c>
      <c r="AS156" s="34">
        <v>156.20210062285</v>
      </c>
      <c r="AT156" s="38">
        <v>29.53270159499661</v>
      </c>
      <c r="AU156" s="34">
        <v>97.540338560058998</v>
      </c>
      <c r="AV156" s="38">
        <v>-3.0849200204546037</v>
      </c>
      <c r="AW156" s="34">
        <v>134.54333122205301</v>
      </c>
      <c r="AX156" s="38">
        <v>13.509533665824321</v>
      </c>
      <c r="AY156" s="6"/>
      <c r="AZ156" s="6" t="s">
        <v>40</v>
      </c>
      <c r="BA156" s="34">
        <v>115.48206045472</v>
      </c>
      <c r="BB156" s="38">
        <v>7.9682136490188071</v>
      </c>
      <c r="BC156" s="34">
        <v>126.151226329156</v>
      </c>
      <c r="BD156" s="38">
        <v>-2.6693479331244703</v>
      </c>
      <c r="BE156" s="34">
        <v>103.795579940612</v>
      </c>
      <c r="BF156" s="38">
        <v>-7.2891818153944001</v>
      </c>
      <c r="BG156" s="34">
        <v>92.004116670697599</v>
      </c>
      <c r="BH156" s="38">
        <v>-12.234385061171594</v>
      </c>
    </row>
    <row r="157" spans="1:60" s="336" customFormat="1" ht="15" hidden="1" customHeight="1">
      <c r="A157" s="6"/>
      <c r="B157" s="6" t="s">
        <v>41</v>
      </c>
      <c r="C157" s="34">
        <v>140.028410554863</v>
      </c>
      <c r="D157" s="38">
        <v>9.8623960480748565</v>
      </c>
      <c r="E157" s="34">
        <v>125.899914603982</v>
      </c>
      <c r="F157" s="38">
        <v>-8.1718203659469992</v>
      </c>
      <c r="G157" s="34">
        <v>105.375819621508</v>
      </c>
      <c r="H157" s="38">
        <v>-21.190959920102699</v>
      </c>
      <c r="I157" s="34">
        <v>206.88109146968901</v>
      </c>
      <c r="J157" s="38">
        <v>29.70894722660708</v>
      </c>
      <c r="K157" s="6"/>
      <c r="L157" s="6" t="s">
        <v>41</v>
      </c>
      <c r="M157" s="34">
        <v>122.16263054788701</v>
      </c>
      <c r="N157" s="38">
        <v>-2.3339330349386103</v>
      </c>
      <c r="O157" s="34">
        <v>180.1998425772</v>
      </c>
      <c r="P157" s="38">
        <v>22.160090415664186</v>
      </c>
      <c r="Q157" s="34">
        <v>118.998579796172</v>
      </c>
      <c r="R157" s="38">
        <v>-16.591544424168532</v>
      </c>
      <c r="S157" s="6"/>
      <c r="T157" s="6" t="s">
        <v>41</v>
      </c>
      <c r="U157" s="34">
        <v>112.609389487568</v>
      </c>
      <c r="V157" s="38">
        <v>-13.95355361208405</v>
      </c>
      <c r="W157" s="34">
        <v>66.119712781097704</v>
      </c>
      <c r="X157" s="38">
        <v>-46.488784907902534</v>
      </c>
      <c r="Y157" s="34">
        <v>127.126205336555</v>
      </c>
      <c r="Z157" s="38">
        <v>16.487194887433887</v>
      </c>
      <c r="AA157" s="6"/>
      <c r="AB157" s="6" t="s">
        <v>41</v>
      </c>
      <c r="AC157" s="34">
        <v>100.09479494193501</v>
      </c>
      <c r="AD157" s="38">
        <v>-15.923708229499852</v>
      </c>
      <c r="AE157" s="34">
        <v>152.30550759923801</v>
      </c>
      <c r="AF157" s="38">
        <v>12.825895454106728</v>
      </c>
      <c r="AG157" s="34">
        <v>79.956797424995003</v>
      </c>
      <c r="AH157" s="38">
        <v>-5.2518707820211432</v>
      </c>
      <c r="AI157" s="6"/>
      <c r="AJ157" s="6" t="s">
        <v>41</v>
      </c>
      <c r="AK157" s="34">
        <v>139.092315671835</v>
      </c>
      <c r="AL157" s="38">
        <v>-1.4484260430633213</v>
      </c>
      <c r="AM157" s="34">
        <v>64.940780571971899</v>
      </c>
      <c r="AN157" s="38">
        <v>-3.5950936429514542</v>
      </c>
      <c r="AO157" s="344">
        <v>118.8911764725899</v>
      </c>
      <c r="AP157" s="38">
        <v>2.9625500109178518</v>
      </c>
      <c r="AQ157" s="6"/>
      <c r="AR157" s="6" t="s">
        <v>41</v>
      </c>
      <c r="AS157" s="34">
        <v>176.21932163021199</v>
      </c>
      <c r="AT157" s="38">
        <v>35.408512043213108</v>
      </c>
      <c r="AU157" s="34">
        <v>101.167813227183</v>
      </c>
      <c r="AV157" s="38">
        <v>-1.0037181173400853</v>
      </c>
      <c r="AW157" s="34">
        <v>131.50714105869901</v>
      </c>
      <c r="AX157" s="38">
        <v>15.59285417719083</v>
      </c>
      <c r="AY157" s="6"/>
      <c r="AZ157" s="6" t="s">
        <v>41</v>
      </c>
      <c r="BA157" s="34">
        <v>91.860458686720506</v>
      </c>
      <c r="BB157" s="38">
        <v>-18.033408299048475</v>
      </c>
      <c r="BC157" s="34">
        <v>129.120397049037</v>
      </c>
      <c r="BD157" s="38">
        <v>2.1336951758480325</v>
      </c>
      <c r="BE157" s="34">
        <v>108.50768507335</v>
      </c>
      <c r="BF157" s="38">
        <v>-7.7797166455573716</v>
      </c>
      <c r="BG157" s="34">
        <v>111.671117994618</v>
      </c>
      <c r="BH157" s="38">
        <v>4.5092559113149946</v>
      </c>
    </row>
    <row r="158" spans="1:60" s="337" customFormat="1" ht="15" hidden="1" customHeight="1">
      <c r="A158" s="6"/>
      <c r="B158" s="6" t="s">
        <v>42</v>
      </c>
      <c r="C158" s="34">
        <v>129.798906250069</v>
      </c>
      <c r="D158" s="38">
        <v>4.2440171082496221</v>
      </c>
      <c r="E158" s="34">
        <v>119.654097725664</v>
      </c>
      <c r="F158" s="38">
        <v>4.2299917816876587E-2</v>
      </c>
      <c r="G158" s="34">
        <v>112.70708226919901</v>
      </c>
      <c r="H158" s="38">
        <v>-14.536222688957338</v>
      </c>
      <c r="I158" s="34">
        <v>161.472280978615</v>
      </c>
      <c r="J158" s="38">
        <v>21.407916986909783</v>
      </c>
      <c r="K158" s="6"/>
      <c r="L158" s="6" t="s">
        <v>42</v>
      </c>
      <c r="M158" s="34">
        <v>124.893270505895</v>
      </c>
      <c r="N158" s="38">
        <v>3.4162545461555709</v>
      </c>
      <c r="O158" s="34">
        <v>110.606593477121</v>
      </c>
      <c r="P158" s="38">
        <v>-20.976462132039913</v>
      </c>
      <c r="Q158" s="34">
        <v>122.39747887312301</v>
      </c>
      <c r="R158" s="38">
        <v>-16.058143289446747</v>
      </c>
      <c r="S158" s="6"/>
      <c r="T158" s="6" t="s">
        <v>42</v>
      </c>
      <c r="U158" s="34">
        <v>128.293221210826</v>
      </c>
      <c r="V158" s="38">
        <v>-2.1505161390330017</v>
      </c>
      <c r="W158" s="34">
        <v>66.6303984251213</v>
      </c>
      <c r="X158" s="38">
        <v>-46.209569461945591</v>
      </c>
      <c r="Y158" s="34">
        <v>131.62650435966901</v>
      </c>
      <c r="Z158" s="38">
        <v>18.137170193619355</v>
      </c>
      <c r="AA158" s="6"/>
      <c r="AB158" s="6" t="s">
        <v>42</v>
      </c>
      <c r="AC158" s="34">
        <v>117.825346800525</v>
      </c>
      <c r="AD158" s="38">
        <v>-2.6126246379246254</v>
      </c>
      <c r="AE158" s="34">
        <v>159.924873569255</v>
      </c>
      <c r="AF158" s="38">
        <v>16.659990719674767</v>
      </c>
      <c r="AG158" s="34">
        <v>89.701777032492004</v>
      </c>
      <c r="AH158" s="38">
        <v>-22.908351638650998</v>
      </c>
      <c r="AI158" s="6"/>
      <c r="AJ158" s="6" t="s">
        <v>42</v>
      </c>
      <c r="AK158" s="34">
        <v>121.308738343377</v>
      </c>
      <c r="AL158" s="38">
        <v>-10.131796625647809</v>
      </c>
      <c r="AM158" s="34">
        <v>51.270490175577201</v>
      </c>
      <c r="AN158" s="38">
        <v>-10.859390600592889</v>
      </c>
      <c r="AO158" s="344">
        <v>140.07645651384266</v>
      </c>
      <c r="AP158" s="38">
        <v>35.428060008574988</v>
      </c>
      <c r="AQ158" s="6"/>
      <c r="AR158" s="6" t="s">
        <v>42</v>
      </c>
      <c r="AS158" s="34">
        <v>156.479048860723</v>
      </c>
      <c r="AT158" s="38">
        <v>33.14181547865968</v>
      </c>
      <c r="AU158" s="34">
        <v>100.50565340406099</v>
      </c>
      <c r="AV158" s="38">
        <v>-14.05862056435258</v>
      </c>
      <c r="AW158" s="34">
        <v>132.18868931338599</v>
      </c>
      <c r="AX158" s="38">
        <v>17.119885986762867</v>
      </c>
      <c r="AY158" s="6"/>
      <c r="AZ158" s="6" t="s">
        <v>42</v>
      </c>
      <c r="BA158" s="34">
        <v>97.587655448457895</v>
      </c>
      <c r="BB158" s="38">
        <v>-9.3273666946030289</v>
      </c>
      <c r="BC158" s="34">
        <v>102.407731540293</v>
      </c>
      <c r="BD158" s="38">
        <v>-1.6244043533466197</v>
      </c>
      <c r="BE158" s="34">
        <v>111.146740442282</v>
      </c>
      <c r="BF158" s="38">
        <v>-9.4459076377244315</v>
      </c>
      <c r="BG158" s="34">
        <v>94.104708582476903</v>
      </c>
      <c r="BH158" s="38">
        <v>9.8725512948285967</v>
      </c>
    </row>
    <row r="159" spans="1:60" s="74" customFormat="1" ht="15" hidden="1" customHeight="1">
      <c r="A159" s="355"/>
      <c r="B159" s="355" t="s">
        <v>43</v>
      </c>
      <c r="C159" s="34">
        <v>143.336848067359</v>
      </c>
      <c r="D159" s="38">
        <v>14.703152323569157</v>
      </c>
      <c r="E159" s="34">
        <v>120.318571432583</v>
      </c>
      <c r="F159" s="38">
        <v>9.0519131529333663E-2</v>
      </c>
      <c r="G159" s="34">
        <v>115.55499925957</v>
      </c>
      <c r="H159" s="38">
        <v>-6.0001375973656792</v>
      </c>
      <c r="I159" s="34">
        <v>134.43296986910099</v>
      </c>
      <c r="J159" s="38">
        <v>3.7817794024975768</v>
      </c>
      <c r="K159" s="355"/>
      <c r="L159" s="355" t="s">
        <v>43</v>
      </c>
      <c r="M159" s="34">
        <v>140.84412111979</v>
      </c>
      <c r="N159" s="38">
        <v>4.9295372964379425</v>
      </c>
      <c r="O159" s="34">
        <v>143.09688329439601</v>
      </c>
      <c r="P159" s="38">
        <v>-24.714629153903005</v>
      </c>
      <c r="Q159" s="34">
        <v>124.656597005504</v>
      </c>
      <c r="R159" s="38">
        <v>-13.008951923841195</v>
      </c>
      <c r="S159" s="355"/>
      <c r="T159" s="355" t="s">
        <v>43</v>
      </c>
      <c r="U159" s="34">
        <v>133.00951182408801</v>
      </c>
      <c r="V159" s="38">
        <v>1.9601577147659697</v>
      </c>
      <c r="W159" s="34">
        <v>71.418096485349693</v>
      </c>
      <c r="X159" s="38">
        <v>-42.374233669587767</v>
      </c>
      <c r="Y159" s="34">
        <v>110.444453953924</v>
      </c>
      <c r="Z159" s="38">
        <v>0.52673354391536975</v>
      </c>
      <c r="AA159" s="355"/>
      <c r="AB159" s="355" t="s">
        <v>43</v>
      </c>
      <c r="AC159" s="34">
        <v>110.13966363026699</v>
      </c>
      <c r="AD159" s="38">
        <v>3.3807745867710821</v>
      </c>
      <c r="AE159" s="34">
        <v>128.677918302059</v>
      </c>
      <c r="AF159" s="38">
        <v>12.193304598417342</v>
      </c>
      <c r="AG159" s="34">
        <v>67.8876203039069</v>
      </c>
      <c r="AH159" s="38">
        <v>-1.0842714613999505</v>
      </c>
      <c r="AI159" s="355"/>
      <c r="AJ159" s="355" t="s">
        <v>43</v>
      </c>
      <c r="AK159" s="34">
        <v>106.97884007695301</v>
      </c>
      <c r="AL159" s="38">
        <v>-7.6665194128921144</v>
      </c>
      <c r="AM159" s="34">
        <v>55.3631352319304</v>
      </c>
      <c r="AN159" s="38">
        <v>-8.7538568843552298</v>
      </c>
      <c r="AO159" s="344">
        <v>140.49504246068412</v>
      </c>
      <c r="AP159" s="38">
        <v>29.902261828327198</v>
      </c>
      <c r="AQ159" s="355"/>
      <c r="AR159" s="355" t="s">
        <v>43</v>
      </c>
      <c r="AS159" s="34">
        <v>134.3334522406</v>
      </c>
      <c r="AT159" s="38">
        <v>15.008953339588942</v>
      </c>
      <c r="AU159" s="34">
        <v>101.232650711076</v>
      </c>
      <c r="AV159" s="38">
        <v>-8.3586454657505556</v>
      </c>
      <c r="AW159" s="34">
        <v>127.803716349287</v>
      </c>
      <c r="AX159" s="38">
        <v>23.988982246814643</v>
      </c>
      <c r="AY159" s="355"/>
      <c r="AZ159" s="355" t="s">
        <v>43</v>
      </c>
      <c r="BA159" s="34">
        <v>100.78467837110399</v>
      </c>
      <c r="BB159" s="38">
        <v>-1.5743961780732292</v>
      </c>
      <c r="BC159" s="34">
        <v>99.674371152384097</v>
      </c>
      <c r="BD159" s="38">
        <v>-4.4512959322656087</v>
      </c>
      <c r="BE159" s="34">
        <v>112.26156507389901</v>
      </c>
      <c r="BF159" s="38">
        <v>-7.8603561266139366</v>
      </c>
      <c r="BG159" s="34">
        <v>80.545893212613606</v>
      </c>
      <c r="BH159" s="38">
        <v>-10.067981431142087</v>
      </c>
    </row>
    <row r="160" spans="1:60" s="336" customFormat="1" ht="15" hidden="1" customHeight="1">
      <c r="A160" s="6"/>
      <c r="B160" s="6" t="s">
        <v>44</v>
      </c>
      <c r="C160" s="34">
        <v>189.28546962592199</v>
      </c>
      <c r="D160" s="38">
        <v>17.991071198873954</v>
      </c>
      <c r="E160" s="34">
        <v>141.429698685201</v>
      </c>
      <c r="F160" s="38">
        <v>5.3528953628932356</v>
      </c>
      <c r="G160" s="34">
        <v>131.781747404703</v>
      </c>
      <c r="H160" s="38">
        <v>-21.03137912950001</v>
      </c>
      <c r="I160" s="34">
        <v>184.99868373156801</v>
      </c>
      <c r="J160" s="38">
        <v>33.971150913781884</v>
      </c>
      <c r="K160" s="6"/>
      <c r="L160" s="6" t="s">
        <v>44</v>
      </c>
      <c r="M160" s="34">
        <v>122.4827986873</v>
      </c>
      <c r="N160" s="38">
        <v>10.198853629184072</v>
      </c>
      <c r="O160" s="34">
        <v>115.815529078951</v>
      </c>
      <c r="P160" s="38">
        <v>-23.78110224866154</v>
      </c>
      <c r="Q160" s="34">
        <v>131.25391302237699</v>
      </c>
      <c r="R160" s="38">
        <v>-7.5298016678774502</v>
      </c>
      <c r="S160" s="6"/>
      <c r="T160" s="6" t="s">
        <v>44</v>
      </c>
      <c r="U160" s="34">
        <v>131.77284561551301</v>
      </c>
      <c r="V160" s="38">
        <v>1.5751555982533461</v>
      </c>
      <c r="W160" s="34">
        <v>73.411296921459297</v>
      </c>
      <c r="X160" s="38">
        <v>-41.635996143473399</v>
      </c>
      <c r="Y160" s="34">
        <v>109.322717171386</v>
      </c>
      <c r="Z160" s="38">
        <v>1.8835179641926345</v>
      </c>
      <c r="AA160" s="6"/>
      <c r="AB160" s="6" t="s">
        <v>44</v>
      </c>
      <c r="AC160" s="34">
        <v>118.03196138251</v>
      </c>
      <c r="AD160" s="38">
        <v>8.269565374959214</v>
      </c>
      <c r="AE160" s="34">
        <v>148.78195139354301</v>
      </c>
      <c r="AF160" s="38">
        <v>11.726627449350204</v>
      </c>
      <c r="AG160" s="34">
        <v>77.662967637584998</v>
      </c>
      <c r="AH160" s="38">
        <v>-2.2596306236175252</v>
      </c>
      <c r="AI160" s="6"/>
      <c r="AJ160" s="6" t="s">
        <v>44</v>
      </c>
      <c r="AK160" s="34">
        <v>86.180053817102404</v>
      </c>
      <c r="AL160" s="38">
        <v>-28.379442853927017</v>
      </c>
      <c r="AM160" s="34">
        <v>55.888499706362403</v>
      </c>
      <c r="AN160" s="38">
        <v>-26.478577135858586</v>
      </c>
      <c r="AO160" s="344">
        <v>128.85454920292193</v>
      </c>
      <c r="AP160" s="38">
        <v>25.756188131389095</v>
      </c>
      <c r="AQ160" s="6"/>
      <c r="AR160" s="6" t="s">
        <v>44</v>
      </c>
      <c r="AS160" s="34">
        <v>144.52377815549099</v>
      </c>
      <c r="AT160" s="38">
        <v>4.4896545759547593</v>
      </c>
      <c r="AU160" s="34">
        <v>102.631817234275</v>
      </c>
      <c r="AV160" s="38">
        <v>-2.6258153869608805</v>
      </c>
      <c r="AW160" s="34">
        <v>117.493248084806</v>
      </c>
      <c r="AX160" s="38">
        <v>14.475604074948748</v>
      </c>
      <c r="AY160" s="6"/>
      <c r="AZ160" s="6" t="s">
        <v>44</v>
      </c>
      <c r="BA160" s="34">
        <v>90.118519127476205</v>
      </c>
      <c r="BB160" s="38">
        <v>7.1742616640047885</v>
      </c>
      <c r="BC160" s="34">
        <v>92.202615486891702</v>
      </c>
      <c r="BD160" s="38">
        <v>-10.286217660195561</v>
      </c>
      <c r="BE160" s="34">
        <v>101.362666209395</v>
      </c>
      <c r="BF160" s="38">
        <v>-7.8455872962124147</v>
      </c>
      <c r="BG160" s="34">
        <v>78.0348003370204</v>
      </c>
      <c r="BH160" s="38">
        <v>-11.730564149768682</v>
      </c>
    </row>
    <row r="161" spans="1:60" s="336" customFormat="1" ht="15" hidden="1" customHeight="1">
      <c r="A161" s="6"/>
      <c r="B161" s="6"/>
      <c r="C161" s="34"/>
      <c r="D161" s="38"/>
      <c r="E161" s="34"/>
      <c r="F161" s="38"/>
      <c r="G161" s="34"/>
      <c r="H161" s="38"/>
      <c r="I161" s="34"/>
      <c r="J161" s="38"/>
      <c r="K161" s="6"/>
      <c r="L161" s="6"/>
      <c r="M161" s="34"/>
      <c r="N161" s="38"/>
      <c r="O161" s="34"/>
      <c r="P161" s="38"/>
      <c r="Q161" s="34"/>
      <c r="R161" s="38"/>
      <c r="S161" s="6"/>
      <c r="T161" s="6"/>
      <c r="U161" s="34"/>
      <c r="V161" s="38"/>
      <c r="W161" s="34"/>
      <c r="X161" s="38"/>
      <c r="Y161" s="34"/>
      <c r="Z161" s="38"/>
      <c r="AA161" s="6"/>
      <c r="AB161" s="6"/>
      <c r="AC161" s="34"/>
      <c r="AD161" s="38"/>
      <c r="AE161" s="34"/>
      <c r="AF161" s="38"/>
      <c r="AG161" s="34"/>
      <c r="AH161" s="38"/>
      <c r="AI161" s="6"/>
      <c r="AJ161" s="6"/>
      <c r="AK161" s="34"/>
      <c r="AL161" s="38"/>
      <c r="AM161" s="34"/>
      <c r="AN161" s="38"/>
      <c r="AO161" s="357"/>
      <c r="AP161" s="38"/>
      <c r="AQ161" s="6"/>
      <c r="AR161" s="6"/>
      <c r="AS161" s="34"/>
      <c r="AT161" s="38"/>
      <c r="AU161" s="34"/>
      <c r="AV161" s="38"/>
      <c r="AW161" s="34"/>
      <c r="AX161" s="38"/>
      <c r="AY161" s="6"/>
      <c r="AZ161" s="6"/>
      <c r="BA161" s="34"/>
      <c r="BB161" s="38"/>
      <c r="BC161" s="34"/>
      <c r="BD161" s="38"/>
      <c r="BE161" s="34"/>
      <c r="BF161" s="38"/>
      <c r="BG161" s="34"/>
      <c r="BH161" s="38"/>
    </row>
    <row r="162" spans="1:60" s="336" customFormat="1" ht="15" hidden="1" customHeight="1">
      <c r="A162" s="353">
        <v>2021</v>
      </c>
      <c r="B162" s="6" t="s">
        <v>33</v>
      </c>
      <c r="C162" s="34">
        <v>151.59015294905799</v>
      </c>
      <c r="D162" s="38">
        <v>17.493962913178592</v>
      </c>
      <c r="E162" s="34">
        <v>136.70045849523601</v>
      </c>
      <c r="F162" s="38">
        <v>-7.5631417934045686</v>
      </c>
      <c r="G162" s="34">
        <v>130.77754548403101</v>
      </c>
      <c r="H162" s="38">
        <v>-10.635371280128652</v>
      </c>
      <c r="I162" s="34">
        <v>174.109505080606</v>
      </c>
      <c r="J162" s="38">
        <v>24.319397224782776</v>
      </c>
      <c r="K162" s="353">
        <v>2021</v>
      </c>
      <c r="L162" s="6" t="s">
        <v>33</v>
      </c>
      <c r="M162" s="34">
        <v>117.514560011222</v>
      </c>
      <c r="N162" s="38">
        <v>4.008016033583246</v>
      </c>
      <c r="O162" s="34">
        <v>118.63867898023101</v>
      </c>
      <c r="P162" s="38">
        <v>-18.415848095092286</v>
      </c>
      <c r="Q162" s="34">
        <v>128.62612973562901</v>
      </c>
      <c r="R162" s="38">
        <v>-11.347329733018967</v>
      </c>
      <c r="S162" s="353">
        <v>2021</v>
      </c>
      <c r="T162" s="6" t="s">
        <v>33</v>
      </c>
      <c r="U162" s="34">
        <v>133.08715451335999</v>
      </c>
      <c r="V162" s="38">
        <v>10.207767425090381</v>
      </c>
      <c r="W162" s="34">
        <v>82.912339443128005</v>
      </c>
      <c r="X162" s="38">
        <v>-34.690401427699882</v>
      </c>
      <c r="Y162" s="34">
        <v>118.586648365839</v>
      </c>
      <c r="Z162" s="38">
        <v>11.783830676112814</v>
      </c>
      <c r="AA162" s="353">
        <v>2021</v>
      </c>
      <c r="AB162" s="6" t="s">
        <v>33</v>
      </c>
      <c r="AC162" s="34">
        <v>117.13817117487</v>
      </c>
      <c r="AD162" s="38">
        <v>-5.463344052961844</v>
      </c>
      <c r="AE162" s="34">
        <v>131.973124405227</v>
      </c>
      <c r="AF162" s="38">
        <v>3.0778139320465812</v>
      </c>
      <c r="AG162" s="34">
        <v>108.17732262670501</v>
      </c>
      <c r="AH162" s="38">
        <v>-3.3415858211314742</v>
      </c>
      <c r="AI162" s="353">
        <v>2021</v>
      </c>
      <c r="AJ162" s="6" t="s">
        <v>33</v>
      </c>
      <c r="AK162" s="34">
        <v>126.832016871235</v>
      </c>
      <c r="AL162" s="38">
        <v>-0.53334378522293946</v>
      </c>
      <c r="AM162" s="34">
        <v>52.5141942755223</v>
      </c>
      <c r="AN162" s="38">
        <v>-34.954778648024003</v>
      </c>
      <c r="AO162" s="344">
        <v>139.1587855196619</v>
      </c>
      <c r="AP162" s="38">
        <v>23.146677827863343</v>
      </c>
      <c r="AQ162" s="353">
        <v>2021</v>
      </c>
      <c r="AR162" s="6" t="s">
        <v>33</v>
      </c>
      <c r="AS162" s="34">
        <v>158.43837688723201</v>
      </c>
      <c r="AT162" s="38">
        <v>-1.3089565220356576</v>
      </c>
      <c r="AU162" s="34">
        <v>103.70574201510701</v>
      </c>
      <c r="AV162" s="38">
        <v>3.5498340704587719</v>
      </c>
      <c r="AW162" s="34">
        <v>107.91831908747901</v>
      </c>
      <c r="AX162" s="38">
        <v>13.325027967801489</v>
      </c>
      <c r="AY162" s="353">
        <v>2021</v>
      </c>
      <c r="AZ162" s="6" t="s">
        <v>33</v>
      </c>
      <c r="BA162" s="34">
        <v>89.699950278701905</v>
      </c>
      <c r="BB162" s="38">
        <v>-3.0572204244468253</v>
      </c>
      <c r="BC162" s="34">
        <v>110.747607415541</v>
      </c>
      <c r="BD162" s="38">
        <v>-0.51316347952828778</v>
      </c>
      <c r="BE162" s="34">
        <v>108.292830034415</v>
      </c>
      <c r="BF162" s="38">
        <v>-3.4738641785509827</v>
      </c>
      <c r="BG162" s="34">
        <v>73.543173179060304</v>
      </c>
      <c r="BH162" s="38">
        <v>-33.594529907499464</v>
      </c>
    </row>
    <row r="163" spans="1:60" s="336" customFormat="1" ht="15" hidden="1" customHeight="1">
      <c r="A163" s="6"/>
      <c r="B163" s="6" t="s">
        <v>34</v>
      </c>
      <c r="C163" s="34">
        <v>132.80852704989101</v>
      </c>
      <c r="D163" s="38">
        <v>11.709142131204047</v>
      </c>
      <c r="E163" s="34">
        <v>137.323246223795</v>
      </c>
      <c r="F163" s="38">
        <v>1.6035606410115264</v>
      </c>
      <c r="G163" s="34">
        <v>113.315960835224</v>
      </c>
      <c r="H163" s="38">
        <v>-8.0120947137686045</v>
      </c>
      <c r="I163" s="34">
        <v>153.673390310755</v>
      </c>
      <c r="J163" s="38">
        <v>28.831693787971176</v>
      </c>
      <c r="K163" s="6"/>
      <c r="L163" s="6" t="s">
        <v>34</v>
      </c>
      <c r="M163" s="34">
        <v>115.56094229224099</v>
      </c>
      <c r="N163" s="38">
        <v>-3.272948397040679</v>
      </c>
      <c r="O163" s="34">
        <v>106.09732592085101</v>
      </c>
      <c r="P163" s="38">
        <v>-16.725756218292105</v>
      </c>
      <c r="Q163" s="34">
        <v>133.66799845524599</v>
      </c>
      <c r="R163" s="38">
        <v>-6.8042801184261776</v>
      </c>
      <c r="S163" s="6"/>
      <c r="T163" s="6" t="s">
        <v>34</v>
      </c>
      <c r="U163" s="34">
        <v>141.16393673170199</v>
      </c>
      <c r="V163" s="38">
        <v>9.7825217855141489</v>
      </c>
      <c r="W163" s="34">
        <v>95.979293854476197</v>
      </c>
      <c r="X163" s="38">
        <v>-24.704312747905846</v>
      </c>
      <c r="Y163" s="34">
        <v>113.34430721095001</v>
      </c>
      <c r="Z163" s="38">
        <v>-4.5288460220914857</v>
      </c>
      <c r="AA163" s="6"/>
      <c r="AB163" s="6" t="s">
        <v>34</v>
      </c>
      <c r="AC163" s="34">
        <v>122.960013000247</v>
      </c>
      <c r="AD163" s="38">
        <v>2.9185059301434677</v>
      </c>
      <c r="AE163" s="34">
        <v>138.15633199922499</v>
      </c>
      <c r="AF163" s="38">
        <v>24.140085814610487</v>
      </c>
      <c r="AG163" s="34">
        <v>134.305894991732</v>
      </c>
      <c r="AH163" s="38">
        <v>-4.2920913557181137</v>
      </c>
      <c r="AI163" s="6"/>
      <c r="AJ163" s="6" t="s">
        <v>34</v>
      </c>
      <c r="AK163" s="34">
        <v>120.427235583217</v>
      </c>
      <c r="AL163" s="38">
        <v>10.543189447621742</v>
      </c>
      <c r="AM163" s="34">
        <v>56.963519058827899</v>
      </c>
      <c r="AN163" s="38">
        <v>-29.045478696312372</v>
      </c>
      <c r="AO163" s="344">
        <v>115.90331037842581</v>
      </c>
      <c r="AP163" s="38">
        <v>14.042447298740825</v>
      </c>
      <c r="AQ163" s="6"/>
      <c r="AR163" s="6" t="s">
        <v>34</v>
      </c>
      <c r="AS163" s="34">
        <v>142.62545939265499</v>
      </c>
      <c r="AT163" s="38">
        <v>-2.9025434355917099</v>
      </c>
      <c r="AU163" s="34">
        <v>104.028575839033</v>
      </c>
      <c r="AV163" s="38">
        <v>9.6703361222974138</v>
      </c>
      <c r="AW163" s="34">
        <v>110.53032632030801</v>
      </c>
      <c r="AX163" s="38">
        <v>1.432879808093432</v>
      </c>
      <c r="AY163" s="6"/>
      <c r="AZ163" s="6" t="s">
        <v>34</v>
      </c>
      <c r="BA163" s="34">
        <v>105.28512234108599</v>
      </c>
      <c r="BB163" s="38">
        <v>2.3613275065225992</v>
      </c>
      <c r="BC163" s="34">
        <v>101.436304715223</v>
      </c>
      <c r="BD163" s="38">
        <v>-11.243665370376405</v>
      </c>
      <c r="BE163" s="34">
        <v>90.585350795264702</v>
      </c>
      <c r="BF163" s="38">
        <v>-4.0547193832980781</v>
      </c>
      <c r="BG163" s="34">
        <v>67.785822261118597</v>
      </c>
      <c r="BH163" s="38">
        <v>-37.839255878247371</v>
      </c>
    </row>
    <row r="164" spans="1:60" s="336" customFormat="1" ht="15" hidden="1" customHeight="1">
      <c r="A164" s="6"/>
      <c r="B164" s="6" t="s">
        <v>35</v>
      </c>
      <c r="C164" s="34">
        <v>158.26428350241599</v>
      </c>
      <c r="D164" s="38">
        <v>18.419155028639864</v>
      </c>
      <c r="E164" s="34">
        <v>115.09101598202299</v>
      </c>
      <c r="F164" s="38">
        <v>-5.1773666575885784</v>
      </c>
      <c r="G164" s="34">
        <v>119.184006741136</v>
      </c>
      <c r="H164" s="38">
        <v>25.007964831294998</v>
      </c>
      <c r="I164" s="34">
        <v>158.138889316535</v>
      </c>
      <c r="J164" s="38">
        <v>33.397803596515644</v>
      </c>
      <c r="K164" s="6"/>
      <c r="L164" s="6" t="s">
        <v>35</v>
      </c>
      <c r="M164" s="34">
        <v>129.51436117641299</v>
      </c>
      <c r="N164" s="38">
        <v>10.258262900820341</v>
      </c>
      <c r="O164" s="34">
        <v>119.089446309065</v>
      </c>
      <c r="P164" s="38">
        <v>-3.6259680489903872</v>
      </c>
      <c r="Q164" s="34">
        <v>135.84573745054001</v>
      </c>
      <c r="R164" s="38">
        <v>-6.0719147214617522</v>
      </c>
      <c r="S164" s="6"/>
      <c r="T164" s="6" t="s">
        <v>35</v>
      </c>
      <c r="U164" s="34">
        <v>110.995775114962</v>
      </c>
      <c r="V164" s="38">
        <v>17.122848449727385</v>
      </c>
      <c r="W164" s="34">
        <v>98.9418213234582</v>
      </c>
      <c r="X164" s="38">
        <v>-22.666771272303336</v>
      </c>
      <c r="Y164" s="34">
        <v>122.10717613493</v>
      </c>
      <c r="Z164" s="38">
        <v>-3.7631116338384203</v>
      </c>
      <c r="AA164" s="6"/>
      <c r="AB164" s="6" t="s">
        <v>35</v>
      </c>
      <c r="AC164" s="34">
        <v>122.24631621790201</v>
      </c>
      <c r="AD164" s="38">
        <v>29.178022219631544</v>
      </c>
      <c r="AE164" s="34">
        <v>121.610634184356</v>
      </c>
      <c r="AF164" s="38">
        <v>34.872914276473352</v>
      </c>
      <c r="AG164" s="34">
        <v>122.79187656753599</v>
      </c>
      <c r="AH164" s="38">
        <v>16.645611391854203</v>
      </c>
      <c r="AI164" s="6"/>
      <c r="AJ164" s="6" t="s">
        <v>35</v>
      </c>
      <c r="AK164" s="34">
        <v>158.649557625314</v>
      </c>
      <c r="AL164" s="38">
        <v>25.075944684140694</v>
      </c>
      <c r="AM164" s="34">
        <v>55.165762556295</v>
      </c>
      <c r="AN164" s="38">
        <v>-8.1013740617699455</v>
      </c>
      <c r="AO164" s="344">
        <v>117.0789294731229</v>
      </c>
      <c r="AP164" s="38">
        <v>3.8850350502483764</v>
      </c>
      <c r="AQ164" s="6"/>
      <c r="AR164" s="6" t="s">
        <v>35</v>
      </c>
      <c r="AS164" s="34">
        <v>147.64122870898001</v>
      </c>
      <c r="AT164" s="38">
        <v>12.956137065047841</v>
      </c>
      <c r="AU164" s="34">
        <v>105.19660889326001</v>
      </c>
      <c r="AV164" s="38">
        <v>5.0545456426531814</v>
      </c>
      <c r="AW164" s="34">
        <v>102.73110595836999</v>
      </c>
      <c r="AX164" s="38">
        <v>18.138048660466424</v>
      </c>
      <c r="AY164" s="6"/>
      <c r="AZ164" s="6" t="s">
        <v>35</v>
      </c>
      <c r="BA164" s="34">
        <v>104.587606689052</v>
      </c>
      <c r="BB164" s="38">
        <v>20.243275164085532</v>
      </c>
      <c r="BC164" s="34">
        <v>112.021448506647</v>
      </c>
      <c r="BD164" s="38">
        <v>20.03477482149485</v>
      </c>
      <c r="BE164" s="34">
        <v>94.715681664152996</v>
      </c>
      <c r="BF164" s="38">
        <v>2.5873786900189941</v>
      </c>
      <c r="BG164" s="34">
        <v>90.376711886732394</v>
      </c>
      <c r="BH164" s="38">
        <v>-22.629788063456118</v>
      </c>
    </row>
    <row r="165" spans="1:60" s="336" customFormat="1" ht="15" hidden="1" customHeight="1">
      <c r="A165" s="6"/>
      <c r="B165" s="6" t="s">
        <v>36</v>
      </c>
      <c r="C165" s="34">
        <v>206.61452710134299</v>
      </c>
      <c r="D165" s="38">
        <v>23.895669572374928</v>
      </c>
      <c r="E165" s="34">
        <v>115.78479757021999</v>
      </c>
      <c r="F165" s="38">
        <v>-6.9364382017814421</v>
      </c>
      <c r="G165" s="34">
        <v>119.34119128340799</v>
      </c>
      <c r="H165" s="38">
        <v>31.971301394600999</v>
      </c>
      <c r="I165" s="34">
        <v>167.79217939022601</v>
      </c>
      <c r="J165" s="38">
        <v>38.624396557092268</v>
      </c>
      <c r="K165" s="6"/>
      <c r="L165" s="6" t="s">
        <v>36</v>
      </c>
      <c r="M165" s="34">
        <v>97.854149070373495</v>
      </c>
      <c r="N165" s="38">
        <v>85.507671497787385</v>
      </c>
      <c r="O165" s="34">
        <v>115.498804310338</v>
      </c>
      <c r="P165" s="38">
        <v>327.2832836457203</v>
      </c>
      <c r="Q165" s="34">
        <v>138.21495295527299</v>
      </c>
      <c r="R165" s="38">
        <v>67.66291998793784</v>
      </c>
      <c r="S165" s="6"/>
      <c r="T165" s="6" t="s">
        <v>36</v>
      </c>
      <c r="U165" s="34">
        <v>119.96134991458599</v>
      </c>
      <c r="V165" s="38">
        <v>59.255131263495088</v>
      </c>
      <c r="W165" s="34">
        <v>83.1840578912079</v>
      </c>
      <c r="X165" s="38">
        <v>1522.1321607299874</v>
      </c>
      <c r="Y165" s="34">
        <v>102.33730757669601</v>
      </c>
      <c r="Z165" s="38">
        <v>90.434085488256187</v>
      </c>
      <c r="AA165" s="6"/>
      <c r="AB165" s="6" t="s">
        <v>36</v>
      </c>
      <c r="AC165" s="34">
        <v>126.852592189769</v>
      </c>
      <c r="AD165" s="38" t="e">
        <v>#DIV/0!</v>
      </c>
      <c r="AE165" s="34">
        <v>133.043932812251</v>
      </c>
      <c r="AF165" s="38">
        <v>391.9676263298295</v>
      </c>
      <c r="AG165" s="34">
        <v>98.508094945899302</v>
      </c>
      <c r="AH165" s="38">
        <v>3.5621873738163998</v>
      </c>
      <c r="AI165" s="6"/>
      <c r="AJ165" s="6" t="s">
        <v>36</v>
      </c>
      <c r="AK165" s="34">
        <v>219.692780541975</v>
      </c>
      <c r="AL165" s="38">
        <v>410.7863566379616</v>
      </c>
      <c r="AM165" s="34">
        <v>48.058345947809897</v>
      </c>
      <c r="AN165" s="38">
        <v>277.64842128472867</v>
      </c>
      <c r="AO165" s="344">
        <v>110.54140071418591</v>
      </c>
      <c r="AP165" s="38">
        <v>248.5872147269867</v>
      </c>
      <c r="AQ165" s="6"/>
      <c r="AR165" s="6" t="s">
        <v>36</v>
      </c>
      <c r="AS165" s="34">
        <v>177.72336042255</v>
      </c>
      <c r="AT165" s="38">
        <v>13373.564259884386</v>
      </c>
      <c r="AU165" s="34">
        <v>106.147673061007</v>
      </c>
      <c r="AV165" s="38">
        <v>7.8950327019624638</v>
      </c>
      <c r="AW165" s="34">
        <v>98.704388667056605</v>
      </c>
      <c r="AX165" s="38">
        <v>322.13072043949353</v>
      </c>
      <c r="AY165" s="6"/>
      <c r="AZ165" s="6" t="s">
        <v>36</v>
      </c>
      <c r="BA165" s="34">
        <v>84.489425654815093</v>
      </c>
      <c r="BB165" s="38">
        <v>381.87076604610235</v>
      </c>
      <c r="BC165" s="34">
        <v>83.295471101069793</v>
      </c>
      <c r="BD165" s="38">
        <v>-8.7958267020246552</v>
      </c>
      <c r="BE165" s="34">
        <v>81.392664750871504</v>
      </c>
      <c r="BF165" s="38">
        <v>1771.5933229008756</v>
      </c>
      <c r="BG165" s="34">
        <v>90.221974699657906</v>
      </c>
      <c r="BH165" s="38">
        <v>29.569194309049578</v>
      </c>
    </row>
    <row r="166" spans="1:60" s="336" customFormat="1" ht="15" hidden="1" customHeight="1">
      <c r="A166" s="6"/>
      <c r="B166" s="6" t="s">
        <v>37</v>
      </c>
      <c r="C166" s="34">
        <v>183.463912457329</v>
      </c>
      <c r="D166" s="38">
        <v>16.954862920525684</v>
      </c>
      <c r="E166" s="34">
        <v>123.623064246002</v>
      </c>
      <c r="F166" s="38">
        <v>-15.153149011265</v>
      </c>
      <c r="G166" s="34">
        <v>111.100178546083</v>
      </c>
      <c r="H166" s="38">
        <v>0.74048297171667343</v>
      </c>
      <c r="I166" s="34">
        <v>174.11674472917099</v>
      </c>
      <c r="J166" s="38">
        <v>23.258998529743906</v>
      </c>
      <c r="K166" s="6"/>
      <c r="L166" s="6" t="s">
        <v>37</v>
      </c>
      <c r="M166" s="34">
        <v>94.783345500977703</v>
      </c>
      <c r="N166" s="38">
        <v>14.810733110404357</v>
      </c>
      <c r="O166" s="34">
        <v>147.97401578265001</v>
      </c>
      <c r="P166" s="38">
        <v>35.483230725925409</v>
      </c>
      <c r="Q166" s="34">
        <v>139.83519615165801</v>
      </c>
      <c r="R166" s="38">
        <v>10.187243188249354</v>
      </c>
      <c r="S166" s="6"/>
      <c r="T166" s="6" t="s">
        <v>37</v>
      </c>
      <c r="U166" s="34">
        <v>114.003365628049</v>
      </c>
      <c r="V166" s="38">
        <v>8.7194627842980026</v>
      </c>
      <c r="W166" s="34">
        <v>97.6124839923433</v>
      </c>
      <c r="X166" s="38">
        <v>86.999410257828828</v>
      </c>
      <c r="Y166" s="34">
        <v>103.605082110928</v>
      </c>
      <c r="Z166" s="38">
        <v>80.259860192529572</v>
      </c>
      <c r="AA166" s="6"/>
      <c r="AB166" s="6" t="s">
        <v>37</v>
      </c>
      <c r="AC166" s="34">
        <v>128.27948240469499</v>
      </c>
      <c r="AD166" s="38">
        <v>85.26980625614641</v>
      </c>
      <c r="AE166" s="34">
        <v>129.61800760317499</v>
      </c>
      <c r="AF166" s="38">
        <v>32.077089543301327</v>
      </c>
      <c r="AG166" s="34">
        <v>104.876878514775</v>
      </c>
      <c r="AH166" s="38">
        <v>-8.0776342509739152</v>
      </c>
      <c r="AI166" s="6"/>
      <c r="AJ166" s="6" t="s">
        <v>37</v>
      </c>
      <c r="AK166" s="34">
        <v>185.69231976074599</v>
      </c>
      <c r="AL166" s="38">
        <v>88.121171776240175</v>
      </c>
      <c r="AM166" s="34">
        <v>52.726414072487898</v>
      </c>
      <c r="AN166" s="38">
        <v>-8.2432780625012469</v>
      </c>
      <c r="AO166" s="344">
        <v>104.79479362105258</v>
      </c>
      <c r="AP166" s="38">
        <v>62.503957855561055</v>
      </c>
      <c r="AQ166" s="6"/>
      <c r="AR166" s="6" t="s">
        <v>37</v>
      </c>
      <c r="AS166" s="34">
        <v>156.68656111620101</v>
      </c>
      <c r="AT166" s="38">
        <v>211.73155684263401</v>
      </c>
      <c r="AU166" s="34">
        <v>106.892179067051</v>
      </c>
      <c r="AV166" s="38">
        <v>9.862667852993809</v>
      </c>
      <c r="AW166" s="34">
        <v>92.388697961496206</v>
      </c>
      <c r="AX166" s="38">
        <v>50.448291175813409</v>
      </c>
      <c r="AY166" s="6"/>
      <c r="AZ166" s="6" t="s">
        <v>37</v>
      </c>
      <c r="BA166" s="34">
        <v>84.938807213138404</v>
      </c>
      <c r="BB166" s="38">
        <v>96.218021083772328</v>
      </c>
      <c r="BC166" s="34">
        <v>106.822269680275</v>
      </c>
      <c r="BD166" s="38">
        <v>-5.9873009064154985</v>
      </c>
      <c r="BE166" s="34">
        <v>84.042658062757994</v>
      </c>
      <c r="BF166" s="38">
        <v>123.21753269253782</v>
      </c>
      <c r="BG166" s="34">
        <v>91.654069536160407</v>
      </c>
      <c r="BH166" s="38">
        <v>-5.9382655522769312</v>
      </c>
    </row>
    <row r="167" spans="1:60" s="336" customFormat="1" ht="15" hidden="1" customHeight="1">
      <c r="A167" s="6"/>
      <c r="B167" s="6" t="s">
        <v>38</v>
      </c>
      <c r="C167" s="34">
        <v>188.27622507138699</v>
      </c>
      <c r="D167" s="38">
        <v>28.183115607490294</v>
      </c>
      <c r="E167" s="34">
        <v>121.456235157897</v>
      </c>
      <c r="F167" s="38">
        <v>-12.768307697551279</v>
      </c>
      <c r="G167" s="34">
        <v>124.591161753816</v>
      </c>
      <c r="H167" s="38">
        <v>23.399383638259593</v>
      </c>
      <c r="I167" s="34">
        <v>165.35672349232499</v>
      </c>
      <c r="J167" s="38">
        <v>8.3888429842272672</v>
      </c>
      <c r="K167" s="6"/>
      <c r="L167" s="6" t="s">
        <v>38</v>
      </c>
      <c r="M167" s="34">
        <v>107.595865679178</v>
      </c>
      <c r="N167" s="38">
        <v>-6.4880443125494338</v>
      </c>
      <c r="O167" s="34">
        <v>105.605885760123</v>
      </c>
      <c r="P167" s="38">
        <v>-47.370955023427626</v>
      </c>
      <c r="Q167" s="34">
        <v>144.04587457654699</v>
      </c>
      <c r="R167" s="38">
        <v>44.641170422382004</v>
      </c>
      <c r="S167" s="6"/>
      <c r="T167" s="6" t="s">
        <v>38</v>
      </c>
      <c r="U167" s="34">
        <v>126.561163674182</v>
      </c>
      <c r="V167" s="38">
        <v>24.655930947781044</v>
      </c>
      <c r="W167" s="34">
        <v>102.07408422585</v>
      </c>
      <c r="X167" s="38">
        <v>89.774574232760386</v>
      </c>
      <c r="Y167" s="34">
        <v>116.106926189867</v>
      </c>
      <c r="Z167" s="38">
        <v>12.866242774556369</v>
      </c>
      <c r="AA167" s="6"/>
      <c r="AB167" s="6" t="s">
        <v>38</v>
      </c>
      <c r="AC167" s="34">
        <v>137.06388528612499</v>
      </c>
      <c r="AD167" s="38">
        <v>94.767900655074357</v>
      </c>
      <c r="AE167" s="34">
        <v>133.260124209342</v>
      </c>
      <c r="AF167" s="38">
        <v>10.520534857703566</v>
      </c>
      <c r="AG167" s="34">
        <v>110.58617216523101</v>
      </c>
      <c r="AH167" s="38">
        <v>-16.001507454379492</v>
      </c>
      <c r="AI167" s="6"/>
      <c r="AJ167" s="6" t="s">
        <v>38</v>
      </c>
      <c r="AK167" s="34">
        <v>221.82519116268699</v>
      </c>
      <c r="AL167" s="38">
        <v>27.838101286554235</v>
      </c>
      <c r="AM167" s="34">
        <v>48.823339559100198</v>
      </c>
      <c r="AN167" s="38">
        <v>-8.8240227087138692</v>
      </c>
      <c r="AO167" s="344">
        <v>113.10903875123397</v>
      </c>
      <c r="AP167" s="38">
        <v>0.42958874744789455</v>
      </c>
      <c r="AQ167" s="6"/>
      <c r="AR167" s="6" t="s">
        <v>38</v>
      </c>
      <c r="AS167" s="34">
        <v>94.477934126644897</v>
      </c>
      <c r="AT167" s="38">
        <v>-9.0934576803451392</v>
      </c>
      <c r="AU167" s="34">
        <v>69.076389238040903</v>
      </c>
      <c r="AV167" s="38">
        <v>-29.59381691355108</v>
      </c>
      <c r="AW167" s="34">
        <v>96.4517554856549</v>
      </c>
      <c r="AX167" s="38">
        <v>-8.9671655439618974</v>
      </c>
      <c r="AY167" s="6"/>
      <c r="AZ167" s="6" t="s">
        <v>38</v>
      </c>
      <c r="BA167" s="34">
        <v>70.865164852741302</v>
      </c>
      <c r="BB167" s="38">
        <v>-15.680642551343851</v>
      </c>
      <c r="BC167" s="34">
        <v>88.865880801210807</v>
      </c>
      <c r="BD167" s="38">
        <v>-46.565364761018756</v>
      </c>
      <c r="BE167" s="34">
        <v>64.459109901171203</v>
      </c>
      <c r="BF167" s="38">
        <v>-37.701230893552072</v>
      </c>
      <c r="BG167" s="34">
        <v>100.00457356796601</v>
      </c>
      <c r="BH167" s="38">
        <v>-22.560552087904867</v>
      </c>
    </row>
    <row r="168" spans="1:60" s="336" customFormat="1" ht="15" hidden="1" customHeight="1">
      <c r="A168" s="6"/>
      <c r="B168" s="6" t="s">
        <v>39</v>
      </c>
      <c r="C168" s="34">
        <v>188.85868466309</v>
      </c>
      <c r="D168" s="38">
        <v>15.12506995010942</v>
      </c>
      <c r="E168" s="34">
        <v>111.482669442736</v>
      </c>
      <c r="F168" s="38">
        <v>-12.182445341752285</v>
      </c>
      <c r="G168" s="34">
        <v>113.997318089751</v>
      </c>
      <c r="H168" s="38">
        <v>12.791196571175931</v>
      </c>
      <c r="I168" s="34">
        <v>209.31071251398501</v>
      </c>
      <c r="J168" s="38">
        <v>19.194745305099843</v>
      </c>
      <c r="K168" s="6"/>
      <c r="L168" s="6" t="s">
        <v>39</v>
      </c>
      <c r="M168" s="34">
        <v>108.784306913309</v>
      </c>
      <c r="N168" s="38">
        <v>-14.646790521890381</v>
      </c>
      <c r="O168" s="34">
        <v>98.048327783056706</v>
      </c>
      <c r="P168" s="38">
        <v>-37.622622275105897</v>
      </c>
      <c r="Q168" s="34">
        <v>130.43090599704499</v>
      </c>
      <c r="R168" s="38">
        <v>9.0158063322203503</v>
      </c>
      <c r="S168" s="6"/>
      <c r="T168" s="6" t="s">
        <v>39</v>
      </c>
      <c r="U168" s="34">
        <v>113.97616467662699</v>
      </c>
      <c r="V168" s="38">
        <v>-4.8476187995514266</v>
      </c>
      <c r="W168" s="34">
        <v>99.132909843495398</v>
      </c>
      <c r="X168" s="38">
        <v>65.625975703194342</v>
      </c>
      <c r="Y168" s="34">
        <v>120.82062844646499</v>
      </c>
      <c r="Z168" s="38">
        <v>-12.815571893001263</v>
      </c>
      <c r="AA168" s="6"/>
      <c r="AB168" s="6" t="s">
        <v>39</v>
      </c>
      <c r="AC168" s="34">
        <v>137.88077405506101</v>
      </c>
      <c r="AD168" s="38">
        <v>47.314189241639582</v>
      </c>
      <c r="AE168" s="34">
        <v>124.198177478011</v>
      </c>
      <c r="AF168" s="38">
        <v>-0.19221214188932834</v>
      </c>
      <c r="AG168" s="34">
        <v>72.537912614684302</v>
      </c>
      <c r="AH168" s="38">
        <v>-3.6772140822637169</v>
      </c>
      <c r="AI168" s="6"/>
      <c r="AJ168" s="6" t="s">
        <v>39</v>
      </c>
      <c r="AK168" s="34">
        <v>173.439187083268</v>
      </c>
      <c r="AL168" s="38">
        <v>-9.488009169670292</v>
      </c>
      <c r="AM168" s="34">
        <v>39.930942424203003</v>
      </c>
      <c r="AN168" s="38">
        <v>-48.173846409415923</v>
      </c>
      <c r="AO168" s="344">
        <v>99.686384518902756</v>
      </c>
      <c r="AP168" s="38">
        <v>-2.0289139706439556</v>
      </c>
      <c r="AQ168" s="6"/>
      <c r="AR168" s="6" t="s">
        <v>39</v>
      </c>
      <c r="AS168" s="34">
        <v>89.195648634033105</v>
      </c>
      <c r="AT168" s="38">
        <v>-35.673253852053463</v>
      </c>
      <c r="AU168" s="34">
        <v>82.571956964867795</v>
      </c>
      <c r="AV168" s="38">
        <v>-15.45984867488545</v>
      </c>
      <c r="AW168" s="34">
        <v>99.632782817255105</v>
      </c>
      <c r="AX168" s="38">
        <v>-25.53800427899111</v>
      </c>
      <c r="AY168" s="6"/>
      <c r="AZ168" s="6" t="s">
        <v>39</v>
      </c>
      <c r="BA168" s="34">
        <v>70.356115411385701</v>
      </c>
      <c r="BB168" s="38">
        <v>-39.07989259636431</v>
      </c>
      <c r="BC168" s="34">
        <v>90.497717348377506</v>
      </c>
      <c r="BD168" s="38">
        <v>-30.676328034494645</v>
      </c>
      <c r="BE168" s="34">
        <v>61.065897429616903</v>
      </c>
      <c r="BF168" s="38">
        <v>-41.501723092113117</v>
      </c>
      <c r="BG168" s="34">
        <v>105.96012051279</v>
      </c>
      <c r="BH168" s="38">
        <v>-9.3810218519809041</v>
      </c>
    </row>
    <row r="169" spans="1:60" s="336" customFormat="1" ht="15" hidden="1" customHeight="1">
      <c r="A169" s="6"/>
      <c r="B169" s="6" t="s">
        <v>40</v>
      </c>
      <c r="C169" s="34">
        <v>219.053215717608</v>
      </c>
      <c r="D169" s="38">
        <v>21.404830546963964</v>
      </c>
      <c r="E169" s="34">
        <v>110.978462849934</v>
      </c>
      <c r="F169" s="38">
        <v>-17.725644949949157</v>
      </c>
      <c r="G169" s="34">
        <v>114.253451116408</v>
      </c>
      <c r="H169" s="38">
        <v>4.6894005862471886</v>
      </c>
      <c r="I169" s="34">
        <v>241.41490365989901</v>
      </c>
      <c r="J169" s="38">
        <v>28.658586653755464</v>
      </c>
      <c r="K169" s="6"/>
      <c r="L169" s="6" t="s">
        <v>40</v>
      </c>
      <c r="M169" s="34">
        <v>109.34685653910201</v>
      </c>
      <c r="N169" s="38">
        <v>-13.413182816814512</v>
      </c>
      <c r="O169" s="34">
        <v>88.829140162767303</v>
      </c>
      <c r="P169" s="38">
        <v>-27.857375542634486</v>
      </c>
      <c r="Q169" s="34">
        <v>140.14104040888699</v>
      </c>
      <c r="R169" s="38">
        <v>9.3479794248370922</v>
      </c>
      <c r="S169" s="6"/>
      <c r="T169" s="6" t="s">
        <v>40</v>
      </c>
      <c r="U169" s="34">
        <v>110.95350564823499</v>
      </c>
      <c r="V169" s="38">
        <v>-16.580093654383134</v>
      </c>
      <c r="W169" s="34">
        <v>104.505240729473</v>
      </c>
      <c r="X169" s="38">
        <v>66.776055427587522</v>
      </c>
      <c r="Y169" s="34">
        <v>111.892869677175</v>
      </c>
      <c r="Z169" s="38">
        <v>-14.689619369856672</v>
      </c>
      <c r="AA169" s="6"/>
      <c r="AB169" s="6" t="s">
        <v>40</v>
      </c>
      <c r="AC169" s="34">
        <v>141.43206493027199</v>
      </c>
      <c r="AD169" s="38">
        <v>23.360362508758101</v>
      </c>
      <c r="AE169" s="34">
        <v>151.67416238900901</v>
      </c>
      <c r="AF169" s="38">
        <v>2.5544318278739411</v>
      </c>
      <c r="AG169" s="34">
        <v>80.150957281228003</v>
      </c>
      <c r="AH169" s="38">
        <v>9.2361015415142447</v>
      </c>
      <c r="AI169" s="6"/>
      <c r="AJ169" s="6" t="s">
        <v>40</v>
      </c>
      <c r="AK169" s="34">
        <v>123.7167313628</v>
      </c>
      <c r="AL169" s="38">
        <v>7.3150362505118238</v>
      </c>
      <c r="AM169" s="34">
        <v>45.421392762613699</v>
      </c>
      <c r="AN169" s="38">
        <v>-30.64267859633992</v>
      </c>
      <c r="AO169" s="344">
        <v>139.78687299873488</v>
      </c>
      <c r="AP169" s="38">
        <v>1.2858536660351092</v>
      </c>
      <c r="AQ169" s="6"/>
      <c r="AR169" s="6" t="s">
        <v>40</v>
      </c>
      <c r="AS169" s="34">
        <v>94.037226623201605</v>
      </c>
      <c r="AT169" s="38">
        <v>-39.79771959004924</v>
      </c>
      <c r="AU169" s="34">
        <v>77.708841663998697</v>
      </c>
      <c r="AV169" s="38">
        <v>-20.331585053756356</v>
      </c>
      <c r="AW169" s="34">
        <v>115.26059214555301</v>
      </c>
      <c r="AX169" s="38">
        <v>-14.331991709552199</v>
      </c>
      <c r="AY169" s="6"/>
      <c r="AZ169" s="6" t="s">
        <v>40</v>
      </c>
      <c r="BA169" s="34">
        <v>66.972656178523593</v>
      </c>
      <c r="BB169" s="38">
        <v>-42.006008626090221</v>
      </c>
      <c r="BC169" s="34">
        <v>112.36546922096301</v>
      </c>
      <c r="BD169" s="38">
        <v>-10.927961232991066</v>
      </c>
      <c r="BE169" s="34">
        <v>63.220931379872901</v>
      </c>
      <c r="BF169" s="38">
        <v>-39.090921389864974</v>
      </c>
      <c r="BG169" s="34">
        <v>99.387381653273906</v>
      </c>
      <c r="BH169" s="38">
        <v>8.0249289376937298</v>
      </c>
    </row>
    <row r="170" spans="1:60" s="336" customFormat="1" ht="15" hidden="1" customHeight="1">
      <c r="A170" s="6"/>
      <c r="B170" s="6" t="s">
        <v>41</v>
      </c>
      <c r="C170" s="34">
        <v>210.877101276986</v>
      </c>
      <c r="D170" s="38">
        <v>50.595940096288217</v>
      </c>
      <c r="E170" s="34">
        <v>106.85129984907699</v>
      </c>
      <c r="F170" s="38">
        <v>-15.129966382282618</v>
      </c>
      <c r="G170" s="34">
        <v>116.688237300984</v>
      </c>
      <c r="H170" s="38">
        <v>10.735306942435457</v>
      </c>
      <c r="I170" s="34">
        <v>235.575202575692</v>
      </c>
      <c r="J170" s="38">
        <v>13.869856786891077</v>
      </c>
      <c r="K170" s="6"/>
      <c r="L170" s="6" t="s">
        <v>41</v>
      </c>
      <c r="M170" s="34">
        <v>117.38213797846799</v>
      </c>
      <c r="N170" s="38">
        <v>-3.9132200640891455</v>
      </c>
      <c r="O170" s="34">
        <v>109.799456472611</v>
      </c>
      <c r="P170" s="38">
        <v>-39.067950946976296</v>
      </c>
      <c r="Q170" s="34">
        <v>142.925711578071</v>
      </c>
      <c r="R170" s="38">
        <v>20.107073397752202</v>
      </c>
      <c r="S170" s="6"/>
      <c r="T170" s="6" t="s">
        <v>41</v>
      </c>
      <c r="U170" s="34">
        <v>114.768678664327</v>
      </c>
      <c r="V170" s="38">
        <v>1.9175036705064201</v>
      </c>
      <c r="W170" s="34">
        <v>94.519350172422804</v>
      </c>
      <c r="X170" s="38">
        <v>42.951846275176194</v>
      </c>
      <c r="Y170" s="34">
        <v>115.25986291832</v>
      </c>
      <c r="Z170" s="38">
        <v>-9.3343008129755418</v>
      </c>
      <c r="AA170" s="6"/>
      <c r="AB170" s="6" t="s">
        <v>41</v>
      </c>
      <c r="AC170" s="34">
        <v>130.834787122584</v>
      </c>
      <c r="AD170" s="38">
        <v>30.710879819955949</v>
      </c>
      <c r="AE170" s="34">
        <v>165.60123366047301</v>
      </c>
      <c r="AF170" s="38">
        <v>8.7296423292978318</v>
      </c>
      <c r="AG170" s="34">
        <v>82.933588793838595</v>
      </c>
      <c r="AH170" s="38">
        <v>3.7229997507541839</v>
      </c>
      <c r="AI170" s="6"/>
      <c r="AJ170" s="6" t="s">
        <v>41</v>
      </c>
      <c r="AK170" s="34">
        <v>146.25680854214599</v>
      </c>
      <c r="AL170" s="38">
        <v>5.1508904972251628</v>
      </c>
      <c r="AM170" s="34">
        <v>125.82220371082499</v>
      </c>
      <c r="AN170" s="38">
        <v>93.74913975876845</v>
      </c>
      <c r="AO170" s="344">
        <v>141.80806168289587</v>
      </c>
      <c r="AP170" s="38">
        <v>19.275513869264643</v>
      </c>
      <c r="AQ170" s="6"/>
      <c r="AR170" s="6" t="s">
        <v>41</v>
      </c>
      <c r="AS170" s="34">
        <v>157.37397503953099</v>
      </c>
      <c r="AT170" s="38">
        <v>-10.694256688961204</v>
      </c>
      <c r="AU170" s="34">
        <v>84.728260070080296</v>
      </c>
      <c r="AV170" s="38">
        <v>-16.24978600672722</v>
      </c>
      <c r="AW170" s="34">
        <v>122.136955563721</v>
      </c>
      <c r="AX170" s="38">
        <v>-7.1252294130518408</v>
      </c>
      <c r="AY170" s="6"/>
      <c r="AZ170" s="6" t="s">
        <v>41</v>
      </c>
      <c r="BA170" s="34">
        <v>69.721839780924498</v>
      </c>
      <c r="BB170" s="38">
        <v>-24.10027036910104</v>
      </c>
      <c r="BC170" s="34">
        <v>150.065161589491</v>
      </c>
      <c r="BD170" s="38">
        <v>16.221112248051455</v>
      </c>
      <c r="BE170" s="34">
        <v>90.270459606521996</v>
      </c>
      <c r="BF170" s="38">
        <v>-16.807312269633115</v>
      </c>
      <c r="BG170" s="34">
        <v>124.21035881931699</v>
      </c>
      <c r="BH170" s="38">
        <v>11.228723281254616</v>
      </c>
    </row>
    <row r="171" spans="1:60" s="336" customFormat="1" ht="15" hidden="1" customHeight="1">
      <c r="A171" s="6"/>
      <c r="B171" s="6" t="s">
        <v>42</v>
      </c>
      <c r="C171" s="34">
        <v>180.787662424974</v>
      </c>
      <c r="D171" s="38">
        <v>39.282885848568469</v>
      </c>
      <c r="E171" s="34">
        <v>99.844638426665796</v>
      </c>
      <c r="F171" s="38">
        <v>-16.555604593180078</v>
      </c>
      <c r="G171" s="34">
        <v>117.758903883005</v>
      </c>
      <c r="H171" s="38">
        <v>4.4822574696236046</v>
      </c>
      <c r="I171" s="34">
        <v>179.46297821928499</v>
      </c>
      <c r="J171" s="38">
        <v>11.141662910585026</v>
      </c>
      <c r="K171" s="6"/>
      <c r="L171" s="6" t="s">
        <v>42</v>
      </c>
      <c r="M171" s="34">
        <v>138.46369216977601</v>
      </c>
      <c r="N171" s="38">
        <v>10.865614783656795</v>
      </c>
      <c r="O171" s="34">
        <v>127.990061169634</v>
      </c>
      <c r="P171" s="38">
        <v>15.716484113678789</v>
      </c>
      <c r="Q171" s="34">
        <v>143.065313472611</v>
      </c>
      <c r="R171" s="38">
        <v>16.885833588870099</v>
      </c>
      <c r="S171" s="6"/>
      <c r="T171" s="6" t="s">
        <v>42</v>
      </c>
      <c r="U171" s="34">
        <v>114.074617441717</v>
      </c>
      <c r="V171" s="38">
        <v>-11.082895600339924</v>
      </c>
      <c r="W171" s="34">
        <v>97.305984932218195</v>
      </c>
      <c r="X171" s="38">
        <v>46.038425751828385</v>
      </c>
      <c r="Y171" s="34">
        <v>136.67848072092801</v>
      </c>
      <c r="Z171" s="38">
        <v>3.838114812693405</v>
      </c>
      <c r="AA171" s="6"/>
      <c r="AB171" s="6" t="s">
        <v>42</v>
      </c>
      <c r="AC171" s="34">
        <v>142.080305554668</v>
      </c>
      <c r="AD171" s="38">
        <v>20.585518661961572</v>
      </c>
      <c r="AE171" s="34">
        <v>179.66784568320901</v>
      </c>
      <c r="AF171" s="38">
        <v>12.345154117257678</v>
      </c>
      <c r="AG171" s="34">
        <v>85.267667945014907</v>
      </c>
      <c r="AH171" s="38">
        <v>-4.9431674980875471</v>
      </c>
      <c r="AI171" s="6"/>
      <c r="AJ171" s="6" t="s">
        <v>42</v>
      </c>
      <c r="AK171" s="34">
        <v>155.32771666898401</v>
      </c>
      <c r="AL171" s="38">
        <v>28.043304044027536</v>
      </c>
      <c r="AM171" s="34">
        <v>88.904357139935499</v>
      </c>
      <c r="AN171" s="38">
        <v>73.402588575767624</v>
      </c>
      <c r="AO171" s="344">
        <v>129.32712070000437</v>
      </c>
      <c r="AP171" s="38">
        <v>-7.6739061519421057</v>
      </c>
      <c r="AQ171" s="6"/>
      <c r="AR171" s="6" t="s">
        <v>42</v>
      </c>
      <c r="AS171" s="34">
        <v>187.84690398343099</v>
      </c>
      <c r="AT171" s="38">
        <v>20.046041531494424</v>
      </c>
      <c r="AU171" s="34">
        <v>92.818728015994495</v>
      </c>
      <c r="AV171" s="38">
        <v>-7.6482517427779868</v>
      </c>
      <c r="AW171" s="34">
        <v>116.629414175541</v>
      </c>
      <c r="AX171" s="38">
        <v>-11.770504132133325</v>
      </c>
      <c r="AY171" s="6"/>
      <c r="AZ171" s="6" t="s">
        <v>42</v>
      </c>
      <c r="BA171" s="34">
        <v>79.7532058157758</v>
      </c>
      <c r="BB171" s="38">
        <v>-18.275313153825664</v>
      </c>
      <c r="BC171" s="34">
        <v>135.67548225592901</v>
      </c>
      <c r="BD171" s="38">
        <v>32.485585038612641</v>
      </c>
      <c r="BE171" s="34">
        <v>94.268523584865804</v>
      </c>
      <c r="BF171" s="38">
        <v>-15.185525720550459</v>
      </c>
      <c r="BG171" s="34">
        <v>119.34123637520899</v>
      </c>
      <c r="BH171" s="38">
        <v>26.817497416310317</v>
      </c>
    </row>
    <row r="172" spans="1:60" s="336" customFormat="1" ht="15" hidden="1" customHeight="1">
      <c r="A172" s="355"/>
      <c r="B172" s="355" t="s">
        <v>43</v>
      </c>
      <c r="C172" s="34">
        <v>186.75760603255301</v>
      </c>
      <c r="D172" s="38">
        <v>30.292809246641923</v>
      </c>
      <c r="E172" s="34">
        <v>111.765498996492</v>
      </c>
      <c r="F172" s="38">
        <v>-7.1086884877813503</v>
      </c>
      <c r="G172" s="34">
        <v>116.48234572458</v>
      </c>
      <c r="H172" s="38">
        <v>0.80251522733942693</v>
      </c>
      <c r="I172" s="34">
        <v>183.30141657183</v>
      </c>
      <c r="J172" s="38">
        <v>36.351533965449704</v>
      </c>
      <c r="K172" s="355"/>
      <c r="L172" s="355" t="s">
        <v>43</v>
      </c>
      <c r="M172" s="34">
        <v>159.972185454407</v>
      </c>
      <c r="N172" s="38">
        <v>13.581017214306229</v>
      </c>
      <c r="O172" s="34">
        <v>139.76656033562901</v>
      </c>
      <c r="P172" s="38">
        <v>-2.327320401462174</v>
      </c>
      <c r="Q172" s="34">
        <v>144.28391383194199</v>
      </c>
      <c r="R172" s="38">
        <v>15.745108801238473</v>
      </c>
      <c r="S172" s="355"/>
      <c r="T172" s="355" t="s">
        <v>43</v>
      </c>
      <c r="U172" s="34">
        <v>107.933702535874</v>
      </c>
      <c r="V172" s="38">
        <v>-18.852643652566798</v>
      </c>
      <c r="W172" s="34">
        <v>89.628931245989406</v>
      </c>
      <c r="X172" s="38">
        <v>25.498908059493559</v>
      </c>
      <c r="Y172" s="34">
        <v>123.449679087875</v>
      </c>
      <c r="Z172" s="38">
        <v>11.77535373516956</v>
      </c>
      <c r="AA172" s="355"/>
      <c r="AB172" s="355" t="s">
        <v>43</v>
      </c>
      <c r="AC172" s="34">
        <v>127.73261597278901</v>
      </c>
      <c r="AD172" s="38">
        <v>15.973312213464368</v>
      </c>
      <c r="AE172" s="34">
        <v>173.21332662913201</v>
      </c>
      <c r="AF172" s="38">
        <v>34.609985081146903</v>
      </c>
      <c r="AG172" s="34">
        <v>69.402188273978894</v>
      </c>
      <c r="AH172" s="38">
        <v>2.230992872178831</v>
      </c>
      <c r="AI172" s="355"/>
      <c r="AJ172" s="355" t="s">
        <v>43</v>
      </c>
      <c r="AK172" s="34">
        <v>119.496710983649</v>
      </c>
      <c r="AL172" s="38">
        <v>11.701258770137628</v>
      </c>
      <c r="AM172" s="34">
        <v>76.524513046783497</v>
      </c>
      <c r="AN172" s="38">
        <v>38.222867484297353</v>
      </c>
      <c r="AO172" s="344">
        <v>125.85145847649189</v>
      </c>
      <c r="AP172" s="38">
        <v>-10.422847473988313</v>
      </c>
      <c r="AQ172" s="355"/>
      <c r="AR172" s="355" t="s">
        <v>43</v>
      </c>
      <c r="AS172" s="34">
        <v>179.34135867718601</v>
      </c>
      <c r="AT172" s="38">
        <v>33.504615332876199</v>
      </c>
      <c r="AU172" s="34">
        <v>77.208070170398301</v>
      </c>
      <c r="AV172" s="38">
        <v>-23.732047290992398</v>
      </c>
      <c r="AW172" s="34">
        <v>111.126052131547</v>
      </c>
      <c r="AX172" s="38">
        <v>-13.049436036867675</v>
      </c>
      <c r="AY172" s="355"/>
      <c r="AZ172" s="355" t="s">
        <v>43</v>
      </c>
      <c r="BA172" s="34">
        <v>84.511708190799993</v>
      </c>
      <c r="BB172" s="38">
        <v>-16.146273861573022</v>
      </c>
      <c r="BC172" s="34">
        <v>140.77412406539901</v>
      </c>
      <c r="BD172" s="38">
        <v>41.234022786239422</v>
      </c>
      <c r="BE172" s="34">
        <v>85.614288788489006</v>
      </c>
      <c r="BF172" s="38">
        <v>-23.736776044293308</v>
      </c>
      <c r="BG172" s="34">
        <v>102.537990293579</v>
      </c>
      <c r="BH172" s="38">
        <v>27.303809299021339</v>
      </c>
    </row>
    <row r="173" spans="1:60" s="336" customFormat="1" ht="15" hidden="1" customHeight="1">
      <c r="A173" s="6"/>
      <c r="B173" s="6" t="s">
        <v>44</v>
      </c>
      <c r="C173" s="34">
        <v>213.96770006791601</v>
      </c>
      <c r="D173" s="38">
        <v>13.039685767096969</v>
      </c>
      <c r="E173" s="34">
        <v>115.497324591656</v>
      </c>
      <c r="F173" s="38">
        <v>-18.335875940219708</v>
      </c>
      <c r="G173" s="34">
        <v>120.242032627284</v>
      </c>
      <c r="H173" s="38">
        <v>-8.7566867223124802</v>
      </c>
      <c r="I173" s="34">
        <v>216.462501180526</v>
      </c>
      <c r="J173" s="38">
        <v>17.007589899726966</v>
      </c>
      <c r="K173" s="6"/>
      <c r="L173" s="6" t="s">
        <v>44</v>
      </c>
      <c r="M173" s="34">
        <v>133.03320881393401</v>
      </c>
      <c r="N173" s="38">
        <v>8.6137892338411746</v>
      </c>
      <c r="O173" s="34">
        <v>119.49382990033099</v>
      </c>
      <c r="P173" s="38">
        <v>3.1759996700205164</v>
      </c>
      <c r="Q173" s="34">
        <v>145.46320450226199</v>
      </c>
      <c r="R173" s="38">
        <v>10.825804086665599</v>
      </c>
      <c r="S173" s="6"/>
      <c r="T173" s="6" t="s">
        <v>44</v>
      </c>
      <c r="U173" s="34">
        <v>105.787118845713</v>
      </c>
      <c r="V173" s="38">
        <v>-19.720092290957425</v>
      </c>
      <c r="W173" s="34">
        <v>98.851442246030601</v>
      </c>
      <c r="X173" s="38">
        <v>34.654264931171298</v>
      </c>
      <c r="Y173" s="34">
        <v>122.10689766106501</v>
      </c>
      <c r="Z173" s="38">
        <v>11.693983483448505</v>
      </c>
      <c r="AA173" s="6"/>
      <c r="AB173" s="6" t="s">
        <v>44</v>
      </c>
      <c r="AC173" s="34">
        <v>131.72280779757</v>
      </c>
      <c r="AD173" s="38">
        <v>11.59927044734232</v>
      </c>
      <c r="AE173" s="34">
        <v>184.37458931621501</v>
      </c>
      <c r="AF173" s="38">
        <v>23.922685237892821</v>
      </c>
      <c r="AG173" s="34">
        <v>65.645014101932404</v>
      </c>
      <c r="AH173" s="38">
        <v>-15.474496920764722</v>
      </c>
      <c r="AI173" s="6"/>
      <c r="AJ173" s="6" t="s">
        <v>44</v>
      </c>
      <c r="AK173" s="34">
        <v>116.185831648774</v>
      </c>
      <c r="AL173" s="38">
        <v>34.817543622509248</v>
      </c>
      <c r="AM173" s="34">
        <v>70.215414484873605</v>
      </c>
      <c r="AN173" s="38">
        <v>25.634817276872084</v>
      </c>
      <c r="AO173" s="344">
        <v>127.9232255063084</v>
      </c>
      <c r="AP173" s="38">
        <v>-0.72277129707455856</v>
      </c>
      <c r="AQ173" s="6"/>
      <c r="AR173" s="6" t="s">
        <v>44</v>
      </c>
      <c r="AS173" s="34">
        <v>166.84658111875899</v>
      </c>
      <c r="AT173" s="38">
        <v>15.445764875625684</v>
      </c>
      <c r="AU173" s="34">
        <v>74.336744221747793</v>
      </c>
      <c r="AV173" s="38">
        <v>-27.569494309877399</v>
      </c>
      <c r="AW173" s="34">
        <v>114.356420233742</v>
      </c>
      <c r="AX173" s="38">
        <v>-2.6697941389788156</v>
      </c>
      <c r="AY173" s="6"/>
      <c r="AZ173" s="6" t="s">
        <v>44</v>
      </c>
      <c r="BA173" s="34">
        <v>76.980841179065607</v>
      </c>
      <c r="BB173" s="38">
        <v>-14.578222185194619</v>
      </c>
      <c r="BC173" s="34">
        <v>128.43929250613101</v>
      </c>
      <c r="BD173" s="38">
        <v>39.301137855889806</v>
      </c>
      <c r="BE173" s="34">
        <v>84.945404324457996</v>
      </c>
      <c r="BF173" s="38">
        <v>-16.196556877284806</v>
      </c>
      <c r="BG173" s="34">
        <v>94.633399267644506</v>
      </c>
      <c r="BH173" s="38">
        <v>21.270764913778578</v>
      </c>
    </row>
    <row r="174" spans="1:60" s="336" customFormat="1" ht="15" hidden="1" customHeight="1">
      <c r="A174" s="6"/>
      <c r="B174" s="6"/>
      <c r="C174" s="34"/>
      <c r="D174" s="38"/>
      <c r="E174" s="34"/>
      <c r="F174" s="38"/>
      <c r="G174" s="34"/>
      <c r="H174" s="38"/>
      <c r="I174" s="34"/>
      <c r="J174" s="38"/>
      <c r="K174" s="6"/>
      <c r="L174" s="6"/>
      <c r="M174" s="34"/>
      <c r="N174" s="38"/>
      <c r="O174" s="34"/>
      <c r="P174" s="38"/>
      <c r="Q174" s="34"/>
      <c r="R174" s="38"/>
      <c r="S174" s="6"/>
      <c r="T174" s="6"/>
      <c r="U174" s="34"/>
      <c r="V174" s="38"/>
      <c r="W174" s="34"/>
      <c r="X174" s="38"/>
      <c r="Y174" s="34"/>
      <c r="Z174" s="38"/>
      <c r="AA174" s="6"/>
      <c r="AB174" s="6"/>
      <c r="AC174" s="34"/>
      <c r="AD174" s="38"/>
      <c r="AE174" s="34"/>
      <c r="AF174" s="38"/>
      <c r="AG174" s="34"/>
      <c r="AH174" s="38"/>
      <c r="AI174" s="6"/>
      <c r="AJ174" s="6"/>
      <c r="AK174" s="34"/>
      <c r="AL174" s="38"/>
      <c r="AM174" s="34"/>
      <c r="AN174" s="38"/>
      <c r="AO174" s="344"/>
      <c r="AP174" s="38"/>
      <c r="AQ174" s="6"/>
      <c r="AR174" s="6"/>
      <c r="AS174" s="34"/>
      <c r="AT174" s="38"/>
      <c r="AU174" s="34"/>
      <c r="AV174" s="38"/>
      <c r="AW174" s="34"/>
      <c r="AX174" s="38"/>
      <c r="AY174" s="6"/>
      <c r="AZ174" s="6"/>
      <c r="BA174" s="34"/>
      <c r="BB174" s="38"/>
      <c r="BC174" s="34"/>
      <c r="BD174" s="38"/>
      <c r="BE174" s="34"/>
      <c r="BF174" s="38"/>
      <c r="BG174" s="34"/>
      <c r="BH174" s="38"/>
    </row>
    <row r="175" spans="1:60" s="336" customFormat="1" ht="15" hidden="1" customHeight="1">
      <c r="A175" s="353">
        <v>2022</v>
      </c>
      <c r="B175" s="6" t="s">
        <v>33</v>
      </c>
      <c r="C175" s="34">
        <v>177.74521373763099</v>
      </c>
      <c r="D175" s="38">
        <v>17.253799326505344</v>
      </c>
      <c r="E175" s="34">
        <v>120.666766000953</v>
      </c>
      <c r="F175" s="38">
        <v>-11.729070019792047</v>
      </c>
      <c r="G175" s="34">
        <v>134.337783015512</v>
      </c>
      <c r="H175" s="38">
        <v>2.7223614866787074</v>
      </c>
      <c r="I175" s="34">
        <v>217.23155273529099</v>
      </c>
      <c r="J175" s="38">
        <v>24.767199030702642</v>
      </c>
      <c r="K175" s="353">
        <v>2022</v>
      </c>
      <c r="L175" s="6" t="s">
        <v>33</v>
      </c>
      <c r="M175" s="34">
        <v>125.47032289215301</v>
      </c>
      <c r="N175" s="38">
        <v>6.7700231189831186</v>
      </c>
      <c r="O175" s="34">
        <v>134.388785728004</v>
      </c>
      <c r="P175" s="38">
        <v>13.275692955412509</v>
      </c>
      <c r="Q175" s="34">
        <v>146.68180486159201</v>
      </c>
      <c r="R175" s="38">
        <v>14.03733064430503</v>
      </c>
      <c r="S175" s="353">
        <v>2022</v>
      </c>
      <c r="T175" s="6" t="s">
        <v>33</v>
      </c>
      <c r="U175" s="34">
        <v>103.56898236588</v>
      </c>
      <c r="V175" s="38">
        <v>-22.17958018218566</v>
      </c>
      <c r="W175" s="34">
        <v>99.492561837384002</v>
      </c>
      <c r="X175" s="38">
        <v>19.997291724748465</v>
      </c>
      <c r="Y175" s="34">
        <v>123.015808449443</v>
      </c>
      <c r="Z175" s="38">
        <v>3.734956797109291</v>
      </c>
      <c r="AA175" s="353">
        <v>2022</v>
      </c>
      <c r="AB175" s="6" t="s">
        <v>33</v>
      </c>
      <c r="AC175" s="34">
        <v>139.67162253390501</v>
      </c>
      <c r="AD175" s="38">
        <v>19.236642618737747</v>
      </c>
      <c r="AE175" s="34">
        <v>163.258711905034</v>
      </c>
      <c r="AF175" s="38">
        <v>23.706029269826018</v>
      </c>
      <c r="AG175" s="34">
        <v>76.342475348299402</v>
      </c>
      <c r="AH175" s="38">
        <v>-29.428392666234046</v>
      </c>
      <c r="AI175" s="353">
        <v>2022</v>
      </c>
      <c r="AJ175" s="6" t="s">
        <v>33</v>
      </c>
      <c r="AK175" s="34">
        <v>154.10608292102199</v>
      </c>
      <c r="AL175" s="38">
        <v>21.504086052243991</v>
      </c>
      <c r="AM175" s="34">
        <v>58.712602607421502</v>
      </c>
      <c r="AN175" s="38">
        <v>11.803300835919671</v>
      </c>
      <c r="AO175" s="344">
        <v>129.09513981932966</v>
      </c>
      <c r="AP175" s="38">
        <v>-7.231771722318129</v>
      </c>
      <c r="AQ175" s="353">
        <v>2022</v>
      </c>
      <c r="AR175" s="6" t="s">
        <v>33</v>
      </c>
      <c r="AS175" s="34">
        <v>167.91080346682199</v>
      </c>
      <c r="AT175" s="38">
        <v>5.9786187953263124</v>
      </c>
      <c r="AU175" s="34">
        <v>71.369707408140997</v>
      </c>
      <c r="AV175" s="38">
        <v>-31.180563369630548</v>
      </c>
      <c r="AW175" s="34">
        <v>102.286725968924</v>
      </c>
      <c r="AX175" s="38">
        <v>-5.2183847618957202</v>
      </c>
      <c r="AY175" s="353">
        <v>2022</v>
      </c>
      <c r="AZ175" s="6" t="s">
        <v>33</v>
      </c>
      <c r="BA175" s="34">
        <v>78.925165911516402</v>
      </c>
      <c r="BB175" s="38">
        <v>-12.012029364239055</v>
      </c>
      <c r="BC175" s="34">
        <v>138.16204011013599</v>
      </c>
      <c r="BD175" s="38">
        <v>24.753972870702384</v>
      </c>
      <c r="BE175" s="34">
        <v>97.470134660179198</v>
      </c>
      <c r="BF175" s="38">
        <v>-9.9939168371501665</v>
      </c>
      <c r="BG175" s="34">
        <v>108.63290331547699</v>
      </c>
      <c r="BH175" s="38">
        <v>47.713103228468896</v>
      </c>
    </row>
    <row r="176" spans="1:60" s="336" customFormat="1" ht="15" hidden="1" customHeight="1">
      <c r="A176" s="6"/>
      <c r="B176" s="6" t="s">
        <v>34</v>
      </c>
      <c r="C176" s="34">
        <v>158.250565996087</v>
      </c>
      <c r="D176" s="38">
        <v>19.156931795982061</v>
      </c>
      <c r="E176" s="34">
        <v>113.434818962001</v>
      </c>
      <c r="F176" s="38">
        <v>-17.395763586059672</v>
      </c>
      <c r="G176" s="34">
        <v>132.347708816699</v>
      </c>
      <c r="H176" s="38">
        <v>16.795293303076335</v>
      </c>
      <c r="I176" s="34">
        <v>187.719317471311</v>
      </c>
      <c r="J176" s="38">
        <v>22.154731597779588</v>
      </c>
      <c r="K176" s="6"/>
      <c r="L176" s="6" t="s">
        <v>34</v>
      </c>
      <c r="M176" s="34">
        <v>130.44026456459301</v>
      </c>
      <c r="N176" s="38">
        <v>12.875736366638321</v>
      </c>
      <c r="O176" s="34">
        <v>118.474182367274</v>
      </c>
      <c r="P176" s="38">
        <v>11.665568702133157</v>
      </c>
      <c r="Q176" s="34">
        <v>147.90040522092201</v>
      </c>
      <c r="R176" s="38">
        <v>10.647579772387502</v>
      </c>
      <c r="S176" s="6"/>
      <c r="T176" s="6" t="s">
        <v>34</v>
      </c>
      <c r="U176" s="34">
        <v>101.350845886047</v>
      </c>
      <c r="V176" s="38">
        <v>-28.203443292548769</v>
      </c>
      <c r="W176" s="34">
        <v>100.13368142873701</v>
      </c>
      <c r="X176" s="38">
        <v>4.3284206493118091</v>
      </c>
      <c r="Y176" s="34">
        <v>125.263201185764</v>
      </c>
      <c r="Z176" s="38">
        <v>10.515652941114382</v>
      </c>
      <c r="AA176" s="6"/>
      <c r="AB176" s="6" t="s">
        <v>34</v>
      </c>
      <c r="AC176" s="34">
        <v>141.10105380834199</v>
      </c>
      <c r="AD176" s="38">
        <v>14.753610027723838</v>
      </c>
      <c r="AE176" s="34">
        <v>166.06907354001601</v>
      </c>
      <c r="AF176" s="38">
        <v>20.20373669224773</v>
      </c>
      <c r="AG176" s="34">
        <v>87.0821190920813</v>
      </c>
      <c r="AH176" s="38">
        <v>-35.161357513426978</v>
      </c>
      <c r="AI176" s="6"/>
      <c r="AJ176" s="6" t="s">
        <v>34</v>
      </c>
      <c r="AK176" s="34">
        <v>169.14020232637901</v>
      </c>
      <c r="AL176" s="38">
        <v>40.450124514815968</v>
      </c>
      <c r="AM176" s="34">
        <v>57.533263052758102</v>
      </c>
      <c r="AN176" s="38">
        <v>1.000191005302554</v>
      </c>
      <c r="AO176" s="344">
        <v>46.636681573038025</v>
      </c>
      <c r="AP176" s="38">
        <v>-59.762424886080773</v>
      </c>
      <c r="AQ176" s="6"/>
      <c r="AR176" s="6" t="s">
        <v>34</v>
      </c>
      <c r="AS176" s="34">
        <v>153.91571414328899</v>
      </c>
      <c r="AT176" s="38">
        <v>7.9160163961690557</v>
      </c>
      <c r="AU176" s="34">
        <v>68.402670594535195</v>
      </c>
      <c r="AV176" s="38">
        <v>-34.246268351902643</v>
      </c>
      <c r="AW176" s="34">
        <v>82.520020203463204</v>
      </c>
      <c r="AX176" s="38">
        <v>-25.341738371126482</v>
      </c>
      <c r="AY176" s="6"/>
      <c r="AZ176" s="6" t="s">
        <v>34</v>
      </c>
      <c r="BA176" s="34">
        <v>70.1123870145491</v>
      </c>
      <c r="BB176" s="38">
        <v>-33.407127754090325</v>
      </c>
      <c r="BC176" s="34">
        <v>137.608090281594</v>
      </c>
      <c r="BD176" s="38">
        <v>35.659604978633013</v>
      </c>
      <c r="BE176" s="34">
        <v>95.202387717791396</v>
      </c>
      <c r="BF176" s="38">
        <v>5.0968913648762282</v>
      </c>
      <c r="BG176" s="34">
        <v>86.9374800620527</v>
      </c>
      <c r="BH176" s="38">
        <v>28.253190950697274</v>
      </c>
    </row>
    <row r="177" spans="1:60" s="336" customFormat="1" ht="15" hidden="1" customHeight="1">
      <c r="A177" s="6"/>
      <c r="B177" s="6" t="s">
        <v>35</v>
      </c>
      <c r="C177" s="34">
        <v>197.83428495698701</v>
      </c>
      <c r="D177" s="38">
        <v>25.002483554014859</v>
      </c>
      <c r="E177" s="34">
        <v>106.21608936809901</v>
      </c>
      <c r="F177" s="38">
        <v>-7.7112244932395413</v>
      </c>
      <c r="G177" s="34">
        <v>118.830341830322</v>
      </c>
      <c r="H177" s="38">
        <v>-0.2967385645812044</v>
      </c>
      <c r="I177" s="34">
        <v>197.03355609603301</v>
      </c>
      <c r="J177" s="38">
        <v>24.595257338405489</v>
      </c>
      <c r="K177" s="6"/>
      <c r="L177" s="6" t="s">
        <v>35</v>
      </c>
      <c r="M177" s="34">
        <v>139.64336017558901</v>
      </c>
      <c r="N177" s="38">
        <v>7.8207535497775353</v>
      </c>
      <c r="O177" s="34">
        <v>124.143909410662</v>
      </c>
      <c r="P177" s="38">
        <v>4.2442577896277101</v>
      </c>
      <c r="Q177" s="34">
        <v>149.00107651322099</v>
      </c>
      <c r="R177" s="38">
        <v>9.6840278609924724</v>
      </c>
      <c r="S177" s="6"/>
      <c r="T177" s="6" t="s">
        <v>35</v>
      </c>
      <c r="U177" s="34">
        <v>99.347367775230197</v>
      </c>
      <c r="V177" s="38">
        <v>-10.49446010685287</v>
      </c>
      <c r="W177" s="34">
        <v>100.71275718867</v>
      </c>
      <c r="X177" s="38">
        <v>1.789875950860349</v>
      </c>
      <c r="Y177" s="34">
        <v>130.08854426380401</v>
      </c>
      <c r="Z177" s="38">
        <v>6.53636287522896</v>
      </c>
      <c r="AA177" s="6"/>
      <c r="AB177" s="6" t="s">
        <v>35</v>
      </c>
      <c r="AC177" s="34">
        <v>142.392153023963</v>
      </c>
      <c r="AD177" s="38">
        <v>16.479708697439506</v>
      </c>
      <c r="AE177" s="34">
        <v>160.609265586498</v>
      </c>
      <c r="AF177" s="38">
        <v>32.068438474732318</v>
      </c>
      <c r="AG177" s="34">
        <v>82.891761335724098</v>
      </c>
      <c r="AH177" s="38">
        <v>-32.494100055443553</v>
      </c>
      <c r="AI177" s="6"/>
      <c r="AJ177" s="6" t="s">
        <v>35</v>
      </c>
      <c r="AK177" s="34">
        <v>199.12011756518399</v>
      </c>
      <c r="AL177" s="38">
        <v>25.509406105909321</v>
      </c>
      <c r="AM177" s="34">
        <v>66.284348856059296</v>
      </c>
      <c r="AN177" s="38">
        <v>20.154867411500234</v>
      </c>
      <c r="AO177" s="344">
        <v>50.241229450730181</v>
      </c>
      <c r="AP177" s="38">
        <v>-57.087727333325375</v>
      </c>
      <c r="AQ177" s="6"/>
      <c r="AR177" s="6" t="s">
        <v>35</v>
      </c>
      <c r="AS177" s="34">
        <v>147.77860990063101</v>
      </c>
      <c r="AT177" s="38">
        <v>9.3050696510928788E-2</v>
      </c>
      <c r="AU177" s="34">
        <v>65.722766375794507</v>
      </c>
      <c r="AV177" s="38">
        <v>-37.523873566607534</v>
      </c>
      <c r="AW177" s="34">
        <v>89.653652056444102</v>
      </c>
      <c r="AX177" s="38">
        <v>-12.729789852768931</v>
      </c>
      <c r="AY177" s="6"/>
      <c r="AZ177" s="6" t="s">
        <v>35</v>
      </c>
      <c r="BA177" s="34">
        <v>72.512923283411197</v>
      </c>
      <c r="BB177" s="38">
        <v>-30.667766880832829</v>
      </c>
      <c r="BC177" s="34">
        <v>144.02642626741999</v>
      </c>
      <c r="BD177" s="38">
        <v>28.57040163953414</v>
      </c>
      <c r="BE177" s="34">
        <v>100.57254618299901</v>
      </c>
      <c r="BF177" s="38">
        <v>6.1836270572528207</v>
      </c>
      <c r="BG177" s="34">
        <v>112.31473611137</v>
      </c>
      <c r="BH177" s="38">
        <v>24.273979177436942</v>
      </c>
    </row>
    <row r="178" spans="1:60" s="336" customFormat="1" ht="15" hidden="1" customHeight="1">
      <c r="A178" s="6"/>
      <c r="B178" s="6" t="s">
        <v>36</v>
      </c>
      <c r="C178" s="34">
        <v>258.94493320497202</v>
      </c>
      <c r="D178" s="38">
        <v>25.327554087211567</v>
      </c>
      <c r="E178" s="34">
        <v>114.938470242037</v>
      </c>
      <c r="F178" s="38">
        <v>-0.73094857523909695</v>
      </c>
      <c r="G178" s="34">
        <v>122.554675235791</v>
      </c>
      <c r="H178" s="38">
        <v>2.6926863372360117</v>
      </c>
      <c r="I178" s="34">
        <v>205.61052723238299</v>
      </c>
      <c r="J178" s="38">
        <v>22.538802451695148</v>
      </c>
      <c r="K178" s="6"/>
      <c r="L178" s="6" t="s">
        <v>36</v>
      </c>
      <c r="M178" s="34">
        <v>111.740131819924</v>
      </c>
      <c r="N178" s="38">
        <v>14.19048950041369</v>
      </c>
      <c r="O178" s="34">
        <v>129.58825139673101</v>
      </c>
      <c r="P178" s="38">
        <v>12.198781771398728</v>
      </c>
      <c r="Q178" s="34">
        <v>149.39394244986099</v>
      </c>
      <c r="R178" s="38">
        <v>8.0881187277946509</v>
      </c>
      <c r="S178" s="6"/>
      <c r="T178" s="6" t="s">
        <v>36</v>
      </c>
      <c r="U178" s="34">
        <v>122.569603125729</v>
      </c>
      <c r="V178" s="38">
        <v>2.1742446321253652</v>
      </c>
      <c r="W178" s="34">
        <v>100.734941446484</v>
      </c>
      <c r="X178" s="38">
        <v>21.098854756797252</v>
      </c>
      <c r="Y178" s="34">
        <v>122.011022252369</v>
      </c>
      <c r="Z178" s="38">
        <v>19.22438174458388</v>
      </c>
      <c r="AA178" s="6"/>
      <c r="AB178" s="6" t="s">
        <v>36</v>
      </c>
      <c r="AC178" s="34">
        <v>141.08836396355801</v>
      </c>
      <c r="AD178" s="38">
        <v>11.222294734421027</v>
      </c>
      <c r="AE178" s="34">
        <v>172.61771305416599</v>
      </c>
      <c r="AF178" s="38">
        <v>29.744896595743853</v>
      </c>
      <c r="AG178" s="34">
        <v>91.4811665366949</v>
      </c>
      <c r="AH178" s="38">
        <v>-7.1333512368334766</v>
      </c>
      <c r="AI178" s="6"/>
      <c r="AJ178" s="6" t="s">
        <v>36</v>
      </c>
      <c r="AK178" s="34">
        <v>176.04511424420099</v>
      </c>
      <c r="AL178" s="38">
        <v>-19.86759245802098</v>
      </c>
      <c r="AM178" s="34">
        <v>58.1836781872194</v>
      </c>
      <c r="AN178" s="38">
        <v>21.068832145004208</v>
      </c>
      <c r="AO178" s="344">
        <v>47.663945105754692</v>
      </c>
      <c r="AP178" s="38">
        <v>-56.881363183560673</v>
      </c>
      <c r="AQ178" s="6"/>
      <c r="AR178" s="6" t="s">
        <v>36</v>
      </c>
      <c r="AS178" s="34">
        <v>153.51150969820901</v>
      </c>
      <c r="AT178" s="38">
        <v>-13.623336103242465</v>
      </c>
      <c r="AU178" s="34">
        <v>90.209752528182193</v>
      </c>
      <c r="AV178" s="38">
        <v>-15.01485625941578</v>
      </c>
      <c r="AW178" s="34">
        <v>101.952804699466</v>
      </c>
      <c r="AX178" s="38">
        <v>3.2910553180839344</v>
      </c>
      <c r="AY178" s="6"/>
      <c r="AZ178" s="6" t="s">
        <v>36</v>
      </c>
      <c r="BA178" s="34">
        <v>79.252905349430307</v>
      </c>
      <c r="BB178" s="38">
        <v>-6.1978410491021663</v>
      </c>
      <c r="BC178" s="34">
        <v>103.185599735023</v>
      </c>
      <c r="BD178" s="38">
        <v>23.87900370935985</v>
      </c>
      <c r="BE178" s="34">
        <v>97.008649928560203</v>
      </c>
      <c r="BF178" s="38">
        <v>19.185985893798232</v>
      </c>
      <c r="BG178" s="34">
        <v>108.106503921322</v>
      </c>
      <c r="BH178" s="38">
        <v>19.822808446833861</v>
      </c>
    </row>
    <row r="179" spans="1:60" s="336" customFormat="1" ht="15" hidden="1" customHeight="1">
      <c r="A179" s="6"/>
      <c r="B179" s="6" t="s">
        <v>37</v>
      </c>
      <c r="C179" s="34">
        <v>236.271518469049</v>
      </c>
      <c r="D179" s="38">
        <v>28.78364758737078</v>
      </c>
      <c r="E179" s="34">
        <v>122.175428700981</v>
      </c>
      <c r="F179" s="38">
        <v>-1.1710076544780463</v>
      </c>
      <c r="G179" s="34">
        <v>116.79313450519901</v>
      </c>
      <c r="H179" s="38">
        <v>5.1241645455633886</v>
      </c>
      <c r="I179" s="34">
        <v>208.976170980125</v>
      </c>
      <c r="J179" s="38">
        <v>20.020720181264551</v>
      </c>
      <c r="K179" s="6"/>
      <c r="L179" s="6" t="s">
        <v>37</v>
      </c>
      <c r="M179" s="34">
        <v>103.295536044104</v>
      </c>
      <c r="N179" s="38">
        <v>8.9806816779204155</v>
      </c>
      <c r="O179" s="34">
        <v>141.72797174918199</v>
      </c>
      <c r="P179" s="38">
        <v>-4.2210411067321871</v>
      </c>
      <c r="Q179" s="34">
        <v>150.72989665877</v>
      </c>
      <c r="R179" s="38">
        <v>7.7911003859830572</v>
      </c>
      <c r="S179" s="6"/>
      <c r="T179" s="6" t="s">
        <v>37</v>
      </c>
      <c r="U179" s="34">
        <v>106.450694936185</v>
      </c>
      <c r="V179" s="38">
        <v>-6.624954140832628</v>
      </c>
      <c r="W179" s="34">
        <v>102.610995309453</v>
      </c>
      <c r="X179" s="38">
        <v>5.1207705333077911</v>
      </c>
      <c r="Y179" s="34">
        <v>115.971276595669</v>
      </c>
      <c r="Z179" s="38">
        <v>11.935895646027035</v>
      </c>
      <c r="AA179" s="6"/>
      <c r="AB179" s="6" t="s">
        <v>37</v>
      </c>
      <c r="AC179" s="34">
        <v>143.539495302945</v>
      </c>
      <c r="AD179" s="38">
        <v>11.895910875371214</v>
      </c>
      <c r="AE179" s="34">
        <v>140.47173714395899</v>
      </c>
      <c r="AF179" s="38">
        <v>8.3736278172186189</v>
      </c>
      <c r="AG179" s="34">
        <v>91.223212989991296</v>
      </c>
      <c r="AH179" s="38">
        <v>-13.018756582138536</v>
      </c>
      <c r="AI179" s="6"/>
      <c r="AJ179" s="6" t="s">
        <v>37</v>
      </c>
      <c r="AK179" s="34">
        <v>186.26446607752999</v>
      </c>
      <c r="AL179" s="38">
        <v>0.30811522927882606</v>
      </c>
      <c r="AM179" s="34">
        <v>62.956692621808998</v>
      </c>
      <c r="AN179" s="38">
        <v>19.402568388695258</v>
      </c>
      <c r="AO179" s="344">
        <v>46.106174311000188</v>
      </c>
      <c r="AP179" s="38">
        <v>-56.003373146833738</v>
      </c>
      <c r="AQ179" s="6"/>
      <c r="AR179" s="6" t="s">
        <v>37</v>
      </c>
      <c r="AS179" s="34">
        <v>187.094959285084</v>
      </c>
      <c r="AT179" s="38">
        <v>19.407151418896532</v>
      </c>
      <c r="AU179" s="34">
        <v>71.300213155258902</v>
      </c>
      <c r="AV179" s="38">
        <v>-33.297072079956465</v>
      </c>
      <c r="AW179" s="34">
        <v>87.009348544109201</v>
      </c>
      <c r="AX179" s="38">
        <v>-5.8225189185249633</v>
      </c>
      <c r="AY179" s="6"/>
      <c r="AZ179" s="6" t="s">
        <v>37</v>
      </c>
      <c r="BA179" s="34">
        <v>72.098078731683898</v>
      </c>
      <c r="BB179" s="38">
        <v>-15.117622795470922</v>
      </c>
      <c r="BC179" s="34">
        <v>123.216249050177</v>
      </c>
      <c r="BD179" s="38">
        <v>15.34696783636042</v>
      </c>
      <c r="BE179" s="34">
        <v>87.452241933402505</v>
      </c>
      <c r="BF179" s="38">
        <v>4.0569681507436712</v>
      </c>
      <c r="BG179" s="34">
        <v>101.535836868432</v>
      </c>
      <c r="BH179" s="38">
        <v>10.781591458274448</v>
      </c>
    </row>
    <row r="180" spans="1:60" s="336" customFormat="1" ht="15" hidden="1" customHeight="1">
      <c r="A180" s="6"/>
      <c r="B180" s="6" t="s">
        <v>38</v>
      </c>
      <c r="C180" s="34">
        <v>218.663683535063</v>
      </c>
      <c r="D180" s="38">
        <v>16.139827772813192</v>
      </c>
      <c r="E180" s="34">
        <v>115.32270909354</v>
      </c>
      <c r="F180" s="38">
        <v>-5.0499886287296931</v>
      </c>
      <c r="G180" s="34">
        <v>122.571557223575</v>
      </c>
      <c r="H180" s="38">
        <v>-1.6209853907868705</v>
      </c>
      <c r="I180" s="34">
        <v>204.92635715040799</v>
      </c>
      <c r="J180" s="38">
        <v>23.92986074129584</v>
      </c>
      <c r="K180" s="6"/>
      <c r="L180" s="6" t="s">
        <v>38</v>
      </c>
      <c r="M180" s="34">
        <v>108.81003874507</v>
      </c>
      <c r="N180" s="38">
        <v>1.128456988777188</v>
      </c>
      <c r="O180" s="34">
        <v>141.889989297542</v>
      </c>
      <c r="P180" s="38">
        <v>34.358031539867028</v>
      </c>
      <c r="Q180" s="34">
        <v>152.30481833189501</v>
      </c>
      <c r="R180" s="38">
        <v>5.7335510507516432</v>
      </c>
      <c r="S180" s="6"/>
      <c r="T180" s="6" t="s">
        <v>38</v>
      </c>
      <c r="U180" s="34">
        <v>103.185819354708</v>
      </c>
      <c r="V180" s="38">
        <v>-18.469602870949643</v>
      </c>
      <c r="W180" s="34">
        <v>99.976537232228296</v>
      </c>
      <c r="X180" s="38">
        <v>-2.0549260956195781</v>
      </c>
      <c r="Y180" s="34">
        <v>115.527649858282</v>
      </c>
      <c r="Z180" s="38">
        <v>-0.49891625813754104</v>
      </c>
      <c r="AA180" s="6"/>
      <c r="AB180" s="6" t="s">
        <v>38</v>
      </c>
      <c r="AC180" s="34">
        <v>141.53969958181099</v>
      </c>
      <c r="AD180" s="38">
        <v>3.2654949816595575</v>
      </c>
      <c r="AE180" s="34">
        <v>172.00246840012801</v>
      </c>
      <c r="AF180" s="38">
        <v>29.072721056393902</v>
      </c>
      <c r="AG180" s="34">
        <v>82.175706621889105</v>
      </c>
      <c r="AH180" s="38">
        <v>-25.690793873299768</v>
      </c>
      <c r="AI180" s="6"/>
      <c r="AJ180" s="6" t="s">
        <v>38</v>
      </c>
      <c r="AK180" s="34">
        <v>251.94951189922801</v>
      </c>
      <c r="AL180" s="38">
        <v>13.580207269808128</v>
      </c>
      <c r="AM180" s="34">
        <v>67.308277457254505</v>
      </c>
      <c r="AN180" s="38">
        <v>37.86086340074803</v>
      </c>
      <c r="AO180" s="344">
        <v>49.186891395644544</v>
      </c>
      <c r="AP180" s="38">
        <v>-56.513739362754563</v>
      </c>
      <c r="AQ180" s="6"/>
      <c r="AR180" s="6" t="s">
        <v>38</v>
      </c>
      <c r="AS180" s="34">
        <v>154.61705627188201</v>
      </c>
      <c r="AT180" s="38">
        <v>63.654146019558794</v>
      </c>
      <c r="AU180" s="34">
        <v>73.946145353133602</v>
      </c>
      <c r="AV180" s="38">
        <v>7.049812778011983</v>
      </c>
      <c r="AW180" s="34">
        <v>91.920132227523894</v>
      </c>
      <c r="AX180" s="38">
        <v>-4.6983315496056264</v>
      </c>
      <c r="AY180" s="6"/>
      <c r="AZ180" s="6" t="s">
        <v>38</v>
      </c>
      <c r="BA180" s="34">
        <v>77.176939248357399</v>
      </c>
      <c r="BB180" s="38">
        <v>8.906737758575801</v>
      </c>
      <c r="BC180" s="34">
        <v>128.21112795867401</v>
      </c>
      <c r="BD180" s="38">
        <v>44.27486320140892</v>
      </c>
      <c r="BE180" s="34">
        <v>82.528500445052103</v>
      </c>
      <c r="BF180" s="38">
        <v>28.032330219242738</v>
      </c>
      <c r="BG180" s="34">
        <v>103.003588519156</v>
      </c>
      <c r="BH180" s="38">
        <v>2.9988777954758064</v>
      </c>
    </row>
    <row r="181" spans="1:60" s="336" customFormat="1" ht="15" hidden="1" customHeight="1">
      <c r="A181" s="6"/>
      <c r="B181" s="6" t="s">
        <v>39</v>
      </c>
      <c r="C181" s="34">
        <v>234.85663197132399</v>
      </c>
      <c r="D181" s="38">
        <v>24.355749056650993</v>
      </c>
      <c r="E181" s="34">
        <v>105.23480771672</v>
      </c>
      <c r="F181" s="38">
        <v>-5.6043345187614619</v>
      </c>
      <c r="G181" s="34">
        <v>118.06484241994001</v>
      </c>
      <c r="H181" s="38">
        <v>3.5680877395612072</v>
      </c>
      <c r="I181" s="34">
        <v>234.80324599959101</v>
      </c>
      <c r="J181" s="38">
        <v>12.17927796404723</v>
      </c>
      <c r="K181" s="6"/>
      <c r="L181" s="6" t="s">
        <v>39</v>
      </c>
      <c r="M181" s="34">
        <v>108.931372976445</v>
      </c>
      <c r="N181" s="38">
        <v>0.13519051351147482</v>
      </c>
      <c r="O181" s="34">
        <v>133.19869330665699</v>
      </c>
      <c r="P181" s="38">
        <v>35.850040809848963</v>
      </c>
      <c r="Q181" s="34">
        <v>153.054960487654</v>
      </c>
      <c r="R181" s="38">
        <v>17.345623966701254</v>
      </c>
      <c r="S181" s="6"/>
      <c r="T181" s="6" t="s">
        <v>39</v>
      </c>
      <c r="U181" s="34">
        <v>109.74097202172899</v>
      </c>
      <c r="V181" s="38">
        <v>-3.7158581944866143</v>
      </c>
      <c r="W181" s="34">
        <v>101.591549162295</v>
      </c>
      <c r="X181" s="38">
        <v>2.4801444068182121</v>
      </c>
      <c r="Y181" s="34">
        <v>118.965732994839</v>
      </c>
      <c r="Z181" s="38">
        <v>-1.5352473128774449</v>
      </c>
      <c r="AA181" s="6"/>
      <c r="AB181" s="6" t="s">
        <v>39</v>
      </c>
      <c r="AC181" s="34">
        <v>143.084977422799</v>
      </c>
      <c r="AD181" s="38">
        <v>3.7744227963644619</v>
      </c>
      <c r="AE181" s="34">
        <v>140.63438011245901</v>
      </c>
      <c r="AF181" s="38">
        <v>13.233851710390837</v>
      </c>
      <c r="AG181" s="34">
        <v>50.149094616178402</v>
      </c>
      <c r="AH181" s="38">
        <v>-30.864987964891611</v>
      </c>
      <c r="AI181" s="6"/>
      <c r="AJ181" s="6" t="s">
        <v>39</v>
      </c>
      <c r="AK181" s="34">
        <v>224.36787083320701</v>
      </c>
      <c r="AL181" s="38">
        <v>29.364000492857599</v>
      </c>
      <c r="AM181" s="34">
        <v>65.253643906850598</v>
      </c>
      <c r="AN181" s="38">
        <v>63.416237998176967</v>
      </c>
      <c r="AO181" s="344">
        <v>49.792557171630968</v>
      </c>
      <c r="AP181" s="38">
        <v>-50.050794386881201</v>
      </c>
      <c r="AQ181" s="6"/>
      <c r="AR181" s="6" t="s">
        <v>39</v>
      </c>
      <c r="AS181" s="34">
        <v>138.70594866605001</v>
      </c>
      <c r="AT181" s="38">
        <v>55.507528439146256</v>
      </c>
      <c r="AU181" s="34">
        <v>78.128345380657606</v>
      </c>
      <c r="AV181" s="38">
        <v>-5.381502083208261</v>
      </c>
      <c r="AW181" s="34">
        <v>94.042802184396294</v>
      </c>
      <c r="AX181" s="38">
        <v>-5.6105836601110184</v>
      </c>
      <c r="AY181" s="6"/>
      <c r="AZ181" s="6" t="s">
        <v>39</v>
      </c>
      <c r="BA181" s="34">
        <v>75.636449416178195</v>
      </c>
      <c r="BB181" s="38">
        <v>7.5051528554658944</v>
      </c>
      <c r="BC181" s="34">
        <v>142.266451285812</v>
      </c>
      <c r="BD181" s="38">
        <v>57.204463774646399</v>
      </c>
      <c r="BE181" s="34">
        <v>89.466477551501399</v>
      </c>
      <c r="BF181" s="38">
        <v>46.508086046910762</v>
      </c>
      <c r="BG181" s="34">
        <v>102.101247414211</v>
      </c>
      <c r="BH181" s="38">
        <v>-3.6418164493435086</v>
      </c>
    </row>
    <row r="182" spans="1:60" s="336" customFormat="1" ht="15" hidden="1" customHeight="1">
      <c r="A182" s="6"/>
      <c r="B182" s="6" t="s">
        <v>40</v>
      </c>
      <c r="C182" s="34">
        <v>237.46045895021899</v>
      </c>
      <c r="D182" s="38">
        <v>8.403091994020599</v>
      </c>
      <c r="E182" s="34">
        <v>118.97576403972499</v>
      </c>
      <c r="F182" s="38">
        <v>7.2061740489278492</v>
      </c>
      <c r="G182" s="34">
        <v>130.15310644686099</v>
      </c>
      <c r="H182" s="38">
        <v>13.916126974802268</v>
      </c>
      <c r="I182" s="34">
        <v>252.88768241245501</v>
      </c>
      <c r="J182" s="38">
        <v>4.752307574481236</v>
      </c>
      <c r="K182" s="6"/>
      <c r="L182" s="6" t="s">
        <v>40</v>
      </c>
      <c r="M182" s="34">
        <v>114.869738104588</v>
      </c>
      <c r="N182" s="38">
        <v>5.050791344432497</v>
      </c>
      <c r="O182" s="34">
        <v>134.716981705341</v>
      </c>
      <c r="P182" s="38">
        <v>51.658545223437358</v>
      </c>
      <c r="Q182" s="34">
        <v>154.12213907108</v>
      </c>
      <c r="R182" s="38">
        <v>9.9764484560701021</v>
      </c>
      <c r="S182" s="6"/>
      <c r="T182" s="6" t="s">
        <v>40</v>
      </c>
      <c r="U182" s="34">
        <v>105.65152658109901</v>
      </c>
      <c r="V182" s="38">
        <v>-4.7785593038811101</v>
      </c>
      <c r="W182" s="34">
        <v>103.609792539805</v>
      </c>
      <c r="X182" s="38">
        <v>-0.85684524854212896</v>
      </c>
      <c r="Y182" s="34">
        <v>121.579872181509</v>
      </c>
      <c r="Z182" s="38">
        <v>8.6573903522916282</v>
      </c>
      <c r="AA182" s="6"/>
      <c r="AB182" s="6" t="s">
        <v>40</v>
      </c>
      <c r="AC182" s="34">
        <v>145.61592943712799</v>
      </c>
      <c r="AD182" s="38">
        <v>2.9582149627234173</v>
      </c>
      <c r="AE182" s="34">
        <v>124.88544079834701</v>
      </c>
      <c r="AF182" s="38">
        <v>-17.662020458009948</v>
      </c>
      <c r="AG182" s="34">
        <v>56.829957725997602</v>
      </c>
      <c r="AH182" s="38">
        <v>-29.09634562866583</v>
      </c>
      <c r="AI182" s="6"/>
      <c r="AJ182" s="6" t="s">
        <v>40</v>
      </c>
      <c r="AK182" s="34">
        <v>217.78084358698999</v>
      </c>
      <c r="AL182" s="38">
        <v>76.031844026291338</v>
      </c>
      <c r="AM182" s="34">
        <v>67.780070718832107</v>
      </c>
      <c r="AN182" s="38">
        <v>49.224994207182931</v>
      </c>
      <c r="AO182" s="344">
        <v>51.926248202303192</v>
      </c>
      <c r="AP182" s="38">
        <v>-62.853272923006763</v>
      </c>
      <c r="AQ182" s="6"/>
      <c r="AR182" s="6" t="s">
        <v>40</v>
      </c>
      <c r="AS182" s="34">
        <v>93.647692359607802</v>
      </c>
      <c r="AT182" s="38">
        <v>-0.41423410449419862</v>
      </c>
      <c r="AU182" s="34">
        <v>71.598133965734704</v>
      </c>
      <c r="AV182" s="38">
        <v>-7.8635938554917288</v>
      </c>
      <c r="AW182" s="34">
        <v>81.827444079290899</v>
      </c>
      <c r="AX182" s="38">
        <v>-29.006573230200104</v>
      </c>
      <c r="AY182" s="6"/>
      <c r="AZ182" s="6" t="s">
        <v>40</v>
      </c>
      <c r="BA182" s="34">
        <v>70.334547219636306</v>
      </c>
      <c r="BB182" s="38">
        <v>5.01979648552566</v>
      </c>
      <c r="BC182" s="34">
        <v>144.98772341820799</v>
      </c>
      <c r="BD182" s="38">
        <v>29.032276929395806</v>
      </c>
      <c r="BE182" s="34">
        <v>93.392439484924196</v>
      </c>
      <c r="BF182" s="38">
        <v>47.723922198743082</v>
      </c>
      <c r="BG182" s="34">
        <v>86.2572970581341</v>
      </c>
      <c r="BH182" s="38">
        <v>-13.211017713441592</v>
      </c>
    </row>
    <row r="183" spans="1:60" s="336" customFormat="1" ht="15" hidden="1" customHeight="1">
      <c r="A183" s="6"/>
      <c r="B183" s="6" t="s">
        <v>41</v>
      </c>
      <c r="C183" s="34">
        <v>247.53884761333401</v>
      </c>
      <c r="D183" s="38">
        <v>17.385361480378563</v>
      </c>
      <c r="E183" s="34">
        <v>113.338695963391</v>
      </c>
      <c r="F183" s="38">
        <v>6.0714246092253461</v>
      </c>
      <c r="G183" s="34">
        <v>125.431038084617</v>
      </c>
      <c r="H183" s="38">
        <v>7.4924439565248804</v>
      </c>
      <c r="I183" s="34">
        <v>245.08247829488801</v>
      </c>
      <c r="J183" s="38">
        <v>4.035771004438061</v>
      </c>
      <c r="K183" s="6"/>
      <c r="L183" s="6" t="s">
        <v>41</v>
      </c>
      <c r="M183" s="34">
        <v>126.333433688966</v>
      </c>
      <c r="N183" s="38">
        <v>7.6257732774811018</v>
      </c>
      <c r="O183" s="34">
        <v>145.9161583193</v>
      </c>
      <c r="P183" s="38">
        <v>32.893333907985379</v>
      </c>
      <c r="Q183" s="34">
        <v>156.75240213866601</v>
      </c>
      <c r="R183" s="38">
        <v>9.6740400365558941</v>
      </c>
      <c r="S183" s="6"/>
      <c r="T183" s="6" t="s">
        <v>41</v>
      </c>
      <c r="U183" s="34">
        <v>104.74490423913601</v>
      </c>
      <c r="V183" s="38">
        <v>-8.7338937259252702</v>
      </c>
      <c r="W183" s="34">
        <v>102.35566326794699</v>
      </c>
      <c r="X183" s="38">
        <v>8.2906971760059065</v>
      </c>
      <c r="Y183" s="34">
        <v>121.029220470216</v>
      </c>
      <c r="Z183" s="38">
        <v>5.0055217886078225</v>
      </c>
      <c r="AA183" s="6"/>
      <c r="AB183" s="6" t="s">
        <v>41</v>
      </c>
      <c r="AC183" s="34">
        <v>144.63630764611599</v>
      </c>
      <c r="AD183" s="38">
        <v>10.548815668267821</v>
      </c>
      <c r="AE183" s="34">
        <v>144.654918468191</v>
      </c>
      <c r="AF183" s="38">
        <v>-12.648646830269143</v>
      </c>
      <c r="AG183" s="34">
        <v>54.2064457055166</v>
      </c>
      <c r="AH183" s="38">
        <v>-34.638731430920828</v>
      </c>
      <c r="AI183" s="6"/>
      <c r="AJ183" s="6" t="s">
        <v>41</v>
      </c>
      <c r="AK183" s="34">
        <v>237.60017531857099</v>
      </c>
      <c r="AL183" s="38">
        <v>62.45409542770318</v>
      </c>
      <c r="AM183" s="34">
        <v>67.480493219531496</v>
      </c>
      <c r="AN183" s="38">
        <v>-46.368374397081183</v>
      </c>
      <c r="AO183" s="344">
        <v>50.91803145043145</v>
      </c>
      <c r="AP183" s="38">
        <v>-64.093697603531297</v>
      </c>
      <c r="AQ183" s="6"/>
      <c r="AR183" s="6" t="s">
        <v>41</v>
      </c>
      <c r="AS183" s="34">
        <v>147.881470803106</v>
      </c>
      <c r="AT183" s="38">
        <v>-6.031813223273133</v>
      </c>
      <c r="AU183" s="34">
        <v>71.349681371485502</v>
      </c>
      <c r="AV183" s="38">
        <v>-15.789983988257433</v>
      </c>
      <c r="AW183" s="34">
        <v>76.656085429672402</v>
      </c>
      <c r="AX183" s="38">
        <v>-37.237599319659175</v>
      </c>
      <c r="AY183" s="6"/>
      <c r="AZ183" s="6" t="s">
        <v>41</v>
      </c>
      <c r="BA183" s="34">
        <v>80.390637125972205</v>
      </c>
      <c r="BB183" s="38">
        <v>15.301944668371519</v>
      </c>
      <c r="BC183" s="34">
        <v>139.226435211168</v>
      </c>
      <c r="BD183" s="38">
        <v>-7.2226799768308325</v>
      </c>
      <c r="BE183" s="34">
        <v>110.85960518325599</v>
      </c>
      <c r="BF183" s="38">
        <v>22.808287081376989</v>
      </c>
      <c r="BG183" s="34">
        <v>95.909516749367199</v>
      </c>
      <c r="BH183" s="38">
        <v>-22.784606967537798</v>
      </c>
    </row>
    <row r="184" spans="1:60" s="336" customFormat="1" ht="15" hidden="1" customHeight="1">
      <c r="A184" s="6"/>
      <c r="B184" s="6" t="s">
        <v>42</v>
      </c>
      <c r="C184" s="34">
        <v>204.43433464918201</v>
      </c>
      <c r="D184" s="38">
        <v>13.079804178573994</v>
      </c>
      <c r="E184" s="34">
        <v>92.536420378468407</v>
      </c>
      <c r="F184" s="38">
        <v>-7.3195898781937672</v>
      </c>
      <c r="G184" s="34">
        <v>129.314606868537</v>
      </c>
      <c r="H184" s="38">
        <v>9.8130184678117729</v>
      </c>
      <c r="I184" s="34">
        <v>197.032694790063</v>
      </c>
      <c r="J184" s="38">
        <v>9.7901621521680369</v>
      </c>
      <c r="K184" s="6"/>
      <c r="L184" s="6" t="s">
        <v>42</v>
      </c>
      <c r="M184" s="34">
        <v>125.51641954836199</v>
      </c>
      <c r="N184" s="38">
        <v>-9.3506625589174917</v>
      </c>
      <c r="O184" s="34">
        <v>134.80262958518099</v>
      </c>
      <c r="P184" s="38">
        <v>5.3227323694437558</v>
      </c>
      <c r="Q184" s="34">
        <v>156.96066799497899</v>
      </c>
      <c r="R184" s="38">
        <v>9.7125950274649711</v>
      </c>
      <c r="S184" s="6"/>
      <c r="T184" s="6" t="s">
        <v>42</v>
      </c>
      <c r="U184" s="34">
        <v>107.852545550442</v>
      </c>
      <c r="V184" s="38">
        <v>-5.4543876901046531</v>
      </c>
      <c r="W184" s="34">
        <v>103.157004171151</v>
      </c>
      <c r="X184" s="38">
        <v>6.01301065192294</v>
      </c>
      <c r="Y184" s="34">
        <v>139.40238685313</v>
      </c>
      <c r="Z184" s="38">
        <v>1.9929297705347579</v>
      </c>
      <c r="AA184" s="6"/>
      <c r="AB184" s="6" t="s">
        <v>42</v>
      </c>
      <c r="AC184" s="34">
        <v>145.463543538658</v>
      </c>
      <c r="AD184" s="38">
        <v>2.3812153069224848</v>
      </c>
      <c r="AE184" s="34">
        <v>149.41247673486899</v>
      </c>
      <c r="AF184" s="38">
        <v>-16.839612471163264</v>
      </c>
      <c r="AG184" s="34">
        <v>58.490718435108498</v>
      </c>
      <c r="AH184" s="38">
        <v>-31.40340313654832</v>
      </c>
      <c r="AI184" s="6"/>
      <c r="AJ184" s="6" t="s">
        <v>42</v>
      </c>
      <c r="AK184" s="34">
        <v>225.428315819072</v>
      </c>
      <c r="AL184" s="38">
        <v>45.130772957590096</v>
      </c>
      <c r="AM184" s="34">
        <v>72.402750178439902</v>
      </c>
      <c r="AN184" s="38">
        <v>-18.561077873294849</v>
      </c>
      <c r="AO184" s="344">
        <v>50.688284262977028</v>
      </c>
      <c r="AP184" s="38">
        <v>-60.806144922566645</v>
      </c>
      <c r="AQ184" s="6"/>
      <c r="AR184" s="6" t="s">
        <v>42</v>
      </c>
      <c r="AS184" s="34">
        <v>193.25577598726599</v>
      </c>
      <c r="AT184" s="38">
        <v>2.8794043921597421</v>
      </c>
      <c r="AU184" s="34">
        <v>75.043849043415094</v>
      </c>
      <c r="AV184" s="38">
        <v>-19.150099718578815</v>
      </c>
      <c r="AW184" s="34">
        <v>80.740280130267493</v>
      </c>
      <c r="AX184" s="38">
        <v>-30.771940594039279</v>
      </c>
      <c r="AY184" s="6"/>
      <c r="AZ184" s="6" t="s">
        <v>42</v>
      </c>
      <c r="BA184" s="34">
        <v>67.085777470331294</v>
      </c>
      <c r="BB184" s="38">
        <v>-15.883284208919903</v>
      </c>
      <c r="BC184" s="34">
        <v>133.87149454527901</v>
      </c>
      <c r="BD184" s="38">
        <v>-1.3296342719070537</v>
      </c>
      <c r="BE184" s="34">
        <v>97.686086531005799</v>
      </c>
      <c r="BF184" s="38">
        <v>3.6253489671590273</v>
      </c>
      <c r="BG184" s="34">
        <v>119.701415481488</v>
      </c>
      <c r="BH184" s="38">
        <v>0.30180607912137702</v>
      </c>
    </row>
    <row r="185" spans="1:60" s="336" customFormat="1" ht="15" hidden="1" customHeight="1">
      <c r="A185" s="355"/>
      <c r="B185" s="355" t="s">
        <v>43</v>
      </c>
      <c r="C185" s="34">
        <v>221.24402407802</v>
      </c>
      <c r="D185" s="38">
        <v>18.465870696294843</v>
      </c>
      <c r="E185" s="34">
        <v>122.832668141474</v>
      </c>
      <c r="F185" s="38">
        <v>9.9021337034690617</v>
      </c>
      <c r="G185" s="34">
        <v>129.26178698167601</v>
      </c>
      <c r="H185" s="38">
        <v>10.971140027788181</v>
      </c>
      <c r="I185" s="34">
        <v>212.25245794956399</v>
      </c>
      <c r="J185" s="38">
        <v>15.794226754591918</v>
      </c>
      <c r="K185" s="355"/>
      <c r="L185" s="355" t="s">
        <v>43</v>
      </c>
      <c r="M185" s="34">
        <v>132.00753414948599</v>
      </c>
      <c r="N185" s="38">
        <v>-17.480945969129806</v>
      </c>
      <c r="O185" s="34">
        <v>173.532551124739</v>
      </c>
      <c r="P185" s="38">
        <v>24.158847944762954</v>
      </c>
      <c r="Q185" s="34">
        <v>158.15325307005699</v>
      </c>
      <c r="R185" s="38">
        <v>9.6125332823100678</v>
      </c>
      <c r="S185" s="355"/>
      <c r="T185" s="355" t="s">
        <v>43</v>
      </c>
      <c r="U185" s="34">
        <v>108.17074117359201</v>
      </c>
      <c r="V185" s="38">
        <v>0.21961503418195605</v>
      </c>
      <c r="W185" s="34">
        <v>103.546078114178</v>
      </c>
      <c r="X185" s="38">
        <v>15.527516254759917</v>
      </c>
      <c r="Y185" s="34">
        <v>121.40245003529699</v>
      </c>
      <c r="Z185" s="38">
        <v>-1.6583510525942557</v>
      </c>
      <c r="AA185" s="355"/>
      <c r="AB185" s="355" t="s">
        <v>43</v>
      </c>
      <c r="AC185" s="34">
        <v>146.06323037292699</v>
      </c>
      <c r="AD185" s="38">
        <v>14.350770365529002</v>
      </c>
      <c r="AE185" s="34">
        <v>144.12429705274801</v>
      </c>
      <c r="AF185" s="38">
        <v>-16.793759546381025</v>
      </c>
      <c r="AG185" s="34">
        <v>55.6300948561586</v>
      </c>
      <c r="AH185" s="38">
        <v>-19.843889307138596</v>
      </c>
      <c r="AI185" s="355"/>
      <c r="AJ185" s="355" t="s">
        <v>43</v>
      </c>
      <c r="AK185" s="34">
        <v>198.36542390880601</v>
      </c>
      <c r="AL185" s="38">
        <v>66.000739498134635</v>
      </c>
      <c r="AM185" s="34">
        <v>70.306182603921997</v>
      </c>
      <c r="AN185" s="38">
        <v>-8.1259327178729137</v>
      </c>
      <c r="AO185" s="344">
        <v>50.130716411519344</v>
      </c>
      <c r="AP185" s="38">
        <v>-60.166757685304546</v>
      </c>
      <c r="AQ185" s="355"/>
      <c r="AR185" s="355" t="s">
        <v>43</v>
      </c>
      <c r="AS185" s="34">
        <v>189.16533815018099</v>
      </c>
      <c r="AT185" s="38">
        <v>5.4778103307882873</v>
      </c>
      <c r="AU185" s="34">
        <v>75.346319103993295</v>
      </c>
      <c r="AV185" s="38">
        <v>-2.4113425737699714</v>
      </c>
      <c r="AW185" s="34">
        <v>91.802188823940696</v>
      </c>
      <c r="AX185" s="38">
        <v>-17.389138673559117</v>
      </c>
      <c r="AY185" s="355"/>
      <c r="AZ185" s="355" t="s">
        <v>43</v>
      </c>
      <c r="BA185" s="34">
        <v>77.759015731251196</v>
      </c>
      <c r="BB185" s="38">
        <v>-7.9902449070173986</v>
      </c>
      <c r="BC185" s="34">
        <v>140.047033431698</v>
      </c>
      <c r="BD185" s="38">
        <v>-0.51649451809994673</v>
      </c>
      <c r="BE185" s="34">
        <v>97.921446699263299</v>
      </c>
      <c r="BF185" s="38">
        <v>14.37512135524392</v>
      </c>
      <c r="BG185" s="34">
        <v>108.623760254106</v>
      </c>
      <c r="BH185" s="38">
        <v>5.9351367655077922</v>
      </c>
    </row>
    <row r="186" spans="1:60" s="336" customFormat="1" ht="15" hidden="1" customHeight="1">
      <c r="A186" s="6"/>
      <c r="B186" s="6" t="s">
        <v>44</v>
      </c>
      <c r="C186" s="34">
        <v>231.676388335897</v>
      </c>
      <c r="D186" s="38">
        <v>8.2763371585337495</v>
      </c>
      <c r="E186" s="34">
        <v>113.272196645893</v>
      </c>
      <c r="F186" s="38">
        <v>-1.9265623282876874</v>
      </c>
      <c r="G186" s="34">
        <v>136.40748702970501</v>
      </c>
      <c r="H186" s="38">
        <v>13.444096086207466</v>
      </c>
      <c r="I186" s="34">
        <v>255.362142630379</v>
      </c>
      <c r="J186" s="38">
        <v>17.970614419451508</v>
      </c>
      <c r="K186" s="6"/>
      <c r="L186" s="6" t="s">
        <v>44</v>
      </c>
      <c r="M186" s="34">
        <v>135.96193245171099</v>
      </c>
      <c r="N186" s="38">
        <v>2.2014981551510289</v>
      </c>
      <c r="O186" s="34">
        <v>165.01999280682099</v>
      </c>
      <c r="P186" s="38">
        <v>38.099174613838272</v>
      </c>
      <c r="Q186" s="34">
        <v>159.274404624977</v>
      </c>
      <c r="R186" s="38">
        <v>9.4946348597045045</v>
      </c>
      <c r="S186" s="6"/>
      <c r="T186" s="6" t="s">
        <v>44</v>
      </c>
      <c r="U186" s="34">
        <v>108.302658213388</v>
      </c>
      <c r="V186" s="38">
        <v>2.3779259659617367</v>
      </c>
      <c r="W186" s="34">
        <v>104.00437756657</v>
      </c>
      <c r="X186" s="38">
        <v>5.2128074244119631</v>
      </c>
      <c r="Y186" s="34">
        <v>126.29041663129399</v>
      </c>
      <c r="Z186" s="38">
        <v>3.4261119153491819</v>
      </c>
      <c r="AA186" s="6"/>
      <c r="AB186" s="6" t="s">
        <v>44</v>
      </c>
      <c r="AC186" s="34">
        <v>147.95497983360701</v>
      </c>
      <c r="AD186" s="38">
        <v>12.322977552211327</v>
      </c>
      <c r="AE186" s="34">
        <v>197.01235020613299</v>
      </c>
      <c r="AF186" s="38">
        <v>6.8543940554863383</v>
      </c>
      <c r="AG186" s="34">
        <v>55.781179989695403</v>
      </c>
      <c r="AH186" s="38">
        <v>-15.026021773596725</v>
      </c>
      <c r="AI186" s="6"/>
      <c r="AJ186" s="6" t="s">
        <v>44</v>
      </c>
      <c r="AK186" s="34">
        <v>197.03143404630501</v>
      </c>
      <c r="AL186" s="38">
        <v>69.583013049237053</v>
      </c>
      <c r="AM186" s="34">
        <v>81.5078471893884</v>
      </c>
      <c r="AN186" s="38">
        <v>16.082555073355721</v>
      </c>
      <c r="AO186" s="344">
        <v>51.020354315983845</v>
      </c>
      <c r="AP186" s="38">
        <v>-60.116425993755271</v>
      </c>
      <c r="AQ186" s="6"/>
      <c r="AR186" s="6" t="s">
        <v>44</v>
      </c>
      <c r="AS186" s="34">
        <v>173.64258440265601</v>
      </c>
      <c r="AT186" s="38">
        <v>4.0732049996635737</v>
      </c>
      <c r="AU186" s="34">
        <v>75.262115630685301</v>
      </c>
      <c r="AV186" s="38">
        <v>1.2448371510287188</v>
      </c>
      <c r="AW186" s="34">
        <v>85.377053805312599</v>
      </c>
      <c r="AX186" s="38">
        <v>-25.34126756433632</v>
      </c>
      <c r="AY186" s="6"/>
      <c r="AZ186" s="6" t="s">
        <v>44</v>
      </c>
      <c r="BA186" s="34">
        <v>74.212989652892404</v>
      </c>
      <c r="BB186" s="38">
        <v>-3.5955069908042248</v>
      </c>
      <c r="BC186" s="34">
        <v>131.18637992973899</v>
      </c>
      <c r="BD186" s="38">
        <v>2.1388216720960713</v>
      </c>
      <c r="BE186" s="34">
        <v>89.175600756546501</v>
      </c>
      <c r="BF186" s="38">
        <v>4.9799002850475773</v>
      </c>
      <c r="BG186" s="34">
        <v>86.539487876672894</v>
      </c>
      <c r="BH186" s="38">
        <v>-8.5529120306459703</v>
      </c>
    </row>
    <row r="187" spans="1:60" s="336" customFormat="1" ht="15" hidden="1" customHeight="1">
      <c r="A187" s="6"/>
      <c r="B187" s="6"/>
      <c r="C187" s="34"/>
      <c r="D187" s="38"/>
      <c r="E187" s="34"/>
      <c r="F187" s="38"/>
      <c r="G187" s="34"/>
      <c r="H187" s="38"/>
      <c r="I187" s="34"/>
      <c r="J187" s="38"/>
      <c r="K187" s="6"/>
      <c r="L187" s="6"/>
      <c r="M187" s="34"/>
      <c r="N187" s="38"/>
      <c r="O187" s="34"/>
      <c r="P187" s="38"/>
      <c r="Q187" s="34"/>
      <c r="R187" s="38"/>
      <c r="S187" s="6"/>
      <c r="T187" s="6"/>
      <c r="U187" s="34"/>
      <c r="V187" s="38"/>
      <c r="W187" s="34"/>
      <c r="X187" s="38"/>
      <c r="Y187" s="34"/>
      <c r="Z187" s="38"/>
      <c r="AA187" s="6"/>
      <c r="AB187" s="6"/>
      <c r="AC187" s="34"/>
      <c r="AD187" s="38"/>
      <c r="AE187" s="34"/>
      <c r="AF187" s="38"/>
      <c r="AG187" s="34"/>
      <c r="AH187" s="38"/>
      <c r="AI187" s="6"/>
      <c r="AJ187" s="6"/>
      <c r="AK187" s="34"/>
      <c r="AL187" s="38"/>
      <c r="AM187" s="34"/>
      <c r="AN187" s="38"/>
      <c r="AO187" s="344"/>
      <c r="AP187" s="38"/>
      <c r="AQ187" s="6"/>
      <c r="AR187" s="6"/>
      <c r="AS187" s="34"/>
      <c r="AT187" s="38"/>
      <c r="AU187" s="34"/>
      <c r="AV187" s="38"/>
      <c r="AW187" s="34"/>
      <c r="AX187" s="38"/>
      <c r="AY187" s="6"/>
      <c r="AZ187" s="6"/>
      <c r="BA187" s="34"/>
      <c r="BB187" s="38"/>
      <c r="BC187" s="34"/>
      <c r="BD187" s="38"/>
      <c r="BE187" s="34"/>
      <c r="BF187" s="38"/>
      <c r="BG187" s="34"/>
      <c r="BH187" s="38"/>
    </row>
    <row r="188" spans="1:60" s="336" customFormat="1" ht="15" customHeight="1">
      <c r="A188" s="353">
        <v>2023</v>
      </c>
      <c r="B188" s="6" t="s">
        <v>33</v>
      </c>
      <c r="C188" s="34">
        <v>217.73811854621599</v>
      </c>
      <c r="D188" s="38">
        <v>22.500130365039468</v>
      </c>
      <c r="E188" s="34">
        <v>134.52277155106</v>
      </c>
      <c r="F188" s="38">
        <v>11.482868074874531</v>
      </c>
      <c r="G188" s="34">
        <v>129.07548555538801</v>
      </c>
      <c r="H188" s="38">
        <v>-3.9172132679280196</v>
      </c>
      <c r="I188" s="34">
        <v>233.03994020014801</v>
      </c>
      <c r="J188" s="38">
        <v>7.2772059426010003</v>
      </c>
      <c r="K188" s="353">
        <v>2023</v>
      </c>
      <c r="L188" s="6" t="s">
        <v>467</v>
      </c>
      <c r="M188" s="34">
        <v>124.574599838099</v>
      </c>
      <c r="N188" s="38">
        <v>-0.71389236387310007</v>
      </c>
      <c r="O188" s="34">
        <v>146.48218713811599</v>
      </c>
      <c r="P188" s="38">
        <v>8.9988173824179256</v>
      </c>
      <c r="Q188" s="34">
        <v>160.45924791346701</v>
      </c>
      <c r="R188" s="38">
        <v>9.392741700223354</v>
      </c>
      <c r="S188" s="353">
        <v>2023</v>
      </c>
      <c r="T188" s="6" t="s">
        <v>467</v>
      </c>
      <c r="U188" s="34">
        <v>108.579514667224</v>
      </c>
      <c r="V188" s="38">
        <v>4.8378695888342378</v>
      </c>
      <c r="W188" s="34">
        <v>104.41265770656599</v>
      </c>
      <c r="X188" s="38">
        <v>4.9451896486730931</v>
      </c>
      <c r="Y188" s="34">
        <v>128.311270497907</v>
      </c>
      <c r="Z188" s="38">
        <v>4.3047004407082596</v>
      </c>
      <c r="AA188" s="353">
        <v>2023</v>
      </c>
      <c r="AB188" s="6" t="s">
        <v>467</v>
      </c>
      <c r="AC188" s="34">
        <v>148.862667320252</v>
      </c>
      <c r="AD188" s="38">
        <v>6.5804668261198742</v>
      </c>
      <c r="AE188" s="34">
        <v>204.523204975315</v>
      </c>
      <c r="AF188" s="38">
        <v>25.275522873342354</v>
      </c>
      <c r="AG188" s="34">
        <v>56.899719473778603</v>
      </c>
      <c r="AH188" s="38">
        <v>-25.467809087688835</v>
      </c>
      <c r="AI188" s="353">
        <v>2023</v>
      </c>
      <c r="AJ188" s="6" t="s">
        <v>467</v>
      </c>
      <c r="AK188" s="34">
        <v>164.12817940771899</v>
      </c>
      <c r="AL188" s="38">
        <v>6.503375010727666</v>
      </c>
      <c r="AM188" s="34">
        <v>70.200580449437894</v>
      </c>
      <c r="AN188" s="38">
        <v>19.566459894190189</v>
      </c>
      <c r="AO188" s="344">
        <v>52.812584309227525</v>
      </c>
      <c r="AP188" s="38">
        <v>-59.090183888301738</v>
      </c>
      <c r="AQ188" s="353">
        <v>2023</v>
      </c>
      <c r="AR188" s="6" t="s">
        <v>467</v>
      </c>
      <c r="AS188" s="34">
        <v>174.577746125423</v>
      </c>
      <c r="AT188" s="38">
        <v>3.9705263276393907</v>
      </c>
      <c r="AU188" s="34">
        <v>75.476062085864498</v>
      </c>
      <c r="AV188" s="38">
        <v>5.7536381006027426</v>
      </c>
      <c r="AW188" s="34">
        <v>98.818687491075195</v>
      </c>
      <c r="AX188" s="38">
        <v>-3.3905068766229078</v>
      </c>
      <c r="AY188" s="353">
        <v>2023</v>
      </c>
      <c r="AZ188" s="6" t="s">
        <v>467</v>
      </c>
      <c r="BA188" s="34">
        <v>74.559340559134</v>
      </c>
      <c r="BB188" s="38">
        <v>-5.5316011084182719</v>
      </c>
      <c r="BC188" s="34">
        <v>129.39732844899299</v>
      </c>
      <c r="BD188" s="38">
        <v>-6.3437914308128285</v>
      </c>
      <c r="BE188" s="34">
        <v>100.740847014243</v>
      </c>
      <c r="BF188" s="38">
        <v>3.3556046326055196</v>
      </c>
      <c r="BG188" s="34">
        <v>95.682853010109994</v>
      </c>
      <c r="BH188" s="38">
        <v>-11.9209281075359</v>
      </c>
    </row>
    <row r="189" spans="1:60" s="336" customFormat="1" ht="15" customHeight="1">
      <c r="A189" s="6"/>
      <c r="B189" s="6" t="s">
        <v>34</v>
      </c>
      <c r="C189" s="34">
        <v>176.89847416085601</v>
      </c>
      <c r="D189" s="38">
        <v>11.783786078357593</v>
      </c>
      <c r="E189" s="34">
        <v>134.40478676386101</v>
      </c>
      <c r="F189" s="38">
        <v>18.486358944941443</v>
      </c>
      <c r="G189" s="34">
        <v>114.782573978149</v>
      </c>
      <c r="H189" s="38">
        <v>-13.271959896848401</v>
      </c>
      <c r="I189" s="34">
        <v>195.94731949222299</v>
      </c>
      <c r="J189" s="38">
        <v>4.3831408145671844</v>
      </c>
      <c r="K189" s="6"/>
      <c r="L189" s="6" t="s">
        <v>468</v>
      </c>
      <c r="M189" s="34">
        <v>140.99588427136601</v>
      </c>
      <c r="N189" s="38">
        <v>8.0923016692793936</v>
      </c>
      <c r="O189" s="34">
        <v>106.920380536469</v>
      </c>
      <c r="P189" s="38">
        <v>-9.7521684471202548</v>
      </c>
      <c r="Q189" s="34">
        <v>161.71669746262</v>
      </c>
      <c r="R189" s="38">
        <v>9.3416189232614357</v>
      </c>
      <c r="S189" s="6"/>
      <c r="T189" s="6" t="s">
        <v>468</v>
      </c>
      <c r="U189" s="34">
        <v>108.6779161935</v>
      </c>
      <c r="V189" s="38">
        <v>7.2294120916278644</v>
      </c>
      <c r="W189" s="34">
        <v>104.70781072727399</v>
      </c>
      <c r="X189" s="38">
        <v>4.5680227005259013</v>
      </c>
      <c r="Y189" s="34">
        <v>130.96053595175201</v>
      </c>
      <c r="Z189" s="38">
        <v>4.5482908883502944</v>
      </c>
      <c r="AA189" s="6"/>
      <c r="AB189" s="6" t="s">
        <v>468</v>
      </c>
      <c r="AC189" s="34">
        <v>148.656079210493</v>
      </c>
      <c r="AD189" s="38">
        <v>5.3543366248795223</v>
      </c>
      <c r="AE189" s="34">
        <v>245.838656987364</v>
      </c>
      <c r="AF189" s="38">
        <v>48.033978721587033</v>
      </c>
      <c r="AG189" s="34">
        <v>67.139776562284197</v>
      </c>
      <c r="AH189" s="38">
        <v>-22.900616955255671</v>
      </c>
      <c r="AI189" s="6"/>
      <c r="AJ189" s="6" t="s">
        <v>468</v>
      </c>
      <c r="AK189" s="34">
        <v>121.099416541803</v>
      </c>
      <c r="AL189" s="38">
        <v>-28.402937399752417</v>
      </c>
      <c r="AM189" s="34">
        <v>66.820413003349103</v>
      </c>
      <c r="AN189" s="38">
        <v>16.142227048854622</v>
      </c>
      <c r="AO189" s="344">
        <v>53.314449482441809</v>
      </c>
      <c r="AP189" s="38">
        <v>14.318702969776439</v>
      </c>
      <c r="AQ189" s="6"/>
      <c r="AR189" s="6" t="s">
        <v>468</v>
      </c>
      <c r="AS189" s="34">
        <v>159.46539390946299</v>
      </c>
      <c r="AT189" s="38">
        <v>3.6056615772236853</v>
      </c>
      <c r="AU189" s="34">
        <v>75.765357968800998</v>
      </c>
      <c r="AV189" s="38">
        <v>10.76374257067971</v>
      </c>
      <c r="AW189" s="34">
        <v>88.088122091550105</v>
      </c>
      <c r="AX189" s="38">
        <v>6.7475769811472048</v>
      </c>
      <c r="AY189" s="6"/>
      <c r="AZ189" s="6" t="s">
        <v>468</v>
      </c>
      <c r="BA189" s="34">
        <v>73.048496850855898</v>
      </c>
      <c r="BB189" s="38">
        <v>4.187719119729195</v>
      </c>
      <c r="BC189" s="34">
        <v>139.18519263611799</v>
      </c>
      <c r="BD189" s="38">
        <v>1.1460825822789076</v>
      </c>
      <c r="BE189" s="34">
        <v>103.738749311112</v>
      </c>
      <c r="BF189" s="38">
        <v>8.9665414890905453</v>
      </c>
      <c r="BG189" s="34">
        <v>92.897409570798601</v>
      </c>
      <c r="BH189" s="38">
        <v>6.8554201300657951</v>
      </c>
    </row>
    <row r="190" spans="1:60" s="336" customFormat="1" ht="15" customHeight="1">
      <c r="A190" s="6"/>
      <c r="B190" s="6" t="s">
        <v>35</v>
      </c>
      <c r="C190" s="34">
        <v>155.19458937773001</v>
      </c>
      <c r="D190" s="38">
        <v>-21.553238655538237</v>
      </c>
      <c r="E190" s="34">
        <v>123.68925211370799</v>
      </c>
      <c r="F190" s="38">
        <v>16.450579991751127</v>
      </c>
      <c r="G190" s="34">
        <v>116.53559525484199</v>
      </c>
      <c r="H190" s="38">
        <v>-1.9311116505552661</v>
      </c>
      <c r="I190" s="34">
        <v>221.14722696482301</v>
      </c>
      <c r="J190" s="38">
        <v>12.238357438484798</v>
      </c>
      <c r="K190" s="6"/>
      <c r="L190" s="6" t="s">
        <v>469</v>
      </c>
      <c r="M190" s="34">
        <v>143.48582685471101</v>
      </c>
      <c r="N190" s="38">
        <v>2.751628630455798</v>
      </c>
      <c r="O190" s="34">
        <v>147.38043121090899</v>
      </c>
      <c r="P190" s="38">
        <v>18.717407813686378</v>
      </c>
      <c r="Q190" s="34">
        <v>162.86535914886201</v>
      </c>
      <c r="R190" s="38">
        <v>9.304820448334695</v>
      </c>
      <c r="S190" s="6"/>
      <c r="T190" s="6" t="s">
        <v>469</v>
      </c>
      <c r="U190" s="34">
        <v>107.958663282374</v>
      </c>
      <c r="V190" s="38">
        <v>8.6678647859363025</v>
      </c>
      <c r="W190" s="34">
        <v>105.04618098941999</v>
      </c>
      <c r="X190" s="38">
        <v>4.3027556008937324</v>
      </c>
      <c r="Y190" s="34">
        <v>138.42507057082199</v>
      </c>
      <c r="Z190" s="38">
        <v>6.408347755904245</v>
      </c>
      <c r="AA190" s="6"/>
      <c r="AB190" s="6" t="s">
        <v>469</v>
      </c>
      <c r="AC190" s="34">
        <v>149.36827008557</v>
      </c>
      <c r="AD190" s="38">
        <v>4.8992285834971625</v>
      </c>
      <c r="AE190" s="34">
        <v>249.13564447544499</v>
      </c>
      <c r="AF190" s="38">
        <v>55.119098244845702</v>
      </c>
      <c r="AG190" s="34">
        <v>63.395400416033098</v>
      </c>
      <c r="AH190" s="38">
        <v>-23.520263781979253</v>
      </c>
      <c r="AI190" s="6"/>
      <c r="AJ190" s="6" t="s">
        <v>469</v>
      </c>
      <c r="AK190" s="34">
        <v>160.84558602327701</v>
      </c>
      <c r="AL190" s="38">
        <v>-19.221830526178465</v>
      </c>
      <c r="AM190" s="34">
        <v>67.830625716082807</v>
      </c>
      <c r="AN190" s="38">
        <v>2.3327933165359269</v>
      </c>
      <c r="AO190" s="344">
        <v>56.427981036280563</v>
      </c>
      <c r="AP190" s="38">
        <v>12.31409273456876</v>
      </c>
      <c r="AQ190" s="6"/>
      <c r="AR190" s="6" t="s">
        <v>469</v>
      </c>
      <c r="AS190" s="34">
        <v>151.66184366802199</v>
      </c>
      <c r="AT190" s="38">
        <v>2.6277373768789118</v>
      </c>
      <c r="AU190" s="34">
        <v>75.004819240926196</v>
      </c>
      <c r="AV190" s="38">
        <v>14.123040427206107</v>
      </c>
      <c r="AW190" s="34">
        <v>92.970319391310895</v>
      </c>
      <c r="AX190" s="38">
        <v>3.6994224538434679</v>
      </c>
      <c r="AY190" s="6"/>
      <c r="AZ190" s="6" t="s">
        <v>469</v>
      </c>
      <c r="BA190" s="34">
        <v>77.774979141728807</v>
      </c>
      <c r="BB190" s="38">
        <v>7.2567145552128238</v>
      </c>
      <c r="BC190" s="34">
        <v>140.88941554107899</v>
      </c>
      <c r="BD190" s="38">
        <v>-2.178079959101666</v>
      </c>
      <c r="BE190" s="34">
        <v>100.266235525314</v>
      </c>
      <c r="BF190" s="38">
        <v>-0.30456687168648955</v>
      </c>
      <c r="BG190" s="34">
        <v>122.51797288625799</v>
      </c>
      <c r="BH190" s="38">
        <v>9.0845040714609269</v>
      </c>
    </row>
    <row r="191" spans="1:60" s="336" customFormat="1" ht="15" customHeight="1">
      <c r="A191" s="6"/>
      <c r="B191" s="6" t="s">
        <v>36</v>
      </c>
      <c r="C191" s="34">
        <v>183.46947194321899</v>
      </c>
      <c r="D191" s="38">
        <v>-29.147301832706347</v>
      </c>
      <c r="E191" s="34">
        <v>113.86263413129301</v>
      </c>
      <c r="F191" s="38">
        <v>-0.93601046584184644</v>
      </c>
      <c r="G191" s="34">
        <v>110.48602762800699</v>
      </c>
      <c r="H191" s="38">
        <v>-9.8475619837140727</v>
      </c>
      <c r="I191" s="34">
        <v>258.751369646581</v>
      </c>
      <c r="J191" s="38">
        <v>25.84538988810516</v>
      </c>
      <c r="K191" s="6"/>
      <c r="L191" s="6" t="s">
        <v>470</v>
      </c>
      <c r="M191" s="34">
        <v>128.92173879946401</v>
      </c>
      <c r="N191" s="38">
        <v>15.37639762876708</v>
      </c>
      <c r="O191" s="34">
        <v>169.302865033502</v>
      </c>
      <c r="P191" s="38">
        <v>30.646770219304642</v>
      </c>
      <c r="Q191" s="34">
        <v>164.11557938159399</v>
      </c>
      <c r="R191" s="38">
        <v>9.8542395296073124</v>
      </c>
      <c r="S191" s="6"/>
      <c r="T191" s="6" t="s">
        <v>470</v>
      </c>
      <c r="U191" s="34">
        <v>109.092336211899</v>
      </c>
      <c r="V191" s="38">
        <v>-10.995602963652701</v>
      </c>
      <c r="W191" s="34">
        <v>105.434726225265</v>
      </c>
      <c r="X191" s="38">
        <v>4.6654961141539673</v>
      </c>
      <c r="Y191" s="34">
        <v>124.14030020854401</v>
      </c>
      <c r="Z191" s="38">
        <v>1.7451521320514587</v>
      </c>
      <c r="AA191" s="6"/>
      <c r="AB191" s="6" t="s">
        <v>470</v>
      </c>
      <c r="AC191" s="34">
        <v>150.28265328197301</v>
      </c>
      <c r="AD191" s="38">
        <v>6.5166885915480606</v>
      </c>
      <c r="AE191" s="34">
        <v>228.065647486427</v>
      </c>
      <c r="AF191" s="38">
        <v>32.121810358396942</v>
      </c>
      <c r="AG191" s="34">
        <v>76.1493739409553</v>
      </c>
      <c r="AH191" s="38">
        <v>-16.759507094380695</v>
      </c>
      <c r="AI191" s="6"/>
      <c r="AJ191" s="6" t="s">
        <v>470</v>
      </c>
      <c r="AK191" s="34">
        <v>151.059727741975</v>
      </c>
      <c r="AL191" s="38">
        <v>-14.192604327301865</v>
      </c>
      <c r="AM191" s="34">
        <v>58.435713278047402</v>
      </c>
      <c r="AN191" s="38">
        <v>0.43317146437016163</v>
      </c>
      <c r="AO191" s="344">
        <v>52.428251948317012</v>
      </c>
      <c r="AP191" s="38">
        <v>9.9956200268179316</v>
      </c>
      <c r="AQ191" s="6"/>
      <c r="AR191" s="6" t="s">
        <v>470</v>
      </c>
      <c r="AS191" s="34">
        <v>160.18475435804299</v>
      </c>
      <c r="AT191" s="38">
        <v>4.3470647073649644</v>
      </c>
      <c r="AU191" s="34">
        <v>75.963387978613497</v>
      </c>
      <c r="AV191" s="38">
        <v>-15.792488229161279</v>
      </c>
      <c r="AW191" s="34">
        <v>84.178021737337801</v>
      </c>
      <c r="AX191" s="38">
        <v>-17.434324651022877</v>
      </c>
      <c r="AY191" s="6"/>
      <c r="AZ191" s="6" t="s">
        <v>470</v>
      </c>
      <c r="BA191" s="34">
        <v>64.438058168950604</v>
      </c>
      <c r="BB191" s="38">
        <v>-18.693128176387035</v>
      </c>
      <c r="BC191" s="34">
        <v>117.46649740095501</v>
      </c>
      <c r="BD191" s="38">
        <v>13.840010333423308</v>
      </c>
      <c r="BE191" s="34">
        <v>91.979177995013998</v>
      </c>
      <c r="BF191" s="38">
        <v>-5.1845602812223888</v>
      </c>
      <c r="BG191" s="34">
        <v>93.603784237415397</v>
      </c>
      <c r="BH191" s="38">
        <v>-13.415214772333613</v>
      </c>
    </row>
    <row r="192" spans="1:60" s="336" customFormat="1" ht="15" customHeight="1">
      <c r="A192" s="6"/>
      <c r="B192" s="6" t="s">
        <v>37</v>
      </c>
      <c r="C192" s="34">
        <v>256.25379883964598</v>
      </c>
      <c r="D192" s="38">
        <v>8.45733776972979</v>
      </c>
      <c r="E192" s="34">
        <v>119.849281682136</v>
      </c>
      <c r="F192" s="38">
        <v>-1.9039401322979188</v>
      </c>
      <c r="G192" s="34">
        <v>110.43781150986599</v>
      </c>
      <c r="H192" s="38">
        <v>-5.4415210468129942</v>
      </c>
      <c r="I192" s="34">
        <v>270.397080808807</v>
      </c>
      <c r="J192" s="38">
        <v>29.391346171484543</v>
      </c>
      <c r="K192" s="6"/>
      <c r="L192" s="6" t="s">
        <v>37</v>
      </c>
      <c r="M192" s="34">
        <v>111.728963270609</v>
      </c>
      <c r="N192" s="38">
        <v>8.1643675510858458</v>
      </c>
      <c r="O192" s="34">
        <v>197.14360870311199</v>
      </c>
      <c r="P192" s="38">
        <v>39.099999999999881</v>
      </c>
      <c r="Q192" s="34">
        <v>165.62536484620799</v>
      </c>
      <c r="R192" s="38">
        <v>9.8822254361117956</v>
      </c>
      <c r="S192" s="6"/>
      <c r="T192" s="6" t="s">
        <v>37</v>
      </c>
      <c r="U192" s="34">
        <v>94.745799168952601</v>
      </c>
      <c r="V192" s="38">
        <v>-10.995602963653027</v>
      </c>
      <c r="W192" s="34">
        <v>107.398307308309</v>
      </c>
      <c r="X192" s="38">
        <v>4.6654961141527735</v>
      </c>
      <c r="Y192" s="34">
        <v>129.01111480842999</v>
      </c>
      <c r="Z192" s="38">
        <v>11.244024033833881</v>
      </c>
      <c r="AA192" s="6"/>
      <c r="AB192" s="6" t="s">
        <v>37</v>
      </c>
      <c r="AC192" s="34">
        <v>153.99105980759299</v>
      </c>
      <c r="AD192" s="38">
        <v>7.2813161858968414</v>
      </c>
      <c r="AE192" s="34">
        <v>196.37948852725501</v>
      </c>
      <c r="AF192" s="38">
        <v>39.800000000000239</v>
      </c>
      <c r="AG192" s="34">
        <v>103.53834674364001</v>
      </c>
      <c r="AH192" s="38">
        <v>13.499999999999872</v>
      </c>
      <c r="AI192" s="6"/>
      <c r="AJ192" s="6" t="s">
        <v>37</v>
      </c>
      <c r="AK192" s="34">
        <v>250.525706874278</v>
      </c>
      <c r="AL192" s="38">
        <v>34.500000000000085</v>
      </c>
      <c r="AM192" s="34">
        <v>61.322269665944098</v>
      </c>
      <c r="AN192" s="38">
        <v>-2.5961067645073825</v>
      </c>
      <c r="AO192" s="344">
        <v>53.388028600273955</v>
      </c>
      <c r="AP192" s="38">
        <v>15.79366407664935</v>
      </c>
      <c r="AQ192" s="6"/>
      <c r="AR192" s="6" t="s">
        <v>37</v>
      </c>
      <c r="AS192" s="34">
        <v>193.316335675966</v>
      </c>
      <c r="AT192" s="38">
        <v>3.3252506719875043</v>
      </c>
      <c r="AU192" s="34">
        <v>60.040135385347703</v>
      </c>
      <c r="AV192" s="38">
        <v>-15.792488229161322</v>
      </c>
      <c r="AW192" s="34">
        <v>82.760107981322903</v>
      </c>
      <c r="AX192" s="38">
        <v>-4.8836597835601054</v>
      </c>
      <c r="AY192" s="6"/>
      <c r="AZ192" s="6" t="s">
        <v>37</v>
      </c>
      <c r="BA192" s="34">
        <v>75.287666474383002</v>
      </c>
      <c r="BB192" s="38">
        <v>4.4239566418535077</v>
      </c>
      <c r="BC192" s="34">
        <v>160.86734053248699</v>
      </c>
      <c r="BD192" s="38">
        <v>30.55692067608507</v>
      </c>
      <c r="BE192" s="34">
        <v>91.456413046702906</v>
      </c>
      <c r="BF192" s="38">
        <v>4.578694639240581</v>
      </c>
      <c r="BG192" s="34">
        <v>87.914586281645697</v>
      </c>
      <c r="BH192" s="38">
        <v>-13.415214772333471</v>
      </c>
    </row>
    <row r="193" spans="1:60" s="336" customFormat="1" ht="15" customHeight="1">
      <c r="A193" s="6"/>
      <c r="B193" s="6" t="s">
        <v>38</v>
      </c>
      <c r="C193" s="34">
        <v>237.84786913107499</v>
      </c>
      <c r="D193" s="38">
        <v>8.7733752975654795</v>
      </c>
      <c r="E193" s="34">
        <v>118.586699876243</v>
      </c>
      <c r="F193" s="38">
        <v>2.8303105332493743</v>
      </c>
      <c r="G193" s="34">
        <v>110.178342036381</v>
      </c>
      <c r="H193" s="38">
        <v>-10.11100410888011</v>
      </c>
      <c r="I193" s="34">
        <v>237.80383952965499</v>
      </c>
      <c r="J193" s="38">
        <v>16.04355966524902</v>
      </c>
      <c r="K193" s="6"/>
      <c r="L193" s="6" t="s">
        <v>471</v>
      </c>
      <c r="M193" s="34">
        <v>118.557477145245</v>
      </c>
      <c r="N193" s="38">
        <v>8.9582160916348812</v>
      </c>
      <c r="O193" s="34">
        <v>148.27503881593199</v>
      </c>
      <c r="P193" s="38">
        <v>4.5000000000004121</v>
      </c>
      <c r="Q193" s="34">
        <v>167.40044315497201</v>
      </c>
      <c r="R193" s="38">
        <v>9.9114558478257493</v>
      </c>
      <c r="S193" s="6"/>
      <c r="T193" s="6" t="s">
        <v>471</v>
      </c>
      <c r="U193" s="34">
        <v>92.660865780528397</v>
      </c>
      <c r="V193" s="38">
        <v>-10.199999999999406</v>
      </c>
      <c r="W193" s="34">
        <v>104.640938691863</v>
      </c>
      <c r="X193" s="38">
        <v>4.6654961141533704</v>
      </c>
      <c r="Y193" s="34">
        <v>126.38239750807401</v>
      </c>
      <c r="Z193" s="38">
        <v>9.3958006270425756</v>
      </c>
      <c r="AA193" s="6"/>
      <c r="AB193" s="6" t="s">
        <v>471</v>
      </c>
      <c r="AC193" s="34">
        <v>151.60502941265</v>
      </c>
      <c r="AD193" s="38">
        <v>7.1113121340357139</v>
      </c>
      <c r="AE193" s="34">
        <v>175.78652270492901</v>
      </c>
      <c r="AF193" s="38">
        <v>2.199999999998937</v>
      </c>
      <c r="AG193" s="34">
        <v>66.977613877905199</v>
      </c>
      <c r="AH193" s="38">
        <v>-18.494629822794366</v>
      </c>
      <c r="AI193" s="6"/>
      <c r="AJ193" s="6" t="s">
        <v>471</v>
      </c>
      <c r="AK193" s="34">
        <v>318.96808206442199</v>
      </c>
      <c r="AL193" s="38">
        <v>26.599999999999739</v>
      </c>
      <c r="AM193" s="34">
        <v>60.092287812289698</v>
      </c>
      <c r="AN193" s="38">
        <v>-10.720805698151267</v>
      </c>
      <c r="AO193" s="344">
        <v>55.548963961571282</v>
      </c>
      <c r="AP193" s="38">
        <v>12.934488001594048</v>
      </c>
      <c r="AQ193" s="6"/>
      <c r="AR193" s="6" t="s">
        <v>471</v>
      </c>
      <c r="AS193" s="34">
        <v>153.023839783044</v>
      </c>
      <c r="AT193" s="38">
        <v>-1.0304273844383971</v>
      </c>
      <c r="AU193" s="34">
        <v>62.268209052321701</v>
      </c>
      <c r="AV193" s="38">
        <v>-15.792488229160995</v>
      </c>
      <c r="AW193" s="34">
        <v>71.428113581429798</v>
      </c>
      <c r="AX193" s="38">
        <v>-22.293286736545951</v>
      </c>
      <c r="AY193" s="6"/>
      <c r="AZ193" s="6" t="s">
        <v>471</v>
      </c>
      <c r="BA193" s="34">
        <v>70.983215592985204</v>
      </c>
      <c r="BB193" s="38">
        <v>-8.0253553920305478</v>
      </c>
      <c r="BC193" s="34">
        <v>134.21551114196501</v>
      </c>
      <c r="BD193" s="38">
        <v>4.6831997182228804</v>
      </c>
      <c r="BE193" s="34">
        <v>86.275707858865104</v>
      </c>
      <c r="BF193" s="38">
        <v>4.5405010312866523</v>
      </c>
      <c r="BG193" s="34">
        <v>83.741917466073403</v>
      </c>
      <c r="BH193" s="38">
        <v>-18.700000000000401</v>
      </c>
    </row>
    <row r="194" spans="1:60" s="336" customFormat="1" ht="15" customHeight="1">
      <c r="A194" s="6"/>
      <c r="B194" s="6" t="s">
        <v>39</v>
      </c>
      <c r="C194" s="34">
        <v>201.127993761613</v>
      </c>
      <c r="D194" s="38">
        <v>-14.361373543766589</v>
      </c>
      <c r="E194" s="34">
        <v>111.743845605403</v>
      </c>
      <c r="F194" s="38">
        <v>6.1852518476629683</v>
      </c>
      <c r="G194" s="34">
        <v>114.927165031998</v>
      </c>
      <c r="H194" s="38">
        <v>-2.6575882571220717</v>
      </c>
      <c r="I194" s="34">
        <v>277.81766691117502</v>
      </c>
      <c r="J194" s="38">
        <v>18.319346791167845</v>
      </c>
      <c r="K194" s="6"/>
      <c r="L194" s="6" t="s">
        <v>472</v>
      </c>
      <c r="M194" s="34">
        <v>116.68444880855</v>
      </c>
      <c r="N194" s="38">
        <v>7.1173947598929885</v>
      </c>
      <c r="O194" s="34">
        <v>183.41994795306701</v>
      </c>
      <c r="P194" s="38">
        <v>37.7040145061994</v>
      </c>
      <c r="Q194" s="34">
        <v>168.27092339165301</v>
      </c>
      <c r="R194" s="38">
        <v>9.9415026180914765</v>
      </c>
      <c r="S194" s="6"/>
      <c r="T194" s="6" t="s">
        <v>472</v>
      </c>
      <c r="U194" s="34">
        <v>98.5473928755125</v>
      </c>
      <c r="V194" s="38">
        <v>-10.200000000000117</v>
      </c>
      <c r="W194" s="34">
        <v>106.33129894077</v>
      </c>
      <c r="X194" s="38">
        <v>4.6654961141532993</v>
      </c>
      <c r="Y194" s="34">
        <v>119.087099909766</v>
      </c>
      <c r="Z194" s="38">
        <v>0.10201838115204964</v>
      </c>
      <c r="AA194" s="6"/>
      <c r="AB194" s="6" t="s">
        <v>472</v>
      </c>
      <c r="AC194" s="34">
        <v>153.74271719733699</v>
      </c>
      <c r="AD194" s="38">
        <v>7.4485386002792069</v>
      </c>
      <c r="AE194" s="34">
        <v>150.61942110044399</v>
      </c>
      <c r="AF194" s="38">
        <v>7.1000000000002785</v>
      </c>
      <c r="AG194" s="34">
        <v>48.293578115379901</v>
      </c>
      <c r="AH194" s="38">
        <v>-3.6999999999998039</v>
      </c>
      <c r="AI194" s="6"/>
      <c r="AJ194" s="6" t="s">
        <v>472</v>
      </c>
      <c r="AK194" s="34">
        <v>290.55639272900402</v>
      </c>
      <c r="AL194" s="38">
        <v>29.500000000000426</v>
      </c>
      <c r="AM194" s="34">
        <v>74.024930403327204</v>
      </c>
      <c r="AN194" s="38">
        <v>13.441834005465793</v>
      </c>
      <c r="AO194" s="344">
        <v>57.853167560431544</v>
      </c>
      <c r="AP194" s="38">
        <v>16.188384061128431</v>
      </c>
      <c r="AQ194" s="6"/>
      <c r="AR194" s="6" t="s">
        <v>472</v>
      </c>
      <c r="AS194" s="34">
        <v>136.60257083065099</v>
      </c>
      <c r="AT194" s="38">
        <v>-1.5164294362479893</v>
      </c>
      <c r="AU194" s="34">
        <v>65.789935632778807</v>
      </c>
      <c r="AV194" s="38">
        <v>-15.792488229161251</v>
      </c>
      <c r="AW194" s="34">
        <v>87.709869894505303</v>
      </c>
      <c r="AX194" s="38">
        <v>-6.7340956913146499</v>
      </c>
      <c r="AY194" s="6"/>
      <c r="AZ194" s="6" t="s">
        <v>472</v>
      </c>
      <c r="BA194" s="34">
        <v>69.617841809221503</v>
      </c>
      <c r="BB194" s="38">
        <v>-7.9572846866994098</v>
      </c>
      <c r="BC194" s="34">
        <v>158.64012869917801</v>
      </c>
      <c r="BD194" s="38">
        <v>11.509162747351766</v>
      </c>
      <c r="BE194" s="34">
        <v>88.633115133491998</v>
      </c>
      <c r="BF194" s="38">
        <v>-0.93148008149719885</v>
      </c>
      <c r="BG194" s="34">
        <v>112.82187839270399</v>
      </c>
      <c r="BH194" s="38">
        <v>10.500000000000824</v>
      </c>
    </row>
    <row r="195" spans="1:60" s="336" customFormat="1" ht="15" customHeight="1">
      <c r="A195" s="6"/>
      <c r="B195" s="6" t="s">
        <v>40</v>
      </c>
      <c r="C195" s="34">
        <v>266.61537160307603</v>
      </c>
      <c r="D195" s="38">
        <v>12.277796809518108</v>
      </c>
      <c r="E195" s="34">
        <v>119.901196065706</v>
      </c>
      <c r="F195" s="38">
        <v>0.77783238750375006</v>
      </c>
      <c r="G195" s="34">
        <v>121.692128847367</v>
      </c>
      <c r="H195" s="38">
        <v>-6.5007880568324623</v>
      </c>
      <c r="I195" s="34">
        <v>307.81797971883998</v>
      </c>
      <c r="J195" s="38">
        <v>21.721222948611114</v>
      </c>
      <c r="K195" s="6"/>
      <c r="L195" s="6" t="s">
        <v>473</v>
      </c>
      <c r="M195" s="34">
        <v>132.35474160465799</v>
      </c>
      <c r="N195" s="38">
        <v>15.221592552209032</v>
      </c>
      <c r="O195" s="34">
        <v>125.515125185863</v>
      </c>
      <c r="P195" s="38">
        <v>-6.8305097122831313</v>
      </c>
      <c r="Q195" s="34">
        <v>169.52995507660199</v>
      </c>
      <c r="R195" s="38">
        <v>9.997146482904725</v>
      </c>
      <c r="S195" s="6"/>
      <c r="T195" s="6" t="s">
        <v>473</v>
      </c>
      <c r="U195" s="34">
        <v>94.875070869827198</v>
      </c>
      <c r="V195" s="38">
        <v>-10.199999999999719</v>
      </c>
      <c r="W195" s="34">
        <v>108.68667237425601</v>
      </c>
      <c r="X195" s="38">
        <v>4.9000000000005457</v>
      </c>
      <c r="Y195" s="34">
        <v>102.887902239365</v>
      </c>
      <c r="Z195" s="38">
        <v>-15.374230624488888</v>
      </c>
      <c r="AA195" s="6"/>
      <c r="AB195" s="6" t="s">
        <v>473</v>
      </c>
      <c r="AC195" s="34">
        <v>135.71994690654401</v>
      </c>
      <c r="AD195" s="38">
        <v>-6.7959477845840581</v>
      </c>
      <c r="AE195" s="34">
        <v>119.76513772561501</v>
      </c>
      <c r="AF195" s="38">
        <v>-4.0999999999998096</v>
      </c>
      <c r="AG195" s="34">
        <v>47.425333598500202</v>
      </c>
      <c r="AH195" s="38">
        <v>-16.548708645607761</v>
      </c>
      <c r="AI195" s="6"/>
      <c r="AJ195" s="6" t="s">
        <v>473</v>
      </c>
      <c r="AK195" s="34">
        <v>282.89731581950002</v>
      </c>
      <c r="AL195" s="38">
        <v>29.900000000000006</v>
      </c>
      <c r="AM195" s="34">
        <v>73.247233656924806</v>
      </c>
      <c r="AN195" s="38">
        <v>8.0660330980942661</v>
      </c>
      <c r="AO195" s="344">
        <v>59.110469849997578</v>
      </c>
      <c r="AP195" s="38">
        <v>13.835433709180876</v>
      </c>
      <c r="AQ195" s="6"/>
      <c r="AR195" s="6" t="s">
        <v>473</v>
      </c>
      <c r="AS195" s="34">
        <v>87.749181643195698</v>
      </c>
      <c r="AT195" s="38">
        <v>-6.2986183298161649</v>
      </c>
      <c r="AU195" s="34">
        <v>63.435946693640901</v>
      </c>
      <c r="AV195" s="38">
        <v>-11.400000000000063</v>
      </c>
      <c r="AW195" s="34">
        <v>81.270331431947</v>
      </c>
      <c r="AX195" s="38">
        <v>-0.68083838327402191</v>
      </c>
      <c r="AY195" s="6"/>
      <c r="AZ195" s="6" t="s">
        <v>473</v>
      </c>
      <c r="BA195" s="34">
        <v>60.875578636786003</v>
      </c>
      <c r="BB195" s="38">
        <v>-13.448538387987952</v>
      </c>
      <c r="BC195" s="34">
        <v>165.25656508215201</v>
      </c>
      <c r="BD195" s="38">
        <v>13.979695098377263</v>
      </c>
      <c r="BE195" s="34">
        <v>92.257967345460003</v>
      </c>
      <c r="BF195" s="38">
        <v>-1.2147365950830817</v>
      </c>
      <c r="BG195" s="34">
        <v>104.793137101781</v>
      </c>
      <c r="BH195" s="38">
        <v>21.489010989011703</v>
      </c>
    </row>
    <row r="196" spans="1:60" s="336" customFormat="1" ht="15" customHeight="1">
      <c r="A196" s="6"/>
      <c r="B196" s="6" t="s">
        <v>41</v>
      </c>
      <c r="C196" s="34">
        <v>282.55704028309202</v>
      </c>
      <c r="D196" s="38">
        <v>14.14654427270257</v>
      </c>
      <c r="E196" s="34">
        <v>114.57838197988301</v>
      </c>
      <c r="F196" s="38">
        <v>1.0937888476257172</v>
      </c>
      <c r="G196" s="34">
        <v>121.151753222095</v>
      </c>
      <c r="H196" s="38">
        <v>-3.4116634350384203</v>
      </c>
      <c r="I196" s="34">
        <v>287.48821633569997</v>
      </c>
      <c r="J196" s="38">
        <v>17.302639640271849</v>
      </c>
      <c r="K196" s="6"/>
      <c r="L196" s="6" t="s">
        <v>474</v>
      </c>
      <c r="M196" s="34">
        <v>145.71812706605999</v>
      </c>
      <c r="N196" s="38">
        <v>15.344072278458981</v>
      </c>
      <c r="O196" s="34">
        <v>158.756780251398</v>
      </c>
      <c r="P196" s="38">
        <v>8.7999999999997129</v>
      </c>
      <c r="Q196" s="34">
        <v>172.461155506766</v>
      </c>
      <c r="R196" s="38">
        <v>10.021379675064708</v>
      </c>
      <c r="S196" s="6"/>
      <c r="T196" s="6" t="s">
        <v>474</v>
      </c>
      <c r="U196" s="34">
        <v>94.0609240067446</v>
      </c>
      <c r="V196" s="38">
        <v>-10.199999999999548</v>
      </c>
      <c r="W196" s="34">
        <v>107.371090768077</v>
      </c>
      <c r="X196" s="38">
        <v>4.9000000000005883</v>
      </c>
      <c r="Y196" s="34">
        <v>117.26326733639</v>
      </c>
      <c r="Z196" s="38">
        <v>-3.1116065353430571</v>
      </c>
      <c r="AA196" s="6"/>
      <c r="AB196" s="6" t="s">
        <v>474</v>
      </c>
      <c r="AC196" s="34">
        <v>134.78267117750801</v>
      </c>
      <c r="AD196" s="38">
        <v>-6.8126991271908253</v>
      </c>
      <c r="AE196" s="34">
        <v>138.724066810995</v>
      </c>
      <c r="AF196" s="38">
        <v>-4.100000000000108</v>
      </c>
      <c r="AG196" s="34">
        <v>51.279297637418701</v>
      </c>
      <c r="AH196" s="38">
        <v>-5.4000000000000057</v>
      </c>
      <c r="AI196" s="6"/>
      <c r="AJ196" s="6" t="s">
        <v>474</v>
      </c>
      <c r="AK196" s="34">
        <v>313.86983159583201</v>
      </c>
      <c r="AL196" s="38">
        <v>32.099999999999881</v>
      </c>
      <c r="AM196" s="34">
        <v>79.295962112180405</v>
      </c>
      <c r="AN196" s="38">
        <v>17.509458406313257</v>
      </c>
      <c r="AO196" s="344">
        <v>59.571117736091722</v>
      </c>
      <c r="AP196" s="38">
        <v>16.994149300693266</v>
      </c>
      <c r="AQ196" s="6"/>
      <c r="AR196" s="6" t="s">
        <v>474</v>
      </c>
      <c r="AS196" s="34">
        <v>146.52321453841699</v>
      </c>
      <c r="AT196" s="38">
        <v>-0.91847630221194265</v>
      </c>
      <c r="AU196" s="34">
        <v>63.215817695136401</v>
      </c>
      <c r="AV196" s="38">
        <v>-11.39999999999965</v>
      </c>
      <c r="AW196" s="34">
        <v>74.079170326925905</v>
      </c>
      <c r="AX196" s="38">
        <v>-3.3616575752627824</v>
      </c>
      <c r="AY196" s="6"/>
      <c r="AZ196" s="6" t="s">
        <v>474</v>
      </c>
      <c r="BA196" s="34">
        <v>74.464725492788503</v>
      </c>
      <c r="BB196" s="38">
        <v>-7.3713952831320313</v>
      </c>
      <c r="BC196" s="34">
        <v>154.09065246162399</v>
      </c>
      <c r="BD196" s="38">
        <v>10.676289476140852</v>
      </c>
      <c r="BE196" s="34">
        <v>109.081772917406</v>
      </c>
      <c r="BF196" s="38">
        <v>-1.6036790523573927</v>
      </c>
      <c r="BG196" s="34">
        <v>114.855375956633</v>
      </c>
      <c r="BH196" s="38">
        <v>19.753888716565555</v>
      </c>
    </row>
    <row r="197" spans="1:60" s="336" customFormat="1" ht="15" customHeight="1">
      <c r="A197" s="6"/>
      <c r="B197" s="6" t="s">
        <v>42</v>
      </c>
      <c r="C197" s="34">
        <v>231.09156322218101</v>
      </c>
      <c r="D197" s="38">
        <v>13.039506606727258</v>
      </c>
      <c r="E197" s="34">
        <v>97.817896612597806</v>
      </c>
      <c r="F197" s="38">
        <v>5.7074568181138687</v>
      </c>
      <c r="G197" s="34">
        <v>128.67063039879</v>
      </c>
      <c r="H197" s="38">
        <v>-0.49799205622738896</v>
      </c>
      <c r="I197" s="34">
        <v>238.24351204101799</v>
      </c>
      <c r="J197" s="38">
        <v>20.915725329171806</v>
      </c>
      <c r="K197" s="6"/>
      <c r="L197" s="6" t="s">
        <v>475</v>
      </c>
      <c r="M197" s="34">
        <v>142.746073146816</v>
      </c>
      <c r="N197" s="38">
        <v>13.727011701298039</v>
      </c>
      <c r="O197" s="34">
        <v>153.80980035669199</v>
      </c>
      <c r="P197" s="38">
        <v>14.100000000000364</v>
      </c>
      <c r="Q197" s="34">
        <v>172.738102459922</v>
      </c>
      <c r="R197" s="38">
        <v>10.051839525458519</v>
      </c>
      <c r="S197" s="6"/>
      <c r="T197" s="6" t="s">
        <v>475</v>
      </c>
      <c r="U197" s="34">
        <v>96.851585904297394</v>
      </c>
      <c r="V197" s="38">
        <v>-10.199999999999548</v>
      </c>
      <c r="W197" s="34">
        <v>108.211697375537</v>
      </c>
      <c r="X197" s="38">
        <v>4.899999999999622</v>
      </c>
      <c r="Y197" s="34">
        <v>127.573022767175</v>
      </c>
      <c r="Z197" s="38">
        <v>-8.4857686822952587</v>
      </c>
      <c r="AA197" s="6"/>
      <c r="AB197" s="6" t="s">
        <v>475</v>
      </c>
      <c r="AC197" s="34">
        <v>135.80093822608299</v>
      </c>
      <c r="AD197" s="38">
        <v>-6.6426302271449202</v>
      </c>
      <c r="AE197" s="34">
        <v>152.550138746301</v>
      </c>
      <c r="AF197" s="38">
        <v>2.099999999999838</v>
      </c>
      <c r="AG197" s="34">
        <v>61.532235793734102</v>
      </c>
      <c r="AH197" s="38">
        <v>5.1999999999999318</v>
      </c>
      <c r="AI197" s="6"/>
      <c r="AJ197" s="6" t="s">
        <v>475</v>
      </c>
      <c r="AK197" s="34">
        <v>302.52479982919499</v>
      </c>
      <c r="AL197" s="38">
        <v>34.200000000000159</v>
      </c>
      <c r="AM197" s="34">
        <v>89.350188860948705</v>
      </c>
      <c r="AN197" s="38">
        <v>23.407175336214522</v>
      </c>
      <c r="AO197" s="344">
        <v>60.396589291617275</v>
      </c>
      <c r="AP197" s="38">
        <v>19.152956486497686</v>
      </c>
      <c r="AQ197" s="6"/>
      <c r="AR197" s="6" t="s">
        <v>475</v>
      </c>
      <c r="AS197" s="34">
        <v>210.24474187744701</v>
      </c>
      <c r="AT197" s="38">
        <v>8.7909227050996179</v>
      </c>
      <c r="AU197" s="34">
        <v>66.488850252465696</v>
      </c>
      <c r="AV197" s="38">
        <v>-11.400000000000105</v>
      </c>
      <c r="AW197" s="34">
        <v>78.602856133091393</v>
      </c>
      <c r="AX197" s="38">
        <v>-2.647283355628133</v>
      </c>
      <c r="AY197" s="6"/>
      <c r="AZ197" s="6" t="s">
        <v>475</v>
      </c>
      <c r="BA197" s="34">
        <v>63.3018246710649</v>
      </c>
      <c r="BB197" s="38">
        <v>-5.6404694734883947</v>
      </c>
      <c r="BC197" s="34">
        <v>135.69650734326601</v>
      </c>
      <c r="BD197" s="38">
        <v>1.3632572073584583</v>
      </c>
      <c r="BE197" s="34">
        <v>97.267607036892201</v>
      </c>
      <c r="BF197" s="38">
        <v>-0.42839211700918156</v>
      </c>
      <c r="BG197" s="34">
        <v>101.400450018274</v>
      </c>
      <c r="BH197" s="38">
        <v>-15.288846326169192</v>
      </c>
    </row>
    <row r="198" spans="1:60" s="336" customFormat="1" ht="15" customHeight="1">
      <c r="A198" s="355"/>
      <c r="B198" s="355" t="s">
        <v>43</v>
      </c>
      <c r="C198" s="34">
        <v>268.31748922503101</v>
      </c>
      <c r="D198" s="38">
        <v>21.276717119559763</v>
      </c>
      <c r="E198" s="34">
        <v>124.324028546446</v>
      </c>
      <c r="F198" s="38">
        <v>1.2141398762536966</v>
      </c>
      <c r="G198" s="34">
        <v>136.00932395322499</v>
      </c>
      <c r="H198" s="38">
        <v>5.2200554619483199</v>
      </c>
      <c r="I198" s="34">
        <v>255.49277788480401</v>
      </c>
      <c r="J198" s="38">
        <v>20.372117408183271</v>
      </c>
      <c r="K198" s="6"/>
      <c r="L198" s="6" t="s">
        <v>476</v>
      </c>
      <c r="M198" s="34">
        <v>152.71256292832899</v>
      </c>
      <c r="N198" s="38">
        <v>15.684732627000301</v>
      </c>
      <c r="O198" s="34">
        <v>203.72721502044399</v>
      </c>
      <c r="P198" s="38">
        <v>17.400000000000233</v>
      </c>
      <c r="Q198" s="34">
        <v>174.09455962286799</v>
      </c>
      <c r="R198" s="38">
        <v>10.079657701223184</v>
      </c>
      <c r="S198" s="6"/>
      <c r="T198" s="6" t="s">
        <v>476</v>
      </c>
      <c r="U198" s="34">
        <v>97.137325573885903</v>
      </c>
      <c r="V198" s="38">
        <v>-10.199999999999747</v>
      </c>
      <c r="W198" s="34">
        <v>108.619835941773</v>
      </c>
      <c r="X198" s="38">
        <v>4.9000000000002757</v>
      </c>
      <c r="Y198" s="34">
        <v>115.501997741803</v>
      </c>
      <c r="Z198" s="38">
        <v>-4.8602415287158323</v>
      </c>
      <c r="AA198" s="6"/>
      <c r="AB198" s="6" t="s">
        <v>476</v>
      </c>
      <c r="AC198" s="34">
        <v>136.53979607507199</v>
      </c>
      <c r="AD198" s="38">
        <v>-6.5200764583529178</v>
      </c>
      <c r="AE198" s="34">
        <v>115.443561939251</v>
      </c>
      <c r="AF198" s="38">
        <v>-19.900000000000105</v>
      </c>
      <c r="AG198" s="34">
        <v>51.569097931659002</v>
      </c>
      <c r="AH198" s="38">
        <v>-7.3000000000000398</v>
      </c>
      <c r="AI198" s="6"/>
      <c r="AJ198" s="6" t="s">
        <v>476</v>
      </c>
      <c r="AK198" s="34">
        <v>268.38841854861403</v>
      </c>
      <c r="AL198" s="38">
        <v>35.299999999999756</v>
      </c>
      <c r="AM198" s="34">
        <v>82.044082823625899</v>
      </c>
      <c r="AN198" s="38">
        <v>16.695402573384939</v>
      </c>
      <c r="AO198" s="344">
        <v>59.415619482018151</v>
      </c>
      <c r="AP198" s="38">
        <v>18.521385160905581</v>
      </c>
      <c r="AQ198" s="6"/>
      <c r="AR198" s="6" t="s">
        <v>476</v>
      </c>
      <c r="AS198" s="34">
        <v>190.77380567210699</v>
      </c>
      <c r="AT198" s="38">
        <v>0.85029717265064164</v>
      </c>
      <c r="AU198" s="34">
        <v>66.756838726138099</v>
      </c>
      <c r="AV198" s="38">
        <v>-11.399999999999949</v>
      </c>
      <c r="AW198" s="34">
        <v>90.590487504743606</v>
      </c>
      <c r="AX198" s="38">
        <v>-1.3199046065458333</v>
      </c>
      <c r="AY198" s="6"/>
      <c r="AZ198" s="6" t="s">
        <v>476</v>
      </c>
      <c r="BA198" s="34">
        <v>69.511846909416903</v>
      </c>
      <c r="BB198" s="38">
        <v>-10.60606123197077</v>
      </c>
      <c r="BC198" s="34">
        <v>168.91073057845901</v>
      </c>
      <c r="BD198" s="38">
        <v>20.610002539495454</v>
      </c>
      <c r="BE198" s="34">
        <v>95.024902625965893</v>
      </c>
      <c r="BF198" s="38">
        <v>-2.9580282674880038</v>
      </c>
      <c r="BG198" s="34">
        <v>66.949418878046899</v>
      </c>
      <c r="BH198" s="38">
        <v>-38.365769403093189</v>
      </c>
    </row>
    <row r="199" spans="1:60" s="336" customFormat="1" ht="15" customHeight="1">
      <c r="A199" s="6"/>
      <c r="B199" s="6" t="s">
        <v>44</v>
      </c>
      <c r="C199" s="34">
        <v>290.50509703344602</v>
      </c>
      <c r="D199" s="38">
        <v>25.392621630589289</v>
      </c>
      <c r="E199" s="34">
        <v>113.47723961104499</v>
      </c>
      <c r="F199" s="38">
        <v>0.18101791191796224</v>
      </c>
      <c r="G199" s="34">
        <v>134.249246695175</v>
      </c>
      <c r="H199" s="38">
        <v>-1.5822007878937114</v>
      </c>
      <c r="I199" s="34">
        <v>281.92943547132802</v>
      </c>
      <c r="J199" s="38">
        <v>10.403771117868303</v>
      </c>
      <c r="K199" s="6"/>
      <c r="L199" s="6" t="s">
        <v>338</v>
      </c>
      <c r="M199" s="34">
        <v>140.411993096136</v>
      </c>
      <c r="N199" s="38">
        <v>3.2730195608285442</v>
      </c>
      <c r="O199" s="34">
        <v>151.158313411048</v>
      </c>
      <c r="P199" s="38">
        <v>-8.4000000000000199</v>
      </c>
      <c r="Q199" s="34">
        <v>163.85267874546699</v>
      </c>
      <c r="R199" s="38">
        <v>2.8744569042777925</v>
      </c>
      <c r="S199" s="6"/>
      <c r="T199" s="6" t="s">
        <v>338</v>
      </c>
      <c r="U199" s="34">
        <v>97.255787075622806</v>
      </c>
      <c r="V199" s="38">
        <v>-10.199999999999648</v>
      </c>
      <c r="W199" s="34">
        <v>109.100592067332</v>
      </c>
      <c r="X199" s="38">
        <v>4.9000000000000625</v>
      </c>
      <c r="Y199" s="34">
        <v>116.183099889939</v>
      </c>
      <c r="Z199" s="38">
        <v>-8.0032333497349981</v>
      </c>
      <c r="AA199" s="6"/>
      <c r="AB199" s="6" t="s">
        <v>338</v>
      </c>
      <c r="AC199" s="34">
        <v>140.37298551121</v>
      </c>
      <c r="AD199" s="38">
        <v>-5.1245279685238501</v>
      </c>
      <c r="AE199" s="34">
        <v>160.56506541799899</v>
      </c>
      <c r="AF199" s="38">
        <v>-18.499999999999687</v>
      </c>
      <c r="AG199" s="34">
        <v>57.510396569375899</v>
      </c>
      <c r="AH199" s="38">
        <v>3.0999999999998806</v>
      </c>
      <c r="AI199" s="6"/>
      <c r="AJ199" s="6" t="s">
        <v>338</v>
      </c>
      <c r="AK199" s="34">
        <v>210.82363442954701</v>
      </c>
      <c r="AL199" s="38">
        <v>7.0000000000003411</v>
      </c>
      <c r="AM199" s="34">
        <v>75.379479979124099</v>
      </c>
      <c r="AN199" s="38">
        <v>-7.5187450308001189</v>
      </c>
      <c r="AO199" s="344">
        <v>57.392107311369593</v>
      </c>
      <c r="AP199" s="38">
        <v>12.488649051560145</v>
      </c>
      <c r="AQ199" s="6"/>
      <c r="AR199" s="6" t="s">
        <v>338</v>
      </c>
      <c r="AS199" s="34">
        <v>189.92400218768699</v>
      </c>
      <c r="AT199" s="38">
        <v>9.376396833207906</v>
      </c>
      <c r="AU199" s="34">
        <v>66.682234448787497</v>
      </c>
      <c r="AV199" s="38">
        <v>-11.399999999999579</v>
      </c>
      <c r="AW199" s="34">
        <v>86.060987387332901</v>
      </c>
      <c r="AX199" s="38">
        <v>0.8010742366208774</v>
      </c>
      <c r="AY199" s="6"/>
      <c r="AZ199" s="6" t="s">
        <v>338</v>
      </c>
      <c r="BA199" s="34">
        <v>68.722708166459</v>
      </c>
      <c r="BB199" s="38">
        <v>-7.3980060796801723</v>
      </c>
      <c r="BC199" s="34">
        <v>149.68551998112</v>
      </c>
      <c r="BD199" s="38">
        <v>14.101418196987225</v>
      </c>
      <c r="BE199" s="34">
        <v>88.524937690852198</v>
      </c>
      <c r="BF199" s="38">
        <v>-0.72964248087393457</v>
      </c>
      <c r="BG199" s="34">
        <v>69.980156722343295</v>
      </c>
      <c r="BH199" s="38">
        <v>-19.135000172323927</v>
      </c>
    </row>
    <row r="200" spans="1:60" s="336" customFormat="1" ht="15" customHeight="1">
      <c r="A200" s="6"/>
      <c r="B200" s="6"/>
      <c r="C200" s="34"/>
      <c r="D200" s="38"/>
      <c r="E200" s="34"/>
      <c r="F200" s="38"/>
      <c r="G200" s="34"/>
      <c r="H200" s="38"/>
      <c r="I200" s="34"/>
      <c r="J200" s="38"/>
      <c r="K200" s="6"/>
      <c r="L200" s="6"/>
      <c r="M200" s="34"/>
      <c r="N200" s="38"/>
      <c r="O200" s="34"/>
      <c r="P200" s="38"/>
      <c r="Q200" s="34"/>
      <c r="R200" s="38"/>
      <c r="S200" s="6"/>
      <c r="T200" s="6"/>
      <c r="U200" s="34"/>
      <c r="V200" s="38"/>
      <c r="W200" s="34"/>
      <c r="X200" s="38"/>
      <c r="Y200" s="34"/>
      <c r="Z200" s="38"/>
      <c r="AA200" s="6"/>
      <c r="AB200" s="6"/>
      <c r="AC200" s="34"/>
      <c r="AD200" s="38"/>
      <c r="AE200" s="34"/>
      <c r="AF200" s="38"/>
      <c r="AG200" s="34"/>
      <c r="AH200" s="38"/>
      <c r="AI200" s="6"/>
      <c r="AJ200" s="6"/>
      <c r="AK200" s="34"/>
      <c r="AL200" s="38"/>
      <c r="AM200" s="34"/>
      <c r="AN200" s="38"/>
      <c r="AO200" s="344"/>
      <c r="AP200" s="38"/>
      <c r="AQ200" s="6"/>
      <c r="AR200" s="6"/>
      <c r="AS200" s="34"/>
      <c r="AT200" s="38"/>
      <c r="AU200" s="34"/>
      <c r="AV200" s="38"/>
      <c r="AW200" s="34"/>
      <c r="AX200" s="38"/>
      <c r="AY200" s="6"/>
      <c r="AZ200" s="6"/>
      <c r="BA200" s="34"/>
      <c r="BB200" s="38"/>
      <c r="BC200" s="34"/>
      <c r="BD200" s="38"/>
      <c r="BE200" s="34"/>
      <c r="BF200" s="38"/>
      <c r="BG200" s="34"/>
      <c r="BH200" s="38"/>
    </row>
    <row r="201" spans="1:60" s="336" customFormat="1" ht="15" customHeight="1">
      <c r="A201" s="353">
        <v>2024</v>
      </c>
      <c r="B201" s="6" t="s">
        <v>33</v>
      </c>
      <c r="C201" s="34">
        <v>260.37693245212898</v>
      </c>
      <c r="D201" s="38">
        <v>19.582613366277755</v>
      </c>
      <c r="E201" s="34">
        <v>144.93503984128</v>
      </c>
      <c r="F201" s="38">
        <v>7.7401529645617444</v>
      </c>
      <c r="G201" s="34">
        <v>132.869945003037</v>
      </c>
      <c r="H201" s="38">
        <v>2.9397212269410602</v>
      </c>
      <c r="I201" s="34">
        <v>259.89978448455798</v>
      </c>
      <c r="J201" s="38">
        <v>11.525854435656484</v>
      </c>
      <c r="K201" s="353">
        <v>2024</v>
      </c>
      <c r="L201" s="6" t="s">
        <v>467</v>
      </c>
      <c r="M201" s="34">
        <v>132.072135861525</v>
      </c>
      <c r="N201" s="38">
        <v>6.0185110232503547</v>
      </c>
      <c r="O201" s="34">
        <v>148.15482502926801</v>
      </c>
      <c r="P201" s="38">
        <v>1.1418711884571451</v>
      </c>
      <c r="Q201" s="34">
        <v>165.084477762175</v>
      </c>
      <c r="R201" s="38">
        <v>2.8824950315124767</v>
      </c>
      <c r="S201" s="353">
        <v>2024</v>
      </c>
      <c r="T201" s="6" t="s">
        <v>467</v>
      </c>
      <c r="U201" s="34">
        <v>97.504404171167295</v>
      </c>
      <c r="V201" s="38">
        <v>-10.199999999999875</v>
      </c>
      <c r="W201" s="34">
        <v>109.52887793418699</v>
      </c>
      <c r="X201" s="38">
        <v>4.8999999999993094</v>
      </c>
      <c r="Y201" s="34">
        <v>117.29328524313701</v>
      </c>
      <c r="Z201" s="38">
        <v>-8.586919303359025</v>
      </c>
      <c r="AA201" s="353">
        <v>2024</v>
      </c>
      <c r="AB201" s="6" t="s">
        <v>467</v>
      </c>
      <c r="AC201" s="34">
        <v>141.376504839007</v>
      </c>
      <c r="AD201" s="38">
        <v>-5.0289052426689551</v>
      </c>
      <c r="AE201" s="34">
        <v>147.665753992178</v>
      </c>
      <c r="AF201" s="38">
        <v>-27.799999999999727</v>
      </c>
      <c r="AG201" s="34">
        <v>69.724602145198801</v>
      </c>
      <c r="AH201" s="38">
        <v>22.539447979757355</v>
      </c>
      <c r="AI201" s="353">
        <v>2024</v>
      </c>
      <c r="AJ201" s="6" t="s">
        <v>467</v>
      </c>
      <c r="AK201" s="34">
        <v>199.741853066598</v>
      </c>
      <c r="AL201" s="38">
        <v>21.698695365656448</v>
      </c>
      <c r="AM201" s="34">
        <v>72.958691533244306</v>
      </c>
      <c r="AN201" s="38">
        <v>3.9289006816588028</v>
      </c>
      <c r="AO201" s="344">
        <v>60.576266050395006</v>
      </c>
      <c r="AP201" s="38">
        <v>14.700439000882199</v>
      </c>
      <c r="AQ201" s="353">
        <v>2024</v>
      </c>
      <c r="AR201" s="6" t="s">
        <v>467</v>
      </c>
      <c r="AS201" s="34">
        <v>175.139777048045</v>
      </c>
      <c r="AT201" s="38">
        <v>0.32193732311003487</v>
      </c>
      <c r="AU201" s="34">
        <v>66.871791008076002</v>
      </c>
      <c r="AV201" s="38">
        <v>-11.39999999999992</v>
      </c>
      <c r="AW201" s="34">
        <v>102.25466295984</v>
      </c>
      <c r="AX201" s="38">
        <v>3.4770502988871641</v>
      </c>
      <c r="AY201" s="353">
        <v>2024</v>
      </c>
      <c r="AZ201" s="6" t="s">
        <v>467</v>
      </c>
      <c r="BA201" s="34">
        <v>79.357936368672995</v>
      </c>
      <c r="BB201" s="38">
        <v>6.435941859937941</v>
      </c>
      <c r="BC201" s="34">
        <v>143.773226450919</v>
      </c>
      <c r="BD201" s="38">
        <v>11.109887796171009</v>
      </c>
      <c r="BE201" s="34">
        <v>98.528137313380796</v>
      </c>
      <c r="BF201" s="38">
        <v>-2.196437459523608</v>
      </c>
      <c r="BG201" s="34">
        <v>83.052716412775197</v>
      </c>
      <c r="BH201" s="38">
        <v>-13.200000000000287</v>
      </c>
    </row>
    <row r="202" spans="1:60" s="336" customFormat="1" ht="15" customHeight="1">
      <c r="A202" s="6"/>
      <c r="B202" s="6" t="s">
        <v>34</v>
      </c>
      <c r="C202" s="34">
        <v>191.00331524612099</v>
      </c>
      <c r="D202" s="38">
        <v>7.9734102581570312</v>
      </c>
      <c r="E202" s="34">
        <v>113.659547384275</v>
      </c>
      <c r="F202" s="38">
        <v>-15.434896240737189</v>
      </c>
      <c r="G202" s="34">
        <v>92.779274632286302</v>
      </c>
      <c r="H202" s="38">
        <v>-19.169546894854818</v>
      </c>
      <c r="I202" s="34">
        <v>214.37920627442199</v>
      </c>
      <c r="J202" s="38">
        <v>9.4065521436901065</v>
      </c>
      <c r="K202" s="6"/>
      <c r="L202" s="6" t="s">
        <v>468</v>
      </c>
      <c r="M202" s="34">
        <v>148.244607342428</v>
      </c>
      <c r="N202" s="38">
        <v>5.1410884144042086</v>
      </c>
      <c r="O202" s="34">
        <v>112.48024032436599</v>
      </c>
      <c r="P202" s="38">
        <v>5.2000000000005571</v>
      </c>
      <c r="Q202" s="34">
        <v>168.71824565946301</v>
      </c>
      <c r="R202" s="38">
        <v>4.3295147048506806</v>
      </c>
      <c r="S202" s="6"/>
      <c r="T202" s="6" t="s">
        <v>468</v>
      </c>
      <c r="U202" s="34">
        <v>101.39649580853499</v>
      </c>
      <c r="V202" s="38">
        <v>-6.7000000000004576</v>
      </c>
      <c r="W202" s="34">
        <v>109.21024658854699</v>
      </c>
      <c r="X202" s="38">
        <v>4.3000000000002103</v>
      </c>
      <c r="Y202" s="34">
        <v>117.73251207792499</v>
      </c>
      <c r="Z202" s="38">
        <v>-10.100771028228252</v>
      </c>
      <c r="AA202" s="6"/>
      <c r="AB202" s="6" t="s">
        <v>468</v>
      </c>
      <c r="AC202" s="34">
        <v>141.796639892435</v>
      </c>
      <c r="AD202" s="38">
        <v>-4.6143012478791547</v>
      </c>
      <c r="AE202" s="34">
        <v>170.85786660621901</v>
      </c>
      <c r="AF202" s="38">
        <v>-30.499999999999588</v>
      </c>
      <c r="AG202" s="34">
        <v>90.187523562365399</v>
      </c>
      <c r="AH202" s="38">
        <v>34.328006705086779</v>
      </c>
      <c r="AI202" s="6"/>
      <c r="AJ202" s="6" t="s">
        <v>468</v>
      </c>
      <c r="AK202" s="34">
        <v>144.71380276745401</v>
      </c>
      <c r="AL202" s="38">
        <v>19.499999999999545</v>
      </c>
      <c r="AM202" s="34">
        <v>77.935169584249493</v>
      </c>
      <c r="AN202" s="38">
        <v>16.633774143753513</v>
      </c>
      <c r="AO202" s="344">
        <v>59.873901540492447</v>
      </c>
      <c r="AP202" s="38">
        <v>12.30332887561913</v>
      </c>
      <c r="AQ202" s="6"/>
      <c r="AR202" s="6" t="s">
        <v>468</v>
      </c>
      <c r="AS202" s="34">
        <v>167.333830664814</v>
      </c>
      <c r="AT202" s="38">
        <v>4.9342597553287106</v>
      </c>
      <c r="AU202" s="34">
        <v>69.249537183484307</v>
      </c>
      <c r="AV202" s="38">
        <v>-8.5999999999997385</v>
      </c>
      <c r="AW202" s="34">
        <v>87.705024491963897</v>
      </c>
      <c r="AX202" s="38">
        <v>-0.43490267528697757</v>
      </c>
      <c r="AY202" s="6"/>
      <c r="AZ202" s="6" t="s">
        <v>468</v>
      </c>
      <c r="BA202" s="34">
        <v>77.465310629096194</v>
      </c>
      <c r="BB202" s="38">
        <v>6.0464129566665292</v>
      </c>
      <c r="BC202" s="34">
        <v>147.94374557832199</v>
      </c>
      <c r="BD202" s="38">
        <v>6.2927332831317386</v>
      </c>
      <c r="BE202" s="34">
        <v>97.613211591181098</v>
      </c>
      <c r="BF202" s="38">
        <v>-5.9047730579057145</v>
      </c>
      <c r="BG202" s="34">
        <v>84.443745299856005</v>
      </c>
      <c r="BH202" s="38">
        <v>-9.0999999999999233</v>
      </c>
    </row>
    <row r="203" spans="1:60" s="336" customFormat="1" ht="15" customHeight="1">
      <c r="A203" s="6"/>
      <c r="B203" s="6" t="s">
        <v>35</v>
      </c>
      <c r="C203" s="34">
        <v>164.56313380667299</v>
      </c>
      <c r="D203" s="38">
        <v>6.0366437170955578</v>
      </c>
      <c r="E203" s="34">
        <v>119.04415199635299</v>
      </c>
      <c r="F203" s="38">
        <v>-3.7554597816508277</v>
      </c>
      <c r="G203" s="34">
        <v>105.890603676051</v>
      </c>
      <c r="H203" s="38">
        <v>-9.1345408718360659</v>
      </c>
      <c r="I203" s="34">
        <v>247.39576044228201</v>
      </c>
      <c r="J203" s="38">
        <v>11.869257343947723</v>
      </c>
      <c r="K203" s="6"/>
      <c r="L203" s="6" t="s">
        <v>469</v>
      </c>
      <c r="M203" s="34">
        <v>149.97119945310999</v>
      </c>
      <c r="N203" s="38">
        <v>4.519869830046602</v>
      </c>
      <c r="O203" s="34">
        <v>162.412039118856</v>
      </c>
      <c r="P203" s="38">
        <v>10.199188443434522</v>
      </c>
      <c r="Q203" s="34">
        <v>168.74899901698601</v>
      </c>
      <c r="R203" s="38">
        <v>3.6125790646163409</v>
      </c>
      <c r="S203" s="6"/>
      <c r="T203" s="6" t="s">
        <v>469</v>
      </c>
      <c r="U203" s="34">
        <v>101.373184822149</v>
      </c>
      <c r="V203" s="38">
        <v>-6.1000000000001648</v>
      </c>
      <c r="W203" s="34">
        <v>109.24802822899601</v>
      </c>
      <c r="X203" s="38">
        <v>3.9999999999992468</v>
      </c>
      <c r="Y203" s="34">
        <v>121.072809963632</v>
      </c>
      <c r="Z203" s="38">
        <v>-12.535489803714498</v>
      </c>
      <c r="AA203" s="6"/>
      <c r="AB203" s="6" t="s">
        <v>469</v>
      </c>
      <c r="AC203" s="34">
        <v>141.79883896904201</v>
      </c>
      <c r="AD203" s="38">
        <v>-5.0676299003741718</v>
      </c>
      <c r="AE203" s="34">
        <v>183.363834333927</v>
      </c>
      <c r="AF203" s="38">
        <v>-26.400000000000205</v>
      </c>
      <c r="AG203" s="34">
        <v>87.739234175789903</v>
      </c>
      <c r="AH203" s="38">
        <v>38.400000000000148</v>
      </c>
      <c r="AI203" s="6"/>
      <c r="AJ203" s="6" t="s">
        <v>469</v>
      </c>
      <c r="AK203" s="34">
        <v>184.97242392676901</v>
      </c>
      <c r="AL203" s="38">
        <v>15.000000000000284</v>
      </c>
      <c r="AM203" s="34">
        <v>73.840966129960094</v>
      </c>
      <c r="AN203" s="38">
        <v>8.8608063841761435</v>
      </c>
      <c r="AO203" s="344">
        <v>61.658876879542333</v>
      </c>
      <c r="AP203" s="38">
        <v>9.2700389898737541</v>
      </c>
      <c r="AQ203" s="6"/>
      <c r="AR203" s="6" t="s">
        <v>469</v>
      </c>
      <c r="AS203" s="34">
        <v>158.74652188015901</v>
      </c>
      <c r="AT203" s="38">
        <v>4.6713649529705776</v>
      </c>
      <c r="AU203" s="34">
        <v>69.379457797856901</v>
      </c>
      <c r="AV203" s="38">
        <v>-7.4999999999997726</v>
      </c>
      <c r="AW203" s="34">
        <v>98.999107983193198</v>
      </c>
      <c r="AX203" s="38">
        <v>6.4846379267636962</v>
      </c>
      <c r="AY203" s="6"/>
      <c r="AZ203" s="6" t="s">
        <v>469</v>
      </c>
      <c r="BA203" s="34">
        <v>81.079722213156998</v>
      </c>
      <c r="BB203" s="38">
        <v>4.2491082709337462</v>
      </c>
      <c r="BC203" s="34">
        <v>160.10377755520301</v>
      </c>
      <c r="BD203" s="38">
        <v>13.637903131567541</v>
      </c>
      <c r="BE203" s="34">
        <v>97.029897656842607</v>
      </c>
      <c r="BF203" s="38">
        <v>-3.2277444660364552</v>
      </c>
      <c r="BG203" s="34">
        <v>132.19689274427199</v>
      </c>
      <c r="BH203" s="38">
        <v>7.8999999999996788</v>
      </c>
    </row>
    <row r="204" spans="1:60" s="336" customFormat="1" ht="15" customHeight="1">
      <c r="A204" s="6"/>
      <c r="B204" s="6" t="s">
        <v>36</v>
      </c>
      <c r="C204" s="34">
        <v>231.10975964807599</v>
      </c>
      <c r="D204" s="38">
        <v>25.966329548057416</v>
      </c>
      <c r="E204" s="34">
        <v>106.992385165607</v>
      </c>
      <c r="F204" s="38">
        <v>-6.0338046964239709</v>
      </c>
      <c r="G204" s="34">
        <v>101.346350203339</v>
      </c>
      <c r="H204" s="38">
        <v>-8.2722472885351408</v>
      </c>
      <c r="I204" s="34">
        <v>284.22868078663203</v>
      </c>
      <c r="J204" s="38">
        <v>9.8462517028796981</v>
      </c>
      <c r="K204" s="6"/>
      <c r="L204" s="6" t="s">
        <v>470</v>
      </c>
      <c r="M204" s="34">
        <v>133.73427211028701</v>
      </c>
      <c r="N204" s="38">
        <v>3.7329106445801443</v>
      </c>
      <c r="O204" s="34">
        <v>214.176266130762</v>
      </c>
      <c r="P204" s="38">
        <v>26.504809052333727</v>
      </c>
      <c r="Q204" s="34">
        <v>168.234177892242</v>
      </c>
      <c r="R204" s="38">
        <v>2.5095719286172198</v>
      </c>
      <c r="S204" s="6"/>
      <c r="T204" s="6" t="s">
        <v>470</v>
      </c>
      <c r="U204" s="34">
        <v>100.910410996007</v>
      </c>
      <c r="V204" s="38">
        <v>-7.4999999999996021</v>
      </c>
      <c r="W204" s="34">
        <v>108.80863746447299</v>
      </c>
      <c r="X204" s="38">
        <v>3.1999999999995339</v>
      </c>
      <c r="Y204" s="34">
        <v>127.18826187918199</v>
      </c>
      <c r="Z204" s="38">
        <v>2.4552555983171374</v>
      </c>
      <c r="AA204" s="6"/>
      <c r="AB204" s="6" t="s">
        <v>470</v>
      </c>
      <c r="AC204" s="34">
        <v>141.53961541858399</v>
      </c>
      <c r="AD204" s="38">
        <v>-5.8177292405029561</v>
      </c>
      <c r="AE204" s="34">
        <v>179.80006022548599</v>
      </c>
      <c r="AF204" s="38">
        <v>-21.163023801650553</v>
      </c>
      <c r="AG204" s="34">
        <v>106.60912351733801</v>
      </c>
      <c r="AH204" s="38">
        <v>40.000000000000767</v>
      </c>
      <c r="AI204" s="6"/>
      <c r="AJ204" s="6" t="s">
        <v>470</v>
      </c>
      <c r="AK204" s="34">
        <v>177.12384699213101</v>
      </c>
      <c r="AL204" s="38">
        <v>17.254181269726715</v>
      </c>
      <c r="AM204" s="34">
        <v>57.279590984541301</v>
      </c>
      <c r="AN204" s="38">
        <v>-1.978451581492763</v>
      </c>
      <c r="AO204" s="344">
        <v>59.280645789475557</v>
      </c>
      <c r="AP204" s="38">
        <v>13.070040648911061</v>
      </c>
      <c r="AQ204" s="6"/>
      <c r="AR204" s="6" t="s">
        <v>470</v>
      </c>
      <c r="AS204" s="34">
        <v>170.28207476677301</v>
      </c>
      <c r="AT204" s="38">
        <v>6.3035464574616356</v>
      </c>
      <c r="AU204" s="34">
        <v>72.013291803725807</v>
      </c>
      <c r="AV204" s="38">
        <v>-5.1999999999997328</v>
      </c>
      <c r="AW204" s="34">
        <v>81.488159792866497</v>
      </c>
      <c r="AX204" s="38">
        <v>-3.1954444746450861</v>
      </c>
      <c r="AY204" s="6"/>
      <c r="AZ204" s="6" t="s">
        <v>470</v>
      </c>
      <c r="BA204" s="34">
        <v>70.271499897666104</v>
      </c>
      <c r="BB204" s="38">
        <v>9.0527894453627908</v>
      </c>
      <c r="BC204" s="34">
        <v>134.79010547800601</v>
      </c>
      <c r="BD204" s="38">
        <v>14.747701225754057</v>
      </c>
      <c r="BE204" s="34">
        <v>90.549740809014196</v>
      </c>
      <c r="BF204" s="38">
        <v>-1.5540878024342533</v>
      </c>
      <c r="BG204" s="34">
        <v>102.30893617149501</v>
      </c>
      <c r="BH204" s="38">
        <v>9.2999999999999687</v>
      </c>
    </row>
    <row r="205" spans="1:60" s="336" customFormat="1" ht="15" customHeight="1">
      <c r="A205" s="6"/>
      <c r="B205" s="6" t="s">
        <v>37</v>
      </c>
      <c r="C205" s="34">
        <v>288.61585981097301</v>
      </c>
      <c r="D205" s="38">
        <v>12.62890974411583</v>
      </c>
      <c r="E205" s="34">
        <v>121.753776677777</v>
      </c>
      <c r="F205" s="38">
        <v>1.589075018982669</v>
      </c>
      <c r="G205" s="34">
        <v>114.36862155936601</v>
      </c>
      <c r="H205" s="38">
        <v>3.5592973056595412</v>
      </c>
      <c r="I205" s="34">
        <v>284.92558976020302</v>
      </c>
      <c r="J205" s="38">
        <v>5.3730272930235117</v>
      </c>
      <c r="K205" s="6"/>
      <c r="L205" s="6" t="s">
        <v>37</v>
      </c>
      <c r="M205" s="34">
        <v>119.005386309664</v>
      </c>
      <c r="N205" s="38">
        <v>6.5125665056350783</v>
      </c>
      <c r="O205" s="34">
        <v>188.46928992017499</v>
      </c>
      <c r="P205" s="38">
        <v>-4.4000000000000341</v>
      </c>
      <c r="Q205" s="34">
        <v>171.78528622354</v>
      </c>
      <c r="R205" s="38">
        <v>3.7191896199303898</v>
      </c>
      <c r="S205" s="6"/>
      <c r="T205" s="6" t="s">
        <v>37</v>
      </c>
      <c r="U205" s="34">
        <v>88.682068022139603</v>
      </c>
      <c r="V205" s="38">
        <v>-6.4000000000000341</v>
      </c>
      <c r="W205" s="34">
        <v>112.123832829874</v>
      </c>
      <c r="X205" s="38">
        <v>4.3999999999994515</v>
      </c>
      <c r="Y205" s="34">
        <v>132.93310557198001</v>
      </c>
      <c r="Z205" s="38">
        <v>3.0400409835802407</v>
      </c>
      <c r="AA205" s="6"/>
      <c r="AB205" s="6" t="s">
        <v>37</v>
      </c>
      <c r="AC205" s="34">
        <v>144.20125504969999</v>
      </c>
      <c r="AD205" s="38">
        <v>-6.3573851430888624</v>
      </c>
      <c r="AE205" s="34">
        <v>150.23030872334999</v>
      </c>
      <c r="AF205" s="38">
        <v>-23.500000000000043</v>
      </c>
      <c r="AG205" s="34">
        <v>94.4727568627019</v>
      </c>
      <c r="AH205" s="38">
        <v>-8.7557800235930188</v>
      </c>
      <c r="AI205" s="6"/>
      <c r="AJ205" s="6" t="s">
        <v>37</v>
      </c>
      <c r="AK205" s="34">
        <v>246.51729556428899</v>
      </c>
      <c r="AL205" s="38">
        <v>-1.6000000000002217</v>
      </c>
      <c r="AM205" s="34">
        <v>57.623772442035801</v>
      </c>
      <c r="AN205" s="38">
        <v>-6.0312464689517071</v>
      </c>
      <c r="AO205" s="344">
        <v>58.01710640879751</v>
      </c>
      <c r="AP205" s="38">
        <v>8.6706288467445063</v>
      </c>
      <c r="AQ205" s="6"/>
      <c r="AR205" s="6" t="s">
        <v>37</v>
      </c>
      <c r="AS205" s="34">
        <v>192.409675928007</v>
      </c>
      <c r="AT205" s="38">
        <v>-0.46900317285070514</v>
      </c>
      <c r="AU205" s="34">
        <v>56.4977673976123</v>
      </c>
      <c r="AV205" s="38">
        <v>-5.8999999999998209</v>
      </c>
      <c r="AW205" s="34">
        <v>83.826062621469504</v>
      </c>
      <c r="AX205" s="38">
        <v>1.2880053761978587</v>
      </c>
      <c r="AY205" s="6"/>
      <c r="AZ205" s="6" t="s">
        <v>37</v>
      </c>
      <c r="BA205" s="34">
        <v>84.832946863870802</v>
      </c>
      <c r="BB205" s="38">
        <v>12.678411799010433</v>
      </c>
      <c r="BC205" s="34">
        <v>171.27009080140101</v>
      </c>
      <c r="BD205" s="38">
        <v>6.466663919773822</v>
      </c>
      <c r="BE205" s="34">
        <v>93.286492093327794</v>
      </c>
      <c r="BF205" s="38">
        <v>2.0010396052711314</v>
      </c>
      <c r="BG205" s="34">
        <v>103.03589512208799</v>
      </c>
      <c r="BH205" s="38">
        <v>17.199999999999122</v>
      </c>
    </row>
    <row r="206" spans="1:60" s="336" customFormat="1" ht="15" customHeight="1">
      <c r="A206" s="6"/>
      <c r="B206" s="6" t="s">
        <v>38</v>
      </c>
      <c r="C206" s="34">
        <v>262.86380947716299</v>
      </c>
      <c r="D206" s="38">
        <v>10.517622225281343</v>
      </c>
      <c r="E206" s="34">
        <v>117.324152188369</v>
      </c>
      <c r="F206" s="38">
        <v>-1.0646621325929431</v>
      </c>
      <c r="G206" s="34">
        <v>112.27946810790399</v>
      </c>
      <c r="H206" s="38">
        <v>1.907022771162417</v>
      </c>
      <c r="I206" s="34">
        <v>246.641099883946</v>
      </c>
      <c r="J206" s="38">
        <v>3.7161975062176964</v>
      </c>
      <c r="K206" s="6"/>
      <c r="L206" s="6" t="s">
        <v>471</v>
      </c>
      <c r="M206" s="34">
        <v>124.472229197532</v>
      </c>
      <c r="N206" s="38">
        <v>4.9889321152143111</v>
      </c>
      <c r="O206" s="34">
        <v>137.006135865922</v>
      </c>
      <c r="P206" s="38">
        <v>-7.5999999999994259</v>
      </c>
      <c r="Q206" s="34">
        <v>172.72245492232801</v>
      </c>
      <c r="R206" s="38">
        <v>3.1792100827529453</v>
      </c>
      <c r="S206" s="6"/>
      <c r="T206" s="6" t="s">
        <v>471</v>
      </c>
      <c r="U206" s="34">
        <v>84.414048726061395</v>
      </c>
      <c r="V206" s="38">
        <v>-8.8999999999999773</v>
      </c>
      <c r="W206" s="34">
        <v>110.71011313599</v>
      </c>
      <c r="X206" s="38">
        <v>5.7999999999989882</v>
      </c>
      <c r="Y206" s="34">
        <v>133.99390738064201</v>
      </c>
      <c r="Z206" s="38">
        <v>6.0226028486931824</v>
      </c>
      <c r="AA206" s="6"/>
      <c r="AB206" s="6" t="s">
        <v>471</v>
      </c>
      <c r="AC206" s="34">
        <v>146.14302328277799</v>
      </c>
      <c r="AD206" s="38">
        <v>-3.6027868937019889</v>
      </c>
      <c r="AE206" s="34">
        <v>111.09708234951501</v>
      </c>
      <c r="AF206" s="38">
        <v>-36.800000000000075</v>
      </c>
      <c r="AG206" s="34">
        <v>66.272520091883294</v>
      </c>
      <c r="AH206" s="38">
        <v>-1.0527305247201468</v>
      </c>
      <c r="AI206" s="6"/>
      <c r="AJ206" s="6" t="s">
        <v>471</v>
      </c>
      <c r="AK206" s="34">
        <v>320.24395439268</v>
      </c>
      <c r="AL206" s="38">
        <v>0.40000000000009095</v>
      </c>
      <c r="AM206" s="34">
        <v>55.0549131529351</v>
      </c>
      <c r="AN206" s="38">
        <v>-8.3827307009675707</v>
      </c>
      <c r="AO206" s="344">
        <v>61.155466069669892</v>
      </c>
      <c r="AP206" s="38">
        <v>10.092901304112871</v>
      </c>
      <c r="AQ206" s="6"/>
      <c r="AR206" s="6" t="s">
        <v>471</v>
      </c>
      <c r="AS206" s="34">
        <v>165.91737449528</v>
      </c>
      <c r="AT206" s="38">
        <v>8.4258339945699703</v>
      </c>
      <c r="AU206" s="34">
        <v>58.096239045815999</v>
      </c>
      <c r="AV206" s="38">
        <v>-6.7000000000002444</v>
      </c>
      <c r="AW206" s="34">
        <v>68.868206572081803</v>
      </c>
      <c r="AX206" s="38">
        <v>-3.5838927853381364</v>
      </c>
      <c r="AY206" s="6"/>
      <c r="AZ206" s="6" t="s">
        <v>471</v>
      </c>
      <c r="BA206" s="34">
        <v>79.023825973880705</v>
      </c>
      <c r="BB206" s="38">
        <v>11.327481171041939</v>
      </c>
      <c r="BC206" s="34">
        <v>135.97030733035501</v>
      </c>
      <c r="BD206" s="38">
        <v>1.3074466382159784</v>
      </c>
      <c r="BE206" s="34">
        <v>90.771244604036198</v>
      </c>
      <c r="BF206" s="38">
        <v>5.210663414695091</v>
      </c>
      <c r="BG206" s="34">
        <v>108.445783118565</v>
      </c>
      <c r="BH206" s="38">
        <v>29.499999999999915</v>
      </c>
    </row>
    <row r="207" spans="1:60" s="336" customFormat="1" ht="15" customHeight="1">
      <c r="A207" s="6"/>
      <c r="B207" s="6" t="s">
        <v>39</v>
      </c>
      <c r="C207" s="34">
        <v>227.28835375811201</v>
      </c>
      <c r="D207" s="38">
        <v>13.006821928281937</v>
      </c>
      <c r="E207" s="34">
        <v>105.42498612141399</v>
      </c>
      <c r="F207" s="38">
        <v>-5.6547718129395292</v>
      </c>
      <c r="G207" s="34">
        <v>107.432200411624</v>
      </c>
      <c r="H207" s="38">
        <v>-6.5214909097316252</v>
      </c>
      <c r="I207" s="34">
        <v>276.80509372586698</v>
      </c>
      <c r="J207" s="38">
        <v>-0.36447400792253859</v>
      </c>
      <c r="K207" s="6"/>
      <c r="L207" s="6" t="s">
        <v>472</v>
      </c>
      <c r="M207" s="34">
        <v>124.844711398207</v>
      </c>
      <c r="N207" s="38">
        <v>6.993444861744976</v>
      </c>
      <c r="O207" s="34">
        <v>185.98782722441001</v>
      </c>
      <c r="P207" s="38">
        <v>1.4000000000000483</v>
      </c>
      <c r="Q207" s="34">
        <v>174.90802402444899</v>
      </c>
      <c r="R207" s="38">
        <v>3.9442944146375254</v>
      </c>
      <c r="S207" s="6"/>
      <c r="T207" s="6" t="s">
        <v>472</v>
      </c>
      <c r="U207" s="34">
        <v>91.550527981351095</v>
      </c>
      <c r="V207" s="38">
        <v>-7.1000000000000227</v>
      </c>
      <c r="W207" s="34">
        <v>113.349164670861</v>
      </c>
      <c r="X207" s="38">
        <v>6.6000000000001791</v>
      </c>
      <c r="Y207" s="34">
        <v>136.58862791155099</v>
      </c>
      <c r="Z207" s="38">
        <v>14.696409615353929</v>
      </c>
      <c r="AA207" s="6"/>
      <c r="AB207" s="6" t="s">
        <v>472</v>
      </c>
      <c r="AC207" s="34">
        <v>149.40452161603901</v>
      </c>
      <c r="AD207" s="38">
        <v>-2.821724280916456</v>
      </c>
      <c r="AE207" s="34">
        <v>94.739615872179002</v>
      </c>
      <c r="AF207" s="38">
        <v>-37.100000000000179</v>
      </c>
      <c r="AG207" s="34">
        <v>53.197376965739601</v>
      </c>
      <c r="AH207" s="38">
        <v>10.15414272813635</v>
      </c>
      <c r="AI207" s="6"/>
      <c r="AJ207" s="6" t="s">
        <v>472</v>
      </c>
      <c r="AK207" s="34">
        <v>333.268182460167</v>
      </c>
      <c r="AL207" s="38">
        <v>14.699999999999775</v>
      </c>
      <c r="AM207" s="34">
        <v>75.559380089829503</v>
      </c>
      <c r="AN207" s="38">
        <v>2.0728823088948616</v>
      </c>
      <c r="AO207" s="344">
        <v>63.847083229043342</v>
      </c>
      <c r="AP207" s="38">
        <v>10.360566104441475</v>
      </c>
      <c r="AQ207" s="6"/>
      <c r="AR207" s="6" t="s">
        <v>472</v>
      </c>
      <c r="AS207" s="34">
        <v>145.11292732552801</v>
      </c>
      <c r="AT207" s="38">
        <v>6.230011955944434</v>
      </c>
      <c r="AU207" s="34">
        <v>62.960968400569499</v>
      </c>
      <c r="AV207" s="38">
        <v>-4.2999999999997272</v>
      </c>
      <c r="AW207" s="34">
        <v>91.421102788457006</v>
      </c>
      <c r="AX207" s="38">
        <v>4.2312602885119475</v>
      </c>
      <c r="AY207" s="6"/>
      <c r="AZ207" s="6" t="s">
        <v>472</v>
      </c>
      <c r="BA207" s="34">
        <v>84.315992553847494</v>
      </c>
      <c r="BB207" s="38">
        <v>21.112620504531492</v>
      </c>
      <c r="BC207" s="34">
        <v>165.89584145121401</v>
      </c>
      <c r="BD207" s="38">
        <v>4.5736931831382321</v>
      </c>
      <c r="BE207" s="34">
        <v>95.113251339419904</v>
      </c>
      <c r="BF207" s="38">
        <v>7.3111908525025342</v>
      </c>
      <c r="BG207" s="34">
        <v>118.237328555554</v>
      </c>
      <c r="BH207" s="38">
        <v>4.8000000000001819</v>
      </c>
    </row>
    <row r="208" spans="1:60" s="336" customFormat="1" ht="15" customHeight="1">
      <c r="A208" s="6"/>
      <c r="B208" s="6" t="s">
        <v>40</v>
      </c>
      <c r="C208" s="34">
        <v>285.19576529549801</v>
      </c>
      <c r="D208" s="38">
        <v>6.96898816474976</v>
      </c>
      <c r="E208" s="34">
        <v>115.252577415893</v>
      </c>
      <c r="F208" s="38">
        <v>-3.8770410991276094</v>
      </c>
      <c r="G208" s="34">
        <v>112.40761275964201</v>
      </c>
      <c r="H208" s="38">
        <v>-7.62951242259075</v>
      </c>
      <c r="I208" s="34">
        <v>300.84149231109097</v>
      </c>
      <c r="J208" s="38">
        <v>-2.2664327191417897</v>
      </c>
      <c r="K208" s="6"/>
      <c r="L208" s="6" t="s">
        <v>473</v>
      </c>
      <c r="M208" s="34">
        <v>142.21329942718799</v>
      </c>
      <c r="N208" s="38">
        <v>7.4485868077000248</v>
      </c>
      <c r="O208" s="34">
        <v>131.66536631997101</v>
      </c>
      <c r="P208" s="38">
        <v>4.9000000000005741</v>
      </c>
      <c r="Q208" s="34">
        <v>177.66280534699601</v>
      </c>
      <c r="R208" s="38">
        <v>4.7972939453202628</v>
      </c>
      <c r="S208" s="6"/>
      <c r="T208" s="6" t="s">
        <v>473</v>
      </c>
      <c r="U208" s="34">
        <v>90.7005677515548</v>
      </c>
      <c r="V208" s="38">
        <v>-4.4000000000000057</v>
      </c>
      <c r="W208" s="34">
        <v>117.27291949182199</v>
      </c>
      <c r="X208" s="38">
        <v>7.8999999999997783</v>
      </c>
      <c r="Y208" s="34">
        <v>109.931457105603</v>
      </c>
      <c r="Z208" s="38">
        <v>6.8458533150490553</v>
      </c>
      <c r="AA208" s="6"/>
      <c r="AB208" s="6" t="s">
        <v>473</v>
      </c>
      <c r="AC208" s="34">
        <v>133.60296351678099</v>
      </c>
      <c r="AD208" s="38">
        <v>-1.5598174314205693</v>
      </c>
      <c r="AE208" s="34">
        <v>84.314656958832799</v>
      </c>
      <c r="AF208" s="38">
        <v>-29.600000000000136</v>
      </c>
      <c r="AG208" s="34">
        <v>53.358777036255397</v>
      </c>
      <c r="AH208" s="38">
        <v>12.511126411861099</v>
      </c>
      <c r="AI208" s="6"/>
      <c r="AJ208" s="6" t="s">
        <v>473</v>
      </c>
      <c r="AK208" s="34">
        <v>329.57537292971699</v>
      </c>
      <c r="AL208" s="38">
        <v>16.499999999999801</v>
      </c>
      <c r="AM208" s="34">
        <v>69.913316054800106</v>
      </c>
      <c r="AN208" s="38">
        <v>-4.5515952421358179</v>
      </c>
      <c r="AO208" s="344">
        <v>65.447158471918627</v>
      </c>
      <c r="AP208" s="38">
        <v>10.72007825009922</v>
      </c>
      <c r="AQ208" s="6"/>
      <c r="AR208" s="6" t="s">
        <v>473</v>
      </c>
      <c r="AS208" s="34">
        <v>94.318636594785303</v>
      </c>
      <c r="AT208" s="38">
        <v>7.48662816971013</v>
      </c>
      <c r="AU208" s="34">
        <v>61.342560452750703</v>
      </c>
      <c r="AV208" s="38">
        <v>-3.3000000000000682</v>
      </c>
      <c r="AW208" s="34">
        <v>75.487965742002899</v>
      </c>
      <c r="AX208" s="38">
        <v>-7.1149773700456223</v>
      </c>
      <c r="AY208" s="6"/>
      <c r="AZ208" s="6" t="s">
        <v>473</v>
      </c>
      <c r="BA208" s="34">
        <v>69.7581982279427</v>
      </c>
      <c r="BB208" s="38">
        <v>14.591433527317776</v>
      </c>
      <c r="BC208" s="34">
        <v>172.41507380346201</v>
      </c>
      <c r="BD208" s="38">
        <v>4.3317545162283864</v>
      </c>
      <c r="BE208" s="34">
        <v>91.168254234813006</v>
      </c>
      <c r="BF208" s="38">
        <v>-1.1811588115382676</v>
      </c>
      <c r="BG208" s="34">
        <v>102.278101811337</v>
      </c>
      <c r="BH208" s="38">
        <v>-2.4000000000011994</v>
      </c>
    </row>
    <row r="209" spans="1:420" s="336" customFormat="1" ht="15" customHeight="1">
      <c r="A209" s="6"/>
      <c r="B209" s="6" t="s">
        <v>41</v>
      </c>
      <c r="C209" s="34">
        <v>319.64621277423601</v>
      </c>
      <c r="D209" s="38">
        <v>13.126260260223759</v>
      </c>
      <c r="E209" s="34">
        <v>115.936387055501</v>
      </c>
      <c r="F209" s="38">
        <v>1.1852192814665727</v>
      </c>
      <c r="G209" s="34">
        <v>124.61313524085099</v>
      </c>
      <c r="H209" s="38">
        <v>2.8570630855094521</v>
      </c>
      <c r="I209" s="34">
        <v>296.21883158390602</v>
      </c>
      <c r="J209" s="38">
        <v>3.0368602092585775</v>
      </c>
      <c r="K209" s="6"/>
      <c r="L209" s="6" t="s">
        <v>474</v>
      </c>
      <c r="M209" s="34">
        <v>144.708971511485</v>
      </c>
      <c r="N209" s="38">
        <v>-0.69253947665515625</v>
      </c>
      <c r="O209" s="34">
        <v>144.450730512603</v>
      </c>
      <c r="P209" s="38">
        <v>-9.0113000000004888</v>
      </c>
      <c r="Q209" s="34">
        <v>182.435671646104</v>
      </c>
      <c r="R209" s="38">
        <v>5.7836305862781359</v>
      </c>
      <c r="S209" s="6"/>
      <c r="T209" s="6" t="s">
        <v>474</v>
      </c>
      <c r="U209" s="34">
        <v>92.085644602602798</v>
      </c>
      <c r="V209" s="38">
        <v>-2.1000000000001791</v>
      </c>
      <c r="W209" s="34">
        <v>116.819746755667</v>
      </c>
      <c r="X209" s="38">
        <v>8.7999999999992724</v>
      </c>
      <c r="Y209" s="34">
        <v>136.63870033682699</v>
      </c>
      <c r="Z209" s="38">
        <v>16.523019902605299</v>
      </c>
      <c r="AA209" s="6"/>
      <c r="AB209" s="6" t="s">
        <v>474</v>
      </c>
      <c r="AC209" s="34">
        <v>133.24480424057401</v>
      </c>
      <c r="AD209" s="38">
        <v>-1.1409975210452927</v>
      </c>
      <c r="AE209" s="34">
        <v>95.164709832342396</v>
      </c>
      <c r="AF209" s="38">
        <v>-31.400000000000134</v>
      </c>
      <c r="AG209" s="34">
        <v>39.501832308036001</v>
      </c>
      <c r="AH209" s="38">
        <v>-22.967290645550179</v>
      </c>
      <c r="AI209" s="6"/>
      <c r="AJ209" s="6" t="s">
        <v>474</v>
      </c>
      <c r="AK209" s="34">
        <v>340.060603420966</v>
      </c>
      <c r="AL209" s="38">
        <v>8.344469327290966</v>
      </c>
      <c r="AM209" s="34">
        <v>81.233779519952293</v>
      </c>
      <c r="AN209" s="38">
        <v>2.4437781649341019</v>
      </c>
      <c r="AO209" s="344">
        <v>65.562217770965461</v>
      </c>
      <c r="AP209" s="38">
        <v>10.057054932920906</v>
      </c>
      <c r="AQ209" s="6"/>
      <c r="AR209" s="6" t="s">
        <v>474</v>
      </c>
      <c r="AS209" s="34">
        <v>143.57996959316799</v>
      </c>
      <c r="AT209" s="38">
        <v>-2.0087226140382768</v>
      </c>
      <c r="AU209" s="34">
        <v>61.635422252758097</v>
      </c>
      <c r="AV209" s="38">
        <v>-2.4999999999998295</v>
      </c>
      <c r="AW209" s="34">
        <v>74.683546894868996</v>
      </c>
      <c r="AX209" s="38">
        <v>0.81585223656779249</v>
      </c>
      <c r="AY209" s="6"/>
      <c r="AZ209" s="6" t="s">
        <v>474</v>
      </c>
      <c r="BA209" s="34">
        <v>81.990267487099203</v>
      </c>
      <c r="BB209" s="38">
        <v>10.106183759503025</v>
      </c>
      <c r="BC209" s="34">
        <v>166.449024528092</v>
      </c>
      <c r="BD209" s="38">
        <v>8.020195819175882</v>
      </c>
      <c r="BE209" s="34">
        <v>109.84839715704901</v>
      </c>
      <c r="BF209" s="38">
        <v>0.70279774442563792</v>
      </c>
      <c r="BG209" s="34">
        <v>104.288681368623</v>
      </c>
      <c r="BH209" s="38">
        <v>-9.1999999999997897</v>
      </c>
    </row>
    <row r="210" spans="1:420" s="336" customFormat="1" ht="15" customHeight="1">
      <c r="A210" s="6"/>
      <c r="B210" s="6" t="s">
        <v>42</v>
      </c>
      <c r="C210" s="34">
        <v>272.51343049331899</v>
      </c>
      <c r="D210" s="38">
        <v>17.924439427203694</v>
      </c>
      <c r="E210" s="34">
        <v>97.341616785851102</v>
      </c>
      <c r="F210" s="38">
        <v>-0.4869045882605576</v>
      </c>
      <c r="G210" s="34">
        <v>129.47556547663001</v>
      </c>
      <c r="H210" s="38">
        <v>0.625577939072258</v>
      </c>
      <c r="I210" s="34">
        <v>243.99225546019201</v>
      </c>
      <c r="J210" s="38">
        <v>2.4129695578800465</v>
      </c>
      <c r="K210" s="6"/>
      <c r="L210" s="6" t="s">
        <v>475</v>
      </c>
      <c r="M210" s="34">
        <v>141.854474267189</v>
      </c>
      <c r="N210" s="38">
        <v>-0.62460483848825277</v>
      </c>
      <c r="O210" s="34">
        <v>127.496362031318</v>
      </c>
      <c r="P210" s="38">
        <v>-17.107777439637744</v>
      </c>
      <c r="Q210" s="34">
        <v>182.93504436764599</v>
      </c>
      <c r="R210" s="38">
        <v>5.903122566771188</v>
      </c>
      <c r="S210" s="6"/>
      <c r="T210" s="6" t="s">
        <v>475</v>
      </c>
      <c r="U210" s="34">
        <v>95.205108943924301</v>
      </c>
      <c r="V210" s="38">
        <v>-1.7000000000000313</v>
      </c>
      <c r="W210" s="34">
        <v>116.976844862956</v>
      </c>
      <c r="X210" s="38">
        <v>8.1000000000004633</v>
      </c>
      <c r="Y210" s="34">
        <v>144.79031447489999</v>
      </c>
      <c r="Z210" s="38">
        <v>13.496028654229747</v>
      </c>
      <c r="AA210" s="6"/>
      <c r="AB210" s="6" t="s">
        <v>475</v>
      </c>
      <c r="AC210" s="34">
        <v>135.43206280666101</v>
      </c>
      <c r="AD210" s="38">
        <v>-0.27162950730713931</v>
      </c>
      <c r="AE210" s="34">
        <v>102.361143098768</v>
      </c>
      <c r="AF210" s="38">
        <v>-32.899999999999991</v>
      </c>
      <c r="AG210" s="34">
        <v>50.333368879274502</v>
      </c>
      <c r="AH210" s="38">
        <v>-18.199999999999989</v>
      </c>
      <c r="AI210" s="6"/>
      <c r="AJ210" s="6" t="s">
        <v>475</v>
      </c>
      <c r="AK210" s="34">
        <v>338.52525100886902</v>
      </c>
      <c r="AL210" s="38">
        <v>11.899999999999935</v>
      </c>
      <c r="AM210" s="34">
        <v>81.164451209112499</v>
      </c>
      <c r="AN210" s="38">
        <v>-9.161410575835788</v>
      </c>
      <c r="AO210" s="344">
        <v>66.655948659893809</v>
      </c>
      <c r="AP210" s="38">
        <v>10.363762990082122</v>
      </c>
      <c r="AQ210" s="6"/>
      <c r="AR210" s="6" t="s">
        <v>475</v>
      </c>
      <c r="AS210" s="34">
        <v>200.73054794338699</v>
      </c>
      <c r="AT210" s="38">
        <v>-4.5252945919598346</v>
      </c>
      <c r="AU210" s="34">
        <v>65.956939450445901</v>
      </c>
      <c r="AV210" s="38">
        <v>-0.80000000000009663</v>
      </c>
      <c r="AW210" s="34">
        <v>73.715386155543598</v>
      </c>
      <c r="AX210" s="38">
        <v>-6.2179292432736304</v>
      </c>
      <c r="AY210" s="6"/>
      <c r="AZ210" s="6" t="s">
        <v>475</v>
      </c>
      <c r="BA210" s="34">
        <v>68.1821332919871</v>
      </c>
      <c r="BB210" s="38">
        <v>7.7095860131705933</v>
      </c>
      <c r="BC210" s="34">
        <v>161.0837918899</v>
      </c>
      <c r="BD210" s="38">
        <v>18.708871026733803</v>
      </c>
      <c r="BE210" s="34">
        <v>94.590519143567093</v>
      </c>
      <c r="BF210" s="38">
        <v>-2.7522913073308501</v>
      </c>
      <c r="BG210" s="34">
        <v>120.767935971764</v>
      </c>
      <c r="BH210" s="38">
        <v>19.099999999999667</v>
      </c>
    </row>
    <row r="211" spans="1:420" s="336" customFormat="1" ht="15" customHeight="1">
      <c r="A211" s="355"/>
      <c r="B211" s="355" t="s">
        <v>43</v>
      </c>
      <c r="C211" s="34">
        <v>310.17971450301002</v>
      </c>
      <c r="D211" s="38">
        <v>15.601750522818222</v>
      </c>
      <c r="E211" s="34">
        <v>120.821879981843</v>
      </c>
      <c r="F211" s="38">
        <v>-2.8169522863350949</v>
      </c>
      <c r="G211" s="34">
        <v>122.024751338955</v>
      </c>
      <c r="H211" s="38">
        <v>-10.282069058059164</v>
      </c>
      <c r="I211" s="34">
        <v>259.96617969240702</v>
      </c>
      <c r="J211" s="38">
        <v>1.7508916865039339</v>
      </c>
      <c r="K211" s="6"/>
      <c r="L211" s="6" t="s">
        <v>476</v>
      </c>
      <c r="M211" s="34">
        <v>152.01148770405001</v>
      </c>
      <c r="N211" s="38">
        <v>-0.45908156528550137</v>
      </c>
      <c r="O211" s="34">
        <v>171.945769477254</v>
      </c>
      <c r="P211" s="38">
        <v>-15.600000000000364</v>
      </c>
      <c r="Q211" s="34">
        <v>185.17531019946199</v>
      </c>
      <c r="R211" s="38">
        <v>6.3647885382505081</v>
      </c>
      <c r="S211" s="6"/>
      <c r="T211" s="6" t="s">
        <v>476</v>
      </c>
      <c r="U211" s="34">
        <v>95.971677666999398</v>
      </c>
      <c r="V211" s="38">
        <v>-1.1999999999998749</v>
      </c>
      <c r="W211" s="34">
        <v>117.961141832766</v>
      </c>
      <c r="X211" s="38">
        <v>8.6000000000004775</v>
      </c>
      <c r="Y211" s="34">
        <v>125.17769840899101</v>
      </c>
      <c r="Z211" s="38">
        <v>8.377085120914856</v>
      </c>
      <c r="AA211" s="6"/>
      <c r="AB211" s="6" t="s">
        <v>476</v>
      </c>
      <c r="AC211" s="34">
        <v>137.37945678403099</v>
      </c>
      <c r="AD211" s="38">
        <v>0.61495676212769013</v>
      </c>
      <c r="AE211" s="34">
        <v>81.387711167172199</v>
      </c>
      <c r="AF211" s="38">
        <v>-29.499999999999787</v>
      </c>
      <c r="AG211" s="34">
        <v>43.266473164661903</v>
      </c>
      <c r="AH211" s="38">
        <v>-16.100000000000009</v>
      </c>
      <c r="AI211" s="6"/>
      <c r="AJ211" s="6" t="s">
        <v>476</v>
      </c>
      <c r="AK211" s="34">
        <v>300.863417192996</v>
      </c>
      <c r="AL211" s="38">
        <v>12.099999999999895</v>
      </c>
      <c r="AM211" s="34">
        <v>77.098379267193707</v>
      </c>
      <c r="AN211" s="38">
        <v>-6.0281051188837154</v>
      </c>
      <c r="AO211" s="344">
        <v>65.026547267494308</v>
      </c>
      <c r="AP211" s="38">
        <v>9.4435231583746599</v>
      </c>
      <c r="AQ211" s="6"/>
      <c r="AR211" s="6" t="s">
        <v>476</v>
      </c>
      <c r="AS211" s="34">
        <v>194.274745668165</v>
      </c>
      <c r="AT211" s="38">
        <v>1.8351261504292893</v>
      </c>
      <c r="AU211" s="34">
        <v>67.224136597221204</v>
      </c>
      <c r="AV211" s="38">
        <v>0.700000000000216</v>
      </c>
      <c r="AW211" s="34">
        <v>82.758331511151297</v>
      </c>
      <c r="AX211" s="38">
        <v>-8.6456715371823094</v>
      </c>
      <c r="AY211" s="6"/>
      <c r="AZ211" s="6" t="s">
        <v>476</v>
      </c>
      <c r="BA211" s="34">
        <v>77.224177572542899</v>
      </c>
      <c r="BB211" s="38">
        <v>11.094987410097417</v>
      </c>
      <c r="BC211" s="34">
        <v>178.18879273101501</v>
      </c>
      <c r="BD211" s="38">
        <v>5.4928790614912089</v>
      </c>
      <c r="BE211" s="34">
        <v>92.947044379469503</v>
      </c>
      <c r="BF211" s="38">
        <v>-2.1866460149664135</v>
      </c>
      <c r="BG211" s="34">
        <v>81.276594517948595</v>
      </c>
      <c r="BH211" s="38">
        <v>21.39999999999948</v>
      </c>
    </row>
    <row r="212" spans="1:420" s="5" customFormat="1">
      <c r="A212" s="9"/>
      <c r="C212" s="338"/>
      <c r="D212" s="339"/>
      <c r="E212" s="338"/>
      <c r="F212" s="339"/>
      <c r="G212" s="339"/>
      <c r="H212" s="339"/>
      <c r="I212" s="339"/>
      <c r="J212" s="339"/>
      <c r="M212" s="339"/>
      <c r="N212" s="339"/>
      <c r="O212" s="339"/>
      <c r="P212" s="339"/>
      <c r="Q212" s="339"/>
      <c r="R212" s="339"/>
      <c r="U212" s="339"/>
      <c r="V212" s="339"/>
      <c r="W212" s="339"/>
      <c r="X212" s="339"/>
      <c r="Y212" s="339"/>
      <c r="Z212" s="339"/>
      <c r="AC212" s="339"/>
      <c r="AD212" s="339"/>
      <c r="AE212" s="339"/>
      <c r="AF212" s="339"/>
      <c r="AG212" s="339"/>
      <c r="AH212" s="339"/>
      <c r="AK212" s="339"/>
      <c r="AL212" s="339"/>
      <c r="AM212" s="339"/>
      <c r="AN212" s="339"/>
      <c r="AO212" s="339"/>
      <c r="AP212" s="339"/>
      <c r="AS212" s="339"/>
      <c r="AT212" s="339"/>
      <c r="AU212" s="339"/>
      <c r="AV212" s="339"/>
      <c r="AW212" s="339"/>
      <c r="AX212" s="339"/>
      <c r="BA212" s="339"/>
      <c r="BB212" s="339"/>
      <c r="BC212" s="339"/>
      <c r="BD212" s="339"/>
      <c r="BE212" s="339"/>
      <c r="BF212" s="339"/>
      <c r="BG212" s="339"/>
      <c r="BH212" s="339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</row>
    <row r="213" spans="1:420" s="5" customFormat="1">
      <c r="A213" s="9"/>
      <c r="C213" s="338"/>
      <c r="D213" s="339"/>
      <c r="E213" s="338"/>
      <c r="F213" s="339"/>
      <c r="G213" s="339"/>
      <c r="H213" s="339"/>
      <c r="I213" s="339"/>
      <c r="J213" s="339"/>
      <c r="M213" s="339"/>
      <c r="N213" s="339"/>
      <c r="O213" s="339"/>
      <c r="P213" s="339"/>
      <c r="Q213" s="339"/>
      <c r="R213" s="339"/>
      <c r="U213" s="339"/>
      <c r="V213" s="339"/>
      <c r="W213" s="339"/>
      <c r="X213" s="339"/>
      <c r="Y213" s="339"/>
      <c r="Z213" s="339"/>
      <c r="AC213" s="339"/>
      <c r="AD213" s="339"/>
      <c r="AE213" s="339"/>
      <c r="AF213" s="339"/>
      <c r="AG213" s="339"/>
      <c r="AH213" s="339"/>
      <c r="AK213" s="339"/>
      <c r="AL213" s="339"/>
      <c r="AM213" s="339"/>
      <c r="AN213" s="339"/>
      <c r="AO213" s="339"/>
      <c r="AP213" s="339"/>
      <c r="AS213" s="339"/>
      <c r="AT213" s="339"/>
      <c r="AU213" s="339"/>
      <c r="AV213" s="339"/>
      <c r="AW213" s="339"/>
      <c r="AX213" s="339"/>
      <c r="BA213" s="339"/>
      <c r="BB213" s="339"/>
      <c r="BC213" s="339"/>
      <c r="BD213" s="339"/>
      <c r="BE213" s="339"/>
      <c r="BF213" s="339"/>
      <c r="BG213" s="339"/>
      <c r="BH213" s="339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</row>
    <row r="214" spans="1:420" s="5" customFormat="1">
      <c r="A214" s="9"/>
      <c r="C214" s="338"/>
      <c r="D214" s="339"/>
      <c r="E214" s="338"/>
      <c r="F214" s="339"/>
      <c r="G214" s="339"/>
      <c r="H214" s="339"/>
      <c r="I214" s="339"/>
      <c r="J214" s="339"/>
      <c r="M214" s="339"/>
      <c r="N214" s="339"/>
      <c r="O214" s="339"/>
      <c r="P214" s="339"/>
      <c r="Q214" s="339"/>
      <c r="R214" s="339"/>
      <c r="U214" s="339"/>
      <c r="V214" s="339"/>
      <c r="W214" s="339"/>
      <c r="X214" s="339"/>
      <c r="Y214" s="339"/>
      <c r="Z214" s="339"/>
      <c r="AC214" s="339"/>
      <c r="AD214" s="339"/>
      <c r="AE214" s="339"/>
      <c r="AF214" s="339"/>
      <c r="AG214" s="339"/>
      <c r="AH214" s="339"/>
      <c r="AK214" s="339"/>
      <c r="AL214" s="339"/>
      <c r="AM214" s="339"/>
      <c r="AN214" s="339"/>
      <c r="AO214" s="339"/>
      <c r="AP214" s="339"/>
      <c r="AS214" s="339"/>
      <c r="AT214" s="339"/>
      <c r="AU214" s="339"/>
      <c r="AV214" s="339"/>
      <c r="AW214" s="339"/>
      <c r="AX214" s="339"/>
      <c r="BA214" s="339"/>
      <c r="BB214" s="339"/>
      <c r="BC214" s="339"/>
      <c r="BD214" s="339"/>
      <c r="BE214" s="339"/>
      <c r="BF214" s="339"/>
      <c r="BG214" s="339"/>
      <c r="BH214" s="339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</row>
    <row r="215" spans="1:420" s="5" customFormat="1">
      <c r="A215" s="9"/>
      <c r="C215" s="338"/>
      <c r="D215" s="339"/>
      <c r="E215" s="338"/>
      <c r="F215" s="339"/>
      <c r="G215" s="339"/>
      <c r="H215" s="339"/>
      <c r="I215" s="339"/>
      <c r="J215" s="339"/>
      <c r="M215" s="339"/>
      <c r="N215" s="339"/>
      <c r="O215" s="339"/>
      <c r="P215" s="339"/>
      <c r="Q215" s="339"/>
      <c r="R215" s="339"/>
      <c r="U215" s="339"/>
      <c r="V215" s="339"/>
      <c r="W215" s="339"/>
      <c r="X215" s="339"/>
      <c r="Y215" s="339"/>
      <c r="Z215" s="339"/>
      <c r="AC215" s="339"/>
      <c r="AD215" s="339"/>
      <c r="AE215" s="339"/>
      <c r="AF215" s="339"/>
      <c r="AG215" s="339"/>
      <c r="AH215" s="339"/>
      <c r="AK215" s="339"/>
      <c r="AL215" s="339"/>
      <c r="AM215" s="339"/>
      <c r="AN215" s="339"/>
      <c r="AO215" s="339"/>
      <c r="AP215" s="339"/>
      <c r="AS215" s="339"/>
      <c r="AT215" s="339"/>
      <c r="AU215" s="339"/>
      <c r="AV215" s="339"/>
      <c r="AW215" s="339"/>
      <c r="AX215" s="339"/>
      <c r="BA215" s="339"/>
      <c r="BB215" s="339"/>
      <c r="BC215" s="339"/>
      <c r="BD215" s="339"/>
      <c r="BE215" s="339"/>
      <c r="BF215" s="339"/>
      <c r="BG215" s="339"/>
      <c r="BH215" s="339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</row>
    <row r="216" spans="1:420" s="5" customFormat="1">
      <c r="A216" s="9"/>
      <c r="C216" s="338"/>
      <c r="D216" s="339"/>
      <c r="E216" s="338"/>
      <c r="F216" s="339"/>
      <c r="G216" s="339"/>
      <c r="H216" s="339"/>
      <c r="I216" s="339"/>
      <c r="J216" s="339"/>
      <c r="M216" s="339"/>
      <c r="N216" s="339"/>
      <c r="O216" s="339"/>
      <c r="P216" s="339"/>
      <c r="Q216" s="339"/>
      <c r="R216" s="339"/>
      <c r="U216" s="339"/>
      <c r="V216" s="339"/>
      <c r="W216" s="339"/>
      <c r="X216" s="339"/>
      <c r="Y216" s="339"/>
      <c r="Z216" s="339"/>
      <c r="AC216" s="339"/>
      <c r="AD216" s="339"/>
      <c r="AE216" s="339"/>
      <c r="AF216" s="339"/>
      <c r="AG216" s="339"/>
      <c r="AH216" s="339"/>
      <c r="AK216" s="339"/>
      <c r="AL216" s="339"/>
      <c r="AM216" s="339"/>
      <c r="AN216" s="339"/>
      <c r="AO216" s="339"/>
      <c r="AP216" s="339"/>
      <c r="AS216" s="339"/>
      <c r="AT216" s="339"/>
      <c r="AU216" s="339"/>
      <c r="AV216" s="339"/>
      <c r="AW216" s="339"/>
      <c r="AX216" s="339"/>
      <c r="BA216" s="339"/>
      <c r="BB216" s="339"/>
      <c r="BC216" s="339"/>
      <c r="BD216" s="339"/>
      <c r="BE216" s="339"/>
      <c r="BF216" s="339"/>
      <c r="BG216" s="339"/>
      <c r="BH216" s="339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</row>
    <row r="217" spans="1:420" s="5" customFormat="1">
      <c r="A217" s="9"/>
      <c r="C217" s="338"/>
      <c r="D217" s="339"/>
      <c r="E217" s="338"/>
      <c r="F217" s="339"/>
      <c r="G217" s="339"/>
      <c r="H217" s="339"/>
      <c r="I217" s="339"/>
      <c r="J217" s="339"/>
      <c r="M217" s="339"/>
      <c r="N217" s="339"/>
      <c r="O217" s="339"/>
      <c r="P217" s="339"/>
      <c r="Q217" s="339"/>
      <c r="R217" s="339"/>
      <c r="U217" s="339"/>
      <c r="V217" s="339"/>
      <c r="W217" s="339"/>
      <c r="X217" s="339"/>
      <c r="Y217" s="339"/>
      <c r="Z217" s="339"/>
      <c r="AC217" s="339"/>
      <c r="AD217" s="339"/>
      <c r="AE217" s="339"/>
      <c r="AF217" s="339"/>
      <c r="AG217" s="339"/>
      <c r="AH217" s="339"/>
      <c r="AK217" s="339"/>
      <c r="AL217" s="339"/>
      <c r="AM217" s="339"/>
      <c r="AN217" s="339"/>
      <c r="AO217" s="339"/>
      <c r="AP217" s="339"/>
      <c r="AS217" s="339"/>
      <c r="AT217" s="339"/>
      <c r="AU217" s="339"/>
      <c r="AV217" s="339"/>
      <c r="AW217" s="339"/>
      <c r="AX217" s="339"/>
      <c r="BA217" s="339"/>
      <c r="BB217" s="339"/>
      <c r="BC217" s="339"/>
      <c r="BD217" s="339"/>
      <c r="BE217" s="339"/>
      <c r="BF217" s="339"/>
      <c r="BG217" s="339"/>
      <c r="BH217" s="339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</row>
    <row r="218" spans="1:420" s="5" customFormat="1">
      <c r="A218" s="9"/>
      <c r="C218" s="338"/>
      <c r="D218" s="339"/>
      <c r="E218" s="338"/>
      <c r="F218" s="339"/>
      <c r="G218" s="339"/>
      <c r="H218" s="339"/>
      <c r="I218" s="339"/>
      <c r="J218" s="339"/>
      <c r="M218" s="339"/>
      <c r="N218" s="339"/>
      <c r="O218" s="339"/>
      <c r="P218" s="339"/>
      <c r="Q218" s="339"/>
      <c r="R218" s="339"/>
      <c r="U218" s="339"/>
      <c r="V218" s="339"/>
      <c r="W218" s="339"/>
      <c r="X218" s="339"/>
      <c r="Y218" s="339"/>
      <c r="Z218" s="339"/>
      <c r="AC218" s="339"/>
      <c r="AD218" s="339"/>
      <c r="AE218" s="339"/>
      <c r="AF218" s="339"/>
      <c r="AG218" s="339"/>
      <c r="AH218" s="339"/>
      <c r="AK218" s="339"/>
      <c r="AL218" s="339"/>
      <c r="AM218" s="339"/>
      <c r="AN218" s="339"/>
      <c r="AO218" s="339"/>
      <c r="AP218" s="339"/>
      <c r="AS218" s="339"/>
      <c r="AT218" s="339"/>
      <c r="AU218" s="339"/>
      <c r="AV218" s="339"/>
      <c r="AW218" s="339"/>
      <c r="AX218" s="339"/>
      <c r="BA218" s="339"/>
      <c r="BB218" s="339"/>
      <c r="BC218" s="339"/>
      <c r="BD218" s="339"/>
      <c r="BE218" s="339"/>
      <c r="BF218" s="339"/>
      <c r="BG218" s="339"/>
      <c r="BH218" s="339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</row>
    <row r="219" spans="1:420" s="5" customFormat="1">
      <c r="A219" s="9"/>
      <c r="C219" s="338"/>
      <c r="D219" s="339"/>
      <c r="E219" s="338"/>
      <c r="F219" s="339"/>
      <c r="G219" s="339"/>
      <c r="H219" s="339"/>
      <c r="I219" s="339"/>
      <c r="J219" s="339"/>
      <c r="M219" s="339"/>
      <c r="N219" s="339"/>
      <c r="O219" s="339"/>
      <c r="P219" s="339"/>
      <c r="Q219" s="339"/>
      <c r="R219" s="339"/>
      <c r="U219" s="339"/>
      <c r="V219" s="339"/>
      <c r="W219" s="339"/>
      <c r="X219" s="339"/>
      <c r="Y219" s="339"/>
      <c r="Z219" s="339"/>
      <c r="AC219" s="339"/>
      <c r="AD219" s="339"/>
      <c r="AE219" s="339"/>
      <c r="AF219" s="339"/>
      <c r="AG219" s="339"/>
      <c r="AH219" s="339"/>
      <c r="AK219" s="339"/>
      <c r="AL219" s="339"/>
      <c r="AM219" s="339"/>
      <c r="AN219" s="339"/>
      <c r="AO219" s="339"/>
      <c r="AP219" s="339"/>
      <c r="AS219" s="339"/>
      <c r="AT219" s="339"/>
      <c r="AU219" s="339"/>
      <c r="AV219" s="339"/>
      <c r="AW219" s="339"/>
      <c r="AX219" s="339"/>
      <c r="BA219" s="339"/>
      <c r="BB219" s="339"/>
      <c r="BC219" s="339"/>
      <c r="BD219" s="339"/>
      <c r="BE219" s="339"/>
      <c r="BF219" s="339"/>
      <c r="BG219" s="339"/>
      <c r="BH219" s="33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</row>
    <row r="220" spans="1:420" s="5" customFormat="1">
      <c r="A220" s="9"/>
      <c r="C220" s="338"/>
      <c r="D220" s="339"/>
      <c r="E220" s="338"/>
      <c r="F220" s="339"/>
      <c r="G220" s="339"/>
      <c r="H220" s="339"/>
      <c r="I220" s="339"/>
      <c r="J220" s="339"/>
      <c r="M220" s="339"/>
      <c r="N220" s="339"/>
      <c r="O220" s="339"/>
      <c r="P220" s="339"/>
      <c r="Q220" s="339"/>
      <c r="R220" s="339"/>
      <c r="U220" s="339"/>
      <c r="V220" s="339"/>
      <c r="W220" s="339"/>
      <c r="X220" s="339"/>
      <c r="Y220" s="339"/>
      <c r="Z220" s="339"/>
      <c r="AC220" s="339"/>
      <c r="AD220" s="339"/>
      <c r="AE220" s="339"/>
      <c r="AF220" s="339"/>
      <c r="AG220" s="339"/>
      <c r="AH220" s="339"/>
      <c r="AK220" s="339"/>
      <c r="AL220" s="339"/>
      <c r="AM220" s="339"/>
      <c r="AN220" s="339"/>
      <c r="AO220" s="339"/>
      <c r="AP220" s="339"/>
      <c r="AS220" s="339"/>
      <c r="AT220" s="339"/>
      <c r="AU220" s="339"/>
      <c r="AV220" s="339"/>
      <c r="AW220" s="339"/>
      <c r="AX220" s="339"/>
      <c r="BA220" s="339"/>
      <c r="BB220" s="339"/>
      <c r="BC220" s="339"/>
      <c r="BD220" s="339"/>
      <c r="BE220" s="339"/>
      <c r="BF220" s="339"/>
      <c r="BG220" s="339"/>
      <c r="BH220" s="339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</row>
    <row r="221" spans="1:420" s="5" customFormat="1">
      <c r="A221" s="9"/>
      <c r="C221" s="338"/>
      <c r="D221" s="339"/>
      <c r="E221" s="338"/>
      <c r="F221" s="339"/>
      <c r="G221" s="339"/>
      <c r="H221" s="339"/>
      <c r="I221" s="339"/>
      <c r="J221" s="339"/>
      <c r="M221" s="339"/>
      <c r="N221" s="339"/>
      <c r="O221" s="339"/>
      <c r="P221" s="339"/>
      <c r="Q221" s="339"/>
      <c r="R221" s="339"/>
      <c r="U221" s="339"/>
      <c r="V221" s="339"/>
      <c r="W221" s="339"/>
      <c r="X221" s="339"/>
      <c r="Y221" s="339"/>
      <c r="Z221" s="339"/>
      <c r="AC221" s="339"/>
      <c r="AD221" s="339"/>
      <c r="AE221" s="339"/>
      <c r="AF221" s="339"/>
      <c r="AG221" s="339"/>
      <c r="AH221" s="339"/>
      <c r="AK221" s="339"/>
      <c r="AL221" s="339"/>
      <c r="AM221" s="339"/>
      <c r="AN221" s="339"/>
      <c r="AO221" s="339"/>
      <c r="AP221" s="339"/>
      <c r="AS221" s="339"/>
      <c r="AT221" s="339"/>
      <c r="AU221" s="339"/>
      <c r="AV221" s="339"/>
      <c r="AW221" s="339"/>
      <c r="AX221" s="339"/>
      <c r="BA221" s="339"/>
      <c r="BB221" s="339"/>
      <c r="BC221" s="339"/>
      <c r="BD221" s="339"/>
      <c r="BE221" s="339"/>
      <c r="BF221" s="339"/>
      <c r="BG221" s="339"/>
      <c r="BH221" s="339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</row>
    <row r="222" spans="1:420" s="5" customFormat="1">
      <c r="A222" s="9"/>
      <c r="C222" s="338"/>
      <c r="D222" s="339"/>
      <c r="E222" s="338"/>
      <c r="F222" s="339"/>
      <c r="G222" s="339"/>
      <c r="H222" s="339"/>
      <c r="I222" s="339"/>
      <c r="J222" s="339"/>
      <c r="M222" s="339"/>
      <c r="N222" s="339"/>
      <c r="O222" s="339"/>
      <c r="P222" s="339"/>
      <c r="Q222" s="339"/>
      <c r="R222" s="339"/>
      <c r="U222" s="339"/>
      <c r="V222" s="339"/>
      <c r="W222" s="339"/>
      <c r="X222" s="339"/>
      <c r="Y222" s="339"/>
      <c r="Z222" s="339"/>
      <c r="AC222" s="339"/>
      <c r="AD222" s="339"/>
      <c r="AE222" s="339"/>
      <c r="AF222" s="339"/>
      <c r="AG222" s="339"/>
      <c r="AH222" s="339"/>
      <c r="AK222" s="339"/>
      <c r="AL222" s="339"/>
      <c r="AM222" s="339"/>
      <c r="AN222" s="339"/>
      <c r="AO222" s="339"/>
      <c r="AP222" s="339"/>
      <c r="AS222" s="339"/>
      <c r="AT222" s="339"/>
      <c r="AU222" s="339"/>
      <c r="AV222" s="339"/>
      <c r="AW222" s="339"/>
      <c r="AX222" s="339"/>
      <c r="BA222" s="339"/>
      <c r="BB222" s="339"/>
      <c r="BC222" s="339"/>
      <c r="BD222" s="339"/>
      <c r="BE222" s="339"/>
      <c r="BF222" s="339"/>
      <c r="BG222" s="339"/>
      <c r="BH222" s="339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</row>
    <row r="223" spans="1:420" s="5" customFormat="1">
      <c r="A223" s="9"/>
      <c r="C223" s="338"/>
      <c r="D223" s="339"/>
      <c r="E223" s="338"/>
      <c r="F223" s="339"/>
      <c r="G223" s="339"/>
      <c r="H223" s="339"/>
      <c r="I223" s="339"/>
      <c r="J223" s="339"/>
      <c r="M223" s="339"/>
      <c r="N223" s="339"/>
      <c r="O223" s="339"/>
      <c r="P223" s="339"/>
      <c r="Q223" s="339"/>
      <c r="R223" s="339"/>
      <c r="U223" s="339"/>
      <c r="V223" s="339"/>
      <c r="W223" s="339"/>
      <c r="X223" s="339"/>
      <c r="Y223" s="339"/>
      <c r="Z223" s="339"/>
      <c r="AC223" s="339"/>
      <c r="AD223" s="339"/>
      <c r="AE223" s="339"/>
      <c r="AF223" s="339"/>
      <c r="AG223" s="339"/>
      <c r="AH223" s="339"/>
      <c r="AK223" s="339"/>
      <c r="AL223" s="339"/>
      <c r="AM223" s="339"/>
      <c r="AN223" s="339"/>
      <c r="AO223" s="339"/>
      <c r="AP223" s="339"/>
      <c r="AS223" s="339"/>
      <c r="AT223" s="339"/>
      <c r="AU223" s="339"/>
      <c r="AV223" s="339"/>
      <c r="AW223" s="339"/>
      <c r="AX223" s="339"/>
      <c r="BA223" s="339"/>
      <c r="BB223" s="339"/>
      <c r="BC223" s="339"/>
      <c r="BD223" s="339"/>
      <c r="BE223" s="339"/>
      <c r="BF223" s="339"/>
      <c r="BG223" s="339"/>
      <c r="BH223" s="339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</row>
    <row r="224" spans="1:420" s="5" customFormat="1">
      <c r="A224" s="9"/>
      <c r="C224" s="338"/>
      <c r="D224" s="339"/>
      <c r="E224" s="338"/>
      <c r="F224" s="339"/>
      <c r="G224" s="339"/>
      <c r="H224" s="339"/>
      <c r="I224" s="339"/>
      <c r="J224" s="339"/>
      <c r="M224" s="339"/>
      <c r="N224" s="339"/>
      <c r="O224" s="339"/>
      <c r="P224" s="339"/>
      <c r="Q224" s="339"/>
      <c r="R224" s="339"/>
      <c r="U224" s="339"/>
      <c r="V224" s="339"/>
      <c r="W224" s="339"/>
      <c r="X224" s="339"/>
      <c r="Y224" s="339"/>
      <c r="Z224" s="339"/>
      <c r="AC224" s="339"/>
      <c r="AD224" s="339"/>
      <c r="AE224" s="339"/>
      <c r="AF224" s="339"/>
      <c r="AG224" s="339"/>
      <c r="AH224" s="339"/>
      <c r="AK224" s="339"/>
      <c r="AL224" s="339"/>
      <c r="AM224" s="339"/>
      <c r="AN224" s="339"/>
      <c r="AO224" s="339"/>
      <c r="AP224" s="339"/>
      <c r="AS224" s="339"/>
      <c r="AT224" s="339"/>
      <c r="AU224" s="339"/>
      <c r="AV224" s="339"/>
      <c r="AW224" s="339"/>
      <c r="AX224" s="339"/>
      <c r="BA224" s="339"/>
      <c r="BB224" s="339"/>
      <c r="BC224" s="339"/>
      <c r="BD224" s="339"/>
      <c r="BE224" s="339"/>
      <c r="BF224" s="339"/>
      <c r="BG224" s="339"/>
      <c r="BH224" s="339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</row>
    <row r="225" spans="1:420" s="5" customFormat="1">
      <c r="A225" s="9"/>
      <c r="C225" s="338"/>
      <c r="D225" s="339"/>
      <c r="E225" s="338"/>
      <c r="F225" s="339"/>
      <c r="G225" s="339"/>
      <c r="H225" s="339"/>
      <c r="I225" s="339"/>
      <c r="J225" s="339"/>
      <c r="M225" s="339"/>
      <c r="N225" s="339"/>
      <c r="O225" s="339"/>
      <c r="P225" s="339"/>
      <c r="Q225" s="339"/>
      <c r="R225" s="339"/>
      <c r="U225" s="339"/>
      <c r="V225" s="339"/>
      <c r="W225" s="339"/>
      <c r="X225" s="339"/>
      <c r="Y225" s="339"/>
      <c r="Z225" s="339"/>
      <c r="AC225" s="339"/>
      <c r="AD225" s="339"/>
      <c r="AE225" s="339"/>
      <c r="AF225" s="339"/>
      <c r="AG225" s="339"/>
      <c r="AH225" s="339"/>
      <c r="AK225" s="339"/>
      <c r="AL225" s="339"/>
      <c r="AM225" s="339"/>
      <c r="AN225" s="339"/>
      <c r="AO225" s="339"/>
      <c r="AP225" s="339"/>
      <c r="AS225" s="339"/>
      <c r="AT225" s="339"/>
      <c r="AU225" s="339"/>
      <c r="AV225" s="339"/>
      <c r="AW225" s="339"/>
      <c r="AX225" s="339"/>
      <c r="BA225" s="339"/>
      <c r="BB225" s="339"/>
      <c r="BC225" s="339"/>
      <c r="BD225" s="339"/>
      <c r="BE225" s="339"/>
      <c r="BF225" s="339"/>
      <c r="BG225" s="339"/>
      <c r="BH225" s="339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</row>
    <row r="226" spans="1:420" s="5" customFormat="1">
      <c r="A226" s="9"/>
      <c r="C226" s="338"/>
      <c r="D226" s="339"/>
      <c r="E226" s="338"/>
      <c r="F226" s="339"/>
      <c r="G226" s="339"/>
      <c r="H226" s="339"/>
      <c r="I226" s="339"/>
      <c r="J226" s="339"/>
      <c r="M226" s="339"/>
      <c r="N226" s="339"/>
      <c r="O226" s="339"/>
      <c r="P226" s="339"/>
      <c r="Q226" s="339"/>
      <c r="R226" s="339"/>
      <c r="U226" s="339"/>
      <c r="V226" s="339"/>
      <c r="W226" s="339"/>
      <c r="X226" s="339"/>
      <c r="Y226" s="339"/>
      <c r="Z226" s="339"/>
      <c r="AC226" s="339"/>
      <c r="AD226" s="339"/>
      <c r="AE226" s="339"/>
      <c r="AF226" s="339"/>
      <c r="AG226" s="339"/>
      <c r="AH226" s="339"/>
      <c r="AK226" s="339"/>
      <c r="AL226" s="339"/>
      <c r="AM226" s="339"/>
      <c r="AN226" s="339"/>
      <c r="AO226" s="339"/>
      <c r="AP226" s="339"/>
      <c r="AS226" s="339"/>
      <c r="AT226" s="339"/>
      <c r="AU226" s="339"/>
      <c r="AV226" s="339"/>
      <c r="AW226" s="339"/>
      <c r="AX226" s="339"/>
      <c r="BA226" s="339"/>
      <c r="BB226" s="339"/>
      <c r="BC226" s="339"/>
      <c r="BD226" s="339"/>
      <c r="BE226" s="339"/>
      <c r="BF226" s="339"/>
      <c r="BG226" s="339"/>
      <c r="BH226" s="339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</row>
    <row r="227" spans="1:420" s="5" customFormat="1">
      <c r="A227" s="9"/>
      <c r="C227" s="338"/>
      <c r="D227" s="339"/>
      <c r="E227" s="338"/>
      <c r="F227" s="339"/>
      <c r="G227" s="339"/>
      <c r="H227" s="339"/>
      <c r="I227" s="339"/>
      <c r="J227" s="339"/>
      <c r="M227" s="339"/>
      <c r="N227" s="339"/>
      <c r="O227" s="339"/>
      <c r="P227" s="339"/>
      <c r="Q227" s="339"/>
      <c r="R227" s="339"/>
      <c r="U227" s="339"/>
      <c r="V227" s="339"/>
      <c r="W227" s="339"/>
      <c r="X227" s="339"/>
      <c r="Y227" s="339"/>
      <c r="Z227" s="339"/>
      <c r="AC227" s="339"/>
      <c r="AD227" s="339"/>
      <c r="AE227" s="339"/>
      <c r="AF227" s="339"/>
      <c r="AG227" s="339"/>
      <c r="AH227" s="339"/>
      <c r="AK227" s="339"/>
      <c r="AL227" s="339"/>
      <c r="AM227" s="339"/>
      <c r="AN227" s="339"/>
      <c r="AO227" s="339"/>
      <c r="AP227" s="339"/>
      <c r="AS227" s="339"/>
      <c r="AT227" s="339"/>
      <c r="AU227" s="339"/>
      <c r="AV227" s="339"/>
      <c r="AW227" s="339"/>
      <c r="AX227" s="339"/>
      <c r="BA227" s="339"/>
      <c r="BB227" s="339"/>
      <c r="BC227" s="339"/>
      <c r="BD227" s="339"/>
      <c r="BE227" s="339"/>
      <c r="BF227" s="339"/>
      <c r="BG227" s="339"/>
      <c r="BH227" s="339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</row>
    <row r="228" spans="1:420" s="5" customFormat="1">
      <c r="A228" s="9"/>
      <c r="C228" s="338"/>
      <c r="D228" s="339"/>
      <c r="E228" s="338"/>
      <c r="F228" s="339"/>
      <c r="G228" s="339"/>
      <c r="H228" s="339"/>
      <c r="I228" s="339"/>
      <c r="J228" s="339"/>
      <c r="M228" s="339"/>
      <c r="N228" s="339"/>
      <c r="O228" s="339"/>
      <c r="P228" s="339"/>
      <c r="Q228" s="339"/>
      <c r="R228" s="339"/>
      <c r="U228" s="339"/>
      <c r="V228" s="339"/>
      <c r="W228" s="339"/>
      <c r="X228" s="339"/>
      <c r="Y228" s="339"/>
      <c r="Z228" s="339"/>
      <c r="AC228" s="339"/>
      <c r="AD228" s="339"/>
      <c r="AE228" s="339"/>
      <c r="AF228" s="339"/>
      <c r="AG228" s="339"/>
      <c r="AH228" s="339"/>
      <c r="AK228" s="339"/>
      <c r="AL228" s="339"/>
      <c r="AM228" s="339"/>
      <c r="AN228" s="339"/>
      <c r="AO228" s="339"/>
      <c r="AP228" s="339"/>
      <c r="AS228" s="339"/>
      <c r="AT228" s="339"/>
      <c r="AU228" s="339"/>
      <c r="AV228" s="339"/>
      <c r="AW228" s="339"/>
      <c r="AX228" s="339"/>
      <c r="BA228" s="339"/>
      <c r="BB228" s="339"/>
      <c r="BC228" s="339"/>
      <c r="BD228" s="339"/>
      <c r="BE228" s="339"/>
      <c r="BF228" s="339"/>
      <c r="BG228" s="339"/>
      <c r="BH228" s="339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</row>
    <row r="229" spans="1:420" s="5" customFormat="1">
      <c r="A229" s="9"/>
      <c r="C229" s="338"/>
      <c r="D229" s="339"/>
      <c r="E229" s="338"/>
      <c r="F229" s="339"/>
      <c r="G229" s="339"/>
      <c r="H229" s="339"/>
      <c r="I229" s="339"/>
      <c r="J229" s="339"/>
      <c r="M229" s="339"/>
      <c r="N229" s="339"/>
      <c r="O229" s="339"/>
      <c r="P229" s="339"/>
      <c r="Q229" s="339"/>
      <c r="R229" s="339"/>
      <c r="U229" s="339"/>
      <c r="V229" s="339"/>
      <c r="W229" s="339"/>
      <c r="X229" s="339"/>
      <c r="Y229" s="339"/>
      <c r="Z229" s="339"/>
      <c r="AC229" s="339"/>
      <c r="AD229" s="339"/>
      <c r="AE229" s="339"/>
      <c r="AF229" s="339"/>
      <c r="AG229" s="339"/>
      <c r="AH229" s="339"/>
      <c r="AK229" s="339"/>
      <c r="AL229" s="339"/>
      <c r="AM229" s="339"/>
      <c r="AN229" s="339"/>
      <c r="AO229" s="339"/>
      <c r="AP229" s="339"/>
      <c r="AS229" s="339"/>
      <c r="AT229" s="339"/>
      <c r="AU229" s="339"/>
      <c r="AV229" s="339"/>
      <c r="AW229" s="339"/>
      <c r="AX229" s="339"/>
      <c r="BA229" s="339"/>
      <c r="BB229" s="339"/>
      <c r="BC229" s="339"/>
      <c r="BD229" s="339"/>
      <c r="BE229" s="339"/>
      <c r="BF229" s="339"/>
      <c r="BG229" s="339"/>
      <c r="BH229" s="33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</row>
    <row r="230" spans="1:420" s="5" customFormat="1">
      <c r="A230" s="9"/>
      <c r="C230" s="338"/>
      <c r="D230" s="339"/>
      <c r="E230" s="338"/>
      <c r="F230" s="339"/>
      <c r="G230" s="339"/>
      <c r="H230" s="339"/>
      <c r="I230" s="339"/>
      <c r="J230" s="339"/>
      <c r="M230" s="339"/>
      <c r="N230" s="339"/>
      <c r="O230" s="339"/>
      <c r="P230" s="339"/>
      <c r="Q230" s="339"/>
      <c r="R230" s="339"/>
      <c r="U230" s="339"/>
      <c r="V230" s="339"/>
      <c r="W230" s="339"/>
      <c r="X230" s="339"/>
      <c r="Y230" s="339"/>
      <c r="Z230" s="339"/>
      <c r="AC230" s="339"/>
      <c r="AD230" s="339"/>
      <c r="AE230" s="339"/>
      <c r="AF230" s="339"/>
      <c r="AG230" s="339"/>
      <c r="AH230" s="339"/>
      <c r="AK230" s="339"/>
      <c r="AL230" s="339"/>
      <c r="AM230" s="339"/>
      <c r="AN230" s="339"/>
      <c r="AO230" s="339"/>
      <c r="AP230" s="339"/>
      <c r="AS230" s="339"/>
      <c r="AT230" s="339"/>
      <c r="AU230" s="339"/>
      <c r="AV230" s="339"/>
      <c r="AW230" s="339"/>
      <c r="AX230" s="339"/>
      <c r="BA230" s="339"/>
      <c r="BB230" s="339"/>
      <c r="BC230" s="339"/>
      <c r="BD230" s="339"/>
      <c r="BE230" s="339"/>
      <c r="BF230" s="339"/>
      <c r="BG230" s="339"/>
      <c r="BH230" s="339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</row>
    <row r="231" spans="1:420" s="5" customFormat="1">
      <c r="A231" s="9"/>
      <c r="C231" s="338"/>
      <c r="D231" s="339"/>
      <c r="E231" s="338"/>
      <c r="F231" s="339"/>
      <c r="G231" s="339"/>
      <c r="H231" s="339"/>
      <c r="I231" s="339"/>
      <c r="J231" s="339"/>
      <c r="M231" s="339"/>
      <c r="N231" s="339"/>
      <c r="O231" s="339"/>
      <c r="P231" s="339"/>
      <c r="Q231" s="339"/>
      <c r="R231" s="339"/>
      <c r="U231" s="339"/>
      <c r="V231" s="339"/>
      <c r="W231" s="339"/>
      <c r="X231" s="339"/>
      <c r="Y231" s="339"/>
      <c r="Z231" s="339"/>
      <c r="AC231" s="339"/>
      <c r="AD231" s="339"/>
      <c r="AE231" s="339"/>
      <c r="AF231" s="339"/>
      <c r="AG231" s="339"/>
      <c r="AH231" s="339"/>
      <c r="AK231" s="339"/>
      <c r="AL231" s="339"/>
      <c r="AM231" s="339"/>
      <c r="AN231" s="339"/>
      <c r="AO231" s="339"/>
      <c r="AP231" s="339"/>
      <c r="AS231" s="339"/>
      <c r="AT231" s="339"/>
      <c r="AU231" s="339"/>
      <c r="AV231" s="339"/>
      <c r="AW231" s="339"/>
      <c r="AX231" s="339"/>
      <c r="BA231" s="339"/>
      <c r="BB231" s="339"/>
      <c r="BC231" s="339"/>
      <c r="BD231" s="339"/>
      <c r="BE231" s="339"/>
      <c r="BF231" s="339"/>
      <c r="BG231" s="339"/>
      <c r="BH231" s="339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</row>
    <row r="232" spans="1:420" s="5" customFormat="1">
      <c r="A232" s="9"/>
      <c r="C232" s="338"/>
      <c r="D232" s="339"/>
      <c r="E232" s="338"/>
      <c r="F232" s="339"/>
      <c r="G232" s="339"/>
      <c r="H232" s="339"/>
      <c r="I232" s="339"/>
      <c r="J232" s="339"/>
      <c r="M232" s="339"/>
      <c r="N232" s="339"/>
      <c r="O232" s="339"/>
      <c r="P232" s="339"/>
      <c r="Q232" s="339"/>
      <c r="R232" s="339"/>
      <c r="U232" s="339"/>
      <c r="V232" s="339"/>
      <c r="W232" s="339"/>
      <c r="X232" s="339"/>
      <c r="Y232" s="339"/>
      <c r="Z232" s="339"/>
      <c r="AC232" s="339"/>
      <c r="AD232" s="339"/>
      <c r="AE232" s="339"/>
      <c r="AF232" s="339"/>
      <c r="AG232" s="339"/>
      <c r="AH232" s="339"/>
      <c r="AK232" s="339"/>
      <c r="AL232" s="339"/>
      <c r="AM232" s="339"/>
      <c r="AN232" s="339"/>
      <c r="AO232" s="339"/>
      <c r="AP232" s="339"/>
      <c r="AS232" s="339"/>
      <c r="AT232" s="339"/>
      <c r="AU232" s="339"/>
      <c r="AV232" s="339"/>
      <c r="AW232" s="339"/>
      <c r="AX232" s="339"/>
      <c r="BA232" s="339"/>
      <c r="BB232" s="339"/>
      <c r="BC232" s="339"/>
      <c r="BD232" s="339"/>
      <c r="BE232" s="339"/>
      <c r="BF232" s="339"/>
      <c r="BG232" s="339"/>
      <c r="BH232" s="339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</row>
    <row r="233" spans="1:420" s="5" customFormat="1">
      <c r="A233" s="9"/>
      <c r="C233" s="338"/>
      <c r="D233" s="339"/>
      <c r="E233" s="338"/>
      <c r="F233" s="339"/>
      <c r="G233" s="339"/>
      <c r="H233" s="339"/>
      <c r="I233" s="339"/>
      <c r="J233" s="339"/>
      <c r="M233" s="339"/>
      <c r="N233" s="339"/>
      <c r="O233" s="339"/>
      <c r="P233" s="339"/>
      <c r="Q233" s="339"/>
      <c r="R233" s="339"/>
      <c r="U233" s="339"/>
      <c r="V233" s="339"/>
      <c r="W233" s="339"/>
      <c r="X233" s="339"/>
      <c r="Y233" s="339"/>
      <c r="Z233" s="339"/>
      <c r="AC233" s="339"/>
      <c r="AD233" s="339"/>
      <c r="AE233" s="339"/>
      <c r="AF233" s="339"/>
      <c r="AG233" s="339"/>
      <c r="AH233" s="339"/>
      <c r="AK233" s="339"/>
      <c r="AL233" s="339"/>
      <c r="AM233" s="339"/>
      <c r="AN233" s="339"/>
      <c r="AO233" s="339"/>
      <c r="AP233" s="339"/>
      <c r="AS233" s="339"/>
      <c r="AT233" s="339"/>
      <c r="AU233" s="339"/>
      <c r="AV233" s="339"/>
      <c r="AW233" s="339"/>
      <c r="AX233" s="339"/>
      <c r="BA233" s="339"/>
      <c r="BB233" s="339"/>
      <c r="BC233" s="339"/>
      <c r="BD233" s="339"/>
      <c r="BE233" s="339"/>
      <c r="BF233" s="339"/>
      <c r="BG233" s="339"/>
      <c r="BH233" s="339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</row>
    <row r="234" spans="1:420" s="5" customFormat="1">
      <c r="A234" s="9"/>
      <c r="C234" s="338"/>
      <c r="D234" s="339"/>
      <c r="E234" s="338"/>
      <c r="F234" s="339"/>
      <c r="G234" s="339"/>
      <c r="H234" s="339"/>
      <c r="I234" s="339"/>
      <c r="J234" s="339"/>
      <c r="M234" s="339"/>
      <c r="N234" s="339"/>
      <c r="O234" s="339"/>
      <c r="P234" s="339"/>
      <c r="Q234" s="339"/>
      <c r="R234" s="339"/>
      <c r="U234" s="339"/>
      <c r="V234" s="339"/>
      <c r="W234" s="339"/>
      <c r="X234" s="339"/>
      <c r="Y234" s="339"/>
      <c r="Z234" s="339"/>
      <c r="AC234" s="339"/>
      <c r="AD234" s="339"/>
      <c r="AE234" s="339"/>
      <c r="AF234" s="339"/>
      <c r="AG234" s="339"/>
      <c r="AH234" s="339"/>
      <c r="AK234" s="339"/>
      <c r="AL234" s="339"/>
      <c r="AM234" s="339"/>
      <c r="AN234" s="339"/>
      <c r="AO234" s="339"/>
      <c r="AP234" s="339"/>
      <c r="AS234" s="339"/>
      <c r="AT234" s="339"/>
      <c r="AU234" s="339"/>
      <c r="AV234" s="339"/>
      <c r="AW234" s="339"/>
      <c r="AX234" s="339"/>
      <c r="BA234" s="339"/>
      <c r="BB234" s="339"/>
      <c r="BC234" s="339"/>
      <c r="BD234" s="339"/>
      <c r="BE234" s="339"/>
      <c r="BF234" s="339"/>
      <c r="BG234" s="339"/>
      <c r="BH234" s="339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</row>
    <row r="235" spans="1:420" s="5" customFormat="1">
      <c r="A235" s="9"/>
      <c r="C235" s="338"/>
      <c r="D235" s="339"/>
      <c r="E235" s="338"/>
      <c r="F235" s="339"/>
      <c r="G235" s="339"/>
      <c r="H235" s="339"/>
      <c r="I235" s="339"/>
      <c r="J235" s="339"/>
      <c r="M235" s="339"/>
      <c r="N235" s="339"/>
      <c r="O235" s="339"/>
      <c r="P235" s="339"/>
      <c r="Q235" s="339"/>
      <c r="R235" s="339"/>
      <c r="U235" s="339"/>
      <c r="V235" s="339"/>
      <c r="W235" s="339"/>
      <c r="X235" s="339"/>
      <c r="Y235" s="339"/>
      <c r="Z235" s="339"/>
      <c r="AC235" s="339"/>
      <c r="AD235" s="339"/>
      <c r="AE235" s="339"/>
      <c r="AF235" s="339"/>
      <c r="AG235" s="339"/>
      <c r="AH235" s="339"/>
      <c r="AK235" s="339"/>
      <c r="AL235" s="339"/>
      <c r="AM235" s="339"/>
      <c r="AN235" s="339"/>
      <c r="AO235" s="339"/>
      <c r="AP235" s="339"/>
      <c r="AS235" s="339"/>
      <c r="AT235" s="339"/>
      <c r="AU235" s="339"/>
      <c r="AV235" s="339"/>
      <c r="AW235" s="339"/>
      <c r="AX235" s="339"/>
      <c r="BA235" s="339"/>
      <c r="BB235" s="339"/>
      <c r="BC235" s="339"/>
      <c r="BD235" s="339"/>
      <c r="BE235" s="339"/>
      <c r="BF235" s="339"/>
      <c r="BG235" s="339"/>
      <c r="BH235" s="339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</row>
    <row r="236" spans="1:420" s="5" customFormat="1">
      <c r="A236" s="9"/>
      <c r="C236" s="338"/>
      <c r="D236" s="339"/>
      <c r="E236" s="338"/>
      <c r="F236" s="339"/>
      <c r="G236" s="339"/>
      <c r="H236" s="339"/>
      <c r="I236" s="339"/>
      <c r="J236" s="339"/>
      <c r="M236" s="339"/>
      <c r="N236" s="339"/>
      <c r="O236" s="339"/>
      <c r="P236" s="339"/>
      <c r="Q236" s="339"/>
      <c r="R236" s="339"/>
      <c r="U236" s="339"/>
      <c r="V236" s="339"/>
      <c r="W236" s="339"/>
      <c r="X236" s="339"/>
      <c r="Y236" s="339"/>
      <c r="Z236" s="339"/>
      <c r="AC236" s="339"/>
      <c r="AD236" s="339"/>
      <c r="AE236" s="339"/>
      <c r="AF236" s="339"/>
      <c r="AG236" s="339"/>
      <c r="AH236" s="339"/>
      <c r="AK236" s="339"/>
      <c r="AL236" s="339"/>
      <c r="AM236" s="339"/>
      <c r="AN236" s="339"/>
      <c r="AO236" s="339"/>
      <c r="AP236" s="339"/>
      <c r="AS236" s="339"/>
      <c r="AT236" s="339"/>
      <c r="AU236" s="339"/>
      <c r="AV236" s="339"/>
      <c r="AW236" s="339"/>
      <c r="AX236" s="339"/>
      <c r="BA236" s="339"/>
      <c r="BB236" s="339"/>
      <c r="BC236" s="339"/>
      <c r="BD236" s="339"/>
      <c r="BE236" s="339"/>
      <c r="BF236" s="339"/>
      <c r="BG236" s="339"/>
      <c r="BH236" s="339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</row>
    <row r="237" spans="1:420" s="5" customFormat="1">
      <c r="A237" s="9"/>
      <c r="C237" s="338"/>
      <c r="D237" s="339"/>
      <c r="E237" s="338"/>
      <c r="F237" s="339"/>
      <c r="G237" s="339"/>
      <c r="H237" s="339"/>
      <c r="I237" s="339"/>
      <c r="J237" s="339"/>
      <c r="M237" s="339"/>
      <c r="N237" s="339"/>
      <c r="O237" s="339"/>
      <c r="P237" s="339"/>
      <c r="Q237" s="339"/>
      <c r="R237" s="339"/>
      <c r="U237" s="339"/>
      <c r="V237" s="339"/>
      <c r="W237" s="339"/>
      <c r="X237" s="339"/>
      <c r="Y237" s="339"/>
      <c r="Z237" s="339"/>
      <c r="AC237" s="339"/>
      <c r="AD237" s="339"/>
      <c r="AE237" s="339"/>
      <c r="AF237" s="339"/>
      <c r="AG237" s="339"/>
      <c r="AH237" s="339"/>
      <c r="AK237" s="339"/>
      <c r="AL237" s="339"/>
      <c r="AM237" s="339"/>
      <c r="AN237" s="339"/>
      <c r="AO237" s="339"/>
      <c r="AP237" s="339"/>
      <c r="AS237" s="339"/>
      <c r="AT237" s="339"/>
      <c r="AU237" s="339"/>
      <c r="AV237" s="339"/>
      <c r="AW237" s="339"/>
      <c r="AX237" s="339"/>
      <c r="BA237" s="339"/>
      <c r="BB237" s="339"/>
      <c r="BC237" s="339"/>
      <c r="BD237" s="339"/>
      <c r="BE237" s="339"/>
      <c r="BF237" s="339"/>
      <c r="BG237" s="339"/>
      <c r="BH237" s="339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</row>
    <row r="238" spans="1:420" s="5" customFormat="1">
      <c r="A238" s="9"/>
      <c r="C238" s="338"/>
      <c r="D238" s="339"/>
      <c r="E238" s="338"/>
      <c r="F238" s="339"/>
      <c r="G238" s="339"/>
      <c r="H238" s="339"/>
      <c r="I238" s="339"/>
      <c r="J238" s="339"/>
      <c r="M238" s="339"/>
      <c r="N238" s="339"/>
      <c r="O238" s="339"/>
      <c r="P238" s="339"/>
      <c r="Q238" s="339"/>
      <c r="R238" s="339"/>
      <c r="U238" s="339"/>
      <c r="V238" s="339"/>
      <c r="W238" s="339"/>
      <c r="X238" s="339"/>
      <c r="Y238" s="339"/>
      <c r="Z238" s="339"/>
      <c r="AC238" s="339"/>
      <c r="AD238" s="339"/>
      <c r="AE238" s="339"/>
      <c r="AF238" s="339"/>
      <c r="AG238" s="339"/>
      <c r="AH238" s="339"/>
      <c r="AK238" s="339"/>
      <c r="AL238" s="339"/>
      <c r="AM238" s="339"/>
      <c r="AN238" s="339"/>
      <c r="AO238" s="339"/>
      <c r="AP238" s="339"/>
      <c r="AS238" s="339"/>
      <c r="AT238" s="339"/>
      <c r="AU238" s="339"/>
      <c r="AV238" s="339"/>
      <c r="AW238" s="339"/>
      <c r="AX238" s="339"/>
      <c r="BA238" s="339"/>
      <c r="BB238" s="339"/>
      <c r="BC238" s="339"/>
      <c r="BD238" s="339"/>
      <c r="BE238" s="339"/>
      <c r="BF238" s="339"/>
      <c r="BG238" s="339"/>
      <c r="BH238" s="339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</row>
    <row r="239" spans="1:420" s="5" customFormat="1">
      <c r="A239" s="9"/>
      <c r="C239" s="338"/>
      <c r="D239" s="339"/>
      <c r="E239" s="338"/>
      <c r="F239" s="339"/>
      <c r="G239" s="339"/>
      <c r="H239" s="339"/>
      <c r="I239" s="339"/>
      <c r="J239" s="339"/>
      <c r="M239" s="339"/>
      <c r="N239" s="339"/>
      <c r="O239" s="339"/>
      <c r="P239" s="339"/>
      <c r="Q239" s="339"/>
      <c r="R239" s="339"/>
      <c r="U239" s="339"/>
      <c r="V239" s="339"/>
      <c r="W239" s="339"/>
      <c r="X239" s="339"/>
      <c r="Y239" s="339"/>
      <c r="Z239" s="339"/>
      <c r="AC239" s="339"/>
      <c r="AD239" s="339"/>
      <c r="AE239" s="339"/>
      <c r="AF239" s="339"/>
      <c r="AG239" s="339"/>
      <c r="AH239" s="339"/>
      <c r="AK239" s="339"/>
      <c r="AL239" s="339"/>
      <c r="AM239" s="339"/>
      <c r="AN239" s="339"/>
      <c r="AO239" s="339"/>
      <c r="AP239" s="339"/>
      <c r="AS239" s="339"/>
      <c r="AT239" s="339"/>
      <c r="AU239" s="339"/>
      <c r="AV239" s="339"/>
      <c r="AW239" s="339"/>
      <c r="AX239" s="339"/>
      <c r="BA239" s="339"/>
      <c r="BB239" s="339"/>
      <c r="BC239" s="339"/>
      <c r="BD239" s="339"/>
      <c r="BE239" s="339"/>
      <c r="BF239" s="339"/>
      <c r="BG239" s="339"/>
      <c r="BH239" s="3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</row>
    <row r="240" spans="1:420" s="5" customFormat="1">
      <c r="A240" s="9"/>
      <c r="C240" s="338"/>
      <c r="D240" s="339"/>
      <c r="E240" s="338"/>
      <c r="F240" s="339"/>
      <c r="G240" s="339"/>
      <c r="H240" s="339"/>
      <c r="I240" s="339"/>
      <c r="J240" s="339"/>
      <c r="M240" s="339"/>
      <c r="N240" s="339"/>
      <c r="O240" s="339"/>
      <c r="P240" s="339"/>
      <c r="Q240" s="339"/>
      <c r="R240" s="339"/>
      <c r="U240" s="339"/>
      <c r="V240" s="339"/>
      <c r="W240" s="339"/>
      <c r="X240" s="339"/>
      <c r="Y240" s="339"/>
      <c r="Z240" s="339"/>
      <c r="AC240" s="339"/>
      <c r="AD240" s="339"/>
      <c r="AE240" s="339"/>
      <c r="AF240" s="339"/>
      <c r="AG240" s="339"/>
      <c r="AH240" s="339"/>
      <c r="AK240" s="339"/>
      <c r="AL240" s="339"/>
      <c r="AM240" s="339"/>
      <c r="AN240" s="339"/>
      <c r="AO240" s="339"/>
      <c r="AP240" s="339"/>
      <c r="AS240" s="339"/>
      <c r="AT240" s="339"/>
      <c r="AU240" s="339"/>
      <c r="AV240" s="339"/>
      <c r="AW240" s="339"/>
      <c r="AX240" s="339"/>
      <c r="BA240" s="339"/>
      <c r="BB240" s="339"/>
      <c r="BC240" s="339"/>
      <c r="BD240" s="339"/>
      <c r="BE240" s="339"/>
      <c r="BF240" s="339"/>
      <c r="BG240" s="339"/>
      <c r="BH240" s="339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</row>
    <row r="241" spans="1:420" s="5" customFormat="1">
      <c r="A241" s="9"/>
      <c r="C241" s="338"/>
      <c r="D241" s="339"/>
      <c r="E241" s="338"/>
      <c r="F241" s="339"/>
      <c r="G241" s="339"/>
      <c r="H241" s="339"/>
      <c r="I241" s="339"/>
      <c r="J241" s="339"/>
      <c r="M241" s="339"/>
      <c r="N241" s="339"/>
      <c r="O241" s="339"/>
      <c r="P241" s="339"/>
      <c r="Q241" s="339"/>
      <c r="R241" s="339"/>
      <c r="U241" s="339"/>
      <c r="V241" s="339"/>
      <c r="W241" s="339"/>
      <c r="X241" s="339"/>
      <c r="Y241" s="339"/>
      <c r="Z241" s="339"/>
      <c r="AC241" s="339"/>
      <c r="AD241" s="339"/>
      <c r="AE241" s="339"/>
      <c r="AF241" s="339"/>
      <c r="AG241" s="339"/>
      <c r="AH241" s="339"/>
      <c r="AK241" s="339"/>
      <c r="AL241" s="339"/>
      <c r="AM241" s="339"/>
      <c r="AN241" s="339"/>
      <c r="AO241" s="339"/>
      <c r="AP241" s="339"/>
      <c r="AS241" s="339"/>
      <c r="AT241" s="339"/>
      <c r="AU241" s="339"/>
      <c r="AV241" s="339"/>
      <c r="AW241" s="339"/>
      <c r="AX241" s="339"/>
      <c r="BA241" s="339"/>
      <c r="BB241" s="339"/>
      <c r="BC241" s="339"/>
      <c r="BD241" s="339"/>
      <c r="BE241" s="339"/>
      <c r="BF241" s="339"/>
      <c r="BG241" s="339"/>
      <c r="BH241" s="339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</row>
    <row r="242" spans="1:420" s="5" customFormat="1">
      <c r="A242" s="9"/>
      <c r="C242" s="338"/>
      <c r="D242" s="339"/>
      <c r="E242" s="338"/>
      <c r="F242" s="339"/>
      <c r="G242" s="339"/>
      <c r="H242" s="339"/>
      <c r="I242" s="339"/>
      <c r="J242" s="339"/>
      <c r="M242" s="339"/>
      <c r="N242" s="339"/>
      <c r="O242" s="339"/>
      <c r="P242" s="339"/>
      <c r="Q242" s="339"/>
      <c r="R242" s="339"/>
      <c r="U242" s="339"/>
      <c r="V242" s="339"/>
      <c r="W242" s="339"/>
      <c r="X242" s="339"/>
      <c r="Y242" s="339"/>
      <c r="Z242" s="339"/>
      <c r="AC242" s="339"/>
      <c r="AD242" s="339"/>
      <c r="AE242" s="339"/>
      <c r="AF242" s="339"/>
      <c r="AG242" s="339"/>
      <c r="AH242" s="339"/>
      <c r="AK242" s="339"/>
      <c r="AL242" s="339"/>
      <c r="AM242" s="339"/>
      <c r="AN242" s="339"/>
      <c r="AO242" s="339"/>
      <c r="AP242" s="339"/>
      <c r="AS242" s="339"/>
      <c r="AT242" s="339"/>
      <c r="AU242" s="339"/>
      <c r="AV242" s="339"/>
      <c r="AW242" s="339"/>
      <c r="AX242" s="339"/>
      <c r="BA242" s="339"/>
      <c r="BB242" s="339"/>
      <c r="BC242" s="339"/>
      <c r="BD242" s="339"/>
      <c r="BE242" s="339"/>
      <c r="BF242" s="339"/>
      <c r="BG242" s="339"/>
      <c r="BH242" s="339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</row>
    <row r="243" spans="1:420" s="5" customFormat="1">
      <c r="A243" s="9"/>
      <c r="C243" s="338"/>
      <c r="D243" s="339"/>
      <c r="E243" s="338"/>
      <c r="F243" s="339"/>
      <c r="G243" s="339"/>
      <c r="H243" s="339"/>
      <c r="I243" s="339"/>
      <c r="J243" s="339"/>
      <c r="M243" s="339"/>
      <c r="N243" s="339"/>
      <c r="O243" s="339"/>
      <c r="P243" s="339"/>
      <c r="Q243" s="339"/>
      <c r="R243" s="339"/>
      <c r="U243" s="339"/>
      <c r="V243" s="339"/>
      <c r="W243" s="339"/>
      <c r="X243" s="339"/>
      <c r="Y243" s="339"/>
      <c r="Z243" s="339"/>
      <c r="AC243" s="339"/>
      <c r="AD243" s="339"/>
      <c r="AE243" s="339"/>
      <c r="AF243" s="339"/>
      <c r="AG243" s="339"/>
      <c r="AH243" s="339"/>
      <c r="AK243" s="339"/>
      <c r="AL243" s="339"/>
      <c r="AM243" s="339"/>
      <c r="AN243" s="339"/>
      <c r="AO243" s="339"/>
      <c r="AP243" s="339"/>
      <c r="AS243" s="339"/>
      <c r="AT243" s="339"/>
      <c r="AU243" s="339"/>
      <c r="AV243" s="339"/>
      <c r="AW243" s="339"/>
      <c r="AX243" s="339"/>
      <c r="BA243" s="339"/>
      <c r="BB243" s="339"/>
      <c r="BC243" s="339"/>
      <c r="BD243" s="339"/>
      <c r="BE243" s="339"/>
      <c r="BF243" s="339"/>
      <c r="BG243" s="339"/>
      <c r="BH243" s="339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</row>
    <row r="244" spans="1:420" s="5" customFormat="1">
      <c r="A244" s="9"/>
      <c r="C244" s="338"/>
      <c r="D244" s="339"/>
      <c r="E244" s="338"/>
      <c r="F244" s="339"/>
      <c r="G244" s="339"/>
      <c r="H244" s="339"/>
      <c r="I244" s="339"/>
      <c r="J244" s="339"/>
      <c r="M244" s="339"/>
      <c r="N244" s="339"/>
      <c r="O244" s="339"/>
      <c r="P244" s="339"/>
      <c r="Q244" s="339"/>
      <c r="R244" s="339"/>
      <c r="U244" s="339"/>
      <c r="V244" s="339"/>
      <c r="W244" s="339"/>
      <c r="X244" s="339"/>
      <c r="Y244" s="339"/>
      <c r="Z244" s="339"/>
      <c r="AC244" s="339"/>
      <c r="AD244" s="339"/>
      <c r="AE244" s="339"/>
      <c r="AF244" s="339"/>
      <c r="AG244" s="339"/>
      <c r="AH244" s="339"/>
      <c r="AK244" s="339"/>
      <c r="AL244" s="339"/>
      <c r="AM244" s="339"/>
      <c r="AN244" s="339"/>
      <c r="AO244" s="339"/>
      <c r="AP244" s="339"/>
      <c r="AS244" s="339"/>
      <c r="AT244" s="339"/>
      <c r="AU244" s="339"/>
      <c r="AV244" s="339"/>
      <c r="AW244" s="339"/>
      <c r="AX244" s="339"/>
      <c r="BA244" s="339"/>
      <c r="BB244" s="339"/>
      <c r="BC244" s="339"/>
      <c r="BD244" s="339"/>
      <c r="BE244" s="339"/>
      <c r="BF244" s="339"/>
      <c r="BG244" s="339"/>
      <c r="BH244" s="339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</row>
    <row r="245" spans="1:420" s="5" customFormat="1">
      <c r="A245" s="9"/>
      <c r="C245" s="338"/>
      <c r="D245" s="339"/>
      <c r="E245" s="338"/>
      <c r="F245" s="339"/>
      <c r="G245" s="339"/>
      <c r="H245" s="339"/>
      <c r="I245" s="339"/>
      <c r="J245" s="339"/>
      <c r="M245" s="339"/>
      <c r="N245" s="339"/>
      <c r="O245" s="339"/>
      <c r="P245" s="339"/>
      <c r="Q245" s="339"/>
      <c r="R245" s="339"/>
      <c r="U245" s="339"/>
      <c r="V245" s="339"/>
      <c r="W245" s="339"/>
      <c r="X245" s="339"/>
      <c r="Y245" s="339"/>
      <c r="Z245" s="339"/>
      <c r="AC245" s="339"/>
      <c r="AD245" s="339"/>
      <c r="AE245" s="339"/>
      <c r="AF245" s="339"/>
      <c r="AG245" s="339"/>
      <c r="AH245" s="339"/>
      <c r="AK245" s="339"/>
      <c r="AL245" s="339"/>
      <c r="AM245" s="339"/>
      <c r="AN245" s="339"/>
      <c r="AO245" s="339"/>
      <c r="AP245" s="339"/>
      <c r="AS245" s="339"/>
      <c r="AT245" s="339"/>
      <c r="AU245" s="339"/>
      <c r="AV245" s="339"/>
      <c r="AW245" s="339"/>
      <c r="AX245" s="339"/>
      <c r="BA245" s="339"/>
      <c r="BB245" s="339"/>
      <c r="BC245" s="339"/>
      <c r="BD245" s="339"/>
      <c r="BE245" s="339"/>
      <c r="BF245" s="339"/>
      <c r="BG245" s="339"/>
      <c r="BH245" s="339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</row>
    <row r="246" spans="1:420" s="5" customFormat="1">
      <c r="A246" s="9"/>
      <c r="C246" s="338"/>
      <c r="D246" s="339"/>
      <c r="E246" s="338"/>
      <c r="F246" s="339"/>
      <c r="G246" s="339"/>
      <c r="H246" s="339"/>
      <c r="I246" s="339"/>
      <c r="J246" s="339"/>
      <c r="M246" s="339"/>
      <c r="N246" s="339"/>
      <c r="O246" s="339"/>
      <c r="P246" s="339"/>
      <c r="Q246" s="339"/>
      <c r="R246" s="339"/>
      <c r="U246" s="339"/>
      <c r="V246" s="339"/>
      <c r="W246" s="339"/>
      <c r="X246" s="339"/>
      <c r="Y246" s="339"/>
      <c r="Z246" s="339"/>
      <c r="AC246" s="339"/>
      <c r="AD246" s="339"/>
      <c r="AE246" s="339"/>
      <c r="AF246" s="339"/>
      <c r="AG246" s="339"/>
      <c r="AH246" s="339"/>
      <c r="AK246" s="339"/>
      <c r="AL246" s="339"/>
      <c r="AM246" s="339"/>
      <c r="AN246" s="339"/>
      <c r="AO246" s="339"/>
      <c r="AP246" s="339"/>
      <c r="AS246" s="339"/>
      <c r="AT246" s="339"/>
      <c r="AU246" s="339"/>
      <c r="AV246" s="339"/>
      <c r="AW246" s="339"/>
      <c r="AX246" s="339"/>
      <c r="BA246" s="339"/>
      <c r="BB246" s="339"/>
      <c r="BC246" s="339"/>
      <c r="BD246" s="339"/>
      <c r="BE246" s="339"/>
      <c r="BF246" s="339"/>
      <c r="BG246" s="339"/>
      <c r="BH246" s="339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</row>
    <row r="247" spans="1:420" s="5" customFormat="1">
      <c r="A247" s="9"/>
      <c r="C247" s="338"/>
      <c r="D247" s="339"/>
      <c r="E247" s="338"/>
      <c r="F247" s="339"/>
      <c r="G247" s="339"/>
      <c r="H247" s="339"/>
      <c r="I247" s="339"/>
      <c r="J247" s="339"/>
      <c r="M247" s="339"/>
      <c r="N247" s="339"/>
      <c r="O247" s="339"/>
      <c r="P247" s="339"/>
      <c r="Q247" s="339"/>
      <c r="R247" s="339"/>
      <c r="U247" s="339"/>
      <c r="V247" s="339"/>
      <c r="W247" s="339"/>
      <c r="X247" s="339"/>
      <c r="Y247" s="339"/>
      <c r="Z247" s="339"/>
      <c r="AC247" s="339"/>
      <c r="AD247" s="339"/>
      <c r="AE247" s="339"/>
      <c r="AF247" s="339"/>
      <c r="AG247" s="339"/>
      <c r="AH247" s="339"/>
      <c r="AK247" s="339"/>
      <c r="AL247" s="339"/>
      <c r="AM247" s="339"/>
      <c r="AN247" s="339"/>
      <c r="AO247" s="339"/>
      <c r="AP247" s="339"/>
      <c r="AS247" s="339"/>
      <c r="AT247" s="339"/>
      <c r="AU247" s="339"/>
      <c r="AV247" s="339"/>
      <c r="AW247" s="339"/>
      <c r="AX247" s="339"/>
      <c r="BA247" s="339"/>
      <c r="BB247" s="339"/>
      <c r="BC247" s="339"/>
      <c r="BD247" s="339"/>
      <c r="BE247" s="339"/>
      <c r="BF247" s="339"/>
      <c r="BG247" s="339"/>
      <c r="BH247" s="339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</row>
    <row r="248" spans="1:420" s="5" customFormat="1">
      <c r="A248" s="9"/>
      <c r="C248" s="338"/>
      <c r="D248" s="339"/>
      <c r="E248" s="338"/>
      <c r="F248" s="339"/>
      <c r="G248" s="339"/>
      <c r="H248" s="339"/>
      <c r="I248" s="339"/>
      <c r="J248" s="339"/>
      <c r="M248" s="339"/>
      <c r="N248" s="339"/>
      <c r="O248" s="339"/>
      <c r="P248" s="339"/>
      <c r="Q248" s="339"/>
      <c r="R248" s="339"/>
      <c r="U248" s="339"/>
      <c r="V248" s="339"/>
      <c r="W248" s="339"/>
      <c r="X248" s="339"/>
      <c r="Y248" s="339"/>
      <c r="Z248" s="339"/>
      <c r="AC248" s="339"/>
      <c r="AD248" s="339"/>
      <c r="AE248" s="339"/>
      <c r="AF248" s="339"/>
      <c r="AG248" s="339"/>
      <c r="AH248" s="339"/>
      <c r="AK248" s="339"/>
      <c r="AL248" s="339"/>
      <c r="AM248" s="339"/>
      <c r="AN248" s="339"/>
      <c r="AO248" s="339"/>
      <c r="AP248" s="339"/>
      <c r="AS248" s="339"/>
      <c r="AT248" s="339"/>
      <c r="AU248" s="339"/>
      <c r="AV248" s="339"/>
      <c r="AW248" s="339"/>
      <c r="AX248" s="339"/>
      <c r="BA248" s="339"/>
      <c r="BB248" s="339"/>
      <c r="BC248" s="339"/>
      <c r="BD248" s="339"/>
      <c r="BE248" s="339"/>
      <c r="BF248" s="339"/>
      <c r="BG248" s="339"/>
      <c r="BH248" s="339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</row>
    <row r="249" spans="1:420" s="5" customFormat="1">
      <c r="A249" s="9"/>
      <c r="C249" s="338"/>
      <c r="D249" s="339"/>
      <c r="E249" s="338"/>
      <c r="F249" s="339"/>
      <c r="G249" s="339"/>
      <c r="H249" s="339"/>
      <c r="I249" s="339"/>
      <c r="J249" s="339"/>
      <c r="M249" s="339"/>
      <c r="N249" s="339"/>
      <c r="O249" s="339"/>
      <c r="P249" s="339"/>
      <c r="Q249" s="339"/>
      <c r="R249" s="339"/>
      <c r="U249" s="339"/>
      <c r="V249" s="339"/>
      <c r="W249" s="339"/>
      <c r="X249" s="339"/>
      <c r="Y249" s="339"/>
      <c r="Z249" s="339"/>
      <c r="AC249" s="339"/>
      <c r="AD249" s="339"/>
      <c r="AE249" s="339"/>
      <c r="AF249" s="339"/>
      <c r="AG249" s="339"/>
      <c r="AH249" s="339"/>
      <c r="AK249" s="339"/>
      <c r="AL249" s="339"/>
      <c r="AM249" s="339"/>
      <c r="AN249" s="339"/>
      <c r="AO249" s="339"/>
      <c r="AP249" s="339"/>
      <c r="AS249" s="339"/>
      <c r="AT249" s="339"/>
      <c r="AU249" s="339"/>
      <c r="AV249" s="339"/>
      <c r="AW249" s="339"/>
      <c r="AX249" s="339"/>
      <c r="BA249" s="339"/>
      <c r="BB249" s="339"/>
      <c r="BC249" s="339"/>
      <c r="BD249" s="339"/>
      <c r="BE249" s="339"/>
      <c r="BF249" s="339"/>
      <c r="BG249" s="339"/>
      <c r="BH249" s="33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</row>
    <row r="250" spans="1:420" s="5" customFormat="1">
      <c r="A250" s="9"/>
      <c r="C250" s="338"/>
      <c r="D250" s="339"/>
      <c r="E250" s="338"/>
      <c r="F250" s="339"/>
      <c r="G250" s="339"/>
      <c r="H250" s="339"/>
      <c r="I250" s="339"/>
      <c r="J250" s="339"/>
      <c r="M250" s="339"/>
      <c r="N250" s="339"/>
      <c r="O250" s="339"/>
      <c r="P250" s="339"/>
      <c r="Q250" s="339"/>
      <c r="R250" s="339"/>
      <c r="U250" s="339"/>
      <c r="V250" s="339"/>
      <c r="W250" s="339"/>
      <c r="X250" s="339"/>
      <c r="Y250" s="339"/>
      <c r="Z250" s="339"/>
      <c r="AC250" s="339"/>
      <c r="AD250" s="339"/>
      <c r="AE250" s="339"/>
      <c r="AF250" s="339"/>
      <c r="AG250" s="339"/>
      <c r="AH250" s="339"/>
      <c r="AK250" s="339"/>
      <c r="AL250" s="339"/>
      <c r="AM250" s="339"/>
      <c r="AN250" s="339"/>
      <c r="AO250" s="339"/>
      <c r="AP250" s="339"/>
      <c r="AS250" s="339"/>
      <c r="AT250" s="339"/>
      <c r="AU250" s="339"/>
      <c r="AV250" s="339"/>
      <c r="AW250" s="339"/>
      <c r="AX250" s="339"/>
      <c r="BA250" s="339"/>
      <c r="BB250" s="339"/>
      <c r="BC250" s="339"/>
      <c r="BD250" s="339"/>
      <c r="BE250" s="339"/>
      <c r="BF250" s="339"/>
      <c r="BG250" s="339"/>
      <c r="BH250" s="339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</row>
    <row r="251" spans="1:420" s="5" customFormat="1">
      <c r="A251" s="9"/>
      <c r="C251" s="338"/>
      <c r="D251" s="339"/>
      <c r="E251" s="338"/>
      <c r="F251" s="339"/>
      <c r="G251" s="339"/>
      <c r="H251" s="339"/>
      <c r="I251" s="339"/>
      <c r="J251" s="339"/>
      <c r="M251" s="339"/>
      <c r="N251" s="339"/>
      <c r="O251" s="339"/>
      <c r="P251" s="339"/>
      <c r="Q251" s="339"/>
      <c r="R251" s="339"/>
      <c r="U251" s="339"/>
      <c r="V251" s="339"/>
      <c r="W251" s="339"/>
      <c r="X251" s="339"/>
      <c r="Y251" s="339"/>
      <c r="Z251" s="339"/>
      <c r="AC251" s="339"/>
      <c r="AD251" s="339"/>
      <c r="AE251" s="339"/>
      <c r="AF251" s="339"/>
      <c r="AG251" s="339"/>
      <c r="AH251" s="339"/>
      <c r="AK251" s="339"/>
      <c r="AL251" s="339"/>
      <c r="AM251" s="339"/>
      <c r="AN251" s="339"/>
      <c r="AO251" s="339"/>
      <c r="AP251" s="339"/>
      <c r="AS251" s="339"/>
      <c r="AT251" s="339"/>
      <c r="AU251" s="339"/>
      <c r="AV251" s="339"/>
      <c r="AW251" s="339"/>
      <c r="AX251" s="339"/>
      <c r="BA251" s="339"/>
      <c r="BB251" s="339"/>
      <c r="BC251" s="339"/>
      <c r="BD251" s="339"/>
      <c r="BE251" s="339"/>
      <c r="BF251" s="339"/>
      <c r="BG251" s="339"/>
      <c r="BH251" s="339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</row>
    <row r="252" spans="1:420" s="5" customFormat="1">
      <c r="A252" s="9"/>
      <c r="C252" s="338"/>
      <c r="D252" s="339"/>
      <c r="E252" s="338"/>
      <c r="F252" s="339"/>
      <c r="G252" s="339"/>
      <c r="H252" s="339"/>
      <c r="I252" s="339"/>
      <c r="J252" s="339"/>
      <c r="M252" s="339"/>
      <c r="N252" s="339"/>
      <c r="O252" s="339"/>
      <c r="P252" s="339"/>
      <c r="Q252" s="339"/>
      <c r="R252" s="339"/>
      <c r="U252" s="339"/>
      <c r="V252" s="339"/>
      <c r="W252" s="339"/>
      <c r="X252" s="339"/>
      <c r="Y252" s="339"/>
      <c r="Z252" s="339"/>
      <c r="AC252" s="339"/>
      <c r="AD252" s="339"/>
      <c r="AE252" s="339"/>
      <c r="AF252" s="339"/>
      <c r="AG252" s="339"/>
      <c r="AH252" s="339"/>
      <c r="AK252" s="339"/>
      <c r="AL252" s="339"/>
      <c r="AM252" s="339"/>
      <c r="AN252" s="339"/>
      <c r="AO252" s="339"/>
      <c r="AP252" s="339"/>
      <c r="AS252" s="339"/>
      <c r="AT252" s="339"/>
      <c r="AU252" s="339"/>
      <c r="AV252" s="339"/>
      <c r="AW252" s="339"/>
      <c r="AX252" s="339"/>
      <c r="BA252" s="339"/>
      <c r="BB252" s="339"/>
      <c r="BC252" s="339"/>
      <c r="BD252" s="339"/>
      <c r="BE252" s="339"/>
      <c r="BF252" s="339"/>
      <c r="BG252" s="339"/>
      <c r="BH252" s="339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</row>
    <row r="253" spans="1:420" s="5" customFormat="1">
      <c r="A253" s="9"/>
      <c r="C253" s="338"/>
      <c r="D253" s="339"/>
      <c r="E253" s="338"/>
      <c r="F253" s="339"/>
      <c r="G253" s="339"/>
      <c r="H253" s="339"/>
      <c r="I253" s="339"/>
      <c r="J253" s="339"/>
      <c r="M253" s="339"/>
      <c r="N253" s="339"/>
      <c r="O253" s="339"/>
      <c r="P253" s="339"/>
      <c r="Q253" s="339"/>
      <c r="R253" s="339"/>
      <c r="U253" s="339"/>
      <c r="V253" s="339"/>
      <c r="W253" s="339"/>
      <c r="X253" s="339"/>
      <c r="Y253" s="339"/>
      <c r="Z253" s="339"/>
      <c r="AC253" s="339"/>
      <c r="AD253" s="339"/>
      <c r="AE253" s="339"/>
      <c r="AF253" s="339"/>
      <c r="AG253" s="339"/>
      <c r="AH253" s="339"/>
      <c r="AK253" s="339"/>
      <c r="AL253" s="339"/>
      <c r="AM253" s="339"/>
      <c r="AN253" s="339"/>
      <c r="AO253" s="339"/>
      <c r="AP253" s="339"/>
      <c r="AS253" s="339"/>
      <c r="AT253" s="339"/>
      <c r="AU253" s="339"/>
      <c r="AV253" s="339"/>
      <c r="AW253" s="339"/>
      <c r="AX253" s="339"/>
      <c r="BA253" s="339"/>
      <c r="BB253" s="339"/>
      <c r="BC253" s="339"/>
      <c r="BD253" s="339"/>
      <c r="BE253" s="339"/>
      <c r="BF253" s="339"/>
      <c r="BG253" s="339"/>
      <c r="BH253" s="339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</row>
    <row r="254" spans="1:420" s="5" customFormat="1">
      <c r="A254" s="9"/>
      <c r="C254" s="338"/>
      <c r="D254" s="339"/>
      <c r="E254" s="338"/>
      <c r="F254" s="339"/>
      <c r="G254" s="339"/>
      <c r="H254" s="339"/>
      <c r="I254" s="339"/>
      <c r="J254" s="339"/>
      <c r="M254" s="339"/>
      <c r="N254" s="339"/>
      <c r="O254" s="339"/>
      <c r="P254" s="339"/>
      <c r="Q254" s="339"/>
      <c r="R254" s="339"/>
      <c r="U254" s="339"/>
      <c r="V254" s="339"/>
      <c r="W254" s="339"/>
      <c r="X254" s="339"/>
      <c r="Y254" s="339"/>
      <c r="Z254" s="339"/>
      <c r="AC254" s="339"/>
      <c r="AD254" s="339"/>
      <c r="AE254" s="339"/>
      <c r="AF254" s="339"/>
      <c r="AG254" s="339"/>
      <c r="AH254" s="339"/>
      <c r="AK254" s="339"/>
      <c r="AL254" s="339"/>
      <c r="AM254" s="339"/>
      <c r="AN254" s="339"/>
      <c r="AO254" s="339"/>
      <c r="AP254" s="339"/>
      <c r="AS254" s="339"/>
      <c r="AT254" s="339"/>
      <c r="AU254" s="339"/>
      <c r="AV254" s="339"/>
      <c r="AW254" s="339"/>
      <c r="AX254" s="339"/>
      <c r="BA254" s="339"/>
      <c r="BB254" s="339"/>
      <c r="BC254" s="339"/>
      <c r="BD254" s="339"/>
      <c r="BE254" s="339"/>
      <c r="BF254" s="339"/>
      <c r="BG254" s="339"/>
      <c r="BH254" s="339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</row>
    <row r="255" spans="1:420" s="5" customFormat="1">
      <c r="A255" s="9"/>
      <c r="C255" s="338"/>
      <c r="D255" s="339"/>
      <c r="E255" s="338"/>
      <c r="F255" s="339"/>
      <c r="G255" s="339"/>
      <c r="H255" s="339"/>
      <c r="I255" s="339"/>
      <c r="J255" s="339"/>
      <c r="M255" s="339"/>
      <c r="N255" s="339"/>
      <c r="O255" s="339"/>
      <c r="P255" s="339"/>
      <c r="Q255" s="339"/>
      <c r="R255" s="339"/>
      <c r="U255" s="339"/>
      <c r="V255" s="339"/>
      <c r="W255" s="339"/>
      <c r="X255" s="339"/>
      <c r="Y255" s="339"/>
      <c r="Z255" s="339"/>
      <c r="AC255" s="339"/>
      <c r="AD255" s="339"/>
      <c r="AE255" s="339"/>
      <c r="AF255" s="339"/>
      <c r="AG255" s="339"/>
      <c r="AH255" s="339"/>
      <c r="AK255" s="339"/>
      <c r="AL255" s="339"/>
      <c r="AM255" s="339"/>
      <c r="AN255" s="339"/>
      <c r="AO255" s="339"/>
      <c r="AP255" s="339"/>
      <c r="AS255" s="339"/>
      <c r="AT255" s="339"/>
      <c r="AU255" s="339"/>
      <c r="AV255" s="339"/>
      <c r="AW255" s="339"/>
      <c r="AX255" s="339"/>
      <c r="BA255" s="339"/>
      <c r="BB255" s="339"/>
      <c r="BC255" s="339"/>
      <c r="BD255" s="339"/>
      <c r="BE255" s="339"/>
      <c r="BF255" s="339"/>
      <c r="BG255" s="339"/>
      <c r="BH255" s="339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</row>
    <row r="256" spans="1:420" s="5" customFormat="1">
      <c r="A256" s="9"/>
      <c r="C256" s="338"/>
      <c r="D256" s="339"/>
      <c r="E256" s="338"/>
      <c r="F256" s="339"/>
      <c r="G256" s="339"/>
      <c r="H256" s="339"/>
      <c r="I256" s="339"/>
      <c r="J256" s="339"/>
      <c r="M256" s="339"/>
      <c r="N256" s="339"/>
      <c r="O256" s="339"/>
      <c r="P256" s="339"/>
      <c r="Q256" s="339"/>
      <c r="R256" s="339"/>
      <c r="U256" s="339"/>
      <c r="V256" s="339"/>
      <c r="W256" s="339"/>
      <c r="X256" s="339"/>
      <c r="Y256" s="339"/>
      <c r="Z256" s="339"/>
      <c r="AC256" s="339"/>
      <c r="AD256" s="339"/>
      <c r="AE256" s="339"/>
      <c r="AF256" s="339"/>
      <c r="AG256" s="339"/>
      <c r="AH256" s="339"/>
      <c r="AK256" s="339"/>
      <c r="AL256" s="339"/>
      <c r="AM256" s="339"/>
      <c r="AN256" s="339"/>
      <c r="AO256" s="339"/>
      <c r="AP256" s="339"/>
      <c r="AS256" s="339"/>
      <c r="AT256" s="339"/>
      <c r="AU256" s="339"/>
      <c r="AV256" s="339"/>
      <c r="AW256" s="339"/>
      <c r="AX256" s="339"/>
      <c r="BA256" s="339"/>
      <c r="BB256" s="339"/>
      <c r="BC256" s="339"/>
      <c r="BD256" s="339"/>
      <c r="BE256" s="339"/>
      <c r="BF256" s="339"/>
      <c r="BG256" s="339"/>
      <c r="BH256" s="339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</row>
    <row r="257" spans="1:420" s="5" customFormat="1">
      <c r="A257" s="9"/>
      <c r="C257" s="338"/>
      <c r="D257" s="339"/>
      <c r="E257" s="338"/>
      <c r="F257" s="339"/>
      <c r="G257" s="339"/>
      <c r="H257" s="339"/>
      <c r="I257" s="339"/>
      <c r="J257" s="339"/>
      <c r="M257" s="339"/>
      <c r="N257" s="339"/>
      <c r="O257" s="339"/>
      <c r="P257" s="339"/>
      <c r="Q257" s="339"/>
      <c r="R257" s="339"/>
      <c r="U257" s="339"/>
      <c r="V257" s="339"/>
      <c r="W257" s="339"/>
      <c r="X257" s="339"/>
      <c r="Y257" s="339"/>
      <c r="Z257" s="339"/>
      <c r="AC257" s="339"/>
      <c r="AD257" s="339"/>
      <c r="AE257" s="339"/>
      <c r="AF257" s="339"/>
      <c r="AG257" s="339"/>
      <c r="AH257" s="339"/>
      <c r="AK257" s="339"/>
      <c r="AL257" s="339"/>
      <c r="AM257" s="339"/>
      <c r="AN257" s="339"/>
      <c r="AO257" s="339"/>
      <c r="AP257" s="339"/>
      <c r="AS257" s="339"/>
      <c r="AT257" s="339"/>
      <c r="AU257" s="339"/>
      <c r="AV257" s="339"/>
      <c r="AW257" s="339"/>
      <c r="AX257" s="339"/>
      <c r="BA257" s="339"/>
      <c r="BB257" s="339"/>
      <c r="BC257" s="339"/>
      <c r="BD257" s="339"/>
      <c r="BE257" s="339"/>
      <c r="BF257" s="339"/>
      <c r="BG257" s="339"/>
      <c r="BH257" s="339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</row>
    <row r="258" spans="1:420" s="5" customFormat="1">
      <c r="A258" s="9"/>
      <c r="C258" s="338"/>
      <c r="D258" s="339"/>
      <c r="E258" s="338"/>
      <c r="F258" s="339"/>
      <c r="G258" s="339"/>
      <c r="H258" s="339"/>
      <c r="I258" s="339"/>
      <c r="J258" s="339"/>
      <c r="M258" s="339"/>
      <c r="N258" s="339"/>
      <c r="O258" s="339"/>
      <c r="P258" s="339"/>
      <c r="Q258" s="339"/>
      <c r="R258" s="339"/>
      <c r="U258" s="339"/>
      <c r="V258" s="339"/>
      <c r="W258" s="339"/>
      <c r="X258" s="339"/>
      <c r="Y258" s="339"/>
      <c r="Z258" s="339"/>
      <c r="AC258" s="339"/>
      <c r="AD258" s="339"/>
      <c r="AE258" s="339"/>
      <c r="AF258" s="339"/>
      <c r="AG258" s="339"/>
      <c r="AH258" s="339"/>
      <c r="AK258" s="339"/>
      <c r="AL258" s="339"/>
      <c r="AM258" s="339"/>
      <c r="AN258" s="339"/>
      <c r="AO258" s="339"/>
      <c r="AP258" s="339"/>
      <c r="AS258" s="339"/>
      <c r="AT258" s="339"/>
      <c r="AU258" s="339"/>
      <c r="AV258" s="339"/>
      <c r="AW258" s="339"/>
      <c r="AX258" s="339"/>
      <c r="BA258" s="339"/>
      <c r="BB258" s="339"/>
      <c r="BC258" s="339"/>
      <c r="BD258" s="339"/>
      <c r="BE258" s="339"/>
      <c r="BF258" s="339"/>
      <c r="BG258" s="339"/>
      <c r="BH258" s="339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</row>
    <row r="259" spans="1:420" s="5" customFormat="1">
      <c r="A259" s="9"/>
      <c r="C259" s="338"/>
      <c r="D259" s="339"/>
      <c r="E259" s="338"/>
      <c r="F259" s="339"/>
      <c r="G259" s="339"/>
      <c r="H259" s="339"/>
      <c r="I259" s="339"/>
      <c r="J259" s="339"/>
      <c r="M259" s="339"/>
      <c r="N259" s="339"/>
      <c r="O259" s="339"/>
      <c r="P259" s="339"/>
      <c r="Q259" s="339"/>
      <c r="R259" s="339"/>
      <c r="U259" s="339"/>
      <c r="V259" s="339"/>
      <c r="W259" s="339"/>
      <c r="X259" s="339"/>
      <c r="Y259" s="339"/>
      <c r="Z259" s="339"/>
      <c r="AC259" s="339"/>
      <c r="AD259" s="339"/>
      <c r="AE259" s="339"/>
      <c r="AF259" s="339"/>
      <c r="AG259" s="339"/>
      <c r="AH259" s="339"/>
      <c r="AK259" s="339"/>
      <c r="AL259" s="339"/>
      <c r="AM259" s="339"/>
      <c r="AN259" s="339"/>
      <c r="AO259" s="339"/>
      <c r="AP259" s="339"/>
      <c r="AS259" s="339"/>
      <c r="AT259" s="339"/>
      <c r="AU259" s="339"/>
      <c r="AV259" s="339"/>
      <c r="AW259" s="339"/>
      <c r="AX259" s="339"/>
      <c r="BA259" s="339"/>
      <c r="BB259" s="339"/>
      <c r="BC259" s="339"/>
      <c r="BD259" s="339"/>
      <c r="BE259" s="339"/>
      <c r="BF259" s="339"/>
      <c r="BG259" s="339"/>
      <c r="BH259" s="33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</row>
    <row r="260" spans="1:420" s="5" customFormat="1">
      <c r="A260" s="9"/>
      <c r="C260" s="338"/>
      <c r="D260" s="339"/>
      <c r="E260" s="338"/>
      <c r="F260" s="339"/>
      <c r="G260" s="339"/>
      <c r="H260" s="339"/>
      <c r="I260" s="339"/>
      <c r="J260" s="339"/>
      <c r="M260" s="339"/>
      <c r="N260" s="339"/>
      <c r="O260" s="339"/>
      <c r="P260" s="339"/>
      <c r="Q260" s="339"/>
      <c r="R260" s="339"/>
      <c r="U260" s="339"/>
      <c r="V260" s="339"/>
      <c r="W260" s="339"/>
      <c r="X260" s="339"/>
      <c r="Y260" s="339"/>
      <c r="Z260" s="339"/>
      <c r="AC260" s="339"/>
      <c r="AD260" s="339"/>
      <c r="AE260" s="339"/>
      <c r="AF260" s="339"/>
      <c r="AG260" s="339"/>
      <c r="AH260" s="339"/>
      <c r="AK260" s="339"/>
      <c r="AL260" s="339"/>
      <c r="AM260" s="339"/>
      <c r="AN260" s="339"/>
      <c r="AO260" s="339"/>
      <c r="AP260" s="339"/>
      <c r="AS260" s="339"/>
      <c r="AT260" s="339"/>
      <c r="AU260" s="339"/>
      <c r="AV260" s="339"/>
      <c r="AW260" s="339"/>
      <c r="AX260" s="339"/>
      <c r="BA260" s="339"/>
      <c r="BB260" s="339"/>
      <c r="BC260" s="339"/>
      <c r="BD260" s="339"/>
      <c r="BE260" s="339"/>
      <c r="BF260" s="339"/>
      <c r="BG260" s="339"/>
      <c r="BH260" s="339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</row>
    <row r="261" spans="1:420" s="5" customFormat="1">
      <c r="A261" s="9"/>
      <c r="C261" s="338"/>
      <c r="D261" s="339"/>
      <c r="E261" s="338"/>
      <c r="F261" s="339"/>
      <c r="G261" s="339"/>
      <c r="H261" s="339"/>
      <c r="I261" s="339"/>
      <c r="J261" s="339"/>
      <c r="M261" s="339"/>
      <c r="N261" s="339"/>
      <c r="O261" s="339"/>
      <c r="P261" s="339"/>
      <c r="Q261" s="339"/>
      <c r="R261" s="339"/>
      <c r="U261" s="339"/>
      <c r="V261" s="339"/>
      <c r="W261" s="339"/>
      <c r="X261" s="339"/>
      <c r="Y261" s="339"/>
      <c r="Z261" s="339"/>
      <c r="AC261" s="339"/>
      <c r="AD261" s="339"/>
      <c r="AE261" s="339"/>
      <c r="AF261" s="339"/>
      <c r="AG261" s="339"/>
      <c r="AH261" s="339"/>
      <c r="AK261" s="339"/>
      <c r="AL261" s="339"/>
      <c r="AM261" s="339"/>
      <c r="AN261" s="339"/>
      <c r="AO261" s="339"/>
      <c r="AP261" s="339"/>
      <c r="AS261" s="339"/>
      <c r="AT261" s="339"/>
      <c r="AU261" s="339"/>
      <c r="AV261" s="339"/>
      <c r="AW261" s="339"/>
      <c r="AX261" s="339"/>
      <c r="BA261" s="339"/>
      <c r="BB261" s="339"/>
      <c r="BC261" s="339"/>
      <c r="BD261" s="339"/>
      <c r="BE261" s="339"/>
      <c r="BF261" s="339"/>
      <c r="BG261" s="339"/>
      <c r="BH261" s="339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</row>
    <row r="262" spans="1:420" s="5" customFormat="1">
      <c r="A262" s="9"/>
      <c r="C262" s="338"/>
      <c r="D262" s="339"/>
      <c r="E262" s="338"/>
      <c r="F262" s="339"/>
      <c r="G262" s="339"/>
      <c r="H262" s="339"/>
      <c r="I262" s="339"/>
      <c r="J262" s="339"/>
      <c r="M262" s="339"/>
      <c r="N262" s="339"/>
      <c r="O262" s="339"/>
      <c r="P262" s="339"/>
      <c r="Q262" s="339"/>
      <c r="R262" s="339"/>
      <c r="U262" s="339"/>
      <c r="V262" s="339"/>
      <c r="W262" s="339"/>
      <c r="X262" s="339"/>
      <c r="Y262" s="339"/>
      <c r="Z262" s="339"/>
      <c r="AC262" s="339"/>
      <c r="AD262" s="339"/>
      <c r="AE262" s="339"/>
      <c r="AF262" s="339"/>
      <c r="AG262" s="339"/>
      <c r="AH262" s="339"/>
      <c r="AK262" s="339"/>
      <c r="AL262" s="339"/>
      <c r="AM262" s="339"/>
      <c r="AN262" s="339"/>
      <c r="AO262" s="339"/>
      <c r="AP262" s="339"/>
      <c r="AS262" s="339"/>
      <c r="AT262" s="339"/>
      <c r="AU262" s="339"/>
      <c r="AV262" s="339"/>
      <c r="AW262" s="339"/>
      <c r="AX262" s="339"/>
      <c r="BA262" s="339"/>
      <c r="BB262" s="339"/>
      <c r="BC262" s="339"/>
      <c r="BD262" s="339"/>
      <c r="BE262" s="339"/>
      <c r="BF262" s="339"/>
      <c r="BG262" s="339"/>
      <c r="BH262" s="339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</row>
    <row r="263" spans="1:420" s="5" customFormat="1">
      <c r="A263" s="9"/>
      <c r="C263" s="338"/>
      <c r="D263" s="339"/>
      <c r="E263" s="338"/>
      <c r="F263" s="339"/>
      <c r="G263" s="339"/>
      <c r="H263" s="339"/>
      <c r="I263" s="339"/>
      <c r="J263" s="339"/>
      <c r="M263" s="339"/>
      <c r="N263" s="339"/>
      <c r="O263" s="339"/>
      <c r="P263" s="339"/>
      <c r="Q263" s="339"/>
      <c r="R263" s="339"/>
      <c r="U263" s="339"/>
      <c r="V263" s="339"/>
      <c r="W263" s="339"/>
      <c r="X263" s="339"/>
      <c r="Y263" s="339"/>
      <c r="Z263" s="339"/>
      <c r="AC263" s="339"/>
      <c r="AD263" s="339"/>
      <c r="AE263" s="339"/>
      <c r="AF263" s="339"/>
      <c r="AG263" s="339"/>
      <c r="AH263" s="339"/>
      <c r="AK263" s="339"/>
      <c r="AL263" s="339"/>
      <c r="AM263" s="339"/>
      <c r="AN263" s="339"/>
      <c r="AO263" s="339"/>
      <c r="AP263" s="339"/>
      <c r="AS263" s="339"/>
      <c r="AT263" s="339"/>
      <c r="AU263" s="339"/>
      <c r="AV263" s="339"/>
      <c r="AW263" s="339"/>
      <c r="AX263" s="339"/>
      <c r="BA263" s="339"/>
      <c r="BB263" s="339"/>
      <c r="BC263" s="339"/>
      <c r="BD263" s="339"/>
      <c r="BE263" s="339"/>
      <c r="BF263" s="339"/>
      <c r="BG263" s="339"/>
      <c r="BH263" s="339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</row>
    <row r="264" spans="1:420" s="5" customFormat="1">
      <c r="A264" s="9"/>
      <c r="C264" s="338"/>
      <c r="D264" s="339"/>
      <c r="E264" s="338"/>
      <c r="F264" s="339"/>
      <c r="G264" s="339"/>
      <c r="H264" s="339"/>
      <c r="I264" s="339"/>
      <c r="J264" s="339"/>
      <c r="M264" s="339"/>
      <c r="N264" s="339"/>
      <c r="O264" s="339"/>
      <c r="P264" s="339"/>
      <c r="Q264" s="339"/>
      <c r="R264" s="339"/>
      <c r="U264" s="339"/>
      <c r="V264" s="339"/>
      <c r="W264" s="339"/>
      <c r="X264" s="339"/>
      <c r="Y264" s="339"/>
      <c r="Z264" s="339"/>
      <c r="AC264" s="339"/>
      <c r="AD264" s="339"/>
      <c r="AE264" s="339"/>
      <c r="AF264" s="339"/>
      <c r="AG264" s="339"/>
      <c r="AH264" s="339"/>
      <c r="AK264" s="339"/>
      <c r="AL264" s="339"/>
      <c r="AM264" s="339"/>
      <c r="AN264" s="339"/>
      <c r="AO264" s="339"/>
      <c r="AP264" s="339"/>
      <c r="AS264" s="339"/>
      <c r="AT264" s="339"/>
      <c r="AU264" s="339"/>
      <c r="AV264" s="339"/>
      <c r="AW264" s="339"/>
      <c r="AX264" s="339"/>
      <c r="BA264" s="339"/>
      <c r="BB264" s="339"/>
      <c r="BC264" s="339"/>
      <c r="BD264" s="339"/>
      <c r="BE264" s="339"/>
      <c r="BF264" s="339"/>
      <c r="BG264" s="339"/>
      <c r="BH264" s="339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</row>
    <row r="265" spans="1:420" s="5" customFormat="1">
      <c r="A265" s="9"/>
      <c r="C265" s="338"/>
      <c r="D265" s="339"/>
      <c r="E265" s="338"/>
      <c r="F265" s="339"/>
      <c r="G265" s="339"/>
      <c r="H265" s="339"/>
      <c r="I265" s="339"/>
      <c r="J265" s="339"/>
      <c r="M265" s="339"/>
      <c r="N265" s="339"/>
      <c r="O265" s="339"/>
      <c r="P265" s="339"/>
      <c r="Q265" s="339"/>
      <c r="R265" s="339"/>
      <c r="U265" s="339"/>
      <c r="V265" s="339"/>
      <c r="W265" s="339"/>
      <c r="X265" s="339"/>
      <c r="Y265" s="339"/>
      <c r="Z265" s="339"/>
      <c r="AC265" s="339"/>
      <c r="AD265" s="339"/>
      <c r="AE265" s="339"/>
      <c r="AF265" s="339"/>
      <c r="AG265" s="339"/>
      <c r="AH265" s="339"/>
      <c r="AK265" s="339"/>
      <c r="AL265" s="339"/>
      <c r="AM265" s="339"/>
      <c r="AN265" s="339"/>
      <c r="AO265" s="339"/>
      <c r="AP265" s="339"/>
      <c r="AS265" s="339"/>
      <c r="AT265" s="339"/>
      <c r="AU265" s="339"/>
      <c r="AV265" s="339"/>
      <c r="AW265" s="339"/>
      <c r="AX265" s="339"/>
      <c r="BA265" s="339"/>
      <c r="BB265" s="339"/>
      <c r="BC265" s="339"/>
      <c r="BD265" s="339"/>
      <c r="BE265" s="339"/>
      <c r="BF265" s="339"/>
      <c r="BG265" s="339"/>
      <c r="BH265" s="339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</row>
    <row r="266" spans="1:420" s="5" customFormat="1">
      <c r="A266" s="9"/>
      <c r="C266" s="338"/>
      <c r="D266" s="339"/>
      <c r="E266" s="338"/>
      <c r="F266" s="339"/>
      <c r="G266" s="339"/>
      <c r="H266" s="339"/>
      <c r="I266" s="339"/>
      <c r="J266" s="339"/>
      <c r="M266" s="339"/>
      <c r="N266" s="339"/>
      <c r="O266" s="339"/>
      <c r="P266" s="339"/>
      <c r="Q266" s="339"/>
      <c r="R266" s="339"/>
      <c r="U266" s="339"/>
      <c r="V266" s="339"/>
      <c r="W266" s="339"/>
      <c r="X266" s="339"/>
      <c r="Y266" s="339"/>
      <c r="Z266" s="339"/>
      <c r="AC266" s="339"/>
      <c r="AD266" s="339"/>
      <c r="AE266" s="339"/>
      <c r="AF266" s="339"/>
      <c r="AG266" s="339"/>
      <c r="AH266" s="339"/>
      <c r="AK266" s="339"/>
      <c r="AL266" s="339"/>
      <c r="AM266" s="339"/>
      <c r="AN266" s="339"/>
      <c r="AO266" s="339"/>
      <c r="AP266" s="339"/>
      <c r="AS266" s="339"/>
      <c r="AT266" s="339"/>
      <c r="AU266" s="339"/>
      <c r="AV266" s="339"/>
      <c r="AW266" s="339"/>
      <c r="AX266" s="339"/>
      <c r="BA266" s="339"/>
      <c r="BB266" s="339"/>
      <c r="BC266" s="339"/>
      <c r="BD266" s="339"/>
      <c r="BE266" s="339"/>
      <c r="BF266" s="339"/>
      <c r="BG266" s="339"/>
      <c r="BH266" s="339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</row>
    <row r="267" spans="1:420" s="5" customFormat="1">
      <c r="A267" s="9"/>
      <c r="C267" s="338"/>
      <c r="D267" s="339"/>
      <c r="E267" s="338"/>
      <c r="F267" s="339"/>
      <c r="G267" s="339"/>
      <c r="H267" s="339"/>
      <c r="I267" s="339"/>
      <c r="J267" s="339"/>
      <c r="M267" s="339"/>
      <c r="N267" s="339"/>
      <c r="O267" s="339"/>
      <c r="P267" s="339"/>
      <c r="Q267" s="339"/>
      <c r="R267" s="339"/>
      <c r="U267" s="339"/>
      <c r="V267" s="339"/>
      <c r="W267" s="339"/>
      <c r="X267" s="339"/>
      <c r="Y267" s="339"/>
      <c r="Z267" s="339"/>
      <c r="AC267" s="339"/>
      <c r="AD267" s="339"/>
      <c r="AE267" s="339"/>
      <c r="AF267" s="339"/>
      <c r="AG267" s="339"/>
      <c r="AH267" s="339"/>
      <c r="AK267" s="339"/>
      <c r="AL267" s="339"/>
      <c r="AM267" s="339"/>
      <c r="AN267" s="339"/>
      <c r="AO267" s="339"/>
      <c r="AP267" s="339"/>
      <c r="AS267" s="339"/>
      <c r="AT267" s="339"/>
      <c r="AU267" s="339"/>
      <c r="AV267" s="339"/>
      <c r="AW267" s="339"/>
      <c r="AX267" s="339"/>
      <c r="BA267" s="339"/>
      <c r="BB267" s="339"/>
      <c r="BC267" s="339"/>
      <c r="BD267" s="339"/>
      <c r="BE267" s="339"/>
      <c r="BF267" s="339"/>
      <c r="BG267" s="339"/>
      <c r="BH267" s="339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</row>
    <row r="268" spans="1:420" s="5" customFormat="1">
      <c r="A268" s="9"/>
      <c r="C268" s="338"/>
      <c r="D268" s="339"/>
      <c r="E268" s="338"/>
      <c r="F268" s="339"/>
      <c r="G268" s="339"/>
      <c r="H268" s="339"/>
      <c r="I268" s="339"/>
      <c r="J268" s="339"/>
      <c r="M268" s="339"/>
      <c r="N268" s="339"/>
      <c r="O268" s="339"/>
      <c r="P268" s="339"/>
      <c r="Q268" s="339"/>
      <c r="R268" s="339"/>
      <c r="U268" s="339"/>
      <c r="V268" s="339"/>
      <c r="W268" s="339"/>
      <c r="X268" s="339"/>
      <c r="Y268" s="339"/>
      <c r="Z268" s="339"/>
      <c r="AC268" s="339"/>
      <c r="AD268" s="339"/>
      <c r="AE268" s="339"/>
      <c r="AF268" s="339"/>
      <c r="AG268" s="339"/>
      <c r="AH268" s="339"/>
      <c r="AK268" s="339"/>
      <c r="AL268" s="339"/>
      <c r="AM268" s="339"/>
      <c r="AN268" s="339"/>
      <c r="AO268" s="339"/>
      <c r="AP268" s="339"/>
      <c r="AS268" s="339"/>
      <c r="AT268" s="339"/>
      <c r="AU268" s="339"/>
      <c r="AV268" s="339"/>
      <c r="AW268" s="339"/>
      <c r="AX268" s="339"/>
      <c r="BA268" s="339"/>
      <c r="BB268" s="339"/>
      <c r="BC268" s="339"/>
      <c r="BD268" s="339"/>
      <c r="BE268" s="339"/>
      <c r="BF268" s="339"/>
      <c r="BG268" s="339"/>
      <c r="BH268" s="339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</row>
    <row r="269" spans="1:420" s="5" customFormat="1">
      <c r="A269" s="9"/>
      <c r="C269" s="338"/>
      <c r="D269" s="339"/>
      <c r="E269" s="338"/>
      <c r="F269" s="339"/>
      <c r="G269" s="339"/>
      <c r="H269" s="339"/>
      <c r="I269" s="339"/>
      <c r="J269" s="339"/>
      <c r="M269" s="339"/>
      <c r="N269" s="339"/>
      <c r="O269" s="339"/>
      <c r="P269" s="339"/>
      <c r="Q269" s="339"/>
      <c r="R269" s="339"/>
      <c r="U269" s="339"/>
      <c r="V269" s="339"/>
      <c r="W269" s="339"/>
      <c r="X269" s="339"/>
      <c r="Y269" s="339"/>
      <c r="Z269" s="339"/>
      <c r="AC269" s="339"/>
      <c r="AD269" s="339"/>
      <c r="AE269" s="339"/>
      <c r="AF269" s="339"/>
      <c r="AG269" s="339"/>
      <c r="AH269" s="339"/>
      <c r="AK269" s="339"/>
      <c r="AL269" s="339"/>
      <c r="AM269" s="339"/>
      <c r="AN269" s="339"/>
      <c r="AO269" s="339"/>
      <c r="AP269" s="339"/>
      <c r="AS269" s="339"/>
      <c r="AT269" s="339"/>
      <c r="AU269" s="339"/>
      <c r="AV269" s="339"/>
      <c r="AW269" s="339"/>
      <c r="AX269" s="339"/>
      <c r="BA269" s="339"/>
      <c r="BB269" s="339"/>
      <c r="BC269" s="339"/>
      <c r="BD269" s="339"/>
      <c r="BE269" s="339"/>
      <c r="BF269" s="339"/>
      <c r="BG269" s="339"/>
      <c r="BH269" s="33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</row>
    <row r="270" spans="1:420" s="5" customFormat="1">
      <c r="A270" s="9"/>
      <c r="C270" s="338"/>
      <c r="D270" s="339"/>
      <c r="E270" s="338"/>
      <c r="F270" s="339"/>
      <c r="G270" s="339"/>
      <c r="H270" s="339"/>
      <c r="I270" s="339"/>
      <c r="J270" s="339"/>
      <c r="M270" s="339"/>
      <c r="N270" s="339"/>
      <c r="O270" s="339"/>
      <c r="P270" s="339"/>
      <c r="Q270" s="339"/>
      <c r="R270" s="339"/>
      <c r="U270" s="339"/>
      <c r="V270" s="339"/>
      <c r="W270" s="339"/>
      <c r="X270" s="339"/>
      <c r="Y270" s="339"/>
      <c r="Z270" s="339"/>
      <c r="AC270" s="339"/>
      <c r="AD270" s="339"/>
      <c r="AE270" s="339"/>
      <c r="AF270" s="339"/>
      <c r="AG270" s="339"/>
      <c r="AH270" s="339"/>
      <c r="AK270" s="339"/>
      <c r="AL270" s="339"/>
      <c r="AM270" s="339"/>
      <c r="AN270" s="339"/>
      <c r="AO270" s="339"/>
      <c r="AP270" s="339"/>
      <c r="AS270" s="339"/>
      <c r="AT270" s="339"/>
      <c r="AU270" s="339"/>
      <c r="AV270" s="339"/>
      <c r="AW270" s="339"/>
      <c r="AX270" s="339"/>
      <c r="BA270" s="339"/>
      <c r="BB270" s="339"/>
      <c r="BC270" s="339"/>
      <c r="BD270" s="339"/>
      <c r="BE270" s="339"/>
      <c r="BF270" s="339"/>
      <c r="BG270" s="339"/>
      <c r="BH270" s="339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</row>
    <row r="271" spans="1:420" s="5" customFormat="1">
      <c r="A271" s="9"/>
      <c r="C271" s="338"/>
      <c r="D271" s="339"/>
      <c r="E271" s="338"/>
      <c r="F271" s="339"/>
      <c r="G271" s="339"/>
      <c r="H271" s="339"/>
      <c r="I271" s="339"/>
      <c r="J271" s="339"/>
      <c r="M271" s="339"/>
      <c r="N271" s="339"/>
      <c r="O271" s="339"/>
      <c r="P271" s="339"/>
      <c r="Q271" s="339"/>
      <c r="R271" s="339"/>
      <c r="U271" s="339"/>
      <c r="V271" s="339"/>
      <c r="W271" s="339"/>
      <c r="X271" s="339"/>
      <c r="Y271" s="339"/>
      <c r="Z271" s="339"/>
      <c r="AC271" s="339"/>
      <c r="AD271" s="339"/>
      <c r="AE271" s="339"/>
      <c r="AF271" s="339"/>
      <c r="AG271" s="339"/>
      <c r="AH271" s="339"/>
      <c r="AK271" s="339"/>
      <c r="AL271" s="339"/>
      <c r="AM271" s="339"/>
      <c r="AN271" s="339"/>
      <c r="AO271" s="339"/>
      <c r="AP271" s="339"/>
      <c r="AS271" s="339"/>
      <c r="AT271" s="339"/>
      <c r="AU271" s="339"/>
      <c r="AV271" s="339"/>
      <c r="AW271" s="339"/>
      <c r="AX271" s="339"/>
      <c r="BA271" s="339"/>
      <c r="BB271" s="339"/>
      <c r="BC271" s="339"/>
      <c r="BD271" s="339"/>
      <c r="BE271" s="339"/>
      <c r="BF271" s="339"/>
      <c r="BG271" s="339"/>
      <c r="BH271" s="339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</row>
    <row r="272" spans="1:420" s="5" customFormat="1">
      <c r="A272" s="9"/>
      <c r="C272" s="338"/>
      <c r="D272" s="339"/>
      <c r="E272" s="338"/>
      <c r="F272" s="339"/>
      <c r="G272" s="339"/>
      <c r="H272" s="339"/>
      <c r="I272" s="339"/>
      <c r="J272" s="339"/>
      <c r="M272" s="339"/>
      <c r="N272" s="339"/>
      <c r="O272" s="339"/>
      <c r="P272" s="339"/>
      <c r="Q272" s="339"/>
      <c r="R272" s="339"/>
      <c r="U272" s="339"/>
      <c r="V272" s="339"/>
      <c r="W272" s="339"/>
      <c r="X272" s="339"/>
      <c r="Y272" s="339"/>
      <c r="Z272" s="339"/>
      <c r="AC272" s="339"/>
      <c r="AD272" s="339"/>
      <c r="AE272" s="339"/>
      <c r="AF272" s="339"/>
      <c r="AG272" s="339"/>
      <c r="AH272" s="339"/>
      <c r="AK272" s="339"/>
      <c r="AL272" s="339"/>
      <c r="AM272" s="339"/>
      <c r="AN272" s="339"/>
      <c r="AO272" s="339"/>
      <c r="AP272" s="339"/>
      <c r="AS272" s="339"/>
      <c r="AT272" s="339"/>
      <c r="AU272" s="339"/>
      <c r="AV272" s="339"/>
      <c r="AW272" s="339"/>
      <c r="AX272" s="339"/>
      <c r="BA272" s="339"/>
      <c r="BB272" s="339"/>
      <c r="BC272" s="339"/>
      <c r="BD272" s="339"/>
      <c r="BE272" s="339"/>
      <c r="BF272" s="339"/>
      <c r="BG272" s="339"/>
      <c r="BH272" s="339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</row>
    <row r="273" spans="1:420" s="5" customFormat="1">
      <c r="A273" s="9"/>
      <c r="C273" s="338"/>
      <c r="D273" s="339"/>
      <c r="E273" s="338"/>
      <c r="F273" s="339"/>
      <c r="G273" s="339"/>
      <c r="H273" s="339"/>
      <c r="I273" s="339"/>
      <c r="J273" s="339"/>
      <c r="M273" s="339"/>
      <c r="N273" s="339"/>
      <c r="O273" s="339"/>
      <c r="P273" s="339"/>
      <c r="Q273" s="339"/>
      <c r="R273" s="339"/>
      <c r="U273" s="339"/>
      <c r="V273" s="339"/>
      <c r="W273" s="339"/>
      <c r="X273" s="339"/>
      <c r="Y273" s="339"/>
      <c r="Z273" s="339"/>
      <c r="AC273" s="339"/>
      <c r="AD273" s="339"/>
      <c r="AE273" s="339"/>
      <c r="AF273" s="339"/>
      <c r="AG273" s="339"/>
      <c r="AH273" s="339"/>
      <c r="AK273" s="339"/>
      <c r="AL273" s="339"/>
      <c r="AM273" s="339"/>
      <c r="AN273" s="339"/>
      <c r="AO273" s="339"/>
      <c r="AP273" s="339"/>
      <c r="AS273" s="339"/>
      <c r="AT273" s="339"/>
      <c r="AU273" s="339"/>
      <c r="AV273" s="339"/>
      <c r="AW273" s="339"/>
      <c r="AX273" s="339"/>
      <c r="BA273" s="339"/>
      <c r="BB273" s="339"/>
      <c r="BC273" s="339"/>
      <c r="BD273" s="339"/>
      <c r="BE273" s="339"/>
      <c r="BF273" s="339"/>
      <c r="BG273" s="339"/>
      <c r="BH273" s="339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</row>
    <row r="274" spans="1:420" s="5" customFormat="1">
      <c r="A274" s="9"/>
      <c r="C274" s="338"/>
      <c r="D274" s="339"/>
      <c r="E274" s="338"/>
      <c r="F274" s="339"/>
      <c r="G274" s="339"/>
      <c r="H274" s="339"/>
      <c r="I274" s="339"/>
      <c r="J274" s="339"/>
      <c r="M274" s="339"/>
      <c r="N274" s="339"/>
      <c r="O274" s="339"/>
      <c r="P274" s="339"/>
      <c r="Q274" s="339"/>
      <c r="R274" s="339"/>
      <c r="U274" s="339"/>
      <c r="V274" s="339"/>
      <c r="W274" s="339"/>
      <c r="X274" s="339"/>
      <c r="Y274" s="339"/>
      <c r="Z274" s="339"/>
      <c r="AC274" s="339"/>
      <c r="AD274" s="339"/>
      <c r="AE274" s="339"/>
      <c r="AF274" s="339"/>
      <c r="AG274" s="339"/>
      <c r="AH274" s="339"/>
      <c r="AK274" s="339"/>
      <c r="AL274" s="339"/>
      <c r="AM274" s="339"/>
      <c r="AN274" s="339"/>
      <c r="AO274" s="339"/>
      <c r="AP274" s="339"/>
      <c r="AS274" s="339"/>
      <c r="AT274" s="339"/>
      <c r="AU274" s="339"/>
      <c r="AV274" s="339"/>
      <c r="AW274" s="339"/>
      <c r="AX274" s="339"/>
      <c r="BA274" s="339"/>
      <c r="BB274" s="339"/>
      <c r="BC274" s="339"/>
      <c r="BD274" s="339"/>
      <c r="BE274" s="339"/>
      <c r="BF274" s="339"/>
      <c r="BG274" s="339"/>
      <c r="BH274" s="339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</row>
    <row r="275" spans="1:420" s="5" customFormat="1">
      <c r="A275" s="9"/>
      <c r="C275" s="338"/>
      <c r="D275" s="339"/>
      <c r="E275" s="338"/>
      <c r="F275" s="339"/>
      <c r="G275" s="339"/>
      <c r="H275" s="339"/>
      <c r="I275" s="339"/>
      <c r="J275" s="339"/>
      <c r="M275" s="339"/>
      <c r="N275" s="339"/>
      <c r="O275" s="339"/>
      <c r="P275" s="339"/>
      <c r="Q275" s="339"/>
      <c r="R275" s="339"/>
      <c r="U275" s="339"/>
      <c r="V275" s="339"/>
      <c r="W275" s="339"/>
      <c r="X275" s="339"/>
      <c r="Y275" s="339"/>
      <c r="Z275" s="339"/>
      <c r="AC275" s="339"/>
      <c r="AD275" s="339"/>
      <c r="AE275" s="339"/>
      <c r="AF275" s="339"/>
      <c r="AG275" s="339"/>
      <c r="AH275" s="339"/>
      <c r="AK275" s="339"/>
      <c r="AL275" s="339"/>
      <c r="AM275" s="339"/>
      <c r="AN275" s="339"/>
      <c r="AO275" s="339"/>
      <c r="AP275" s="339"/>
      <c r="AS275" s="339"/>
      <c r="AT275" s="339"/>
      <c r="AU275" s="339"/>
      <c r="AV275" s="339"/>
      <c r="AW275" s="339"/>
      <c r="AX275" s="339"/>
      <c r="BA275" s="339"/>
      <c r="BB275" s="339"/>
      <c r="BC275" s="339"/>
      <c r="BD275" s="339"/>
      <c r="BE275" s="339"/>
      <c r="BF275" s="339"/>
      <c r="BG275" s="339"/>
      <c r="BH275" s="339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</row>
    <row r="276" spans="1:420" s="5" customFormat="1">
      <c r="A276" s="9"/>
      <c r="C276" s="338"/>
      <c r="D276" s="339"/>
      <c r="E276" s="338"/>
      <c r="F276" s="339"/>
      <c r="G276" s="339"/>
      <c r="H276" s="339"/>
      <c r="I276" s="339"/>
      <c r="J276" s="339"/>
      <c r="M276" s="339"/>
      <c r="N276" s="339"/>
      <c r="O276" s="339"/>
      <c r="P276" s="339"/>
      <c r="Q276" s="339"/>
      <c r="R276" s="339"/>
      <c r="U276" s="339"/>
      <c r="V276" s="339"/>
      <c r="W276" s="339"/>
      <c r="X276" s="339"/>
      <c r="Y276" s="339"/>
      <c r="Z276" s="339"/>
      <c r="AC276" s="339"/>
      <c r="AD276" s="339"/>
      <c r="AE276" s="339"/>
      <c r="AF276" s="339"/>
      <c r="AG276" s="339"/>
      <c r="AH276" s="339"/>
      <c r="AK276" s="339"/>
      <c r="AL276" s="339"/>
      <c r="AM276" s="339"/>
      <c r="AN276" s="339"/>
      <c r="AO276" s="339"/>
      <c r="AP276" s="339"/>
      <c r="AS276" s="339"/>
      <c r="AT276" s="339"/>
      <c r="AU276" s="339"/>
      <c r="AV276" s="339"/>
      <c r="AW276" s="339"/>
      <c r="AX276" s="339"/>
      <c r="BA276" s="339"/>
      <c r="BB276" s="339"/>
      <c r="BC276" s="339"/>
      <c r="BD276" s="339"/>
      <c r="BE276" s="339"/>
      <c r="BF276" s="339"/>
      <c r="BG276" s="339"/>
      <c r="BH276" s="339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</row>
    <row r="277" spans="1:420" s="5" customFormat="1">
      <c r="A277" s="9"/>
      <c r="C277" s="338"/>
      <c r="D277" s="339"/>
      <c r="E277" s="338"/>
      <c r="F277" s="339"/>
      <c r="G277" s="339"/>
      <c r="H277" s="339"/>
      <c r="I277" s="339"/>
      <c r="J277" s="339"/>
      <c r="M277" s="339"/>
      <c r="N277" s="339"/>
      <c r="O277" s="339"/>
      <c r="P277" s="339"/>
      <c r="Q277" s="339"/>
      <c r="R277" s="339"/>
      <c r="U277" s="339"/>
      <c r="V277" s="339"/>
      <c r="W277" s="339"/>
      <c r="X277" s="339"/>
      <c r="Y277" s="339"/>
      <c r="Z277" s="339"/>
      <c r="AC277" s="339"/>
      <c r="AD277" s="339"/>
      <c r="AE277" s="339"/>
      <c r="AF277" s="339"/>
      <c r="AG277" s="339"/>
      <c r="AH277" s="339"/>
      <c r="AK277" s="339"/>
      <c r="AL277" s="339"/>
      <c r="AM277" s="339"/>
      <c r="AN277" s="339"/>
      <c r="AO277" s="339"/>
      <c r="AP277" s="339"/>
      <c r="AS277" s="339"/>
      <c r="AT277" s="339"/>
      <c r="AU277" s="339"/>
      <c r="AV277" s="339"/>
      <c r="AW277" s="339"/>
      <c r="AX277" s="339"/>
      <c r="BA277" s="339"/>
      <c r="BB277" s="339"/>
      <c r="BC277" s="339"/>
      <c r="BD277" s="339"/>
      <c r="BE277" s="339"/>
      <c r="BF277" s="339"/>
      <c r="BG277" s="339"/>
      <c r="BH277" s="339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</row>
    <row r="278" spans="1:420" s="5" customFormat="1">
      <c r="A278" s="9"/>
      <c r="C278" s="338"/>
      <c r="D278" s="339"/>
      <c r="E278" s="338"/>
      <c r="F278" s="339"/>
      <c r="G278" s="339"/>
      <c r="H278" s="339"/>
      <c r="I278" s="339"/>
      <c r="J278" s="339"/>
      <c r="M278" s="339"/>
      <c r="N278" s="339"/>
      <c r="O278" s="339"/>
      <c r="P278" s="339"/>
      <c r="Q278" s="339"/>
      <c r="R278" s="339"/>
      <c r="U278" s="339"/>
      <c r="V278" s="339"/>
      <c r="W278" s="339"/>
      <c r="X278" s="339"/>
      <c r="Y278" s="339"/>
      <c r="Z278" s="339"/>
      <c r="AC278" s="339"/>
      <c r="AD278" s="339"/>
      <c r="AE278" s="339"/>
      <c r="AF278" s="339"/>
      <c r="AG278" s="339"/>
      <c r="AH278" s="339"/>
      <c r="AK278" s="339"/>
      <c r="AL278" s="339"/>
      <c r="AM278" s="339"/>
      <c r="AN278" s="339"/>
      <c r="AO278" s="339"/>
      <c r="AP278" s="339"/>
      <c r="AS278" s="339"/>
      <c r="AT278" s="339"/>
      <c r="AU278" s="339"/>
      <c r="AV278" s="339"/>
      <c r="AW278" s="339"/>
      <c r="AX278" s="339"/>
      <c r="BA278" s="339"/>
      <c r="BB278" s="339"/>
      <c r="BC278" s="339"/>
      <c r="BD278" s="339"/>
      <c r="BE278" s="339"/>
      <c r="BF278" s="339"/>
      <c r="BG278" s="339"/>
      <c r="BH278" s="339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</row>
    <row r="279" spans="1:420" s="5" customFormat="1">
      <c r="A279" s="9"/>
      <c r="C279" s="338"/>
      <c r="D279" s="339"/>
      <c r="E279" s="338"/>
      <c r="F279" s="339"/>
      <c r="G279" s="339"/>
      <c r="H279" s="339"/>
      <c r="I279" s="339"/>
      <c r="J279" s="339"/>
      <c r="M279" s="339"/>
      <c r="N279" s="339"/>
      <c r="O279" s="339"/>
      <c r="P279" s="339"/>
      <c r="Q279" s="339"/>
      <c r="R279" s="339"/>
      <c r="U279" s="339"/>
      <c r="V279" s="339"/>
      <c r="W279" s="339"/>
      <c r="X279" s="339"/>
      <c r="Y279" s="339"/>
      <c r="Z279" s="339"/>
      <c r="AC279" s="339"/>
      <c r="AD279" s="339"/>
      <c r="AE279" s="339"/>
      <c r="AF279" s="339"/>
      <c r="AG279" s="339"/>
      <c r="AH279" s="339"/>
      <c r="AK279" s="339"/>
      <c r="AL279" s="339"/>
      <c r="AM279" s="339"/>
      <c r="AN279" s="339"/>
      <c r="AO279" s="339"/>
      <c r="AP279" s="339"/>
      <c r="AS279" s="339"/>
      <c r="AT279" s="339"/>
      <c r="AU279" s="339"/>
      <c r="AV279" s="339"/>
      <c r="AW279" s="339"/>
      <c r="AX279" s="339"/>
      <c r="BA279" s="339"/>
      <c r="BB279" s="339"/>
      <c r="BC279" s="339"/>
      <c r="BD279" s="339"/>
      <c r="BE279" s="339"/>
      <c r="BF279" s="339"/>
      <c r="BG279" s="339"/>
      <c r="BH279" s="33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</row>
    <row r="280" spans="1:420" s="5" customFormat="1">
      <c r="A280" s="9"/>
      <c r="C280" s="338"/>
      <c r="D280" s="339"/>
      <c r="E280" s="338"/>
      <c r="F280" s="339"/>
      <c r="G280" s="339"/>
      <c r="H280" s="339"/>
      <c r="I280" s="339"/>
      <c r="J280" s="339"/>
      <c r="M280" s="339"/>
      <c r="N280" s="339"/>
      <c r="O280" s="339"/>
      <c r="P280" s="339"/>
      <c r="Q280" s="339"/>
      <c r="R280" s="339"/>
      <c r="U280" s="339"/>
      <c r="V280" s="339"/>
      <c r="W280" s="339"/>
      <c r="X280" s="339"/>
      <c r="Y280" s="339"/>
      <c r="Z280" s="339"/>
      <c r="AC280" s="339"/>
      <c r="AD280" s="339"/>
      <c r="AE280" s="339"/>
      <c r="AF280" s="339"/>
      <c r="AG280" s="339"/>
      <c r="AH280" s="339"/>
      <c r="AK280" s="339"/>
      <c r="AL280" s="339"/>
      <c r="AM280" s="339"/>
      <c r="AN280" s="339"/>
      <c r="AO280" s="339"/>
      <c r="AP280" s="339"/>
      <c r="AS280" s="339"/>
      <c r="AT280" s="339"/>
      <c r="AU280" s="339"/>
      <c r="AV280" s="339"/>
      <c r="AW280" s="339"/>
      <c r="AX280" s="339"/>
      <c r="BA280" s="339"/>
      <c r="BB280" s="339"/>
      <c r="BC280" s="339"/>
      <c r="BD280" s="339"/>
      <c r="BE280" s="339"/>
      <c r="BF280" s="339"/>
      <c r="BG280" s="339"/>
      <c r="BH280" s="339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</row>
    <row r="281" spans="1:420" s="5" customFormat="1">
      <c r="A281" s="9"/>
      <c r="C281" s="338"/>
      <c r="D281" s="339"/>
      <c r="E281" s="338"/>
      <c r="F281" s="339"/>
      <c r="G281" s="339"/>
      <c r="H281" s="339"/>
      <c r="I281" s="339"/>
      <c r="J281" s="339"/>
      <c r="M281" s="339"/>
      <c r="N281" s="339"/>
      <c r="O281" s="339"/>
      <c r="P281" s="339"/>
      <c r="Q281" s="339"/>
      <c r="R281" s="339"/>
      <c r="U281" s="339"/>
      <c r="V281" s="339"/>
      <c r="W281" s="339"/>
      <c r="X281" s="339"/>
      <c r="Y281" s="339"/>
      <c r="Z281" s="339"/>
      <c r="AC281" s="339"/>
      <c r="AD281" s="339"/>
      <c r="AE281" s="339"/>
      <c r="AF281" s="339"/>
      <c r="AG281" s="339"/>
      <c r="AH281" s="339"/>
      <c r="AK281" s="339"/>
      <c r="AL281" s="339"/>
      <c r="AM281" s="339"/>
      <c r="AN281" s="339"/>
      <c r="AO281" s="339"/>
      <c r="AP281" s="339"/>
      <c r="AS281" s="339"/>
      <c r="AT281" s="339"/>
      <c r="AU281" s="339"/>
      <c r="AV281" s="339"/>
      <c r="AW281" s="339"/>
      <c r="AX281" s="339"/>
      <c r="BA281" s="339"/>
      <c r="BB281" s="339"/>
      <c r="BC281" s="339"/>
      <c r="BD281" s="339"/>
      <c r="BE281" s="339"/>
      <c r="BF281" s="339"/>
      <c r="BG281" s="339"/>
      <c r="BH281" s="339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</row>
    <row r="282" spans="1:420" s="5" customFormat="1">
      <c r="A282" s="9"/>
      <c r="C282" s="338"/>
      <c r="D282" s="339"/>
      <c r="E282" s="338"/>
      <c r="F282" s="339"/>
      <c r="G282" s="339"/>
      <c r="H282" s="339"/>
      <c r="I282" s="339"/>
      <c r="J282" s="339"/>
      <c r="M282" s="339"/>
      <c r="N282" s="339"/>
      <c r="O282" s="339"/>
      <c r="P282" s="339"/>
      <c r="Q282" s="339"/>
      <c r="R282" s="339"/>
      <c r="U282" s="339"/>
      <c r="V282" s="339"/>
      <c r="W282" s="339"/>
      <c r="X282" s="339"/>
      <c r="Y282" s="339"/>
      <c r="Z282" s="339"/>
      <c r="AC282" s="339"/>
      <c r="AD282" s="339"/>
      <c r="AE282" s="339"/>
      <c r="AF282" s="339"/>
      <c r="AG282" s="339"/>
      <c r="AH282" s="339"/>
      <c r="AK282" s="339"/>
      <c r="AL282" s="339"/>
      <c r="AM282" s="339"/>
      <c r="AN282" s="339"/>
      <c r="AO282" s="339"/>
      <c r="AP282" s="339"/>
      <c r="AS282" s="339"/>
      <c r="AT282" s="339"/>
      <c r="AU282" s="339"/>
      <c r="AV282" s="339"/>
      <c r="AW282" s="339"/>
      <c r="AX282" s="339"/>
      <c r="BA282" s="339"/>
      <c r="BB282" s="339"/>
      <c r="BC282" s="339"/>
      <c r="BD282" s="339"/>
      <c r="BE282" s="339"/>
      <c r="BF282" s="339"/>
      <c r="BG282" s="339"/>
      <c r="BH282" s="339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</row>
    <row r="283" spans="1:420" s="5" customFormat="1">
      <c r="A283" s="9"/>
      <c r="C283" s="338"/>
      <c r="D283" s="339"/>
      <c r="E283" s="338"/>
      <c r="F283" s="339"/>
      <c r="G283" s="339"/>
      <c r="H283" s="339"/>
      <c r="I283" s="339"/>
      <c r="J283" s="339"/>
      <c r="M283" s="339"/>
      <c r="N283" s="339"/>
      <c r="O283" s="339"/>
      <c r="P283" s="339"/>
      <c r="Q283" s="339"/>
      <c r="R283" s="339"/>
      <c r="U283" s="339"/>
      <c r="V283" s="339"/>
      <c r="W283" s="339"/>
      <c r="X283" s="339"/>
      <c r="Y283" s="339"/>
      <c r="Z283" s="339"/>
      <c r="AC283" s="339"/>
      <c r="AD283" s="339"/>
      <c r="AE283" s="339"/>
      <c r="AF283" s="339"/>
      <c r="AG283" s="339"/>
      <c r="AH283" s="339"/>
      <c r="AK283" s="339"/>
      <c r="AL283" s="339"/>
      <c r="AM283" s="339"/>
      <c r="AN283" s="339"/>
      <c r="AO283" s="339"/>
      <c r="AP283" s="339"/>
      <c r="AS283" s="339"/>
      <c r="AT283" s="339"/>
      <c r="AU283" s="339"/>
      <c r="AV283" s="339"/>
      <c r="AW283" s="339"/>
      <c r="AX283" s="339"/>
      <c r="BA283" s="339"/>
      <c r="BB283" s="339"/>
      <c r="BC283" s="339"/>
      <c r="BD283" s="339"/>
      <c r="BE283" s="339"/>
      <c r="BF283" s="339"/>
      <c r="BG283" s="339"/>
      <c r="BH283" s="339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</row>
    <row r="284" spans="1:420" s="5" customFormat="1">
      <c r="A284" s="9"/>
      <c r="C284" s="338"/>
      <c r="D284" s="339"/>
      <c r="E284" s="338"/>
      <c r="F284" s="339"/>
      <c r="G284" s="339"/>
      <c r="H284" s="339"/>
      <c r="I284" s="339"/>
      <c r="J284" s="339"/>
      <c r="M284" s="339"/>
      <c r="N284" s="339"/>
      <c r="O284" s="339"/>
      <c r="P284" s="339"/>
      <c r="Q284" s="339"/>
      <c r="R284" s="339"/>
      <c r="U284" s="339"/>
      <c r="V284" s="339"/>
      <c r="W284" s="339"/>
      <c r="X284" s="339"/>
      <c r="Y284" s="339"/>
      <c r="Z284" s="339"/>
      <c r="AC284" s="339"/>
      <c r="AD284" s="339"/>
      <c r="AE284" s="339"/>
      <c r="AF284" s="339"/>
      <c r="AG284" s="339"/>
      <c r="AH284" s="339"/>
      <c r="AK284" s="339"/>
      <c r="AL284" s="339"/>
      <c r="AM284" s="339"/>
      <c r="AN284" s="339"/>
      <c r="AO284" s="339"/>
      <c r="AP284" s="339"/>
      <c r="AS284" s="339"/>
      <c r="AT284" s="339"/>
      <c r="AU284" s="339"/>
      <c r="AV284" s="339"/>
      <c r="AW284" s="339"/>
      <c r="AX284" s="339"/>
      <c r="BA284" s="339"/>
      <c r="BB284" s="339"/>
      <c r="BC284" s="339"/>
      <c r="BD284" s="339"/>
      <c r="BE284" s="339"/>
      <c r="BF284" s="339"/>
      <c r="BG284" s="339"/>
      <c r="BH284" s="339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</row>
    <row r="285" spans="1:420" s="5" customFormat="1">
      <c r="A285" s="9"/>
      <c r="C285" s="338"/>
      <c r="D285" s="339"/>
      <c r="E285" s="338"/>
      <c r="F285" s="339"/>
      <c r="G285" s="339"/>
      <c r="H285" s="339"/>
      <c r="I285" s="339"/>
      <c r="J285" s="339"/>
      <c r="M285" s="339"/>
      <c r="N285" s="339"/>
      <c r="O285" s="339"/>
      <c r="P285" s="339"/>
      <c r="Q285" s="339"/>
      <c r="R285" s="339"/>
      <c r="U285" s="339"/>
      <c r="V285" s="339"/>
      <c r="W285" s="339"/>
      <c r="X285" s="339"/>
      <c r="Y285" s="339"/>
      <c r="Z285" s="339"/>
      <c r="AC285" s="339"/>
      <c r="AD285" s="339"/>
      <c r="AE285" s="339"/>
      <c r="AF285" s="339"/>
      <c r="AG285" s="339"/>
      <c r="AH285" s="339"/>
      <c r="AK285" s="339"/>
      <c r="AL285" s="339"/>
      <c r="AM285" s="339"/>
      <c r="AN285" s="339"/>
      <c r="AO285" s="339"/>
      <c r="AP285" s="339"/>
      <c r="AS285" s="339"/>
      <c r="AT285" s="339"/>
      <c r="AU285" s="339"/>
      <c r="AV285" s="339"/>
      <c r="AW285" s="339"/>
      <c r="AX285" s="339"/>
      <c r="BA285" s="339"/>
      <c r="BB285" s="339"/>
      <c r="BC285" s="339"/>
      <c r="BD285" s="339"/>
      <c r="BE285" s="339"/>
      <c r="BF285" s="339"/>
      <c r="BG285" s="339"/>
      <c r="BH285" s="339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</row>
  </sheetData>
  <mergeCells count="210">
    <mergeCell ref="A2:J2"/>
    <mergeCell ref="K2:R2"/>
    <mergeCell ref="S2:Z2"/>
    <mergeCell ref="AA2:AH2"/>
    <mergeCell ref="AI2:AP2"/>
    <mergeCell ref="AQ2:AX2"/>
    <mergeCell ref="AY2:BH2"/>
    <mergeCell ref="A3:J3"/>
    <mergeCell ref="K3:R3"/>
    <mergeCell ref="S3:Z3"/>
    <mergeCell ref="AA3:AH3"/>
    <mergeCell ref="AI3:AP3"/>
    <mergeCell ref="AQ3:AX3"/>
    <mergeCell ref="AY3:BH3"/>
    <mergeCell ref="C7:D7"/>
    <mergeCell ref="E7:F7"/>
    <mergeCell ref="G7:H7"/>
    <mergeCell ref="I7:J7"/>
    <mergeCell ref="M7:N7"/>
    <mergeCell ref="O7:P7"/>
    <mergeCell ref="Q7:R7"/>
    <mergeCell ref="U7:V7"/>
    <mergeCell ref="W7:X7"/>
    <mergeCell ref="AK9:AL9"/>
    <mergeCell ref="AM9:AN9"/>
    <mergeCell ref="AW7:AX7"/>
    <mergeCell ref="BA7:BB7"/>
    <mergeCell ref="BC7:BD7"/>
    <mergeCell ref="BE7:BF7"/>
    <mergeCell ref="BG7:BH7"/>
    <mergeCell ref="C8:D8"/>
    <mergeCell ref="E8:F8"/>
    <mergeCell ref="G8:H8"/>
    <mergeCell ref="I8:J8"/>
    <mergeCell ref="M8:N8"/>
    <mergeCell ref="O8:P8"/>
    <mergeCell ref="Q8:R8"/>
    <mergeCell ref="U8:V8"/>
    <mergeCell ref="W8:X8"/>
    <mergeCell ref="Y8:Z8"/>
    <mergeCell ref="AC8:AD8"/>
    <mergeCell ref="AE8:AF8"/>
    <mergeCell ref="AG8:AH8"/>
    <mergeCell ref="AK8:AL8"/>
    <mergeCell ref="AM8:AN8"/>
    <mergeCell ref="AO8:AP8"/>
    <mergeCell ref="AS8:AT8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A5:A8"/>
    <mergeCell ref="B5:B8"/>
    <mergeCell ref="C5:C6"/>
    <mergeCell ref="D5:D6"/>
    <mergeCell ref="E5:E6"/>
    <mergeCell ref="F5:F6"/>
    <mergeCell ref="G5:G6"/>
    <mergeCell ref="H5:H6"/>
    <mergeCell ref="I5:I6"/>
    <mergeCell ref="J5:J6"/>
    <mergeCell ref="K5:K8"/>
    <mergeCell ref="L5:L8"/>
    <mergeCell ref="M5:M6"/>
    <mergeCell ref="N5:N6"/>
    <mergeCell ref="O5:O6"/>
    <mergeCell ref="P5:P6"/>
    <mergeCell ref="Q5:Q6"/>
    <mergeCell ref="R5:R6"/>
    <mergeCell ref="S5:S8"/>
    <mergeCell ref="T5:T8"/>
    <mergeCell ref="U5:U6"/>
    <mergeCell ref="V5:V6"/>
    <mergeCell ref="W5:W6"/>
    <mergeCell ref="X5:X6"/>
    <mergeCell ref="Y5:Y6"/>
    <mergeCell ref="Z5:Z6"/>
    <mergeCell ref="AA5:AA8"/>
    <mergeCell ref="AB5:AB8"/>
    <mergeCell ref="AC5:AC6"/>
    <mergeCell ref="Y7:Z7"/>
    <mergeCell ref="AC7:AD7"/>
    <mergeCell ref="AD5:AD6"/>
    <mergeCell ref="AE5:AE6"/>
    <mergeCell ref="AF5:AF6"/>
    <mergeCell ref="AG5:AG6"/>
    <mergeCell ref="AH5:AH6"/>
    <mergeCell ref="AI5:AI8"/>
    <mergeCell ref="AJ5:AJ8"/>
    <mergeCell ref="AK5:AK6"/>
    <mergeCell ref="AL5:AL6"/>
    <mergeCell ref="AE7:AF7"/>
    <mergeCell ref="AG7:AH7"/>
    <mergeCell ref="AK7:AL7"/>
    <mergeCell ref="AM5:AM6"/>
    <mergeCell ref="AN5:AN6"/>
    <mergeCell ref="AO5:AO6"/>
    <mergeCell ref="AP5:AP6"/>
    <mergeCell ref="AQ5:AQ8"/>
    <mergeCell ref="AR5:AR8"/>
    <mergeCell ref="AS5:AS6"/>
    <mergeCell ref="AT5:AT6"/>
    <mergeCell ref="AU5:AU6"/>
    <mergeCell ref="AU8:AV8"/>
    <mergeCell ref="AM7:AN7"/>
    <mergeCell ref="AO7:AP7"/>
    <mergeCell ref="AS7:AT7"/>
    <mergeCell ref="AU7:AV7"/>
    <mergeCell ref="BE5:BE6"/>
    <mergeCell ref="BF5:BF6"/>
    <mergeCell ref="BG5:BG6"/>
    <mergeCell ref="BH5:BH6"/>
    <mergeCell ref="AV5:AV6"/>
    <mergeCell ref="AW5:AW6"/>
    <mergeCell ref="AX5:AX6"/>
    <mergeCell ref="AY5:AY8"/>
    <mergeCell ref="AZ5:AZ8"/>
    <mergeCell ref="BA5:BA6"/>
    <mergeCell ref="BB5:BB6"/>
    <mergeCell ref="BC5:BC6"/>
    <mergeCell ref="BD5:BD6"/>
    <mergeCell ref="BA8:BB8"/>
    <mergeCell ref="BC8:BD8"/>
    <mergeCell ref="BE8:BF8"/>
    <mergeCell ref="BG8:BH8"/>
    <mergeCell ref="AW8:AX8"/>
  </mergeCells>
  <printOptions horizontalCentered="1"/>
  <pageMargins left="0.43307086614173201" right="0.39370078740157499" top="0.78740157480314998" bottom="0.196850393700787" header="0.23622047244094499" footer="0.55118110236220497"/>
  <pageSetup paperSize="9" scale="79" firstPageNumber="72" orientation="portrait" useFirstPageNumber="1" r:id="rId1"/>
  <headerFooter alignWithMargins="0">
    <oddFooter>&amp;C&amp;P</oddFooter>
  </headerFooter>
  <colBreaks count="6" manualBreakCount="6">
    <brk id="10" max="210" man="1"/>
    <brk id="18" max="210" man="1"/>
    <brk id="26" max="210" man="1"/>
    <brk id="34" max="210" man="1"/>
    <brk id="42" max="210" man="1"/>
    <brk id="50" max="21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N45"/>
  <sheetViews>
    <sheetView view="pageBreakPreview" zoomScale="85" zoomScaleNormal="100" zoomScaleSheetLayoutView="85" workbookViewId="0">
      <pane xSplit="8" ySplit="4" topLeftCell="DI5" activePane="bottomRight" state="frozen"/>
      <selection activeCell="R21" sqref="R21"/>
      <selection pane="topRight" activeCell="R21" sqref="R21"/>
      <selection pane="bottomLeft" activeCell="R21" sqref="R21"/>
      <selection pane="bottomRight" activeCell="R21" sqref="R21"/>
    </sheetView>
  </sheetViews>
  <sheetFormatPr defaultColWidth="9.140625" defaultRowHeight="15"/>
  <cols>
    <col min="1" max="1" width="3.28515625" style="11" customWidth="1"/>
    <col min="2" max="2" width="5.140625" style="12" customWidth="1"/>
    <col min="3" max="3" width="4.5703125" style="13" customWidth="1"/>
    <col min="4" max="4" width="9.28515625" style="13" hidden="1" customWidth="1"/>
    <col min="5" max="5" width="9.28515625" style="14" customWidth="1"/>
    <col min="6" max="6" width="5.85546875" style="12" customWidth="1"/>
    <col min="7" max="7" width="2" style="12" customWidth="1"/>
    <col min="8" max="8" width="44.7109375" style="12" customWidth="1"/>
    <col min="9" max="104" width="5.7109375" style="12" hidden="1" customWidth="1"/>
    <col min="105" max="112" width="5.85546875" style="12" hidden="1" customWidth="1"/>
    <col min="113" max="115" width="5.85546875" style="12" customWidth="1"/>
    <col min="116" max="116" width="5.7109375" style="12" hidden="1" customWidth="1"/>
    <col min="117" max="120" width="5.85546875" style="12" hidden="1" customWidth="1"/>
    <col min="121" max="121" width="5.5703125" style="12" hidden="1" customWidth="1"/>
    <col min="122" max="124" width="5.42578125" style="12" hidden="1" customWidth="1"/>
    <col min="125" max="127" width="6" style="12" bestFit="1" customWidth="1"/>
    <col min="128" max="128" width="5.42578125" style="12" hidden="1" customWidth="1"/>
    <col min="129" max="158" width="5.85546875" style="12" hidden="1" customWidth="1"/>
    <col min="159" max="159" width="6" style="12" hidden="1" customWidth="1"/>
    <col min="160" max="160" width="5.7109375" style="12" hidden="1" customWidth="1"/>
    <col min="161" max="163" width="5.7109375" style="12" customWidth="1"/>
    <col min="164" max="164" width="5.7109375" style="12" hidden="1" customWidth="1"/>
    <col min="165" max="167" width="5.7109375" style="12" customWidth="1"/>
    <col min="168" max="174" width="5.85546875" style="74" hidden="1" customWidth="1"/>
    <col min="175" max="177" width="5.85546875" style="74" customWidth="1"/>
    <col min="178" max="184" width="5.85546875" style="74" hidden="1" customWidth="1"/>
    <col min="185" max="186" width="6.28515625" style="74" hidden="1" customWidth="1"/>
    <col min="187" max="187" width="2" style="12" customWidth="1"/>
    <col min="188" max="188" width="44.7109375" style="12" customWidth="1"/>
    <col min="189" max="16384" width="9.140625" style="12"/>
  </cols>
  <sheetData>
    <row r="1" spans="1:222" ht="15" customHeight="1">
      <c r="A1" s="501" t="s">
        <v>477</v>
      </c>
      <c r="B1" s="507" t="s">
        <v>478</v>
      </c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507"/>
      <c r="AG1" s="507"/>
      <c r="AH1" s="507"/>
      <c r="AI1" s="507"/>
      <c r="AJ1" s="507"/>
      <c r="AK1" s="507"/>
      <c r="AL1" s="507"/>
      <c r="AM1" s="507"/>
      <c r="AN1" s="507"/>
      <c r="AO1" s="507"/>
      <c r="AP1" s="507"/>
      <c r="AQ1" s="507"/>
      <c r="AR1" s="507"/>
      <c r="AS1" s="507"/>
      <c r="AT1" s="507"/>
      <c r="AU1" s="507"/>
      <c r="AV1" s="507"/>
      <c r="AW1" s="507"/>
      <c r="AX1" s="507"/>
      <c r="AY1" s="507"/>
      <c r="AZ1" s="507"/>
      <c r="BA1" s="507"/>
      <c r="BB1" s="507"/>
      <c r="BC1" s="507"/>
      <c r="BD1" s="507"/>
      <c r="BE1" s="507"/>
      <c r="BF1" s="507"/>
      <c r="BG1" s="507"/>
      <c r="BH1" s="507"/>
      <c r="BI1" s="507"/>
      <c r="BJ1" s="507"/>
      <c r="BK1" s="507"/>
      <c r="BL1" s="507"/>
      <c r="BM1" s="507"/>
      <c r="BN1" s="507"/>
      <c r="BO1" s="507"/>
      <c r="BP1" s="507"/>
      <c r="BQ1" s="507"/>
      <c r="BR1" s="507"/>
      <c r="BS1" s="507"/>
      <c r="BT1" s="507"/>
      <c r="BU1" s="507"/>
      <c r="BV1" s="507"/>
      <c r="BW1" s="507"/>
      <c r="BX1" s="507"/>
      <c r="BY1" s="507"/>
      <c r="BZ1" s="507"/>
      <c r="CA1" s="507"/>
      <c r="CB1" s="507"/>
      <c r="CC1" s="507"/>
      <c r="CD1" s="507"/>
      <c r="CE1" s="507"/>
      <c r="CF1" s="507"/>
      <c r="CG1" s="507"/>
      <c r="CH1" s="507"/>
      <c r="CI1" s="507"/>
      <c r="CJ1" s="507"/>
      <c r="CK1" s="507"/>
      <c r="CL1" s="507"/>
      <c r="CM1" s="507"/>
      <c r="CN1" s="507"/>
      <c r="CO1" s="507"/>
      <c r="CP1" s="507"/>
      <c r="CQ1" s="507"/>
      <c r="CR1" s="507"/>
      <c r="CS1" s="507"/>
      <c r="CT1" s="507"/>
      <c r="CU1" s="507"/>
      <c r="CV1" s="507"/>
      <c r="CW1" s="507"/>
      <c r="CX1" s="507"/>
      <c r="CY1" s="507"/>
      <c r="CZ1" s="507"/>
      <c r="DA1" s="507"/>
      <c r="DB1" s="507"/>
      <c r="DC1" s="507"/>
      <c r="DD1" s="507"/>
      <c r="DE1" s="507"/>
      <c r="DF1" s="507"/>
      <c r="DG1" s="507"/>
      <c r="DH1" s="507"/>
      <c r="DI1" s="507"/>
      <c r="DJ1" s="507"/>
      <c r="DK1" s="507"/>
      <c r="DL1" s="507"/>
      <c r="DM1" s="507"/>
      <c r="DN1" s="507"/>
      <c r="DO1" s="507"/>
      <c r="DP1" s="507"/>
      <c r="DQ1" s="507"/>
      <c r="DR1" s="507"/>
      <c r="DS1" s="507"/>
      <c r="DT1" s="507"/>
      <c r="DU1" s="507"/>
      <c r="DV1" s="507"/>
      <c r="DW1" s="507"/>
      <c r="DX1" s="507"/>
      <c r="DY1" s="507"/>
      <c r="DZ1" s="507"/>
      <c r="EA1" s="507"/>
      <c r="EB1" s="507"/>
      <c r="EC1" s="507"/>
      <c r="ED1" s="507"/>
      <c r="EE1" s="507"/>
      <c r="EF1" s="507"/>
      <c r="EG1" s="507"/>
      <c r="EH1" s="507"/>
      <c r="EI1" s="507"/>
      <c r="EJ1" s="507"/>
      <c r="EK1" s="507"/>
      <c r="EL1" s="507"/>
      <c r="EM1" s="507"/>
      <c r="EN1" s="507"/>
      <c r="EO1" s="507"/>
      <c r="EP1" s="507"/>
      <c r="EQ1" s="507"/>
      <c r="ER1" s="507"/>
      <c r="ES1" s="507"/>
      <c r="ET1" s="507"/>
      <c r="EU1" s="507"/>
      <c r="EV1" s="507"/>
      <c r="EW1" s="507"/>
      <c r="EX1" s="507"/>
      <c r="EY1" s="507"/>
      <c r="EZ1" s="507"/>
      <c r="FA1" s="507"/>
      <c r="FB1" s="507"/>
      <c r="FC1" s="507"/>
      <c r="FD1" s="507"/>
      <c r="FE1" s="507"/>
      <c r="FF1" s="507"/>
      <c r="FG1" s="507"/>
      <c r="FH1" s="507"/>
      <c r="FI1" s="507"/>
      <c r="FJ1" s="507"/>
      <c r="FK1" s="507"/>
      <c r="FL1" s="507"/>
      <c r="FM1" s="507"/>
      <c r="FN1" s="507"/>
      <c r="FO1" s="507"/>
      <c r="FP1" s="507"/>
      <c r="FQ1" s="507"/>
      <c r="FR1" s="507"/>
      <c r="FS1" s="507"/>
      <c r="FT1" s="507"/>
      <c r="FU1" s="507"/>
      <c r="FV1" s="507"/>
      <c r="FW1" s="507"/>
      <c r="FX1" s="507"/>
      <c r="FY1" s="507"/>
      <c r="FZ1" s="507"/>
      <c r="GA1" s="507"/>
      <c r="GB1" s="507"/>
      <c r="GC1" s="507"/>
      <c r="GD1" s="507"/>
      <c r="GE1" s="507"/>
      <c r="GF1" s="507"/>
    </row>
    <row r="2" spans="1:222" ht="15" customHeight="1">
      <c r="A2" s="502"/>
      <c r="B2" s="508" t="s">
        <v>479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8"/>
      <c r="CH2" s="508"/>
      <c r="CI2" s="508"/>
      <c r="CJ2" s="508"/>
      <c r="CK2" s="508"/>
      <c r="CL2" s="508"/>
      <c r="CM2" s="508"/>
      <c r="CN2" s="508"/>
      <c r="CO2" s="508"/>
      <c r="CP2" s="508"/>
      <c r="CQ2" s="508"/>
      <c r="CR2" s="508"/>
      <c r="CS2" s="508"/>
      <c r="CT2" s="508"/>
      <c r="CU2" s="508"/>
      <c r="CV2" s="508"/>
      <c r="CW2" s="508"/>
      <c r="CX2" s="508"/>
      <c r="CY2" s="508"/>
      <c r="CZ2" s="508"/>
      <c r="DA2" s="508"/>
      <c r="DB2" s="508"/>
      <c r="DC2" s="508"/>
      <c r="DD2" s="508"/>
      <c r="DE2" s="508"/>
      <c r="DF2" s="508"/>
      <c r="DG2" s="508"/>
      <c r="DH2" s="508"/>
      <c r="DI2" s="508"/>
      <c r="DJ2" s="508"/>
      <c r="DK2" s="508"/>
      <c r="DL2" s="508"/>
      <c r="DM2" s="508"/>
      <c r="DN2" s="508"/>
      <c r="DO2" s="508"/>
      <c r="DP2" s="508"/>
      <c r="DQ2" s="508"/>
      <c r="DR2" s="508"/>
      <c r="DS2" s="508"/>
      <c r="DT2" s="508"/>
      <c r="DU2" s="508"/>
      <c r="DV2" s="508"/>
      <c r="DW2" s="508"/>
      <c r="DX2" s="508"/>
      <c r="DY2" s="508"/>
      <c r="DZ2" s="508"/>
      <c r="EA2" s="508"/>
      <c r="EB2" s="508"/>
      <c r="EC2" s="508"/>
      <c r="ED2" s="508"/>
      <c r="EE2" s="508"/>
      <c r="EF2" s="508"/>
      <c r="EG2" s="508"/>
      <c r="EH2" s="508"/>
      <c r="EI2" s="508"/>
      <c r="EJ2" s="508"/>
      <c r="EK2" s="508"/>
      <c r="EL2" s="508"/>
      <c r="EM2" s="508"/>
      <c r="EN2" s="508"/>
      <c r="EO2" s="508"/>
      <c r="EP2" s="508"/>
      <c r="EQ2" s="508"/>
      <c r="ER2" s="508"/>
      <c r="ES2" s="508"/>
      <c r="ET2" s="508"/>
      <c r="EU2" s="508"/>
      <c r="EV2" s="508"/>
      <c r="EW2" s="508"/>
      <c r="EX2" s="508"/>
      <c r="EY2" s="508"/>
      <c r="EZ2" s="508"/>
      <c r="FA2" s="508"/>
      <c r="FB2" s="508"/>
      <c r="FC2" s="508"/>
      <c r="FD2" s="508"/>
      <c r="FE2" s="508"/>
      <c r="FF2" s="508"/>
      <c r="FG2" s="508"/>
      <c r="FH2" s="508"/>
      <c r="FI2" s="508"/>
      <c r="FJ2" s="508"/>
      <c r="FK2" s="508"/>
      <c r="FL2" s="508"/>
      <c r="FM2" s="508"/>
      <c r="FN2" s="508"/>
      <c r="FO2" s="508"/>
      <c r="FP2" s="508"/>
      <c r="FQ2" s="508"/>
      <c r="FR2" s="508"/>
      <c r="FS2" s="508"/>
      <c r="FT2" s="508"/>
      <c r="FU2" s="508"/>
      <c r="FV2" s="508"/>
      <c r="FW2" s="508"/>
      <c r="FX2" s="508"/>
      <c r="FY2" s="508"/>
      <c r="FZ2" s="508"/>
      <c r="GA2" s="508"/>
      <c r="GB2" s="508"/>
      <c r="GC2" s="508"/>
      <c r="GD2" s="508"/>
      <c r="GE2" s="508"/>
      <c r="GF2" s="508"/>
    </row>
    <row r="3" spans="1:222" customFormat="1" ht="15" customHeight="1">
      <c r="A3" s="502"/>
      <c r="B3" s="12"/>
      <c r="C3" s="18"/>
      <c r="D3" s="18"/>
      <c r="E3" s="75"/>
      <c r="F3" s="17"/>
      <c r="G3" s="20"/>
      <c r="H3" s="20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23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328"/>
      <c r="DH3" s="328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7"/>
      <c r="DZ3" s="17"/>
      <c r="EA3" s="17"/>
      <c r="EB3" s="17"/>
      <c r="EC3" s="17"/>
      <c r="ED3" s="17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7"/>
      <c r="FM3" s="17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7"/>
      <c r="GF3" s="17"/>
    </row>
    <row r="4" spans="1:222" customFormat="1" ht="81" customHeight="1">
      <c r="A4" s="502"/>
      <c r="B4" s="509" t="s">
        <v>480</v>
      </c>
      <c r="C4" s="509"/>
      <c r="D4" s="77" t="s">
        <v>481</v>
      </c>
      <c r="E4" s="77" t="s">
        <v>482</v>
      </c>
      <c r="F4" s="76" t="s">
        <v>483</v>
      </c>
      <c r="G4" s="509" t="s">
        <v>484</v>
      </c>
      <c r="H4" s="509"/>
      <c r="I4" s="442" t="s">
        <v>485</v>
      </c>
      <c r="J4" s="442" t="s">
        <v>486</v>
      </c>
      <c r="K4" s="442" t="s">
        <v>487</v>
      </c>
      <c r="L4" s="76" t="s">
        <v>488</v>
      </c>
      <c r="M4" s="442" t="s">
        <v>489</v>
      </c>
      <c r="N4" s="442" t="s">
        <v>490</v>
      </c>
      <c r="O4" s="442" t="s">
        <v>491</v>
      </c>
      <c r="P4" s="442" t="s">
        <v>492</v>
      </c>
      <c r="Q4" s="442" t="s">
        <v>493</v>
      </c>
      <c r="R4" s="442" t="s">
        <v>494</v>
      </c>
      <c r="S4" s="442" t="s">
        <v>495</v>
      </c>
      <c r="T4" s="442" t="s">
        <v>496</v>
      </c>
      <c r="U4" s="442" t="s">
        <v>497</v>
      </c>
      <c r="V4" s="442" t="s">
        <v>498</v>
      </c>
      <c r="W4" s="442" t="s">
        <v>499</v>
      </c>
      <c r="X4" s="76" t="s">
        <v>500</v>
      </c>
      <c r="Y4" s="442" t="s">
        <v>501</v>
      </c>
      <c r="Z4" s="442" t="s">
        <v>502</v>
      </c>
      <c r="AA4" s="442" t="s">
        <v>503</v>
      </c>
      <c r="AB4" s="442" t="s">
        <v>504</v>
      </c>
      <c r="AC4" s="442" t="s">
        <v>505</v>
      </c>
      <c r="AD4" s="442" t="s">
        <v>506</v>
      </c>
      <c r="AE4" s="442" t="s">
        <v>507</v>
      </c>
      <c r="AF4" s="442" t="s">
        <v>508</v>
      </c>
      <c r="AG4" s="442" t="s">
        <v>509</v>
      </c>
      <c r="AH4" s="442" t="s">
        <v>510</v>
      </c>
      <c r="AI4" s="442" t="s">
        <v>511</v>
      </c>
      <c r="AJ4" s="76" t="s">
        <v>512</v>
      </c>
      <c r="AK4" s="442" t="s">
        <v>513</v>
      </c>
      <c r="AL4" s="442" t="s">
        <v>514</v>
      </c>
      <c r="AM4" s="442" t="s">
        <v>515</v>
      </c>
      <c r="AN4" s="442" t="s">
        <v>516</v>
      </c>
      <c r="AO4" s="442" t="s">
        <v>517</v>
      </c>
      <c r="AP4" s="442" t="s">
        <v>518</v>
      </c>
      <c r="AQ4" s="442" t="s">
        <v>519</v>
      </c>
      <c r="AR4" s="442" t="s">
        <v>520</v>
      </c>
      <c r="AS4" s="442" t="s">
        <v>521</v>
      </c>
      <c r="AT4" s="442" t="s">
        <v>522</v>
      </c>
      <c r="AU4" s="442" t="s">
        <v>523</v>
      </c>
      <c r="AV4" s="442" t="s">
        <v>524</v>
      </c>
      <c r="AW4" s="442" t="s">
        <v>525</v>
      </c>
      <c r="AX4" s="442" t="s">
        <v>526</v>
      </c>
      <c r="AY4" s="442" t="s">
        <v>527</v>
      </c>
      <c r="AZ4" s="442" t="s">
        <v>528</v>
      </c>
      <c r="BA4" s="442" t="s">
        <v>529</v>
      </c>
      <c r="BB4" s="442" t="s">
        <v>530</v>
      </c>
      <c r="BC4" s="442" t="s">
        <v>531</v>
      </c>
      <c r="BD4" s="442" t="s">
        <v>532</v>
      </c>
      <c r="BE4" s="442" t="s">
        <v>533</v>
      </c>
      <c r="BF4" s="442" t="s">
        <v>534</v>
      </c>
      <c r="BG4" s="442" t="s">
        <v>535</v>
      </c>
      <c r="BH4" s="442" t="s">
        <v>536</v>
      </c>
      <c r="BI4" s="442" t="s">
        <v>537</v>
      </c>
      <c r="BJ4" s="442" t="s">
        <v>538</v>
      </c>
      <c r="BK4" s="442" t="s">
        <v>539</v>
      </c>
      <c r="BL4" s="442" t="s">
        <v>540</v>
      </c>
      <c r="BM4" s="442" t="s">
        <v>541</v>
      </c>
      <c r="BN4" s="442" t="s">
        <v>542</v>
      </c>
      <c r="BO4" s="442" t="s">
        <v>543</v>
      </c>
      <c r="BP4" s="442" t="s">
        <v>544</v>
      </c>
      <c r="BQ4" s="442" t="s">
        <v>545</v>
      </c>
      <c r="BR4" s="442" t="s">
        <v>546</v>
      </c>
      <c r="BS4" s="442" t="s">
        <v>547</v>
      </c>
      <c r="BT4" s="442" t="s">
        <v>548</v>
      </c>
      <c r="BU4" s="442" t="s">
        <v>549</v>
      </c>
      <c r="BV4" s="442" t="s">
        <v>550</v>
      </c>
      <c r="BW4" s="442" t="s">
        <v>551</v>
      </c>
      <c r="BX4" s="442" t="s">
        <v>552</v>
      </c>
      <c r="BY4" s="442" t="s">
        <v>553</v>
      </c>
      <c r="BZ4" s="442" t="s">
        <v>554</v>
      </c>
      <c r="CA4" s="442" t="s">
        <v>555</v>
      </c>
      <c r="CB4" s="442" t="s">
        <v>556</v>
      </c>
      <c r="CC4" s="442" t="s">
        <v>557</v>
      </c>
      <c r="CD4" s="442" t="s">
        <v>558</v>
      </c>
      <c r="CE4" s="442" t="s">
        <v>559</v>
      </c>
      <c r="CF4" s="442" t="s">
        <v>560</v>
      </c>
      <c r="CG4" s="442" t="s">
        <v>561</v>
      </c>
      <c r="CH4" s="442" t="s">
        <v>562</v>
      </c>
      <c r="CI4" s="442" t="s">
        <v>563</v>
      </c>
      <c r="CJ4" s="442" t="s">
        <v>564</v>
      </c>
      <c r="CK4" s="442" t="s">
        <v>565</v>
      </c>
      <c r="CL4" s="442" t="s">
        <v>566</v>
      </c>
      <c r="CM4" s="442" t="s">
        <v>567</v>
      </c>
      <c r="CN4" s="442" t="s">
        <v>568</v>
      </c>
      <c r="CO4" s="442" t="s">
        <v>569</v>
      </c>
      <c r="CP4" s="442" t="s">
        <v>570</v>
      </c>
      <c r="CQ4" s="442" t="s">
        <v>571</v>
      </c>
      <c r="CR4" s="442" t="s">
        <v>572</v>
      </c>
      <c r="CS4" s="442" t="s">
        <v>573</v>
      </c>
      <c r="CT4" s="442" t="s">
        <v>574</v>
      </c>
      <c r="CU4" s="442" t="s">
        <v>575</v>
      </c>
      <c r="CV4" s="442" t="s">
        <v>576</v>
      </c>
      <c r="CW4" s="442" t="s">
        <v>577</v>
      </c>
      <c r="CX4" s="442" t="s">
        <v>578</v>
      </c>
      <c r="CY4" s="442" t="s">
        <v>579</v>
      </c>
      <c r="CZ4" s="442" t="s">
        <v>580</v>
      </c>
      <c r="DA4" s="442" t="s">
        <v>581</v>
      </c>
      <c r="DB4" s="442" t="s">
        <v>582</v>
      </c>
      <c r="DC4" s="442" t="s">
        <v>583</v>
      </c>
      <c r="DD4" s="442" t="s">
        <v>584</v>
      </c>
      <c r="DE4" s="442" t="s">
        <v>585</v>
      </c>
      <c r="DF4" s="442" t="s">
        <v>586</v>
      </c>
      <c r="DG4" s="442" t="s">
        <v>587</v>
      </c>
      <c r="DH4" s="442" t="s">
        <v>588</v>
      </c>
      <c r="DI4" s="442" t="s">
        <v>589</v>
      </c>
      <c r="DJ4" s="442" t="s">
        <v>590</v>
      </c>
      <c r="DK4" s="442" t="s">
        <v>591</v>
      </c>
      <c r="DL4" s="442" t="s">
        <v>592</v>
      </c>
      <c r="DM4" s="442" t="s">
        <v>593</v>
      </c>
      <c r="DN4" s="442" t="s">
        <v>594</v>
      </c>
      <c r="DO4" s="442" t="s">
        <v>595</v>
      </c>
      <c r="DP4" s="442" t="s">
        <v>596</v>
      </c>
      <c r="DQ4" s="442" t="s">
        <v>597</v>
      </c>
      <c r="DR4" s="442" t="s">
        <v>598</v>
      </c>
      <c r="DS4" s="442" t="s">
        <v>599</v>
      </c>
      <c r="DT4" s="442" t="s">
        <v>600</v>
      </c>
      <c r="DU4" s="442" t="s">
        <v>601</v>
      </c>
      <c r="DV4" s="442" t="s">
        <v>602</v>
      </c>
      <c r="DW4" s="442" t="s">
        <v>603</v>
      </c>
      <c r="DX4" s="442" t="s">
        <v>604</v>
      </c>
      <c r="DY4" s="76" t="s">
        <v>605</v>
      </c>
      <c r="DZ4" s="76" t="s">
        <v>606</v>
      </c>
      <c r="EA4" s="76" t="s">
        <v>607</v>
      </c>
      <c r="EB4" s="76" t="s">
        <v>608</v>
      </c>
      <c r="EC4" s="76" t="s">
        <v>609</v>
      </c>
      <c r="ED4" s="76" t="s">
        <v>610</v>
      </c>
      <c r="EE4" s="76" t="s">
        <v>611</v>
      </c>
      <c r="EF4" s="76" t="s">
        <v>612</v>
      </c>
      <c r="EG4" s="76" t="s">
        <v>613</v>
      </c>
      <c r="EH4" s="76" t="s">
        <v>614</v>
      </c>
      <c r="EI4" s="76" t="s">
        <v>615</v>
      </c>
      <c r="EJ4" s="76" t="s">
        <v>616</v>
      </c>
      <c r="EK4" s="76" t="s">
        <v>617</v>
      </c>
      <c r="EL4" s="76" t="s">
        <v>618</v>
      </c>
      <c r="EM4" s="76" t="s">
        <v>619</v>
      </c>
      <c r="EN4" s="76" t="s">
        <v>620</v>
      </c>
      <c r="EO4" s="76" t="s">
        <v>621</v>
      </c>
      <c r="EP4" s="76" t="s">
        <v>622</v>
      </c>
      <c r="EQ4" s="76" t="s">
        <v>623</v>
      </c>
      <c r="ER4" s="76" t="s">
        <v>624</v>
      </c>
      <c r="ES4" s="76" t="s">
        <v>625</v>
      </c>
      <c r="ET4" s="76" t="s">
        <v>626</v>
      </c>
      <c r="EU4" s="76" t="s">
        <v>627</v>
      </c>
      <c r="EV4" s="76" t="s">
        <v>628</v>
      </c>
      <c r="EW4" s="76" t="s">
        <v>629</v>
      </c>
      <c r="EX4" s="76" t="s">
        <v>630</v>
      </c>
      <c r="EY4" s="76" t="s">
        <v>631</v>
      </c>
      <c r="EZ4" s="76" t="s">
        <v>632</v>
      </c>
      <c r="FA4" s="76" t="s">
        <v>633</v>
      </c>
      <c r="FB4" s="76" t="s">
        <v>634</v>
      </c>
      <c r="FC4" s="76" t="s">
        <v>635</v>
      </c>
      <c r="FD4" s="76" t="s">
        <v>636</v>
      </c>
      <c r="FE4" s="76" t="s">
        <v>637</v>
      </c>
      <c r="FF4" s="76" t="s">
        <v>638</v>
      </c>
      <c r="FG4" s="76" t="s">
        <v>639</v>
      </c>
      <c r="FH4" s="76" t="s">
        <v>640</v>
      </c>
      <c r="FI4" s="76" t="s">
        <v>641</v>
      </c>
      <c r="FJ4" s="76" t="s">
        <v>642</v>
      </c>
      <c r="FK4" s="76" t="s">
        <v>643</v>
      </c>
      <c r="FL4" s="79" t="s">
        <v>644</v>
      </c>
      <c r="FM4" s="79" t="s">
        <v>645</v>
      </c>
      <c r="FN4" s="79" t="s">
        <v>646</v>
      </c>
      <c r="FO4" s="79" t="s">
        <v>647</v>
      </c>
      <c r="FP4" s="79" t="s">
        <v>648</v>
      </c>
      <c r="FQ4" s="79" t="s">
        <v>649</v>
      </c>
      <c r="FR4" s="79" t="s">
        <v>650</v>
      </c>
      <c r="FS4" s="79" t="s">
        <v>651</v>
      </c>
      <c r="FT4" s="79" t="s">
        <v>652</v>
      </c>
      <c r="FU4" s="79" t="s">
        <v>653</v>
      </c>
      <c r="FV4" s="79">
        <v>2015</v>
      </c>
      <c r="FW4" s="79">
        <v>2016</v>
      </c>
      <c r="FX4" s="79">
        <v>2017</v>
      </c>
      <c r="FY4" s="79">
        <v>2018</v>
      </c>
      <c r="FZ4" s="79">
        <v>2019</v>
      </c>
      <c r="GA4" s="79">
        <v>2020</v>
      </c>
      <c r="GB4" s="79">
        <v>2021</v>
      </c>
      <c r="GC4" s="79">
        <v>2022</v>
      </c>
      <c r="GD4" s="79">
        <v>2023</v>
      </c>
      <c r="GE4" s="510" t="s">
        <v>654</v>
      </c>
      <c r="GF4" s="510"/>
    </row>
    <row r="5" spans="1:222" s="10" customFormat="1" ht="20.100000000000001" customHeight="1">
      <c r="A5" s="502"/>
      <c r="B5" s="24"/>
      <c r="C5" s="78"/>
      <c r="D5" s="26">
        <v>65.885483487004095</v>
      </c>
      <c r="E5" s="26">
        <v>68.251105271614307</v>
      </c>
      <c r="F5" s="27" t="s">
        <v>23</v>
      </c>
      <c r="G5" s="505" t="s">
        <v>655</v>
      </c>
      <c r="H5" s="505"/>
      <c r="I5" s="324">
        <v>99.035337863352396</v>
      </c>
      <c r="J5" s="324">
        <v>89.0045215452528</v>
      </c>
      <c r="K5" s="324">
        <v>99.182022234858096</v>
      </c>
      <c r="L5" s="324">
        <v>97.006731047430193</v>
      </c>
      <c r="M5" s="324">
        <v>99.450913674730998</v>
      </c>
      <c r="N5" s="324">
        <v>102.564631614871</v>
      </c>
      <c r="O5" s="324">
        <v>100.570495478425</v>
      </c>
      <c r="P5" s="324">
        <v>100.38914054396299</v>
      </c>
      <c r="Q5" s="324">
        <v>103.401118653913</v>
      </c>
      <c r="R5" s="324">
        <v>106.314535489129</v>
      </c>
      <c r="S5" s="324">
        <v>100.026279055746</v>
      </c>
      <c r="T5" s="324">
        <v>103.054799541839</v>
      </c>
      <c r="U5" s="324">
        <v>103.20468184134801</v>
      </c>
      <c r="V5" s="324">
        <v>92.880771302921005</v>
      </c>
      <c r="W5" s="324">
        <v>103.694103537773</v>
      </c>
      <c r="X5" s="324">
        <v>99.451696170036001</v>
      </c>
      <c r="Y5" s="324">
        <v>103.139987590782</v>
      </c>
      <c r="Z5" s="324">
        <v>107.148757909118</v>
      </c>
      <c r="AA5" s="324">
        <v>104.26792786234699</v>
      </c>
      <c r="AB5" s="324">
        <v>105.157764722243</v>
      </c>
      <c r="AC5" s="324">
        <v>107.379794713525</v>
      </c>
      <c r="AD5" s="324">
        <v>110.767574713106</v>
      </c>
      <c r="AE5" s="324">
        <v>107.022596662438</v>
      </c>
      <c r="AF5" s="324">
        <v>107.88308487884601</v>
      </c>
      <c r="AG5" s="324">
        <v>108.256456659677</v>
      </c>
      <c r="AH5" s="324">
        <v>99.733721479052505</v>
      </c>
      <c r="AI5" s="324">
        <v>109.50404034158601</v>
      </c>
      <c r="AJ5" s="324">
        <v>105.908142659335</v>
      </c>
      <c r="AK5" s="324">
        <v>110.562709905486</v>
      </c>
      <c r="AL5" s="324">
        <v>111.82158016281601</v>
      </c>
      <c r="AM5" s="324">
        <v>113.10438604251</v>
      </c>
      <c r="AN5" s="324">
        <v>112.954868894697</v>
      </c>
      <c r="AO5" s="324">
        <v>113.669722727253</v>
      </c>
      <c r="AP5" s="324">
        <v>115.470943123846</v>
      </c>
      <c r="AQ5" s="324">
        <v>113.871453291861</v>
      </c>
      <c r="AR5" s="324">
        <v>113.72016318302499</v>
      </c>
      <c r="AS5" s="324">
        <v>115.720319861706</v>
      </c>
      <c r="AT5" s="324">
        <v>104.428600772265</v>
      </c>
      <c r="AU5" s="324">
        <v>114.008810108277</v>
      </c>
      <c r="AV5" s="324">
        <v>111.561992076466</v>
      </c>
      <c r="AW5" s="324">
        <v>115.140182195241</v>
      </c>
      <c r="AX5" s="324">
        <v>116.875097837333</v>
      </c>
      <c r="AY5" s="324">
        <v>118.998813854048</v>
      </c>
      <c r="AZ5" s="324">
        <v>117.789893891042</v>
      </c>
      <c r="BA5" s="324">
        <v>119.123086573043</v>
      </c>
      <c r="BB5" s="324">
        <v>121.673695843115</v>
      </c>
      <c r="BC5" s="324">
        <v>118.07452392486</v>
      </c>
      <c r="BD5" s="324">
        <v>118.67555222509201</v>
      </c>
      <c r="BE5" s="324">
        <v>120.55013656967201</v>
      </c>
      <c r="BF5" s="324">
        <v>108.307751338694</v>
      </c>
      <c r="BG5" s="324">
        <v>118.705495390699</v>
      </c>
      <c r="BH5" s="324">
        <v>116.372043698811</v>
      </c>
      <c r="BI5" s="324">
        <v>119.925930240564</v>
      </c>
      <c r="BJ5" s="324">
        <v>121.353881589872</v>
      </c>
      <c r="BK5" s="324">
        <v>123.77636578318599</v>
      </c>
      <c r="BL5" s="324">
        <v>121.98144061953199</v>
      </c>
      <c r="BM5" s="324">
        <v>122.083236885456</v>
      </c>
      <c r="BN5" s="324">
        <v>124.50864761811</v>
      </c>
      <c r="BO5" s="324">
        <v>121.261563065316</v>
      </c>
      <c r="BP5" s="324">
        <v>122.71565696152901</v>
      </c>
      <c r="BQ5" s="324">
        <v>123.149551053693</v>
      </c>
      <c r="BR5" s="324">
        <v>115.001076394226</v>
      </c>
      <c r="BS5" s="324">
        <v>113.80522984892499</v>
      </c>
      <c r="BT5" s="324">
        <v>73.110305255289802</v>
      </c>
      <c r="BU5" s="324">
        <v>92.795115919226504</v>
      </c>
      <c r="BV5" s="324">
        <v>127.09671489624699</v>
      </c>
      <c r="BW5" s="324">
        <v>127.397199038369</v>
      </c>
      <c r="BX5" s="324">
        <v>124.683761015694</v>
      </c>
      <c r="BY5" s="324">
        <v>127.29804444443501</v>
      </c>
      <c r="BZ5" s="324">
        <v>127.44178949406</v>
      </c>
      <c r="CA5" s="324">
        <v>123.726909198</v>
      </c>
      <c r="CB5" s="324">
        <v>127.771281207095</v>
      </c>
      <c r="CC5" s="324">
        <v>127.511613749171</v>
      </c>
      <c r="CD5" s="324">
        <v>120.125657665218</v>
      </c>
      <c r="CE5" s="324">
        <v>128.28519793201201</v>
      </c>
      <c r="CF5" s="324">
        <v>122.82996172265401</v>
      </c>
      <c r="CG5" s="324">
        <v>120.42472838575</v>
      </c>
      <c r="CH5" s="324">
        <v>126.881346087965</v>
      </c>
      <c r="CI5" s="324">
        <v>119.111910199466</v>
      </c>
      <c r="CJ5" s="324">
        <v>125.420041036795</v>
      </c>
      <c r="CK5" s="324">
        <v>132.32854515193199</v>
      </c>
      <c r="CL5" s="324">
        <v>137.619705305152</v>
      </c>
      <c r="CM5" s="324">
        <v>137.719976434134</v>
      </c>
      <c r="CN5" s="324">
        <v>138.45694673636001</v>
      </c>
      <c r="CO5" s="324">
        <v>136.141679762629</v>
      </c>
      <c r="CP5" s="324">
        <v>126.38587570078199</v>
      </c>
      <c r="CQ5" s="324">
        <v>137.17219024079401</v>
      </c>
      <c r="CR5" s="324">
        <v>130.430833576179</v>
      </c>
      <c r="CS5" s="324">
        <v>128.77236886115301</v>
      </c>
      <c r="CT5" s="324">
        <v>145.197311898511</v>
      </c>
      <c r="CU5" s="324">
        <v>136.87814567556299</v>
      </c>
      <c r="CV5" s="324">
        <v>144.496327554076</v>
      </c>
      <c r="CW5" s="324">
        <v>146.10992703432601</v>
      </c>
      <c r="CX5" s="324">
        <v>143.414365519467</v>
      </c>
      <c r="CY5" s="324">
        <v>144.381558334555</v>
      </c>
      <c r="CZ5" s="324">
        <v>142.63600027152199</v>
      </c>
      <c r="DA5" s="324">
        <v>137.94028020037501</v>
      </c>
      <c r="DB5" s="324">
        <v>132.436040062524</v>
      </c>
      <c r="DC5" s="324">
        <v>142.77362100794701</v>
      </c>
      <c r="DD5" s="324">
        <v>126.48398844272999</v>
      </c>
      <c r="DE5" s="324">
        <v>135.358809095407</v>
      </c>
      <c r="DF5" s="324">
        <v>142.82281924873999</v>
      </c>
      <c r="DG5" s="324">
        <v>136.61859203927801</v>
      </c>
      <c r="DH5" s="324">
        <v>143.61071581609701</v>
      </c>
      <c r="DI5" s="324">
        <v>146.66398928447001</v>
      </c>
      <c r="DJ5" s="324">
        <v>144.74558898719499</v>
      </c>
      <c r="DK5" s="324">
        <v>144.304436071174</v>
      </c>
      <c r="DL5" s="324">
        <v>140.597504689695</v>
      </c>
      <c r="DM5" s="324">
        <v>143.064429434196</v>
      </c>
      <c r="DN5" s="324">
        <v>134.08378443063501</v>
      </c>
      <c r="DO5" s="324">
        <v>144.63195642635401</v>
      </c>
      <c r="DP5" s="324">
        <v>132.71813904000601</v>
      </c>
      <c r="DQ5" s="324">
        <v>141.58810530063101</v>
      </c>
      <c r="DR5" s="324">
        <v>150.20709875842499</v>
      </c>
      <c r="DS5" s="324">
        <v>147.19123605776301</v>
      </c>
      <c r="DT5" s="324">
        <v>153.006321906756</v>
      </c>
      <c r="DU5" s="324">
        <v>151.30284844746001</v>
      </c>
      <c r="DV5" s="324">
        <v>149.47511773246401</v>
      </c>
      <c r="DW5" s="324">
        <v>150.982666002684</v>
      </c>
      <c r="DX5" s="324" t="e">
        <v>#DIV/0!</v>
      </c>
      <c r="DY5" s="324">
        <v>95.740627214487759</v>
      </c>
      <c r="DZ5" s="324">
        <v>99.67409211234407</v>
      </c>
      <c r="EA5" s="324">
        <v>101.45358489210032</v>
      </c>
      <c r="EB5" s="324">
        <v>103.13187136223799</v>
      </c>
      <c r="EC5" s="324">
        <v>99.926518894014009</v>
      </c>
      <c r="ED5" s="324">
        <v>103.24681388997867</v>
      </c>
      <c r="EE5" s="324">
        <v>105.60182909937167</v>
      </c>
      <c r="EF5" s="324">
        <v>108.55775208479668</v>
      </c>
      <c r="EG5" s="324">
        <v>105.83140616010517</v>
      </c>
      <c r="EH5" s="324">
        <v>109.43081090921233</v>
      </c>
      <c r="EI5" s="324">
        <v>113.24299255481999</v>
      </c>
      <c r="EJ5" s="324">
        <v>114.35418653291067</v>
      </c>
      <c r="EK5" s="324">
        <v>111.38591024741599</v>
      </c>
      <c r="EL5" s="324">
        <v>114.52575736967999</v>
      </c>
      <c r="EM5" s="324">
        <v>118.63726477271099</v>
      </c>
      <c r="EN5" s="324">
        <v>119.47459066435567</v>
      </c>
      <c r="EO5" s="324">
        <v>115.85446109968835</v>
      </c>
      <c r="EP5" s="324">
        <v>119.21728517641566</v>
      </c>
      <c r="EQ5" s="324">
        <v>122.61368109605799</v>
      </c>
      <c r="ER5" s="324">
        <v>122.82862254831834</v>
      </c>
      <c r="ES5" s="324">
        <v>117.31861909894799</v>
      </c>
      <c r="ET5" s="324">
        <v>97.667378690254438</v>
      </c>
      <c r="EU5" s="324">
        <v>126.459668166166</v>
      </c>
      <c r="EV5" s="324">
        <v>126.31332663305166</v>
      </c>
      <c r="EW5" s="324">
        <v>125.30748978213369</v>
      </c>
      <c r="EX5" s="324">
        <v>123.37867873212299</v>
      </c>
      <c r="EY5" s="324">
        <v>125.62016546273099</v>
      </c>
      <c r="EZ5" s="324">
        <v>137.93220949188199</v>
      </c>
      <c r="FA5" s="324">
        <v>133.23324856806832</v>
      </c>
      <c r="FB5" s="324">
        <v>134.80017144528099</v>
      </c>
      <c r="FC5" s="324">
        <v>142.49480008798832</v>
      </c>
      <c r="FD5" s="324">
        <v>143.477308041848</v>
      </c>
      <c r="FE5" s="324">
        <v>137.71664709028201</v>
      </c>
      <c r="FF5" s="324">
        <v>134.88853892895898</v>
      </c>
      <c r="FG5" s="324">
        <v>142.29776571328168</v>
      </c>
      <c r="FH5" s="324">
        <v>143.21584324935466</v>
      </c>
      <c r="FI5" s="324">
        <v>140.59339009706167</v>
      </c>
      <c r="FJ5" s="324">
        <v>141.50444769968735</v>
      </c>
      <c r="FK5" s="324">
        <v>150.50013547065967</v>
      </c>
      <c r="FL5" s="324">
        <v>99.722338836515576</v>
      </c>
      <c r="FM5" s="324">
        <v>104.0105142750579</v>
      </c>
      <c r="FN5" s="324">
        <v>110.4416386625563</v>
      </c>
      <c r="FO5" s="324">
        <v>115.76318335794508</v>
      </c>
      <c r="FP5" s="324">
        <v>119.89331752726474</v>
      </c>
      <c r="FQ5" s="324">
        <v>115.95506332346957</v>
      </c>
      <c r="FR5" s="324">
        <v>127.11442578820446</v>
      </c>
      <c r="FS5" s="324">
        <v>138.12550765073047</v>
      </c>
      <c r="FT5" s="324">
        <v>139.43262547781245</v>
      </c>
      <c r="FU5" s="324">
        <v>145.29560941248857</v>
      </c>
      <c r="FV5" s="324">
        <v>100.00004389529254</v>
      </c>
      <c r="FW5" s="324">
        <v>104.33322849204023</v>
      </c>
      <c r="FX5" s="324">
        <v>110.71484903926203</v>
      </c>
      <c r="FY5" s="324">
        <v>116.00588076354065</v>
      </c>
      <c r="FZ5" s="324">
        <v>120.12851248012009</v>
      </c>
      <c r="GA5" s="324">
        <v>116.93974814710502</v>
      </c>
      <c r="GB5" s="324">
        <v>128.05963586721739</v>
      </c>
      <c r="GC5" s="324">
        <v>138.50138203579641</v>
      </c>
      <c r="GD5" s="324">
        <v>139.52969874546932</v>
      </c>
      <c r="GE5" s="506" t="s">
        <v>656</v>
      </c>
      <c r="GF5" s="506"/>
    </row>
    <row r="6" spans="1:222" s="8" customFormat="1" ht="20.100000000000001" customHeight="1">
      <c r="A6" s="502"/>
      <c r="B6" s="443" t="s">
        <v>657</v>
      </c>
      <c r="C6" s="29">
        <v>5.73348230521683</v>
      </c>
      <c r="D6" s="30">
        <v>7.3680431598460503</v>
      </c>
      <c r="E6" s="30">
        <v>8.5516978063494804</v>
      </c>
      <c r="F6" s="31"/>
      <c r="G6" s="499" t="s">
        <v>658</v>
      </c>
      <c r="H6" s="499"/>
      <c r="I6" s="325">
        <v>90.5966780170059</v>
      </c>
      <c r="J6" s="325">
        <v>80.899412068312103</v>
      </c>
      <c r="K6" s="325">
        <v>92.651038645608097</v>
      </c>
      <c r="L6" s="325">
        <v>101.74549316020099</v>
      </c>
      <c r="M6" s="325">
        <v>102.515199045156</v>
      </c>
      <c r="N6" s="325">
        <v>105.25339370730499</v>
      </c>
      <c r="O6" s="325">
        <v>98.905755302992105</v>
      </c>
      <c r="P6" s="325">
        <v>111.03777033232301</v>
      </c>
      <c r="Q6" s="325">
        <v>107.221490578586</v>
      </c>
      <c r="R6" s="325">
        <v>109.265337257883</v>
      </c>
      <c r="S6" s="325">
        <v>101.683139944689</v>
      </c>
      <c r="T6" s="325">
        <v>98.225291939939297</v>
      </c>
      <c r="U6" s="325">
        <v>93.736334175940101</v>
      </c>
      <c r="V6" s="325">
        <v>85.564216450805702</v>
      </c>
      <c r="W6" s="325">
        <v>100.96919691068599</v>
      </c>
      <c r="X6" s="325">
        <v>94.964371012529099</v>
      </c>
      <c r="Y6" s="325">
        <v>98.2867181332835</v>
      </c>
      <c r="Z6" s="325">
        <v>98.328020318504798</v>
      </c>
      <c r="AA6" s="325">
        <v>103.033020187714</v>
      </c>
      <c r="AB6" s="325">
        <v>109.974511065732</v>
      </c>
      <c r="AC6" s="325">
        <v>106.796156003127</v>
      </c>
      <c r="AD6" s="325">
        <v>112.72395092913899</v>
      </c>
      <c r="AE6" s="325">
        <v>113.55149189448601</v>
      </c>
      <c r="AF6" s="325">
        <v>107.58317683864099</v>
      </c>
      <c r="AG6" s="325">
        <v>101.22495001754901</v>
      </c>
      <c r="AH6" s="325">
        <v>98.790068313205694</v>
      </c>
      <c r="AI6" s="325">
        <v>105.21521298826499</v>
      </c>
      <c r="AJ6" s="325">
        <v>109.51253702404099</v>
      </c>
      <c r="AK6" s="325">
        <v>110.588521855799</v>
      </c>
      <c r="AL6" s="325">
        <v>105.17441324262801</v>
      </c>
      <c r="AM6" s="325">
        <v>124.24494099059</v>
      </c>
      <c r="AN6" s="325">
        <v>120.081242924851</v>
      </c>
      <c r="AO6" s="325">
        <v>115.879690868563</v>
      </c>
      <c r="AP6" s="325">
        <v>120.163114289506</v>
      </c>
      <c r="AQ6" s="325">
        <v>121.87508561012</v>
      </c>
      <c r="AR6" s="325">
        <v>125.177615427003</v>
      </c>
      <c r="AS6" s="325">
        <v>117.512548223607</v>
      </c>
      <c r="AT6" s="325">
        <v>100.881708472326</v>
      </c>
      <c r="AU6" s="325">
        <v>111.56948481673901</v>
      </c>
      <c r="AV6" s="325">
        <v>114.569803700671</v>
      </c>
      <c r="AW6" s="325">
        <v>114.285402149593</v>
      </c>
      <c r="AX6" s="325">
        <v>108.832898757603</v>
      </c>
      <c r="AY6" s="325">
        <v>120.692257758672</v>
      </c>
      <c r="AZ6" s="325">
        <v>122.611898374584</v>
      </c>
      <c r="BA6" s="325">
        <v>123.89002378517399</v>
      </c>
      <c r="BB6" s="325">
        <v>123.297369945688</v>
      </c>
      <c r="BC6" s="325">
        <v>119.779740587297</v>
      </c>
      <c r="BD6" s="325">
        <v>123.76084032397</v>
      </c>
      <c r="BE6" s="325">
        <v>120.60816750113401</v>
      </c>
      <c r="BF6" s="325">
        <v>107.276892732664</v>
      </c>
      <c r="BG6" s="325">
        <v>119.127825370325</v>
      </c>
      <c r="BH6" s="325">
        <v>119.432668898508</v>
      </c>
      <c r="BI6" s="325">
        <v>119.367534863739</v>
      </c>
      <c r="BJ6" s="325">
        <v>112.98808195558701</v>
      </c>
      <c r="BK6" s="325">
        <v>121.604635163322</v>
      </c>
      <c r="BL6" s="325">
        <v>125.50841887436</v>
      </c>
      <c r="BM6" s="325">
        <v>125.775115076349</v>
      </c>
      <c r="BN6" s="325">
        <v>124.33068945218</v>
      </c>
      <c r="BO6" s="325">
        <v>122.44029041241799</v>
      </c>
      <c r="BP6" s="325">
        <v>124.455679039912</v>
      </c>
      <c r="BQ6" s="325">
        <v>113.94805136350099</v>
      </c>
      <c r="BR6" s="325">
        <v>112.0252085322</v>
      </c>
      <c r="BS6" s="325">
        <v>107.400077244071</v>
      </c>
      <c r="BT6" s="325">
        <v>108.663592916914</v>
      </c>
      <c r="BU6" s="325">
        <v>116.363026351785</v>
      </c>
      <c r="BV6" s="325">
        <v>124.89646461009301</v>
      </c>
      <c r="BW6" s="325">
        <v>129.307519592836</v>
      </c>
      <c r="BX6" s="325">
        <v>131.54625412534099</v>
      </c>
      <c r="BY6" s="325">
        <v>131.91085115106401</v>
      </c>
      <c r="BZ6" s="325">
        <v>120.09026800335</v>
      </c>
      <c r="CA6" s="325">
        <v>111.74901969343</v>
      </c>
      <c r="CB6" s="325">
        <v>114.575755331739</v>
      </c>
      <c r="CC6" s="325">
        <v>113.987755396803</v>
      </c>
      <c r="CD6" s="325">
        <v>103.737459883898</v>
      </c>
      <c r="CE6" s="325">
        <v>115.16348715314901</v>
      </c>
      <c r="CF6" s="325">
        <v>122.46294293279701</v>
      </c>
      <c r="CG6" s="325">
        <v>117.212485857461</v>
      </c>
      <c r="CH6" s="325">
        <v>116.945712341454</v>
      </c>
      <c r="CI6" s="325">
        <v>115.21924187032501</v>
      </c>
      <c r="CJ6" s="325">
        <v>122.828828825434</v>
      </c>
      <c r="CK6" s="325">
        <v>134.63461304295399</v>
      </c>
      <c r="CL6" s="325">
        <v>131.30913839876601</v>
      </c>
      <c r="CM6" s="325">
        <v>126.161696653836</v>
      </c>
      <c r="CN6" s="325">
        <v>126.314234825375</v>
      </c>
      <c r="CO6" s="325">
        <v>121.59184123633599</v>
      </c>
      <c r="CP6" s="325">
        <v>110.545569955017</v>
      </c>
      <c r="CQ6" s="325">
        <v>119.889146702243</v>
      </c>
      <c r="CR6" s="325">
        <v>127.692922494619</v>
      </c>
      <c r="CS6" s="325">
        <v>122.670554208384</v>
      </c>
      <c r="CT6" s="325">
        <v>126.063682776235</v>
      </c>
      <c r="CU6" s="325">
        <v>128.13949033227499</v>
      </c>
      <c r="CV6" s="325">
        <v>136.83787368773099</v>
      </c>
      <c r="CW6" s="325">
        <v>141.30227442035601</v>
      </c>
      <c r="CX6" s="325">
        <v>133.54228342305601</v>
      </c>
      <c r="CY6" s="325">
        <v>132.20901809204099</v>
      </c>
      <c r="CZ6" s="325">
        <v>130.60076446198099</v>
      </c>
      <c r="DA6" s="325">
        <v>126.998966065442</v>
      </c>
      <c r="DB6" s="325">
        <v>122.033694743323</v>
      </c>
      <c r="DC6" s="325">
        <v>129.03695296004199</v>
      </c>
      <c r="DD6" s="325">
        <v>121.525681401558</v>
      </c>
      <c r="DE6" s="325">
        <v>136.957731891316</v>
      </c>
      <c r="DF6" s="325">
        <v>129.715586994934</v>
      </c>
      <c r="DG6" s="325">
        <v>133.07524634176599</v>
      </c>
      <c r="DH6" s="325">
        <v>142.098459092459</v>
      </c>
      <c r="DI6" s="325">
        <v>148.38639786208299</v>
      </c>
      <c r="DJ6" s="325">
        <v>142.20963087090101</v>
      </c>
      <c r="DK6" s="325">
        <v>143.92054489237199</v>
      </c>
      <c r="DL6" s="325">
        <v>138.02205446696399</v>
      </c>
      <c r="DM6" s="325">
        <v>132.824798209287</v>
      </c>
      <c r="DN6" s="325">
        <v>119.437636578952</v>
      </c>
      <c r="DO6" s="325">
        <v>127.31402802279101</v>
      </c>
      <c r="DP6" s="325">
        <v>127.484106930145</v>
      </c>
      <c r="DQ6" s="325">
        <v>143.383647371801</v>
      </c>
      <c r="DR6" s="325">
        <v>139.00661830942701</v>
      </c>
      <c r="DS6" s="325">
        <v>147.29473042633501</v>
      </c>
      <c r="DT6" s="325">
        <v>157.65914025091399</v>
      </c>
      <c r="DU6" s="325">
        <v>154.11500397581199</v>
      </c>
      <c r="DV6" s="325">
        <v>153.16241694919401</v>
      </c>
      <c r="DW6" s="325">
        <v>151.393253755117</v>
      </c>
      <c r="DX6" s="325">
        <v>0</v>
      </c>
      <c r="DY6" s="325">
        <v>88.0490429103087</v>
      </c>
      <c r="DZ6" s="325">
        <v>103.17136197088733</v>
      </c>
      <c r="EA6" s="325">
        <v>105.72167207130036</v>
      </c>
      <c r="EB6" s="325">
        <v>103.05792304750378</v>
      </c>
      <c r="EC6" s="325">
        <v>93.423249179143923</v>
      </c>
      <c r="ED6" s="325">
        <v>97.193036488105804</v>
      </c>
      <c r="EE6" s="325">
        <v>106.60122908552434</v>
      </c>
      <c r="EF6" s="325">
        <v>111.28620655408866</v>
      </c>
      <c r="EG6" s="325">
        <v>101.74341043967324</v>
      </c>
      <c r="EH6" s="325">
        <v>108.425157374156</v>
      </c>
      <c r="EI6" s="325">
        <v>120.06862492800133</v>
      </c>
      <c r="EJ6" s="325">
        <v>122.405271775543</v>
      </c>
      <c r="EK6" s="325">
        <v>109.98791383755734</v>
      </c>
      <c r="EL6" s="325">
        <v>112.56270153595567</v>
      </c>
      <c r="EM6" s="325">
        <v>122.39805997281</v>
      </c>
      <c r="EN6" s="325">
        <v>122.27931695231833</v>
      </c>
      <c r="EO6" s="325">
        <v>115.670961868041</v>
      </c>
      <c r="EP6" s="325">
        <v>117.26276190594467</v>
      </c>
      <c r="EQ6" s="325">
        <v>124.29605637134365</v>
      </c>
      <c r="ER6" s="325">
        <v>123.74221963483666</v>
      </c>
      <c r="ES6" s="325">
        <v>111.12444571325733</v>
      </c>
      <c r="ET6" s="325">
        <v>116.64102795959734</v>
      </c>
      <c r="EU6" s="325">
        <v>130.92154162308032</v>
      </c>
      <c r="EV6" s="325">
        <v>115.47168100950633</v>
      </c>
      <c r="EW6" s="325">
        <v>110.96290081128332</v>
      </c>
      <c r="EX6" s="325">
        <v>118.87371371057067</v>
      </c>
      <c r="EY6" s="325">
        <v>124.22756124623766</v>
      </c>
      <c r="EZ6" s="325">
        <v>127.92835662599232</v>
      </c>
      <c r="FA6" s="325">
        <v>117.34218596453201</v>
      </c>
      <c r="FB6" s="325">
        <v>125.47571982641267</v>
      </c>
      <c r="FC6" s="325">
        <v>135.42654614678733</v>
      </c>
      <c r="FD6" s="325">
        <v>132.11735532569267</v>
      </c>
      <c r="FE6" s="325">
        <v>126.02320458960234</v>
      </c>
      <c r="FF6" s="325">
        <v>129.39966676260266</v>
      </c>
      <c r="FG6" s="325">
        <v>141.1867010987693</v>
      </c>
      <c r="FH6" s="325">
        <v>141.38407674341232</v>
      </c>
      <c r="FI6" s="325">
        <v>126.52548760367665</v>
      </c>
      <c r="FJ6" s="325">
        <v>136.62479087045767</v>
      </c>
      <c r="FK6" s="325">
        <v>153.02295821768701</v>
      </c>
      <c r="FL6" s="325">
        <v>100.16133709636919</v>
      </c>
      <c r="FM6" s="325">
        <v>101.62981700744973</v>
      </c>
      <c r="FN6" s="325">
        <v>112.06816164773799</v>
      </c>
      <c r="FO6" s="325">
        <v>116.17483059745037</v>
      </c>
      <c r="FP6" s="325">
        <v>119.86002911823508</v>
      </c>
      <c r="FQ6" s="325">
        <v>118.90003032587137</v>
      </c>
      <c r="FR6" s="325">
        <v>119.96939657789791</v>
      </c>
      <c r="FS6" s="325">
        <v>127.31678702984482</v>
      </c>
      <c r="FT6" s="325">
        <v>134.17808119238146</v>
      </c>
      <c r="FU6" s="325">
        <v>141.18867097997955</v>
      </c>
      <c r="FV6" s="325">
        <v>100.00000000000004</v>
      </c>
      <c r="FW6" s="325">
        <v>102.12593032671568</v>
      </c>
      <c r="FX6" s="325">
        <v>113.16061612934341</v>
      </c>
      <c r="FY6" s="325">
        <v>116.80699807466033</v>
      </c>
      <c r="FZ6" s="325">
        <v>120.24299994504149</v>
      </c>
      <c r="GA6" s="325">
        <v>118.53967407636033</v>
      </c>
      <c r="GB6" s="325">
        <v>120.49813309852101</v>
      </c>
      <c r="GC6" s="325">
        <v>127.59045181585617</v>
      </c>
      <c r="GD6" s="325">
        <v>134.49841229859666</v>
      </c>
      <c r="GE6" s="504" t="s">
        <v>659</v>
      </c>
      <c r="GF6" s="504"/>
    </row>
    <row r="7" spans="1:222" s="7" customFormat="1" ht="18" customHeight="1">
      <c r="A7" s="502"/>
      <c r="B7" s="33"/>
      <c r="C7" s="34">
        <v>1.1000000000000001</v>
      </c>
      <c r="D7" s="35">
        <v>6.3730030981063903</v>
      </c>
      <c r="E7" s="35">
        <v>7.3877359377680696</v>
      </c>
      <c r="F7" s="36">
        <v>10</v>
      </c>
      <c r="G7" s="45"/>
      <c r="H7" s="45" t="s">
        <v>660</v>
      </c>
      <c r="I7" s="46">
        <v>89.547064813660697</v>
      </c>
      <c r="J7" s="46">
        <v>79.713056634024397</v>
      </c>
      <c r="K7" s="46">
        <v>92.052340530346001</v>
      </c>
      <c r="L7" s="46">
        <v>102.34566972925499</v>
      </c>
      <c r="M7" s="46">
        <v>102.76608951677299</v>
      </c>
      <c r="N7" s="46">
        <v>105.41087000689301</v>
      </c>
      <c r="O7" s="46">
        <v>98.550167364960402</v>
      </c>
      <c r="P7" s="46">
        <v>112.413264911583</v>
      </c>
      <c r="Q7" s="46">
        <v>108.204118584285</v>
      </c>
      <c r="R7" s="46">
        <v>109.949196758277</v>
      </c>
      <c r="S7" s="46">
        <v>101.943996668065</v>
      </c>
      <c r="T7" s="46">
        <v>97.104164481876694</v>
      </c>
      <c r="U7" s="46">
        <v>91.412636889057595</v>
      </c>
      <c r="V7" s="46">
        <v>83.920386389395006</v>
      </c>
      <c r="W7" s="46">
        <v>101.025906599417</v>
      </c>
      <c r="X7" s="46">
        <v>93.772398322549293</v>
      </c>
      <c r="Y7" s="46">
        <v>96.780951068515293</v>
      </c>
      <c r="Z7" s="46">
        <v>95.904255640425205</v>
      </c>
      <c r="AA7" s="46">
        <v>102.398676550228</v>
      </c>
      <c r="AB7" s="46">
        <v>109.974198644418</v>
      </c>
      <c r="AC7" s="46">
        <v>106.33403114021201</v>
      </c>
      <c r="AD7" s="46">
        <v>113.357429170942</v>
      </c>
      <c r="AE7" s="46">
        <v>114.52930510129001</v>
      </c>
      <c r="AF7" s="46">
        <v>106.947809963875</v>
      </c>
      <c r="AG7" s="46">
        <v>99.374182423381299</v>
      </c>
      <c r="AH7" s="46">
        <v>97.741578100677302</v>
      </c>
      <c r="AI7" s="46">
        <v>104.14055399604401</v>
      </c>
      <c r="AJ7" s="46">
        <v>109.607085584109</v>
      </c>
      <c r="AK7" s="46">
        <v>109.698140576311</v>
      </c>
      <c r="AL7" s="46">
        <v>102.873870637773</v>
      </c>
      <c r="AM7" s="46">
        <v>125.934189749857</v>
      </c>
      <c r="AN7" s="46">
        <v>120.77133802180499</v>
      </c>
      <c r="AO7" s="46">
        <v>116.55215494294301</v>
      </c>
      <c r="AP7" s="46">
        <v>121.240350233052</v>
      </c>
      <c r="AQ7" s="46">
        <v>122.754306853161</v>
      </c>
      <c r="AR7" s="46">
        <v>126.647510937512</v>
      </c>
      <c r="AS7" s="46">
        <v>117.89703965749401</v>
      </c>
      <c r="AT7" s="46">
        <v>99.979742745542296</v>
      </c>
      <c r="AU7" s="46">
        <v>111.358425143451</v>
      </c>
      <c r="AV7" s="46">
        <v>114.590922236867</v>
      </c>
      <c r="AW7" s="46">
        <v>113.414569127207</v>
      </c>
      <c r="AX7" s="46">
        <v>106.508410919583</v>
      </c>
      <c r="AY7" s="46">
        <v>121.23027760898501</v>
      </c>
      <c r="AZ7" s="46">
        <v>123.161989487863</v>
      </c>
      <c r="BA7" s="46">
        <v>125.137951690085</v>
      </c>
      <c r="BB7" s="46">
        <v>124.379691616918</v>
      </c>
      <c r="BC7" s="46">
        <v>120.33517658064</v>
      </c>
      <c r="BD7" s="46">
        <v>124.423597265249</v>
      </c>
      <c r="BE7" s="46">
        <v>120.733851569189</v>
      </c>
      <c r="BF7" s="46">
        <v>106.612582153899</v>
      </c>
      <c r="BG7" s="46">
        <v>119.168407761194</v>
      </c>
      <c r="BH7" s="46">
        <v>119.293679320588</v>
      </c>
      <c r="BI7" s="46">
        <v>118.546927215794</v>
      </c>
      <c r="BJ7" s="46">
        <v>110.624168906124</v>
      </c>
      <c r="BK7" s="46">
        <v>121.700222685843</v>
      </c>
      <c r="BL7" s="46">
        <v>125.51744555825501</v>
      </c>
      <c r="BM7" s="46">
        <v>126.884293455758</v>
      </c>
      <c r="BN7" s="46">
        <v>125.314747868206</v>
      </c>
      <c r="BO7" s="46">
        <v>122.566419245044</v>
      </c>
      <c r="BP7" s="46">
        <v>124.26553551779899</v>
      </c>
      <c r="BQ7" s="46">
        <v>113.053040736382</v>
      </c>
      <c r="BR7" s="46">
        <v>111.26148930422301</v>
      </c>
      <c r="BS7" s="46">
        <v>107.467389280517</v>
      </c>
      <c r="BT7" s="46">
        <v>119.753867760354</v>
      </c>
      <c r="BU7" s="46">
        <v>126.398431609543</v>
      </c>
      <c r="BV7" s="46">
        <v>130.09627082171801</v>
      </c>
      <c r="BW7" s="46">
        <v>131.720882194121</v>
      </c>
      <c r="BX7" s="46">
        <v>133.55763073643601</v>
      </c>
      <c r="BY7" s="46">
        <v>134.027585832413</v>
      </c>
      <c r="BZ7" s="46">
        <v>120.856458022959</v>
      </c>
      <c r="CA7" s="46">
        <v>111.150992177627</v>
      </c>
      <c r="CB7" s="46">
        <v>112.839411996442</v>
      </c>
      <c r="CC7" s="46">
        <v>112.884334887458</v>
      </c>
      <c r="CD7" s="46">
        <v>101.50146091027899</v>
      </c>
      <c r="CE7" s="46">
        <v>114.67626523848</v>
      </c>
      <c r="CF7" s="46">
        <v>122.41766072008301</v>
      </c>
      <c r="CG7" s="46">
        <v>118.395974199622</v>
      </c>
      <c r="CH7" s="46">
        <v>127.876761138848</v>
      </c>
      <c r="CI7" s="46">
        <v>125.490252113601</v>
      </c>
      <c r="CJ7" s="46">
        <v>131.49709532823499</v>
      </c>
      <c r="CK7" s="46">
        <v>140.56389301101601</v>
      </c>
      <c r="CL7" s="46">
        <v>131.70243911923501</v>
      </c>
      <c r="CM7" s="46">
        <v>126.14198184811799</v>
      </c>
      <c r="CN7" s="46">
        <v>124.864461849913</v>
      </c>
      <c r="CO7" s="46">
        <v>120.762960428906</v>
      </c>
      <c r="CP7" s="46">
        <v>107.777066121803</v>
      </c>
      <c r="CQ7" s="46">
        <v>119.282989863449</v>
      </c>
      <c r="CR7" s="46">
        <v>126.32185601645701</v>
      </c>
      <c r="CS7" s="46">
        <v>123.371821818055</v>
      </c>
      <c r="CT7" s="46">
        <v>127.995284243695</v>
      </c>
      <c r="CU7" s="46">
        <v>131.95405849897</v>
      </c>
      <c r="CV7" s="46">
        <v>141.45911482285001</v>
      </c>
      <c r="CW7" s="46">
        <v>145.72445003508099</v>
      </c>
      <c r="CX7" s="46">
        <v>136.48021805552801</v>
      </c>
      <c r="CY7" s="46">
        <v>132.37918618051501</v>
      </c>
      <c r="CZ7" s="46">
        <v>130.83661393368499</v>
      </c>
      <c r="DA7" s="46">
        <v>125.52012050401299</v>
      </c>
      <c r="DB7" s="46">
        <v>120.950811067419</v>
      </c>
      <c r="DC7" s="46">
        <v>127.865493690527</v>
      </c>
      <c r="DD7" s="46">
        <v>119.374445705509</v>
      </c>
      <c r="DE7" s="46">
        <v>136.019742817554</v>
      </c>
      <c r="DF7" s="46">
        <v>130.78412461521501</v>
      </c>
      <c r="DG7" s="46">
        <v>136.63001577824301</v>
      </c>
      <c r="DH7" s="46">
        <v>146.92987794209299</v>
      </c>
      <c r="DI7" s="46">
        <v>153.17958965798101</v>
      </c>
      <c r="DJ7" s="46">
        <v>145.31148802452799</v>
      </c>
      <c r="DK7" s="46">
        <v>145.08661553946999</v>
      </c>
      <c r="DL7" s="46">
        <v>138.21270923443601</v>
      </c>
      <c r="DM7" s="46">
        <v>131.02962930703799</v>
      </c>
      <c r="DN7" s="46">
        <v>116.494648077953</v>
      </c>
      <c r="DO7" s="46">
        <v>124.29065499246801</v>
      </c>
      <c r="DP7" s="46">
        <v>124.76451333638801</v>
      </c>
      <c r="DQ7" s="46">
        <v>142.147065969425</v>
      </c>
      <c r="DR7" s="46">
        <v>139.18817093038101</v>
      </c>
      <c r="DS7" s="46">
        <v>150.99180627750999</v>
      </c>
      <c r="DT7" s="46">
        <v>163.215331319401</v>
      </c>
      <c r="DU7" s="46">
        <v>158.296084589619</v>
      </c>
      <c r="DV7" s="46">
        <v>156.82606007375199</v>
      </c>
      <c r="DW7" s="46">
        <v>152.02613819510799</v>
      </c>
      <c r="DX7" s="46">
        <v>0</v>
      </c>
      <c r="DY7" s="46">
        <v>87.104153992677027</v>
      </c>
      <c r="DZ7" s="46">
        <v>103.50754308430699</v>
      </c>
      <c r="EA7" s="46">
        <v>106.38918362027614</v>
      </c>
      <c r="EB7" s="46">
        <v>102.99911930273957</v>
      </c>
      <c r="EC7" s="46">
        <v>92.119643292623209</v>
      </c>
      <c r="ED7" s="46">
        <v>95.485868343829921</v>
      </c>
      <c r="EE7" s="46">
        <v>106.23563544495266</v>
      </c>
      <c r="EF7" s="46">
        <v>111.61151474536899</v>
      </c>
      <c r="EG7" s="46">
        <v>100.41877150670086</v>
      </c>
      <c r="EH7" s="46">
        <v>107.39303226606432</v>
      </c>
      <c r="EI7" s="46">
        <v>121.08589423820166</v>
      </c>
      <c r="EJ7" s="46">
        <v>123.54738934124167</v>
      </c>
      <c r="EK7" s="46">
        <v>109.74506918216245</v>
      </c>
      <c r="EL7" s="46">
        <v>111.50463409455233</v>
      </c>
      <c r="EM7" s="46">
        <v>123.17673959564434</v>
      </c>
      <c r="EN7" s="46">
        <v>123.046155154269</v>
      </c>
      <c r="EO7" s="46">
        <v>115.50494716142732</v>
      </c>
      <c r="EP7" s="46">
        <v>116.154925147502</v>
      </c>
      <c r="EQ7" s="46">
        <v>124.700653899952</v>
      </c>
      <c r="ER7" s="46">
        <v>124.04890087701632</v>
      </c>
      <c r="ES7" s="46">
        <v>110.59397310704067</v>
      </c>
      <c r="ET7" s="46">
        <v>125.41619006387167</v>
      </c>
      <c r="EU7" s="46">
        <v>133.10203292099001</v>
      </c>
      <c r="EV7" s="46">
        <v>114.94895406567599</v>
      </c>
      <c r="EW7" s="46">
        <v>109.68735367873899</v>
      </c>
      <c r="EX7" s="46">
        <v>122.89679868618434</v>
      </c>
      <c r="EY7" s="46">
        <v>132.51708015095065</v>
      </c>
      <c r="EZ7" s="46">
        <v>127.56962760575534</v>
      </c>
      <c r="FA7" s="46">
        <v>115.94100547138601</v>
      </c>
      <c r="FB7" s="46">
        <v>125.89632069273567</v>
      </c>
      <c r="FC7" s="46">
        <v>139.71254111896701</v>
      </c>
      <c r="FD7" s="46">
        <v>133.23200605657601</v>
      </c>
      <c r="FE7" s="46">
        <v>124.77880842065299</v>
      </c>
      <c r="FF7" s="46">
        <v>128.726104379426</v>
      </c>
      <c r="FG7" s="46">
        <v>145.57982779277233</v>
      </c>
      <c r="FH7" s="46">
        <v>142.87027093281134</v>
      </c>
      <c r="FI7" s="46">
        <v>123.93831079248633</v>
      </c>
      <c r="FJ7" s="46">
        <v>135.36658341206467</v>
      </c>
      <c r="FK7" s="46">
        <v>157.50107406217668</v>
      </c>
      <c r="FL7" s="46">
        <v>100.26325777437478</v>
      </c>
      <c r="FM7" s="46">
        <v>100.8554705014954</v>
      </c>
      <c r="FN7" s="46">
        <v>111.88070464719216</v>
      </c>
      <c r="FO7" s="46">
        <v>116.18129061951231</v>
      </c>
      <c r="FP7" s="46">
        <v>119.723885976354</v>
      </c>
      <c r="FQ7" s="46">
        <v>121.75854895239027</v>
      </c>
      <c r="FR7" s="46">
        <v>123.01346531954317</v>
      </c>
      <c r="FS7" s="46">
        <v>128.5008187350281</v>
      </c>
      <c r="FT7" s="46">
        <v>135.24112048568654</v>
      </c>
      <c r="FU7" s="46">
        <v>141.7518275517312</v>
      </c>
      <c r="FV7" s="46">
        <v>99.999999999999943</v>
      </c>
      <c r="FW7" s="46">
        <v>101.36316545669371</v>
      </c>
      <c r="FX7" s="46">
        <v>113.11127183805213</v>
      </c>
      <c r="FY7" s="46">
        <v>116.86814950665705</v>
      </c>
      <c r="FZ7" s="46">
        <v>120.10235677147442</v>
      </c>
      <c r="GA7" s="46">
        <v>121.01528753939459</v>
      </c>
      <c r="GB7" s="46">
        <v>123.16771503040731</v>
      </c>
      <c r="GC7" s="46">
        <v>128.69546833491617</v>
      </c>
      <c r="GD7" s="46">
        <v>135.48875288141565</v>
      </c>
      <c r="GE7" s="60"/>
      <c r="GF7" s="61" t="s">
        <v>661</v>
      </c>
    </row>
    <row r="8" spans="1:222" s="7" customFormat="1" ht="18" customHeight="1">
      <c r="A8" s="502"/>
      <c r="B8" s="33"/>
      <c r="C8" s="34">
        <v>1.2</v>
      </c>
      <c r="D8" s="35">
        <v>0.643699288807704</v>
      </c>
      <c r="E8" s="35">
        <v>0.64755184550826095</v>
      </c>
      <c r="F8" s="36">
        <v>11</v>
      </c>
      <c r="G8" s="45"/>
      <c r="H8" s="45" t="s">
        <v>662</v>
      </c>
      <c r="I8" s="46">
        <v>96.593431098296804</v>
      </c>
      <c r="J8" s="46">
        <v>79.890502389142696</v>
      </c>
      <c r="K8" s="46">
        <v>92.563602487021797</v>
      </c>
      <c r="L8" s="46">
        <v>98.172437697652597</v>
      </c>
      <c r="M8" s="46">
        <v>100.54788662914</v>
      </c>
      <c r="N8" s="46">
        <v>104.82220292955201</v>
      </c>
      <c r="O8" s="46">
        <v>102.202892008928</v>
      </c>
      <c r="P8" s="46">
        <v>97.629276329353203</v>
      </c>
      <c r="Q8" s="46">
        <v>100.75784101478</v>
      </c>
      <c r="R8" s="46">
        <v>106.207305855916</v>
      </c>
      <c r="S8" s="46">
        <v>107.99837731666901</v>
      </c>
      <c r="T8" s="46">
        <v>112.61424424354701</v>
      </c>
      <c r="U8" s="46">
        <v>109.776019531427</v>
      </c>
      <c r="V8" s="46">
        <v>87.403818355292302</v>
      </c>
      <c r="W8" s="46">
        <v>94.655472116096902</v>
      </c>
      <c r="X8" s="46">
        <v>102.084814074698</v>
      </c>
      <c r="Y8" s="46">
        <v>110.06243315297</v>
      </c>
      <c r="Z8" s="46">
        <v>118.282799934301</v>
      </c>
      <c r="AA8" s="46">
        <v>111.124982698162</v>
      </c>
      <c r="AB8" s="46">
        <v>110.000014932905</v>
      </c>
      <c r="AC8" s="46">
        <v>114.450606827999</v>
      </c>
      <c r="AD8" s="46">
        <v>119.4996991756</v>
      </c>
      <c r="AE8" s="46">
        <v>118.692007955834</v>
      </c>
      <c r="AF8" s="46">
        <v>123.314042392787</v>
      </c>
      <c r="AG8" s="46">
        <v>115.579551514456</v>
      </c>
      <c r="AH8" s="46">
        <v>102.35458067490799</v>
      </c>
      <c r="AI8" s="46">
        <v>112.34886080450801</v>
      </c>
      <c r="AJ8" s="46">
        <v>111.833947222009</v>
      </c>
      <c r="AK8" s="46">
        <v>123.02784079252601</v>
      </c>
      <c r="AL8" s="46">
        <v>127.426402755533</v>
      </c>
      <c r="AM8" s="46">
        <v>120.65279561691899</v>
      </c>
      <c r="AN8" s="46">
        <v>122.276453338991</v>
      </c>
      <c r="AO8" s="46">
        <v>120.999080374374</v>
      </c>
      <c r="AP8" s="46">
        <v>127.44870891911</v>
      </c>
      <c r="AQ8" s="46">
        <v>126.35940079712699</v>
      </c>
      <c r="AR8" s="46">
        <v>129.08237051434901</v>
      </c>
      <c r="AS8" s="46">
        <v>119.057732905774</v>
      </c>
      <c r="AT8" s="46">
        <v>104.277097838891</v>
      </c>
      <c r="AU8" s="46">
        <v>114.98532398983301</v>
      </c>
      <c r="AV8" s="46">
        <v>120.48480349701499</v>
      </c>
      <c r="AW8" s="46">
        <v>127.966545971803</v>
      </c>
      <c r="AX8" s="46">
        <v>132.612038843096</v>
      </c>
      <c r="AY8" s="46">
        <v>125.19866220967501</v>
      </c>
      <c r="AZ8" s="46">
        <v>126.47222159894</v>
      </c>
      <c r="BA8" s="46">
        <v>126.16613652650901</v>
      </c>
      <c r="BB8" s="46">
        <v>128.794862466734</v>
      </c>
      <c r="BC8" s="46">
        <v>127.56798782504301</v>
      </c>
      <c r="BD8" s="46">
        <v>130.76806213774299</v>
      </c>
      <c r="BE8" s="46">
        <v>121.82144066385</v>
      </c>
      <c r="BF8" s="46">
        <v>107.152114560231</v>
      </c>
      <c r="BG8" s="46">
        <v>116.113376085472</v>
      </c>
      <c r="BH8" s="46">
        <v>124.07434700358201</v>
      </c>
      <c r="BI8" s="46">
        <v>132.42418656793501</v>
      </c>
      <c r="BJ8" s="46">
        <v>136.65649644127299</v>
      </c>
      <c r="BK8" s="46">
        <v>128.61529006477701</v>
      </c>
      <c r="BL8" s="46">
        <v>134.06656939070001</v>
      </c>
      <c r="BM8" s="46">
        <v>126.623839764156</v>
      </c>
      <c r="BN8" s="46">
        <v>128.92200161580701</v>
      </c>
      <c r="BO8" s="46">
        <v>133.96499824713899</v>
      </c>
      <c r="BP8" s="46">
        <v>135.60791075960401</v>
      </c>
      <c r="BQ8" s="46">
        <v>123.080092391355</v>
      </c>
      <c r="BR8" s="46">
        <v>112.59512355691</v>
      </c>
      <c r="BS8" s="46">
        <v>106.774047669474</v>
      </c>
      <c r="BT8" s="46">
        <v>66.711725567774195</v>
      </c>
      <c r="BU8" s="46">
        <v>78.854164801631995</v>
      </c>
      <c r="BV8" s="46">
        <v>97.507796361190898</v>
      </c>
      <c r="BW8" s="46">
        <v>110.946641691257</v>
      </c>
      <c r="BX8" s="46">
        <v>120.126322740974</v>
      </c>
      <c r="BY8" s="46">
        <v>119.531641525602</v>
      </c>
      <c r="BZ8" s="46">
        <v>119.581522020508</v>
      </c>
      <c r="CA8" s="46">
        <v>118.236840542595</v>
      </c>
      <c r="CB8" s="46">
        <v>130.61946948765001</v>
      </c>
      <c r="CC8" s="46">
        <v>120.127858286288</v>
      </c>
      <c r="CD8" s="46">
        <v>111.907737905128</v>
      </c>
      <c r="CE8" s="46">
        <v>116.73559344889</v>
      </c>
      <c r="CF8" s="46">
        <v>136.062890027148</v>
      </c>
      <c r="CG8" s="46">
        <v>117.920167419743</v>
      </c>
      <c r="CH8" s="46">
        <v>82.991943817365495</v>
      </c>
      <c r="CI8" s="46">
        <v>87.9945972089142</v>
      </c>
      <c r="CJ8" s="46">
        <v>119.98745573343299</v>
      </c>
      <c r="CK8" s="46">
        <v>127.11229655891999</v>
      </c>
      <c r="CL8" s="46">
        <v>137.12279522438001</v>
      </c>
      <c r="CM8" s="46">
        <v>132.938046724412</v>
      </c>
      <c r="CN8" s="46">
        <v>142.392655801708</v>
      </c>
      <c r="CO8" s="46">
        <v>129.35908873806599</v>
      </c>
      <c r="CP8" s="46">
        <v>120.97515170205</v>
      </c>
      <c r="CQ8" s="46">
        <v>124.99496025892201</v>
      </c>
      <c r="CR8" s="46">
        <v>150.621257657548</v>
      </c>
      <c r="CS8" s="46">
        <v>129.58367504709801</v>
      </c>
      <c r="CT8" s="46">
        <v>132.749220658377</v>
      </c>
      <c r="CU8" s="46">
        <v>132.765099570122</v>
      </c>
      <c r="CV8" s="46">
        <v>137.84873322112099</v>
      </c>
      <c r="CW8" s="46">
        <v>142.121134302066</v>
      </c>
      <c r="CX8" s="46">
        <v>138.65734932659001</v>
      </c>
      <c r="CY8" s="46">
        <v>140.11563251516901</v>
      </c>
      <c r="CZ8" s="46">
        <v>143.441964544645</v>
      </c>
      <c r="DA8" s="46">
        <v>127.233399342049</v>
      </c>
      <c r="DB8" s="46">
        <v>118.171713303567</v>
      </c>
      <c r="DC8" s="46">
        <v>124.156731040008</v>
      </c>
      <c r="DD8" s="46">
        <v>142.379814719</v>
      </c>
      <c r="DE8" s="46">
        <v>143.93759681884299</v>
      </c>
      <c r="DF8" s="46">
        <v>134.90028562335101</v>
      </c>
      <c r="DG8" s="46">
        <v>135.29695461920801</v>
      </c>
      <c r="DH8" s="46">
        <v>138.190002906242</v>
      </c>
      <c r="DI8" s="46">
        <v>142.96853707558299</v>
      </c>
      <c r="DJ8" s="46">
        <v>145.61923518411101</v>
      </c>
      <c r="DK8" s="46">
        <v>146.221640271155</v>
      </c>
      <c r="DL8" s="46">
        <v>152.996418981603</v>
      </c>
      <c r="DM8" s="46">
        <v>136.38943374006601</v>
      </c>
      <c r="DN8" s="46">
        <v>122.63897362930599</v>
      </c>
      <c r="DO8" s="46">
        <v>131.89778336263001</v>
      </c>
      <c r="DP8" s="46">
        <v>150.313728785249</v>
      </c>
      <c r="DQ8" s="46">
        <v>150.685451591841</v>
      </c>
      <c r="DR8" s="46">
        <v>145.55060433748</v>
      </c>
      <c r="DS8" s="46">
        <v>144.41103806412201</v>
      </c>
      <c r="DT8" s="46">
        <v>148.412401964672</v>
      </c>
      <c r="DU8" s="46">
        <v>153.07005842019001</v>
      </c>
      <c r="DV8" s="46">
        <v>152.59834351613799</v>
      </c>
      <c r="DW8" s="46">
        <v>160.52281028079</v>
      </c>
      <c r="DX8" s="46">
        <v>0</v>
      </c>
      <c r="DY8" s="38">
        <v>89.682511991487104</v>
      </c>
      <c r="DZ8" s="38">
        <v>101.18084241878154</v>
      </c>
      <c r="EA8" s="38">
        <v>100.19666978435373</v>
      </c>
      <c r="EB8" s="38">
        <v>108.93997580537734</v>
      </c>
      <c r="EC8" s="38">
        <v>97.278436667605391</v>
      </c>
      <c r="ED8" s="38">
        <v>110.14334905398967</v>
      </c>
      <c r="EE8" s="38">
        <v>111.85853481968866</v>
      </c>
      <c r="EF8" s="38">
        <v>120.50191650807365</v>
      </c>
      <c r="EG8" s="38">
        <v>110.09433099795733</v>
      </c>
      <c r="EH8" s="38">
        <v>120.76273025668934</v>
      </c>
      <c r="EI8" s="38">
        <v>121.30944311009466</v>
      </c>
      <c r="EJ8" s="38">
        <v>127.63016007686201</v>
      </c>
      <c r="EK8" s="38">
        <v>112.77338491149935</v>
      </c>
      <c r="EL8" s="38">
        <v>127.02112943730465</v>
      </c>
      <c r="EM8" s="38">
        <v>125.94567344504134</v>
      </c>
      <c r="EN8" s="38">
        <v>129.04363747650666</v>
      </c>
      <c r="EO8" s="38">
        <v>115.02897710318433</v>
      </c>
      <c r="EP8" s="38">
        <v>131.05167667092999</v>
      </c>
      <c r="EQ8" s="38">
        <v>129.76856640654435</v>
      </c>
      <c r="ER8" s="38">
        <v>132.83163687418335</v>
      </c>
      <c r="ES8" s="38">
        <v>114.14975453924633</v>
      </c>
      <c r="ET8" s="38">
        <v>81.024562243532372</v>
      </c>
      <c r="EU8" s="38">
        <v>116.86820198594432</v>
      </c>
      <c r="EV8" s="38">
        <v>122.81261068358434</v>
      </c>
      <c r="EW8" s="38">
        <v>116.25706321343534</v>
      </c>
      <c r="EX8" s="38">
        <v>112.32500042141884</v>
      </c>
      <c r="EY8" s="38">
        <v>111.69811650042239</v>
      </c>
      <c r="EZ8" s="38">
        <v>137.48449925016666</v>
      </c>
      <c r="FA8" s="38">
        <v>125.10973356634599</v>
      </c>
      <c r="FB8" s="38">
        <v>137.65138445434101</v>
      </c>
      <c r="FC8" s="38">
        <v>137.57832236443633</v>
      </c>
      <c r="FD8" s="38">
        <v>140.73831546213466</v>
      </c>
      <c r="FE8" s="38">
        <v>123.18728122854134</v>
      </c>
      <c r="FF8" s="38">
        <v>140.40589905373133</v>
      </c>
      <c r="FG8" s="38">
        <v>138.81849820034435</v>
      </c>
      <c r="FH8" s="38">
        <v>148.27909814562301</v>
      </c>
      <c r="FI8" s="38">
        <v>130.30873024400069</v>
      </c>
      <c r="FJ8" s="38">
        <v>148.84992823819002</v>
      </c>
      <c r="FK8" s="38">
        <v>148.63116614966134</v>
      </c>
      <c r="FL8" s="38">
        <v>98.853250523313818</v>
      </c>
      <c r="FM8" s="38">
        <v>108.73024261411685</v>
      </c>
      <c r="FN8" s="38">
        <v>119.118874800951</v>
      </c>
      <c r="FO8" s="38">
        <v>123.05303760666483</v>
      </c>
      <c r="FP8" s="38">
        <v>126.403150945902</v>
      </c>
      <c r="FQ8" s="38">
        <v>106.72235626084293</v>
      </c>
      <c r="FR8" s="38">
        <v>117.35467112314744</v>
      </c>
      <c r="FS8" s="38">
        <v>134.52648209064807</v>
      </c>
      <c r="FT8" s="38">
        <v>136.2796282639197</v>
      </c>
      <c r="FU8" s="38">
        <v>145.13551160840763</v>
      </c>
      <c r="FV8" s="38">
        <v>99.999999999999929</v>
      </c>
      <c r="FW8" s="38">
        <v>109.94555926233937</v>
      </c>
      <c r="FX8" s="38">
        <v>119.94916611040082</v>
      </c>
      <c r="FY8" s="38">
        <v>123.69595631758801</v>
      </c>
      <c r="FZ8" s="38">
        <v>127.17021426371049</v>
      </c>
      <c r="GA8" s="38">
        <v>108.71378236307685</v>
      </c>
      <c r="GB8" s="38">
        <v>119.44116984636082</v>
      </c>
      <c r="GC8" s="38">
        <v>135.2694389618145</v>
      </c>
      <c r="GD8" s="38">
        <v>137.67269415705999</v>
      </c>
      <c r="GE8" s="60"/>
      <c r="GF8" s="61" t="s">
        <v>382</v>
      </c>
    </row>
    <row r="9" spans="1:222" s="8" customFormat="1" ht="18" customHeight="1">
      <c r="A9" s="502"/>
      <c r="C9" s="34">
        <v>1.3</v>
      </c>
      <c r="D9" s="35">
        <v>0.35134077293196297</v>
      </c>
      <c r="E9" s="35">
        <v>0.51641002307315098</v>
      </c>
      <c r="F9" s="39">
        <v>12</v>
      </c>
      <c r="G9" s="45"/>
      <c r="H9" s="45" t="s">
        <v>94</v>
      </c>
      <c r="I9" s="46">
        <v>98.092769272604002</v>
      </c>
      <c r="J9" s="46">
        <v>99.136474830002896</v>
      </c>
      <c r="K9" s="46">
        <v>101.325624396664</v>
      </c>
      <c r="L9" s="46">
        <v>97.639826626634402</v>
      </c>
      <c r="M9" s="46">
        <v>101.39288200630099</v>
      </c>
      <c r="N9" s="46">
        <v>103.541236904752</v>
      </c>
      <c r="O9" s="46">
        <v>99.8583371817939</v>
      </c>
      <c r="P9" s="46">
        <v>108.173581737589</v>
      </c>
      <c r="Q9" s="46">
        <v>101.269150596665</v>
      </c>
      <c r="R9" s="46">
        <v>103.316692978666</v>
      </c>
      <c r="S9" s="46">
        <v>90.032350966703206</v>
      </c>
      <c r="T9" s="46">
        <v>96.221072501623496</v>
      </c>
      <c r="U9" s="46">
        <v>106.86608340336601</v>
      </c>
      <c r="V9" s="46">
        <v>106.774</v>
      </c>
      <c r="W9" s="46">
        <v>108.075</v>
      </c>
      <c r="X9" s="46">
        <v>103.08799999999999</v>
      </c>
      <c r="Y9" s="46">
        <v>105.062</v>
      </c>
      <c r="Z9" s="46">
        <v>107.98</v>
      </c>
      <c r="AA9" s="46">
        <v>101.961</v>
      </c>
      <c r="AB9" s="46">
        <v>109.947</v>
      </c>
      <c r="AC9" s="46">
        <v>103.809</v>
      </c>
      <c r="AD9" s="46">
        <v>95.164999999999907</v>
      </c>
      <c r="AE9" s="46">
        <v>93.116999999999905</v>
      </c>
      <c r="AF9" s="46">
        <v>96.946999999999903</v>
      </c>
      <c r="AG9" s="46">
        <v>109.702</v>
      </c>
      <c r="AH9" s="46">
        <v>109.32</v>
      </c>
      <c r="AI9" s="46">
        <v>111.64400000000001</v>
      </c>
      <c r="AJ9" s="46">
        <v>105.249</v>
      </c>
      <c r="AK9" s="46">
        <v>107.72799999999999</v>
      </c>
      <c r="AL9" s="46">
        <v>110.18300000000001</v>
      </c>
      <c r="AM9" s="46">
        <v>104.583</v>
      </c>
      <c r="AN9" s="46">
        <v>107.456095054158</v>
      </c>
      <c r="AO9" s="46">
        <v>99.839999999999904</v>
      </c>
      <c r="AP9" s="46">
        <v>95.616466518843197</v>
      </c>
      <c r="AQ9" s="46">
        <v>103.67388786087101</v>
      </c>
      <c r="AR9" s="46">
        <v>99.252999999999901</v>
      </c>
      <c r="AS9" s="46">
        <v>110.0744501913</v>
      </c>
      <c r="AT9" s="46">
        <v>109.52753981635399</v>
      </c>
      <c r="AU9" s="46">
        <v>110.305605732346</v>
      </c>
      <c r="AV9" s="46">
        <v>106.850574744974</v>
      </c>
      <c r="AW9" s="46">
        <v>109.588038800558</v>
      </c>
      <c r="AX9" s="46">
        <v>112.269075848673</v>
      </c>
      <c r="AY9" s="46">
        <v>107.34457124161401</v>
      </c>
      <c r="AZ9" s="46">
        <v>109.901673898799</v>
      </c>
      <c r="BA9" s="46">
        <v>103.183100295476</v>
      </c>
      <c r="BB9" s="46">
        <v>100.92015490700101</v>
      </c>
      <c r="BC9" s="46">
        <v>102.067636033646</v>
      </c>
      <c r="BD9" s="46">
        <v>105.492773731555</v>
      </c>
      <c r="BE9" s="46">
        <v>117.288754814679</v>
      </c>
      <c r="BF9" s="46">
        <v>116.936952083815</v>
      </c>
      <c r="BG9" s="46">
        <v>122.327221463195</v>
      </c>
      <c r="BH9" s="46">
        <v>115.600619102793</v>
      </c>
      <c r="BI9" s="46">
        <v>114.734731105509</v>
      </c>
      <c r="BJ9" s="46">
        <v>117.12711840590801</v>
      </c>
      <c r="BK9" s="46">
        <v>111.446160965294</v>
      </c>
      <c r="BL9" s="46">
        <v>114.64779908115</v>
      </c>
      <c r="BM9" s="46">
        <v>108.843007212055</v>
      </c>
      <c r="BN9" s="46">
        <v>104.49552759988801</v>
      </c>
      <c r="BO9" s="46">
        <v>106.18450148147301</v>
      </c>
      <c r="BP9" s="46">
        <v>113.191532644463</v>
      </c>
      <c r="BQ9" s="46">
        <v>115.300914636074</v>
      </c>
      <c r="BR9" s="46">
        <v>122.236293184435</v>
      </c>
      <c r="BS9" s="46">
        <v>107.222123795812</v>
      </c>
      <c r="BT9" s="46">
        <v>2.6121794097897499</v>
      </c>
      <c r="BU9" s="46">
        <v>19.8312215342877</v>
      </c>
      <c r="BV9" s="46">
        <v>84.852291134538106</v>
      </c>
      <c r="BW9" s="46">
        <v>117.80567999894799</v>
      </c>
      <c r="BX9" s="46">
        <v>117.09161285747599</v>
      </c>
      <c r="BY9" s="46">
        <v>117.151848620753</v>
      </c>
      <c r="BZ9" s="46">
        <v>109.76713346925401</v>
      </c>
      <c r="CA9" s="46">
        <v>112.168974760883</v>
      </c>
      <c r="CB9" s="46">
        <v>119.297796421299</v>
      </c>
      <c r="CC9" s="46">
        <v>122.073857925974</v>
      </c>
      <c r="CD9" s="46">
        <v>125.480437094983</v>
      </c>
      <c r="CE9" s="46">
        <v>120.16231831479701</v>
      </c>
      <c r="CF9" s="46">
        <v>106.057107586813</v>
      </c>
      <c r="CG9" s="46">
        <v>99.394164276015502</v>
      </c>
      <c r="CH9" s="46">
        <v>3.1429704455111902</v>
      </c>
      <c r="CI9" s="46">
        <v>2.4210001727950199</v>
      </c>
      <c r="CJ9" s="46">
        <v>2.3839792052832798</v>
      </c>
      <c r="CK9" s="46">
        <v>59.2432320784187</v>
      </c>
      <c r="CL9" s="46">
        <v>118.39256866635699</v>
      </c>
      <c r="CM9" s="46">
        <v>117.946538105882</v>
      </c>
      <c r="CN9" s="46">
        <v>126.893094109644</v>
      </c>
      <c r="CO9" s="46">
        <v>123.71003613193299</v>
      </c>
      <c r="CP9" s="46">
        <v>137.07348332275399</v>
      </c>
      <c r="CQ9" s="46">
        <v>122.158366155926</v>
      </c>
      <c r="CR9" s="46">
        <v>118.556367345437</v>
      </c>
      <c r="CS9" s="46">
        <v>103.96955374789199</v>
      </c>
      <c r="CT9" s="46">
        <v>90.046965165468706</v>
      </c>
      <c r="CU9" s="46">
        <v>67.768190903969696</v>
      </c>
      <c r="CV9" s="46">
        <v>69.459063028055596</v>
      </c>
      <c r="CW9" s="46">
        <v>77.012042906129807</v>
      </c>
      <c r="CX9" s="46">
        <v>85.098305740390799</v>
      </c>
      <c r="CY9" s="46">
        <v>119.86011048146899</v>
      </c>
      <c r="CZ9" s="46">
        <v>111.124503388985</v>
      </c>
      <c r="DA9" s="46">
        <v>147.86128925497499</v>
      </c>
      <c r="DB9" s="46">
        <v>142.368102265159</v>
      </c>
      <c r="DC9" s="46">
        <v>151.915340148437</v>
      </c>
      <c r="DD9" s="46">
        <v>126.151131411039</v>
      </c>
      <c r="DE9" s="46">
        <v>141.624161795037</v>
      </c>
      <c r="DF9" s="46">
        <v>107.927793496117</v>
      </c>
      <c r="DG9" s="46">
        <v>79.434983810189493</v>
      </c>
      <c r="DH9" s="46">
        <v>77.881427726503901</v>
      </c>
      <c r="DI9" s="46">
        <v>86.608957241706193</v>
      </c>
      <c r="DJ9" s="46">
        <v>93.5591477070911</v>
      </c>
      <c r="DK9" s="46">
        <v>124.353340281139</v>
      </c>
      <c r="DL9" s="46">
        <v>116.517467108177</v>
      </c>
      <c r="DM9" s="46">
        <v>154.03652340353599</v>
      </c>
      <c r="DN9" s="46">
        <v>157.525569266947</v>
      </c>
      <c r="DO9" s="46">
        <v>164.81845569534201</v>
      </c>
      <c r="DP9" s="46">
        <v>137.763294643433</v>
      </c>
      <c r="DQ9" s="46">
        <v>151.91802871834699</v>
      </c>
      <c r="DR9" s="46">
        <v>128.20351069609501</v>
      </c>
      <c r="DS9" s="46">
        <v>98.020551610199902</v>
      </c>
      <c r="DT9" s="46">
        <v>89.767487445762896</v>
      </c>
      <c r="DU9" s="46">
        <v>95.610982488134894</v>
      </c>
      <c r="DV9" s="46">
        <v>101.457841149167</v>
      </c>
      <c r="DW9" s="46">
        <v>130.89124212559801</v>
      </c>
      <c r="DX9" s="46">
        <v>0</v>
      </c>
      <c r="DY9" s="46">
        <v>99.518289499756975</v>
      </c>
      <c r="DZ9" s="46">
        <v>100.85798184589579</v>
      </c>
      <c r="EA9" s="46">
        <v>103.1003565053493</v>
      </c>
      <c r="EB9" s="46">
        <v>96.523372148997566</v>
      </c>
      <c r="EC9" s="46">
        <v>107.23836113445533</v>
      </c>
      <c r="ED9" s="46">
        <v>105.37666666666667</v>
      </c>
      <c r="EE9" s="46">
        <v>105.23899999999999</v>
      </c>
      <c r="EF9" s="46">
        <v>95.076333333333238</v>
      </c>
      <c r="EG9" s="46">
        <v>110.22199999999999</v>
      </c>
      <c r="EH9" s="46">
        <v>107.71999999999998</v>
      </c>
      <c r="EI9" s="46">
        <v>103.95969835138597</v>
      </c>
      <c r="EJ9" s="46">
        <v>99.514451459904691</v>
      </c>
      <c r="EK9" s="46">
        <v>109.96919858</v>
      </c>
      <c r="EL9" s="46">
        <v>109.56922979806832</v>
      </c>
      <c r="EM9" s="46">
        <v>106.80978181196299</v>
      </c>
      <c r="EN9" s="46">
        <v>102.82685489073401</v>
      </c>
      <c r="EO9" s="46">
        <v>118.850976120563</v>
      </c>
      <c r="EP9" s="46">
        <v>115.82082287140334</v>
      </c>
      <c r="EQ9" s="46">
        <v>111.64565575283301</v>
      </c>
      <c r="ER9" s="46">
        <v>107.95718724194133</v>
      </c>
      <c r="ES9" s="46">
        <v>114.91977720544033</v>
      </c>
      <c r="ET9" s="46">
        <v>35.765230692871853</v>
      </c>
      <c r="EU9" s="46">
        <v>117.34971382572566</v>
      </c>
      <c r="EV9" s="46">
        <v>113.744634883812</v>
      </c>
      <c r="EW9" s="46">
        <v>122.57220444525133</v>
      </c>
      <c r="EX9" s="46">
        <v>69.531414102779891</v>
      </c>
      <c r="EY9" s="46">
        <v>21.349403818832332</v>
      </c>
      <c r="EZ9" s="46">
        <v>121.07740029396099</v>
      </c>
      <c r="FA9" s="46">
        <v>127.64729520353767</v>
      </c>
      <c r="FB9" s="46">
        <v>104.19096208626588</v>
      </c>
      <c r="FC9" s="46">
        <v>71.413098946051704</v>
      </c>
      <c r="FD9" s="46">
        <v>105.36097320361493</v>
      </c>
      <c r="FE9" s="46">
        <v>147.38157722285698</v>
      </c>
      <c r="FF9" s="46">
        <v>125.23436223406433</v>
      </c>
      <c r="FG9" s="46">
        <v>81.308456259466539</v>
      </c>
      <c r="FH9" s="46">
        <v>111.47665169880237</v>
      </c>
      <c r="FI9" s="46">
        <v>158.79351612194168</v>
      </c>
      <c r="FJ9" s="46">
        <v>139.29494468595831</v>
      </c>
      <c r="FK9" s="46">
        <v>94.46634051469924</v>
      </c>
      <c r="FL9" s="46">
        <v>100.34353886348867</v>
      </c>
      <c r="FM9" s="46">
        <v>103.80400758212417</v>
      </c>
      <c r="FN9" s="46">
        <v>105.90867722126109</v>
      </c>
      <c r="FO9" s="46">
        <v>107.45749286461282</v>
      </c>
      <c r="FP9" s="46">
        <v>113.60294484688717</v>
      </c>
      <c r="FQ9" s="46">
        <v>93.276388491113678</v>
      </c>
      <c r="FR9" s="46">
        <v>79.699833988439067</v>
      </c>
      <c r="FS9" s="46">
        <v>101.33749862994779</v>
      </c>
      <c r="FT9" s="46">
        <v>116.3350613761267</v>
      </c>
      <c r="FU9" s="46">
        <v>128.18304429477843</v>
      </c>
      <c r="FV9" s="46">
        <v>99.999999999999901</v>
      </c>
      <c r="FW9" s="46">
        <v>103.23259028361382</v>
      </c>
      <c r="FX9" s="46">
        <v>105.35403745282265</v>
      </c>
      <c r="FY9" s="46">
        <v>107.29376627019133</v>
      </c>
      <c r="FZ9" s="46">
        <v>113.56866049668515</v>
      </c>
      <c r="GA9" s="46">
        <v>95.444839151962455</v>
      </c>
      <c r="GB9" s="46">
        <v>83.632605665206157</v>
      </c>
      <c r="GC9" s="46">
        <v>102.15308235986755</v>
      </c>
      <c r="GD9" s="46">
        <v>116.35026185379756</v>
      </c>
      <c r="GE9" s="63"/>
      <c r="GF9" s="61" t="s">
        <v>227</v>
      </c>
    </row>
    <row r="10" spans="1:222" s="7" customFormat="1" ht="20.100000000000001" customHeight="1">
      <c r="A10" s="502"/>
      <c r="B10" s="443" t="s">
        <v>663</v>
      </c>
      <c r="C10" s="172"/>
      <c r="D10" s="41">
        <v>0.86502377496796501</v>
      </c>
      <c r="E10" s="41">
        <v>1.3278229145307501</v>
      </c>
      <c r="F10" s="42"/>
      <c r="G10" s="499" t="s">
        <v>664</v>
      </c>
      <c r="H10" s="499"/>
      <c r="I10" s="325">
        <v>93.735665975408196</v>
      </c>
      <c r="J10" s="325">
        <v>91.801587569729406</v>
      </c>
      <c r="K10" s="325">
        <v>97.592072965653898</v>
      </c>
      <c r="L10" s="325">
        <v>100.701153444585</v>
      </c>
      <c r="M10" s="325">
        <v>108.457942966193</v>
      </c>
      <c r="N10" s="325">
        <v>94.910605755206703</v>
      </c>
      <c r="O10" s="325">
        <v>95.347340982875394</v>
      </c>
      <c r="P10" s="325">
        <v>93.531215921632807</v>
      </c>
      <c r="Q10" s="325">
        <v>102.16349361785601</v>
      </c>
      <c r="R10" s="325">
        <v>105.61864605487899</v>
      </c>
      <c r="S10" s="325">
        <v>110.17802855288301</v>
      </c>
      <c r="T10" s="325">
        <v>105.962246193098</v>
      </c>
      <c r="U10" s="325">
        <v>99.713134349711893</v>
      </c>
      <c r="V10" s="325">
        <v>99.015045907181303</v>
      </c>
      <c r="W10" s="325">
        <v>106.6653490444</v>
      </c>
      <c r="X10" s="325">
        <v>106.287676988436</v>
      </c>
      <c r="Y10" s="325">
        <v>114.427095735026</v>
      </c>
      <c r="Z10" s="325">
        <v>105.06456225185801</v>
      </c>
      <c r="AA10" s="325">
        <v>100.401219060664</v>
      </c>
      <c r="AB10" s="325">
        <v>101.194723416477</v>
      </c>
      <c r="AC10" s="325">
        <v>108.37604376560201</v>
      </c>
      <c r="AD10" s="325">
        <v>111.137395051075</v>
      </c>
      <c r="AE10" s="325">
        <v>117.42427491520399</v>
      </c>
      <c r="AF10" s="325">
        <v>111.595228826376</v>
      </c>
      <c r="AG10" s="325">
        <v>106.75208513376199</v>
      </c>
      <c r="AH10" s="325">
        <v>106.84809796833601</v>
      </c>
      <c r="AI10" s="325">
        <v>114.086078871805</v>
      </c>
      <c r="AJ10" s="325">
        <v>112.976763456538</v>
      </c>
      <c r="AK10" s="325">
        <v>123.22300527047</v>
      </c>
      <c r="AL10" s="325">
        <v>113.839201638923</v>
      </c>
      <c r="AM10" s="325">
        <v>109.500944784062</v>
      </c>
      <c r="AN10" s="325">
        <v>109.99049204324</v>
      </c>
      <c r="AO10" s="325">
        <v>117.788105046753</v>
      </c>
      <c r="AP10" s="325">
        <v>121.50817942106499</v>
      </c>
      <c r="AQ10" s="325">
        <v>126.577211278661</v>
      </c>
      <c r="AR10" s="325">
        <v>120.15870116127</v>
      </c>
      <c r="AS10" s="325">
        <v>116.89179747883</v>
      </c>
      <c r="AT10" s="325">
        <v>114.438653882132</v>
      </c>
      <c r="AU10" s="325">
        <v>118.13543449132</v>
      </c>
      <c r="AV10" s="325">
        <v>117.4151213346</v>
      </c>
      <c r="AW10" s="325">
        <v>125.86873998006701</v>
      </c>
      <c r="AX10" s="325">
        <v>120.750499776675</v>
      </c>
      <c r="AY10" s="325">
        <v>113.466801937664</v>
      </c>
      <c r="AZ10" s="325">
        <v>113.170999651142</v>
      </c>
      <c r="BA10" s="325">
        <v>120.40506117842</v>
      </c>
      <c r="BB10" s="325">
        <v>124.132869047382</v>
      </c>
      <c r="BC10" s="325">
        <v>132.69330801321999</v>
      </c>
      <c r="BD10" s="325">
        <v>125.17095006796799</v>
      </c>
      <c r="BE10" s="325">
        <v>123.257898748785</v>
      </c>
      <c r="BF10" s="325">
        <v>118.515342720481</v>
      </c>
      <c r="BG10" s="325">
        <v>123.888486545739</v>
      </c>
      <c r="BH10" s="325">
        <v>124.05866484211499</v>
      </c>
      <c r="BI10" s="325">
        <v>133.18029265143201</v>
      </c>
      <c r="BJ10" s="325">
        <v>127.352588873654</v>
      </c>
      <c r="BK10" s="325">
        <v>120.027791514394</v>
      </c>
      <c r="BL10" s="325">
        <v>119.99676734989499</v>
      </c>
      <c r="BM10" s="325">
        <v>125.275281407875</v>
      </c>
      <c r="BN10" s="325">
        <v>130.82096066366901</v>
      </c>
      <c r="BO10" s="325">
        <v>141.21797517552599</v>
      </c>
      <c r="BP10" s="325">
        <v>131.24419935169999</v>
      </c>
      <c r="BQ10" s="325">
        <v>127.203132033331</v>
      </c>
      <c r="BR10" s="325">
        <v>126.397072178786</v>
      </c>
      <c r="BS10" s="325">
        <v>122.453446159859</v>
      </c>
      <c r="BT10" s="325">
        <v>32.5032880484967</v>
      </c>
      <c r="BU10" s="325">
        <v>72.896380579037697</v>
      </c>
      <c r="BV10" s="325">
        <v>115.121377856706</v>
      </c>
      <c r="BW10" s="325">
        <v>104.504130729313</v>
      </c>
      <c r="BX10" s="325">
        <v>106.82191345176901</v>
      </c>
      <c r="BY10" s="325">
        <v>120.162225361827</v>
      </c>
      <c r="BZ10" s="325">
        <v>127.42756142515</v>
      </c>
      <c r="CA10" s="325">
        <v>135.57533209224101</v>
      </c>
      <c r="CB10" s="325">
        <v>132.93558467365</v>
      </c>
      <c r="CC10" s="325">
        <v>126.124219336313</v>
      </c>
      <c r="CD10" s="325">
        <v>125.107953692537</v>
      </c>
      <c r="CE10" s="325">
        <v>133.56062728556901</v>
      </c>
      <c r="CF10" s="325">
        <v>107.445807851908</v>
      </c>
      <c r="CG10" s="325">
        <v>101.989013452837</v>
      </c>
      <c r="CH10" s="325">
        <v>98.418312283961995</v>
      </c>
      <c r="CI10" s="325">
        <v>92.528456118303097</v>
      </c>
      <c r="CJ10" s="325">
        <v>102.824385541347</v>
      </c>
      <c r="CK10" s="325">
        <v>119.389175579385</v>
      </c>
      <c r="CL10" s="325">
        <v>131.39682060653701</v>
      </c>
      <c r="CM10" s="325">
        <v>143.770774537932</v>
      </c>
      <c r="CN10" s="325">
        <v>138.52613216550199</v>
      </c>
      <c r="CO10" s="325">
        <v>132.36807379482599</v>
      </c>
      <c r="CP10" s="325">
        <v>131.101248158158</v>
      </c>
      <c r="CQ10" s="325">
        <v>140.74564311968501</v>
      </c>
      <c r="CR10" s="325">
        <v>112.50642456509701</v>
      </c>
      <c r="CS10" s="325">
        <v>107.10975038070499</v>
      </c>
      <c r="CT10" s="325">
        <v>110.601594924599</v>
      </c>
      <c r="CU10" s="325">
        <v>109.06152647312599</v>
      </c>
      <c r="CV10" s="325">
        <v>116.125413556062</v>
      </c>
      <c r="CW10" s="325">
        <v>128.99700797799099</v>
      </c>
      <c r="CX10" s="325">
        <v>129.09495592477199</v>
      </c>
      <c r="CY10" s="325">
        <v>144.86130686389501</v>
      </c>
      <c r="CZ10" s="325">
        <v>137.88391623168999</v>
      </c>
      <c r="DA10" s="325">
        <v>130.04757176909899</v>
      </c>
      <c r="DB10" s="325">
        <v>133.55121419518699</v>
      </c>
      <c r="DC10" s="325">
        <v>143.37524724679301</v>
      </c>
      <c r="DD10" s="325">
        <v>115.271992994809</v>
      </c>
      <c r="DE10" s="325">
        <v>113.621439890041</v>
      </c>
      <c r="DF10" s="325">
        <v>114.072090897736</v>
      </c>
      <c r="DG10" s="325">
        <v>110.962679626808</v>
      </c>
      <c r="DH10" s="325">
        <v>116.11000685570301</v>
      </c>
      <c r="DI10" s="325">
        <v>128.51400599184601</v>
      </c>
      <c r="DJ10" s="325">
        <v>130.997915719324</v>
      </c>
      <c r="DK10" s="325">
        <v>145.82439787353999</v>
      </c>
      <c r="DL10" s="325">
        <v>134.70921871705599</v>
      </c>
      <c r="DM10" s="325">
        <v>132.78755300316899</v>
      </c>
      <c r="DN10" s="325">
        <v>130.42881372710301</v>
      </c>
      <c r="DO10" s="325">
        <v>150.05850946419599</v>
      </c>
      <c r="DP10" s="325">
        <v>120.096781789812</v>
      </c>
      <c r="DQ10" s="325">
        <v>118.501387686851</v>
      </c>
      <c r="DR10" s="325">
        <v>117.354574088598</v>
      </c>
      <c r="DS10" s="325">
        <v>119.364853915495</v>
      </c>
      <c r="DT10" s="325">
        <v>122.62960097057901</v>
      </c>
      <c r="DU10" s="325">
        <v>130.359681714039</v>
      </c>
      <c r="DV10" s="325">
        <v>132.94887539440401</v>
      </c>
      <c r="DW10" s="325">
        <v>144.771952491382</v>
      </c>
      <c r="DX10" s="325">
        <v>0</v>
      </c>
      <c r="DY10" s="325">
        <v>94.376442170263843</v>
      </c>
      <c r="DZ10" s="325">
        <v>101.35656738866157</v>
      </c>
      <c r="EA10" s="325">
        <v>97.014016840788074</v>
      </c>
      <c r="EB10" s="325">
        <v>107.25297360028667</v>
      </c>
      <c r="EC10" s="325">
        <v>101.79784310043107</v>
      </c>
      <c r="ED10" s="325">
        <v>108.59311165844001</v>
      </c>
      <c r="EE10" s="325">
        <v>103.32399541424768</v>
      </c>
      <c r="EF10" s="325">
        <v>113.385632930885</v>
      </c>
      <c r="EG10" s="325">
        <v>109.22875399130101</v>
      </c>
      <c r="EH10" s="325">
        <v>116.67965678864367</v>
      </c>
      <c r="EI10" s="325">
        <v>112.42651395801833</v>
      </c>
      <c r="EJ10" s="325">
        <v>122.74803062033199</v>
      </c>
      <c r="EK10" s="325">
        <v>116.48862861742732</v>
      </c>
      <c r="EL10" s="325">
        <v>121.34478703044734</v>
      </c>
      <c r="EM10" s="325">
        <v>115.68095425574199</v>
      </c>
      <c r="EN10" s="325">
        <v>127.33237570952333</v>
      </c>
      <c r="EO10" s="325">
        <v>121.88724267166833</v>
      </c>
      <c r="EP10" s="325">
        <v>128.19718212240033</v>
      </c>
      <c r="EQ10" s="325">
        <v>121.76661342405465</v>
      </c>
      <c r="ER10" s="325">
        <v>134.42771173029834</v>
      </c>
      <c r="ES10" s="325">
        <v>125.35121679065867</v>
      </c>
      <c r="ET10" s="325">
        <v>73.507015494746796</v>
      </c>
      <c r="EU10" s="325">
        <v>110.49608984763633</v>
      </c>
      <c r="EV10" s="325">
        <v>131.979492730347</v>
      </c>
      <c r="EW10" s="325">
        <v>128.26426677147302</v>
      </c>
      <c r="EX10" s="325">
        <v>102.61771119623567</v>
      </c>
      <c r="EY10" s="325">
        <v>104.91400574634503</v>
      </c>
      <c r="EZ10" s="325">
        <v>137.89790910332366</v>
      </c>
      <c r="FA10" s="325">
        <v>134.73832169088965</v>
      </c>
      <c r="FB10" s="325">
        <v>110.07258995680034</v>
      </c>
      <c r="FC10" s="325">
        <v>118.06131600239299</v>
      </c>
      <c r="FD10" s="325">
        <v>137.28005967345234</v>
      </c>
      <c r="FE10" s="325">
        <v>135.65801107035966</v>
      </c>
      <c r="FF10" s="325">
        <v>114.321841260862</v>
      </c>
      <c r="FG10" s="325">
        <v>118.52889749145235</v>
      </c>
      <c r="FH10" s="325">
        <v>137.17717743663999</v>
      </c>
      <c r="FI10" s="325">
        <v>137.75829206482265</v>
      </c>
      <c r="FJ10" s="325">
        <v>118.65091452175368</v>
      </c>
      <c r="FK10" s="325">
        <v>124.118045533371</v>
      </c>
      <c r="FL10" s="325">
        <v>99.457977618809309</v>
      </c>
      <c r="FM10" s="325">
        <v>106.33695640778502</v>
      </c>
      <c r="FN10" s="325">
        <v>114.82637862851044</v>
      </c>
      <c r="FO10" s="325">
        <v>119.76084425195019</v>
      </c>
      <c r="FP10" s="325">
        <v>126.14473186305135</v>
      </c>
      <c r="FQ10" s="325">
        <v>108.27871453786514</v>
      </c>
      <c r="FR10" s="325">
        <v>116.59595875333001</v>
      </c>
      <c r="FS10" s="325">
        <v>123.8702677944469</v>
      </c>
      <c r="FT10" s="325">
        <v>125.66805118735327</v>
      </c>
      <c r="FU10" s="325">
        <v>129.02750765869348</v>
      </c>
      <c r="FV10" s="325">
        <v>100.00000000000004</v>
      </c>
      <c r="FW10" s="325">
        <v>106.77514577600095</v>
      </c>
      <c r="FX10" s="325">
        <v>115.27073883957375</v>
      </c>
      <c r="FY10" s="325">
        <v>120.21168640328501</v>
      </c>
      <c r="FZ10" s="325">
        <v>126.5696874871054</v>
      </c>
      <c r="GA10" s="325">
        <v>110.33345371584721</v>
      </c>
      <c r="GB10" s="325">
        <v>118.42347320434435</v>
      </c>
      <c r="GC10" s="325">
        <v>125.03807183088382</v>
      </c>
      <c r="GD10" s="325">
        <v>126.4214818148285</v>
      </c>
      <c r="GE10" s="504" t="s">
        <v>665</v>
      </c>
      <c r="GF10" s="504"/>
      <c r="HN10" s="238"/>
    </row>
    <row r="11" spans="1:222" s="7" customFormat="1" ht="18" customHeight="1">
      <c r="A11" s="502"/>
      <c r="B11" s="33"/>
      <c r="C11" s="34">
        <v>2.1</v>
      </c>
      <c r="D11" s="35">
        <v>0.37008844826871101</v>
      </c>
      <c r="E11" s="35">
        <v>0.57676012491530004</v>
      </c>
      <c r="F11" s="36">
        <v>13</v>
      </c>
      <c r="G11" s="45"/>
      <c r="H11" s="45" t="s">
        <v>666</v>
      </c>
      <c r="I11" s="46">
        <v>91.549459491421004</v>
      </c>
      <c r="J11" s="46">
        <v>94.997211158111199</v>
      </c>
      <c r="K11" s="46">
        <v>100.742086625506</v>
      </c>
      <c r="L11" s="46">
        <v>102.03421228637799</v>
      </c>
      <c r="M11" s="46">
        <v>103.76914304593799</v>
      </c>
      <c r="N11" s="46">
        <v>98.400946560973694</v>
      </c>
      <c r="O11" s="46">
        <v>101.02141049660599</v>
      </c>
      <c r="P11" s="46">
        <v>97.575068126174202</v>
      </c>
      <c r="Q11" s="46">
        <v>104.16561216107399</v>
      </c>
      <c r="R11" s="46">
        <v>100.627523699698</v>
      </c>
      <c r="S11" s="46">
        <v>110.012033994443</v>
      </c>
      <c r="T11" s="46">
        <v>95.105292353676504</v>
      </c>
      <c r="U11" s="46">
        <v>95.488445248498095</v>
      </c>
      <c r="V11" s="46">
        <v>99.198670850603094</v>
      </c>
      <c r="W11" s="46">
        <v>104.378202507247</v>
      </c>
      <c r="X11" s="46">
        <v>105.11106071371</v>
      </c>
      <c r="Y11" s="46">
        <v>107.007149263003</v>
      </c>
      <c r="Z11" s="46">
        <v>105.708135457023</v>
      </c>
      <c r="AA11" s="46">
        <v>104.474309985102</v>
      </c>
      <c r="AB11" s="46">
        <v>103.049229963898</v>
      </c>
      <c r="AC11" s="46">
        <v>109.975356754168</v>
      </c>
      <c r="AD11" s="46">
        <v>106.696884959004</v>
      </c>
      <c r="AE11" s="46">
        <v>116.972895349187</v>
      </c>
      <c r="AF11" s="46">
        <v>99.3877363682343</v>
      </c>
      <c r="AG11" s="46">
        <v>99.701446358236097</v>
      </c>
      <c r="AH11" s="46">
        <v>104.988153732863</v>
      </c>
      <c r="AI11" s="46">
        <v>108.420056639286</v>
      </c>
      <c r="AJ11" s="46">
        <v>108.71066290255099</v>
      </c>
      <c r="AK11" s="46">
        <v>112.911773474388</v>
      </c>
      <c r="AL11" s="46">
        <v>110.26979604566699</v>
      </c>
      <c r="AM11" s="46">
        <v>109.42987264600499</v>
      </c>
      <c r="AN11" s="46">
        <v>108.10285789312999</v>
      </c>
      <c r="AO11" s="46">
        <v>114.840709126634</v>
      </c>
      <c r="AP11" s="46">
        <v>111.824886507778</v>
      </c>
      <c r="AQ11" s="46">
        <v>120.941604844351</v>
      </c>
      <c r="AR11" s="46">
        <v>102.20085960420499</v>
      </c>
      <c r="AS11" s="46">
        <v>107.37831608195999</v>
      </c>
      <c r="AT11" s="46">
        <v>109.980792053952</v>
      </c>
      <c r="AU11" s="46">
        <v>111.22084559667</v>
      </c>
      <c r="AV11" s="46">
        <v>111.08534043957199</v>
      </c>
      <c r="AW11" s="46">
        <v>114.81650967093201</v>
      </c>
      <c r="AX11" s="46">
        <v>114.415755236278</v>
      </c>
      <c r="AY11" s="46">
        <v>111.466639856866</v>
      </c>
      <c r="AZ11" s="46">
        <v>110.370493805964</v>
      </c>
      <c r="BA11" s="46">
        <v>117.52867185251399</v>
      </c>
      <c r="BB11" s="46">
        <v>113.94522212065201</v>
      </c>
      <c r="BC11" s="46">
        <v>123.753369927267</v>
      </c>
      <c r="BD11" s="46">
        <v>104.459948099203</v>
      </c>
      <c r="BE11" s="46">
        <v>111.560108850644</v>
      </c>
      <c r="BF11" s="46">
        <v>113.257808959038</v>
      </c>
      <c r="BG11" s="46">
        <v>115.402556520107</v>
      </c>
      <c r="BH11" s="46">
        <v>118.42206439333199</v>
      </c>
      <c r="BI11" s="46">
        <v>121.586059525217</v>
      </c>
      <c r="BJ11" s="46">
        <v>120.412407179453</v>
      </c>
      <c r="BK11" s="46">
        <v>118.035419672263</v>
      </c>
      <c r="BL11" s="46">
        <v>115.783714066473</v>
      </c>
      <c r="BM11" s="46">
        <v>120.81484510120301</v>
      </c>
      <c r="BN11" s="46">
        <v>116.596118591039</v>
      </c>
      <c r="BO11" s="46">
        <v>128.64526052315</v>
      </c>
      <c r="BP11" s="46">
        <v>109.19729349240799</v>
      </c>
      <c r="BQ11" s="46">
        <v>114.914429966681</v>
      </c>
      <c r="BR11" s="46">
        <v>120.38519853711099</v>
      </c>
      <c r="BS11" s="46">
        <v>112.64601589754299</v>
      </c>
      <c r="BT11" s="46">
        <v>41.848309464242199</v>
      </c>
      <c r="BU11" s="46">
        <v>72.592662209397801</v>
      </c>
      <c r="BV11" s="46">
        <v>101.111057108433</v>
      </c>
      <c r="BW11" s="46">
        <v>97.721528415223901</v>
      </c>
      <c r="BX11" s="46">
        <v>102.8184776999</v>
      </c>
      <c r="BY11" s="46">
        <v>112.85744900709101</v>
      </c>
      <c r="BZ11" s="46">
        <v>111.857478370103</v>
      </c>
      <c r="CA11" s="46">
        <v>123.76431999246201</v>
      </c>
      <c r="CB11" s="46">
        <v>111.06728176583501</v>
      </c>
      <c r="CC11" s="46">
        <v>115.154572473882</v>
      </c>
      <c r="CD11" s="46">
        <v>119.986091286834</v>
      </c>
      <c r="CE11" s="46">
        <v>129.12963434538599</v>
      </c>
      <c r="CF11" s="46">
        <v>102.1236428038</v>
      </c>
      <c r="CG11" s="46">
        <v>102.452304878826</v>
      </c>
      <c r="CH11" s="46">
        <v>111.891810240322</v>
      </c>
      <c r="CI11" s="46">
        <v>100.20778461191099</v>
      </c>
      <c r="CJ11" s="46">
        <v>103.975466480088</v>
      </c>
      <c r="CK11" s="46">
        <v>123.967179344668</v>
      </c>
      <c r="CL11" s="46">
        <v>120.465497214135</v>
      </c>
      <c r="CM11" s="46">
        <v>137.46119881404201</v>
      </c>
      <c r="CN11" s="46">
        <v>119.84637467204401</v>
      </c>
      <c r="CO11" s="46">
        <v>124.795990947981</v>
      </c>
      <c r="CP11" s="46">
        <v>127.691096704289</v>
      </c>
      <c r="CQ11" s="46">
        <v>135.86787086115601</v>
      </c>
      <c r="CR11" s="46">
        <v>106.283089380988</v>
      </c>
      <c r="CS11" s="46">
        <v>106.084166729502</v>
      </c>
      <c r="CT11" s="46">
        <v>116.04403344935</v>
      </c>
      <c r="CU11" s="46">
        <v>110.907185326562</v>
      </c>
      <c r="CV11" s="46">
        <v>114.012479874294</v>
      </c>
      <c r="CW11" s="46">
        <v>130.80946325953099</v>
      </c>
      <c r="CX11" s="46">
        <v>121.982688317598</v>
      </c>
      <c r="CY11" s="46">
        <v>132.585514650243</v>
      </c>
      <c r="CZ11" s="46">
        <v>118.75539776805699</v>
      </c>
      <c r="DA11" s="46">
        <v>118.963298235029</v>
      </c>
      <c r="DB11" s="46">
        <v>123.45740533145</v>
      </c>
      <c r="DC11" s="46">
        <v>132.46048520276</v>
      </c>
      <c r="DD11" s="46">
        <v>102.94409341990701</v>
      </c>
      <c r="DE11" s="46">
        <v>104.996513355117</v>
      </c>
      <c r="DF11" s="46">
        <v>109.111082793336</v>
      </c>
      <c r="DG11" s="46">
        <v>103.917679580019</v>
      </c>
      <c r="DH11" s="46">
        <v>108.21760960258</v>
      </c>
      <c r="DI11" s="46">
        <v>121.896693140876</v>
      </c>
      <c r="DJ11" s="46">
        <v>114.773686744513</v>
      </c>
      <c r="DK11" s="46">
        <v>126.23882795093201</v>
      </c>
      <c r="DL11" s="46">
        <v>111.49945448741801</v>
      </c>
      <c r="DM11" s="46">
        <v>119.634927244278</v>
      </c>
      <c r="DN11" s="46">
        <v>123.56235376066699</v>
      </c>
      <c r="DO11" s="46">
        <v>134.28976707040101</v>
      </c>
      <c r="DP11" s="46">
        <v>107.87541608663901</v>
      </c>
      <c r="DQ11" s="46">
        <v>113.350476902512</v>
      </c>
      <c r="DR11" s="46">
        <v>116.280268719172</v>
      </c>
      <c r="DS11" s="46">
        <v>111.748411319171</v>
      </c>
      <c r="DT11" s="46">
        <v>114.376458514135</v>
      </c>
      <c r="DU11" s="46">
        <v>119.04833321925599</v>
      </c>
      <c r="DV11" s="46">
        <v>114.508892294426</v>
      </c>
      <c r="DW11" s="46">
        <v>126.98750433243799</v>
      </c>
      <c r="DX11" s="46">
        <v>0</v>
      </c>
      <c r="DY11" s="46">
        <v>95.762919091679393</v>
      </c>
      <c r="DZ11" s="46">
        <v>101.40143396442988</v>
      </c>
      <c r="EA11" s="46">
        <v>100.9206969279514</v>
      </c>
      <c r="EB11" s="46">
        <v>101.91495001593917</v>
      </c>
      <c r="EC11" s="46">
        <v>99.68843953544939</v>
      </c>
      <c r="ED11" s="46">
        <v>105.94211514457866</v>
      </c>
      <c r="EE11" s="46">
        <v>105.83296556772267</v>
      </c>
      <c r="EF11" s="46">
        <v>107.68583889214176</v>
      </c>
      <c r="EG11" s="46">
        <v>104.36988557679503</v>
      </c>
      <c r="EH11" s="46">
        <v>110.63074414086866</v>
      </c>
      <c r="EI11" s="46">
        <v>110.79114655525633</v>
      </c>
      <c r="EJ11" s="46">
        <v>111.65578365211134</v>
      </c>
      <c r="EK11" s="46">
        <v>109.526651244194</v>
      </c>
      <c r="EL11" s="46">
        <v>113.43920178226067</v>
      </c>
      <c r="EM11" s="46">
        <v>113.12193517178133</v>
      </c>
      <c r="EN11" s="46">
        <v>114.05284671570735</v>
      </c>
      <c r="EO11" s="46">
        <v>113.40682477659634</v>
      </c>
      <c r="EP11" s="46">
        <v>120.14017703266734</v>
      </c>
      <c r="EQ11" s="46">
        <v>118.21132627997967</v>
      </c>
      <c r="ER11" s="46">
        <v>118.14622420219899</v>
      </c>
      <c r="ES11" s="46">
        <v>115.98188146711168</v>
      </c>
      <c r="ET11" s="46">
        <v>71.850676260691003</v>
      </c>
      <c r="EU11" s="46">
        <v>104.46581837407165</v>
      </c>
      <c r="EV11" s="46">
        <v>115.56302670946667</v>
      </c>
      <c r="EW11" s="46">
        <v>121.42343270203401</v>
      </c>
      <c r="EX11" s="46">
        <v>105.48925264098267</v>
      </c>
      <c r="EY11" s="46">
        <v>109.38347681222234</v>
      </c>
      <c r="EZ11" s="46">
        <v>125.92435690007368</v>
      </c>
      <c r="FA11" s="46">
        <v>129.45165283780867</v>
      </c>
      <c r="FB11" s="46">
        <v>109.47042985328001</v>
      </c>
      <c r="FC11" s="46">
        <v>118.57637615346232</v>
      </c>
      <c r="FD11" s="46">
        <v>124.44120024529933</v>
      </c>
      <c r="FE11" s="46">
        <v>124.96039625641299</v>
      </c>
      <c r="FF11" s="46">
        <v>105.68389652278667</v>
      </c>
      <c r="FG11" s="46">
        <v>111.343994107825</v>
      </c>
      <c r="FH11" s="46">
        <v>117.503989727621</v>
      </c>
      <c r="FI11" s="46">
        <v>125.82901602511534</v>
      </c>
      <c r="FJ11" s="46">
        <v>112.50205390277434</v>
      </c>
      <c r="FK11" s="46">
        <v>115.05773435085399</v>
      </c>
      <c r="FL11" s="46">
        <v>100.44497342239301</v>
      </c>
      <c r="FM11" s="46">
        <v>105.27821282285846</v>
      </c>
      <c r="FN11" s="46">
        <v>110.01289274280812</v>
      </c>
      <c r="FO11" s="46">
        <v>113.26926878569334</v>
      </c>
      <c r="FP11" s="46">
        <v>118.22876030744719</v>
      </c>
      <c r="FQ11" s="46">
        <v>101.13790242438073</v>
      </c>
      <c r="FR11" s="46">
        <v>115.16501659035401</v>
      </c>
      <c r="FS11" s="46">
        <v>120.64214359104493</v>
      </c>
      <c r="FT11" s="46">
        <v>115.1797613960472</v>
      </c>
      <c r="FU11" s="46">
        <v>118.33298267846318</v>
      </c>
      <c r="FV11" s="46">
        <v>99.999999999999957</v>
      </c>
      <c r="FW11" s="46">
        <v>104.78733978497313</v>
      </c>
      <c r="FX11" s="46">
        <v>109.36188998125787</v>
      </c>
      <c r="FY11" s="46">
        <v>112.53515872848583</v>
      </c>
      <c r="FZ11" s="46">
        <v>117.47613807286059</v>
      </c>
      <c r="GA11" s="46">
        <v>101.96535070283527</v>
      </c>
      <c r="GB11" s="46">
        <v>115.55512976382818</v>
      </c>
      <c r="GC11" s="46">
        <v>120.4849147724626</v>
      </c>
      <c r="GD11" s="46">
        <v>114.87306915366143</v>
      </c>
      <c r="GE11" s="60"/>
      <c r="GF11" s="61" t="s">
        <v>667</v>
      </c>
    </row>
    <row r="12" spans="1:222" s="7" customFormat="1" ht="18" customHeight="1">
      <c r="A12" s="502"/>
      <c r="B12" s="33"/>
      <c r="C12" s="34">
        <v>2.2000000000000002</v>
      </c>
      <c r="D12" s="35">
        <v>0.39287141649572499</v>
      </c>
      <c r="E12" s="35">
        <v>0.60298532994278597</v>
      </c>
      <c r="F12" s="36">
        <v>14</v>
      </c>
      <c r="G12" s="45"/>
      <c r="H12" s="45" t="s">
        <v>668</v>
      </c>
      <c r="I12" s="46">
        <v>94.9441141666981</v>
      </c>
      <c r="J12" s="46">
        <v>89.292062595060699</v>
      </c>
      <c r="K12" s="46">
        <v>95.159844440084001</v>
      </c>
      <c r="L12" s="46">
        <v>100.05757929058601</v>
      </c>
      <c r="M12" s="46">
        <v>113.383494023656</v>
      </c>
      <c r="N12" s="46">
        <v>89.339729528691194</v>
      </c>
      <c r="O12" s="46">
        <v>89.094847124121102</v>
      </c>
      <c r="P12" s="46">
        <v>89.117826199820499</v>
      </c>
      <c r="Q12" s="46">
        <v>101.697562778589</v>
      </c>
      <c r="R12" s="46">
        <v>113.321841915649</v>
      </c>
      <c r="S12" s="46">
        <v>110.64642871166799</v>
      </c>
      <c r="T12" s="46">
        <v>113.944669225377</v>
      </c>
      <c r="U12" s="46">
        <v>100.907823391034</v>
      </c>
      <c r="V12" s="46">
        <v>97.227610957223902</v>
      </c>
      <c r="W12" s="46">
        <v>107.194778623338</v>
      </c>
      <c r="X12" s="46">
        <v>106.519446740386</v>
      </c>
      <c r="Y12" s="46">
        <v>121.39868202209099</v>
      </c>
      <c r="Z12" s="46">
        <v>103.569549124437</v>
      </c>
      <c r="AA12" s="46">
        <v>95.258178670379195</v>
      </c>
      <c r="AB12" s="46">
        <v>98.418692596261394</v>
      </c>
      <c r="AC12" s="46">
        <v>108.94288704118</v>
      </c>
      <c r="AD12" s="46">
        <v>118.60699604417</v>
      </c>
      <c r="AE12" s="46">
        <v>118.810050767836</v>
      </c>
      <c r="AF12" s="46">
        <v>122.23964110915099</v>
      </c>
      <c r="AG12" s="46">
        <v>109.10869591060801</v>
      </c>
      <c r="AH12" s="46">
        <v>106.74014471522101</v>
      </c>
      <c r="AI12" s="46">
        <v>118.032371818212</v>
      </c>
      <c r="AJ12" s="46">
        <v>115.29994302185401</v>
      </c>
      <c r="AK12" s="46">
        <v>132.54203077607301</v>
      </c>
      <c r="AL12" s="46">
        <v>117.875542932212</v>
      </c>
      <c r="AM12" s="46">
        <v>109.181450425254</v>
      </c>
      <c r="AN12" s="46">
        <v>111.792727513147</v>
      </c>
      <c r="AO12" s="46">
        <v>123.399366057159</v>
      </c>
      <c r="AP12" s="46">
        <v>135.15090859649899</v>
      </c>
      <c r="AQ12" s="46">
        <v>134.117717155874</v>
      </c>
      <c r="AR12" s="46">
        <v>137.25880802975999</v>
      </c>
      <c r="AS12" s="46">
        <v>122.886890838024</v>
      </c>
      <c r="AT12" s="46">
        <v>117.668282724576</v>
      </c>
      <c r="AU12" s="46">
        <v>122.57156579039</v>
      </c>
      <c r="AV12" s="46">
        <v>120.99602164472699</v>
      </c>
      <c r="AW12" s="46">
        <v>135.36950933023999</v>
      </c>
      <c r="AX12" s="46">
        <v>127.52524798727799</v>
      </c>
      <c r="AY12" s="46">
        <v>114.94747931513101</v>
      </c>
      <c r="AZ12" s="46">
        <v>116.017117659303</v>
      </c>
      <c r="BA12" s="46">
        <v>125.383265391519</v>
      </c>
      <c r="BB12" s="46">
        <v>138.03772818583499</v>
      </c>
      <c r="BC12" s="46">
        <v>144.672109367361</v>
      </c>
      <c r="BD12" s="46">
        <v>145.69985760930001</v>
      </c>
      <c r="BE12" s="46">
        <v>132.28001960035701</v>
      </c>
      <c r="BF12" s="46">
        <v>123.045006948723</v>
      </c>
      <c r="BG12" s="46">
        <v>129.26243586089501</v>
      </c>
      <c r="BH12" s="46">
        <v>127.13019277663101</v>
      </c>
      <c r="BI12" s="46">
        <v>143.04977492087301</v>
      </c>
      <c r="BJ12" s="46">
        <v>134.337575331035</v>
      </c>
      <c r="BK12" s="46">
        <v>121.645048858332</v>
      </c>
      <c r="BL12" s="46">
        <v>124.02647254495901</v>
      </c>
      <c r="BM12" s="46">
        <v>131.20274598107699</v>
      </c>
      <c r="BN12" s="46">
        <v>149.11685896857199</v>
      </c>
      <c r="BO12" s="46">
        <v>156.682061321925</v>
      </c>
      <c r="BP12" s="46">
        <v>153.35550821536</v>
      </c>
      <c r="BQ12" s="46">
        <v>137.27145600873001</v>
      </c>
      <c r="BR12" s="46">
        <v>131.798018554393</v>
      </c>
      <c r="BS12" s="46">
        <v>128.38653376687799</v>
      </c>
      <c r="BT12" s="46">
        <v>24.984051641899899</v>
      </c>
      <c r="BU12" s="46">
        <v>70.289534006382098</v>
      </c>
      <c r="BV12" s="46">
        <v>130.972117782705</v>
      </c>
      <c r="BW12" s="46">
        <v>114.46866432280601</v>
      </c>
      <c r="BX12" s="46">
        <v>115.194245462967</v>
      </c>
      <c r="BY12" s="46">
        <v>132.431458741884</v>
      </c>
      <c r="BZ12" s="46">
        <v>148.74101944109</v>
      </c>
      <c r="CA12" s="46">
        <v>151.67658574761199</v>
      </c>
      <c r="CB12" s="46">
        <v>154.29257951098799</v>
      </c>
      <c r="CC12" s="46">
        <v>133.402914601166</v>
      </c>
      <c r="CD12" s="46">
        <v>128.404373875435</v>
      </c>
      <c r="CE12" s="46">
        <v>134.193652186398</v>
      </c>
      <c r="CF12" s="46">
        <v>102.34878594787401</v>
      </c>
      <c r="CG12" s="46">
        <v>90.700005500313395</v>
      </c>
      <c r="CH12" s="46">
        <v>90.307642165300294</v>
      </c>
      <c r="CI12" s="46">
        <v>91.456464733835304</v>
      </c>
      <c r="CJ12" s="46">
        <v>108.257186929208</v>
      </c>
      <c r="CK12" s="46">
        <v>123.008300852136</v>
      </c>
      <c r="CL12" s="46">
        <v>148.43633126577501</v>
      </c>
      <c r="CM12" s="46">
        <v>155.37866923393599</v>
      </c>
      <c r="CN12" s="46">
        <v>157.42876474630299</v>
      </c>
      <c r="CO12" s="46">
        <v>137.305456465784</v>
      </c>
      <c r="CP12" s="46">
        <v>132.90138162670999</v>
      </c>
      <c r="CQ12" s="46">
        <v>143.020910896864</v>
      </c>
      <c r="CR12" s="46">
        <v>109.381861803718</v>
      </c>
      <c r="CS12" s="46">
        <v>95.536387520222902</v>
      </c>
      <c r="CT12" s="46">
        <v>96.458861046133705</v>
      </c>
      <c r="CU12" s="46">
        <v>100.408362272457</v>
      </c>
      <c r="CV12" s="46">
        <v>110.96866132114501</v>
      </c>
      <c r="CW12" s="46">
        <v>123.47409790142299</v>
      </c>
      <c r="CX12" s="46">
        <v>136.43735133665899</v>
      </c>
      <c r="CY12" s="46">
        <v>155.79292571734899</v>
      </c>
      <c r="CZ12" s="46">
        <v>152.95270939376999</v>
      </c>
      <c r="DA12" s="46">
        <v>135.241083497163</v>
      </c>
      <c r="DB12" s="46">
        <v>140.203931511429</v>
      </c>
      <c r="DC12" s="46">
        <v>148.776456451336</v>
      </c>
      <c r="DD12" s="46">
        <v>115.313823363271</v>
      </c>
      <c r="DE12" s="46">
        <v>105.314284573148</v>
      </c>
      <c r="DF12" s="46">
        <v>109.104258884175</v>
      </c>
      <c r="DG12" s="46">
        <v>108.607091474746</v>
      </c>
      <c r="DH12" s="46">
        <v>115.34967529021</v>
      </c>
      <c r="DI12" s="46">
        <v>129.33728839951999</v>
      </c>
      <c r="DJ12" s="46">
        <v>144.905837815665</v>
      </c>
      <c r="DK12" s="46">
        <v>160.993808169766</v>
      </c>
      <c r="DL12" s="46">
        <v>149.581836976353</v>
      </c>
      <c r="DM12" s="46">
        <v>137.298791008878</v>
      </c>
      <c r="DN12" s="46">
        <v>130.825928075989</v>
      </c>
      <c r="DO12" s="46">
        <v>160.18474617174201</v>
      </c>
      <c r="DP12" s="46">
        <v>120.252634335609</v>
      </c>
      <c r="DQ12" s="46">
        <v>107.487578028982</v>
      </c>
      <c r="DR12" s="46">
        <v>107.92744320019899</v>
      </c>
      <c r="DS12" s="46">
        <v>117.57943813127601</v>
      </c>
      <c r="DT12" s="46">
        <v>120.703196097915</v>
      </c>
      <c r="DU12" s="46">
        <v>132.67081519498899</v>
      </c>
      <c r="DV12" s="46">
        <v>147.24205752077299</v>
      </c>
      <c r="DW12" s="46">
        <v>155.11083834433799</v>
      </c>
      <c r="DX12" s="46">
        <v>0</v>
      </c>
      <c r="DY12" s="46">
        <v>93.132007067280938</v>
      </c>
      <c r="DZ12" s="46">
        <v>100.92693428097773</v>
      </c>
      <c r="EA12" s="46">
        <v>93.303412034176858</v>
      </c>
      <c r="EB12" s="46">
        <v>112.63764661756466</v>
      </c>
      <c r="EC12" s="46">
        <v>101.77673765719862</v>
      </c>
      <c r="ED12" s="46">
        <v>110.49589262897133</v>
      </c>
      <c r="EE12" s="46">
        <v>100.87325276927352</v>
      </c>
      <c r="EF12" s="46">
        <v>119.88556264038566</v>
      </c>
      <c r="EG12" s="46">
        <v>111.29373748134701</v>
      </c>
      <c r="EH12" s="46">
        <v>121.90583891004633</v>
      </c>
      <c r="EI12" s="46">
        <v>114.79118133185334</v>
      </c>
      <c r="EJ12" s="46">
        <v>135.50914459404433</v>
      </c>
      <c r="EK12" s="46">
        <v>121.04224645099667</v>
      </c>
      <c r="EL12" s="46">
        <v>127.963592987415</v>
      </c>
      <c r="EM12" s="46">
        <v>118.782620788651</v>
      </c>
      <c r="EN12" s="46">
        <v>142.803231720832</v>
      </c>
      <c r="EO12" s="46">
        <v>128.19582080332501</v>
      </c>
      <c r="EP12" s="46">
        <v>134.839181009513</v>
      </c>
      <c r="EQ12" s="46">
        <v>125.62475579478934</v>
      </c>
      <c r="ER12" s="46">
        <v>153.05147616861902</v>
      </c>
      <c r="ES12" s="46">
        <v>132.4853361100003</v>
      </c>
      <c r="ET12" s="46">
        <v>75.415234476995664</v>
      </c>
      <c r="EU12" s="46">
        <v>120.69812284255234</v>
      </c>
      <c r="EV12" s="46">
        <v>151.57006156656334</v>
      </c>
      <c r="EW12" s="46">
        <v>132.00031355433302</v>
      </c>
      <c r="EX12" s="46">
        <v>94.452144537829227</v>
      </c>
      <c r="EY12" s="46">
        <v>107.57398417172645</v>
      </c>
      <c r="EZ12" s="46">
        <v>153.74792174867133</v>
      </c>
      <c r="FA12" s="46">
        <v>137.74258299645265</v>
      </c>
      <c r="FB12" s="46">
        <v>100.45903679002487</v>
      </c>
      <c r="FC12" s="46">
        <v>111.61704049834168</v>
      </c>
      <c r="FD12" s="46">
        <v>148.39432881592597</v>
      </c>
      <c r="FE12" s="46">
        <v>141.40715715330933</v>
      </c>
      <c r="FF12" s="46">
        <v>109.910788940198</v>
      </c>
      <c r="FG12" s="46">
        <v>117.76468505482534</v>
      </c>
      <c r="FH12" s="46">
        <v>151.82716098726132</v>
      </c>
      <c r="FI12" s="46">
        <v>142.769821752203</v>
      </c>
      <c r="FJ12" s="46">
        <v>111.88921852159666</v>
      </c>
      <c r="FK12" s="46">
        <v>123.65114980806</v>
      </c>
      <c r="FL12" s="46">
        <v>98.732302797693052</v>
      </c>
      <c r="FM12" s="46">
        <v>106.98679054348513</v>
      </c>
      <c r="FN12" s="46">
        <v>119.38553626564666</v>
      </c>
      <c r="FO12" s="46">
        <v>126.00683802130764</v>
      </c>
      <c r="FP12" s="46">
        <v>133.79801755576173</v>
      </c>
      <c r="FQ12" s="46">
        <v>116.92851686157701</v>
      </c>
      <c r="FR12" s="46">
        <v>118.71766611739794</v>
      </c>
      <c r="FS12" s="46">
        <v>121.97147799167868</v>
      </c>
      <c r="FT12" s="46">
        <v>128.46795813003899</v>
      </c>
      <c r="FU12" s="46">
        <v>130.66213328278999</v>
      </c>
      <c r="FV12" s="46">
        <v>100.00000000000006</v>
      </c>
      <c r="FW12" s="46">
        <v>108.25786142395729</v>
      </c>
      <c r="FX12" s="46">
        <v>120.87497557932278</v>
      </c>
      <c r="FY12" s="46">
        <v>127.64792298697368</v>
      </c>
      <c r="FZ12" s="46">
        <v>135.42780844406158</v>
      </c>
      <c r="GA12" s="46">
        <v>120.04218874902791</v>
      </c>
      <c r="GB12" s="46">
        <v>121.94359100314001</v>
      </c>
      <c r="GC12" s="46">
        <v>124.55324727518628</v>
      </c>
      <c r="GD12" s="46">
        <v>130.2274480338985</v>
      </c>
      <c r="GE12" s="60"/>
      <c r="GF12" s="61" t="s">
        <v>669</v>
      </c>
    </row>
    <row r="13" spans="1:222" s="8" customFormat="1" ht="18" customHeight="1">
      <c r="A13" s="502"/>
      <c r="C13" s="34">
        <v>2.2999999999999998</v>
      </c>
      <c r="D13" s="35">
        <v>0.10206391020352901</v>
      </c>
      <c r="E13" s="35">
        <v>0.148077459672668</v>
      </c>
      <c r="F13" s="39">
        <v>15</v>
      </c>
      <c r="G13" s="45"/>
      <c r="H13" s="45" t="s">
        <v>670</v>
      </c>
      <c r="I13" s="46">
        <v>97.330002308757201</v>
      </c>
      <c r="J13" s="46">
        <v>89.573689306912598</v>
      </c>
      <c r="K13" s="46">
        <v>95.227066483720094</v>
      </c>
      <c r="L13" s="46">
        <v>98.1295979130267</v>
      </c>
      <c r="M13" s="46">
        <v>106.663461872224</v>
      </c>
      <c r="N13" s="46">
        <v>104.000897034922</v>
      </c>
      <c r="O13" s="46">
        <v>98.707643300115805</v>
      </c>
      <c r="P13" s="46">
        <v>95.752192400225596</v>
      </c>
      <c r="Q13" s="46">
        <v>96.262577420570395</v>
      </c>
      <c r="R13" s="46">
        <v>93.690876976565406</v>
      </c>
      <c r="S13" s="46">
        <v>108.91720612628301</v>
      </c>
      <c r="T13" s="46">
        <v>115.744788856678</v>
      </c>
      <c r="U13" s="46">
        <v>111.30336727089799</v>
      </c>
      <c r="V13" s="46">
        <v>105.578431785722</v>
      </c>
      <c r="W13" s="46">
        <v>113.417873401189</v>
      </c>
      <c r="X13" s="46">
        <v>109.926796611564</v>
      </c>
      <c r="Y13" s="46">
        <v>114.93875359778301</v>
      </c>
      <c r="Z13" s="46">
        <v>108.645685421282</v>
      </c>
      <c r="AA13" s="46">
        <v>105.479517121268</v>
      </c>
      <c r="AB13" s="46">
        <v>105.27569855913301</v>
      </c>
      <c r="AC13" s="46">
        <v>99.838497663656895</v>
      </c>
      <c r="AD13" s="46">
        <v>98.016217335929497</v>
      </c>
      <c r="AE13" s="46">
        <v>113.53938402015</v>
      </c>
      <c r="AF13" s="46">
        <v>115.79823463197999</v>
      </c>
      <c r="AG13" s="46">
        <v>124.617907386041</v>
      </c>
      <c r="AH13" s="46">
        <v>114.53215670387399</v>
      </c>
      <c r="AI13" s="46">
        <v>120.085499298282</v>
      </c>
      <c r="AJ13" s="46">
        <v>120.132974091515</v>
      </c>
      <c r="AK13" s="46">
        <v>125.437195534287</v>
      </c>
      <c r="AL13" s="46">
        <v>111.305637303842</v>
      </c>
      <c r="AM13" s="46">
        <v>111.07878105368199</v>
      </c>
      <c r="AN13" s="46">
        <v>110.003934728982</v>
      </c>
      <c r="AO13" s="46">
        <v>106.418598597808</v>
      </c>
      <c r="AP13" s="46">
        <v>103.670026816681</v>
      </c>
      <c r="AQ13" s="46">
        <v>117.822189709906</v>
      </c>
      <c r="AR13" s="46">
        <v>120.471060365784</v>
      </c>
      <c r="AS13" s="46">
        <v>129.53412248728</v>
      </c>
      <c r="AT13" s="46">
        <v>118.650626002005</v>
      </c>
      <c r="AU13" s="46">
        <v>127.00334094027799</v>
      </c>
      <c r="AV13" s="46">
        <v>127.487787816085</v>
      </c>
      <c r="AW13" s="46">
        <v>130.229033530435</v>
      </c>
      <c r="AX13" s="46">
        <v>117.836850842001</v>
      </c>
      <c r="AY13" s="46">
        <v>115.227954480102</v>
      </c>
      <c r="AZ13" s="46">
        <v>112.489280061012</v>
      </c>
      <c r="BA13" s="46">
        <v>111.336851566961</v>
      </c>
      <c r="BB13" s="46">
        <v>107.19175210156899</v>
      </c>
      <c r="BC13" s="46">
        <v>118.735466730523</v>
      </c>
      <c r="BD13" s="46">
        <v>122.24444116170299</v>
      </c>
      <c r="BE13" s="46">
        <v>132.081741670621</v>
      </c>
      <c r="BF13" s="46">
        <v>120.54816223578599</v>
      </c>
      <c r="BG13" s="46">
        <v>135.05786684417899</v>
      </c>
      <c r="BH13" s="46">
        <v>133.505613061025</v>
      </c>
      <c r="BI13" s="46">
        <v>138.15024773572401</v>
      </c>
      <c r="BJ13" s="46">
        <v>125.941001294899</v>
      </c>
      <c r="BK13" s="46">
        <v>121.202434703119</v>
      </c>
      <c r="BL13" s="46">
        <v>119.99722671355499</v>
      </c>
      <c r="BM13" s="46">
        <v>118.511440495168</v>
      </c>
      <c r="BN13" s="46">
        <v>111.723951628515</v>
      </c>
      <c r="BO13" s="46">
        <v>127.21735267427199</v>
      </c>
      <c r="BP13" s="46">
        <v>127.07733496474999</v>
      </c>
      <c r="BQ13" s="46">
        <v>134.06833411727999</v>
      </c>
      <c r="BR13" s="46">
        <v>127.820094701691</v>
      </c>
      <c r="BS13" s="46">
        <v>136.493192110991</v>
      </c>
      <c r="BT13" s="46">
        <v>26.723566574182101</v>
      </c>
      <c r="BU13" s="46">
        <v>84.694684584235503</v>
      </c>
      <c r="BV13" s="46">
        <v>105.145725232033</v>
      </c>
      <c r="BW13" s="46">
        <v>90.345777234404906</v>
      </c>
      <c r="BX13" s="46">
        <v>88.322330315478894</v>
      </c>
      <c r="BY13" s="46">
        <v>98.652780088897899</v>
      </c>
      <c r="BZ13" s="46">
        <v>101.282464968532</v>
      </c>
      <c r="CA13" s="46">
        <v>116.013280310455</v>
      </c>
      <c r="CB13" s="46">
        <v>131.14470129160901</v>
      </c>
      <c r="CC13" s="46">
        <v>139.211345716701</v>
      </c>
      <c r="CD13" s="46">
        <v>131.63422036022601</v>
      </c>
      <c r="CE13" s="46">
        <v>148.24156061462699</v>
      </c>
      <c r="CF13" s="46">
        <v>148.93113604483199</v>
      </c>
      <c r="CG13" s="46">
        <v>146.15439945223301</v>
      </c>
      <c r="CH13" s="46">
        <v>78.966592399214903</v>
      </c>
      <c r="CI13" s="46">
        <v>66.982803248906706</v>
      </c>
      <c r="CJ13" s="46">
        <v>76.218059824397599</v>
      </c>
      <c r="CK13" s="46">
        <v>86.820481593940997</v>
      </c>
      <c r="CL13" s="46">
        <v>104.587720015477</v>
      </c>
      <c r="CM13" s="46">
        <v>121.078066694584</v>
      </c>
      <c r="CN13" s="46">
        <v>134.31029216130801</v>
      </c>
      <c r="CO13" s="46">
        <v>141.75576948320099</v>
      </c>
      <c r="CP13" s="46">
        <v>137.05343903843001</v>
      </c>
      <c r="CQ13" s="46">
        <v>150.479409818503</v>
      </c>
      <c r="CR13" s="46">
        <v>149.46976184731</v>
      </c>
      <c r="CS13" s="46">
        <v>158.23220881893201</v>
      </c>
      <c r="CT13" s="46">
        <v>146.99389624130001</v>
      </c>
      <c r="CU13" s="46">
        <v>137.109202661735</v>
      </c>
      <c r="CV13" s="46">
        <v>145.35404735087201</v>
      </c>
      <c r="CW13" s="46">
        <v>144.427322795859</v>
      </c>
      <c r="CX13" s="46">
        <v>126.89823829346599</v>
      </c>
      <c r="CY13" s="46">
        <v>148.160807344933</v>
      </c>
      <c r="CZ13" s="46">
        <v>151.0277497777</v>
      </c>
      <c r="DA13" s="46">
        <v>152.07223110892701</v>
      </c>
      <c r="DB13" s="46">
        <v>145.776001945948</v>
      </c>
      <c r="DC13" s="46">
        <v>163.893897501613</v>
      </c>
      <c r="DD13" s="46">
        <v>163.11869306581701</v>
      </c>
      <c r="DE13" s="46">
        <v>181.04295372057101</v>
      </c>
      <c r="DF13" s="46">
        <v>153.62464327636101</v>
      </c>
      <c r="DG13" s="46">
        <v>147.99505591295701</v>
      </c>
      <c r="DH13" s="46">
        <v>149.946951496389</v>
      </c>
      <c r="DI13" s="46">
        <v>150.93588559216599</v>
      </c>
      <c r="DJ13" s="46">
        <v>137.55674876679501</v>
      </c>
      <c r="DK13" s="46">
        <v>160.33871954912601</v>
      </c>
      <c r="DL13" s="46">
        <v>164.54830359812101</v>
      </c>
      <c r="DM13" s="46">
        <v>165.64670488958501</v>
      </c>
      <c r="DN13" s="46">
        <v>155.55651506330699</v>
      </c>
      <c r="DO13" s="46">
        <v>170.242605390958</v>
      </c>
      <c r="DP13" s="46">
        <v>167.064224547289</v>
      </c>
      <c r="DQ13" s="46">
        <v>183.41339805715799</v>
      </c>
      <c r="DR13" s="46">
        <v>159.92714483743401</v>
      </c>
      <c r="DS13" s="46">
        <v>156.30119737444801</v>
      </c>
      <c r="DT13" s="46">
        <v>162.62000440510599</v>
      </c>
      <c r="DU13" s="46">
        <v>165.006110668183</v>
      </c>
      <c r="DV13" s="46">
        <v>146.56923206608801</v>
      </c>
      <c r="DW13" s="46">
        <v>171.941273556916</v>
      </c>
      <c r="DX13" s="46">
        <v>0</v>
      </c>
      <c r="DY13" s="46">
        <v>94.043586033129955</v>
      </c>
      <c r="DZ13" s="46">
        <v>102.93131894005757</v>
      </c>
      <c r="EA13" s="46">
        <v>96.907471040303918</v>
      </c>
      <c r="EB13" s="46">
        <v>106.1176239865088</v>
      </c>
      <c r="EC13" s="46">
        <v>110.09989081926966</v>
      </c>
      <c r="ED13" s="46">
        <v>111.17041187687634</v>
      </c>
      <c r="EE13" s="46">
        <v>103.53123778135263</v>
      </c>
      <c r="EF13" s="46">
        <v>109.11794532935316</v>
      </c>
      <c r="EG13" s="46">
        <v>119.74518779606565</v>
      </c>
      <c r="EH13" s="46">
        <v>118.95860230988133</v>
      </c>
      <c r="EI13" s="46">
        <v>109.16710479349065</v>
      </c>
      <c r="EJ13" s="46">
        <v>113.98775896412367</v>
      </c>
      <c r="EK13" s="46">
        <v>125.062696476521</v>
      </c>
      <c r="EL13" s="46">
        <v>125.18455739617367</v>
      </c>
      <c r="EM13" s="46">
        <v>113.01802870269167</v>
      </c>
      <c r="EN13" s="46">
        <v>116.05721999793167</v>
      </c>
      <c r="EO13" s="46">
        <v>129.229256916862</v>
      </c>
      <c r="EP13" s="46">
        <v>132.53228736388269</v>
      </c>
      <c r="EQ13" s="46">
        <v>119.90370063728066</v>
      </c>
      <c r="ER13" s="46">
        <v>122.00621308917898</v>
      </c>
      <c r="ES13" s="46">
        <v>132.79387364332067</v>
      </c>
      <c r="ET13" s="46">
        <v>72.187992130150192</v>
      </c>
      <c r="EU13" s="46">
        <v>92.440295879593904</v>
      </c>
      <c r="EV13" s="46">
        <v>116.146815523532</v>
      </c>
      <c r="EW13" s="46">
        <v>139.69570889718466</v>
      </c>
      <c r="EX13" s="46">
        <v>124.68404263209329</v>
      </c>
      <c r="EY13" s="46">
        <v>76.673781555748434</v>
      </c>
      <c r="EZ13" s="46">
        <v>119.99202629045635</v>
      </c>
      <c r="FA13" s="46">
        <v>143.096206113378</v>
      </c>
      <c r="FB13" s="46">
        <v>151.56528896918067</v>
      </c>
      <c r="FC13" s="46">
        <v>142.296857602822</v>
      </c>
      <c r="FD13" s="46">
        <v>142.02893180536634</v>
      </c>
      <c r="FE13" s="46">
        <v>153.91404351882932</v>
      </c>
      <c r="FF13" s="46">
        <v>165.92876335424967</v>
      </c>
      <c r="FG13" s="46">
        <v>149.62596433383735</v>
      </c>
      <c r="FH13" s="46">
        <v>154.14792397134735</v>
      </c>
      <c r="FI13" s="46">
        <v>163.8152751146167</v>
      </c>
      <c r="FJ13" s="46">
        <v>170.13492248062701</v>
      </c>
      <c r="FK13" s="46">
        <v>161.30910414924566</v>
      </c>
      <c r="FL13" s="46">
        <v>98.568655558483897</v>
      </c>
      <c r="FM13" s="46">
        <v>107.81456570805231</v>
      </c>
      <c r="FN13" s="46">
        <v>115.00953647499091</v>
      </c>
      <c r="FO13" s="46">
        <v>119.61118786893189</v>
      </c>
      <c r="FP13" s="46">
        <v>125.81245809607844</v>
      </c>
      <c r="FQ13" s="46">
        <v>100.86929365801647</v>
      </c>
      <c r="FR13" s="46">
        <v>113.5296714513764</v>
      </c>
      <c r="FS13" s="46">
        <v>144.17582760859466</v>
      </c>
      <c r="FT13" s="46">
        <v>155.11834381242451</v>
      </c>
      <c r="FU13" s="46">
        <v>164.02621916877021</v>
      </c>
      <c r="FV13" s="46">
        <v>100.00000000000007</v>
      </c>
      <c r="FW13" s="46">
        <v>108.47987145171295</v>
      </c>
      <c r="FX13" s="46">
        <v>115.46466346589034</v>
      </c>
      <c r="FY13" s="46">
        <v>119.83062564332948</v>
      </c>
      <c r="FZ13" s="46">
        <v>125.91786450180108</v>
      </c>
      <c r="GA13" s="46">
        <v>103.39224429414918</v>
      </c>
      <c r="GB13" s="46">
        <v>115.2613898438707</v>
      </c>
      <c r="GC13" s="46">
        <v>144.74682112268675</v>
      </c>
      <c r="GD13" s="46">
        <v>155.90417379456588</v>
      </c>
      <c r="GE13" s="63"/>
      <c r="GF13" s="61" t="s">
        <v>671</v>
      </c>
    </row>
    <row r="14" spans="1:222" s="7" customFormat="1" ht="20.100000000000001" customHeight="1">
      <c r="A14" s="502"/>
      <c r="B14" s="443" t="s">
        <v>672</v>
      </c>
      <c r="C14" s="175"/>
      <c r="D14" s="41">
        <v>4.6219854882642002</v>
      </c>
      <c r="E14" s="41">
        <v>4.5631451360847697</v>
      </c>
      <c r="F14" s="42"/>
      <c r="G14" s="499" t="s">
        <v>673</v>
      </c>
      <c r="H14" s="499"/>
      <c r="I14" s="325">
        <v>93.384465966391502</v>
      </c>
      <c r="J14" s="325">
        <v>89.916774279139503</v>
      </c>
      <c r="K14" s="325">
        <v>99.317961733074696</v>
      </c>
      <c r="L14" s="325">
        <v>98.999944437566796</v>
      </c>
      <c r="M14" s="325">
        <v>96.985423340009902</v>
      </c>
      <c r="N14" s="325">
        <v>98.998719179685693</v>
      </c>
      <c r="O14" s="325">
        <v>98.2946460179312</v>
      </c>
      <c r="P14" s="325">
        <v>97.833888540395506</v>
      </c>
      <c r="Q14" s="325">
        <v>105.443335417957</v>
      </c>
      <c r="R14" s="325">
        <v>107.166627753279</v>
      </c>
      <c r="S14" s="325">
        <v>106.20504601064</v>
      </c>
      <c r="T14" s="325">
        <v>107.461045843175</v>
      </c>
      <c r="U14" s="325">
        <v>102.811664923441</v>
      </c>
      <c r="V14" s="325">
        <v>97.341078241741997</v>
      </c>
      <c r="W14" s="325">
        <v>101.61190387612</v>
      </c>
      <c r="X14" s="325">
        <v>101.406916414387</v>
      </c>
      <c r="Y14" s="325">
        <v>101.899191415985</v>
      </c>
      <c r="Z14" s="325">
        <v>107.76504042015701</v>
      </c>
      <c r="AA14" s="325">
        <v>103.964858513493</v>
      </c>
      <c r="AB14" s="325">
        <v>104.640966344332</v>
      </c>
      <c r="AC14" s="325">
        <v>108.08527878902299</v>
      </c>
      <c r="AD14" s="325">
        <v>109.033136978169</v>
      </c>
      <c r="AE14" s="325">
        <v>113.337297027557</v>
      </c>
      <c r="AF14" s="325">
        <v>114.63590181578699</v>
      </c>
      <c r="AG14" s="325">
        <v>110.753395009823</v>
      </c>
      <c r="AH14" s="325">
        <v>108.299159299103</v>
      </c>
      <c r="AI14" s="325">
        <v>111.04347982707399</v>
      </c>
      <c r="AJ14" s="325">
        <v>108.283148734839</v>
      </c>
      <c r="AK14" s="325">
        <v>109.875917955425</v>
      </c>
      <c r="AL14" s="325">
        <v>109.65386326941599</v>
      </c>
      <c r="AM14" s="325">
        <v>108.45121258946401</v>
      </c>
      <c r="AN14" s="325">
        <v>107.617160449655</v>
      </c>
      <c r="AO14" s="325">
        <v>110.67089078253601</v>
      </c>
      <c r="AP14" s="325">
        <v>109.983827273785</v>
      </c>
      <c r="AQ14" s="325">
        <v>114.976810261517</v>
      </c>
      <c r="AR14" s="325">
        <v>118.24491472476601</v>
      </c>
      <c r="AS14" s="325">
        <v>115.51324095733899</v>
      </c>
      <c r="AT14" s="325">
        <v>112.218766808547</v>
      </c>
      <c r="AU14" s="325">
        <v>115.69088059960499</v>
      </c>
      <c r="AV14" s="325">
        <v>111.568573555413</v>
      </c>
      <c r="AW14" s="325">
        <v>112.794472508051</v>
      </c>
      <c r="AX14" s="325">
        <v>115.58937251539599</v>
      </c>
      <c r="AY14" s="325">
        <v>114.97740217864801</v>
      </c>
      <c r="AZ14" s="325">
        <v>114.449218447839</v>
      </c>
      <c r="BA14" s="325">
        <v>117.732230389359</v>
      </c>
      <c r="BB14" s="325">
        <v>117.176708306769</v>
      </c>
      <c r="BC14" s="325">
        <v>118.236543068019</v>
      </c>
      <c r="BD14" s="325">
        <v>124.172161420431</v>
      </c>
      <c r="BE14" s="325">
        <v>122.07187677063</v>
      </c>
      <c r="BF14" s="325">
        <v>118.405917364026</v>
      </c>
      <c r="BG14" s="325">
        <v>121.44881204897101</v>
      </c>
      <c r="BH14" s="325">
        <v>117.321431968144</v>
      </c>
      <c r="BI14" s="325">
        <v>120.107966059945</v>
      </c>
      <c r="BJ14" s="325">
        <v>121.04463563341</v>
      </c>
      <c r="BK14" s="325">
        <v>121.36614154965901</v>
      </c>
      <c r="BL14" s="325">
        <v>120.912245865389</v>
      </c>
      <c r="BM14" s="325">
        <v>124.55749658870501</v>
      </c>
      <c r="BN14" s="325">
        <v>122.56978128865499</v>
      </c>
      <c r="BO14" s="325">
        <v>124.69285362817401</v>
      </c>
      <c r="BP14" s="325">
        <v>130.26984232113099</v>
      </c>
      <c r="BQ14" s="325">
        <v>125.737415767163</v>
      </c>
      <c r="BR14" s="325">
        <v>125.863062969597</v>
      </c>
      <c r="BS14" s="325">
        <v>114.097778410503</v>
      </c>
      <c r="BT14" s="325">
        <v>37.109468150158698</v>
      </c>
      <c r="BU14" s="325">
        <v>72.989395280310703</v>
      </c>
      <c r="BV14" s="325">
        <v>129.87102550738601</v>
      </c>
      <c r="BW14" s="325">
        <v>122.37553350785301</v>
      </c>
      <c r="BX14" s="325">
        <v>117.91012921303999</v>
      </c>
      <c r="BY14" s="325">
        <v>127.363613532722</v>
      </c>
      <c r="BZ14" s="325">
        <v>124.427076580483</v>
      </c>
      <c r="CA14" s="325">
        <v>127.48162017175299</v>
      </c>
      <c r="CB14" s="325">
        <v>134.61736081961499</v>
      </c>
      <c r="CC14" s="325">
        <v>128.81648950176799</v>
      </c>
      <c r="CD14" s="325">
        <v>127.04290674200701</v>
      </c>
      <c r="CE14" s="325">
        <v>126.806741008656</v>
      </c>
      <c r="CF14" s="325">
        <v>116.00847623794201</v>
      </c>
      <c r="CG14" s="325">
        <v>111.698737304274</v>
      </c>
      <c r="CH14" s="325">
        <v>106.260864433912</v>
      </c>
      <c r="CI14" s="325">
        <v>93.344914034015801</v>
      </c>
      <c r="CJ14" s="325">
        <v>104.90040386777601</v>
      </c>
      <c r="CK14" s="325">
        <v>120.756342581471</v>
      </c>
      <c r="CL14" s="325">
        <v>126.14093071865</v>
      </c>
      <c r="CM14" s="325">
        <v>139.52667677456</v>
      </c>
      <c r="CN14" s="325">
        <v>143.392945541236</v>
      </c>
      <c r="CO14" s="325">
        <v>139.88398088673301</v>
      </c>
      <c r="CP14" s="325">
        <v>133.12604116330601</v>
      </c>
      <c r="CQ14" s="325">
        <v>136.16564839887201</v>
      </c>
      <c r="CR14" s="325">
        <v>127.69162089838299</v>
      </c>
      <c r="CS14" s="325">
        <v>121.517130378784</v>
      </c>
      <c r="CT14" s="325">
        <v>124.630508803428</v>
      </c>
      <c r="CU14" s="325">
        <v>119.325040235434</v>
      </c>
      <c r="CV14" s="325">
        <v>122.31843032090001</v>
      </c>
      <c r="CW14" s="325">
        <v>131.273549021001</v>
      </c>
      <c r="CX14" s="325">
        <v>126.50791789890999</v>
      </c>
      <c r="CY14" s="325">
        <v>134.562504789983</v>
      </c>
      <c r="CZ14" s="325">
        <v>137.212473785963</v>
      </c>
      <c r="DA14" s="325">
        <v>131.31352725974699</v>
      </c>
      <c r="DB14" s="325">
        <v>132.626420415811</v>
      </c>
      <c r="DC14" s="325">
        <v>129.56648707055501</v>
      </c>
      <c r="DD14" s="325">
        <v>120.234996925462</v>
      </c>
      <c r="DE14" s="325">
        <v>125.399218547925</v>
      </c>
      <c r="DF14" s="325">
        <v>124.377375835188</v>
      </c>
      <c r="DG14" s="325">
        <v>119.52524592138499</v>
      </c>
      <c r="DH14" s="325">
        <v>124.619324969769</v>
      </c>
      <c r="DI14" s="325">
        <v>131.929721497782</v>
      </c>
      <c r="DJ14" s="325">
        <v>132.47755259013601</v>
      </c>
      <c r="DK14" s="325">
        <v>139.36492974501499</v>
      </c>
      <c r="DL14" s="325">
        <v>142.245494334239</v>
      </c>
      <c r="DM14" s="325">
        <v>139.29497467341901</v>
      </c>
      <c r="DN14" s="325">
        <v>135.16990333528301</v>
      </c>
      <c r="DO14" s="325">
        <v>136.021082294541</v>
      </c>
      <c r="DP14" s="325">
        <v>128.66406412987601</v>
      </c>
      <c r="DQ14" s="325">
        <v>130.238540029479</v>
      </c>
      <c r="DR14" s="325">
        <v>131.10880801105699</v>
      </c>
      <c r="DS14" s="325">
        <v>129.82369484560999</v>
      </c>
      <c r="DT14" s="325">
        <v>132.93605854063799</v>
      </c>
      <c r="DU14" s="325">
        <v>137.72475783813201</v>
      </c>
      <c r="DV14" s="325">
        <v>137.09231398606701</v>
      </c>
      <c r="DW14" s="325">
        <v>145.730060215279</v>
      </c>
      <c r="DX14" s="325" t="e">
        <v>#DIV/0!</v>
      </c>
      <c r="DY14" s="325">
        <v>94.206400659535234</v>
      </c>
      <c r="DZ14" s="325">
        <v>98.328028985754131</v>
      </c>
      <c r="EA14" s="325">
        <v>100.52395665876122</v>
      </c>
      <c r="EB14" s="325">
        <v>106.94423986903134</v>
      </c>
      <c r="EC14" s="325">
        <v>100.58821568043432</v>
      </c>
      <c r="ED14" s="325">
        <v>103.69038275017634</v>
      </c>
      <c r="EE14" s="325">
        <v>105.56370121561599</v>
      </c>
      <c r="EF14" s="325">
        <v>112.33544527383766</v>
      </c>
      <c r="EG14" s="325">
        <v>110.03201137866667</v>
      </c>
      <c r="EH14" s="325">
        <v>109.27097665322667</v>
      </c>
      <c r="EI14" s="325">
        <v>108.91308794055168</v>
      </c>
      <c r="EJ14" s="325">
        <v>114.40185075335599</v>
      </c>
      <c r="EK14" s="325">
        <v>114.47429612183033</v>
      </c>
      <c r="EL14" s="325">
        <v>113.31747285962</v>
      </c>
      <c r="EM14" s="325">
        <v>115.71961700528202</v>
      </c>
      <c r="EN14" s="325">
        <v>119.86180426507299</v>
      </c>
      <c r="EO14" s="325">
        <v>120.64220206120899</v>
      </c>
      <c r="EP14" s="325">
        <v>119.491344553833</v>
      </c>
      <c r="EQ14" s="325">
        <v>122.27862800125099</v>
      </c>
      <c r="ER14" s="325">
        <v>125.84415907931999</v>
      </c>
      <c r="ES14" s="325">
        <v>121.89941904908767</v>
      </c>
      <c r="ET14" s="325">
        <v>79.989962979285139</v>
      </c>
      <c r="EU14" s="325">
        <v>122.549758751205</v>
      </c>
      <c r="EV14" s="325">
        <v>128.84201919061698</v>
      </c>
      <c r="EW14" s="325">
        <v>127.55537908414367</v>
      </c>
      <c r="EX14" s="325">
        <v>111.32269265870934</v>
      </c>
      <c r="EY14" s="325">
        <v>106.33388682775427</v>
      </c>
      <c r="EZ14" s="325">
        <v>136.35351767814868</v>
      </c>
      <c r="FA14" s="325">
        <v>136.39189014963702</v>
      </c>
      <c r="FB14" s="325">
        <v>124.61308669353166</v>
      </c>
      <c r="FC14" s="325">
        <v>124.30567319244501</v>
      </c>
      <c r="FD14" s="325">
        <v>132.76096549161866</v>
      </c>
      <c r="FE14" s="325">
        <v>131.16881158203765</v>
      </c>
      <c r="FF14" s="325">
        <v>123.33719710285834</v>
      </c>
      <c r="FG14" s="325">
        <v>125.35809746297866</v>
      </c>
      <c r="FH14" s="325">
        <v>138.02932555646331</v>
      </c>
      <c r="FI14" s="325">
        <v>136.82865343441435</v>
      </c>
      <c r="FJ14" s="325">
        <v>130.003804056804</v>
      </c>
      <c r="FK14" s="325">
        <v>133.49483707479334</v>
      </c>
      <c r="FL14" s="325">
        <v>99.32243933418826</v>
      </c>
      <c r="FM14" s="325">
        <v>104.71793935858237</v>
      </c>
      <c r="FN14" s="325">
        <v>109.96444231387609</v>
      </c>
      <c r="FO14" s="325">
        <v>115.08612812136229</v>
      </c>
      <c r="FP14" s="325">
        <v>121.31810534233706</v>
      </c>
      <c r="FQ14" s="325">
        <v>111.38419264463359</v>
      </c>
      <c r="FR14" s="325">
        <v>118.3003166550029</v>
      </c>
      <c r="FS14" s="325">
        <v>128.81839752688489</v>
      </c>
      <c r="FT14" s="325">
        <v>128.31225461625226</v>
      </c>
      <c r="FU14" s="325">
        <v>134.89129617267102</v>
      </c>
      <c r="FV14" s="325">
        <v>100.00065654327049</v>
      </c>
      <c r="FW14" s="325">
        <v>105.5444362300161</v>
      </c>
      <c r="FX14" s="325">
        <v>110.65448168145025</v>
      </c>
      <c r="FY14" s="325">
        <v>115.84329756295135</v>
      </c>
      <c r="FZ14" s="325">
        <v>122.06408342390323</v>
      </c>
      <c r="GA14" s="325">
        <v>113.32028999254869</v>
      </c>
      <c r="GB14" s="325">
        <v>120.39136906218899</v>
      </c>
      <c r="GC14" s="325">
        <v>129.51790388180808</v>
      </c>
      <c r="GD14" s="325">
        <v>129.4733579260845</v>
      </c>
      <c r="GE14" s="504" t="s">
        <v>674</v>
      </c>
      <c r="GF14" s="504"/>
    </row>
    <row r="15" spans="1:222" s="7" customFormat="1" ht="45" customHeight="1">
      <c r="A15" s="502"/>
      <c r="B15" s="33"/>
      <c r="C15" s="34">
        <v>3.1</v>
      </c>
      <c r="D15" s="35">
        <v>1.7377027939795799</v>
      </c>
      <c r="E15" s="35">
        <v>1.4395171783940699</v>
      </c>
      <c r="F15" s="36">
        <v>16</v>
      </c>
      <c r="G15" s="45"/>
      <c r="H15" s="45" t="s">
        <v>675</v>
      </c>
      <c r="I15" s="46">
        <v>92.635564697076603</v>
      </c>
      <c r="J15" s="46">
        <v>91.638530629738398</v>
      </c>
      <c r="K15" s="46">
        <v>104.78388334890199</v>
      </c>
      <c r="L15" s="46">
        <v>106.678989901953</v>
      </c>
      <c r="M15" s="46">
        <v>93.213040033822296</v>
      </c>
      <c r="N15" s="46">
        <v>97.629419298055197</v>
      </c>
      <c r="O15" s="46">
        <v>97.121766544192795</v>
      </c>
      <c r="P15" s="46">
        <v>96.873392717020494</v>
      </c>
      <c r="Q15" s="46">
        <v>102.30858325173099</v>
      </c>
      <c r="R15" s="46">
        <v>106.212356295635</v>
      </c>
      <c r="S15" s="46">
        <v>105.437930709638</v>
      </c>
      <c r="T15" s="46">
        <v>105.46654257223599</v>
      </c>
      <c r="U15" s="46">
        <v>100.32717249441799</v>
      </c>
      <c r="V15" s="46">
        <v>96.754877054684798</v>
      </c>
      <c r="W15" s="46">
        <v>100.969659170423</v>
      </c>
      <c r="X15" s="46">
        <v>102.898114593344</v>
      </c>
      <c r="Y15" s="46">
        <v>99.240786242464907</v>
      </c>
      <c r="Z15" s="46">
        <v>107.56876453240599</v>
      </c>
      <c r="AA15" s="46">
        <v>101.73409608381</v>
      </c>
      <c r="AB15" s="46">
        <v>102.364116276817</v>
      </c>
      <c r="AC15" s="46">
        <v>100.773435104361</v>
      </c>
      <c r="AD15" s="46">
        <v>105.883597445246</v>
      </c>
      <c r="AE15" s="46">
        <v>109.38950211648</v>
      </c>
      <c r="AF15" s="46">
        <v>111.323455118257</v>
      </c>
      <c r="AG15" s="46">
        <v>103.975706010834</v>
      </c>
      <c r="AH15" s="46">
        <v>103.631267668201</v>
      </c>
      <c r="AI15" s="46">
        <v>108.935396012355</v>
      </c>
      <c r="AJ15" s="46">
        <v>108.888401649364</v>
      </c>
      <c r="AK15" s="46">
        <v>106.520073184444</v>
      </c>
      <c r="AL15" s="46">
        <v>106.419277435174</v>
      </c>
      <c r="AM15" s="46">
        <v>103.57990258446</v>
      </c>
      <c r="AN15" s="46">
        <v>103.135531442361</v>
      </c>
      <c r="AO15" s="46">
        <v>103.31229166713899</v>
      </c>
      <c r="AP15" s="46">
        <v>107.350356395012</v>
      </c>
      <c r="AQ15" s="46">
        <v>112.38523872704199</v>
      </c>
      <c r="AR15" s="46">
        <v>113.93984527811899</v>
      </c>
      <c r="AS15" s="46">
        <v>111.75194030186501</v>
      </c>
      <c r="AT15" s="46">
        <v>111.16671251976901</v>
      </c>
      <c r="AU15" s="46">
        <v>112.496792901481</v>
      </c>
      <c r="AV15" s="46">
        <v>112.78138791158599</v>
      </c>
      <c r="AW15" s="46">
        <v>109.957595438377</v>
      </c>
      <c r="AX15" s="46">
        <v>111.373873755348</v>
      </c>
      <c r="AY15" s="46">
        <v>108.746576273044</v>
      </c>
      <c r="AZ15" s="46">
        <v>111.025703996974</v>
      </c>
      <c r="BA15" s="46">
        <v>111.919215476829</v>
      </c>
      <c r="BB15" s="46">
        <v>116.523408022154</v>
      </c>
      <c r="BC15" s="46">
        <v>116.496913436829</v>
      </c>
      <c r="BD15" s="46">
        <v>120.158673913832</v>
      </c>
      <c r="BE15" s="46">
        <v>118.70128690409</v>
      </c>
      <c r="BF15" s="46">
        <v>117.210515762151</v>
      </c>
      <c r="BG15" s="46">
        <v>116.191530456246</v>
      </c>
      <c r="BH15" s="46">
        <v>116.99106530627699</v>
      </c>
      <c r="BI15" s="46">
        <v>116.233593204915</v>
      </c>
      <c r="BJ15" s="46">
        <v>116.070262518974</v>
      </c>
      <c r="BK15" s="46">
        <v>114.807285282474</v>
      </c>
      <c r="BL15" s="46">
        <v>116.87372508071</v>
      </c>
      <c r="BM15" s="46">
        <v>119.182687446695</v>
      </c>
      <c r="BN15" s="46">
        <v>121.30071212723099</v>
      </c>
      <c r="BO15" s="46">
        <v>121.561727331727</v>
      </c>
      <c r="BP15" s="46">
        <v>125.58328379776999</v>
      </c>
      <c r="BQ15" s="46">
        <v>121.707899899081</v>
      </c>
      <c r="BR15" s="46">
        <v>125.14879417783</v>
      </c>
      <c r="BS15" s="46">
        <v>113.326963201559</v>
      </c>
      <c r="BT15" s="46">
        <v>24.294225889814399</v>
      </c>
      <c r="BU15" s="46">
        <v>56.812716350429298</v>
      </c>
      <c r="BV15" s="46">
        <v>122.37559419832201</v>
      </c>
      <c r="BW15" s="46">
        <v>102.822998392702</v>
      </c>
      <c r="BX15" s="46">
        <v>102.26902378364601</v>
      </c>
      <c r="BY15" s="46">
        <v>116.025914428703</v>
      </c>
      <c r="BZ15" s="46">
        <v>115.789288781686</v>
      </c>
      <c r="CA15" s="46">
        <v>121.488036423501</v>
      </c>
      <c r="CB15" s="46">
        <v>126.456081897652</v>
      </c>
      <c r="CC15" s="46">
        <v>118.297648760128</v>
      </c>
      <c r="CD15" s="46">
        <v>120.06438300715401</v>
      </c>
      <c r="CE15" s="46">
        <v>119.170702825023</v>
      </c>
      <c r="CF15" s="46">
        <v>109.127750477067</v>
      </c>
      <c r="CG15" s="46">
        <v>107.669068623226</v>
      </c>
      <c r="CH15" s="46">
        <v>100.340964407925</v>
      </c>
      <c r="CI15" s="46">
        <v>79.2177378472839</v>
      </c>
      <c r="CJ15" s="46">
        <v>99.999409320949098</v>
      </c>
      <c r="CK15" s="46">
        <v>113.80625438794399</v>
      </c>
      <c r="CL15" s="46">
        <v>121.77654770364499</v>
      </c>
      <c r="CM15" s="46">
        <v>136.64241998320699</v>
      </c>
      <c r="CN15" s="46">
        <v>137.231583876012</v>
      </c>
      <c r="CO15" s="46">
        <v>131.647854160473</v>
      </c>
      <c r="CP15" s="46">
        <v>128.18011637745701</v>
      </c>
      <c r="CQ15" s="46">
        <v>131.05191255871699</v>
      </c>
      <c r="CR15" s="46">
        <v>117.667304900966</v>
      </c>
      <c r="CS15" s="46">
        <v>117.880430785334</v>
      </c>
      <c r="CT15" s="46">
        <v>118.13885926000199</v>
      </c>
      <c r="CU15" s="46">
        <v>112.789361333587</v>
      </c>
      <c r="CV15" s="46">
        <v>113.115591807795</v>
      </c>
      <c r="CW15" s="46">
        <v>122.148966861497</v>
      </c>
      <c r="CX15" s="46">
        <v>121.91175465937501</v>
      </c>
      <c r="CY15" s="46">
        <v>120.748155541651</v>
      </c>
      <c r="CZ15" s="46">
        <v>119.63040690038</v>
      </c>
      <c r="DA15" s="46">
        <v>112.52602075221699</v>
      </c>
      <c r="DB15" s="46">
        <v>125.01925072664601</v>
      </c>
      <c r="DC15" s="46">
        <v>119.549532359447</v>
      </c>
      <c r="DD15" s="46">
        <v>106.04396107313799</v>
      </c>
      <c r="DE15" s="46">
        <v>116.21842502230901</v>
      </c>
      <c r="DF15" s="46">
        <v>113.55471947381901</v>
      </c>
      <c r="DG15" s="46">
        <v>109.034375937695</v>
      </c>
      <c r="DH15" s="46">
        <v>111.758313536294</v>
      </c>
      <c r="DI15" s="46">
        <v>117.48595382268699</v>
      </c>
      <c r="DJ15" s="46">
        <v>124.00054871787999</v>
      </c>
      <c r="DK15" s="46">
        <v>118.45362704832399</v>
      </c>
      <c r="DL15" s="46">
        <v>116.043875452956</v>
      </c>
      <c r="DM15" s="46">
        <v>113.350070692145</v>
      </c>
      <c r="DN15" s="46">
        <v>119.487428016633</v>
      </c>
      <c r="DO15" s="46">
        <v>122.623249086596</v>
      </c>
      <c r="DP15" s="46">
        <v>110.980440374625</v>
      </c>
      <c r="DQ15" s="46">
        <v>118.306291451871</v>
      </c>
      <c r="DR15" s="46">
        <v>119.390831116153</v>
      </c>
      <c r="DS15" s="46">
        <v>119.566360010761</v>
      </c>
      <c r="DT15" s="46">
        <v>117.076637526555</v>
      </c>
      <c r="DU15" s="46">
        <v>124.60595984888</v>
      </c>
      <c r="DV15" s="46">
        <v>128.54212955497999</v>
      </c>
      <c r="DW15" s="46">
        <v>123.646430667762</v>
      </c>
      <c r="DX15" s="46">
        <v>0</v>
      </c>
      <c r="DY15" s="46">
        <v>96.352659558572327</v>
      </c>
      <c r="DZ15" s="46">
        <v>99.173816411276832</v>
      </c>
      <c r="EA15" s="46">
        <v>98.767914170981427</v>
      </c>
      <c r="EB15" s="46">
        <v>105.70560985916967</v>
      </c>
      <c r="EC15" s="46">
        <v>99.350569573175264</v>
      </c>
      <c r="ED15" s="46">
        <v>103.23588845607162</v>
      </c>
      <c r="EE15" s="46">
        <v>101.62388248832933</v>
      </c>
      <c r="EF15" s="46">
        <v>108.865518226661</v>
      </c>
      <c r="EG15" s="46">
        <v>105.51412323046334</v>
      </c>
      <c r="EH15" s="46">
        <v>107.27591742299398</v>
      </c>
      <c r="EI15" s="46">
        <v>103.34257523132</v>
      </c>
      <c r="EJ15" s="46">
        <v>111.22514680005766</v>
      </c>
      <c r="EK15" s="46">
        <v>111.80514857437167</v>
      </c>
      <c r="EL15" s="46">
        <v>111.37095236843702</v>
      </c>
      <c r="EM15" s="46">
        <v>110.56383191561567</v>
      </c>
      <c r="EN15" s="46">
        <v>117.72633179093833</v>
      </c>
      <c r="EO15" s="46">
        <v>117.36777770749568</v>
      </c>
      <c r="EP15" s="46">
        <v>116.43164034338866</v>
      </c>
      <c r="EQ15" s="46">
        <v>116.95456593662634</v>
      </c>
      <c r="ER15" s="46">
        <v>122.81524108557601</v>
      </c>
      <c r="ES15" s="46">
        <v>120.06121909282332</v>
      </c>
      <c r="ET15" s="46">
        <v>67.827512146188567</v>
      </c>
      <c r="EU15" s="46">
        <v>107.03931220168367</v>
      </c>
      <c r="EV15" s="46">
        <v>121.24446903427967</v>
      </c>
      <c r="EW15" s="46">
        <v>119.17757819743501</v>
      </c>
      <c r="EX15" s="46">
        <v>105.71259450273932</v>
      </c>
      <c r="EY15" s="46">
        <v>97.674467185392317</v>
      </c>
      <c r="EZ15" s="46">
        <v>131.88351718762132</v>
      </c>
      <c r="FA15" s="46">
        <v>130.293294365549</v>
      </c>
      <c r="FB15" s="46">
        <v>117.89553164876732</v>
      </c>
      <c r="FC15" s="46">
        <v>116.017973334293</v>
      </c>
      <c r="FD15" s="46">
        <v>120.763439033802</v>
      </c>
      <c r="FE15" s="46">
        <v>119.03160127943666</v>
      </c>
      <c r="FF15" s="46">
        <v>111.93903518975533</v>
      </c>
      <c r="FG15" s="46">
        <v>112.75954776555868</v>
      </c>
      <c r="FH15" s="46">
        <v>119.49935040638667</v>
      </c>
      <c r="FI15" s="46">
        <v>118.48691593179133</v>
      </c>
      <c r="FJ15" s="46">
        <v>116.22585431421633</v>
      </c>
      <c r="FK15" s="46">
        <v>120.41631912873201</v>
      </c>
      <c r="FL15" s="46">
        <v>99.503041584342242</v>
      </c>
      <c r="FM15" s="46">
        <v>102.53673828313225</v>
      </c>
      <c r="FN15" s="46">
        <v>106.19394934330781</v>
      </c>
      <c r="FO15" s="46">
        <v>112.20364727584146</v>
      </c>
      <c r="FP15" s="46">
        <v>117.73858103831726</v>
      </c>
      <c r="FQ15" s="46">
        <v>102.00558686611579</v>
      </c>
      <c r="FR15" s="46">
        <v>111.4648079403229</v>
      </c>
      <c r="FS15" s="46">
        <v>121.38911893153218</v>
      </c>
      <c r="FT15" s="46">
        <v>115.7858844064051</v>
      </c>
      <c r="FU15" s="46">
        <v>119.77962075881464</v>
      </c>
      <c r="FV15" s="46">
        <v>100.00000000000006</v>
      </c>
      <c r="FW15" s="46">
        <v>103.26896468605931</v>
      </c>
      <c r="FX15" s="46">
        <v>106.83944067120875</v>
      </c>
      <c r="FY15" s="46">
        <v>112.86656616234067</v>
      </c>
      <c r="FZ15" s="46">
        <v>118.39230626827167</v>
      </c>
      <c r="GA15" s="46">
        <v>104.04312811874381</v>
      </c>
      <c r="GB15" s="46">
        <v>113.61203926829698</v>
      </c>
      <c r="GC15" s="46">
        <v>121.24255959560283</v>
      </c>
      <c r="GD15" s="46">
        <v>115.80738366028434</v>
      </c>
      <c r="GE15" s="60"/>
      <c r="GF15" s="61" t="s">
        <v>676</v>
      </c>
    </row>
    <row r="16" spans="1:222" s="7" customFormat="1" ht="18" customHeight="1">
      <c r="A16" s="502"/>
      <c r="B16" s="33"/>
      <c r="C16" s="34">
        <v>3.2</v>
      </c>
      <c r="D16" s="35">
        <v>1.0594365285109399</v>
      </c>
      <c r="E16" s="35">
        <v>1.15368662569003</v>
      </c>
      <c r="F16" s="36">
        <v>17</v>
      </c>
      <c r="G16" s="45"/>
      <c r="H16" s="45" t="s">
        <v>350</v>
      </c>
      <c r="I16" s="46">
        <v>94.959931938890506</v>
      </c>
      <c r="J16" s="46">
        <v>88.233164772573005</v>
      </c>
      <c r="K16" s="46">
        <v>104.520735047215</v>
      </c>
      <c r="L16" s="46">
        <v>99.623929672347998</v>
      </c>
      <c r="M16" s="46">
        <v>93.326558747325805</v>
      </c>
      <c r="N16" s="46">
        <v>95.927387003053497</v>
      </c>
      <c r="O16" s="46">
        <v>96.630034569220797</v>
      </c>
      <c r="P16" s="46">
        <v>96.025006584662904</v>
      </c>
      <c r="Q16" s="46">
        <v>115.921794777546</v>
      </c>
      <c r="R16" s="46">
        <v>100.88700000634999</v>
      </c>
      <c r="S16" s="46">
        <v>105.862834793655</v>
      </c>
      <c r="T16" s="46">
        <v>108.08162208716</v>
      </c>
      <c r="U16" s="46">
        <v>108.604824452496</v>
      </c>
      <c r="V16" s="46">
        <v>96.854067163224002</v>
      </c>
      <c r="W16" s="46">
        <v>107.37905563009301</v>
      </c>
      <c r="X16" s="46">
        <v>105.136847533745</v>
      </c>
      <c r="Y16" s="46">
        <v>98.447617676203706</v>
      </c>
      <c r="Z16" s="46">
        <v>101.09606551248</v>
      </c>
      <c r="AA16" s="46">
        <v>98.233250718861896</v>
      </c>
      <c r="AB16" s="46">
        <v>98.980121987933799</v>
      </c>
      <c r="AC16" s="46">
        <v>117.576127341716</v>
      </c>
      <c r="AD16" s="46">
        <v>101.571372378833</v>
      </c>
      <c r="AE16" s="46">
        <v>110.199782593652</v>
      </c>
      <c r="AF16" s="46">
        <v>110.24551995952901</v>
      </c>
      <c r="AG16" s="46">
        <v>112.886967580687</v>
      </c>
      <c r="AH16" s="46">
        <v>109.085937306912</v>
      </c>
      <c r="AI16" s="46">
        <v>111.78896961540801</v>
      </c>
      <c r="AJ16" s="46">
        <v>113.73868951079</v>
      </c>
      <c r="AK16" s="46">
        <v>109.238849236506</v>
      </c>
      <c r="AL16" s="46">
        <v>103.416601253512</v>
      </c>
      <c r="AM16" s="46">
        <v>103.243971339334</v>
      </c>
      <c r="AN16" s="46">
        <v>100.05466984443299</v>
      </c>
      <c r="AO16" s="46">
        <v>117.78528239913901</v>
      </c>
      <c r="AP16" s="46">
        <v>106.343354736208</v>
      </c>
      <c r="AQ16" s="46">
        <v>115.33859303303601</v>
      </c>
      <c r="AR16" s="46">
        <v>121.02890081875501</v>
      </c>
      <c r="AS16" s="46">
        <v>117.820396572189</v>
      </c>
      <c r="AT16" s="46">
        <v>111.77824126928699</v>
      </c>
      <c r="AU16" s="46">
        <v>116.68566451807401</v>
      </c>
      <c r="AV16" s="46">
        <v>118.03906155228</v>
      </c>
      <c r="AW16" s="46">
        <v>115.483617354301</v>
      </c>
      <c r="AX16" s="46">
        <v>111.547486949297</v>
      </c>
      <c r="AY16" s="46">
        <v>112.490221157793</v>
      </c>
      <c r="AZ16" s="46">
        <v>106.49183759703401</v>
      </c>
      <c r="BA16" s="46">
        <v>118.428077274854</v>
      </c>
      <c r="BB16" s="46">
        <v>109.68681648022</v>
      </c>
      <c r="BC16" s="46">
        <v>115.737578367192</v>
      </c>
      <c r="BD16" s="46">
        <v>125.864049071737</v>
      </c>
      <c r="BE16" s="46">
        <v>119.487436738849</v>
      </c>
      <c r="BF16" s="46">
        <v>116.967808419197</v>
      </c>
      <c r="BG16" s="46">
        <v>122.123565885283</v>
      </c>
      <c r="BH16" s="46">
        <v>123.77443991045899</v>
      </c>
      <c r="BI16" s="46">
        <v>121.51038156497199</v>
      </c>
      <c r="BJ16" s="46">
        <v>116.310666262007</v>
      </c>
      <c r="BK16" s="46">
        <v>117.972221759653</v>
      </c>
      <c r="BL16" s="46">
        <v>111.455447424867</v>
      </c>
      <c r="BM16" s="46">
        <v>123.31456880301999</v>
      </c>
      <c r="BN16" s="46">
        <v>113.05200024061401</v>
      </c>
      <c r="BO16" s="46">
        <v>124.94241975906399</v>
      </c>
      <c r="BP16" s="46">
        <v>128.68204938712401</v>
      </c>
      <c r="BQ16" s="46">
        <v>119.682040460294</v>
      </c>
      <c r="BR16" s="46">
        <v>122.930601624377</v>
      </c>
      <c r="BS16" s="46">
        <v>111.879492423904</v>
      </c>
      <c r="BT16" s="46">
        <v>64.916058227464106</v>
      </c>
      <c r="BU16" s="46">
        <v>95.691338047844994</v>
      </c>
      <c r="BV16" s="46">
        <v>128.75161128028199</v>
      </c>
      <c r="BW16" s="46">
        <v>125.79381060959101</v>
      </c>
      <c r="BX16" s="46">
        <v>114.151800808476</v>
      </c>
      <c r="BY16" s="46">
        <v>129.58916525827399</v>
      </c>
      <c r="BZ16" s="46">
        <v>119.543441156765</v>
      </c>
      <c r="CA16" s="46">
        <v>129.377693111865</v>
      </c>
      <c r="CB16" s="46">
        <v>135.54676416425801</v>
      </c>
      <c r="CC16" s="46">
        <v>130.111514929847</v>
      </c>
      <c r="CD16" s="46">
        <v>130.678493744679</v>
      </c>
      <c r="CE16" s="46">
        <v>131.681251803918</v>
      </c>
      <c r="CF16" s="46">
        <v>122.485373319339</v>
      </c>
      <c r="CG16" s="46">
        <v>114.161479841016</v>
      </c>
      <c r="CH16" s="46">
        <v>129.04303924004699</v>
      </c>
      <c r="CI16" s="46">
        <v>122.75722360272</v>
      </c>
      <c r="CJ16" s="46">
        <v>129.75847975516399</v>
      </c>
      <c r="CK16" s="46">
        <v>147.94350593181599</v>
      </c>
      <c r="CL16" s="46">
        <v>139.91897391088699</v>
      </c>
      <c r="CM16" s="46">
        <v>154.64637117082799</v>
      </c>
      <c r="CN16" s="46">
        <v>152.36659583457299</v>
      </c>
      <c r="CO16" s="46">
        <v>149.172649149309</v>
      </c>
      <c r="CP16" s="46">
        <v>138.83486595834401</v>
      </c>
      <c r="CQ16" s="46">
        <v>138.08582307462899</v>
      </c>
      <c r="CR16" s="46">
        <v>132.28923750164199</v>
      </c>
      <c r="CS16" s="46">
        <v>122.62665603849599</v>
      </c>
      <c r="CT16" s="46">
        <v>142.555791454191</v>
      </c>
      <c r="CU16" s="46">
        <v>139.93377871973701</v>
      </c>
      <c r="CV16" s="46">
        <v>145.62022895985299</v>
      </c>
      <c r="CW16" s="46">
        <v>162.56980332964801</v>
      </c>
      <c r="CX16" s="46">
        <v>143.43010201799399</v>
      </c>
      <c r="CY16" s="46">
        <v>155.15637466880401</v>
      </c>
      <c r="CZ16" s="46">
        <v>155.96539877046399</v>
      </c>
      <c r="DA16" s="46">
        <v>152.50915976182199</v>
      </c>
      <c r="DB16" s="46">
        <v>146.57444999630201</v>
      </c>
      <c r="DC16" s="46">
        <v>142.818694125089</v>
      </c>
      <c r="DD16" s="46">
        <v>134.10882023181301</v>
      </c>
      <c r="DE16" s="46">
        <v>131.144140249727</v>
      </c>
      <c r="DF16" s="46">
        <v>145.50982517829701</v>
      </c>
      <c r="DG16" s="46">
        <v>142.28214728442799</v>
      </c>
      <c r="DH16" s="46">
        <v>150.367269802972</v>
      </c>
      <c r="DI16" s="46">
        <v>168.154836581588</v>
      </c>
      <c r="DJ16" s="46">
        <v>150.05954550971299</v>
      </c>
      <c r="DK16" s="46">
        <v>167.73773015407301</v>
      </c>
      <c r="DL16" s="46">
        <v>165.057053260115</v>
      </c>
      <c r="DM16" s="46">
        <v>163.021609047027</v>
      </c>
      <c r="DN16" s="46">
        <v>151.89679764250101</v>
      </c>
      <c r="DO16" s="46">
        <v>143.852732959392</v>
      </c>
      <c r="DP16" s="46">
        <v>138.681553585459</v>
      </c>
      <c r="DQ16" s="46">
        <v>132.706809805652</v>
      </c>
      <c r="DR16" s="46">
        <v>150.67483468858401</v>
      </c>
      <c r="DS16" s="46">
        <v>153.54422859756801</v>
      </c>
      <c r="DT16" s="46">
        <v>158.097731523188</v>
      </c>
      <c r="DU16" s="46">
        <v>167.317883644267</v>
      </c>
      <c r="DV16" s="46">
        <v>148.669625422385</v>
      </c>
      <c r="DW16" s="46">
        <v>172.635655006913</v>
      </c>
      <c r="DX16" s="46">
        <v>0</v>
      </c>
      <c r="DY16" s="46">
        <v>95.90461058622617</v>
      </c>
      <c r="DZ16" s="46">
        <v>96.292625140909095</v>
      </c>
      <c r="EA16" s="46">
        <v>102.85894531047656</v>
      </c>
      <c r="EB16" s="46">
        <v>104.94381896238832</v>
      </c>
      <c r="EC16" s="46">
        <v>104.27931574860433</v>
      </c>
      <c r="ED16" s="46">
        <v>101.56017690747622</v>
      </c>
      <c r="EE16" s="46">
        <v>104.92983334950389</v>
      </c>
      <c r="EF16" s="46">
        <v>107.33889164400468</v>
      </c>
      <c r="EG16" s="46">
        <v>111.253958167669</v>
      </c>
      <c r="EH16" s="46">
        <v>108.79804666693599</v>
      </c>
      <c r="EI16" s="46">
        <v>107.02797452763532</v>
      </c>
      <c r="EJ16" s="46">
        <v>114.236949529333</v>
      </c>
      <c r="EK16" s="46">
        <v>115.42810078651667</v>
      </c>
      <c r="EL16" s="46">
        <v>115.02338861862602</v>
      </c>
      <c r="EM16" s="46">
        <v>112.470045343227</v>
      </c>
      <c r="EN16" s="46">
        <v>117.09614797304967</v>
      </c>
      <c r="EO16" s="46">
        <v>119.52627034777633</v>
      </c>
      <c r="EP16" s="46">
        <v>120.53182924581267</v>
      </c>
      <c r="EQ16" s="46">
        <v>117.58074599584666</v>
      </c>
      <c r="ER16" s="46">
        <v>122.22548979560067</v>
      </c>
      <c r="ES16" s="46">
        <v>118.16404483619165</v>
      </c>
      <c r="ET16" s="46">
        <v>96.453002518530369</v>
      </c>
      <c r="EU16" s="46">
        <v>123.17825889211367</v>
      </c>
      <c r="EV16" s="46">
        <v>128.155966144296</v>
      </c>
      <c r="EW16" s="46">
        <v>130.82375349281469</v>
      </c>
      <c r="EX16" s="46">
        <v>121.89663080013401</v>
      </c>
      <c r="EY16" s="46">
        <v>133.48640309656665</v>
      </c>
      <c r="EZ16" s="46">
        <v>148.97731363876267</v>
      </c>
      <c r="FA16" s="46">
        <v>142.03111272742734</v>
      </c>
      <c r="FB16" s="46">
        <v>132.49056166477632</v>
      </c>
      <c r="FC16" s="46">
        <v>149.37460366974599</v>
      </c>
      <c r="FD16" s="46">
        <v>151.51729181908732</v>
      </c>
      <c r="FE16" s="46">
        <v>147.30076796107099</v>
      </c>
      <c r="FF16" s="46">
        <v>136.92092855327903</v>
      </c>
      <c r="FG16" s="46">
        <v>153.60141788966268</v>
      </c>
      <c r="FH16" s="46">
        <v>160.95144297463366</v>
      </c>
      <c r="FI16" s="46">
        <v>152.92371321630665</v>
      </c>
      <c r="FJ16" s="46">
        <v>140.68773269323165</v>
      </c>
      <c r="FK16" s="46">
        <v>159.65328125500767</v>
      </c>
      <c r="FL16" s="46">
        <v>99.265307082985515</v>
      </c>
      <c r="FM16" s="46">
        <v>104.00719390811255</v>
      </c>
      <c r="FN16" s="46">
        <v>109.35653507781498</v>
      </c>
      <c r="FO16" s="46">
        <v>114.01718173568374</v>
      </c>
      <c r="FP16" s="46">
        <v>119.17372334254409</v>
      </c>
      <c r="FQ16" s="46">
        <v>114.75518663719427</v>
      </c>
      <c r="FR16" s="46">
        <v>132.10779156820556</v>
      </c>
      <c r="FS16" s="46">
        <v>142.75230098842246</v>
      </c>
      <c r="FT16" s="46">
        <v>148.2969653523476</v>
      </c>
      <c r="FU16" s="46">
        <v>152.827223811176</v>
      </c>
      <c r="FV16" s="46">
        <v>100.00000000000006</v>
      </c>
      <c r="FW16" s="46">
        <v>104.52705441239726</v>
      </c>
      <c r="FX16" s="46">
        <v>110.32923222289332</v>
      </c>
      <c r="FY16" s="46">
        <v>115.00442068035484</v>
      </c>
      <c r="FZ16" s="46">
        <v>119.96608384625908</v>
      </c>
      <c r="GA16" s="46">
        <v>116.48781809778292</v>
      </c>
      <c r="GB16" s="46">
        <v>133.79602525706949</v>
      </c>
      <c r="GC16" s="46">
        <v>143.85339247025925</v>
      </c>
      <c r="GD16" s="46">
        <v>149.69363934466156</v>
      </c>
      <c r="GE16" s="60"/>
      <c r="GF16" s="61" t="s">
        <v>388</v>
      </c>
    </row>
    <row r="17" spans="1:188" s="7" customFormat="1" ht="18" customHeight="1">
      <c r="A17" s="502"/>
      <c r="B17" s="33"/>
      <c r="C17" s="34">
        <v>3.3</v>
      </c>
      <c r="D17" s="35">
        <v>0.90600666513945805</v>
      </c>
      <c r="E17" s="35">
        <v>0.92710639121706195</v>
      </c>
      <c r="F17" s="36">
        <v>18</v>
      </c>
      <c r="G17" s="45"/>
      <c r="H17" s="45" t="s">
        <v>677</v>
      </c>
      <c r="I17" s="46">
        <v>90.057912198474199</v>
      </c>
      <c r="J17" s="46">
        <v>79.221417743070901</v>
      </c>
      <c r="K17" s="46">
        <v>84.116614843253302</v>
      </c>
      <c r="L17" s="46">
        <v>101.68346065942301</v>
      </c>
      <c r="M17" s="46">
        <v>101.610384580934</v>
      </c>
      <c r="N17" s="46">
        <v>108.176682183362</v>
      </c>
      <c r="O17" s="46">
        <v>105.646353423241</v>
      </c>
      <c r="P17" s="46">
        <v>101.019474752734</v>
      </c>
      <c r="Q17" s="46">
        <v>103.59424070057</v>
      </c>
      <c r="R17" s="46">
        <v>110.79096532605401</v>
      </c>
      <c r="S17" s="46">
        <v>102.39091653917301</v>
      </c>
      <c r="T17" s="46">
        <v>111.691577049711</v>
      </c>
      <c r="U17" s="46">
        <v>98.3995622903917</v>
      </c>
      <c r="V17" s="46">
        <v>86.400684518367001</v>
      </c>
      <c r="W17" s="46">
        <v>85.408868032947098</v>
      </c>
      <c r="X17" s="46">
        <v>103.189949172125</v>
      </c>
      <c r="Y17" s="46">
        <v>102.11049157066201</v>
      </c>
      <c r="Z17" s="46">
        <v>115.800749792255</v>
      </c>
      <c r="AA17" s="46">
        <v>112.15751672289301</v>
      </c>
      <c r="AB17" s="46">
        <v>107.94710315479399</v>
      </c>
      <c r="AC17" s="46">
        <v>106.72627363949699</v>
      </c>
      <c r="AD17" s="46">
        <v>112.803499194637</v>
      </c>
      <c r="AE17" s="46">
        <v>110.58586346096</v>
      </c>
      <c r="AF17" s="46">
        <v>122.46913156936699</v>
      </c>
      <c r="AG17" s="46">
        <v>110.26233749872</v>
      </c>
      <c r="AH17" s="46">
        <v>102.358421788756</v>
      </c>
      <c r="AI17" s="46">
        <v>96.909290702010296</v>
      </c>
      <c r="AJ17" s="46">
        <v>107.310227209338</v>
      </c>
      <c r="AK17" s="46">
        <v>105.287275494935</v>
      </c>
      <c r="AL17" s="46">
        <v>116.431514316947</v>
      </c>
      <c r="AM17" s="46">
        <v>115.008553211605</v>
      </c>
      <c r="AN17" s="46">
        <v>109.46683664959799</v>
      </c>
      <c r="AO17" s="46">
        <v>107.902220136579</v>
      </c>
      <c r="AP17" s="46">
        <v>108.990927555958</v>
      </c>
      <c r="AQ17" s="46">
        <v>113.830354958546</v>
      </c>
      <c r="AR17" s="46">
        <v>128.20774213896601</v>
      </c>
      <c r="AS17" s="46">
        <v>110.460142790982</v>
      </c>
      <c r="AT17" s="46">
        <v>105.909026723802</v>
      </c>
      <c r="AU17" s="46">
        <v>104.818603790219</v>
      </c>
      <c r="AV17" s="46">
        <v>107.96442800566101</v>
      </c>
      <c r="AW17" s="46">
        <v>108.685496823195</v>
      </c>
      <c r="AX17" s="46">
        <v>121.23560972410399</v>
      </c>
      <c r="AY17" s="46">
        <v>119.791337347647</v>
      </c>
      <c r="AZ17" s="46">
        <v>115.331274866485</v>
      </c>
      <c r="BA17" s="46">
        <v>112.936700135802</v>
      </c>
      <c r="BB17" s="46">
        <v>114.571617324898</v>
      </c>
      <c r="BC17" s="46">
        <v>120.17855191431499</v>
      </c>
      <c r="BD17" s="46">
        <v>131.24919145284201</v>
      </c>
      <c r="BE17" s="46">
        <v>117.62212659596101</v>
      </c>
      <c r="BF17" s="46">
        <v>110.865948630608</v>
      </c>
      <c r="BG17" s="46">
        <v>109.046100279814</v>
      </c>
      <c r="BH17" s="46">
        <v>112.453615797241</v>
      </c>
      <c r="BI17" s="46">
        <v>114.494360791883</v>
      </c>
      <c r="BJ17" s="46">
        <v>126.135246044868</v>
      </c>
      <c r="BK17" s="46">
        <v>125.811720269738</v>
      </c>
      <c r="BL17" s="46">
        <v>121.44723796139201</v>
      </c>
      <c r="BM17" s="46">
        <v>119.03853925886899</v>
      </c>
      <c r="BN17" s="46">
        <v>117.267012136585</v>
      </c>
      <c r="BO17" s="46">
        <v>120.259021971145</v>
      </c>
      <c r="BP17" s="46">
        <v>135.757370710993</v>
      </c>
      <c r="BQ17" s="46">
        <v>124.663360107888</v>
      </c>
      <c r="BR17" s="46">
        <v>117.702451024873</v>
      </c>
      <c r="BS17" s="46">
        <v>101.71495245075999</v>
      </c>
      <c r="BT17" s="46">
        <v>51.606429570421803</v>
      </c>
      <c r="BU17" s="46">
        <v>80.263545435941793</v>
      </c>
      <c r="BV17" s="46">
        <v>118.129284321247</v>
      </c>
      <c r="BW17" s="46">
        <v>131.74881859121101</v>
      </c>
      <c r="BX17" s="46">
        <v>123.824340853297</v>
      </c>
      <c r="BY17" s="46">
        <v>122.30619891457999</v>
      </c>
      <c r="BZ17" s="46">
        <v>120.178084953564</v>
      </c>
      <c r="CA17" s="46">
        <v>123.670212920038</v>
      </c>
      <c r="CB17" s="46">
        <v>141.690567189478</v>
      </c>
      <c r="CC17" s="46">
        <v>125.905858125121</v>
      </c>
      <c r="CD17" s="46">
        <v>119.810832589081</v>
      </c>
      <c r="CE17" s="46">
        <v>112.784516412085</v>
      </c>
      <c r="CF17" s="46">
        <v>116.51489699303499</v>
      </c>
      <c r="CG17" s="46">
        <v>110.789765423501</v>
      </c>
      <c r="CH17" s="46">
        <v>94.236309999741707</v>
      </c>
      <c r="CI17" s="46">
        <v>98.798587314737901</v>
      </c>
      <c r="CJ17" s="46">
        <v>110.577111605046</v>
      </c>
      <c r="CK17" s="46">
        <v>118.716772979269</v>
      </c>
      <c r="CL17" s="46">
        <v>119.92576006774</v>
      </c>
      <c r="CM17" s="46">
        <v>125.79069915913</v>
      </c>
      <c r="CN17" s="46">
        <v>145.889316254666</v>
      </c>
      <c r="CO17" s="46">
        <v>127.623859531189</v>
      </c>
      <c r="CP17" s="46">
        <v>120.78001867450701</v>
      </c>
      <c r="CQ17" s="46">
        <v>116.633760729823</v>
      </c>
      <c r="CR17" s="46">
        <v>126.38218106147001</v>
      </c>
      <c r="CS17" s="46">
        <v>120.291740628586</v>
      </c>
      <c r="CT17" s="46">
        <v>112.530927134224</v>
      </c>
      <c r="CU17" s="46">
        <v>108.875780379752</v>
      </c>
      <c r="CV17" s="46">
        <v>119.83292917783599</v>
      </c>
      <c r="CW17" s="46">
        <v>127.281619454113</v>
      </c>
      <c r="CX17" s="46">
        <v>126.402306138951</v>
      </c>
      <c r="CY17" s="46">
        <v>136.799096895574</v>
      </c>
      <c r="CZ17" s="46">
        <v>151.376504149667</v>
      </c>
      <c r="DA17" s="46">
        <v>130.92997937929999</v>
      </c>
      <c r="DB17" s="46">
        <v>126.682910672405</v>
      </c>
      <c r="DC17" s="46">
        <v>120.85692195401801</v>
      </c>
      <c r="DD17" s="46">
        <v>130.347732649243</v>
      </c>
      <c r="DE17" s="46">
        <v>131.069284070696</v>
      </c>
      <c r="DF17" s="46">
        <v>121.329210067527</v>
      </c>
      <c r="DG17" s="46">
        <v>117.84744367973499</v>
      </c>
      <c r="DH17" s="46">
        <v>131.68892914299201</v>
      </c>
      <c r="DI17" s="46">
        <v>138.560671227005</v>
      </c>
      <c r="DJ17" s="46">
        <v>138.11512138526001</v>
      </c>
      <c r="DK17" s="46">
        <v>140.87388410203599</v>
      </c>
      <c r="DL17" s="46">
        <v>158.19379409676199</v>
      </c>
      <c r="DM17" s="46">
        <v>139.78320102646799</v>
      </c>
      <c r="DN17" s="46">
        <v>131.232901625149</v>
      </c>
      <c r="DO17" s="46">
        <v>127.186983282892</v>
      </c>
      <c r="DP17" s="46">
        <v>141.42953447301099</v>
      </c>
      <c r="DQ17" s="46">
        <v>141.365618834081</v>
      </c>
      <c r="DR17" s="46">
        <v>133.16190163116599</v>
      </c>
      <c r="DS17" s="46">
        <v>134.47459375732501</v>
      </c>
      <c r="DT17" s="46">
        <v>145.90714444784001</v>
      </c>
      <c r="DU17" s="46">
        <v>150.87979586659901</v>
      </c>
      <c r="DV17" s="46">
        <v>149.266078637899</v>
      </c>
      <c r="DW17" s="46">
        <v>154.27265696809101</v>
      </c>
      <c r="DX17" s="46">
        <v>0</v>
      </c>
      <c r="DY17" s="46">
        <v>84.465314928266125</v>
      </c>
      <c r="DZ17" s="46">
        <v>103.82350914123965</v>
      </c>
      <c r="EA17" s="46">
        <v>103.42002295884834</v>
      </c>
      <c r="EB17" s="46">
        <v>108.291152971646</v>
      </c>
      <c r="EC17" s="46">
        <v>90.069704947235266</v>
      </c>
      <c r="ED17" s="46">
        <v>107.03373017834734</v>
      </c>
      <c r="EE17" s="46">
        <v>108.94363117239466</v>
      </c>
      <c r="EF17" s="46">
        <v>115.28616474165466</v>
      </c>
      <c r="EG17" s="46">
        <v>103.17668332982878</v>
      </c>
      <c r="EH17" s="46">
        <v>109.67633900707334</v>
      </c>
      <c r="EI17" s="46">
        <v>110.79253666592733</v>
      </c>
      <c r="EJ17" s="46">
        <v>117.00967488449</v>
      </c>
      <c r="EK17" s="46">
        <v>107.06259110166768</v>
      </c>
      <c r="EL17" s="46">
        <v>112.62851151765334</v>
      </c>
      <c r="EM17" s="46">
        <v>116.01977078331133</v>
      </c>
      <c r="EN17" s="46">
        <v>121.99978689735167</v>
      </c>
      <c r="EO17" s="46">
        <v>112.511391835461</v>
      </c>
      <c r="EP17" s="46">
        <v>117.69440754466399</v>
      </c>
      <c r="EQ17" s="46">
        <v>122.09916582999966</v>
      </c>
      <c r="ER17" s="46">
        <v>124.427801606241</v>
      </c>
      <c r="ES17" s="46">
        <v>114.69358786117367</v>
      </c>
      <c r="ET17" s="46">
        <v>83.333086442536867</v>
      </c>
      <c r="EU17" s="46">
        <v>125.95978611969599</v>
      </c>
      <c r="EV17" s="46">
        <v>128.51295502102667</v>
      </c>
      <c r="EW17" s="46">
        <v>119.500402375429</v>
      </c>
      <c r="EX17" s="46">
        <v>107.18032413875922</v>
      </c>
      <c r="EY17" s="46">
        <v>109.36415729968429</v>
      </c>
      <c r="EZ17" s="46">
        <v>130.53525849384533</v>
      </c>
      <c r="FA17" s="46">
        <v>121.67921297850633</v>
      </c>
      <c r="FB17" s="46">
        <v>119.73494960809334</v>
      </c>
      <c r="FC17" s="46">
        <v>118.66344300390034</v>
      </c>
      <c r="FD17" s="46">
        <v>138.192635728064</v>
      </c>
      <c r="FE17" s="46">
        <v>126.15660400190767</v>
      </c>
      <c r="FF17" s="46">
        <v>127.582075595822</v>
      </c>
      <c r="FG17" s="46">
        <v>129.36568134991066</v>
      </c>
      <c r="FH17" s="46">
        <v>145.72759986135267</v>
      </c>
      <c r="FI17" s="46">
        <v>132.73436197816966</v>
      </c>
      <c r="FJ17" s="46">
        <v>138.652351646086</v>
      </c>
      <c r="FK17" s="46">
        <v>143.75384469058801</v>
      </c>
      <c r="FL17" s="46">
        <v>98.937129359117222</v>
      </c>
      <c r="FM17" s="46">
        <v>103.7755055954117</v>
      </c>
      <c r="FN17" s="46">
        <v>108.52345086572656</v>
      </c>
      <c r="FO17" s="46">
        <v>112.89843540428274</v>
      </c>
      <c r="FP17" s="46">
        <v>117.67644815800946</v>
      </c>
      <c r="FQ17" s="46">
        <v>110.52797083125652</v>
      </c>
      <c r="FR17" s="46">
        <v>113.98646460622614</v>
      </c>
      <c r="FS17" s="46">
        <v>122.13038361872954</v>
      </c>
      <c r="FT17" s="46">
        <v>129.8456443936561</v>
      </c>
      <c r="FU17" s="46">
        <v>140.81458277732008</v>
      </c>
      <c r="FV17" s="46">
        <v>100.00000000000004</v>
      </c>
      <c r="FW17" s="46">
        <v>105.33330775990798</v>
      </c>
      <c r="FX17" s="46">
        <v>110.16380847182985</v>
      </c>
      <c r="FY17" s="46">
        <v>114.42766507499601</v>
      </c>
      <c r="FZ17" s="46">
        <v>119.18319170409143</v>
      </c>
      <c r="GA17" s="46">
        <v>113.12485386110832</v>
      </c>
      <c r="GB17" s="46">
        <v>116.64503557692946</v>
      </c>
      <c r="GC17" s="46">
        <v>124.56756032964098</v>
      </c>
      <c r="GD17" s="46">
        <v>132.20799020224825</v>
      </c>
      <c r="GE17" s="60"/>
      <c r="GF17" s="61" t="s">
        <v>678</v>
      </c>
    </row>
    <row r="18" spans="1:188" s="8" customFormat="1" ht="18" customHeight="1">
      <c r="A18" s="502"/>
      <c r="C18" s="34">
        <v>3.4</v>
      </c>
      <c r="D18" s="35">
        <v>0.91883950063422404</v>
      </c>
      <c r="E18" s="35">
        <v>1.0428349407836</v>
      </c>
      <c r="F18" s="39">
        <v>31</v>
      </c>
      <c r="G18" s="45"/>
      <c r="H18" s="45" t="s">
        <v>376</v>
      </c>
      <c r="I18" s="46">
        <v>95.632694701036201</v>
      </c>
      <c r="J18" s="46">
        <v>98.911096353542305</v>
      </c>
      <c r="K18" s="46">
        <v>99.531425817557604</v>
      </c>
      <c r="L18" s="46">
        <v>85.323852697536594</v>
      </c>
      <c r="M18" s="46">
        <v>102.128866835404</v>
      </c>
      <c r="N18" s="46">
        <v>96.127255552278399</v>
      </c>
      <c r="O18" s="46">
        <v>95.2193800478139</v>
      </c>
      <c r="P18" s="46">
        <v>98.328843014864304</v>
      </c>
      <c r="Q18" s="46">
        <v>99.822099431326706</v>
      </c>
      <c r="R18" s="46">
        <v>112.20890814568401</v>
      </c>
      <c r="S18" s="46">
        <v>111.03340740399599</v>
      </c>
      <c r="T18" s="46">
        <v>105.766644128441</v>
      </c>
      <c r="U18" s="46">
        <v>103.75473594394001</v>
      </c>
      <c r="V18" s="46">
        <v>108.41532723200601</v>
      </c>
      <c r="W18" s="46">
        <v>110.52316505810801</v>
      </c>
      <c r="X18" s="46">
        <v>93.636906232806197</v>
      </c>
      <c r="Y18" s="46">
        <v>109.199442255295</v>
      </c>
      <c r="Z18" s="46">
        <v>108.26990665808999</v>
      </c>
      <c r="AA18" s="46">
        <v>106.10156703818301</v>
      </c>
      <c r="AB18" s="46">
        <v>111.10724818623299</v>
      </c>
      <c r="AC18" s="46">
        <v>108.886941521293</v>
      </c>
      <c r="AD18" s="46">
        <v>118.28371633508699</v>
      </c>
      <c r="AE18" s="46">
        <v>124.703907612425</v>
      </c>
      <c r="AF18" s="46">
        <v>117.10149947067499</v>
      </c>
      <c r="AG18" s="46">
        <v>118.185432293774</v>
      </c>
      <c r="AH18" s="46">
        <v>119.15371565914199</v>
      </c>
      <c r="AI18" s="46">
        <v>125.694368228868</v>
      </c>
      <c r="AJ18" s="46">
        <v>102.27716026297</v>
      </c>
      <c r="AK18" s="46">
        <v>119.29249312432501</v>
      </c>
      <c r="AL18" s="46">
        <v>114.993619179654</v>
      </c>
      <c r="AM18" s="46">
        <v>115.106634601998</v>
      </c>
      <c r="AN18" s="46">
        <v>120.525511578143</v>
      </c>
      <c r="AO18" s="46">
        <v>115.419392616254</v>
      </c>
      <c r="AP18" s="46">
        <v>118.529201399944</v>
      </c>
      <c r="AQ18" s="46">
        <v>119.173173142633</v>
      </c>
      <c r="AR18" s="46">
        <v>112.250459777069</v>
      </c>
      <c r="AS18" s="46">
        <v>122.645224788174</v>
      </c>
      <c r="AT18" s="46">
        <v>119.76787999590201</v>
      </c>
      <c r="AU18" s="46">
        <v>128.66516060930101</v>
      </c>
      <c r="AV18" s="46">
        <v>105.94030396068</v>
      </c>
      <c r="AW18" s="46">
        <v>117.388450195749</v>
      </c>
      <c r="AX18" s="46">
        <v>120.86028297617599</v>
      </c>
      <c r="AY18" s="46">
        <v>122.050216921992</v>
      </c>
      <c r="AZ18" s="46">
        <v>127.194065271317</v>
      </c>
      <c r="BA18" s="46">
        <v>129.249980569315</v>
      </c>
      <c r="BB18" s="46">
        <v>128.68056288656001</v>
      </c>
      <c r="BC18" s="46">
        <v>121.676013628585</v>
      </c>
      <c r="BD18" s="46">
        <v>121.54894310335899</v>
      </c>
      <c r="BE18" s="46">
        <v>133.53970094138401</v>
      </c>
      <c r="BF18" s="46">
        <v>128.35023452648099</v>
      </c>
      <c r="BG18" s="46">
        <v>138.98574461824799</v>
      </c>
      <c r="BH18" s="46">
        <v>114.966124436507</v>
      </c>
      <c r="BI18" s="46">
        <v>128.89525082757399</v>
      </c>
      <c r="BJ18" s="46">
        <v>128.622704744316</v>
      </c>
      <c r="BK18" s="46">
        <v>130.222367336112</v>
      </c>
      <c r="BL18" s="46">
        <v>136.47339241066601</v>
      </c>
      <c r="BM18" s="46">
        <v>138.258360750549</v>
      </c>
      <c r="BN18" s="46">
        <v>139.56539012252099</v>
      </c>
      <c r="BO18" s="46">
        <v>132.68071663991299</v>
      </c>
      <c r="BP18" s="46">
        <v>133.617135546085</v>
      </c>
      <c r="BQ18" s="46">
        <v>138.95362683280501</v>
      </c>
      <c r="BR18" s="46">
        <v>137.34819705157199</v>
      </c>
      <c r="BS18" s="46">
        <v>128.62453150007801</v>
      </c>
      <c r="BT18" s="46">
        <v>11.148930939163799</v>
      </c>
      <c r="BU18" s="46">
        <v>63.737469340944301</v>
      </c>
      <c r="BV18" s="46">
        <v>151.89473966460099</v>
      </c>
      <c r="BW18" s="46">
        <v>137.250904949758</v>
      </c>
      <c r="BX18" s="46">
        <v>138.400878921936</v>
      </c>
      <c r="BY18" s="46">
        <v>145.04808502233499</v>
      </c>
      <c r="BZ18" s="46">
        <v>145.53079609125001</v>
      </c>
      <c r="CA18" s="46">
        <v>137.04590729519001</v>
      </c>
      <c r="CB18" s="46">
        <v>138.566639851492</v>
      </c>
      <c r="CC18" s="46">
        <v>144.491514129888</v>
      </c>
      <c r="CD18" s="46">
        <v>139.08343048408199</v>
      </c>
      <c r="CE18" s="46">
        <v>144.42088448729299</v>
      </c>
      <c r="CF18" s="46">
        <v>117.890948140593</v>
      </c>
      <c r="CG18" s="46">
        <v>115.344815560621</v>
      </c>
      <c r="CH18" s="46">
        <v>99.918871976544196</v>
      </c>
      <c r="CI18" s="46">
        <v>75.458659937830703</v>
      </c>
      <c r="CJ18" s="46">
        <v>79.118494552014496</v>
      </c>
      <c r="CK18" s="46">
        <v>102.086276373636</v>
      </c>
      <c r="CL18" s="46">
        <v>122.448289388455</v>
      </c>
      <c r="CM18" s="46">
        <v>138.99280573439</v>
      </c>
      <c r="CN18" s="46">
        <v>139.75114618987601</v>
      </c>
      <c r="CO18" s="46">
        <v>151.87655031224401</v>
      </c>
      <c r="CP18" s="46">
        <v>144.61359759702799</v>
      </c>
      <c r="CQ18" s="46">
        <v>158.46464100675101</v>
      </c>
      <c r="CR18" s="46">
        <v>137.60685861438199</v>
      </c>
      <c r="CS18" s="46">
        <v>126.399123772941</v>
      </c>
      <c r="CT18" s="46">
        <v>124.517625814136</v>
      </c>
      <c r="CU18" s="46">
        <v>114.837054523332</v>
      </c>
      <c r="CV18" s="46">
        <v>111.452851429714</v>
      </c>
      <c r="CW18" s="46">
        <v>112.79494507570701</v>
      </c>
      <c r="CX18" s="46">
        <v>114.22531427769999</v>
      </c>
      <c r="CY18" s="46">
        <v>128.86031952348199</v>
      </c>
      <c r="CZ18" s="46">
        <v>128.14404489136501</v>
      </c>
      <c r="DA18" s="46">
        <v>134.139871288054</v>
      </c>
      <c r="DB18" s="46">
        <v>132.98051493230699</v>
      </c>
      <c r="DC18" s="46">
        <v>136.475900578503</v>
      </c>
      <c r="DD18" s="46">
        <v>115.48507319776</v>
      </c>
      <c r="DE18" s="46">
        <v>126.675850756496</v>
      </c>
      <c r="DF18" s="46">
        <v>118.647945194907</v>
      </c>
      <c r="DG18" s="46">
        <v>110.32240505931399</v>
      </c>
      <c r="DH18" s="46">
        <v>107.60254961882499</v>
      </c>
      <c r="DI18" s="46">
        <v>105.896862500327</v>
      </c>
      <c r="DJ18" s="46">
        <v>119.71623924197399</v>
      </c>
      <c r="DK18" s="46">
        <v>135.50036596636099</v>
      </c>
      <c r="DL18" s="46">
        <v>138.99907395737699</v>
      </c>
      <c r="DM18" s="46">
        <v>148.42623416490699</v>
      </c>
      <c r="DN18" s="46">
        <v>141.81296595827101</v>
      </c>
      <c r="DO18" s="46">
        <v>153.704887621842</v>
      </c>
      <c r="DP18" s="46">
        <v>130.64317639521801</v>
      </c>
      <c r="DQ18" s="46">
        <v>134.08678191580299</v>
      </c>
      <c r="DR18" s="46">
        <v>123.813050860104</v>
      </c>
      <c r="DS18" s="46">
        <v>113.606045926207</v>
      </c>
      <c r="DT18" s="46">
        <v>115.460279255092</v>
      </c>
      <c r="DU18" s="46">
        <v>111.399807312634</v>
      </c>
      <c r="DV18" s="46">
        <v>125.264145855108</v>
      </c>
      <c r="DW18" s="46">
        <v>138.85384563990601</v>
      </c>
      <c r="DX18" s="46" t="e">
        <v>#DIV/0!</v>
      </c>
      <c r="DY18" s="46">
        <v>98.025072290712032</v>
      </c>
      <c r="DZ18" s="46">
        <v>94.526658361739649</v>
      </c>
      <c r="EA18" s="46">
        <v>97.790107498001632</v>
      </c>
      <c r="EB18" s="46">
        <v>109.66965322604034</v>
      </c>
      <c r="EC18" s="46">
        <v>107.56440941135133</v>
      </c>
      <c r="ED18" s="46">
        <v>103.7020850487304</v>
      </c>
      <c r="EE18" s="46">
        <v>108.698585581903</v>
      </c>
      <c r="EF18" s="46">
        <v>120.02970780606233</v>
      </c>
      <c r="EG18" s="46">
        <v>121.01117206059466</v>
      </c>
      <c r="EH18" s="46">
        <v>112.18775752231635</v>
      </c>
      <c r="EI18" s="46">
        <v>117.01717959879834</v>
      </c>
      <c r="EJ18" s="46">
        <v>116.65094477321533</v>
      </c>
      <c r="EK18" s="46">
        <v>123.69275513112568</v>
      </c>
      <c r="EL18" s="46">
        <v>114.72967904420166</v>
      </c>
      <c r="EM18" s="46">
        <v>126.16475425420799</v>
      </c>
      <c r="EN18" s="46">
        <v>123.96850653950133</v>
      </c>
      <c r="EO18" s="46">
        <v>133.625226695371</v>
      </c>
      <c r="EP18" s="46">
        <v>124.16136000279899</v>
      </c>
      <c r="EQ18" s="46">
        <v>134.98470683244233</v>
      </c>
      <c r="ER18" s="46">
        <v>135.28774743617302</v>
      </c>
      <c r="ES18" s="46">
        <v>134.97545179481833</v>
      </c>
      <c r="ET18" s="46">
        <v>75.593713314903027</v>
      </c>
      <c r="EU18" s="46">
        <v>140.23328963134298</v>
      </c>
      <c r="EV18" s="46">
        <v>140.38111441264402</v>
      </c>
      <c r="EW18" s="46">
        <v>142.66527636708767</v>
      </c>
      <c r="EX18" s="46">
        <v>111.05154522591941</v>
      </c>
      <c r="EY18" s="46">
        <v>85.554476954493737</v>
      </c>
      <c r="EZ18" s="46">
        <v>133.73074710424035</v>
      </c>
      <c r="FA18" s="46">
        <v>151.65159630534097</v>
      </c>
      <c r="FB18" s="46">
        <v>129.50786940048633</v>
      </c>
      <c r="FC18" s="46">
        <v>113.02828367625101</v>
      </c>
      <c r="FD18" s="46">
        <v>123.743226230849</v>
      </c>
      <c r="FE18" s="46">
        <v>134.53209559962133</v>
      </c>
      <c r="FF18" s="46">
        <v>120.26962304972101</v>
      </c>
      <c r="FG18" s="46">
        <v>107.94060572615534</v>
      </c>
      <c r="FH18" s="46">
        <v>131.40522638857067</v>
      </c>
      <c r="FI18" s="46">
        <v>147.98136258167332</v>
      </c>
      <c r="FJ18" s="46">
        <v>129.51433639037501</v>
      </c>
      <c r="FK18" s="46">
        <v>113.488710831311</v>
      </c>
      <c r="FL18" s="46">
        <v>99.47889363645821</v>
      </c>
      <c r="FM18" s="46">
        <v>109.35298764304238</v>
      </c>
      <c r="FN18" s="46">
        <v>117.12279109888227</v>
      </c>
      <c r="FO18" s="46">
        <v>122.19255834579555</v>
      </c>
      <c r="FP18" s="46">
        <v>131.86908975947918</v>
      </c>
      <c r="FQ18" s="46">
        <v>121.36218796451212</v>
      </c>
      <c r="FR18" s="46">
        <v>116.2959082513952</v>
      </c>
      <c r="FS18" s="46">
        <v>129.60444381340153</v>
      </c>
      <c r="FT18" s="46">
        <v>122.13123439407526</v>
      </c>
      <c r="FU18" s="46">
        <v>130.64283826409925</v>
      </c>
      <c r="FV18" s="46">
        <v>100.00287284412343</v>
      </c>
      <c r="FW18" s="46">
        <v>109.99869696201176</v>
      </c>
      <c r="FX18" s="46">
        <v>116.71676348873116</v>
      </c>
      <c r="FY18" s="46">
        <v>122.13892374225918</v>
      </c>
      <c r="FZ18" s="46">
        <v>132.01476024169634</v>
      </c>
      <c r="GA18" s="46">
        <v>122.79589228842711</v>
      </c>
      <c r="GB18" s="46">
        <v>118.25051141293527</v>
      </c>
      <c r="GC18" s="46">
        <v>129.48274390323181</v>
      </c>
      <c r="GD18" s="46">
        <v>123.53688769101707</v>
      </c>
      <c r="GE18" s="63"/>
      <c r="GF18" s="61" t="s">
        <v>414</v>
      </c>
    </row>
    <row r="19" spans="1:188" s="7" customFormat="1" ht="20.100000000000001" customHeight="1">
      <c r="A19" s="502"/>
      <c r="B19" s="443" t="s">
        <v>679</v>
      </c>
      <c r="C19" s="175"/>
      <c r="D19" s="41">
        <v>25.3715189994616</v>
      </c>
      <c r="E19" s="41">
        <v>20.595883014724901</v>
      </c>
      <c r="F19" s="42"/>
      <c r="G19" s="499" t="s">
        <v>680</v>
      </c>
      <c r="H19" s="499"/>
      <c r="I19" s="326">
        <v>101.69185020336499</v>
      </c>
      <c r="J19" s="326">
        <v>95.843974275729707</v>
      </c>
      <c r="K19" s="326">
        <v>103.05467300616201</v>
      </c>
      <c r="L19" s="326">
        <v>94.539353483722294</v>
      </c>
      <c r="M19" s="326">
        <v>100.89997558585701</v>
      </c>
      <c r="N19" s="326">
        <v>101.282556560556</v>
      </c>
      <c r="O19" s="326">
        <v>100.678053367366</v>
      </c>
      <c r="P19" s="326">
        <v>96.002754643972494</v>
      </c>
      <c r="Q19" s="326">
        <v>99.270696149652196</v>
      </c>
      <c r="R19" s="326">
        <v>106.965850654823</v>
      </c>
      <c r="S19" s="326">
        <v>96.840460196688994</v>
      </c>
      <c r="T19" s="326">
        <v>102.929801872106</v>
      </c>
      <c r="U19" s="326">
        <v>103.057372067771</v>
      </c>
      <c r="V19" s="326">
        <v>98.7593115167668</v>
      </c>
      <c r="W19" s="326">
        <v>106.623298932259</v>
      </c>
      <c r="X19" s="326">
        <v>99.149378118340195</v>
      </c>
      <c r="Y19" s="326">
        <v>106.049267719692</v>
      </c>
      <c r="Z19" s="326">
        <v>106.41087877477101</v>
      </c>
      <c r="AA19" s="326">
        <v>104.297531932787</v>
      </c>
      <c r="AB19" s="326">
        <v>100.66634272633</v>
      </c>
      <c r="AC19" s="326">
        <v>103.75603629640899</v>
      </c>
      <c r="AD19" s="326">
        <v>111.176065319031</v>
      </c>
      <c r="AE19" s="326">
        <v>102.851060847802</v>
      </c>
      <c r="AF19" s="326">
        <v>106.88226068661299</v>
      </c>
      <c r="AG19" s="326">
        <v>105.469745038383</v>
      </c>
      <c r="AH19" s="326">
        <v>102.643820912512</v>
      </c>
      <c r="AI19" s="326">
        <v>110.517026610347</v>
      </c>
      <c r="AJ19" s="326">
        <v>102.322078086071</v>
      </c>
      <c r="AK19" s="326">
        <v>109.424829975588</v>
      </c>
      <c r="AL19" s="326">
        <v>109.56100512604399</v>
      </c>
      <c r="AM19" s="326">
        <v>108.339009130376</v>
      </c>
      <c r="AN19" s="326">
        <v>107.217047562131</v>
      </c>
      <c r="AO19" s="326">
        <v>108.838151366044</v>
      </c>
      <c r="AP19" s="326">
        <v>113.803383848794</v>
      </c>
      <c r="AQ19" s="326">
        <v>110.52470547853</v>
      </c>
      <c r="AR19" s="326">
        <v>110.984288330368</v>
      </c>
      <c r="AS19" s="326">
        <v>112.011592237748</v>
      </c>
      <c r="AT19" s="326">
        <v>109.840433014025</v>
      </c>
      <c r="AU19" s="326">
        <v>112.099674114899</v>
      </c>
      <c r="AV19" s="326">
        <v>106.453255845028</v>
      </c>
      <c r="AW19" s="326">
        <v>113.50263270527201</v>
      </c>
      <c r="AX19" s="326">
        <v>113.27311536170301</v>
      </c>
      <c r="AY19" s="326">
        <v>112.677544918675</v>
      </c>
      <c r="AZ19" s="326">
        <v>110.96095268492</v>
      </c>
      <c r="BA19" s="326">
        <v>112.928950308761</v>
      </c>
      <c r="BB19" s="326">
        <v>118.478949275639</v>
      </c>
      <c r="BC19" s="326">
        <v>114.256662147101</v>
      </c>
      <c r="BD19" s="326">
        <v>114.944628214649</v>
      </c>
      <c r="BE19" s="326">
        <v>116.511705488248</v>
      </c>
      <c r="BF19" s="326">
        <v>111.55999971280001</v>
      </c>
      <c r="BG19" s="326">
        <v>116.281137283736</v>
      </c>
      <c r="BH19" s="326">
        <v>110.299859410008</v>
      </c>
      <c r="BI19" s="326">
        <v>117.18488379288</v>
      </c>
      <c r="BJ19" s="326">
        <v>116.61924097298601</v>
      </c>
      <c r="BK19" s="326">
        <v>116.54601548859701</v>
      </c>
      <c r="BL19" s="326">
        <v>114.247170776846</v>
      </c>
      <c r="BM19" s="326">
        <v>115.34324592560699</v>
      </c>
      <c r="BN19" s="326">
        <v>120.068883678426</v>
      </c>
      <c r="BO19" s="326">
        <v>117.29719113951499</v>
      </c>
      <c r="BP19" s="326">
        <v>119.124680003959</v>
      </c>
      <c r="BQ19" s="326">
        <v>120.754610774151</v>
      </c>
      <c r="BR19" s="326">
        <v>118.839000643266</v>
      </c>
      <c r="BS19" s="326">
        <v>120.47390682387299</v>
      </c>
      <c r="BT19" s="326">
        <v>86.738703749258804</v>
      </c>
      <c r="BU19" s="326">
        <v>91.199175345835002</v>
      </c>
      <c r="BV19" s="326">
        <v>118.37919917814401</v>
      </c>
      <c r="BW19" s="326">
        <v>118.29119555878199</v>
      </c>
      <c r="BX19" s="326">
        <v>116.214589368475</v>
      </c>
      <c r="BY19" s="326">
        <v>119.022170763977</v>
      </c>
      <c r="BZ19" s="326">
        <v>122.408110290764</v>
      </c>
      <c r="CA19" s="326">
        <v>119.592199200431</v>
      </c>
      <c r="CB19" s="326">
        <v>128.27850179190801</v>
      </c>
      <c r="CC19" s="326">
        <v>126.22229453358899</v>
      </c>
      <c r="CD19" s="326">
        <v>129.40782332217401</v>
      </c>
      <c r="CE19" s="326">
        <v>137.51861222141699</v>
      </c>
      <c r="CF19" s="326">
        <v>119.281798877949</v>
      </c>
      <c r="CG19" s="326">
        <v>122.946259239848</v>
      </c>
      <c r="CH19" s="326">
        <v>140.81983645094601</v>
      </c>
      <c r="CI19" s="326">
        <v>135.236278392005</v>
      </c>
      <c r="CJ19" s="326">
        <v>132.47355238897401</v>
      </c>
      <c r="CK19" s="326">
        <v>126.226149417378</v>
      </c>
      <c r="CL19" s="326">
        <v>130.07052781683299</v>
      </c>
      <c r="CM19" s="326">
        <v>129.80947565625999</v>
      </c>
      <c r="CN19" s="326">
        <v>131.01736133342001</v>
      </c>
      <c r="CO19" s="326">
        <v>126.28899012708401</v>
      </c>
      <c r="CP19" s="326">
        <v>126.45398091524</v>
      </c>
      <c r="CQ19" s="326">
        <v>137.71291944087801</v>
      </c>
      <c r="CR19" s="326">
        <v>117.792690089213</v>
      </c>
      <c r="CS19" s="326">
        <v>120.722622535307</v>
      </c>
      <c r="CT19" s="326">
        <v>141.28660520488299</v>
      </c>
      <c r="CU19" s="326">
        <v>136.584812290923</v>
      </c>
      <c r="CV19" s="326">
        <v>139.636816149439</v>
      </c>
      <c r="CW19" s="326">
        <v>134.37773080064699</v>
      </c>
      <c r="CX19" s="326">
        <v>134.19413632674099</v>
      </c>
      <c r="CY19" s="326">
        <v>130.310668545629</v>
      </c>
      <c r="CZ19" s="326">
        <v>129.900233670001</v>
      </c>
      <c r="DA19" s="326">
        <v>128.86111667794799</v>
      </c>
      <c r="DB19" s="326">
        <v>128.77757870181699</v>
      </c>
      <c r="DC19" s="326">
        <v>141.19718782180101</v>
      </c>
      <c r="DD19" s="326">
        <v>113.86701255301401</v>
      </c>
      <c r="DE19" s="326">
        <v>124.362687559831</v>
      </c>
      <c r="DF19" s="326">
        <v>134.72220870693499</v>
      </c>
      <c r="DG19" s="326">
        <v>131.053049229381</v>
      </c>
      <c r="DH19" s="326">
        <v>136.33528680534599</v>
      </c>
      <c r="DI19" s="326">
        <v>131.42816566103099</v>
      </c>
      <c r="DJ19" s="326">
        <v>134.10268955184301</v>
      </c>
      <c r="DK19" s="326">
        <v>130.37770664372999</v>
      </c>
      <c r="DL19" s="326">
        <v>126.40476316086</v>
      </c>
      <c r="DM19" s="326">
        <v>132.11612824063201</v>
      </c>
      <c r="DN19" s="326">
        <v>130.44232781547399</v>
      </c>
      <c r="DO19" s="326">
        <v>141.74994132969201</v>
      </c>
      <c r="DP19" s="326">
        <v>120.667518026746</v>
      </c>
      <c r="DQ19" s="326">
        <v>124.253735962598</v>
      </c>
      <c r="DR19" s="326">
        <v>144.25295764162101</v>
      </c>
      <c r="DS19" s="326">
        <v>143.235697320334</v>
      </c>
      <c r="DT19" s="326">
        <v>140.36020187209201</v>
      </c>
      <c r="DU19" s="326">
        <v>133.45479759840001</v>
      </c>
      <c r="DV19" s="326">
        <v>136.82685453649799</v>
      </c>
      <c r="DW19" s="326">
        <v>135.775014464751</v>
      </c>
      <c r="DX19" s="326">
        <v>0</v>
      </c>
      <c r="DY19" s="326">
        <v>100.19683249508557</v>
      </c>
      <c r="DZ19" s="326">
        <v>98.907295210045092</v>
      </c>
      <c r="EA19" s="326">
        <v>98.650501386996893</v>
      </c>
      <c r="EB19" s="326">
        <v>102.24537090787267</v>
      </c>
      <c r="EC19" s="326">
        <v>102.81332750559893</v>
      </c>
      <c r="ED19" s="326">
        <v>103.86984153760106</v>
      </c>
      <c r="EE19" s="326">
        <v>102.90663698517533</v>
      </c>
      <c r="EF19" s="326">
        <v>106.96979561781534</v>
      </c>
      <c r="EG19" s="326">
        <v>106.210197520414</v>
      </c>
      <c r="EH19" s="326">
        <v>107.10263772923433</v>
      </c>
      <c r="EI19" s="326">
        <v>108.13140268618368</v>
      </c>
      <c r="EJ19" s="326">
        <v>111.77079255256399</v>
      </c>
      <c r="EK19" s="326">
        <v>111.31723312222401</v>
      </c>
      <c r="EL19" s="326">
        <v>111.07633463733434</v>
      </c>
      <c r="EM19" s="326">
        <v>112.18914930411866</v>
      </c>
      <c r="EN19" s="326">
        <v>115.89341321246299</v>
      </c>
      <c r="EO19" s="326">
        <v>114.78428082826133</v>
      </c>
      <c r="EP19" s="326">
        <v>114.70132805862467</v>
      </c>
      <c r="EQ19" s="326">
        <v>115.37881073035</v>
      </c>
      <c r="ER19" s="326">
        <v>118.8302516073</v>
      </c>
      <c r="ES19" s="326">
        <v>120.02250608043001</v>
      </c>
      <c r="ET19" s="326">
        <v>98.772359424412613</v>
      </c>
      <c r="EU19" s="326">
        <v>117.842651897078</v>
      </c>
      <c r="EV19" s="326">
        <v>123.426270427701</v>
      </c>
      <c r="EW19" s="326">
        <v>131.04957669239332</v>
      </c>
      <c r="EX19" s="326">
        <v>127.68263152291433</v>
      </c>
      <c r="EY19" s="326">
        <v>131.31199339945235</v>
      </c>
      <c r="EZ19" s="326">
        <v>130.299121602171</v>
      </c>
      <c r="FA19" s="326">
        <v>130.15196349440066</v>
      </c>
      <c r="FB19" s="326">
        <v>126.60063927646767</v>
      </c>
      <c r="FC19" s="326">
        <v>136.86645308033633</v>
      </c>
      <c r="FD19" s="326">
        <v>131.46834618079032</v>
      </c>
      <c r="FE19" s="326">
        <v>132.94529440052199</v>
      </c>
      <c r="FF19" s="326">
        <v>124.31730293992666</v>
      </c>
      <c r="FG19" s="326">
        <v>132.93883389858601</v>
      </c>
      <c r="FH19" s="326">
        <v>130.29505311881101</v>
      </c>
      <c r="FI19" s="326">
        <v>134.769465795266</v>
      </c>
      <c r="FJ19" s="326">
        <v>129.72473721032168</v>
      </c>
      <c r="FK19" s="326">
        <v>139.01689893027535</v>
      </c>
      <c r="FL19" s="326">
        <v>99.733654375263143</v>
      </c>
      <c r="FM19" s="326">
        <v>103.89059493199629</v>
      </c>
      <c r="FN19" s="326">
        <v>108.06007301225635</v>
      </c>
      <c r="FO19" s="326">
        <v>112.40761478307012</v>
      </c>
      <c r="FP19" s="326">
        <v>115.63266669724084</v>
      </c>
      <c r="FQ19" s="326">
        <v>113.81026015426879</v>
      </c>
      <c r="FR19" s="326">
        <v>130.0011462106703</v>
      </c>
      <c r="FS19" s="326">
        <v>131.3965429478167</v>
      </c>
      <c r="FT19" s="326">
        <v>130.46224453751609</v>
      </c>
      <c r="FU19" s="326">
        <v>134.83047043716709</v>
      </c>
      <c r="FV19" s="326">
        <v>100.00000000000006</v>
      </c>
      <c r="FW19" s="326">
        <v>104.13990041154769</v>
      </c>
      <c r="FX19" s="326">
        <v>108.30375762209898</v>
      </c>
      <c r="FY19" s="326">
        <v>112.61903256903501</v>
      </c>
      <c r="FZ19" s="326">
        <v>115.92366780613401</v>
      </c>
      <c r="GA19" s="326">
        <v>115.01594695740539</v>
      </c>
      <c r="GB19" s="326">
        <v>130.08583080423276</v>
      </c>
      <c r="GC19" s="326">
        <v>131.27185050799872</v>
      </c>
      <c r="GD19" s="326">
        <v>130.1241210894614</v>
      </c>
      <c r="GE19" s="504" t="s">
        <v>681</v>
      </c>
      <c r="GF19" s="504"/>
    </row>
    <row r="20" spans="1:188" s="7" customFormat="1" ht="18" customHeight="1">
      <c r="A20" s="502"/>
      <c r="B20" s="33"/>
      <c r="C20" s="34">
        <v>4.0999999999999996</v>
      </c>
      <c r="D20" s="35">
        <v>13.8668021684541</v>
      </c>
      <c r="E20" s="35">
        <v>9.3572843416015807</v>
      </c>
      <c r="F20" s="36">
        <v>19</v>
      </c>
      <c r="G20" s="45"/>
      <c r="H20" s="45" t="s">
        <v>682</v>
      </c>
      <c r="I20" s="46">
        <v>107.540978697773</v>
      </c>
      <c r="J20" s="46">
        <v>100.08148044498</v>
      </c>
      <c r="K20" s="46">
        <v>106.726951902609</v>
      </c>
      <c r="L20" s="46">
        <v>91.084741644615903</v>
      </c>
      <c r="M20" s="46">
        <v>100.43798164805899</v>
      </c>
      <c r="N20" s="46">
        <v>102.683478952454</v>
      </c>
      <c r="O20" s="46">
        <v>98.809155172177299</v>
      </c>
      <c r="P20" s="46">
        <v>88.845147560652094</v>
      </c>
      <c r="Q20" s="46">
        <v>94.864988916407498</v>
      </c>
      <c r="R20" s="46">
        <v>106.568724651048</v>
      </c>
      <c r="S20" s="46">
        <v>95.998886847400996</v>
      </c>
      <c r="T20" s="46">
        <v>106.357483561823</v>
      </c>
      <c r="U20" s="46">
        <v>106.90640293619499</v>
      </c>
      <c r="V20" s="46">
        <v>102.044412496513</v>
      </c>
      <c r="W20" s="46">
        <v>109.204442030477</v>
      </c>
      <c r="X20" s="46">
        <v>95.766218017339995</v>
      </c>
      <c r="Y20" s="46">
        <v>105.19778405408201</v>
      </c>
      <c r="Z20" s="46">
        <v>107.904249869525</v>
      </c>
      <c r="AA20" s="46">
        <v>102.375121425073</v>
      </c>
      <c r="AB20" s="46">
        <v>90.725089908691103</v>
      </c>
      <c r="AC20" s="46">
        <v>98.295595857964699</v>
      </c>
      <c r="AD20" s="46">
        <v>108.80783413641601</v>
      </c>
      <c r="AE20" s="46">
        <v>101.05073732568</v>
      </c>
      <c r="AF20" s="46">
        <v>108.758504011358</v>
      </c>
      <c r="AG20" s="46">
        <v>108.788413754735</v>
      </c>
      <c r="AH20" s="46">
        <v>104.29291753954</v>
      </c>
      <c r="AI20" s="46">
        <v>112.859391082356</v>
      </c>
      <c r="AJ20" s="46">
        <v>97.278126077686395</v>
      </c>
      <c r="AK20" s="46">
        <v>107.600627459308</v>
      </c>
      <c r="AL20" s="46">
        <v>109.476250990198</v>
      </c>
      <c r="AM20" s="46">
        <v>105.619187330329</v>
      </c>
      <c r="AN20" s="46">
        <v>100.024280368115</v>
      </c>
      <c r="AO20" s="46">
        <v>103.28380340085999</v>
      </c>
      <c r="AP20" s="46">
        <v>109.543607061594</v>
      </c>
      <c r="AQ20" s="46">
        <v>110.555315387332</v>
      </c>
      <c r="AR20" s="46">
        <v>110.554847976921</v>
      </c>
      <c r="AS20" s="46">
        <v>116.119351158415</v>
      </c>
      <c r="AT20" s="46">
        <v>112.347358909569</v>
      </c>
      <c r="AU20" s="46">
        <v>111.79995285687799</v>
      </c>
      <c r="AV20" s="46">
        <v>100.09063847053</v>
      </c>
      <c r="AW20" s="46">
        <v>110.829499134118</v>
      </c>
      <c r="AX20" s="46">
        <v>111.05539606899799</v>
      </c>
      <c r="AY20" s="46">
        <v>106.385916608719</v>
      </c>
      <c r="AZ20" s="46">
        <v>103.0048479293</v>
      </c>
      <c r="BA20" s="46">
        <v>106.544255342499</v>
      </c>
      <c r="BB20" s="46">
        <v>115.175493027229</v>
      </c>
      <c r="BC20" s="46">
        <v>116.43674791382399</v>
      </c>
      <c r="BD20" s="46">
        <v>112.40685849414299</v>
      </c>
      <c r="BE20" s="46">
        <v>120.59348212556</v>
      </c>
      <c r="BF20" s="46">
        <v>112.601828988791</v>
      </c>
      <c r="BG20" s="46">
        <v>116.592552287939</v>
      </c>
      <c r="BH20" s="46">
        <v>104.09460925353</v>
      </c>
      <c r="BI20" s="46">
        <v>113.08766370587099</v>
      </c>
      <c r="BJ20" s="46">
        <v>114.10910662388299</v>
      </c>
      <c r="BK20" s="46">
        <v>110.46905674260999</v>
      </c>
      <c r="BL20" s="46">
        <v>105.81866930979299</v>
      </c>
      <c r="BM20" s="46">
        <v>109.08960390186699</v>
      </c>
      <c r="BN20" s="46">
        <v>117.588440397677</v>
      </c>
      <c r="BO20" s="46">
        <v>117.786533720309</v>
      </c>
      <c r="BP20" s="46">
        <v>116.424241708431</v>
      </c>
      <c r="BQ20" s="46">
        <v>125.08451567429699</v>
      </c>
      <c r="BR20" s="46">
        <v>119.877895731265</v>
      </c>
      <c r="BS20" s="46">
        <v>117.532082225862</v>
      </c>
      <c r="BT20" s="46">
        <v>66.280406630922599</v>
      </c>
      <c r="BU20" s="46">
        <v>69.740338119552902</v>
      </c>
      <c r="BV20" s="46">
        <v>100.317539273753</v>
      </c>
      <c r="BW20" s="46">
        <v>98.3714629185652</v>
      </c>
      <c r="BX20" s="46">
        <v>96.859043536318097</v>
      </c>
      <c r="BY20" s="46">
        <v>98.669153422345701</v>
      </c>
      <c r="BZ20" s="46">
        <v>104.496749936032</v>
      </c>
      <c r="CA20" s="46">
        <v>104.867311779234</v>
      </c>
      <c r="CB20" s="46">
        <v>112.03005512276501</v>
      </c>
      <c r="CC20" s="46">
        <v>109.667272017591</v>
      </c>
      <c r="CD20" s="46">
        <v>115.77348508822701</v>
      </c>
      <c r="CE20" s="46">
        <v>115.67830410019999</v>
      </c>
      <c r="CF20" s="46">
        <v>93.261234263494003</v>
      </c>
      <c r="CG20" s="46">
        <v>106.95715042830599</v>
      </c>
      <c r="CH20" s="46">
        <v>117.58522095193899</v>
      </c>
      <c r="CI20" s="46">
        <v>122.614605765652</v>
      </c>
      <c r="CJ20" s="46">
        <v>116.25229678058599</v>
      </c>
      <c r="CK20" s="46">
        <v>107.88924521496</v>
      </c>
      <c r="CL20" s="46">
        <v>114.94032308589701</v>
      </c>
      <c r="CM20" s="46">
        <v>121.25067227336</v>
      </c>
      <c r="CN20" s="46">
        <v>112.84190207195201</v>
      </c>
      <c r="CO20" s="46">
        <v>111.83833922324401</v>
      </c>
      <c r="CP20" s="46">
        <v>114.145410984633</v>
      </c>
      <c r="CQ20" s="46">
        <v>129.87712984673999</v>
      </c>
      <c r="CR20" s="46">
        <v>92.365182221885604</v>
      </c>
      <c r="CS20" s="46">
        <v>109.10615787854999</v>
      </c>
      <c r="CT20" s="46">
        <v>130.479916060108</v>
      </c>
      <c r="CU20" s="46">
        <v>129.579473969905</v>
      </c>
      <c r="CV20" s="46">
        <v>131.15206255584101</v>
      </c>
      <c r="CW20" s="46">
        <v>124.476786141647</v>
      </c>
      <c r="CX20" s="46">
        <v>127.14183833064099</v>
      </c>
      <c r="CY20" s="46">
        <v>123.20640627445501</v>
      </c>
      <c r="CZ20" s="46">
        <v>116.656839886501</v>
      </c>
      <c r="DA20" s="46">
        <v>124.172000017852</v>
      </c>
      <c r="DB20" s="46">
        <v>121.52522753594999</v>
      </c>
      <c r="DC20" s="46">
        <v>138.22577601659299</v>
      </c>
      <c r="DD20" s="46">
        <v>93.820673596910794</v>
      </c>
      <c r="DE20" s="46">
        <v>115.745790925406</v>
      </c>
      <c r="DF20" s="46">
        <v>116.42916442859099</v>
      </c>
      <c r="DG20" s="46">
        <v>116.481968254911</v>
      </c>
      <c r="DH20" s="46">
        <v>121.278196992299</v>
      </c>
      <c r="DI20" s="46">
        <v>114.877425048307</v>
      </c>
      <c r="DJ20" s="46">
        <v>122.019034243737</v>
      </c>
      <c r="DK20" s="46">
        <v>121.01097682419601</v>
      </c>
      <c r="DL20" s="46">
        <v>111.258684175968</v>
      </c>
      <c r="DM20" s="46">
        <v>120.421553457375</v>
      </c>
      <c r="DN20" s="46">
        <v>124.15671240797199</v>
      </c>
      <c r="DO20" s="46">
        <v>140.839985804284</v>
      </c>
      <c r="DP20" s="46">
        <v>99.333592490468504</v>
      </c>
      <c r="DQ20" s="46">
        <v>109.351965163882</v>
      </c>
      <c r="DR20" s="46">
        <v>130.980104585069</v>
      </c>
      <c r="DS20" s="46">
        <v>130.081932136674</v>
      </c>
      <c r="DT20" s="46">
        <v>119.482478005386</v>
      </c>
      <c r="DU20" s="46">
        <v>111.612582545717</v>
      </c>
      <c r="DV20" s="46">
        <v>120.750556363652</v>
      </c>
      <c r="DW20" s="46">
        <v>124.402807968527</v>
      </c>
      <c r="DX20" s="46">
        <v>0</v>
      </c>
      <c r="DY20" s="46">
        <v>104.78313701512066</v>
      </c>
      <c r="DZ20" s="46">
        <v>98.068734081709636</v>
      </c>
      <c r="EA20" s="46">
        <v>94.173097216412302</v>
      </c>
      <c r="EB20" s="46">
        <v>102.97503168675733</v>
      </c>
      <c r="EC20" s="46">
        <v>106.05175248772832</v>
      </c>
      <c r="ED20" s="46">
        <v>102.95608398031567</v>
      </c>
      <c r="EE20" s="46">
        <v>97.131935730576274</v>
      </c>
      <c r="EF20" s="46">
        <v>106.20569182448467</v>
      </c>
      <c r="EG20" s="46">
        <v>108.64690745887701</v>
      </c>
      <c r="EH20" s="46">
        <v>104.78500150906412</v>
      </c>
      <c r="EI20" s="46">
        <v>102.97575703310133</v>
      </c>
      <c r="EJ20" s="46">
        <v>110.21792347528235</v>
      </c>
      <c r="EK20" s="46">
        <v>113.42222097495399</v>
      </c>
      <c r="EL20" s="46">
        <v>107.32517789121533</v>
      </c>
      <c r="EM20" s="46">
        <v>105.31167329350599</v>
      </c>
      <c r="EN20" s="46">
        <v>114.67303314506533</v>
      </c>
      <c r="EO20" s="46">
        <v>116.59595446742999</v>
      </c>
      <c r="EP20" s="46">
        <v>110.43045986109466</v>
      </c>
      <c r="EQ20" s="46">
        <v>108.45910998475667</v>
      </c>
      <c r="ER20" s="46">
        <v>117.26640527547234</v>
      </c>
      <c r="ES20" s="46">
        <v>120.83149787714133</v>
      </c>
      <c r="ET20" s="46">
        <v>78.779428008076167</v>
      </c>
      <c r="EU20" s="46">
        <v>97.966553292409671</v>
      </c>
      <c r="EV20" s="46">
        <v>107.13137227934368</v>
      </c>
      <c r="EW20" s="46">
        <v>113.70635373533935</v>
      </c>
      <c r="EX20" s="46">
        <v>105.93453521457967</v>
      </c>
      <c r="EY20" s="46">
        <v>115.58538258706601</v>
      </c>
      <c r="EZ20" s="46">
        <v>116.34429914373634</v>
      </c>
      <c r="FA20" s="46">
        <v>118.62029335153899</v>
      </c>
      <c r="FB20" s="46">
        <v>110.65041872018121</v>
      </c>
      <c r="FC20" s="46">
        <v>128.40277422246433</v>
      </c>
      <c r="FD20" s="46">
        <v>122.33502816386567</v>
      </c>
      <c r="FE20" s="46">
        <v>127.974334523465</v>
      </c>
      <c r="FF20" s="46">
        <v>108.66520965030259</v>
      </c>
      <c r="FG20" s="46">
        <v>117.54586343183901</v>
      </c>
      <c r="FH20" s="46">
        <v>118.096231747967</v>
      </c>
      <c r="FI20" s="46">
        <v>128.47275055654367</v>
      </c>
      <c r="FJ20" s="46">
        <v>113.22188741313983</v>
      </c>
      <c r="FK20" s="46">
        <v>120.39233089592567</v>
      </c>
      <c r="FL20" s="46">
        <v>99.422046948925157</v>
      </c>
      <c r="FM20" s="46">
        <v>102.57071709617789</v>
      </c>
      <c r="FN20" s="46">
        <v>106.30199276836848</v>
      </c>
      <c r="FO20" s="46">
        <v>109.98085976546173</v>
      </c>
      <c r="FP20" s="46">
        <v>112.89377700525728</v>
      </c>
      <c r="FQ20" s="46">
        <v>100.19059084074068</v>
      </c>
      <c r="FR20" s="46">
        <v>112.89725545183745</v>
      </c>
      <c r="FS20" s="46">
        <v>120.30624577160448</v>
      </c>
      <c r="FT20" s="46">
        <v>118.68965762588662</v>
      </c>
      <c r="FU20" s="46">
        <v>121.03766099354607</v>
      </c>
      <c r="FV20" s="46">
        <v>99.999999999999986</v>
      </c>
      <c r="FW20" s="46">
        <v>103.08636600577621</v>
      </c>
      <c r="FX20" s="46">
        <v>106.65639736908118</v>
      </c>
      <c r="FY20" s="46">
        <v>110.18302632618519</v>
      </c>
      <c r="FZ20" s="46">
        <v>113.18798239718842</v>
      </c>
      <c r="GA20" s="46">
        <v>101.17721286424269</v>
      </c>
      <c r="GB20" s="46">
        <v>112.89264267018034</v>
      </c>
      <c r="GC20" s="46">
        <v>120.00212861451253</v>
      </c>
      <c r="GD20" s="46">
        <v>118.0704098383934</v>
      </c>
      <c r="GE20" s="60"/>
      <c r="GF20" s="61" t="s">
        <v>683</v>
      </c>
    </row>
    <row r="21" spans="1:188" s="7" customFormat="1" ht="18" customHeight="1">
      <c r="A21" s="502"/>
      <c r="B21" s="33"/>
      <c r="C21" s="34">
        <v>4.2</v>
      </c>
      <c r="D21" s="35">
        <v>6.9134777655686799</v>
      </c>
      <c r="E21" s="35">
        <v>6.3705401898818703</v>
      </c>
      <c r="F21" s="36">
        <v>20</v>
      </c>
      <c r="G21" s="45"/>
      <c r="H21" s="45" t="s">
        <v>684</v>
      </c>
      <c r="I21" s="46">
        <v>96.921664813115001</v>
      </c>
      <c r="J21" s="46">
        <v>93.279796541251201</v>
      </c>
      <c r="K21" s="46">
        <v>101.995158002102</v>
      </c>
      <c r="L21" s="46">
        <v>99.261337387353095</v>
      </c>
      <c r="M21" s="46">
        <v>100.735912878012</v>
      </c>
      <c r="N21" s="46">
        <v>102.614025330275</v>
      </c>
      <c r="O21" s="46">
        <v>101.770659097413</v>
      </c>
      <c r="P21" s="46">
        <v>101.55147461507801</v>
      </c>
      <c r="Q21" s="46">
        <v>101.07409580994999</v>
      </c>
      <c r="R21" s="46">
        <v>109.299239337242</v>
      </c>
      <c r="S21" s="46">
        <v>93.733196017195496</v>
      </c>
      <c r="T21" s="46">
        <v>97.763440171012604</v>
      </c>
      <c r="U21" s="46">
        <v>99.803769949397093</v>
      </c>
      <c r="V21" s="46">
        <v>96.697685805560099</v>
      </c>
      <c r="W21" s="46">
        <v>106.503081829685</v>
      </c>
      <c r="X21" s="46">
        <v>103.490865166296</v>
      </c>
      <c r="Y21" s="46">
        <v>107.464591413457</v>
      </c>
      <c r="Z21" s="46">
        <v>108.33800296097399</v>
      </c>
      <c r="AA21" s="46">
        <v>106.614868438168</v>
      </c>
      <c r="AB21" s="46">
        <v>110.892769526781</v>
      </c>
      <c r="AC21" s="46">
        <v>108.716961459472</v>
      </c>
      <c r="AD21" s="46">
        <v>117.29941825947699</v>
      </c>
      <c r="AE21" s="46">
        <v>102.661666078263</v>
      </c>
      <c r="AF21" s="46">
        <v>103.69951225141</v>
      </c>
      <c r="AG21" s="46">
        <v>102.27211981390001</v>
      </c>
      <c r="AH21" s="46">
        <v>101.29934054789901</v>
      </c>
      <c r="AI21" s="46">
        <v>110.788061853573</v>
      </c>
      <c r="AJ21" s="46">
        <v>107.98122302773</v>
      </c>
      <c r="AK21" s="46">
        <v>111.29785359390399</v>
      </c>
      <c r="AL21" s="46">
        <v>112.623714134583</v>
      </c>
      <c r="AM21" s="46">
        <v>110.010818587042</v>
      </c>
      <c r="AN21" s="46">
        <v>114.769333783856</v>
      </c>
      <c r="AO21" s="46">
        <v>114.570534321149</v>
      </c>
      <c r="AP21" s="46">
        <v>119.52298232538899</v>
      </c>
      <c r="AQ21" s="46">
        <v>110.43650095256299</v>
      </c>
      <c r="AR21" s="46">
        <v>111.489331701485</v>
      </c>
      <c r="AS21" s="46">
        <v>109.73782033042799</v>
      </c>
      <c r="AT21" s="46">
        <v>110.14770107597199</v>
      </c>
      <c r="AU21" s="46">
        <v>115.021923590334</v>
      </c>
      <c r="AV21" s="46">
        <v>114.513044808019</v>
      </c>
      <c r="AW21" s="46">
        <v>117.379008164355</v>
      </c>
      <c r="AX21" s="46">
        <v>118.103684992781</v>
      </c>
      <c r="AY21" s="46">
        <v>118.63854400076499</v>
      </c>
      <c r="AZ21" s="46">
        <v>117.674502189329</v>
      </c>
      <c r="BA21" s="46">
        <v>117.932763850643</v>
      </c>
      <c r="BB21" s="46">
        <v>120.697132504751</v>
      </c>
      <c r="BC21" s="46">
        <v>110.82573791938199</v>
      </c>
      <c r="BD21" s="46">
        <v>114.732981717784</v>
      </c>
      <c r="BE21" s="46">
        <v>112.626354826796</v>
      </c>
      <c r="BF21" s="46">
        <v>110.665731692737</v>
      </c>
      <c r="BG21" s="46">
        <v>116.990468451285</v>
      </c>
      <c r="BH21" s="46">
        <v>115.64841967935099</v>
      </c>
      <c r="BI21" s="46">
        <v>120.400792490641</v>
      </c>
      <c r="BJ21" s="46">
        <v>121.020151369556</v>
      </c>
      <c r="BK21" s="46">
        <v>120.915181107289</v>
      </c>
      <c r="BL21" s="46">
        <v>120.319088356406</v>
      </c>
      <c r="BM21" s="46">
        <v>119.87922876703</v>
      </c>
      <c r="BN21" s="46">
        <v>121.21124928467999</v>
      </c>
      <c r="BO21" s="46">
        <v>113.74455746807899</v>
      </c>
      <c r="BP21" s="46">
        <v>117.01863950278</v>
      </c>
      <c r="BQ21" s="46">
        <v>114.94783716716699</v>
      </c>
      <c r="BR21" s="46">
        <v>116.137703580414</v>
      </c>
      <c r="BS21" s="46">
        <v>115.451490172164</v>
      </c>
      <c r="BT21" s="46">
        <v>87.089317178805004</v>
      </c>
      <c r="BU21" s="46">
        <v>91.612625972802107</v>
      </c>
      <c r="BV21" s="46">
        <v>111.663455430436</v>
      </c>
      <c r="BW21" s="46">
        <v>110.896497179679</v>
      </c>
      <c r="BX21" s="46">
        <v>110.099504992403</v>
      </c>
      <c r="BY21" s="46">
        <v>113.107255665881</v>
      </c>
      <c r="BZ21" s="46">
        <v>112.23448217222401</v>
      </c>
      <c r="CA21" s="46">
        <v>108.152687956086</v>
      </c>
      <c r="CB21" s="46">
        <v>118.97219991307701</v>
      </c>
      <c r="CC21" s="46">
        <v>115.217119879848</v>
      </c>
      <c r="CD21" s="46">
        <v>120.27426479277101</v>
      </c>
      <c r="CE21" s="46">
        <v>126.532952894787</v>
      </c>
      <c r="CF21" s="46">
        <v>106.22248990444901</v>
      </c>
      <c r="CG21" s="46">
        <v>103.60432569941599</v>
      </c>
      <c r="CH21" s="46">
        <v>128.746249371012</v>
      </c>
      <c r="CI21" s="46">
        <v>115.05904678073099</v>
      </c>
      <c r="CJ21" s="46">
        <v>122.342887580764</v>
      </c>
      <c r="CK21" s="46">
        <v>121.079432432917</v>
      </c>
      <c r="CL21" s="46">
        <v>124.88812018790701</v>
      </c>
      <c r="CM21" s="46">
        <v>118.88056153468</v>
      </c>
      <c r="CN21" s="46">
        <v>131.266853448441</v>
      </c>
      <c r="CO21" s="46">
        <v>123.37820087560399</v>
      </c>
      <c r="CP21" s="46">
        <v>125.772195240193</v>
      </c>
      <c r="CQ21" s="46">
        <v>127.922144475335</v>
      </c>
      <c r="CR21" s="46">
        <v>116.785533105464</v>
      </c>
      <c r="CS21" s="46">
        <v>112.059438859812</v>
      </c>
      <c r="CT21" s="46">
        <v>131.58134765889301</v>
      </c>
      <c r="CU21" s="46">
        <v>119.63107619492401</v>
      </c>
      <c r="CV21" s="46">
        <v>128.01383895888901</v>
      </c>
      <c r="CW21" s="46">
        <v>126.199482260453</v>
      </c>
      <c r="CX21" s="46">
        <v>125.12883866388199</v>
      </c>
      <c r="CY21" s="46">
        <v>124.656090857612</v>
      </c>
      <c r="CZ21" s="46">
        <v>131.79926563278701</v>
      </c>
      <c r="DA21" s="46">
        <v>124.568257198095</v>
      </c>
      <c r="DB21" s="46">
        <v>129.247939034334</v>
      </c>
      <c r="DC21" s="46">
        <v>133.69525454851899</v>
      </c>
      <c r="DD21" s="46">
        <v>118.17897105358099</v>
      </c>
      <c r="DE21" s="46">
        <v>118.85190067733799</v>
      </c>
      <c r="DF21" s="46">
        <v>140.75810318068</v>
      </c>
      <c r="DG21" s="46">
        <v>128.365196787169</v>
      </c>
      <c r="DH21" s="46">
        <v>137.87381949205599</v>
      </c>
      <c r="DI21" s="46">
        <v>133.588372401275</v>
      </c>
      <c r="DJ21" s="46">
        <v>132.93660857633901</v>
      </c>
      <c r="DK21" s="46">
        <v>127.835985975011</v>
      </c>
      <c r="DL21" s="46">
        <v>130.29915822689799</v>
      </c>
      <c r="DM21" s="46">
        <v>132.129086274088</v>
      </c>
      <c r="DN21" s="46">
        <v>125.638213256646</v>
      </c>
      <c r="DO21" s="46">
        <v>128.40902067118799</v>
      </c>
      <c r="DP21" s="46">
        <v>124.072250619172</v>
      </c>
      <c r="DQ21" s="46">
        <v>122.014642083509</v>
      </c>
      <c r="DR21" s="46">
        <v>143.77014150749201</v>
      </c>
      <c r="DS21" s="46">
        <v>136.486077944957</v>
      </c>
      <c r="DT21" s="46">
        <v>142.32678796987</v>
      </c>
      <c r="DU21" s="46">
        <v>137.27388216281301</v>
      </c>
      <c r="DV21" s="46">
        <v>133.40570593746699</v>
      </c>
      <c r="DW21" s="46">
        <v>129.90753852624701</v>
      </c>
      <c r="DX21" s="46">
        <v>0</v>
      </c>
      <c r="DY21" s="46">
        <v>97.398873118822735</v>
      </c>
      <c r="DZ21" s="46">
        <v>100.8704251985467</v>
      </c>
      <c r="EA21" s="46">
        <v>101.46540984081366</v>
      </c>
      <c r="EB21" s="46">
        <v>100.2652918418167</v>
      </c>
      <c r="EC21" s="46">
        <v>101.00151252821406</v>
      </c>
      <c r="ED21" s="46">
        <v>106.43115318024233</v>
      </c>
      <c r="EE21" s="46">
        <v>108.74153314147367</v>
      </c>
      <c r="EF21" s="46">
        <v>107.88686552971666</v>
      </c>
      <c r="EG21" s="46">
        <v>104.786507405124</v>
      </c>
      <c r="EH21" s="46">
        <v>110.63426358540566</v>
      </c>
      <c r="EI21" s="46">
        <v>113.11689556401568</v>
      </c>
      <c r="EJ21" s="46">
        <v>113.81627165981233</v>
      </c>
      <c r="EK21" s="46">
        <v>111.63581499891133</v>
      </c>
      <c r="EL21" s="46">
        <v>116.665245988385</v>
      </c>
      <c r="EM21" s="46">
        <v>118.08193668024565</v>
      </c>
      <c r="EN21" s="46">
        <v>115.41861738063899</v>
      </c>
      <c r="EO21" s="46">
        <v>113.42751832360601</v>
      </c>
      <c r="EP21" s="46">
        <v>119.02312117984934</v>
      </c>
      <c r="EQ21" s="46">
        <v>120.37116607690832</v>
      </c>
      <c r="ER21" s="46">
        <v>117.32481541851298</v>
      </c>
      <c r="ES21" s="46">
        <v>115.512343639915</v>
      </c>
      <c r="ET21" s="46">
        <v>96.788466194014362</v>
      </c>
      <c r="EU21" s="46">
        <v>111.36775261265433</v>
      </c>
      <c r="EV21" s="46">
        <v>113.11979001379568</v>
      </c>
      <c r="EW21" s="46">
        <v>120.67477918913534</v>
      </c>
      <c r="EX21" s="46">
        <v>112.85768832495899</v>
      </c>
      <c r="EY21" s="46">
        <v>119.49378893147066</v>
      </c>
      <c r="EZ21" s="46">
        <v>125.01184505700934</v>
      </c>
      <c r="FA21" s="46">
        <v>125.69084686371066</v>
      </c>
      <c r="FB21" s="46">
        <v>120.14210654138965</v>
      </c>
      <c r="FC21" s="46">
        <v>124.61479913808869</v>
      </c>
      <c r="FD21" s="46">
        <v>127.19473171809368</v>
      </c>
      <c r="FE21" s="46">
        <v>129.17048359364932</v>
      </c>
      <c r="FF21" s="46">
        <v>125.92965830386633</v>
      </c>
      <c r="FG21" s="46">
        <v>133.27579622683334</v>
      </c>
      <c r="FH21" s="46">
        <v>130.35725092608268</v>
      </c>
      <c r="FI21" s="46">
        <v>128.72544006730735</v>
      </c>
      <c r="FJ21" s="46">
        <v>129.95234473672431</v>
      </c>
      <c r="FK21" s="46">
        <v>138.69558269254665</v>
      </c>
      <c r="FL21" s="46">
        <v>100.20332362081699</v>
      </c>
      <c r="FM21" s="46">
        <v>106.22578917159366</v>
      </c>
      <c r="FN21" s="46">
        <v>110.50658935832617</v>
      </c>
      <c r="FO21" s="46">
        <v>115.51562394788716</v>
      </c>
      <c r="FP21" s="46">
        <v>117.58374759035</v>
      </c>
      <c r="FQ21" s="46">
        <v>108.30844158800556</v>
      </c>
      <c r="FR21" s="46">
        <v>118.44067736902565</v>
      </c>
      <c r="FS21" s="46">
        <v>123.73892610464191</v>
      </c>
      <c r="FT21" s="46">
        <v>129.62730990221789</v>
      </c>
      <c r="FU21" s="46">
        <v>132.31212245031352</v>
      </c>
      <c r="FV21" s="46">
        <v>99.999999999999957</v>
      </c>
      <c r="FW21" s="46">
        <v>106.01526609491168</v>
      </c>
      <c r="FX21" s="46">
        <v>110.58848455358941</v>
      </c>
      <c r="FY21" s="46">
        <v>115.45040376204524</v>
      </c>
      <c r="FZ21" s="46">
        <v>117.53665524971916</v>
      </c>
      <c r="GA21" s="46">
        <v>109.19708811509486</v>
      </c>
      <c r="GB21" s="46">
        <v>119.50952537564359</v>
      </c>
      <c r="GC21" s="46">
        <v>124.41062106532065</v>
      </c>
      <c r="GD21" s="46">
        <v>129.68329726260791</v>
      </c>
      <c r="GE21" s="60"/>
      <c r="GF21" s="61" t="s">
        <v>685</v>
      </c>
    </row>
    <row r="22" spans="1:188" s="8" customFormat="1" ht="30" customHeight="1">
      <c r="A22" s="502"/>
      <c r="C22" s="34">
        <v>4.3</v>
      </c>
      <c r="D22" s="35">
        <v>0.29061807665763401</v>
      </c>
      <c r="E22" s="35">
        <v>0.38260864516027698</v>
      </c>
      <c r="F22" s="39">
        <v>21</v>
      </c>
      <c r="G22" s="45"/>
      <c r="H22" s="45" t="s">
        <v>686</v>
      </c>
      <c r="I22" s="46">
        <v>83.827825999129402</v>
      </c>
      <c r="J22" s="46">
        <v>91.990432770568702</v>
      </c>
      <c r="K22" s="46">
        <v>93.493874978985104</v>
      </c>
      <c r="L22" s="46">
        <v>101.08466103654099</v>
      </c>
      <c r="M22" s="46">
        <v>116.78981437040601</v>
      </c>
      <c r="N22" s="46">
        <v>94.455487976078501</v>
      </c>
      <c r="O22" s="46">
        <v>105.646795194074</v>
      </c>
      <c r="P22" s="46">
        <v>100.660360356068</v>
      </c>
      <c r="Q22" s="46">
        <v>114.12728558937</v>
      </c>
      <c r="R22" s="46">
        <v>103.817075208917</v>
      </c>
      <c r="S22" s="46">
        <v>90.993112124182304</v>
      </c>
      <c r="T22" s="46">
        <v>103.11327439567999</v>
      </c>
      <c r="U22" s="46">
        <v>87.113571245469203</v>
      </c>
      <c r="V22" s="46">
        <v>95.970587995011101</v>
      </c>
      <c r="W22" s="46">
        <v>97.064020408053906</v>
      </c>
      <c r="X22" s="46">
        <v>106.426127792191</v>
      </c>
      <c r="Y22" s="46">
        <v>120.33953610493499</v>
      </c>
      <c r="Z22" s="46">
        <v>97.569399919581997</v>
      </c>
      <c r="AA22" s="46">
        <v>107.91257381215</v>
      </c>
      <c r="AB22" s="46">
        <v>107.058476902013</v>
      </c>
      <c r="AC22" s="46">
        <v>117.870111910668</v>
      </c>
      <c r="AD22" s="46">
        <v>109.13466949930999</v>
      </c>
      <c r="AE22" s="46">
        <v>99.665679833568703</v>
      </c>
      <c r="AF22" s="46">
        <v>107.149236245685</v>
      </c>
      <c r="AG22" s="46">
        <v>89.392678284107006</v>
      </c>
      <c r="AH22" s="46">
        <v>99.683596659348694</v>
      </c>
      <c r="AI22" s="46">
        <v>104.40473903796899</v>
      </c>
      <c r="AJ22" s="46">
        <v>113.321882720537</v>
      </c>
      <c r="AK22" s="46">
        <v>127.454641971453</v>
      </c>
      <c r="AL22" s="46">
        <v>99.085684933631896</v>
      </c>
      <c r="AM22" s="46">
        <v>112.01178391329999</v>
      </c>
      <c r="AN22" s="46">
        <v>110.93138244196901</v>
      </c>
      <c r="AO22" s="46">
        <v>121.2407882923</v>
      </c>
      <c r="AP22" s="46">
        <v>119.237150846576</v>
      </c>
      <c r="AQ22" s="46">
        <v>111.137546458439</v>
      </c>
      <c r="AR22" s="46">
        <v>105.455576837189</v>
      </c>
      <c r="AS22" s="46">
        <v>97.231221462914903</v>
      </c>
      <c r="AT22" s="46">
        <v>108.323667751805</v>
      </c>
      <c r="AU22" s="46">
        <v>110.84397993105</v>
      </c>
      <c r="AV22" s="46">
        <v>121.862809533061</v>
      </c>
      <c r="AW22" s="46">
        <v>130.573387454992</v>
      </c>
      <c r="AX22" s="46">
        <v>104.518109221125</v>
      </c>
      <c r="AY22" s="46">
        <v>117.25061906592499</v>
      </c>
      <c r="AZ22" s="46">
        <v>118.07891963453299</v>
      </c>
      <c r="BA22" s="46">
        <v>128.27996465395401</v>
      </c>
      <c r="BB22" s="46">
        <v>125.22264105351201</v>
      </c>
      <c r="BC22" s="46">
        <v>114.37677138295101</v>
      </c>
      <c r="BD22" s="46">
        <v>114.10831754162599</v>
      </c>
      <c r="BE22" s="46">
        <v>101.62772278791201</v>
      </c>
      <c r="BF22" s="46">
        <v>115.011806084051</v>
      </c>
      <c r="BG22" s="46">
        <v>119.71395808435101</v>
      </c>
      <c r="BH22" s="46">
        <v>125.701971985143</v>
      </c>
      <c r="BI22" s="46">
        <v>135.15189098226401</v>
      </c>
      <c r="BJ22" s="46">
        <v>109.899598066018</v>
      </c>
      <c r="BK22" s="46">
        <v>125.11181368931599</v>
      </c>
      <c r="BL22" s="46">
        <v>122.497054057277</v>
      </c>
      <c r="BM22" s="46">
        <v>129.29598855094099</v>
      </c>
      <c r="BN22" s="46">
        <v>127.17626919328301</v>
      </c>
      <c r="BO22" s="46">
        <v>119.449161218471</v>
      </c>
      <c r="BP22" s="46">
        <v>117.788543106514</v>
      </c>
      <c r="BQ22" s="46">
        <v>105.701912342445</v>
      </c>
      <c r="BR22" s="46">
        <v>121.33916712406101</v>
      </c>
      <c r="BS22" s="46">
        <v>123.938809701423</v>
      </c>
      <c r="BT22" s="46">
        <v>131.30388862166299</v>
      </c>
      <c r="BU22" s="46">
        <v>139.26474622873201</v>
      </c>
      <c r="BV22" s="46">
        <v>149.576330836707</v>
      </c>
      <c r="BW22" s="46">
        <v>151.619412178678</v>
      </c>
      <c r="BX22" s="46">
        <v>150.71763199787401</v>
      </c>
      <c r="BY22" s="46">
        <v>161.061431873224</v>
      </c>
      <c r="BZ22" s="46">
        <v>150.00122038370699</v>
      </c>
      <c r="CA22" s="46">
        <v>135.946280415209</v>
      </c>
      <c r="CB22" s="46">
        <v>138.44617412737301</v>
      </c>
      <c r="CC22" s="46">
        <v>125.702292341461</v>
      </c>
      <c r="CD22" s="46">
        <v>147.26866643321799</v>
      </c>
      <c r="CE22" s="46">
        <v>153.465953671737</v>
      </c>
      <c r="CF22" s="46">
        <v>149.85189654235299</v>
      </c>
      <c r="CG22" s="46">
        <v>149.412319474458</v>
      </c>
      <c r="CH22" s="46">
        <v>166.058198914889</v>
      </c>
      <c r="CI22" s="46">
        <v>165.129645639784</v>
      </c>
      <c r="CJ22" s="46">
        <v>170.264579798689</v>
      </c>
      <c r="CK22" s="46">
        <v>184.76046902532201</v>
      </c>
      <c r="CL22" s="46">
        <v>177.66729933993599</v>
      </c>
      <c r="CM22" s="46">
        <v>162.00413892428401</v>
      </c>
      <c r="CN22" s="46">
        <v>167.67002268354901</v>
      </c>
      <c r="CO22" s="46">
        <v>150.82617292638099</v>
      </c>
      <c r="CP22" s="46">
        <v>155.21216141980599</v>
      </c>
      <c r="CQ22" s="46">
        <v>162.67516622742801</v>
      </c>
      <c r="CR22" s="46">
        <v>159.877982486771</v>
      </c>
      <c r="CS22" s="46">
        <v>154.89881538195701</v>
      </c>
      <c r="CT22" s="46">
        <v>173.359052148361</v>
      </c>
      <c r="CU22" s="46">
        <v>180.84745808148099</v>
      </c>
      <c r="CV22" s="46">
        <v>184.895052046041</v>
      </c>
      <c r="CW22" s="46">
        <v>191.053910697048</v>
      </c>
      <c r="CX22" s="46">
        <v>181.86712618634499</v>
      </c>
      <c r="CY22" s="46">
        <v>164.99073791885601</v>
      </c>
      <c r="CZ22" s="46">
        <v>175.90996595167601</v>
      </c>
      <c r="DA22" s="46">
        <v>155.92848328459399</v>
      </c>
      <c r="DB22" s="46">
        <v>169.25106174401199</v>
      </c>
      <c r="DC22" s="46">
        <v>170.78958281039399</v>
      </c>
      <c r="DD22" s="46">
        <v>163.855387337922</v>
      </c>
      <c r="DE22" s="46">
        <v>160.05868955746499</v>
      </c>
      <c r="DF22" s="46">
        <v>165.31130391990999</v>
      </c>
      <c r="DG22" s="46">
        <v>173.96450262931401</v>
      </c>
      <c r="DH22" s="46">
        <v>176.18223715147499</v>
      </c>
      <c r="DI22" s="46">
        <v>178.29085703328801</v>
      </c>
      <c r="DJ22" s="46">
        <v>177.86702122086601</v>
      </c>
      <c r="DK22" s="46">
        <v>154.33666185057101</v>
      </c>
      <c r="DL22" s="46">
        <v>175.49100183641599</v>
      </c>
      <c r="DM22" s="46">
        <v>161.683784548825</v>
      </c>
      <c r="DN22" s="46">
        <v>180.08426451826901</v>
      </c>
      <c r="DO22" s="46">
        <v>180.94277158483101</v>
      </c>
      <c r="DP22" s="46">
        <v>176.254336526348</v>
      </c>
      <c r="DQ22" s="46">
        <v>167.13274654704401</v>
      </c>
      <c r="DR22" s="46">
        <v>179.838407490858</v>
      </c>
      <c r="DS22" s="46">
        <v>186.765211020945</v>
      </c>
      <c r="DT22" s="46">
        <v>186.06501111357599</v>
      </c>
      <c r="DU22" s="46">
        <v>188.00349001822099</v>
      </c>
      <c r="DV22" s="46">
        <v>182.31088950297701</v>
      </c>
      <c r="DW22" s="46">
        <v>162.75162330997799</v>
      </c>
      <c r="DX22" s="46">
        <v>0</v>
      </c>
      <c r="DY22" s="46">
        <v>89.770711249561074</v>
      </c>
      <c r="DZ22" s="46">
        <v>104.10998779434185</v>
      </c>
      <c r="EA22" s="46">
        <v>106.81148037983733</v>
      </c>
      <c r="EB22" s="46">
        <v>99.307820576259758</v>
      </c>
      <c r="EC22" s="46">
        <v>93.382726549511403</v>
      </c>
      <c r="ED22" s="46">
        <v>108.11168793890266</v>
      </c>
      <c r="EE22" s="46">
        <v>110.947054208277</v>
      </c>
      <c r="EF22" s="46">
        <v>105.31652852618789</v>
      </c>
      <c r="EG22" s="46">
        <v>97.827004660474884</v>
      </c>
      <c r="EH22" s="46">
        <v>113.28740320854064</v>
      </c>
      <c r="EI22" s="46">
        <v>114.727984882523</v>
      </c>
      <c r="EJ22" s="46">
        <v>111.94342471406799</v>
      </c>
      <c r="EK22" s="46">
        <v>105.46628971525665</v>
      </c>
      <c r="EL22" s="46">
        <v>118.98476873639265</v>
      </c>
      <c r="EM22" s="46">
        <v>121.20316778480401</v>
      </c>
      <c r="EN22" s="46">
        <v>117.90257665936299</v>
      </c>
      <c r="EO22" s="46">
        <v>112.11782898543801</v>
      </c>
      <c r="EP22" s="46">
        <v>123.58448701114166</v>
      </c>
      <c r="EQ22" s="46">
        <v>125.63495209917799</v>
      </c>
      <c r="ER22" s="46">
        <v>121.47132450608933</v>
      </c>
      <c r="ES22" s="46">
        <v>116.99329638930966</v>
      </c>
      <c r="ET22" s="46">
        <v>140.0483218957007</v>
      </c>
      <c r="EU22" s="46">
        <v>154.46615868325867</v>
      </c>
      <c r="EV22" s="46">
        <v>141.464558308763</v>
      </c>
      <c r="EW22" s="46">
        <v>142.14563748213865</v>
      </c>
      <c r="EX22" s="46">
        <v>155.1074716439</v>
      </c>
      <c r="EY22" s="46">
        <v>173.38489815459832</v>
      </c>
      <c r="EZ22" s="46">
        <v>169.11382031592299</v>
      </c>
      <c r="FA22" s="46">
        <v>156.23783352453833</v>
      </c>
      <c r="FB22" s="46">
        <v>162.71195000569634</v>
      </c>
      <c r="FC22" s="46">
        <v>185.59880694152332</v>
      </c>
      <c r="FD22" s="46">
        <v>174.25594335229232</v>
      </c>
      <c r="FE22" s="46">
        <v>165.32304261299998</v>
      </c>
      <c r="FF22" s="46">
        <v>163.07512693843231</v>
      </c>
      <c r="FG22" s="46">
        <v>176.14586560469232</v>
      </c>
      <c r="FH22" s="46">
        <v>169.23156163595101</v>
      </c>
      <c r="FI22" s="46">
        <v>174.23694021730833</v>
      </c>
      <c r="FJ22" s="46">
        <v>174.40849685474998</v>
      </c>
      <c r="FK22" s="46">
        <v>186.94457071758066</v>
      </c>
      <c r="FL22" s="46">
        <v>99.716975054938203</v>
      </c>
      <c r="FM22" s="46">
        <v>104.1931595839047</v>
      </c>
      <c r="FN22" s="46">
        <v>109.80926141451187</v>
      </c>
      <c r="FO22" s="46">
        <v>116.0510991950748</v>
      </c>
      <c r="FP22" s="46">
        <v>120.96702133627518</v>
      </c>
      <c r="FQ22" s="46">
        <v>138.22462106397481</v>
      </c>
      <c r="FR22" s="46">
        <v>159.23504182783006</v>
      </c>
      <c r="FS22" s="46">
        <v>169.13669413822501</v>
      </c>
      <c r="FT22" s="46">
        <v>167.80325350361917</v>
      </c>
      <c r="FU22" s="46">
        <v>177.43932147107927</v>
      </c>
      <c r="FV22" s="46">
        <v>100.00000000000001</v>
      </c>
      <c r="FW22" s="46">
        <v>104.43949930571972</v>
      </c>
      <c r="FX22" s="46">
        <v>109.44645436640162</v>
      </c>
      <c r="FY22" s="46">
        <v>115.88920072395406</v>
      </c>
      <c r="FZ22" s="46">
        <v>120.70214815046175</v>
      </c>
      <c r="GA22" s="46">
        <v>138.243083819258</v>
      </c>
      <c r="GB22" s="46">
        <v>159.93795689913998</v>
      </c>
      <c r="GC22" s="46">
        <v>169.70113345601257</v>
      </c>
      <c r="GD22" s="46">
        <v>168.4438991980189</v>
      </c>
      <c r="GE22" s="63"/>
      <c r="GF22" s="61" t="s">
        <v>687</v>
      </c>
    </row>
    <row r="23" spans="1:188" s="7" customFormat="1" ht="18" customHeight="1">
      <c r="A23" s="502"/>
      <c r="B23" s="8"/>
      <c r="C23" s="34">
        <v>4.4000000000000004</v>
      </c>
      <c r="D23" s="35">
        <v>4.3006209887811302</v>
      </c>
      <c r="E23" s="35">
        <v>4.4854498380812098</v>
      </c>
      <c r="F23" s="36">
        <v>22</v>
      </c>
      <c r="G23" s="45"/>
      <c r="H23" s="45" t="s">
        <v>688</v>
      </c>
      <c r="I23" s="46">
        <v>97.7884801367926</v>
      </c>
      <c r="J23" s="46">
        <v>90.974461672183594</v>
      </c>
      <c r="K23" s="46">
        <v>97.714109230960304</v>
      </c>
      <c r="L23" s="46">
        <v>94.481367277209102</v>
      </c>
      <c r="M23" s="46">
        <v>100.74137098636299</v>
      </c>
      <c r="N23" s="46">
        <v>97.051340139868699</v>
      </c>
      <c r="O23" s="46">
        <v>102.601213771752</v>
      </c>
      <c r="P23" s="46">
        <v>102.656575770491</v>
      </c>
      <c r="Q23" s="46">
        <v>104.63304922548799</v>
      </c>
      <c r="R23" s="46">
        <v>104.748865269877</v>
      </c>
      <c r="S23" s="46">
        <v>103.508027433656</v>
      </c>
      <c r="T23" s="46">
        <v>103.101139085357</v>
      </c>
      <c r="U23" s="46">
        <v>101.00873981931301</v>
      </c>
      <c r="V23" s="46">
        <v>95.072063776345402</v>
      </c>
      <c r="W23" s="46">
        <v>102.224814918333</v>
      </c>
      <c r="X23" s="46">
        <v>99.420348929598504</v>
      </c>
      <c r="Y23" s="46">
        <v>104.596485465387</v>
      </c>
      <c r="Z23" s="46">
        <v>101.312640109808</v>
      </c>
      <c r="AA23" s="46">
        <v>104.70835140280801</v>
      </c>
      <c r="AB23" s="46">
        <v>106.335691736255</v>
      </c>
      <c r="AC23" s="46">
        <v>106.897516826306</v>
      </c>
      <c r="AD23" s="46">
        <v>107.593861006696</v>
      </c>
      <c r="AE23" s="46">
        <v>107.147495119574</v>
      </c>
      <c r="AF23" s="46">
        <v>107.465733353703</v>
      </c>
      <c r="AG23" s="46">
        <v>104.459388832355</v>
      </c>
      <c r="AH23" s="46">
        <v>101.36560074180601</v>
      </c>
      <c r="AI23" s="46">
        <v>105.76695738466699</v>
      </c>
      <c r="AJ23" s="46">
        <v>103.868692753239</v>
      </c>
      <c r="AK23" s="46">
        <v>109.032237794338</v>
      </c>
      <c r="AL23" s="46">
        <v>106.281491421702</v>
      </c>
      <c r="AM23" s="46">
        <v>111.32523831760901</v>
      </c>
      <c r="AN23" s="46">
        <v>111.17907789171601</v>
      </c>
      <c r="AO23" s="46">
        <v>111.225845247142</v>
      </c>
      <c r="AP23" s="46">
        <v>114.10302033651</v>
      </c>
      <c r="AQ23" s="46">
        <v>110.53384761626999</v>
      </c>
      <c r="AR23" s="46">
        <v>111.63446374661</v>
      </c>
      <c r="AS23" s="46">
        <v>107.93235471808001</v>
      </c>
      <c r="AT23" s="46">
        <v>104.303607197188</v>
      </c>
      <c r="AU23" s="46">
        <v>108.68166883190101</v>
      </c>
      <c r="AV23" s="46">
        <v>106.965084545172</v>
      </c>
      <c r="AW23" s="46">
        <v>112.117542398675</v>
      </c>
      <c r="AX23" s="46">
        <v>111.78569109743999</v>
      </c>
      <c r="AY23" s="46">
        <v>116.946475311643</v>
      </c>
      <c r="AZ23" s="46">
        <v>117.41631454820001</v>
      </c>
      <c r="BA23" s="46">
        <v>117.832133034225</v>
      </c>
      <c r="BB23" s="46">
        <v>121.64477650700501</v>
      </c>
      <c r="BC23" s="46">
        <v>114.571280188047</v>
      </c>
      <c r="BD23" s="46">
        <v>120.610707647834</v>
      </c>
      <c r="BE23" s="46">
        <v>114.784382277023</v>
      </c>
      <c r="BF23" s="46">
        <v>110.362257332101</v>
      </c>
      <c r="BG23" s="46">
        <v>114.33122173798</v>
      </c>
      <c r="BH23" s="46">
        <v>114.33470345005099</v>
      </c>
      <c r="BI23" s="46">
        <v>119.632229293585</v>
      </c>
      <c r="BJ23" s="46">
        <v>116.178450792284</v>
      </c>
      <c r="BK23" s="46">
        <v>122.287365460974</v>
      </c>
      <c r="BL23" s="46">
        <v>122.50275594726899</v>
      </c>
      <c r="BM23" s="46">
        <v>120.756751040864</v>
      </c>
      <c r="BN23" s="46">
        <v>123.014715289417</v>
      </c>
      <c r="BO23" s="46">
        <v>121.13848157425601</v>
      </c>
      <c r="BP23" s="46">
        <v>127.863291196931</v>
      </c>
      <c r="BQ23" s="46">
        <v>121.25298350102</v>
      </c>
      <c r="BR23" s="46">
        <v>120.295019479742</v>
      </c>
      <c r="BS23" s="46">
        <v>133.44859089838101</v>
      </c>
      <c r="BT23" s="46">
        <v>125.118239257675</v>
      </c>
      <c r="BU23" s="46">
        <v>131.278150981729</v>
      </c>
      <c r="BV23" s="46">
        <v>162.93542381427301</v>
      </c>
      <c r="BW23" s="46">
        <v>167.506139366334</v>
      </c>
      <c r="BX23" s="46">
        <v>162.33495227388801</v>
      </c>
      <c r="BY23" s="46">
        <v>166.29626762056199</v>
      </c>
      <c r="BZ23" s="46">
        <v>171.86933360848701</v>
      </c>
      <c r="CA23" s="46">
        <v>165.16256987788401</v>
      </c>
      <c r="CB23" s="46">
        <v>174.52520477205201</v>
      </c>
      <c r="CC23" s="46">
        <v>176.43307067788299</v>
      </c>
      <c r="CD23" s="46">
        <v>169.299556554715</v>
      </c>
      <c r="CE23" s="46">
        <v>197.32286294950001</v>
      </c>
      <c r="CF23" s="46">
        <v>189.50447491152599</v>
      </c>
      <c r="CG23" s="46">
        <v>181.51497999741599</v>
      </c>
      <c r="CH23" s="46">
        <v>204.28543524897501</v>
      </c>
      <c r="CI23" s="46">
        <v>187.67404768611601</v>
      </c>
      <c r="CJ23" s="46">
        <v>177.478076329055</v>
      </c>
      <c r="CK23" s="46">
        <v>166.79627366592999</v>
      </c>
      <c r="CL23" s="46">
        <v>164.93468487423701</v>
      </c>
      <c r="CM23" s="46">
        <v>160.44013523027201</v>
      </c>
      <c r="CN23" s="46">
        <v>165.45313060474601</v>
      </c>
      <c r="CO23" s="46">
        <v>158.476176760334</v>
      </c>
      <c r="CP23" s="46">
        <v>150.646649913906</v>
      </c>
      <c r="CQ23" s="46">
        <v>165.83573204872101</v>
      </c>
      <c r="CR23" s="46">
        <v>168.678636156914</v>
      </c>
      <c r="CS23" s="46">
        <v>154.34502858527301</v>
      </c>
      <c r="CT23" s="46">
        <v>174.879178154328</v>
      </c>
      <c r="CU23" s="46">
        <v>171.502186124926</v>
      </c>
      <c r="CV23" s="46">
        <v>169.98443073823501</v>
      </c>
      <c r="CW23" s="46">
        <v>161.813333353833</v>
      </c>
      <c r="CX23" s="46">
        <v>157.71487704466901</v>
      </c>
      <c r="CY23" s="46">
        <v>150.20397365240001</v>
      </c>
      <c r="CZ23" s="46">
        <v>150.90606896143501</v>
      </c>
      <c r="DA23" s="46">
        <v>142.43144417624899</v>
      </c>
      <c r="DB23" s="46">
        <v>139.78658780302499</v>
      </c>
      <c r="DC23" s="46">
        <v>155.52649898191399</v>
      </c>
      <c r="DD23" s="46">
        <v>145.29837605824301</v>
      </c>
      <c r="DE23" s="46">
        <v>147.12068196090101</v>
      </c>
      <c r="DF23" s="46">
        <v>161.702257654433</v>
      </c>
      <c r="DG23" s="46">
        <v>161.60751572668599</v>
      </c>
      <c r="DH23" s="46">
        <v>162.16243969296801</v>
      </c>
      <c r="DI23" s="46">
        <v>158.88989987103199</v>
      </c>
      <c r="DJ23" s="46">
        <v>157.23395986410301</v>
      </c>
      <c r="DK23" s="46">
        <v>151.48425960280301</v>
      </c>
      <c r="DL23" s="46">
        <v>148.283493657338</v>
      </c>
      <c r="DM23" s="46">
        <v>153.972145908069</v>
      </c>
      <c r="DN23" s="46">
        <v>146.14368752322</v>
      </c>
      <c r="DO23" s="46">
        <v>159.25277180703699</v>
      </c>
      <c r="DP23" s="46">
        <v>155.59592652317701</v>
      </c>
      <c r="DQ23" s="46">
        <v>154.86347833256801</v>
      </c>
      <c r="DR23" s="46">
        <v>169.59230219120499</v>
      </c>
      <c r="DS23" s="46">
        <v>176.54951859045599</v>
      </c>
      <c r="DT23" s="46">
        <v>177.22239712138301</v>
      </c>
      <c r="DU23" s="46">
        <v>168.943631413628</v>
      </c>
      <c r="DV23" s="46">
        <v>171.34345340691701</v>
      </c>
      <c r="DW23" s="46">
        <v>165.531333699784</v>
      </c>
      <c r="DX23" s="46">
        <v>0</v>
      </c>
      <c r="DY23" s="46">
        <v>95.492350346645495</v>
      </c>
      <c r="DZ23" s="46">
        <v>97.424692801146932</v>
      </c>
      <c r="EA23" s="46">
        <v>103.29694625591033</v>
      </c>
      <c r="EB23" s="46">
        <v>103.78601059629666</v>
      </c>
      <c r="EC23" s="46">
        <v>99.435206171330478</v>
      </c>
      <c r="ED23" s="46">
        <v>101.77649150159783</v>
      </c>
      <c r="EE23" s="46">
        <v>105.98051998845635</v>
      </c>
      <c r="EF23" s="46">
        <v>107.402363159991</v>
      </c>
      <c r="EG23" s="46">
        <v>103.86398231960932</v>
      </c>
      <c r="EH23" s="46">
        <v>106.39414065642633</v>
      </c>
      <c r="EI23" s="46">
        <v>111.24338715215566</v>
      </c>
      <c r="EJ23" s="46">
        <v>112.09044389979665</v>
      </c>
      <c r="EK23" s="46">
        <v>106.97254358238968</v>
      </c>
      <c r="EL23" s="46">
        <v>110.28943934709567</v>
      </c>
      <c r="EM23" s="46">
        <v>117.39830763135599</v>
      </c>
      <c r="EN23" s="46">
        <v>118.942254780962</v>
      </c>
      <c r="EO23" s="46">
        <v>113.15928711570133</v>
      </c>
      <c r="EP23" s="46">
        <v>116.71512784530667</v>
      </c>
      <c r="EQ23" s="46">
        <v>121.84895748303568</v>
      </c>
      <c r="ER23" s="46">
        <v>124.00549602020133</v>
      </c>
      <c r="ES23" s="46">
        <v>124.99886462638101</v>
      </c>
      <c r="ET23" s="46">
        <v>139.77727135122566</v>
      </c>
      <c r="EU23" s="46">
        <v>165.37911975359467</v>
      </c>
      <c r="EV23" s="46">
        <v>170.519036086141</v>
      </c>
      <c r="EW23" s="46">
        <v>181.01849672736603</v>
      </c>
      <c r="EX23" s="46">
        <v>191.76829671930565</v>
      </c>
      <c r="EY23" s="46">
        <v>177.31613256036701</v>
      </c>
      <c r="EZ23" s="46">
        <v>163.60931690308499</v>
      </c>
      <c r="FA23" s="46">
        <v>158.31951957432034</v>
      </c>
      <c r="FB23" s="46">
        <v>165.96761429883836</v>
      </c>
      <c r="FC23" s="46">
        <v>167.76665007233132</v>
      </c>
      <c r="FD23" s="46">
        <v>152.94163988616802</v>
      </c>
      <c r="FE23" s="46">
        <v>145.91484365372932</v>
      </c>
      <c r="FF23" s="46">
        <v>151.37377189119232</v>
      </c>
      <c r="FG23" s="46">
        <v>160.88661843022865</v>
      </c>
      <c r="FH23" s="46">
        <v>152.33390437474802</v>
      </c>
      <c r="FI23" s="46">
        <v>153.12286841277532</v>
      </c>
      <c r="FJ23" s="46">
        <v>160.01723568231668</v>
      </c>
      <c r="FK23" s="46">
        <v>174.23851570848902</v>
      </c>
      <c r="FL23" s="46">
        <v>99.718078264967389</v>
      </c>
      <c r="FM23" s="46">
        <v>103.30163719185671</v>
      </c>
      <c r="FN23" s="46">
        <v>108.10376348521399</v>
      </c>
      <c r="FO23" s="46">
        <v>112.74517530705238</v>
      </c>
      <c r="FP23" s="46">
        <v>118.12030129052764</v>
      </c>
      <c r="FQ23" s="46">
        <v>147.95433369817954</v>
      </c>
      <c r="FR23" s="46">
        <v>179.60759982960229</v>
      </c>
      <c r="FS23" s="46">
        <v>162.18910932123083</v>
      </c>
      <c r="FT23" s="46">
        <v>153.02217467203243</v>
      </c>
      <c r="FU23" s="46">
        <v>163.54642241067674</v>
      </c>
      <c r="FV23" s="46">
        <v>99.999999999999872</v>
      </c>
      <c r="FW23" s="46">
        <v>103.6486452053439</v>
      </c>
      <c r="FX23" s="46">
        <v>108.39798850699698</v>
      </c>
      <c r="FY23" s="46">
        <v>113.40063633545084</v>
      </c>
      <c r="FZ23" s="46">
        <v>118.93221711606124</v>
      </c>
      <c r="GA23" s="46">
        <v>150.16857295433559</v>
      </c>
      <c r="GB23" s="46">
        <v>178.42806072753092</v>
      </c>
      <c r="GC23" s="46">
        <v>161.24885595791451</v>
      </c>
      <c r="GD23" s="46">
        <v>152.62728458747458</v>
      </c>
      <c r="GE23" s="60"/>
      <c r="GF23" s="61" t="s">
        <v>689</v>
      </c>
    </row>
    <row r="24" spans="1:188" s="7" customFormat="1" ht="30" customHeight="1">
      <c r="A24" s="502"/>
      <c r="B24" s="443" t="s">
        <v>690</v>
      </c>
      <c r="C24" s="40"/>
      <c r="D24" s="41">
        <v>7.4595730969096996</v>
      </c>
      <c r="E24" s="41">
        <v>9.1144486151471398</v>
      </c>
      <c r="F24" s="42"/>
      <c r="G24" s="499" t="s">
        <v>691</v>
      </c>
      <c r="H24" s="499"/>
      <c r="I24" s="325">
        <v>99.610010255845907</v>
      </c>
      <c r="J24" s="325">
        <v>90.321990873069396</v>
      </c>
      <c r="K24" s="325">
        <v>100.947361502698</v>
      </c>
      <c r="L24" s="325">
        <v>100.35410120619299</v>
      </c>
      <c r="M24" s="325">
        <v>99.408979970103701</v>
      </c>
      <c r="N24" s="325">
        <v>102.84048405853</v>
      </c>
      <c r="O24" s="325">
        <v>101.904204202749</v>
      </c>
      <c r="P24" s="325">
        <v>98.530231786954104</v>
      </c>
      <c r="Q24" s="325">
        <v>101.78445812098199</v>
      </c>
      <c r="R24" s="325">
        <v>102.352512694377</v>
      </c>
      <c r="S24" s="325">
        <v>99.195953870409198</v>
      </c>
      <c r="T24" s="325">
        <v>102.749711458088</v>
      </c>
      <c r="U24" s="325">
        <v>104.95243224517201</v>
      </c>
      <c r="V24" s="325">
        <v>93.080027815218202</v>
      </c>
      <c r="W24" s="325">
        <v>104.21524576997</v>
      </c>
      <c r="X24" s="325">
        <v>103.14326411907101</v>
      </c>
      <c r="Y24" s="325">
        <v>104.59149327924101</v>
      </c>
      <c r="Z24" s="325">
        <v>107.808600796169</v>
      </c>
      <c r="AA24" s="325">
        <v>105.48143354462501</v>
      </c>
      <c r="AB24" s="325">
        <v>103.128714880153</v>
      </c>
      <c r="AC24" s="325">
        <v>105.020527919386</v>
      </c>
      <c r="AD24" s="325">
        <v>106.510109917821</v>
      </c>
      <c r="AE24" s="325">
        <v>105.546608181873</v>
      </c>
      <c r="AF24" s="325">
        <v>105.125400236492</v>
      </c>
      <c r="AG24" s="325">
        <v>108.380822616443</v>
      </c>
      <c r="AH24" s="325">
        <v>97.052711437673594</v>
      </c>
      <c r="AI24" s="325">
        <v>108.378144258804</v>
      </c>
      <c r="AJ24" s="325">
        <v>107.58179088824301</v>
      </c>
      <c r="AK24" s="325">
        <v>109.223482701614</v>
      </c>
      <c r="AL24" s="325">
        <v>111.720009418182</v>
      </c>
      <c r="AM24" s="325">
        <v>114.123856685722</v>
      </c>
      <c r="AN24" s="325">
        <v>110.956221616947</v>
      </c>
      <c r="AO24" s="325">
        <v>110.056254815507</v>
      </c>
      <c r="AP24" s="325">
        <v>111.839694327077</v>
      </c>
      <c r="AQ24" s="325">
        <v>110.51210902352901</v>
      </c>
      <c r="AR24" s="325">
        <v>110.03545153374699</v>
      </c>
      <c r="AS24" s="325">
        <v>115.007805270113</v>
      </c>
      <c r="AT24" s="325">
        <v>101.944018183296</v>
      </c>
      <c r="AU24" s="325">
        <v>113.294256859974</v>
      </c>
      <c r="AV24" s="325">
        <v>113.119398153009</v>
      </c>
      <c r="AW24" s="325">
        <v>114.691705669962</v>
      </c>
      <c r="AX24" s="325">
        <v>117.497457248923</v>
      </c>
      <c r="AY24" s="325">
        <v>120.503932742449</v>
      </c>
      <c r="AZ24" s="325">
        <v>116.374302434055</v>
      </c>
      <c r="BA24" s="325">
        <v>115.14877916083201</v>
      </c>
      <c r="BB24" s="325">
        <v>116.96840130107201</v>
      </c>
      <c r="BC24" s="325">
        <v>115.04629385823</v>
      </c>
      <c r="BD24" s="325">
        <v>114.499263404831</v>
      </c>
      <c r="BE24" s="325">
        <v>119.95439197782299</v>
      </c>
      <c r="BF24" s="325">
        <v>106.611661528525</v>
      </c>
      <c r="BG24" s="325">
        <v>117.304280625807</v>
      </c>
      <c r="BH24" s="325">
        <v>117.659014226534</v>
      </c>
      <c r="BI24" s="325">
        <v>119.051204025397</v>
      </c>
      <c r="BJ24" s="325">
        <v>123.120781277044</v>
      </c>
      <c r="BK24" s="325">
        <v>125.796224625362</v>
      </c>
      <c r="BL24" s="325">
        <v>121.197559619659</v>
      </c>
      <c r="BM24" s="325">
        <v>119.540598495187</v>
      </c>
      <c r="BN24" s="325">
        <v>120.56299572777399</v>
      </c>
      <c r="BO24" s="325">
        <v>119.269558377393</v>
      </c>
      <c r="BP24" s="325">
        <v>119.717124566211</v>
      </c>
      <c r="BQ24" s="325">
        <v>124.615025313519</v>
      </c>
      <c r="BR24" s="325">
        <v>113.24908966095499</v>
      </c>
      <c r="BS24" s="325">
        <v>105.78228379890299</v>
      </c>
      <c r="BT24" s="325">
        <v>43.902787399238697</v>
      </c>
      <c r="BU24" s="325">
        <v>65.301709653730796</v>
      </c>
      <c r="BV24" s="325">
        <v>105.59696057468</v>
      </c>
      <c r="BW24" s="325">
        <v>113.442934683511</v>
      </c>
      <c r="BX24" s="325">
        <v>113.515507048712</v>
      </c>
      <c r="BY24" s="325">
        <v>114.93211275402101</v>
      </c>
      <c r="BZ24" s="325">
        <v>117.885096798818</v>
      </c>
      <c r="CA24" s="325">
        <v>116.429220943383</v>
      </c>
      <c r="CB24" s="325">
        <v>118.100664080722</v>
      </c>
      <c r="CC24" s="325">
        <v>123.383267917021</v>
      </c>
      <c r="CD24" s="325">
        <v>110.18310452237699</v>
      </c>
      <c r="CE24" s="325">
        <v>114.230026027482</v>
      </c>
      <c r="CF24" s="325">
        <v>105.796850048039</v>
      </c>
      <c r="CG24" s="325">
        <v>97.549355731394897</v>
      </c>
      <c r="CH24" s="325">
        <v>83.154904098930302</v>
      </c>
      <c r="CI24" s="325">
        <v>82.108944566705105</v>
      </c>
      <c r="CJ24" s="325">
        <v>98.770104767345501</v>
      </c>
      <c r="CK24" s="325">
        <v>111.650937667327</v>
      </c>
      <c r="CL24" s="325">
        <v>122.042651332426</v>
      </c>
      <c r="CM24" s="325">
        <v>125.238513742451</v>
      </c>
      <c r="CN24" s="325">
        <v>124.41537565789901</v>
      </c>
      <c r="CO24" s="325">
        <v>131.06833748983499</v>
      </c>
      <c r="CP24" s="325">
        <v>116.056598216379</v>
      </c>
      <c r="CQ24" s="325">
        <v>120.607570722685</v>
      </c>
      <c r="CR24" s="325">
        <v>111.150521191446</v>
      </c>
      <c r="CS24" s="325">
        <v>102.658606543931</v>
      </c>
      <c r="CT24" s="325">
        <v>104.03983274067301</v>
      </c>
      <c r="CU24" s="325">
        <v>101.702941136175</v>
      </c>
      <c r="CV24" s="325">
        <v>112.241342997269</v>
      </c>
      <c r="CW24" s="325">
        <v>118.78886098312699</v>
      </c>
      <c r="CX24" s="325">
        <v>125.734120523136</v>
      </c>
      <c r="CY24" s="325">
        <v>126.56126302455699</v>
      </c>
      <c r="CZ24" s="325">
        <v>127.113439882021</v>
      </c>
      <c r="DA24" s="325">
        <v>130.25164299630899</v>
      </c>
      <c r="DB24" s="325">
        <v>123.58393487835301</v>
      </c>
      <c r="DC24" s="325">
        <v>126.627141371563</v>
      </c>
      <c r="DD24" s="325">
        <v>114.84619269738</v>
      </c>
      <c r="DE24" s="325">
        <v>111.02504074610501</v>
      </c>
      <c r="DF24" s="325">
        <v>109.42015085576099</v>
      </c>
      <c r="DG24" s="325">
        <v>106.19978029132901</v>
      </c>
      <c r="DH24" s="325">
        <v>116.76694247923599</v>
      </c>
      <c r="DI24" s="325">
        <v>128.026707823072</v>
      </c>
      <c r="DJ24" s="325">
        <v>132.73536821387501</v>
      </c>
      <c r="DK24" s="325">
        <v>135.473730554772</v>
      </c>
      <c r="DL24" s="325">
        <v>134.76794668933599</v>
      </c>
      <c r="DM24" s="325">
        <v>140.59988873071501</v>
      </c>
      <c r="DN24" s="325">
        <v>130.28826090968499</v>
      </c>
      <c r="DO24" s="325">
        <v>136.159258821691</v>
      </c>
      <c r="DP24" s="325">
        <v>127.088013464496</v>
      </c>
      <c r="DQ24" s="325">
        <v>118.933343849043</v>
      </c>
      <c r="DR24" s="325">
        <v>120.655129909471</v>
      </c>
      <c r="DS24" s="325">
        <v>117.271331017085</v>
      </c>
      <c r="DT24" s="325">
        <v>127.379531138226</v>
      </c>
      <c r="DU24" s="325">
        <v>137.94707132247601</v>
      </c>
      <c r="DV24" s="325">
        <v>139.546393042814</v>
      </c>
      <c r="DW24" s="325">
        <v>140.37183536871601</v>
      </c>
      <c r="DX24" s="325">
        <v>0</v>
      </c>
      <c r="DY24" s="325">
        <v>96.959787543871116</v>
      </c>
      <c r="DZ24" s="325">
        <v>100.86785507827555</v>
      </c>
      <c r="EA24" s="325">
        <v>100.73963137022837</v>
      </c>
      <c r="EB24" s="325">
        <v>101.43272600762474</v>
      </c>
      <c r="EC24" s="325">
        <v>100.74923527678673</v>
      </c>
      <c r="ED24" s="325">
        <v>105.18111939816033</v>
      </c>
      <c r="EE24" s="325">
        <v>104.543558781388</v>
      </c>
      <c r="EF24" s="325">
        <v>105.72737277872868</v>
      </c>
      <c r="EG24" s="325">
        <v>104.60389277097353</v>
      </c>
      <c r="EH24" s="325">
        <v>109.50842766934632</v>
      </c>
      <c r="EI24" s="325">
        <v>111.71211103939201</v>
      </c>
      <c r="EJ24" s="325">
        <v>110.79575162811767</v>
      </c>
      <c r="EK24" s="325">
        <v>110.08202677112767</v>
      </c>
      <c r="EL24" s="325">
        <v>115.10285369063133</v>
      </c>
      <c r="EM24" s="325">
        <v>117.34233811244535</v>
      </c>
      <c r="EN24" s="325">
        <v>115.50465285471098</v>
      </c>
      <c r="EO24" s="325">
        <v>114.62344471071833</v>
      </c>
      <c r="EP24" s="325">
        <v>119.94366650965833</v>
      </c>
      <c r="EQ24" s="325">
        <v>122.17812758006933</v>
      </c>
      <c r="ER24" s="325">
        <v>119.84989289045933</v>
      </c>
      <c r="ES24" s="325">
        <v>114.54879959112566</v>
      </c>
      <c r="ET24" s="325">
        <v>71.600485875883166</v>
      </c>
      <c r="EU24" s="325">
        <v>113.96351816208134</v>
      </c>
      <c r="EV24" s="325">
        <v>117.471660607641</v>
      </c>
      <c r="EW24" s="325">
        <v>115.93213282229333</v>
      </c>
      <c r="EX24" s="325">
        <v>95.500369959454744</v>
      </c>
      <c r="EY24" s="325">
        <v>97.509995667125864</v>
      </c>
      <c r="EZ24" s="325">
        <v>123.89884691092534</v>
      </c>
      <c r="FA24" s="325">
        <v>122.57750214296634</v>
      </c>
      <c r="FB24" s="325">
        <v>105.94965349201668</v>
      </c>
      <c r="FC24" s="325">
        <v>110.91104837219034</v>
      </c>
      <c r="FD24" s="325">
        <v>126.46960780990467</v>
      </c>
      <c r="FE24" s="325">
        <v>126.82090641540833</v>
      </c>
      <c r="FF24" s="325">
        <v>111.76379476641534</v>
      </c>
      <c r="FG24" s="325">
        <v>116.99781019787901</v>
      </c>
      <c r="FH24" s="325">
        <v>134.32568181932766</v>
      </c>
      <c r="FI24" s="325">
        <v>135.68246948736365</v>
      </c>
      <c r="FJ24" s="325">
        <v>122.22549574100333</v>
      </c>
      <c r="FK24" s="325">
        <v>127.53264449259568</v>
      </c>
      <c r="FL24" s="325">
        <v>99.750026231082842</v>
      </c>
      <c r="FM24" s="325">
        <v>103.95258713351812</v>
      </c>
      <c r="FN24" s="325">
        <v>109.07500888997652</v>
      </c>
      <c r="FO24" s="325">
        <v>114.50875917108318</v>
      </c>
      <c r="FP24" s="325">
        <v>119.09711550059137</v>
      </c>
      <c r="FQ24" s="325">
        <v>103.15024805722469</v>
      </c>
      <c r="FR24" s="325">
        <v>106.73715094740898</v>
      </c>
      <c r="FS24" s="325">
        <v>115.5099995972012</v>
      </c>
      <c r="FT24" s="325">
        <v>121.35969390070501</v>
      </c>
      <c r="FU24" s="325">
        <v>130.56727796131074</v>
      </c>
      <c r="FV24" s="325">
        <v>99.999999999999943</v>
      </c>
      <c r="FW24" s="325">
        <v>104.05032155876593</v>
      </c>
      <c r="FX24" s="325">
        <v>109.15504577695738</v>
      </c>
      <c r="FY24" s="325">
        <v>114.50796785722883</v>
      </c>
      <c r="FZ24" s="325">
        <v>119.14878292272634</v>
      </c>
      <c r="GA24" s="325">
        <v>104.3961160591828</v>
      </c>
      <c r="GB24" s="325">
        <v>108.21033633994982</v>
      </c>
      <c r="GC24" s="325">
        <v>116.47695295426952</v>
      </c>
      <c r="GD24" s="325">
        <v>122.4770482997576</v>
      </c>
      <c r="GE24" s="504" t="s">
        <v>692</v>
      </c>
      <c r="GF24" s="504"/>
    </row>
    <row r="25" spans="1:188" s="7" customFormat="1" ht="18" customHeight="1">
      <c r="A25" s="502"/>
      <c r="B25" s="33"/>
      <c r="C25" s="34">
        <v>5.0999999999999996</v>
      </c>
      <c r="D25" s="35">
        <v>2.7528919471144802</v>
      </c>
      <c r="E25" s="35">
        <v>2.9729763069999402</v>
      </c>
      <c r="F25" s="36">
        <v>23</v>
      </c>
      <c r="G25" s="45"/>
      <c r="H25" s="45" t="s">
        <v>693</v>
      </c>
      <c r="I25" s="46">
        <v>94.772677230843499</v>
      </c>
      <c r="J25" s="46">
        <v>88.426123007221506</v>
      </c>
      <c r="K25" s="46">
        <v>100.375162211076</v>
      </c>
      <c r="L25" s="46">
        <v>96.923447041922898</v>
      </c>
      <c r="M25" s="46">
        <v>98.403308460681203</v>
      </c>
      <c r="N25" s="46">
        <v>102.124332284907</v>
      </c>
      <c r="O25" s="46">
        <v>99.508959069799999</v>
      </c>
      <c r="P25" s="46">
        <v>99.858663823164093</v>
      </c>
      <c r="Q25" s="46">
        <v>100.857453311545</v>
      </c>
      <c r="R25" s="46">
        <v>106.268818561486</v>
      </c>
      <c r="S25" s="46">
        <v>104.107118563009</v>
      </c>
      <c r="T25" s="46">
        <v>108.373936434344</v>
      </c>
      <c r="U25" s="46">
        <v>101.503224591864</v>
      </c>
      <c r="V25" s="46">
        <v>91.541825670330496</v>
      </c>
      <c r="W25" s="46">
        <v>104.205230689269</v>
      </c>
      <c r="X25" s="46">
        <v>101.172119738649</v>
      </c>
      <c r="Y25" s="46">
        <v>102.305129806563</v>
      </c>
      <c r="Z25" s="46">
        <v>106.57827957558101</v>
      </c>
      <c r="AA25" s="46">
        <v>103.318346676039</v>
      </c>
      <c r="AB25" s="46">
        <v>106.17706019508699</v>
      </c>
      <c r="AC25" s="46">
        <v>105.116325876375</v>
      </c>
      <c r="AD25" s="46">
        <v>111.06377206542901</v>
      </c>
      <c r="AE25" s="46">
        <v>109.18173522954299</v>
      </c>
      <c r="AF25" s="46">
        <v>110.704633779613</v>
      </c>
      <c r="AG25" s="46">
        <v>103.752356969529</v>
      </c>
      <c r="AH25" s="46">
        <v>97.116139124345395</v>
      </c>
      <c r="AI25" s="46">
        <v>109.111778797852</v>
      </c>
      <c r="AJ25" s="46">
        <v>105.875667663203</v>
      </c>
      <c r="AK25" s="46">
        <v>107.424733814248</v>
      </c>
      <c r="AL25" s="46">
        <v>110.790251286028</v>
      </c>
      <c r="AM25" s="46">
        <v>109.789231232701</v>
      </c>
      <c r="AN25" s="46">
        <v>112.057252537366</v>
      </c>
      <c r="AO25" s="46">
        <v>109.102814243556</v>
      </c>
      <c r="AP25" s="46">
        <v>115.358355829624</v>
      </c>
      <c r="AQ25" s="46">
        <v>113.707529578121</v>
      </c>
      <c r="AR25" s="46">
        <v>115.309572780408</v>
      </c>
      <c r="AS25" s="46">
        <v>111.46013630840299</v>
      </c>
      <c r="AT25" s="46">
        <v>102.563078464556</v>
      </c>
      <c r="AU25" s="46">
        <v>114.737758168216</v>
      </c>
      <c r="AV25" s="46">
        <v>111.62609038689401</v>
      </c>
      <c r="AW25" s="46">
        <v>113.81578820659399</v>
      </c>
      <c r="AX25" s="46">
        <v>117.263668978475</v>
      </c>
      <c r="AY25" s="46">
        <v>117.98938733170201</v>
      </c>
      <c r="AZ25" s="46">
        <v>118.004466571682</v>
      </c>
      <c r="BA25" s="46">
        <v>115.017574677084</v>
      </c>
      <c r="BB25" s="46">
        <v>120.134651294441</v>
      </c>
      <c r="BC25" s="46">
        <v>118.44552769463201</v>
      </c>
      <c r="BD25" s="46">
        <v>120.31755034197499</v>
      </c>
      <c r="BE25" s="46">
        <v>117.90555554499601</v>
      </c>
      <c r="BF25" s="46">
        <v>107.640896655029</v>
      </c>
      <c r="BG25" s="46">
        <v>119.555072398329</v>
      </c>
      <c r="BH25" s="46">
        <v>116.623526775743</v>
      </c>
      <c r="BI25" s="46">
        <v>118.420704137652</v>
      </c>
      <c r="BJ25" s="46">
        <v>123.275700725904</v>
      </c>
      <c r="BK25" s="46">
        <v>122.905567042</v>
      </c>
      <c r="BL25" s="46">
        <v>124.00285082639699</v>
      </c>
      <c r="BM25" s="46">
        <v>119.760572428367</v>
      </c>
      <c r="BN25" s="46">
        <v>124.01994072999901</v>
      </c>
      <c r="BO25" s="46">
        <v>123.40364030226699</v>
      </c>
      <c r="BP25" s="46">
        <v>126.28074242654201</v>
      </c>
      <c r="BQ25" s="46">
        <v>122.944610780056</v>
      </c>
      <c r="BR25" s="46">
        <v>114.02274245986101</v>
      </c>
      <c r="BS25" s="46">
        <v>106.290257609107</v>
      </c>
      <c r="BT25" s="46">
        <v>32.744944099020998</v>
      </c>
      <c r="BU25" s="46">
        <v>58.330667547945097</v>
      </c>
      <c r="BV25" s="46">
        <v>98.563023167086101</v>
      </c>
      <c r="BW25" s="46">
        <v>111.012253024936</v>
      </c>
      <c r="BX25" s="46">
        <v>113.743242947729</v>
      </c>
      <c r="BY25" s="46">
        <v>111.787407772009</v>
      </c>
      <c r="BZ25" s="46">
        <v>120.945032238948</v>
      </c>
      <c r="CA25" s="46">
        <v>120.82511130209301</v>
      </c>
      <c r="CB25" s="46">
        <v>125.899769727967</v>
      </c>
      <c r="CC25" s="46">
        <v>123.28846374494699</v>
      </c>
      <c r="CD25" s="46">
        <v>113.069021482214</v>
      </c>
      <c r="CE25" s="46">
        <v>115.58181755658801</v>
      </c>
      <c r="CF25" s="46">
        <v>102.946085066523</v>
      </c>
      <c r="CG25" s="46">
        <v>86.343483533449799</v>
      </c>
      <c r="CH25" s="46">
        <v>70.798442414248996</v>
      </c>
      <c r="CI25" s="46">
        <v>69.780029391188293</v>
      </c>
      <c r="CJ25" s="46">
        <v>93.681106661050407</v>
      </c>
      <c r="CK25" s="46">
        <v>100.53584727834701</v>
      </c>
      <c r="CL25" s="46">
        <v>119.34592963731799</v>
      </c>
      <c r="CM25" s="46">
        <v>125.216988878812</v>
      </c>
      <c r="CN25" s="46">
        <v>129.45542097920699</v>
      </c>
      <c r="CO25" s="46">
        <v>130.041442755324</v>
      </c>
      <c r="CP25" s="46">
        <v>119.914659449467</v>
      </c>
      <c r="CQ25" s="46">
        <v>123.17813412935899</v>
      </c>
      <c r="CR25" s="46">
        <v>110.73527082394899</v>
      </c>
      <c r="CS25" s="46">
        <v>91.637030422944704</v>
      </c>
      <c r="CT25" s="46">
        <v>93.602102248546203</v>
      </c>
      <c r="CU25" s="46">
        <v>94.005900817815998</v>
      </c>
      <c r="CV25" s="46">
        <v>109.285087073367</v>
      </c>
      <c r="CW25" s="46">
        <v>110.65139626905901</v>
      </c>
      <c r="CX25" s="46">
        <v>123.503848250332</v>
      </c>
      <c r="CY25" s="46">
        <v>125.40101297286201</v>
      </c>
      <c r="CZ25" s="46">
        <v>132.31207525975</v>
      </c>
      <c r="DA25" s="46">
        <v>131.469853851463</v>
      </c>
      <c r="DB25" s="46">
        <v>126.10621291566299</v>
      </c>
      <c r="DC25" s="46">
        <v>128.71064116967301</v>
      </c>
      <c r="DD25" s="46">
        <v>112.698059203694</v>
      </c>
      <c r="DE25" s="46">
        <v>94.9944929752278</v>
      </c>
      <c r="DF25" s="46">
        <v>96.917560851428505</v>
      </c>
      <c r="DG25" s="46">
        <v>96.786493324997707</v>
      </c>
      <c r="DH25" s="46">
        <v>112.97980385900701</v>
      </c>
      <c r="DI25" s="46">
        <v>119.54705431723799</v>
      </c>
      <c r="DJ25" s="46">
        <v>131.58568847212399</v>
      </c>
      <c r="DK25" s="46">
        <v>134.05902524955499</v>
      </c>
      <c r="DL25" s="46">
        <v>139.26465407352501</v>
      </c>
      <c r="DM25" s="46">
        <v>140.18596740799899</v>
      </c>
      <c r="DN25" s="46">
        <v>132.475848777176</v>
      </c>
      <c r="DO25" s="46">
        <v>138.454188354221</v>
      </c>
      <c r="DP25" s="46">
        <v>125.36908180415</v>
      </c>
      <c r="DQ25" s="46">
        <v>104.341474065274</v>
      </c>
      <c r="DR25" s="46">
        <v>105.54826290248</v>
      </c>
      <c r="DS25" s="46">
        <v>108.601337190923</v>
      </c>
      <c r="DT25" s="46">
        <v>123.514043870698</v>
      </c>
      <c r="DU25" s="46">
        <v>127.458169433441</v>
      </c>
      <c r="DV25" s="46">
        <v>138.48299752802899</v>
      </c>
      <c r="DW25" s="46">
        <v>138.00168380597901</v>
      </c>
      <c r="DX25" s="46">
        <v>0</v>
      </c>
      <c r="DY25" s="46">
        <v>94.524654149713683</v>
      </c>
      <c r="DZ25" s="46">
        <v>99.150362595837024</v>
      </c>
      <c r="EA25" s="46">
        <v>100.07502540150303</v>
      </c>
      <c r="EB25" s="46">
        <v>106.24995785294634</v>
      </c>
      <c r="EC25" s="46">
        <v>99.083426983821155</v>
      </c>
      <c r="ED25" s="46">
        <v>103.35184304026434</v>
      </c>
      <c r="EE25" s="46">
        <v>104.87057758250033</v>
      </c>
      <c r="EF25" s="46">
        <v>110.31671369152834</v>
      </c>
      <c r="EG25" s="46">
        <v>103.32675829724212</v>
      </c>
      <c r="EH25" s="46">
        <v>108.03021758782633</v>
      </c>
      <c r="EI25" s="46">
        <v>110.31643267120766</v>
      </c>
      <c r="EJ25" s="46">
        <v>114.791819396051</v>
      </c>
      <c r="EK25" s="46">
        <v>109.58699098039166</v>
      </c>
      <c r="EL25" s="46">
        <v>114.23518252398766</v>
      </c>
      <c r="EM25" s="46">
        <v>117.00380952682268</v>
      </c>
      <c r="EN25" s="46">
        <v>119.63257644368268</v>
      </c>
      <c r="EO25" s="46">
        <v>115.03384153278466</v>
      </c>
      <c r="EP25" s="46">
        <v>119.43997721309967</v>
      </c>
      <c r="EQ25" s="46">
        <v>122.22299676558801</v>
      </c>
      <c r="ER25" s="46">
        <v>124.56810781960267</v>
      </c>
      <c r="ES25" s="46">
        <v>114.41920361634133</v>
      </c>
      <c r="ET25" s="46">
        <v>63.212878271350725</v>
      </c>
      <c r="EU25" s="46">
        <v>112.18096791489135</v>
      </c>
      <c r="EV25" s="46">
        <v>122.556637756336</v>
      </c>
      <c r="EW25" s="46">
        <v>117.31310092791632</v>
      </c>
      <c r="EX25" s="46">
        <v>86.696003671407269</v>
      </c>
      <c r="EY25" s="46">
        <v>87.998994443528588</v>
      </c>
      <c r="EZ25" s="46">
        <v>124.672779831779</v>
      </c>
      <c r="FA25" s="46">
        <v>124.37807877805</v>
      </c>
      <c r="FB25" s="46">
        <v>98.658134498479967</v>
      </c>
      <c r="FC25" s="46">
        <v>104.64746138674734</v>
      </c>
      <c r="FD25" s="46">
        <v>127.07231216098133</v>
      </c>
      <c r="FE25" s="46">
        <v>128.76223597893301</v>
      </c>
      <c r="FF25" s="46">
        <v>101.5367043434501</v>
      </c>
      <c r="FG25" s="46">
        <v>109.7711171670809</v>
      </c>
      <c r="FH25" s="46">
        <v>134.96978926506799</v>
      </c>
      <c r="FI25" s="46">
        <v>137.03866817979866</v>
      </c>
      <c r="FJ25" s="46">
        <v>111.75293959063468</v>
      </c>
      <c r="FK25" s="46">
        <v>119.85785016502068</v>
      </c>
      <c r="FL25" s="46">
        <v>99.238733051423296</v>
      </c>
      <c r="FM25" s="46">
        <v>103.8330045558845</v>
      </c>
      <c r="FN25" s="46">
        <v>108.55328282514306</v>
      </c>
      <c r="FO25" s="46">
        <v>114.64164800751628</v>
      </c>
      <c r="FP25" s="46">
        <v>119.77400250606208</v>
      </c>
      <c r="FQ25" s="46">
        <v>101.01902663170827</v>
      </c>
      <c r="FR25" s="46">
        <v>101.87156505860784</v>
      </c>
      <c r="FS25" s="46">
        <v>111.99598956482055</v>
      </c>
      <c r="FT25" s="46">
        <v>116.89589874455191</v>
      </c>
      <c r="FU25" s="46">
        <v>125.67573228548818</v>
      </c>
      <c r="FV25" s="46">
        <v>100.00000000000001</v>
      </c>
      <c r="FW25" s="46">
        <v>104.40564032452853</v>
      </c>
      <c r="FX25" s="46">
        <v>109.1163069880818</v>
      </c>
      <c r="FY25" s="46">
        <v>115.11463986872117</v>
      </c>
      <c r="FZ25" s="46">
        <v>120.31623083276874</v>
      </c>
      <c r="GA25" s="46">
        <v>103.09242188972983</v>
      </c>
      <c r="GB25" s="46">
        <v>104.17021971865778</v>
      </c>
      <c r="GC25" s="46">
        <v>113.68899670606466</v>
      </c>
      <c r="GD25" s="46">
        <v>118.759961688633</v>
      </c>
      <c r="GE25" s="60"/>
      <c r="GF25" s="61" t="s">
        <v>694</v>
      </c>
    </row>
    <row r="26" spans="1:188" s="8" customFormat="1" ht="18" customHeight="1">
      <c r="A26" s="502"/>
      <c r="C26" s="34">
        <v>5.2</v>
      </c>
      <c r="D26" s="35">
        <v>2.6479909489052802</v>
      </c>
      <c r="E26" s="35">
        <v>2.3494140672905401</v>
      </c>
      <c r="F26" s="39">
        <v>24</v>
      </c>
      <c r="G26" s="45"/>
      <c r="H26" s="45" t="s">
        <v>695</v>
      </c>
      <c r="I26" s="46">
        <v>92.777083975929003</v>
      </c>
      <c r="J26" s="46">
        <v>96.418418865706101</v>
      </c>
      <c r="K26" s="46">
        <v>102.015522931389</v>
      </c>
      <c r="L26" s="46">
        <v>102.7588351806</v>
      </c>
      <c r="M26" s="46">
        <v>98.233313605556702</v>
      </c>
      <c r="N26" s="46">
        <v>104.59279903634901</v>
      </c>
      <c r="O26" s="46">
        <v>107.568207678756</v>
      </c>
      <c r="P26" s="46">
        <v>101.335463364229</v>
      </c>
      <c r="Q26" s="46">
        <v>104.28219554314499</v>
      </c>
      <c r="R26" s="46">
        <v>100.522575571807</v>
      </c>
      <c r="S26" s="46">
        <v>94.233822064356502</v>
      </c>
      <c r="T26" s="46">
        <v>95.261762182176597</v>
      </c>
      <c r="U26" s="46">
        <v>93.9821618717055</v>
      </c>
      <c r="V26" s="46">
        <v>94.122757329624804</v>
      </c>
      <c r="W26" s="46">
        <v>102.410767180663</v>
      </c>
      <c r="X26" s="46">
        <v>102.66461333722501</v>
      </c>
      <c r="Y26" s="46">
        <v>101.994171614037</v>
      </c>
      <c r="Z26" s="46">
        <v>108.734867672319</v>
      </c>
      <c r="AA26" s="46">
        <v>108.895804951724</v>
      </c>
      <c r="AB26" s="46">
        <v>102.90877177466901</v>
      </c>
      <c r="AC26" s="46">
        <v>105.07570524956</v>
      </c>
      <c r="AD26" s="46">
        <v>101.685908992717</v>
      </c>
      <c r="AE26" s="46">
        <v>102.151936396767</v>
      </c>
      <c r="AF26" s="46">
        <v>100.305400731844</v>
      </c>
      <c r="AG26" s="46">
        <v>98.332638215949402</v>
      </c>
      <c r="AH26" s="46">
        <v>97.581342810669994</v>
      </c>
      <c r="AI26" s="46">
        <v>107.866008024126</v>
      </c>
      <c r="AJ26" s="46">
        <v>107.718335391544</v>
      </c>
      <c r="AK26" s="46">
        <v>107.374941790246</v>
      </c>
      <c r="AL26" s="46">
        <v>113.07055530532099</v>
      </c>
      <c r="AM26" s="46">
        <v>118.060970174408</v>
      </c>
      <c r="AN26" s="46">
        <v>110.857023645</v>
      </c>
      <c r="AO26" s="46">
        <v>110.388103961925</v>
      </c>
      <c r="AP26" s="46">
        <v>107.32347061190001</v>
      </c>
      <c r="AQ26" s="46">
        <v>107.262348805065</v>
      </c>
      <c r="AR26" s="46">
        <v>105.75408515325699</v>
      </c>
      <c r="AS26" s="46">
        <v>105.328161594929</v>
      </c>
      <c r="AT26" s="46">
        <v>103.43305917134199</v>
      </c>
      <c r="AU26" s="46">
        <v>112.323982893113</v>
      </c>
      <c r="AV26" s="46">
        <v>111.4734963619</v>
      </c>
      <c r="AW26" s="46">
        <v>110.733323636902</v>
      </c>
      <c r="AX26" s="46">
        <v>116.84774492920199</v>
      </c>
      <c r="AY26" s="46">
        <v>122.182132462179</v>
      </c>
      <c r="AZ26" s="46">
        <v>115.306197095527</v>
      </c>
      <c r="BA26" s="46">
        <v>114.510923669259</v>
      </c>
      <c r="BB26" s="46">
        <v>112.393714355306</v>
      </c>
      <c r="BC26" s="46">
        <v>111.555427488289</v>
      </c>
      <c r="BD26" s="46">
        <v>109.365561401419</v>
      </c>
      <c r="BE26" s="46">
        <v>108.686547908517</v>
      </c>
      <c r="BF26" s="46">
        <v>107.168177091104</v>
      </c>
      <c r="BG26" s="46">
        <v>115.721323244289</v>
      </c>
      <c r="BH26" s="46">
        <v>115.89081224010501</v>
      </c>
      <c r="BI26" s="46">
        <v>114.556669124259</v>
      </c>
      <c r="BJ26" s="46">
        <v>121.87074692419201</v>
      </c>
      <c r="BK26" s="46">
        <v>127.980698497226</v>
      </c>
      <c r="BL26" s="46">
        <v>119.567724618898</v>
      </c>
      <c r="BM26" s="46">
        <v>118.273046872078</v>
      </c>
      <c r="BN26" s="46">
        <v>117.357597423412</v>
      </c>
      <c r="BO26" s="46">
        <v>117.088516821597</v>
      </c>
      <c r="BP26" s="46">
        <v>115.06475157</v>
      </c>
      <c r="BQ26" s="46">
        <v>112.67169229177399</v>
      </c>
      <c r="BR26" s="46">
        <v>116.224573490841</v>
      </c>
      <c r="BS26" s="46">
        <v>105.751333867258</v>
      </c>
      <c r="BT26" s="46">
        <v>56.832048644368399</v>
      </c>
      <c r="BU26" s="46">
        <v>72.072600087223293</v>
      </c>
      <c r="BV26" s="46">
        <v>128.344066751204</v>
      </c>
      <c r="BW26" s="46">
        <v>131.955251540495</v>
      </c>
      <c r="BX26" s="46">
        <v>123.40845899101301</v>
      </c>
      <c r="BY26" s="46">
        <v>123.158297664253</v>
      </c>
      <c r="BZ26" s="46">
        <v>122.424364352735</v>
      </c>
      <c r="CA26" s="46">
        <v>120.455787691548</v>
      </c>
      <c r="CB26" s="46">
        <v>119.26230372744401</v>
      </c>
      <c r="CC26" s="46">
        <v>118.09737704779199</v>
      </c>
      <c r="CD26" s="46">
        <v>114.612215616032</v>
      </c>
      <c r="CE26" s="46">
        <v>114.215294078699</v>
      </c>
      <c r="CF26" s="46">
        <v>113.686866552513</v>
      </c>
      <c r="CG26" s="46">
        <v>104.84874277452499</v>
      </c>
      <c r="CH26" s="46">
        <v>93.6418704869415</v>
      </c>
      <c r="CI26" s="46">
        <v>91.476708352593803</v>
      </c>
      <c r="CJ26" s="46">
        <v>111.786512546227</v>
      </c>
      <c r="CK26" s="46">
        <v>124.44264186872999</v>
      </c>
      <c r="CL26" s="46">
        <v>126.76937704958399</v>
      </c>
      <c r="CM26" s="46">
        <v>127.99714915064401</v>
      </c>
      <c r="CN26" s="46">
        <v>128.25193975724301</v>
      </c>
      <c r="CO26" s="46">
        <v>125.694143987495</v>
      </c>
      <c r="CP26" s="46">
        <v>120.611252327099</v>
      </c>
      <c r="CQ26" s="46">
        <v>125.441499909089</v>
      </c>
      <c r="CR26" s="46">
        <v>121.425100226876</v>
      </c>
      <c r="CS26" s="46">
        <v>113.11439911989901</v>
      </c>
      <c r="CT26" s="46">
        <v>111.30240414377499</v>
      </c>
      <c r="CU26" s="46">
        <v>111.609190421023</v>
      </c>
      <c r="CV26" s="46">
        <v>124.48193609841501</v>
      </c>
      <c r="CW26" s="46">
        <v>126.070026265998</v>
      </c>
      <c r="CX26" s="46">
        <v>129.07386351302</v>
      </c>
      <c r="CY26" s="46">
        <v>129.77106286011599</v>
      </c>
      <c r="CZ26" s="46">
        <v>124.43779071712601</v>
      </c>
      <c r="DA26" s="46">
        <v>119.811082380515</v>
      </c>
      <c r="DB26" s="46">
        <v>126.77500836740801</v>
      </c>
      <c r="DC26" s="46">
        <v>131.55814568230099</v>
      </c>
      <c r="DD26" s="46">
        <v>125.06626936267</v>
      </c>
      <c r="DE26" s="46">
        <v>121.224815183266</v>
      </c>
      <c r="DF26" s="46">
        <v>116.39642971524</v>
      </c>
      <c r="DG26" s="46">
        <v>114.199860009232</v>
      </c>
      <c r="DH26" s="46">
        <v>124.97434124586999</v>
      </c>
      <c r="DI26" s="46">
        <v>133.17987703567201</v>
      </c>
      <c r="DJ26" s="46">
        <v>132.278132506547</v>
      </c>
      <c r="DK26" s="46">
        <v>135.28940562370701</v>
      </c>
      <c r="DL26" s="46">
        <v>125.77547064403601</v>
      </c>
      <c r="DM26" s="46">
        <v>122.924243600943</v>
      </c>
      <c r="DN26" s="46">
        <v>128.54610704799799</v>
      </c>
      <c r="DO26" s="46">
        <v>134.436760346428</v>
      </c>
      <c r="DP26" s="46">
        <v>133.78427106225899</v>
      </c>
      <c r="DQ26" s="46">
        <v>127.73290618375199</v>
      </c>
      <c r="DR26" s="46">
        <v>125.67921553177899</v>
      </c>
      <c r="DS26" s="46">
        <v>126.20364138241</v>
      </c>
      <c r="DT26" s="46">
        <v>133.677454695427</v>
      </c>
      <c r="DU26" s="46">
        <v>140.70055606954401</v>
      </c>
      <c r="DV26" s="46">
        <v>135.97552382533999</v>
      </c>
      <c r="DW26" s="46">
        <v>138.51357647511699</v>
      </c>
      <c r="DX26" s="46">
        <v>0</v>
      </c>
      <c r="DY26" s="46">
        <v>97.070341924341378</v>
      </c>
      <c r="DZ26" s="46">
        <v>101.86164927416856</v>
      </c>
      <c r="EA26" s="46">
        <v>104.39528886204333</v>
      </c>
      <c r="EB26" s="46">
        <v>96.672719939446708</v>
      </c>
      <c r="EC26" s="46">
        <v>96.838562127331102</v>
      </c>
      <c r="ED26" s="46">
        <v>104.46455087452701</v>
      </c>
      <c r="EE26" s="46">
        <v>105.62676065865101</v>
      </c>
      <c r="EF26" s="46">
        <v>101.38108204044268</v>
      </c>
      <c r="EG26" s="46">
        <v>101.25999635024847</v>
      </c>
      <c r="EH26" s="46">
        <v>109.38794416237033</v>
      </c>
      <c r="EI26" s="46">
        <v>113.10203259377766</v>
      </c>
      <c r="EJ26" s="46">
        <v>106.779968190074</v>
      </c>
      <c r="EK26" s="46">
        <v>107.02840121979466</v>
      </c>
      <c r="EL26" s="46">
        <v>113.01818830933468</v>
      </c>
      <c r="EM26" s="46">
        <v>117.33308440898833</v>
      </c>
      <c r="EN26" s="46">
        <v>111.10490108167134</v>
      </c>
      <c r="EO26" s="46">
        <v>110.52534941463666</v>
      </c>
      <c r="EP26" s="46">
        <v>117.43940942951868</v>
      </c>
      <c r="EQ26" s="46">
        <v>121.94048999606734</v>
      </c>
      <c r="ER26" s="46">
        <v>116.50362193833632</v>
      </c>
      <c r="ES26" s="46">
        <v>111.549199883291</v>
      </c>
      <c r="ET26" s="46">
        <v>85.749571827598558</v>
      </c>
      <c r="EU26" s="46">
        <v>126.17400273192033</v>
      </c>
      <c r="EV26" s="46">
        <v>120.714151923909</v>
      </c>
      <c r="EW26" s="46">
        <v>115.64162891417432</v>
      </c>
      <c r="EX26" s="46">
        <v>104.05915993799317</v>
      </c>
      <c r="EY26" s="46">
        <v>109.2352875891836</v>
      </c>
      <c r="EZ26" s="46">
        <v>127.67282198582366</v>
      </c>
      <c r="FA26" s="46">
        <v>123.915632074561</v>
      </c>
      <c r="FB26" s="46">
        <v>115.28063449685</v>
      </c>
      <c r="FC26" s="46">
        <v>120.720384261812</v>
      </c>
      <c r="FD26" s="46">
        <v>127.76090569675399</v>
      </c>
      <c r="FE26" s="46">
        <v>126.04807881007467</v>
      </c>
      <c r="FF26" s="46">
        <v>120.89583808705868</v>
      </c>
      <c r="FG26" s="46">
        <v>124.11802609692467</v>
      </c>
      <c r="FH26" s="46">
        <v>131.11433625809664</v>
      </c>
      <c r="FI26" s="46">
        <v>128.635703665123</v>
      </c>
      <c r="FJ26" s="46">
        <v>129.06546425926334</v>
      </c>
      <c r="FK26" s="46">
        <v>133.52721738246035</v>
      </c>
      <c r="FL26" s="46">
        <v>100.43074889252939</v>
      </c>
      <c r="FM26" s="46">
        <v>102.23886057918284</v>
      </c>
      <c r="FN26" s="46">
        <v>107.80324897601403</v>
      </c>
      <c r="FO26" s="46">
        <v>112.37165124163162</v>
      </c>
      <c r="FP26" s="46">
        <v>116.74198734233427</v>
      </c>
      <c r="FQ26" s="46">
        <v>110.29986139751935</v>
      </c>
      <c r="FR26" s="46">
        <v>112.87043232038918</v>
      </c>
      <c r="FS26" s="46">
        <v>121.69044353389135</v>
      </c>
      <c r="FT26" s="46">
        <v>125.52303337385707</v>
      </c>
      <c r="FU26" s="46">
        <v>131.65220511099972</v>
      </c>
      <c r="FV26" s="46">
        <v>100</v>
      </c>
      <c r="FW26" s="46">
        <v>102.07773892523794</v>
      </c>
      <c r="FX26" s="46">
        <v>107.63248532411761</v>
      </c>
      <c r="FY26" s="46">
        <v>112.12114375494724</v>
      </c>
      <c r="FZ26" s="46">
        <v>116.60221769463975</v>
      </c>
      <c r="GA26" s="46">
        <v>111.04673159167974</v>
      </c>
      <c r="GB26" s="46">
        <v>114.15222460679367</v>
      </c>
      <c r="GC26" s="46">
        <v>121.91938913249425</v>
      </c>
      <c r="GD26" s="46">
        <v>125.54406981303866</v>
      </c>
      <c r="GE26" s="63"/>
      <c r="GF26" s="61" t="s">
        <v>696</v>
      </c>
    </row>
    <row r="27" spans="1:188" s="7" customFormat="1" ht="30" customHeight="1">
      <c r="A27" s="502"/>
      <c r="B27" s="33"/>
      <c r="C27" s="34">
        <v>5.3</v>
      </c>
      <c r="D27" s="35">
        <v>2.0586902008899401</v>
      </c>
      <c r="E27" s="35">
        <v>3.7920582408566501</v>
      </c>
      <c r="F27" s="36">
        <v>25</v>
      </c>
      <c r="G27" s="45"/>
      <c r="H27" s="45" t="s">
        <v>697</v>
      </c>
      <c r="I27" s="46">
        <v>107.635902175776</v>
      </c>
      <c r="J27" s="46">
        <v>88.031239284350804</v>
      </c>
      <c r="K27" s="46">
        <v>100.73417423117399</v>
      </c>
      <c r="L27" s="46">
        <v>101.553855384888</v>
      </c>
      <c r="M27" s="46">
        <v>100.925824992016</v>
      </c>
      <c r="N27" s="46">
        <v>102.316280294306</v>
      </c>
      <c r="O27" s="46">
        <v>100.272878410506</v>
      </c>
      <c r="P27" s="46">
        <v>95.7507260860109</v>
      </c>
      <c r="Q27" s="46">
        <v>100.96372808377799</v>
      </c>
      <c r="R27" s="46">
        <v>100.415885124491</v>
      </c>
      <c r="S27" s="46">
        <v>98.419944164050307</v>
      </c>
      <c r="T27" s="46">
        <v>102.979561768652</v>
      </c>
      <c r="U27" s="46">
        <v>114.45337286375999</v>
      </c>
      <c r="V27" s="46">
        <v>93.639944094911797</v>
      </c>
      <c r="W27" s="46">
        <v>105.34108343076301</v>
      </c>
      <c r="X27" s="46">
        <v>104.985196383085</v>
      </c>
      <c r="Y27" s="46">
        <v>107.993204875332</v>
      </c>
      <c r="Z27" s="46">
        <v>108.199294007037</v>
      </c>
      <c r="AA27" s="46">
        <v>105.061881390241</v>
      </c>
      <c r="AB27" s="46">
        <v>100.875078351382</v>
      </c>
      <c r="AC27" s="46">
        <v>104.911236493526</v>
      </c>
      <c r="AD27" s="46">
        <v>105.92892576450301</v>
      </c>
      <c r="AE27" s="46">
        <v>104.799874677259</v>
      </c>
      <c r="AF27" s="46">
        <v>103.737564354211</v>
      </c>
      <c r="AG27" s="46">
        <v>118.235013167811</v>
      </c>
      <c r="AH27" s="46">
        <v>96.675464332552906</v>
      </c>
      <c r="AI27" s="46">
        <v>108.120274266742</v>
      </c>
      <c r="AJ27" s="46">
        <v>108.834794942033</v>
      </c>
      <c r="AK27" s="46">
        <v>111.778988242404</v>
      </c>
      <c r="AL27" s="46">
        <v>111.612193930743</v>
      </c>
      <c r="AM27" s="46">
        <v>115.082921321789</v>
      </c>
      <c r="AN27" s="46">
        <v>110.154471871601</v>
      </c>
      <c r="AO27" s="46">
        <v>110.598151866452</v>
      </c>
      <c r="AP27" s="46">
        <v>111.879140516597</v>
      </c>
      <c r="AQ27" s="46">
        <v>110.020324059093</v>
      </c>
      <c r="AR27" s="46">
        <v>108.553107448297</v>
      </c>
      <c r="AS27" s="46">
        <v>123.786316746127</v>
      </c>
      <c r="AT27" s="46">
        <v>100.53612171816501</v>
      </c>
      <c r="AU27" s="46">
        <v>112.763695419757</v>
      </c>
      <c r="AV27" s="46">
        <v>115.309890202849</v>
      </c>
      <c r="AW27" s="46">
        <v>117.830887491962</v>
      </c>
      <c r="AX27" s="46">
        <v>118.083284288342</v>
      </c>
      <c r="AY27" s="46">
        <v>121.435589820315</v>
      </c>
      <c r="AZ27" s="46">
        <v>115.758009776728</v>
      </c>
      <c r="BA27" s="46">
        <v>115.646834403235</v>
      </c>
      <c r="BB27" s="46">
        <v>117.320359938503</v>
      </c>
      <c r="BC27" s="46">
        <v>114.544099276804</v>
      </c>
      <c r="BD27" s="46">
        <v>113.118367549662</v>
      </c>
      <c r="BE27" s="46">
        <v>128.54180584855999</v>
      </c>
      <c r="BF27" s="46">
        <v>105.45994474059199</v>
      </c>
      <c r="BG27" s="46">
        <v>116.520398078958</v>
      </c>
      <c r="BH27" s="46">
        <v>119.56634734716</v>
      </c>
      <c r="BI27" s="46">
        <v>122.330158081674</v>
      </c>
      <c r="BJ27" s="46">
        <v>123.773797735377</v>
      </c>
      <c r="BK27" s="46">
        <v>126.709085832371</v>
      </c>
      <c r="BL27" s="46">
        <v>120.00799270712599</v>
      </c>
      <c r="BM27" s="46">
        <v>120.153465222235</v>
      </c>
      <c r="BN27" s="46">
        <v>119.838690470779</v>
      </c>
      <c r="BO27" s="46">
        <v>117.37972508735901</v>
      </c>
      <c r="BP27" s="46">
        <v>117.453675727027</v>
      </c>
      <c r="BQ27" s="46">
        <v>133.32426323783301</v>
      </c>
      <c r="BR27" s="46">
        <v>110.799049493369</v>
      </c>
      <c r="BS27" s="46">
        <v>105.403207369635</v>
      </c>
      <c r="BT27" s="46">
        <v>44.640069197724799</v>
      </c>
      <c r="BU27" s="46">
        <v>66.572027111192</v>
      </c>
      <c r="BV27" s="46">
        <v>97.018336535342002</v>
      </c>
      <c r="BW27" s="46">
        <v>103.879068213742</v>
      </c>
      <c r="BX27" s="46">
        <v>107.207667776997</v>
      </c>
      <c r="BY27" s="46">
        <v>112.30093450978799</v>
      </c>
      <c r="BZ27" s="46">
        <v>112.673748935562</v>
      </c>
      <c r="CA27" s="46">
        <v>110.488133276822</v>
      </c>
      <c r="CB27" s="46">
        <v>111.26645237137799</v>
      </c>
      <c r="CC27" s="46">
        <v>126.732530010855</v>
      </c>
      <c r="CD27" s="46">
        <v>105.176435993388</v>
      </c>
      <c r="CE27" s="46">
        <v>113.179347876656</v>
      </c>
      <c r="CF27" s="46">
        <v>103.143499708772</v>
      </c>
      <c r="CG27" s="46">
        <v>101.81234667595901</v>
      </c>
      <c r="CH27" s="46">
        <v>86.345055911836099</v>
      </c>
      <c r="CI27" s="46">
        <v>85.970914969061994</v>
      </c>
      <c r="CJ27" s="46">
        <v>94.695415043851199</v>
      </c>
      <c r="CK27" s="46">
        <v>112.439926230046</v>
      </c>
      <c r="CL27" s="46">
        <v>121.228384781158</v>
      </c>
      <c r="CM27" s="46">
        <v>123.54624439495301</v>
      </c>
      <c r="CN27" s="46">
        <v>118.086988416121</v>
      </c>
      <c r="CO27" s="46">
        <v>135.20306816493101</v>
      </c>
      <c r="CP27" s="46">
        <v>110.209986253138</v>
      </c>
      <c r="CQ27" s="46">
        <v>115.597329811878</v>
      </c>
      <c r="CR27" s="46">
        <v>105.110342069062</v>
      </c>
      <c r="CS27" s="46">
        <v>104.82152124351801</v>
      </c>
      <c r="CT27" s="46">
        <v>107.723409612541</v>
      </c>
      <c r="CU27" s="46">
        <v>101.59989342472601</v>
      </c>
      <c r="CV27" s="46">
        <v>106.975246978629</v>
      </c>
      <c r="CW27" s="46">
        <v>120.657507823985</v>
      </c>
      <c r="CX27" s="46">
        <v>125.413478681916</v>
      </c>
      <c r="CY27" s="46">
        <v>125.482230817488</v>
      </c>
      <c r="CZ27" s="46">
        <v>124.69543587543799</v>
      </c>
      <c r="DA27" s="46">
        <v>135.765136366896</v>
      </c>
      <c r="DB27" s="46">
        <v>119.629400206927</v>
      </c>
      <c r="DC27" s="46">
        <v>121.938614640254</v>
      </c>
      <c r="DD27" s="46">
        <v>110.198362736509</v>
      </c>
      <c r="DE27" s="46">
        <v>117.273611749021</v>
      </c>
      <c r="DF27" s="46">
        <v>114.89995492240899</v>
      </c>
      <c r="DG27" s="46">
        <v>108.623260815492</v>
      </c>
      <c r="DH27" s="46">
        <v>114.651071830817</v>
      </c>
      <c r="DI27" s="46">
        <v>131.482055787939</v>
      </c>
      <c r="DJ27" s="46">
        <v>133.920003667869</v>
      </c>
      <c r="DK27" s="46">
        <v>136.69706116974399</v>
      </c>
      <c r="DL27" s="46">
        <v>136.813918748601</v>
      </c>
      <c r="DM27" s="46">
        <v>151.87555616140801</v>
      </c>
      <c r="DN27" s="46">
        <v>129.652562311092</v>
      </c>
      <c r="DO27" s="46">
        <v>135.42722655808601</v>
      </c>
      <c r="DP27" s="46">
        <v>124.28691231463</v>
      </c>
      <c r="DQ27" s="46">
        <v>124.921508102997</v>
      </c>
      <c r="DR27" s="46">
        <v>129.38619313306199</v>
      </c>
      <c r="DS27" s="46">
        <v>118.53449479176101</v>
      </c>
      <c r="DT27" s="46">
        <v>126.50812359942999</v>
      </c>
      <c r="DU27" s="46">
        <v>144.46442401960601</v>
      </c>
      <c r="DV27" s="46">
        <v>142.59246968740899</v>
      </c>
      <c r="DW27" s="46">
        <v>143.38134189536899</v>
      </c>
      <c r="DX27" s="46">
        <v>0</v>
      </c>
      <c r="DY27" s="46">
        <v>98.800438563766932</v>
      </c>
      <c r="DZ27" s="46">
        <v>101.59865355707001</v>
      </c>
      <c r="EA27" s="46">
        <v>98.995777526764968</v>
      </c>
      <c r="EB27" s="46">
        <v>100.60513035239778</v>
      </c>
      <c r="EC27" s="46">
        <v>104.47813346314494</v>
      </c>
      <c r="ED27" s="46">
        <v>107.05923175515132</v>
      </c>
      <c r="EE27" s="46">
        <v>103.61606541171635</v>
      </c>
      <c r="EF27" s="46">
        <v>104.82212159865769</v>
      </c>
      <c r="EG27" s="46">
        <v>107.67691725570198</v>
      </c>
      <c r="EH27" s="46">
        <v>110.74199237172667</v>
      </c>
      <c r="EI27" s="46">
        <v>111.94518168661399</v>
      </c>
      <c r="EJ27" s="46">
        <v>110.150857341329</v>
      </c>
      <c r="EK27" s="46">
        <v>112.36204462801633</v>
      </c>
      <c r="EL27" s="46">
        <v>117.07468732771765</v>
      </c>
      <c r="EM27" s="46">
        <v>117.61347800009268</v>
      </c>
      <c r="EN27" s="46">
        <v>114.99427558832299</v>
      </c>
      <c r="EO27" s="46">
        <v>116.84071622270334</v>
      </c>
      <c r="EP27" s="46">
        <v>121.890101054737</v>
      </c>
      <c r="EQ27" s="46">
        <v>122.29018125391066</v>
      </c>
      <c r="ER27" s="46">
        <v>118.22403042838835</v>
      </c>
      <c r="ES27" s="46">
        <v>116.50884003361234</v>
      </c>
      <c r="ET27" s="46">
        <v>69.410144281419605</v>
      </c>
      <c r="EU27" s="46">
        <v>107.79589016684231</v>
      </c>
      <c r="EV27" s="46">
        <v>111.47611152792065</v>
      </c>
      <c r="EW27" s="46">
        <v>115.02943796029966</v>
      </c>
      <c r="EX27" s="46">
        <v>97.100300765522363</v>
      </c>
      <c r="EY27" s="46">
        <v>97.70208541431974</v>
      </c>
      <c r="EZ27" s="46">
        <v>120.95387253074399</v>
      </c>
      <c r="FA27" s="46">
        <v>120.33679474331568</v>
      </c>
      <c r="FB27" s="46">
        <v>105.88509097504033</v>
      </c>
      <c r="FC27" s="46">
        <v>109.74421607578</v>
      </c>
      <c r="FD27" s="46">
        <v>125.19704845828066</v>
      </c>
      <c r="FE27" s="46">
        <v>125.77771707135901</v>
      </c>
      <c r="FF27" s="46">
        <v>114.12397646931299</v>
      </c>
      <c r="FG27" s="46">
        <v>118.25212947808268</v>
      </c>
      <c r="FH27" s="46">
        <v>135.81032786207132</v>
      </c>
      <c r="FI27" s="46">
        <v>138.98511501019536</v>
      </c>
      <c r="FJ27" s="46">
        <v>126.19820451689634</v>
      </c>
      <c r="FK27" s="46">
        <v>129.83568080359899</v>
      </c>
      <c r="FL27" s="46">
        <v>99.729130748304257</v>
      </c>
      <c r="FM27" s="46">
        <v>105.10809930289088</v>
      </c>
      <c r="FN27" s="46">
        <v>110.27197622889254</v>
      </c>
      <c r="FO27" s="46">
        <v>115.72864446207156</v>
      </c>
      <c r="FP27" s="46">
        <v>120.02558283201735</v>
      </c>
      <c r="FQ27" s="46">
        <v>100.39150051436427</v>
      </c>
      <c r="FR27" s="46">
        <v>106.75182741786693</v>
      </c>
      <c r="FS27" s="46">
        <v>114.43581953471018</v>
      </c>
      <c r="FT27" s="46">
        <v>122.2798667176252</v>
      </c>
      <c r="FU27" s="46">
        <v>133.73007387044092</v>
      </c>
      <c r="FV27" s="46">
        <v>99.999999999999901</v>
      </c>
      <c r="FW27" s="46">
        <v>104.99388805716755</v>
      </c>
      <c r="FX27" s="46">
        <v>110.12873716384291</v>
      </c>
      <c r="FY27" s="46">
        <v>115.51112138603743</v>
      </c>
      <c r="FZ27" s="46">
        <v>119.81125723993483</v>
      </c>
      <c r="GA27" s="46">
        <v>101.29774650244873</v>
      </c>
      <c r="GB27" s="46">
        <v>107.69642416772143</v>
      </c>
      <c r="GC27" s="46">
        <v>115.29078756310417</v>
      </c>
      <c r="GD27" s="46">
        <v>123.49103772020652</v>
      </c>
      <c r="GE27" s="64"/>
      <c r="GF27" s="308" t="s">
        <v>698</v>
      </c>
    </row>
    <row r="28" spans="1:188" s="7" customFormat="1" ht="20.100000000000001" customHeight="1">
      <c r="A28" s="502"/>
      <c r="B28" s="443" t="s">
        <v>699</v>
      </c>
      <c r="C28" s="40"/>
      <c r="D28" s="41">
        <v>16.573753358017701</v>
      </c>
      <c r="E28" s="41">
        <v>18.228688191371699</v>
      </c>
      <c r="F28" s="42"/>
      <c r="G28" s="499" t="s">
        <v>700</v>
      </c>
      <c r="H28" s="499"/>
      <c r="I28" s="325">
        <v>99.326092875674703</v>
      </c>
      <c r="J28" s="325">
        <v>81.006186733158202</v>
      </c>
      <c r="K28" s="325">
        <v>95.435550540690002</v>
      </c>
      <c r="L28" s="325">
        <v>93.335402146274006</v>
      </c>
      <c r="M28" s="325">
        <v>96.8413167832921</v>
      </c>
      <c r="N28" s="325">
        <v>103.893375814097</v>
      </c>
      <c r="O28" s="325">
        <v>104.04773758483</v>
      </c>
      <c r="P28" s="325">
        <v>102.818764109036</v>
      </c>
      <c r="Q28" s="325">
        <v>108.61192614852</v>
      </c>
      <c r="R28" s="325">
        <v>107.77816189400301</v>
      </c>
      <c r="S28" s="325">
        <v>101.438174740509</v>
      </c>
      <c r="T28" s="325">
        <v>105.467310629916</v>
      </c>
      <c r="U28" s="325">
        <v>106.329041948888</v>
      </c>
      <c r="V28" s="325">
        <v>86.677929008701895</v>
      </c>
      <c r="W28" s="325">
        <v>102.181159234253</v>
      </c>
      <c r="X28" s="325">
        <v>101.128102172468</v>
      </c>
      <c r="Y28" s="325">
        <v>105.25769450417999</v>
      </c>
      <c r="Z28" s="325">
        <v>113.872183725696</v>
      </c>
      <c r="AA28" s="325">
        <v>108.812632865091</v>
      </c>
      <c r="AB28" s="325">
        <v>111.422437860947</v>
      </c>
      <c r="AC28" s="325">
        <v>115.81900171217001</v>
      </c>
      <c r="AD28" s="325">
        <v>116.21279493044101</v>
      </c>
      <c r="AE28" s="325">
        <v>110.455814482874</v>
      </c>
      <c r="AF28" s="325">
        <v>111.969338947726</v>
      </c>
      <c r="AG28" s="325">
        <v>113.017602002412</v>
      </c>
      <c r="AH28" s="325">
        <v>94.719303192955493</v>
      </c>
      <c r="AI28" s="325">
        <v>109.978401992344</v>
      </c>
      <c r="AJ28" s="325">
        <v>108.965454570087</v>
      </c>
      <c r="AK28" s="325">
        <v>115.654336179347</v>
      </c>
      <c r="AL28" s="325">
        <v>121.838491386122</v>
      </c>
      <c r="AM28" s="325">
        <v>119.443192604267</v>
      </c>
      <c r="AN28" s="325">
        <v>120.105278204946</v>
      </c>
      <c r="AO28" s="325">
        <v>122.954088041642</v>
      </c>
      <c r="AP28" s="325">
        <v>122.908146094073</v>
      </c>
      <c r="AQ28" s="325">
        <v>118.19060919187601</v>
      </c>
      <c r="AR28" s="325">
        <v>116.23282274783099</v>
      </c>
      <c r="AS28" s="325">
        <v>119.439125228107</v>
      </c>
      <c r="AT28" s="325">
        <v>99.873352190620096</v>
      </c>
      <c r="AU28" s="325">
        <v>116.32424747299</v>
      </c>
      <c r="AV28" s="325">
        <v>116.731996252583</v>
      </c>
      <c r="AW28" s="325">
        <v>121.21652848124999</v>
      </c>
      <c r="AX28" s="325">
        <v>128.45628188759599</v>
      </c>
      <c r="AY28" s="325">
        <v>128.94559695562199</v>
      </c>
      <c r="AZ28" s="325">
        <v>125.559943058977</v>
      </c>
      <c r="BA28" s="325">
        <v>129.71347822176401</v>
      </c>
      <c r="BB28" s="325">
        <v>131.58377631699699</v>
      </c>
      <c r="BC28" s="325">
        <v>124.428085265715</v>
      </c>
      <c r="BD28" s="325">
        <v>124.653149154562</v>
      </c>
      <c r="BE28" s="325">
        <v>124.05820300754399</v>
      </c>
      <c r="BF28" s="325">
        <v>102.982114702866</v>
      </c>
      <c r="BG28" s="325">
        <v>119.50571835633799</v>
      </c>
      <c r="BH28" s="325">
        <v>121.46242833360699</v>
      </c>
      <c r="BI28" s="325">
        <v>125.750639964977</v>
      </c>
      <c r="BJ28" s="325">
        <v>132.944104782431</v>
      </c>
      <c r="BK28" s="325">
        <v>135.27040967460101</v>
      </c>
      <c r="BL28" s="325">
        <v>129.45744824145501</v>
      </c>
      <c r="BM28" s="325">
        <v>130.73925704369</v>
      </c>
      <c r="BN28" s="325">
        <v>134.747237208288</v>
      </c>
      <c r="BO28" s="325">
        <v>125.743734854256</v>
      </c>
      <c r="BP28" s="325">
        <v>128.54937640152099</v>
      </c>
      <c r="BQ28" s="325">
        <v>128.03187912899</v>
      </c>
      <c r="BR28" s="325">
        <v>110.153789509506</v>
      </c>
      <c r="BS28" s="325">
        <v>113.638470553581</v>
      </c>
      <c r="BT28" s="325">
        <v>80.000671113625302</v>
      </c>
      <c r="BU28" s="325">
        <v>111.67949447386199</v>
      </c>
      <c r="BV28" s="325">
        <v>150.511984560526</v>
      </c>
      <c r="BW28" s="325">
        <v>148.48847092892899</v>
      </c>
      <c r="BX28" s="325">
        <v>138.67641937217499</v>
      </c>
      <c r="BY28" s="325">
        <v>143.54270682092701</v>
      </c>
      <c r="BZ28" s="325">
        <v>144.91907060887601</v>
      </c>
      <c r="CA28" s="325">
        <v>136.12968835827499</v>
      </c>
      <c r="CB28" s="325">
        <v>138.34567729272101</v>
      </c>
      <c r="CC28" s="325">
        <v>138.16403102832999</v>
      </c>
      <c r="CD28" s="325">
        <v>121.450858355874</v>
      </c>
      <c r="CE28" s="325">
        <v>129.28749758700101</v>
      </c>
      <c r="CF28" s="325">
        <v>136.08521697436299</v>
      </c>
      <c r="CG28" s="325">
        <v>135.850852213775</v>
      </c>
      <c r="CH28" s="325">
        <v>163.22801114768501</v>
      </c>
      <c r="CI28" s="325">
        <v>145.90028730136299</v>
      </c>
      <c r="CJ28" s="325">
        <v>152.165652096917</v>
      </c>
      <c r="CK28" s="325">
        <v>161.213067371177</v>
      </c>
      <c r="CL28" s="325">
        <v>164.64378536622701</v>
      </c>
      <c r="CM28" s="325">
        <v>160.40503615540101</v>
      </c>
      <c r="CN28" s="325">
        <v>163.46614699065401</v>
      </c>
      <c r="CO28" s="325">
        <v>158.09990662227699</v>
      </c>
      <c r="CP28" s="325">
        <v>137.11337050696801</v>
      </c>
      <c r="CQ28" s="325">
        <v>153.339101564755</v>
      </c>
      <c r="CR28" s="325">
        <v>155.375608560937</v>
      </c>
      <c r="CS28" s="325">
        <v>157.070996656929</v>
      </c>
      <c r="CT28" s="325">
        <v>190.82602623761699</v>
      </c>
      <c r="CU28" s="325">
        <v>171.09127290938801</v>
      </c>
      <c r="CV28" s="325">
        <v>181.964264944636</v>
      </c>
      <c r="CW28" s="325">
        <v>186.278979134216</v>
      </c>
      <c r="CX28" s="325">
        <v>179.03699083469999</v>
      </c>
      <c r="CY28" s="325">
        <v>179.75510742001501</v>
      </c>
      <c r="CZ28" s="325">
        <v>175.25376336279001</v>
      </c>
      <c r="DA28" s="325">
        <v>158.79316220437099</v>
      </c>
      <c r="DB28" s="325">
        <v>144.5856773642</v>
      </c>
      <c r="DC28" s="325">
        <v>161.750901864377</v>
      </c>
      <c r="DD28" s="325">
        <v>151.73108950493801</v>
      </c>
      <c r="DE28" s="325">
        <v>160.031008848396</v>
      </c>
      <c r="DF28" s="325">
        <v>184.038706974745</v>
      </c>
      <c r="DG28" s="325">
        <v>168.346403757215</v>
      </c>
      <c r="DH28" s="325">
        <v>175.62334042993101</v>
      </c>
      <c r="DI28" s="325">
        <v>182.537361174989</v>
      </c>
      <c r="DJ28" s="325">
        <v>172.05071840675001</v>
      </c>
      <c r="DK28" s="325">
        <v>167.57034279075299</v>
      </c>
      <c r="DL28" s="325">
        <v>163.46313584146299</v>
      </c>
      <c r="DM28" s="325">
        <v>160.18848718276499</v>
      </c>
      <c r="DN28" s="325">
        <v>144.99869443156999</v>
      </c>
      <c r="DO28" s="325">
        <v>164.07791954277701</v>
      </c>
      <c r="DP28" s="325">
        <v>150.566084021487</v>
      </c>
      <c r="DQ28" s="325">
        <v>171.047655150498</v>
      </c>
      <c r="DR28" s="325">
        <v>190.871316124348</v>
      </c>
      <c r="DS28" s="325">
        <v>176.72583739319899</v>
      </c>
      <c r="DT28" s="325">
        <v>188.31486327181599</v>
      </c>
      <c r="DU28" s="325">
        <v>191.41795025625299</v>
      </c>
      <c r="DV28" s="325">
        <v>177.21594992228501</v>
      </c>
      <c r="DW28" s="325">
        <v>180.75309378376599</v>
      </c>
      <c r="DX28" s="325">
        <v>0</v>
      </c>
      <c r="DY28" s="325">
        <v>91.922610049840955</v>
      </c>
      <c r="DZ28" s="325">
        <v>98.023364914554364</v>
      </c>
      <c r="EA28" s="325">
        <v>105.159475947462</v>
      </c>
      <c r="EB28" s="325">
        <v>104.89454908814268</v>
      </c>
      <c r="EC28" s="325">
        <v>98.396043397280962</v>
      </c>
      <c r="ED28" s="325">
        <v>106.75266013411466</v>
      </c>
      <c r="EE28" s="325">
        <v>112.01802414606932</v>
      </c>
      <c r="EF28" s="325">
        <v>112.87931612034701</v>
      </c>
      <c r="EG28" s="325">
        <v>105.90510239590384</v>
      </c>
      <c r="EH28" s="325">
        <v>115.48609404518534</v>
      </c>
      <c r="EI28" s="325">
        <v>120.83418628361834</v>
      </c>
      <c r="EJ28" s="325">
        <v>119.11052601126001</v>
      </c>
      <c r="EK28" s="325">
        <v>111.87890829723904</v>
      </c>
      <c r="EL28" s="325">
        <v>122.13493554047632</v>
      </c>
      <c r="EM28" s="325">
        <v>128.07300607878767</v>
      </c>
      <c r="EN28" s="325">
        <v>126.88833691242466</v>
      </c>
      <c r="EO28" s="325">
        <v>115.51534535558267</v>
      </c>
      <c r="EP28" s="325">
        <v>126.71905769367167</v>
      </c>
      <c r="EQ28" s="325">
        <v>131.82237165324867</v>
      </c>
      <c r="ER28" s="325">
        <v>129.68011615468833</v>
      </c>
      <c r="ES28" s="325">
        <v>117.27471306402566</v>
      </c>
      <c r="ET28" s="325">
        <v>114.06405004933777</v>
      </c>
      <c r="EU28" s="325">
        <v>143.56919904067698</v>
      </c>
      <c r="EV28" s="325">
        <v>139.79814541995734</v>
      </c>
      <c r="EW28" s="325">
        <v>129.63412899040168</v>
      </c>
      <c r="EX28" s="325">
        <v>145.05469344527432</v>
      </c>
      <c r="EY28" s="325">
        <v>153.09300225648565</v>
      </c>
      <c r="EZ28" s="325">
        <v>162.83832283742734</v>
      </c>
      <c r="FA28" s="325">
        <v>149.51745956466667</v>
      </c>
      <c r="FB28" s="325">
        <v>167.75754381849433</v>
      </c>
      <c r="FC28" s="325">
        <v>179.77817232941334</v>
      </c>
      <c r="FD28" s="325">
        <v>178.01528720583499</v>
      </c>
      <c r="FE28" s="325">
        <v>155.04324714431598</v>
      </c>
      <c r="FF28" s="325">
        <v>165.26693510935968</v>
      </c>
      <c r="FG28" s="325">
        <v>175.50236845404501</v>
      </c>
      <c r="FH28" s="325">
        <v>167.69473234632198</v>
      </c>
      <c r="FI28" s="325">
        <v>156.42170038570399</v>
      </c>
      <c r="FJ28" s="325">
        <v>170.82835176544435</v>
      </c>
      <c r="FK28" s="325">
        <v>185.48621697375597</v>
      </c>
      <c r="FL28" s="325">
        <v>99.502971760916722</v>
      </c>
      <c r="FM28" s="325">
        <v>107.1062538587009</v>
      </c>
      <c r="FN28" s="325">
        <v>115.25226395091562</v>
      </c>
      <c r="FO28" s="325">
        <v>122.02476466656555</v>
      </c>
      <c r="FP28" s="325">
        <v>125.69648147000484</v>
      </c>
      <c r="FQ28" s="325">
        <v>127.79751322084293</v>
      </c>
      <c r="FR28" s="325">
        <v>146.21766323619207</v>
      </c>
      <c r="FS28" s="325">
        <v>168.17742049022161</v>
      </c>
      <c r="FT28" s="325">
        <v>166.096246665515</v>
      </c>
      <c r="FU28" s="325">
        <v>172.37980464370582</v>
      </c>
      <c r="FV28" s="325">
        <v>100</v>
      </c>
      <c r="FW28" s="325">
        <v>107.511510949453</v>
      </c>
      <c r="FX28" s="325">
        <v>115.33397718399191</v>
      </c>
      <c r="FY28" s="325">
        <v>122.24379670723192</v>
      </c>
      <c r="FZ28" s="325">
        <v>125.93422271429785</v>
      </c>
      <c r="GA28" s="325">
        <v>128.67652689349941</v>
      </c>
      <c r="GB28" s="325">
        <v>147.65503688239724</v>
      </c>
      <c r="GC28" s="325">
        <v>168.76711572960232</v>
      </c>
      <c r="GD28" s="325">
        <v>165.87682076351066</v>
      </c>
      <c r="GE28" s="500" t="s">
        <v>701</v>
      </c>
      <c r="GF28" s="500"/>
    </row>
    <row r="29" spans="1:188" s="7" customFormat="1" ht="30" customHeight="1">
      <c r="A29" s="502"/>
      <c r="B29" s="33"/>
      <c r="C29" s="34">
        <v>6.0999999999999899</v>
      </c>
      <c r="D29" s="35">
        <v>13.795734722853499</v>
      </c>
      <c r="E29" s="35">
        <v>13.8858572499303</v>
      </c>
      <c r="F29" s="36">
        <v>26</v>
      </c>
      <c r="G29" s="45"/>
      <c r="H29" s="45" t="s">
        <v>702</v>
      </c>
      <c r="I29" s="46">
        <v>99.801269016680905</v>
      </c>
      <c r="J29" s="46">
        <v>79.014060587603794</v>
      </c>
      <c r="K29" s="46">
        <v>92.592939478919305</v>
      </c>
      <c r="L29" s="46">
        <v>88.331666477801903</v>
      </c>
      <c r="M29" s="46">
        <v>93.590479651824495</v>
      </c>
      <c r="N29" s="46">
        <v>103.910599963609</v>
      </c>
      <c r="O29" s="46">
        <v>104.522719392376</v>
      </c>
      <c r="P29" s="46">
        <v>102.93545115758999</v>
      </c>
      <c r="Q29" s="46">
        <v>111.26965959171</v>
      </c>
      <c r="R29" s="46">
        <v>111.447325013713</v>
      </c>
      <c r="S29" s="46">
        <v>104.78163749864601</v>
      </c>
      <c r="T29" s="46">
        <v>107.80219216952599</v>
      </c>
      <c r="U29" s="46">
        <v>108.311174135749</v>
      </c>
      <c r="V29" s="46">
        <v>84.600133752469603</v>
      </c>
      <c r="W29" s="46">
        <v>100.257296914866</v>
      </c>
      <c r="X29" s="46">
        <v>97.611351257995693</v>
      </c>
      <c r="Y29" s="46">
        <v>103.051141120022</v>
      </c>
      <c r="Z29" s="46">
        <v>114.20209903614101</v>
      </c>
      <c r="AA29" s="46">
        <v>109.526743532852</v>
      </c>
      <c r="AB29" s="46">
        <v>111.602050490477</v>
      </c>
      <c r="AC29" s="46">
        <v>118.824351773838</v>
      </c>
      <c r="AD29" s="46">
        <v>120.517474694345</v>
      </c>
      <c r="AE29" s="46">
        <v>114.199165854515</v>
      </c>
      <c r="AF29" s="46">
        <v>114.389422794057</v>
      </c>
      <c r="AG29" s="46">
        <v>114.86469036751799</v>
      </c>
      <c r="AH29" s="46">
        <v>92.113558774221403</v>
      </c>
      <c r="AI29" s="46">
        <v>108.13811456153501</v>
      </c>
      <c r="AJ29" s="46">
        <v>105.59959315470699</v>
      </c>
      <c r="AK29" s="46">
        <v>114.205829842087</v>
      </c>
      <c r="AL29" s="46">
        <v>123.33993112705799</v>
      </c>
      <c r="AM29" s="46">
        <v>120.322825465929</v>
      </c>
      <c r="AN29" s="46">
        <v>120.521721526889</v>
      </c>
      <c r="AO29" s="46">
        <v>126.240514682056</v>
      </c>
      <c r="AP29" s="46">
        <v>127.327494210387</v>
      </c>
      <c r="AQ29" s="46">
        <v>122.62983717178101</v>
      </c>
      <c r="AR29" s="46">
        <v>119.281535805982</v>
      </c>
      <c r="AS29" s="46">
        <v>121.86706554139001</v>
      </c>
      <c r="AT29" s="46">
        <v>97.663098320310993</v>
      </c>
      <c r="AU29" s="46">
        <v>115.009639033599</v>
      </c>
      <c r="AV29" s="46">
        <v>114.25915294529899</v>
      </c>
      <c r="AW29" s="46">
        <v>120.32729784136799</v>
      </c>
      <c r="AX29" s="46">
        <v>130.36163253621899</v>
      </c>
      <c r="AY29" s="46">
        <v>131.36186377325899</v>
      </c>
      <c r="AZ29" s="46">
        <v>127.305407395917</v>
      </c>
      <c r="BA29" s="46">
        <v>134.537727137019</v>
      </c>
      <c r="BB29" s="46">
        <v>137.47923183738899</v>
      </c>
      <c r="BC29" s="46">
        <v>129.782195260858</v>
      </c>
      <c r="BD29" s="46">
        <v>128.78677715339199</v>
      </c>
      <c r="BE29" s="46">
        <v>126.172447336034</v>
      </c>
      <c r="BF29" s="46">
        <v>100.57183099815801</v>
      </c>
      <c r="BG29" s="46">
        <v>118.23902399875099</v>
      </c>
      <c r="BH29" s="46">
        <v>119.083861285464</v>
      </c>
      <c r="BI29" s="46">
        <v>125.311826459941</v>
      </c>
      <c r="BJ29" s="46">
        <v>135.47688275991001</v>
      </c>
      <c r="BK29" s="46">
        <v>138.46996823273699</v>
      </c>
      <c r="BL29" s="46">
        <v>131.11756121439799</v>
      </c>
      <c r="BM29" s="46">
        <v>134.72547881829701</v>
      </c>
      <c r="BN29" s="46">
        <v>140.102229557263</v>
      </c>
      <c r="BO29" s="46">
        <v>129.99243558007799</v>
      </c>
      <c r="BP29" s="46">
        <v>132.60769072347099</v>
      </c>
      <c r="BQ29" s="46">
        <v>130.43008511599399</v>
      </c>
      <c r="BR29" s="46">
        <v>108.46340873112101</v>
      </c>
      <c r="BS29" s="46">
        <v>113.624244904336</v>
      </c>
      <c r="BT29" s="46">
        <v>75.935917096628003</v>
      </c>
      <c r="BU29" s="46">
        <v>108.43795870524001</v>
      </c>
      <c r="BV29" s="46">
        <v>152.12056973696301</v>
      </c>
      <c r="BW29" s="46">
        <v>151.865858560752</v>
      </c>
      <c r="BX29" s="46">
        <v>141.80282747424599</v>
      </c>
      <c r="BY29" s="46">
        <v>149.258789166886</v>
      </c>
      <c r="BZ29" s="46">
        <v>151.72257399304601</v>
      </c>
      <c r="CA29" s="46">
        <v>142.455695746727</v>
      </c>
      <c r="CB29" s="46">
        <v>144.264261300426</v>
      </c>
      <c r="CC29" s="46">
        <v>142.17510659853201</v>
      </c>
      <c r="CD29" s="46">
        <v>121.845248039437</v>
      </c>
      <c r="CE29" s="46">
        <v>130.60570148603</v>
      </c>
      <c r="CF29" s="46">
        <v>134.25725017238199</v>
      </c>
      <c r="CG29" s="46">
        <v>134.90327055548599</v>
      </c>
      <c r="CH29" s="46">
        <v>166.16920216252001</v>
      </c>
      <c r="CI29" s="46">
        <v>149.41802982432401</v>
      </c>
      <c r="CJ29" s="46">
        <v>155.93503268383799</v>
      </c>
      <c r="CK29" s="46">
        <v>168.02768740025999</v>
      </c>
      <c r="CL29" s="46">
        <v>172.00105226868601</v>
      </c>
      <c r="CM29" s="46">
        <v>167.96689611597699</v>
      </c>
      <c r="CN29" s="46">
        <v>171.70087180518601</v>
      </c>
      <c r="CO29" s="46">
        <v>164.971423349265</v>
      </c>
      <c r="CP29" s="46">
        <v>138.62209342865</v>
      </c>
      <c r="CQ29" s="46">
        <v>157.37533021030401</v>
      </c>
      <c r="CR29" s="46">
        <v>156.52970804443899</v>
      </c>
      <c r="CS29" s="46">
        <v>160.337725651997</v>
      </c>
      <c r="CT29" s="46">
        <v>198.41117158770501</v>
      </c>
      <c r="CU29" s="46">
        <v>176.859633826194</v>
      </c>
      <c r="CV29" s="46">
        <v>189.49673205926999</v>
      </c>
      <c r="CW29" s="46">
        <v>196.103337113956</v>
      </c>
      <c r="CX29" s="46">
        <v>189.7367542341</v>
      </c>
      <c r="CY29" s="46">
        <v>191.65233375336601</v>
      </c>
      <c r="CZ29" s="46">
        <v>184.674294959077</v>
      </c>
      <c r="DA29" s="46">
        <v>166.25920209101201</v>
      </c>
      <c r="DB29" s="46">
        <v>147.56134823026099</v>
      </c>
      <c r="DC29" s="46">
        <v>166.86344059201099</v>
      </c>
      <c r="DD29" s="46">
        <v>153.699389391566</v>
      </c>
      <c r="DE29" s="46">
        <v>161.065410016123</v>
      </c>
      <c r="DF29" s="46">
        <v>190.37702091517099</v>
      </c>
      <c r="DG29" s="46">
        <v>174.07585272627301</v>
      </c>
      <c r="DH29" s="46">
        <v>182.31351775506499</v>
      </c>
      <c r="DI29" s="46">
        <v>192.39392124831201</v>
      </c>
      <c r="DJ29" s="46">
        <v>181.53886570176101</v>
      </c>
      <c r="DK29" s="46">
        <v>175.11464955960099</v>
      </c>
      <c r="DL29" s="46">
        <v>171.30955956708499</v>
      </c>
      <c r="DM29" s="46">
        <v>166.962084176313</v>
      </c>
      <c r="DN29" s="46">
        <v>147.978568153065</v>
      </c>
      <c r="DO29" s="46">
        <v>170.28135685478301</v>
      </c>
      <c r="DP29" s="46">
        <v>151.47673279469299</v>
      </c>
      <c r="DQ29" s="46">
        <v>174.66928751784999</v>
      </c>
      <c r="DR29" s="46">
        <v>199.714354016713</v>
      </c>
      <c r="DS29" s="46">
        <v>182.79687973368499</v>
      </c>
      <c r="DT29" s="46">
        <v>198.173544837039</v>
      </c>
      <c r="DU29" s="46">
        <v>203.79212976136199</v>
      </c>
      <c r="DV29" s="46">
        <v>186.73815804996499</v>
      </c>
      <c r="DW29" s="46">
        <v>190.564048784139</v>
      </c>
      <c r="DX29" s="46">
        <v>0</v>
      </c>
      <c r="DY29" s="46">
        <v>90.469423027734663</v>
      </c>
      <c r="DZ29" s="46">
        <v>95.277582031078467</v>
      </c>
      <c r="EA29" s="46">
        <v>106.24261004722534</v>
      </c>
      <c r="EB29" s="46">
        <v>108.01038489396167</v>
      </c>
      <c r="EC29" s="46">
        <v>97.722868267694864</v>
      </c>
      <c r="ED29" s="46">
        <v>104.95486380471958</v>
      </c>
      <c r="EE29" s="46">
        <v>113.31771526572233</v>
      </c>
      <c r="EF29" s="46">
        <v>116.36868778097232</v>
      </c>
      <c r="EG29" s="46">
        <v>105.03878790109148</v>
      </c>
      <c r="EH29" s="46">
        <v>114.38178470795066</v>
      </c>
      <c r="EI29" s="46">
        <v>122.361687224958</v>
      </c>
      <c r="EJ29" s="46">
        <v>123.07962239605001</v>
      </c>
      <c r="EK29" s="46">
        <v>111.51326763176667</v>
      </c>
      <c r="EL29" s="46">
        <v>121.64936110762865</v>
      </c>
      <c r="EM29" s="46">
        <v>131.06833276873166</v>
      </c>
      <c r="EN29" s="46">
        <v>132.01606808387967</v>
      </c>
      <c r="EO29" s="46">
        <v>114.994434110981</v>
      </c>
      <c r="EP29" s="46">
        <v>126.62419016843835</v>
      </c>
      <c r="EQ29" s="46">
        <v>134.771002755144</v>
      </c>
      <c r="ER29" s="46">
        <v>134.23411862027066</v>
      </c>
      <c r="ES29" s="46">
        <v>117.50591291715034</v>
      </c>
      <c r="ET29" s="46">
        <v>112.16481517961033</v>
      </c>
      <c r="EU29" s="46">
        <v>147.64249173396135</v>
      </c>
      <c r="EV29" s="46">
        <v>146.14751034673301</v>
      </c>
      <c r="EW29" s="46">
        <v>131.54201870799969</v>
      </c>
      <c r="EX29" s="46">
        <v>145.10990763012933</v>
      </c>
      <c r="EY29" s="46">
        <v>157.79358330280732</v>
      </c>
      <c r="EZ29" s="46">
        <v>170.55627339661635</v>
      </c>
      <c r="FA29" s="46">
        <v>153.65628232940634</v>
      </c>
      <c r="FB29" s="46">
        <v>171.75953509471367</v>
      </c>
      <c r="FC29" s="46">
        <v>187.48656766647332</v>
      </c>
      <c r="FD29" s="46">
        <v>188.68779431551434</v>
      </c>
      <c r="FE29" s="46">
        <v>160.22799697109465</v>
      </c>
      <c r="FF29" s="46">
        <v>168.38060677428666</v>
      </c>
      <c r="FG29" s="46">
        <v>182.92776390988334</v>
      </c>
      <c r="FH29" s="46">
        <v>175.98769160948234</v>
      </c>
      <c r="FI29" s="46">
        <v>161.74066972805369</v>
      </c>
      <c r="FJ29" s="46">
        <v>175.28679144308535</v>
      </c>
      <c r="FK29" s="46">
        <v>194.92085144402867</v>
      </c>
      <c r="FL29" s="46">
        <v>99.290709802770394</v>
      </c>
      <c r="FM29" s="46">
        <v>107.5184529602973</v>
      </c>
      <c r="FN29" s="46">
        <v>115.93673735310621</v>
      </c>
      <c r="FO29" s="46">
        <v>123.63221014751163</v>
      </c>
      <c r="FP29" s="46">
        <v>127.2057769310028</v>
      </c>
      <c r="FQ29" s="46">
        <v>129.64708447563086</v>
      </c>
      <c r="FR29" s="46">
        <v>149.39131611886111</v>
      </c>
      <c r="FS29" s="46">
        <v>174.55420393265877</v>
      </c>
      <c r="FT29" s="46">
        <v>171.93296529337783</v>
      </c>
      <c r="FU29" s="46">
        <v>179.37701315269155</v>
      </c>
      <c r="FV29" s="46">
        <v>100.00000000000004</v>
      </c>
      <c r="FW29" s="46">
        <v>108.09103377977728</v>
      </c>
      <c r="FX29" s="46">
        <v>116.21547055751252</v>
      </c>
      <c r="FY29" s="46">
        <v>124.06175739800166</v>
      </c>
      <c r="FZ29" s="46">
        <v>127.65593641370849</v>
      </c>
      <c r="GA29" s="46">
        <v>130.86518254436376</v>
      </c>
      <c r="GB29" s="46">
        <v>151.25044575938819</v>
      </c>
      <c r="GC29" s="46">
        <v>175.39754485152696</v>
      </c>
      <c r="GD29" s="46">
        <v>171.88101481618673</v>
      </c>
      <c r="GE29" s="64"/>
      <c r="GF29" s="308" t="s">
        <v>703</v>
      </c>
    </row>
    <row r="30" spans="1:188" s="7" customFormat="1" ht="18" customHeight="1">
      <c r="A30" s="502"/>
      <c r="B30" s="33"/>
      <c r="C30" s="34">
        <v>6.1999999999999904</v>
      </c>
      <c r="D30" s="35">
        <v>1.18520580128836</v>
      </c>
      <c r="E30" s="35">
        <v>2.1980296657315801</v>
      </c>
      <c r="F30" s="36">
        <v>27</v>
      </c>
      <c r="G30" s="45"/>
      <c r="H30" s="45" t="s">
        <v>704</v>
      </c>
      <c r="I30" s="46">
        <v>99.135315436004305</v>
      </c>
      <c r="J30" s="46">
        <v>84.615653690893893</v>
      </c>
      <c r="K30" s="46">
        <v>100.028408919462</v>
      </c>
      <c r="L30" s="46">
        <v>102.34314699919599</v>
      </c>
      <c r="M30" s="46">
        <v>100.49035293586201</v>
      </c>
      <c r="N30" s="46">
        <v>103.27007486417899</v>
      </c>
      <c r="O30" s="46">
        <v>99.000104262738105</v>
      </c>
      <c r="P30" s="46">
        <v>98.3306652224001</v>
      </c>
      <c r="Q30" s="46">
        <v>110.00505986306401</v>
      </c>
      <c r="R30" s="46">
        <v>107.344758299891</v>
      </c>
      <c r="S30" s="46">
        <v>93.266911950093998</v>
      </c>
      <c r="T30" s="46">
        <v>102.169547556216</v>
      </c>
      <c r="U30" s="46">
        <v>102.319690464148</v>
      </c>
      <c r="V30" s="46">
        <v>89.518305621615198</v>
      </c>
      <c r="W30" s="46">
        <v>104.010202752317</v>
      </c>
      <c r="X30" s="46">
        <v>106.59557860662601</v>
      </c>
      <c r="Y30" s="46">
        <v>106.09450244779801</v>
      </c>
      <c r="Z30" s="46">
        <v>113.365659859484</v>
      </c>
      <c r="AA30" s="46">
        <v>102.74283074543</v>
      </c>
      <c r="AB30" s="46">
        <v>106.176303698338</v>
      </c>
      <c r="AC30" s="46">
        <v>115.774529792587</v>
      </c>
      <c r="AD30" s="46">
        <v>113.120418460967</v>
      </c>
      <c r="AE30" s="46">
        <v>101.02151557121501</v>
      </c>
      <c r="AF30" s="46">
        <v>108.876269260676</v>
      </c>
      <c r="AG30" s="46">
        <v>110.704710394461</v>
      </c>
      <c r="AH30" s="46">
        <v>99.145641625099302</v>
      </c>
      <c r="AI30" s="46">
        <v>111.72931232804299</v>
      </c>
      <c r="AJ30" s="46">
        <v>114.991220359159</v>
      </c>
      <c r="AK30" s="46">
        <v>116.894858712096</v>
      </c>
      <c r="AL30" s="46">
        <v>119.654945601199</v>
      </c>
      <c r="AM30" s="46">
        <v>111.951526927101</v>
      </c>
      <c r="AN30" s="46">
        <v>114.00028794791901</v>
      </c>
      <c r="AO30" s="46">
        <v>120.36585401200701</v>
      </c>
      <c r="AP30" s="46">
        <v>117.27424743677</v>
      </c>
      <c r="AQ30" s="46">
        <v>104.652621583697</v>
      </c>
      <c r="AR30" s="46">
        <v>109.11167213426801</v>
      </c>
      <c r="AS30" s="46">
        <v>113.327279081678</v>
      </c>
      <c r="AT30" s="46">
        <v>101.44835837460001</v>
      </c>
      <c r="AU30" s="46">
        <v>114.57332392237601</v>
      </c>
      <c r="AV30" s="46">
        <v>117.656334909747</v>
      </c>
      <c r="AW30" s="46">
        <v>119.37307703798299</v>
      </c>
      <c r="AX30" s="46">
        <v>122.73089537099899</v>
      </c>
      <c r="AY30" s="46">
        <v>117.68542015286501</v>
      </c>
      <c r="AZ30" s="46">
        <v>116.312230389839</v>
      </c>
      <c r="BA30" s="46">
        <v>121.482891881423</v>
      </c>
      <c r="BB30" s="46">
        <v>120.652001023159</v>
      </c>
      <c r="BC30" s="46">
        <v>107.236611891824</v>
      </c>
      <c r="BD30" s="46">
        <v>113.996501733678</v>
      </c>
      <c r="BE30" s="46">
        <v>121.371850838873</v>
      </c>
      <c r="BF30" s="46">
        <v>106.442996985308</v>
      </c>
      <c r="BG30" s="46">
        <v>118.903468984404</v>
      </c>
      <c r="BH30" s="46">
        <v>122.539693497634</v>
      </c>
      <c r="BI30" s="46">
        <v>121.35846151281299</v>
      </c>
      <c r="BJ30" s="46">
        <v>124.613150137571</v>
      </c>
      <c r="BK30" s="46">
        <v>119.389686050243</v>
      </c>
      <c r="BL30" s="46">
        <v>118.328162495428</v>
      </c>
      <c r="BM30" s="46">
        <v>125.017522974673</v>
      </c>
      <c r="BN30" s="46">
        <v>127.220401421235</v>
      </c>
      <c r="BO30" s="46">
        <v>110.551159217144</v>
      </c>
      <c r="BP30" s="46">
        <v>117.715831924632</v>
      </c>
      <c r="BQ30" s="46">
        <v>123.194251252344</v>
      </c>
      <c r="BR30" s="46">
        <v>109.640966622642</v>
      </c>
      <c r="BS30" s="46">
        <v>110.044304910031</v>
      </c>
      <c r="BT30" s="46">
        <v>84.580433644227199</v>
      </c>
      <c r="BU30" s="46">
        <v>111.831616109121</v>
      </c>
      <c r="BV30" s="46">
        <v>141.17207315564301</v>
      </c>
      <c r="BW30" s="46">
        <v>132.57349051907599</v>
      </c>
      <c r="BX30" s="46">
        <v>127.101153474246</v>
      </c>
      <c r="BY30" s="46">
        <v>135.04233178613899</v>
      </c>
      <c r="BZ30" s="46">
        <v>134.07533598398501</v>
      </c>
      <c r="CA30" s="46">
        <v>115.28003420571901</v>
      </c>
      <c r="CB30" s="46">
        <v>122.401362649302</v>
      </c>
      <c r="CC30" s="46">
        <v>130.85680168511399</v>
      </c>
      <c r="CD30" s="46">
        <v>115.985594270242</v>
      </c>
      <c r="CE30" s="46">
        <v>120.117933016232</v>
      </c>
      <c r="CF30" s="46">
        <v>135.189602648544</v>
      </c>
      <c r="CG30" s="46">
        <v>130.54123758682701</v>
      </c>
      <c r="CH30" s="46">
        <v>150.20756684121599</v>
      </c>
      <c r="CI30" s="46">
        <v>131.37186455783399</v>
      </c>
      <c r="CJ30" s="46">
        <v>133.10249241144999</v>
      </c>
      <c r="CK30" s="46">
        <v>147.46813451815501</v>
      </c>
      <c r="CL30" s="46">
        <v>150.38951276430899</v>
      </c>
      <c r="CM30" s="46">
        <v>134.23498186150101</v>
      </c>
      <c r="CN30" s="46">
        <v>143.659689805157</v>
      </c>
      <c r="CO30" s="46">
        <v>145.06242538906699</v>
      </c>
      <c r="CP30" s="46">
        <v>134.660435619445</v>
      </c>
      <c r="CQ30" s="46">
        <v>146.98481609197</v>
      </c>
      <c r="CR30" s="46">
        <v>149.82949440104801</v>
      </c>
      <c r="CS30" s="46">
        <v>142.181440514043</v>
      </c>
      <c r="CT30" s="46">
        <v>164.78199826969799</v>
      </c>
      <c r="CU30" s="46">
        <v>145.63509602725901</v>
      </c>
      <c r="CV30" s="46">
        <v>147.16963960299299</v>
      </c>
      <c r="CW30" s="46">
        <v>161.468494980874</v>
      </c>
      <c r="CX30" s="46">
        <v>157.212297732629</v>
      </c>
      <c r="CY30" s="46">
        <v>139.337904319231</v>
      </c>
      <c r="CZ30" s="46">
        <v>146.37964633559099</v>
      </c>
      <c r="DA30" s="46">
        <v>141.05532290785601</v>
      </c>
      <c r="DB30" s="46">
        <v>136.97762353629099</v>
      </c>
      <c r="DC30" s="46">
        <v>147.29989510661801</v>
      </c>
      <c r="DD30" s="46">
        <v>142.07626152333299</v>
      </c>
      <c r="DE30" s="46">
        <v>152.96350176615999</v>
      </c>
      <c r="DF30" s="46">
        <v>164.24488027164799</v>
      </c>
      <c r="DG30" s="46">
        <v>146.59193680806101</v>
      </c>
      <c r="DH30" s="46">
        <v>147.79984069877699</v>
      </c>
      <c r="DI30" s="46">
        <v>160.955660281436</v>
      </c>
      <c r="DJ30" s="46">
        <v>153.343505344107</v>
      </c>
      <c r="DK30" s="46">
        <v>137.871191680511</v>
      </c>
      <c r="DL30" s="46">
        <v>135.294805361557</v>
      </c>
      <c r="DM30" s="46">
        <v>143.07931954091899</v>
      </c>
      <c r="DN30" s="46">
        <v>133.966497505002</v>
      </c>
      <c r="DO30" s="46">
        <v>142.85216407236101</v>
      </c>
      <c r="DP30" s="46">
        <v>139.65752973665099</v>
      </c>
      <c r="DQ30" s="46">
        <v>154.528069062903</v>
      </c>
      <c r="DR30" s="46">
        <v>155.59808702908401</v>
      </c>
      <c r="DS30" s="46">
        <v>151.18926640906599</v>
      </c>
      <c r="DT30" s="46">
        <v>149.62335312978499</v>
      </c>
      <c r="DU30" s="46">
        <v>161.993400806453</v>
      </c>
      <c r="DV30" s="46">
        <v>159.87423524733799</v>
      </c>
      <c r="DW30" s="46">
        <v>139.398102026902</v>
      </c>
      <c r="DX30" s="46">
        <v>0</v>
      </c>
      <c r="DY30" s="46">
        <v>94.593126015453393</v>
      </c>
      <c r="DZ30" s="46">
        <v>102.034524933079</v>
      </c>
      <c r="EA30" s="46">
        <v>102.44527644940074</v>
      </c>
      <c r="EB30" s="46">
        <v>100.92707260206699</v>
      </c>
      <c r="EC30" s="46">
        <v>98.616066279360055</v>
      </c>
      <c r="ED30" s="46">
        <v>108.68524697130267</v>
      </c>
      <c r="EE30" s="46">
        <v>108.23122141211833</v>
      </c>
      <c r="EF30" s="46">
        <v>107.67273443095267</v>
      </c>
      <c r="EG30" s="46">
        <v>107.19322144920109</v>
      </c>
      <c r="EH30" s="46">
        <v>117.18034155748467</v>
      </c>
      <c r="EI30" s="46">
        <v>115.43922296234234</v>
      </c>
      <c r="EJ30" s="46">
        <v>110.34618038491168</v>
      </c>
      <c r="EK30" s="46">
        <v>109.782987126218</v>
      </c>
      <c r="EL30" s="46">
        <v>119.92010243957634</v>
      </c>
      <c r="EM30" s="46">
        <v>118.49351414137567</v>
      </c>
      <c r="EN30" s="46">
        <v>113.96170488288699</v>
      </c>
      <c r="EO30" s="46">
        <v>115.57277226952834</v>
      </c>
      <c r="EP30" s="46">
        <v>122.83710171600599</v>
      </c>
      <c r="EQ30" s="46">
        <v>120.91179050678134</v>
      </c>
      <c r="ER30" s="46">
        <v>118.49579752100367</v>
      </c>
      <c r="ES30" s="46">
        <v>114.29317426167233</v>
      </c>
      <c r="ET30" s="46">
        <v>112.52804096966372</v>
      </c>
      <c r="EU30" s="46">
        <v>131.57232525982033</v>
      </c>
      <c r="EV30" s="46">
        <v>123.91891094633534</v>
      </c>
      <c r="EW30" s="46">
        <v>122.32010965719599</v>
      </c>
      <c r="EX30" s="46">
        <v>138.64613569219568</v>
      </c>
      <c r="EY30" s="46">
        <v>137.31416382914634</v>
      </c>
      <c r="EZ30" s="46">
        <v>142.76139481032234</v>
      </c>
      <c r="FA30" s="46">
        <v>142.23589236682733</v>
      </c>
      <c r="FB30" s="46">
        <v>152.26431106159635</v>
      </c>
      <c r="FC30" s="46">
        <v>151.42441020370867</v>
      </c>
      <c r="FD30" s="46">
        <v>147.64328279581699</v>
      </c>
      <c r="FE30" s="46">
        <v>141.77761385025499</v>
      </c>
      <c r="FF30" s="46">
        <v>153.09488118704698</v>
      </c>
      <c r="FG30" s="46">
        <v>151.78247926275802</v>
      </c>
      <c r="FH30" s="46">
        <v>142.169834128725</v>
      </c>
      <c r="FI30" s="46">
        <v>139.965993706094</v>
      </c>
      <c r="FJ30" s="46">
        <v>149.92789527621267</v>
      </c>
      <c r="FK30" s="46">
        <v>154.26867344843467</v>
      </c>
      <c r="FL30" s="46">
        <v>99.802768403980409</v>
      </c>
      <c r="FM30" s="46">
        <v>105.52177618368411</v>
      </c>
      <c r="FN30" s="46">
        <v>112.85138426614103</v>
      </c>
      <c r="FO30" s="46">
        <v>115.67985673059026</v>
      </c>
      <c r="FP30" s="46">
        <v>119.61241401048419</v>
      </c>
      <c r="FQ30" s="46">
        <v>120.41236287847029</v>
      </c>
      <c r="FR30" s="46">
        <v>134.49688383285672</v>
      </c>
      <c r="FS30" s="46">
        <v>148.57491299529607</v>
      </c>
      <c r="FT30" s="46">
        <v>148.28905635679979</v>
      </c>
      <c r="FU30" s="46">
        <v>148.3418204151331</v>
      </c>
      <c r="FV30" s="46">
        <v>100.00000000000004</v>
      </c>
      <c r="FW30" s="46">
        <v>105.80131727343344</v>
      </c>
      <c r="FX30" s="46">
        <v>112.53974158848494</v>
      </c>
      <c r="FY30" s="46">
        <v>115.53957714751425</v>
      </c>
      <c r="FZ30" s="46">
        <v>119.45436550332984</v>
      </c>
      <c r="GA30" s="46">
        <v>120.57811285937294</v>
      </c>
      <c r="GB30" s="46">
        <v>135.26045099721509</v>
      </c>
      <c r="GC30" s="46">
        <v>148.39197410698731</v>
      </c>
      <c r="GD30" s="46">
        <v>147.20620210719622</v>
      </c>
      <c r="GE30" s="64"/>
      <c r="GF30" s="308" t="s">
        <v>705</v>
      </c>
    </row>
    <row r="31" spans="1:188" s="8" customFormat="1" ht="18" customHeight="1">
      <c r="A31" s="502"/>
      <c r="C31" s="34">
        <v>6.2999999999999901</v>
      </c>
      <c r="D31" s="35">
        <v>1.59281283387586</v>
      </c>
      <c r="E31" s="35">
        <v>2.1448012757098498</v>
      </c>
      <c r="F31" s="39">
        <v>28</v>
      </c>
      <c r="G31" s="45"/>
      <c r="H31" s="45" t="s">
        <v>706</v>
      </c>
      <c r="I31" s="46">
        <v>96.445222903890993</v>
      </c>
      <c r="J31" s="46">
        <v>90.204551194179004</v>
      </c>
      <c r="K31" s="46">
        <v>109.132321792401</v>
      </c>
      <c r="L31" s="46">
        <v>116.499258566623</v>
      </c>
      <c r="M31" s="46">
        <v>114.148267807633</v>
      </c>
      <c r="N31" s="46">
        <v>104.420633005724</v>
      </c>
      <c r="O31" s="46">
        <v>106.14551618033801</v>
      </c>
      <c r="P31" s="46">
        <v>106.662791474088</v>
      </c>
      <c r="Q31" s="46">
        <v>89.977539417198201</v>
      </c>
      <c r="R31" s="46">
        <v>84.467451519047202</v>
      </c>
      <c r="S31" s="46">
        <v>88.166004081849195</v>
      </c>
      <c r="T31" s="46">
        <v>93.730442057027503</v>
      </c>
      <c r="U31" s="46">
        <v>97.605188925610094</v>
      </c>
      <c r="V31" s="46">
        <v>97.219108987302405</v>
      </c>
      <c r="W31" s="46">
        <v>112.76217943408901</v>
      </c>
      <c r="X31" s="46">
        <v>118.29306108959</v>
      </c>
      <c r="Y31" s="46">
        <v>118.685771477253</v>
      </c>
      <c r="Z31" s="46">
        <v>112.25534282750201</v>
      </c>
      <c r="AA31" s="46">
        <v>110.40978145398</v>
      </c>
      <c r="AB31" s="46">
        <v>115.635920614916</v>
      </c>
      <c r="AC31" s="46">
        <v>96.407361195464105</v>
      </c>
      <c r="AD31" s="46">
        <v>91.512588859746799</v>
      </c>
      <c r="AE31" s="46">
        <v>95.889069184114206</v>
      </c>
      <c r="AF31" s="46">
        <v>99.471080859069204</v>
      </c>
      <c r="AG31" s="46">
        <v>103.42948713560899</v>
      </c>
      <c r="AH31" s="46">
        <v>107.053206638238</v>
      </c>
      <c r="AI31" s="46">
        <v>120.09841448439199</v>
      </c>
      <c r="AJ31" s="46">
        <v>124.581381114518</v>
      </c>
      <c r="AK31" s="46">
        <v>123.760936587386</v>
      </c>
      <c r="AL31" s="46">
        <v>114.355616547304</v>
      </c>
      <c r="AM31" s="46">
        <v>121.42586908946301</v>
      </c>
      <c r="AN31" s="46">
        <v>123.665644034282</v>
      </c>
      <c r="AO31" s="46">
        <v>104.329595197215</v>
      </c>
      <c r="AP31" s="46">
        <v>100.070151146404</v>
      </c>
      <c r="AQ31" s="46">
        <v>103.32415605569101</v>
      </c>
      <c r="AR31" s="46">
        <v>103.79274528196299</v>
      </c>
      <c r="AS31" s="46">
        <v>109.983697497325</v>
      </c>
      <c r="AT31" s="46">
        <v>112.568868423987</v>
      </c>
      <c r="AU31" s="46">
        <v>126.62965305342399</v>
      </c>
      <c r="AV31" s="46">
        <v>131.79438256437601</v>
      </c>
      <c r="AW31" s="46">
        <v>128.86278031494399</v>
      </c>
      <c r="AX31" s="46">
        <v>121.988149914858</v>
      </c>
      <c r="AY31" s="46">
        <v>124.841844522567</v>
      </c>
      <c r="AZ31" s="46">
        <v>123.736687042226</v>
      </c>
      <c r="BA31" s="46">
        <v>106.91520810382499</v>
      </c>
      <c r="BB31" s="46">
        <v>104.61853341104</v>
      </c>
      <c r="BC31" s="46">
        <v>107.38266523842999</v>
      </c>
      <c r="BD31" s="46">
        <v>108.812361696767</v>
      </c>
      <c r="BE31" s="46">
        <v>113.12319777272501</v>
      </c>
      <c r="BF31" s="46">
        <v>115.039984036437</v>
      </c>
      <c r="BG31" s="46">
        <v>128.32373764260601</v>
      </c>
      <c r="BH31" s="46">
        <v>135.75773021016701</v>
      </c>
      <c r="BI31" s="46">
        <v>133.09278415505099</v>
      </c>
      <c r="BJ31" s="46">
        <v>125.08411878806599</v>
      </c>
      <c r="BK31" s="46">
        <v>130.83069217289199</v>
      </c>
      <c r="BL31" s="46">
        <v>130.11504224939901</v>
      </c>
      <c r="BM31" s="46">
        <v>110.79542085240401</v>
      </c>
      <c r="BN31" s="46">
        <v>107.791615893596</v>
      </c>
      <c r="BO31" s="46">
        <v>113.806442519927</v>
      </c>
      <c r="BP31" s="46">
        <v>113.37747139883</v>
      </c>
      <c r="BQ31" s="46">
        <v>117.463116109523</v>
      </c>
      <c r="BR31" s="46">
        <v>121.623190606877</v>
      </c>
      <c r="BS31" s="46">
        <v>117.413933639362</v>
      </c>
      <c r="BT31" s="46">
        <v>101.62325249542999</v>
      </c>
      <c r="BU31" s="46">
        <v>132.50992552241701</v>
      </c>
      <c r="BV31" s="46">
        <v>149.669397505212</v>
      </c>
      <c r="BW31" s="46">
        <v>142.93256064589499</v>
      </c>
      <c r="BX31" s="46">
        <v>130.29798404508401</v>
      </c>
      <c r="BY31" s="46">
        <v>115.247019161735</v>
      </c>
      <c r="BZ31" s="46">
        <v>111.984725036092</v>
      </c>
      <c r="CA31" s="46">
        <v>116.540984413389</v>
      </c>
      <c r="CB31" s="46">
        <v>116.367633638714</v>
      </c>
      <c r="CC31" s="46">
        <v>119.684129713133</v>
      </c>
      <c r="CD31" s="46">
        <v>124.49840118350799</v>
      </c>
      <c r="CE31" s="46">
        <v>130.150320544604</v>
      </c>
      <c r="CF31" s="46">
        <v>148.83766785962101</v>
      </c>
      <c r="CG31" s="46">
        <v>147.42706413814699</v>
      </c>
      <c r="CH31" s="46">
        <v>157.52975095520301</v>
      </c>
      <c r="CI31" s="46">
        <v>138.01472395299001</v>
      </c>
      <c r="CJ31" s="46">
        <v>147.29821269465799</v>
      </c>
      <c r="CK31" s="46">
        <v>131.17994891799401</v>
      </c>
      <c r="CL31" s="46">
        <v>131.619446600251</v>
      </c>
      <c r="CM31" s="46">
        <v>138.26762286567501</v>
      </c>
      <c r="CN31" s="46">
        <v>130.45095178248999</v>
      </c>
      <c r="CO31" s="46">
        <v>126.973419240665</v>
      </c>
      <c r="CP31" s="46">
        <v>129.859417590449</v>
      </c>
      <c r="CQ31" s="46">
        <v>133.71976092792099</v>
      </c>
      <c r="CR31" s="46">
        <v>153.58750013774701</v>
      </c>
      <c r="CS31" s="46">
        <v>151.180639106721</v>
      </c>
      <c r="CT31" s="46">
        <v>168.40870487214499</v>
      </c>
      <c r="CU31" s="46">
        <v>159.83372445152</v>
      </c>
      <c r="CV31" s="46">
        <v>168.85575708283</v>
      </c>
      <c r="CW31" s="46">
        <v>148.10040603467399</v>
      </c>
      <c r="CX31" s="46">
        <v>132.13098353807601</v>
      </c>
      <c r="CY31" s="46">
        <v>144.15042181186899</v>
      </c>
      <c r="CZ31" s="46">
        <v>143.85412185305699</v>
      </c>
      <c r="DA31" s="46">
        <v>128.63462591430701</v>
      </c>
      <c r="DB31" s="46">
        <v>133.11747602768099</v>
      </c>
      <c r="DC31" s="46">
        <v>143.46098295781499</v>
      </c>
      <c r="DD31" s="46">
        <v>148.88237200422699</v>
      </c>
      <c r="DE31" s="46">
        <v>160.57700035286601</v>
      </c>
      <c r="DF31" s="46">
        <v>163.28829769707599</v>
      </c>
      <c r="DG31" s="46">
        <v>153.547202009172</v>
      </c>
      <c r="DH31" s="46">
        <v>160.82384834669799</v>
      </c>
      <c r="DI31" s="46">
        <v>140.84139224520899</v>
      </c>
      <c r="DJ31" s="46">
        <v>129.79409973704199</v>
      </c>
      <c r="DK31" s="46">
        <v>149.16325207253101</v>
      </c>
      <c r="DL31" s="46">
        <v>141.531270041016</v>
      </c>
      <c r="DM31" s="46">
        <v>133.86868612355801</v>
      </c>
      <c r="DN31" s="46">
        <v>137.012404423871</v>
      </c>
      <c r="DO31" s="46">
        <v>145.66819309443599</v>
      </c>
      <c r="DP31" s="46">
        <v>155.84964440867901</v>
      </c>
      <c r="DQ31" s="46">
        <v>164.53006774650899</v>
      </c>
      <c r="DR31" s="46">
        <v>169.76840165662099</v>
      </c>
      <c r="DS31" s="46">
        <v>163.59106027741799</v>
      </c>
      <c r="DT31" s="46">
        <v>164.13958961346299</v>
      </c>
      <c r="DU31" s="46">
        <v>141.45991506903101</v>
      </c>
      <c r="DV31" s="46">
        <v>133.33942834395901</v>
      </c>
      <c r="DW31" s="46">
        <v>159.616393416031</v>
      </c>
      <c r="DX31" s="46">
        <v>0</v>
      </c>
      <c r="DY31" s="46">
        <v>98.594031963490337</v>
      </c>
      <c r="DZ31" s="46">
        <v>111.68938645999333</v>
      </c>
      <c r="EA31" s="46">
        <v>100.92861569054141</v>
      </c>
      <c r="EB31" s="46">
        <v>88.787965885974643</v>
      </c>
      <c r="EC31" s="46">
        <v>102.52882578233384</v>
      </c>
      <c r="ED31" s="46">
        <v>116.41139179811501</v>
      </c>
      <c r="EE31" s="46">
        <v>107.48435442145336</v>
      </c>
      <c r="EF31" s="46">
        <v>95.624246300976736</v>
      </c>
      <c r="EG31" s="46">
        <v>110.19370275274633</v>
      </c>
      <c r="EH31" s="46">
        <v>120.89931141640267</v>
      </c>
      <c r="EI31" s="46">
        <v>116.47370277365333</v>
      </c>
      <c r="EJ31" s="46">
        <v>102.39568416135266</v>
      </c>
      <c r="EK31" s="46">
        <v>116.39407299157865</v>
      </c>
      <c r="EL31" s="46">
        <v>127.54843759805935</v>
      </c>
      <c r="EM31" s="46">
        <v>118.49791322287267</v>
      </c>
      <c r="EN31" s="46">
        <v>106.93785344874566</v>
      </c>
      <c r="EO31" s="46">
        <v>118.82897315058933</v>
      </c>
      <c r="EP31" s="46">
        <v>131.311544384428</v>
      </c>
      <c r="EQ31" s="46">
        <v>123.91371842489833</v>
      </c>
      <c r="ER31" s="46">
        <v>111.658509937451</v>
      </c>
      <c r="ES31" s="46">
        <v>118.83341345192066</v>
      </c>
      <c r="ET31" s="46">
        <v>127.93419184101965</v>
      </c>
      <c r="EU31" s="46">
        <v>129.49252128423799</v>
      </c>
      <c r="EV31" s="46">
        <v>114.96444769606499</v>
      </c>
      <c r="EW31" s="46">
        <v>124.77761714708167</v>
      </c>
      <c r="EX31" s="46">
        <v>151.26482765099033</v>
      </c>
      <c r="EY31" s="46">
        <v>138.83096185521401</v>
      </c>
      <c r="EZ31" s="46">
        <v>133.44600708280532</v>
      </c>
      <c r="FA31" s="46">
        <v>130.18419925301166</v>
      </c>
      <c r="FB31" s="46">
        <v>157.72561470553765</v>
      </c>
      <c r="FC31" s="46">
        <v>158.92996252300799</v>
      </c>
      <c r="FD31" s="46">
        <v>140.04517573433398</v>
      </c>
      <c r="FE31" s="46">
        <v>135.07102829993434</v>
      </c>
      <c r="FF31" s="46">
        <v>157.58255668472302</v>
      </c>
      <c r="FG31" s="46">
        <v>151.73748086702633</v>
      </c>
      <c r="FH31" s="46">
        <v>140.16287395019631</v>
      </c>
      <c r="FI31" s="46">
        <v>138.84976121395502</v>
      </c>
      <c r="FJ31" s="46">
        <v>163.38270460393633</v>
      </c>
      <c r="FK31" s="46">
        <v>156.39685498663732</v>
      </c>
      <c r="FL31" s="46">
        <v>100.56995981299741</v>
      </c>
      <c r="FM31" s="46">
        <v>106.06139764086979</v>
      </c>
      <c r="FN31" s="46">
        <v>113.28131436640928</v>
      </c>
      <c r="FO31" s="46">
        <v>118.12022455336383</v>
      </c>
      <c r="FP31" s="46">
        <v>122.16006966302456</v>
      </c>
      <c r="FQ31" s="46">
        <v>123.39146265281964</v>
      </c>
      <c r="FR31" s="46">
        <v>137.68248085688944</v>
      </c>
      <c r="FS31" s="46">
        <v>146.98188498132879</v>
      </c>
      <c r="FT31" s="46">
        <v>146.55732266951125</v>
      </c>
      <c r="FU31" s="46">
        <v>151.71307128850691</v>
      </c>
      <c r="FV31" s="46">
        <v>99.999999999999901</v>
      </c>
      <c r="FW31" s="46">
        <v>105.51220457571974</v>
      </c>
      <c r="FX31" s="46">
        <v>112.49060027603873</v>
      </c>
      <c r="FY31" s="46">
        <v>117.3445693153141</v>
      </c>
      <c r="FZ31" s="46">
        <v>121.42818647434167</v>
      </c>
      <c r="GA31" s="46">
        <v>122.80614356831084</v>
      </c>
      <c r="GB31" s="46">
        <v>137.07985343402282</v>
      </c>
      <c r="GC31" s="46">
        <v>146.72123805397283</v>
      </c>
      <c r="GD31" s="46">
        <v>146.13848495046997</v>
      </c>
      <c r="GE31" s="330"/>
      <c r="GF31" s="308" t="s">
        <v>707</v>
      </c>
    </row>
    <row r="32" spans="1:188" s="7" customFormat="1" ht="20.100000000000001" customHeight="1">
      <c r="A32" s="502"/>
      <c r="B32" s="443" t="s">
        <v>708</v>
      </c>
      <c r="C32" s="172"/>
      <c r="D32" s="41">
        <v>3.6255856095368801</v>
      </c>
      <c r="E32" s="41">
        <v>5.86941959340548</v>
      </c>
      <c r="F32" s="42"/>
      <c r="G32" s="499" t="s">
        <v>709</v>
      </c>
      <c r="H32" s="499"/>
      <c r="I32" s="325">
        <v>105.805431705518</v>
      </c>
      <c r="J32" s="325">
        <v>98.266472000590397</v>
      </c>
      <c r="K32" s="325">
        <v>104.256521512871</v>
      </c>
      <c r="L32" s="325">
        <v>102.579100401529</v>
      </c>
      <c r="M32" s="325">
        <v>97.950395443994097</v>
      </c>
      <c r="N32" s="325">
        <v>103.094743185515</v>
      </c>
      <c r="O32" s="325">
        <v>92.699185514314905</v>
      </c>
      <c r="P32" s="325">
        <v>99.1450311623055</v>
      </c>
      <c r="Q32" s="325">
        <v>97.348089518196005</v>
      </c>
      <c r="R32" s="325">
        <v>100.831656921456</v>
      </c>
      <c r="S32" s="325">
        <v>98.595540136626596</v>
      </c>
      <c r="T32" s="325">
        <v>99.427832497084296</v>
      </c>
      <c r="U32" s="325">
        <v>106.194961391568</v>
      </c>
      <c r="V32" s="325">
        <v>97.012448327088194</v>
      </c>
      <c r="W32" s="325">
        <v>102.22178923889901</v>
      </c>
      <c r="X32" s="325">
        <v>93.045022073389404</v>
      </c>
      <c r="Y32" s="325">
        <v>89.582677711614096</v>
      </c>
      <c r="Z32" s="325">
        <v>100.676478081723</v>
      </c>
      <c r="AA32" s="325">
        <v>91.074739828450205</v>
      </c>
      <c r="AB32" s="325">
        <v>98.893224210510098</v>
      </c>
      <c r="AC32" s="325">
        <v>97.626067224665903</v>
      </c>
      <c r="AD32" s="325">
        <v>97.448556732549093</v>
      </c>
      <c r="AE32" s="325">
        <v>96.515017268598797</v>
      </c>
      <c r="AF32" s="325">
        <v>97.333856291142396</v>
      </c>
      <c r="AG32" s="325">
        <v>111.699180772478</v>
      </c>
      <c r="AH32" s="325">
        <v>102.364986219111</v>
      </c>
      <c r="AI32" s="325">
        <v>110.239976583367</v>
      </c>
      <c r="AJ32" s="325">
        <v>97.700505672678204</v>
      </c>
      <c r="AK32" s="325">
        <v>98.454333243987193</v>
      </c>
      <c r="AL32" s="325">
        <v>99.715830297109306</v>
      </c>
      <c r="AM32" s="325">
        <v>96.757673082410903</v>
      </c>
      <c r="AN32" s="325">
        <v>108.422869125807</v>
      </c>
      <c r="AO32" s="325">
        <v>105.58035201578799</v>
      </c>
      <c r="AP32" s="325">
        <v>99.9272133307677</v>
      </c>
      <c r="AQ32" s="325">
        <v>102.022872063837</v>
      </c>
      <c r="AR32" s="325">
        <v>99.570958394796406</v>
      </c>
      <c r="AS32" s="325">
        <v>115.575940230046</v>
      </c>
      <c r="AT32" s="325">
        <v>100.290722734103</v>
      </c>
      <c r="AU32" s="325">
        <v>115.93934669081899</v>
      </c>
      <c r="AV32" s="325">
        <v>105.302053621816</v>
      </c>
      <c r="AW32" s="325">
        <v>103.35342590800001</v>
      </c>
      <c r="AX32" s="325">
        <v>104.420597867738</v>
      </c>
      <c r="AY32" s="325">
        <v>109.86179045772801</v>
      </c>
      <c r="AZ32" s="325">
        <v>116.43598516980801</v>
      </c>
      <c r="BA32" s="325">
        <v>107.98525893776301</v>
      </c>
      <c r="BB32" s="325">
        <v>109.987176602273</v>
      </c>
      <c r="BC32" s="325">
        <v>110.524002624521</v>
      </c>
      <c r="BD32" s="325">
        <v>106.53603556485</v>
      </c>
      <c r="BE32" s="325">
        <v>122.870958086112</v>
      </c>
      <c r="BF32" s="325">
        <v>107.411186775782</v>
      </c>
      <c r="BG32" s="325">
        <v>122.982612703372</v>
      </c>
      <c r="BH32" s="325">
        <v>112.93537105884501</v>
      </c>
      <c r="BI32" s="325">
        <v>110.48636456522701</v>
      </c>
      <c r="BJ32" s="325">
        <v>110.30047636235599</v>
      </c>
      <c r="BK32" s="325">
        <v>116.20012038548801</v>
      </c>
      <c r="BL32" s="325">
        <v>123.261546988555</v>
      </c>
      <c r="BM32" s="325">
        <v>114.774544417087</v>
      </c>
      <c r="BN32" s="325">
        <v>114.755516646136</v>
      </c>
      <c r="BO32" s="325">
        <v>115.445907046808</v>
      </c>
      <c r="BP32" s="325">
        <v>111.517424829438</v>
      </c>
      <c r="BQ32" s="325">
        <v>124.59223008597399</v>
      </c>
      <c r="BR32" s="325">
        <v>112.621739347622</v>
      </c>
      <c r="BS32" s="325">
        <v>110.529595917283</v>
      </c>
      <c r="BT32" s="325">
        <v>34.618286243730402</v>
      </c>
      <c r="BU32" s="325">
        <v>68.0008964183979</v>
      </c>
      <c r="BV32" s="325">
        <v>122.110039681556</v>
      </c>
      <c r="BW32" s="325">
        <v>121.815971579828</v>
      </c>
      <c r="BX32" s="325">
        <v>127.59635010449701</v>
      </c>
      <c r="BY32" s="325">
        <v>119.932284410111</v>
      </c>
      <c r="BZ32" s="325">
        <v>118.724164280064</v>
      </c>
      <c r="CA32" s="325">
        <v>122.900832094042</v>
      </c>
      <c r="CB32" s="325">
        <v>120.902720005861</v>
      </c>
      <c r="CC32" s="325">
        <v>124.366924119742</v>
      </c>
      <c r="CD32" s="325">
        <v>116.25078019487501</v>
      </c>
      <c r="CE32" s="325">
        <v>133.67222061862699</v>
      </c>
      <c r="CF32" s="325">
        <v>129.882200289472</v>
      </c>
      <c r="CG32" s="325">
        <v>114.824976870158</v>
      </c>
      <c r="CH32" s="325">
        <v>69.936963299122695</v>
      </c>
      <c r="CI32" s="325">
        <v>68.513149143490594</v>
      </c>
      <c r="CJ32" s="325">
        <v>83.829071932590196</v>
      </c>
      <c r="CK32" s="325">
        <v>104.708830564446</v>
      </c>
      <c r="CL32" s="325">
        <v>123.896537468278</v>
      </c>
      <c r="CM32" s="325">
        <v>128.47388508802399</v>
      </c>
      <c r="CN32" s="325">
        <v>122.534819295931</v>
      </c>
      <c r="CO32" s="325">
        <v>129.54064026177701</v>
      </c>
      <c r="CP32" s="325">
        <v>125.642837834467</v>
      </c>
      <c r="CQ32" s="325">
        <v>135.943183191934</v>
      </c>
      <c r="CR32" s="325">
        <v>137.42066786105099</v>
      </c>
      <c r="CS32" s="325">
        <v>129.11465457251299</v>
      </c>
      <c r="CT32" s="325">
        <v>132.81651151763299</v>
      </c>
      <c r="CU32" s="325">
        <v>118.945687359617</v>
      </c>
      <c r="CV32" s="325">
        <v>130.090520971838</v>
      </c>
      <c r="CW32" s="325">
        <v>127.361792638311</v>
      </c>
      <c r="CX32" s="325">
        <v>123.35684467047</v>
      </c>
      <c r="CY32" s="325">
        <v>136.82984068034099</v>
      </c>
      <c r="CZ32" s="325">
        <v>132.95614527752099</v>
      </c>
      <c r="DA32" s="325">
        <v>139.854636641149</v>
      </c>
      <c r="DB32" s="325">
        <v>136.04245742383199</v>
      </c>
      <c r="DC32" s="325">
        <v>144.58681679610601</v>
      </c>
      <c r="DD32" s="325">
        <v>125.03799553709401</v>
      </c>
      <c r="DE32" s="325">
        <v>145.437967058374</v>
      </c>
      <c r="DF32" s="325">
        <v>135.05523119385001</v>
      </c>
      <c r="DG32" s="325">
        <v>129.10321992420799</v>
      </c>
      <c r="DH32" s="325">
        <v>134.59293013382199</v>
      </c>
      <c r="DI32" s="325">
        <v>130.70744103577101</v>
      </c>
      <c r="DJ32" s="325">
        <v>132.28299646235101</v>
      </c>
      <c r="DK32" s="325">
        <v>138.68509137828801</v>
      </c>
      <c r="DL32" s="325">
        <v>132.24196771988201</v>
      </c>
      <c r="DM32" s="325">
        <v>152.30153084057099</v>
      </c>
      <c r="DN32" s="325">
        <v>140.17895160089799</v>
      </c>
      <c r="DO32" s="325">
        <v>138.207483337914</v>
      </c>
      <c r="DP32" s="325">
        <v>141.94940400604401</v>
      </c>
      <c r="DQ32" s="325">
        <v>157.532306467334</v>
      </c>
      <c r="DR32" s="325">
        <v>129.298572823683</v>
      </c>
      <c r="DS32" s="325">
        <v>135.45383666692999</v>
      </c>
      <c r="DT32" s="325">
        <v>143.215340139831</v>
      </c>
      <c r="DU32" s="325">
        <v>121.282868169227</v>
      </c>
      <c r="DV32" s="325">
        <v>131.11449569987801</v>
      </c>
      <c r="DW32" s="325">
        <v>133.256031669713</v>
      </c>
      <c r="DX32" s="325">
        <v>0</v>
      </c>
      <c r="DY32" s="325">
        <v>102.77614173965981</v>
      </c>
      <c r="DZ32" s="325">
        <v>101.20807967701269</v>
      </c>
      <c r="EA32" s="325">
        <v>96.397435398272137</v>
      </c>
      <c r="EB32" s="325">
        <v>99.618343185055622</v>
      </c>
      <c r="EC32" s="325">
        <v>101.80973298585174</v>
      </c>
      <c r="ED32" s="325">
        <v>94.434725955575502</v>
      </c>
      <c r="EE32" s="325">
        <v>95.864677087875407</v>
      </c>
      <c r="EF32" s="325">
        <v>97.099143430763434</v>
      </c>
      <c r="EG32" s="325">
        <v>108.10138119165201</v>
      </c>
      <c r="EH32" s="325">
        <v>98.623556404591568</v>
      </c>
      <c r="EI32" s="325">
        <v>103.58696474133529</v>
      </c>
      <c r="EJ32" s="325">
        <v>100.50701459646704</v>
      </c>
      <c r="EK32" s="325">
        <v>110.60200321832265</v>
      </c>
      <c r="EL32" s="325">
        <v>104.35869246585133</v>
      </c>
      <c r="EM32" s="325">
        <v>111.42767818843299</v>
      </c>
      <c r="EN32" s="325">
        <v>109.01573826388135</v>
      </c>
      <c r="EO32" s="325">
        <v>117.75491918842199</v>
      </c>
      <c r="EP32" s="325">
        <v>111.24073732880935</v>
      </c>
      <c r="EQ32" s="325">
        <v>118.07873726371001</v>
      </c>
      <c r="ER32" s="325">
        <v>113.90628284079401</v>
      </c>
      <c r="ES32" s="325">
        <v>115.91452178362634</v>
      </c>
      <c r="ET32" s="325">
        <v>74.909740781228109</v>
      </c>
      <c r="EU32" s="325">
        <v>123.11486869814534</v>
      </c>
      <c r="EV32" s="325">
        <v>120.84257212665567</v>
      </c>
      <c r="EW32" s="325">
        <v>124.76330831108135</v>
      </c>
      <c r="EX32" s="325">
        <v>104.88138015291757</v>
      </c>
      <c r="EY32" s="325">
        <v>85.683683880175593</v>
      </c>
      <c r="EZ32" s="325">
        <v>124.96841395074433</v>
      </c>
      <c r="FA32" s="325">
        <v>130.37555376272601</v>
      </c>
      <c r="FB32" s="325">
        <v>133.11727798373232</v>
      </c>
      <c r="FC32" s="325">
        <v>125.46600032325533</v>
      </c>
      <c r="FD32" s="325">
        <v>131.047610209444</v>
      </c>
      <c r="FE32" s="325">
        <v>140.16130362036233</v>
      </c>
      <c r="FF32" s="325">
        <v>135.17706459643932</v>
      </c>
      <c r="FG32" s="325">
        <v>131.46786369793367</v>
      </c>
      <c r="FH32" s="325">
        <v>134.40335185350702</v>
      </c>
      <c r="FI32" s="325">
        <v>143.56265525979435</v>
      </c>
      <c r="FJ32" s="325">
        <v>142.92676109902035</v>
      </c>
      <c r="FK32" s="325">
        <v>133.31734832532933</v>
      </c>
      <c r="FL32" s="325">
        <v>100.05201522753786</v>
      </c>
      <c r="FM32" s="325">
        <v>97.299180189914168</v>
      </c>
      <c r="FN32" s="325">
        <v>102.98961749157648</v>
      </c>
      <c r="FO32" s="325">
        <v>109.06148189496501</v>
      </c>
      <c r="FP32" s="325">
        <v>115.58405500325165</v>
      </c>
      <c r="FQ32" s="325">
        <v>107.58567183300957</v>
      </c>
      <c r="FR32" s="325">
        <v>108.94141268989323</v>
      </c>
      <c r="FS32" s="325">
        <v>129.73301650545019</v>
      </c>
      <c r="FT32" s="325">
        <v>135.58061668953138</v>
      </c>
      <c r="FU32" s="325">
        <v>138.52643831109299</v>
      </c>
      <c r="FV32" s="325">
        <v>100.00000000000007</v>
      </c>
      <c r="FW32" s="325">
        <v>97.30206986501652</v>
      </c>
      <c r="FX32" s="325">
        <v>102.70472923351149</v>
      </c>
      <c r="FY32" s="325">
        <v>108.85102803412208</v>
      </c>
      <c r="FZ32" s="325">
        <v>115.24516915543383</v>
      </c>
      <c r="GA32" s="325">
        <v>108.69542584741386</v>
      </c>
      <c r="GB32" s="325">
        <v>110.07419657372969</v>
      </c>
      <c r="GC32" s="325">
        <v>130.00161056978942</v>
      </c>
      <c r="GD32" s="325">
        <v>135.3023959420606</v>
      </c>
      <c r="GE32" s="500" t="s">
        <v>710</v>
      </c>
      <c r="GF32" s="500"/>
    </row>
    <row r="33" spans="1:188" s="7" customFormat="1" ht="18" customHeight="1">
      <c r="A33" s="502"/>
      <c r="B33" s="33"/>
      <c r="C33" s="34">
        <v>7.1</v>
      </c>
      <c r="D33" s="35">
        <v>2.6093044330534698</v>
      </c>
      <c r="E33" s="35">
        <v>3.1713435654609698</v>
      </c>
      <c r="F33" s="36">
        <v>29</v>
      </c>
      <c r="G33" s="45"/>
      <c r="H33" s="45" t="s">
        <v>711</v>
      </c>
      <c r="I33" s="46">
        <v>106.799783856849</v>
      </c>
      <c r="J33" s="46">
        <v>98.1813670554249</v>
      </c>
      <c r="K33" s="46">
        <v>105.337903240996</v>
      </c>
      <c r="L33" s="46">
        <v>110.252565382923</v>
      </c>
      <c r="M33" s="46">
        <v>98.342166769894803</v>
      </c>
      <c r="N33" s="46">
        <v>103.78644067829801</v>
      </c>
      <c r="O33" s="46">
        <v>91.641561865155296</v>
      </c>
      <c r="P33" s="46">
        <v>99.511182945116204</v>
      </c>
      <c r="Q33" s="46">
        <v>92.324277324796896</v>
      </c>
      <c r="R33" s="46">
        <v>102.384986186253</v>
      </c>
      <c r="S33" s="46">
        <v>94.163422504496793</v>
      </c>
      <c r="T33" s="46">
        <v>97.274342189795604</v>
      </c>
      <c r="U33" s="46">
        <v>104.61836613569599</v>
      </c>
      <c r="V33" s="46">
        <v>95.848682637807102</v>
      </c>
      <c r="W33" s="46">
        <v>98.507763579884198</v>
      </c>
      <c r="X33" s="46">
        <v>94.970985128884706</v>
      </c>
      <c r="Y33" s="46">
        <v>88.105312433724094</v>
      </c>
      <c r="Z33" s="46">
        <v>101.054558687588</v>
      </c>
      <c r="AA33" s="46">
        <v>85.407943086501604</v>
      </c>
      <c r="AB33" s="46">
        <v>93.890405537841204</v>
      </c>
      <c r="AC33" s="46">
        <v>89.394715192649798</v>
      </c>
      <c r="AD33" s="46">
        <v>99.548515601559302</v>
      </c>
      <c r="AE33" s="46">
        <v>93.614102267294101</v>
      </c>
      <c r="AF33" s="46">
        <v>98.879757200925795</v>
      </c>
      <c r="AG33" s="46">
        <v>119.480798279871</v>
      </c>
      <c r="AH33" s="46">
        <v>111.01270625795</v>
      </c>
      <c r="AI33" s="46">
        <v>108.18504023802799</v>
      </c>
      <c r="AJ33" s="46">
        <v>97.583606596629707</v>
      </c>
      <c r="AK33" s="46">
        <v>93.920416387251805</v>
      </c>
      <c r="AL33" s="46">
        <v>93.295820093716401</v>
      </c>
      <c r="AM33" s="46">
        <v>89.550648815349405</v>
      </c>
      <c r="AN33" s="46">
        <v>98.272038629433894</v>
      </c>
      <c r="AO33" s="46">
        <v>92.421002805825196</v>
      </c>
      <c r="AP33" s="46">
        <v>99.391370015577706</v>
      </c>
      <c r="AQ33" s="46">
        <v>97.479869086978795</v>
      </c>
      <c r="AR33" s="46">
        <v>98.333332858906005</v>
      </c>
      <c r="AS33" s="46">
        <v>121.652697743863</v>
      </c>
      <c r="AT33" s="46">
        <v>103.07829847929101</v>
      </c>
      <c r="AU33" s="46">
        <v>115.665677907426</v>
      </c>
      <c r="AV33" s="46">
        <v>107.19414667667201</v>
      </c>
      <c r="AW33" s="46">
        <v>99.003574101193294</v>
      </c>
      <c r="AX33" s="46">
        <v>99.274230038061503</v>
      </c>
      <c r="AY33" s="46">
        <v>107.630961085712</v>
      </c>
      <c r="AZ33" s="46">
        <v>106.981962703402</v>
      </c>
      <c r="BA33" s="46">
        <v>94.017382332186003</v>
      </c>
      <c r="BB33" s="46">
        <v>110.020880217881</v>
      </c>
      <c r="BC33" s="46">
        <v>106.31777386534201</v>
      </c>
      <c r="BD33" s="46">
        <v>107.166530729455</v>
      </c>
      <c r="BE33" s="46">
        <v>129.620854095955</v>
      </c>
      <c r="BF33" s="46">
        <v>110.612833540309</v>
      </c>
      <c r="BG33" s="46">
        <v>123.435120697001</v>
      </c>
      <c r="BH33" s="46">
        <v>117.400424552394</v>
      </c>
      <c r="BI33" s="46">
        <v>108.180269002155</v>
      </c>
      <c r="BJ33" s="46">
        <v>107.170969067046</v>
      </c>
      <c r="BK33" s="46">
        <v>115.662810639547</v>
      </c>
      <c r="BL33" s="46">
        <v>115.50651558347001</v>
      </c>
      <c r="BM33" s="46">
        <v>101.867271163466</v>
      </c>
      <c r="BN33" s="46">
        <v>115.197885164192</v>
      </c>
      <c r="BO33" s="46">
        <v>110.325161361144</v>
      </c>
      <c r="BP33" s="46">
        <v>112.15856268565101</v>
      </c>
      <c r="BQ33" s="46">
        <v>129.14113484090601</v>
      </c>
      <c r="BR33" s="46">
        <v>116.315091299957</v>
      </c>
      <c r="BS33" s="46">
        <v>112.18127290010101</v>
      </c>
      <c r="BT33" s="46">
        <v>35.176409175316103</v>
      </c>
      <c r="BU33" s="46">
        <v>65.514732816807694</v>
      </c>
      <c r="BV33" s="46">
        <v>128.72339920488801</v>
      </c>
      <c r="BW33" s="46">
        <v>129.286836236992</v>
      </c>
      <c r="BX33" s="46">
        <v>128.95829786685599</v>
      </c>
      <c r="BY33" s="46">
        <v>115.645744578117</v>
      </c>
      <c r="BZ33" s="46">
        <v>124.431176039143</v>
      </c>
      <c r="CA33" s="46">
        <v>126.057443879468</v>
      </c>
      <c r="CB33" s="46">
        <v>132.13553382557299</v>
      </c>
      <c r="CC33" s="46">
        <v>130.98641063248101</v>
      </c>
      <c r="CD33" s="46">
        <v>124.79137680577099</v>
      </c>
      <c r="CE33" s="46">
        <v>149.76534454284899</v>
      </c>
      <c r="CF33" s="46">
        <v>151.96996873583299</v>
      </c>
      <c r="CG33" s="46">
        <v>128.55773313390901</v>
      </c>
      <c r="CH33" s="46">
        <v>55.197166570826802</v>
      </c>
      <c r="CI33" s="46">
        <v>57.019076330661697</v>
      </c>
      <c r="CJ33" s="46">
        <v>69.561517948701606</v>
      </c>
      <c r="CK33" s="46">
        <v>95.510517579895705</v>
      </c>
      <c r="CL33" s="46">
        <v>130.73721931008799</v>
      </c>
      <c r="CM33" s="46">
        <v>130.53174499375299</v>
      </c>
      <c r="CN33" s="46">
        <v>129.92715358248901</v>
      </c>
      <c r="CO33" s="46">
        <v>137.552170844188</v>
      </c>
      <c r="CP33" s="46">
        <v>137.146841224127</v>
      </c>
      <c r="CQ33" s="46">
        <v>148.974221800268</v>
      </c>
      <c r="CR33" s="46">
        <v>159.733627927344</v>
      </c>
      <c r="CS33" s="46">
        <v>147.12156346348499</v>
      </c>
      <c r="CT33" s="46">
        <v>154.13894830914299</v>
      </c>
      <c r="CU33" s="46">
        <v>131.066606763415</v>
      </c>
      <c r="CV33" s="46">
        <v>144.08119132139001</v>
      </c>
      <c r="CW33" s="46">
        <v>129.545620538745</v>
      </c>
      <c r="CX33" s="46">
        <v>123.33620024379699</v>
      </c>
      <c r="CY33" s="46">
        <v>142.810236813567</v>
      </c>
      <c r="CZ33" s="46">
        <v>145.195999381571</v>
      </c>
      <c r="DA33" s="46">
        <v>154.28729403770799</v>
      </c>
      <c r="DB33" s="46">
        <v>150.15708022871399</v>
      </c>
      <c r="DC33" s="46">
        <v>163.572635827103</v>
      </c>
      <c r="DD33" s="46">
        <v>134.929699248264</v>
      </c>
      <c r="DE33" s="46">
        <v>170.80998249150801</v>
      </c>
      <c r="DF33" s="46">
        <v>153.846004536169</v>
      </c>
      <c r="DG33" s="46">
        <v>146.60576104071799</v>
      </c>
      <c r="DH33" s="46">
        <v>149.56693043624401</v>
      </c>
      <c r="DI33" s="46">
        <v>132.93184888521901</v>
      </c>
      <c r="DJ33" s="46">
        <v>136.413392962129</v>
      </c>
      <c r="DK33" s="46">
        <v>143.38108159873099</v>
      </c>
      <c r="DL33" s="46">
        <v>141.54589820454899</v>
      </c>
      <c r="DM33" s="46">
        <v>172.979857997007</v>
      </c>
      <c r="DN33" s="46">
        <v>154.49955453790599</v>
      </c>
      <c r="DO33" s="46">
        <v>147.181910835461</v>
      </c>
      <c r="DP33" s="46">
        <v>162.16275060452199</v>
      </c>
      <c r="DQ33" s="46">
        <v>188.39858216223399</v>
      </c>
      <c r="DR33" s="46">
        <v>137.32022248267199</v>
      </c>
      <c r="DS33" s="46">
        <v>152.36199903039699</v>
      </c>
      <c r="DT33" s="46">
        <v>161.056861897554</v>
      </c>
      <c r="DU33" s="46">
        <v>113.164170010831</v>
      </c>
      <c r="DV33" s="46">
        <v>131.79585146767701</v>
      </c>
      <c r="DW33" s="46">
        <v>131.62963279735101</v>
      </c>
      <c r="DX33" s="46">
        <v>0</v>
      </c>
      <c r="DY33" s="46">
        <v>103.43968471775663</v>
      </c>
      <c r="DZ33" s="46">
        <v>104.12705761037193</v>
      </c>
      <c r="EA33" s="46">
        <v>94.492340711689465</v>
      </c>
      <c r="EB33" s="46">
        <v>97.940916960181809</v>
      </c>
      <c r="EC33" s="46">
        <v>99.658270784462431</v>
      </c>
      <c r="ED33" s="46">
        <v>94.710285416732276</v>
      </c>
      <c r="EE33" s="46">
        <v>89.564354605664207</v>
      </c>
      <c r="EF33" s="46">
        <v>97.347458356593066</v>
      </c>
      <c r="EG33" s="46">
        <v>112.89284825861633</v>
      </c>
      <c r="EH33" s="46">
        <v>94.933281025865952</v>
      </c>
      <c r="EI33" s="46">
        <v>93.414563416869498</v>
      </c>
      <c r="EJ33" s="46">
        <v>98.401523987154178</v>
      </c>
      <c r="EK33" s="46">
        <v>113.46555804352668</v>
      </c>
      <c r="EL33" s="46">
        <v>101.82398360530892</v>
      </c>
      <c r="EM33" s="46">
        <v>102.8767687071</v>
      </c>
      <c r="EN33" s="46">
        <v>107.835061604226</v>
      </c>
      <c r="EO33" s="46">
        <v>121.22293611108834</v>
      </c>
      <c r="EP33" s="46">
        <v>110.91722087386499</v>
      </c>
      <c r="EQ33" s="46">
        <v>111.01219912882766</v>
      </c>
      <c r="ER33" s="46">
        <v>112.56053640366234</v>
      </c>
      <c r="ES33" s="46">
        <v>119.21249968032134</v>
      </c>
      <c r="ET33" s="46">
        <v>76.471513732337272</v>
      </c>
      <c r="EU33" s="46">
        <v>124.63029289398833</v>
      </c>
      <c r="EV33" s="46">
        <v>127.54138458139467</v>
      </c>
      <c r="EW33" s="46">
        <v>135.18104399370034</v>
      </c>
      <c r="EX33" s="46">
        <v>111.90828948018962</v>
      </c>
      <c r="EY33" s="46">
        <v>74.030370619753</v>
      </c>
      <c r="EZ33" s="46">
        <v>130.39870596211003</v>
      </c>
      <c r="FA33" s="46">
        <v>141.22441128952767</v>
      </c>
      <c r="FB33" s="46">
        <v>153.66471323332397</v>
      </c>
      <c r="FC33" s="46">
        <v>134.89780620784998</v>
      </c>
      <c r="FD33" s="46">
        <v>137.114145479645</v>
      </c>
      <c r="FE33" s="46">
        <v>156.00567003117499</v>
      </c>
      <c r="FF33" s="46">
        <v>153.195228758647</v>
      </c>
      <c r="FG33" s="46">
        <v>143.03484678739366</v>
      </c>
      <c r="FH33" s="46">
        <v>140.44679092180297</v>
      </c>
      <c r="FI33" s="46">
        <v>158.22044112345799</v>
      </c>
      <c r="FJ33" s="46">
        <v>162.62718508314265</v>
      </c>
      <c r="FK33" s="46">
        <v>142.19434364626065</v>
      </c>
      <c r="FL33" s="46">
        <v>100.24778707365489</v>
      </c>
      <c r="FM33" s="46">
        <v>94.996486389948188</v>
      </c>
      <c r="FN33" s="46">
        <v>100.05393792787382</v>
      </c>
      <c r="FO33" s="46">
        <v>106.43978046827543</v>
      </c>
      <c r="FP33" s="46">
        <v>114.08910135151628</v>
      </c>
      <c r="FQ33" s="46">
        <v>110.13013989441379</v>
      </c>
      <c r="FR33" s="46">
        <v>111.32982514406996</v>
      </c>
      <c r="FS33" s="46">
        <v>141.40974811358808</v>
      </c>
      <c r="FT33" s="46">
        <v>148.77288284477339</v>
      </c>
      <c r="FU33" s="46">
        <v>150.23194489305564</v>
      </c>
      <c r="FV33" s="46">
        <v>99.999999999999943</v>
      </c>
      <c r="FW33" s="46">
        <v>95.320092290862988</v>
      </c>
      <c r="FX33" s="46">
        <v>99.91055417212651</v>
      </c>
      <c r="FY33" s="46">
        <v>106.50034299004039</v>
      </c>
      <c r="FZ33" s="46">
        <v>113.92822312936084</v>
      </c>
      <c r="GA33" s="46">
        <v>111.96392272201039</v>
      </c>
      <c r="GB33" s="46">
        <v>112.87960251393821</v>
      </c>
      <c r="GC33" s="46">
        <v>141.72526905258664</v>
      </c>
      <c r="GD33" s="46">
        <v>148.17063412475468</v>
      </c>
      <c r="GE33" s="64"/>
      <c r="GF33" s="308" t="s">
        <v>712</v>
      </c>
    </row>
    <row r="34" spans="1:188" s="7" customFormat="1" ht="18" customHeight="1">
      <c r="A34" s="502"/>
      <c r="B34" s="33"/>
      <c r="C34" s="34">
        <v>7.2</v>
      </c>
      <c r="D34" s="35">
        <v>0.91601324298182796</v>
      </c>
      <c r="E34" s="35">
        <v>1.1902803707746601</v>
      </c>
      <c r="F34" s="36">
        <v>30</v>
      </c>
      <c r="G34" s="45"/>
      <c r="H34" s="45" t="s">
        <v>713</v>
      </c>
      <c r="I34" s="46">
        <v>100.75489013186601</v>
      </c>
      <c r="J34" s="46">
        <v>94.746284308697199</v>
      </c>
      <c r="K34" s="46">
        <v>107.861789900566</v>
      </c>
      <c r="L34" s="46">
        <v>88.061859398211197</v>
      </c>
      <c r="M34" s="46">
        <v>106.075034990266</v>
      </c>
      <c r="N34" s="46">
        <v>103.150558254358</v>
      </c>
      <c r="O34" s="46">
        <v>84.306806751937401</v>
      </c>
      <c r="P34" s="46">
        <v>108.028730512647</v>
      </c>
      <c r="Q34" s="46">
        <v>106.335561207323</v>
      </c>
      <c r="R34" s="46">
        <v>94.256566780331397</v>
      </c>
      <c r="S34" s="46">
        <v>101.896112613688</v>
      </c>
      <c r="T34" s="46">
        <v>104.52580515010899</v>
      </c>
      <c r="U34" s="46">
        <v>105.283591076327</v>
      </c>
      <c r="V34" s="46">
        <v>96.209644716461497</v>
      </c>
      <c r="W34" s="46">
        <v>111.967123403664</v>
      </c>
      <c r="X34" s="46">
        <v>87.757195232387502</v>
      </c>
      <c r="Y34" s="46">
        <v>92.947848604323696</v>
      </c>
      <c r="Z34" s="46">
        <v>97.770305534493801</v>
      </c>
      <c r="AA34" s="46">
        <v>76.975253316838305</v>
      </c>
      <c r="AB34" s="46">
        <v>111.02976480655001</v>
      </c>
      <c r="AC34" s="46">
        <v>106.927072761644</v>
      </c>
      <c r="AD34" s="46">
        <v>86.057016024585096</v>
      </c>
      <c r="AE34" s="46">
        <v>93.628814374666405</v>
      </c>
      <c r="AF34" s="46">
        <v>99.446636438800198</v>
      </c>
      <c r="AG34" s="46">
        <v>99.275306969187596</v>
      </c>
      <c r="AH34" s="46">
        <v>86.3719510631216</v>
      </c>
      <c r="AI34" s="46">
        <v>112.97107632364801</v>
      </c>
      <c r="AJ34" s="46">
        <v>92.620496019541207</v>
      </c>
      <c r="AK34" s="46">
        <v>97.4363841668997</v>
      </c>
      <c r="AL34" s="46">
        <v>97.909609766293499</v>
      </c>
      <c r="AM34" s="46">
        <v>82.137282106924602</v>
      </c>
      <c r="AN34" s="46">
        <v>126.337785958247</v>
      </c>
      <c r="AO34" s="46">
        <v>118.334376511711</v>
      </c>
      <c r="AP34" s="46">
        <v>90.505969780619694</v>
      </c>
      <c r="AQ34" s="46">
        <v>101.559969419935</v>
      </c>
      <c r="AR34" s="46">
        <v>103.365603173267</v>
      </c>
      <c r="AS34" s="46">
        <v>102.821566261279</v>
      </c>
      <c r="AT34" s="46">
        <v>88.590914122143502</v>
      </c>
      <c r="AU34" s="46">
        <v>116.382708982125</v>
      </c>
      <c r="AV34" s="46">
        <v>94.7784325003486</v>
      </c>
      <c r="AW34" s="46">
        <v>100.344988645005</v>
      </c>
      <c r="AX34" s="46">
        <v>100.362320176781</v>
      </c>
      <c r="AY34" s="46">
        <v>90.267184181417093</v>
      </c>
      <c r="AZ34" s="46">
        <v>132.207864079649</v>
      </c>
      <c r="BA34" s="46">
        <v>116.612617945457</v>
      </c>
      <c r="BB34" s="46">
        <v>97.476594011579607</v>
      </c>
      <c r="BC34" s="46">
        <v>109.91323741709201</v>
      </c>
      <c r="BD34" s="46">
        <v>106.707192282866</v>
      </c>
      <c r="BE34" s="46">
        <v>108.541052441349</v>
      </c>
      <c r="BF34" s="46">
        <v>96.264074701205601</v>
      </c>
      <c r="BG34" s="46">
        <v>120.992535964152</v>
      </c>
      <c r="BH34" s="46">
        <v>98.480799621545302</v>
      </c>
      <c r="BI34" s="46">
        <v>104.975586502298</v>
      </c>
      <c r="BJ34" s="46">
        <v>106.263974182833</v>
      </c>
      <c r="BK34" s="46">
        <v>94.063666103054999</v>
      </c>
      <c r="BL34" s="46">
        <v>135.64590680601199</v>
      </c>
      <c r="BM34" s="46">
        <v>126.232995686256</v>
      </c>
      <c r="BN34" s="46">
        <v>100.925488273585</v>
      </c>
      <c r="BO34" s="46">
        <v>114.189061348023</v>
      </c>
      <c r="BP34" s="46">
        <v>109.868714002261</v>
      </c>
      <c r="BQ34" s="46">
        <v>112.062540396152</v>
      </c>
      <c r="BR34" s="46">
        <v>100.053915760108</v>
      </c>
      <c r="BS34" s="46">
        <v>103.398259127545</v>
      </c>
      <c r="BT34" s="46">
        <v>29.083219000947199</v>
      </c>
      <c r="BU34" s="46">
        <v>63.619396643290898</v>
      </c>
      <c r="BV34" s="46">
        <v>103.186040180831</v>
      </c>
      <c r="BW34" s="46">
        <v>89.645640329140406</v>
      </c>
      <c r="BX34" s="46">
        <v>117.360179580013</v>
      </c>
      <c r="BY34" s="46">
        <v>112.473461722048</v>
      </c>
      <c r="BZ34" s="46">
        <v>93.297468260176103</v>
      </c>
      <c r="CA34" s="46">
        <v>111.96043966629399</v>
      </c>
      <c r="CB34" s="46">
        <v>106.47531016121</v>
      </c>
      <c r="CC34" s="46">
        <v>108.784157841283</v>
      </c>
      <c r="CD34" s="46">
        <v>99.265549727582894</v>
      </c>
      <c r="CE34" s="46">
        <v>105.77919175962801</v>
      </c>
      <c r="CF34" s="46">
        <v>90.195734514783894</v>
      </c>
      <c r="CG34" s="46">
        <v>82.000510851437397</v>
      </c>
      <c r="CH34" s="46">
        <v>80.234904188859701</v>
      </c>
      <c r="CI34" s="46">
        <v>68.670230999126701</v>
      </c>
      <c r="CJ34" s="46">
        <v>105.738867901417</v>
      </c>
      <c r="CK34" s="46">
        <v>114.102303548195</v>
      </c>
      <c r="CL34" s="46">
        <v>95.514072973261193</v>
      </c>
      <c r="CM34" s="46">
        <v>115.597863762873</v>
      </c>
      <c r="CN34" s="46">
        <v>109.172878715702</v>
      </c>
      <c r="CO34" s="46">
        <v>110.655604255494</v>
      </c>
      <c r="CP34" s="46">
        <v>102.97767159316</v>
      </c>
      <c r="CQ34" s="46">
        <v>108.411264024636</v>
      </c>
      <c r="CR34" s="46">
        <v>96.214842881005694</v>
      </c>
      <c r="CS34" s="46">
        <v>89.8581951743421</v>
      </c>
      <c r="CT34" s="46">
        <v>92.341097219952005</v>
      </c>
      <c r="CU34" s="46">
        <v>83.828004264138798</v>
      </c>
      <c r="CV34" s="46">
        <v>112.594511422401</v>
      </c>
      <c r="CW34" s="46">
        <v>122.813310605862</v>
      </c>
      <c r="CX34" s="46">
        <v>107.08590135177801</v>
      </c>
      <c r="CY34" s="46">
        <v>118.97010325588499</v>
      </c>
      <c r="CZ34" s="46">
        <v>112.06245242307401</v>
      </c>
      <c r="DA34" s="46">
        <v>111.134180130061</v>
      </c>
      <c r="DB34" s="46">
        <v>108.62857556124</v>
      </c>
      <c r="DC34" s="46">
        <v>110.436560634554</v>
      </c>
      <c r="DD34" s="46">
        <v>96.858051020457907</v>
      </c>
      <c r="DE34" s="46">
        <v>96.340925226292299</v>
      </c>
      <c r="DF34" s="46">
        <v>98.615679787607704</v>
      </c>
      <c r="DG34" s="46">
        <v>87.100877683954195</v>
      </c>
      <c r="DH34" s="46">
        <v>115.10619159955399</v>
      </c>
      <c r="DI34" s="46">
        <v>125.191059846416</v>
      </c>
      <c r="DJ34" s="46">
        <v>108.89279171556799</v>
      </c>
      <c r="DK34" s="46">
        <v>121.312306249961</v>
      </c>
      <c r="DL34" s="46">
        <v>111.62394268771899</v>
      </c>
      <c r="DM34" s="46">
        <v>116.92020538859499</v>
      </c>
      <c r="DN34" s="46">
        <v>113.234438346158</v>
      </c>
      <c r="DO34" s="46">
        <v>113.484476767079</v>
      </c>
      <c r="DP34" s="46">
        <v>100.346802230005</v>
      </c>
      <c r="DQ34" s="46">
        <v>102.698596434374</v>
      </c>
      <c r="DR34" s="46">
        <v>102.620382415807</v>
      </c>
      <c r="DS34" s="46">
        <v>91.150341459262506</v>
      </c>
      <c r="DT34" s="46">
        <v>117.58089775885099</v>
      </c>
      <c r="DU34" s="46">
        <v>127.266134804852</v>
      </c>
      <c r="DV34" s="46">
        <v>109.842858281182</v>
      </c>
      <c r="DW34" s="46">
        <v>122.29832034293599</v>
      </c>
      <c r="DX34" s="46">
        <v>0</v>
      </c>
      <c r="DY34" s="46">
        <v>101.12098811370974</v>
      </c>
      <c r="DZ34" s="46">
        <v>99.09581754761173</v>
      </c>
      <c r="EA34" s="46">
        <v>99.557032823969124</v>
      </c>
      <c r="EB34" s="46">
        <v>100.22616151470947</v>
      </c>
      <c r="EC34" s="46">
        <v>104.4867863988175</v>
      </c>
      <c r="ED34" s="46">
        <v>92.825116457068319</v>
      </c>
      <c r="EE34" s="46">
        <v>98.310696961677436</v>
      </c>
      <c r="EF34" s="46">
        <v>93.044155612683895</v>
      </c>
      <c r="EG34" s="46">
        <v>99.539444785319063</v>
      </c>
      <c r="EH34" s="46">
        <v>95.988829984244788</v>
      </c>
      <c r="EI34" s="46">
        <v>108.93648152562753</v>
      </c>
      <c r="EJ34" s="46">
        <v>98.477180791273895</v>
      </c>
      <c r="EK34" s="46">
        <v>102.59839645518251</v>
      </c>
      <c r="EL34" s="46">
        <v>98.495247107378191</v>
      </c>
      <c r="EM34" s="46">
        <v>113.02922206884102</v>
      </c>
      <c r="EN34" s="46">
        <v>104.69900790384588</v>
      </c>
      <c r="EO34" s="46">
        <v>108.59922103556886</v>
      </c>
      <c r="EP34" s="46">
        <v>103.24012010222543</v>
      </c>
      <c r="EQ34" s="46">
        <v>118.64752286510766</v>
      </c>
      <c r="ER34" s="46">
        <v>108.32775454128966</v>
      </c>
      <c r="ES34" s="46">
        <v>105.17157176126834</v>
      </c>
      <c r="ET34" s="46">
        <v>65.296218608356369</v>
      </c>
      <c r="EU34" s="46">
        <v>106.49309387706712</v>
      </c>
      <c r="EV34" s="46">
        <v>103.91107269589337</v>
      </c>
      <c r="EW34" s="46">
        <v>104.60963310949796</v>
      </c>
      <c r="EX34" s="46">
        <v>84.143716518360335</v>
      </c>
      <c r="EY34" s="46">
        <v>96.170467482912898</v>
      </c>
      <c r="EZ34" s="46">
        <v>106.76160515061207</v>
      </c>
      <c r="FA34" s="46">
        <v>107.34817995776332</v>
      </c>
      <c r="FB34" s="46">
        <v>92.804711758433271</v>
      </c>
      <c r="FC34" s="46">
        <v>106.41194209746726</v>
      </c>
      <c r="FD34" s="46">
        <v>112.70615234357899</v>
      </c>
      <c r="FE34" s="46">
        <v>110.06643877528499</v>
      </c>
      <c r="FF34" s="46">
        <v>97.271552011452627</v>
      </c>
      <c r="FG34" s="46">
        <v>109.13270970997473</v>
      </c>
      <c r="FH34" s="46">
        <v>113.94301355108264</v>
      </c>
      <c r="FI34" s="46">
        <v>114.54637350061067</v>
      </c>
      <c r="FJ34" s="46">
        <v>101.88859369339532</v>
      </c>
      <c r="FK34" s="46">
        <v>111.99912467432183</v>
      </c>
      <c r="FL34" s="46">
        <v>99.588563168171916</v>
      </c>
      <c r="FM34" s="46">
        <v>96.959420895631041</v>
      </c>
      <c r="FN34" s="46">
        <v>100.49638255328445</v>
      </c>
      <c r="FO34" s="46">
        <v>104.52349348389789</v>
      </c>
      <c r="FP34" s="46">
        <v>109.68864923911943</v>
      </c>
      <c r="FQ34" s="46">
        <v>94.194596424231406</v>
      </c>
      <c r="FR34" s="46">
        <v>96.898489824404351</v>
      </c>
      <c r="FS34" s="46">
        <v>104.15913691351403</v>
      </c>
      <c r="FT34" s="46">
        <v>107.23792722324237</v>
      </c>
      <c r="FU34" s="46">
        <v>110.67667765719104</v>
      </c>
      <c r="FV34" s="46">
        <v>100</v>
      </c>
      <c r="FW34" s="46">
        <v>97.166688857561795</v>
      </c>
      <c r="FX34" s="46">
        <v>100.73548427161631</v>
      </c>
      <c r="FY34" s="46">
        <v>104.70546838381192</v>
      </c>
      <c r="FZ34" s="46">
        <v>109.70365463604789</v>
      </c>
      <c r="GA34" s="46">
        <v>95.2179892356463</v>
      </c>
      <c r="GB34" s="46">
        <v>97.92135556534582</v>
      </c>
      <c r="GC34" s="46">
        <v>104.8177465393107</v>
      </c>
      <c r="GD34" s="46">
        <v>107.60342851194874</v>
      </c>
      <c r="GE34" s="64"/>
      <c r="GF34" s="308" t="s">
        <v>714</v>
      </c>
    </row>
    <row r="35" spans="1:188" s="7" customFormat="1" ht="18" customHeight="1">
      <c r="A35" s="502"/>
      <c r="B35" s="33"/>
      <c r="C35" s="34">
        <v>7.3</v>
      </c>
      <c r="D35" s="322" t="s">
        <v>715</v>
      </c>
      <c r="E35" s="35">
        <v>0.74383978573519205</v>
      </c>
      <c r="F35" s="44">
        <v>32</v>
      </c>
      <c r="G35" s="45"/>
      <c r="H35" s="45" t="s">
        <v>716</v>
      </c>
      <c r="I35" s="46">
        <v>106.08397603866101</v>
      </c>
      <c r="J35" s="46">
        <v>97.817740464172701</v>
      </c>
      <c r="K35" s="46">
        <v>93.653983414503699</v>
      </c>
      <c r="L35" s="46">
        <v>98.741295002266995</v>
      </c>
      <c r="M35" s="46">
        <v>99.376184382024405</v>
      </c>
      <c r="N35" s="46">
        <v>105.43072278385699</v>
      </c>
      <c r="O35" s="46">
        <v>101.359767366813</v>
      </c>
      <c r="P35" s="46">
        <v>95.438993993470802</v>
      </c>
      <c r="Q35" s="46">
        <v>105.158828171256</v>
      </c>
      <c r="R35" s="46">
        <v>100.46612957653799</v>
      </c>
      <c r="S35" s="46">
        <v>99.292240557357701</v>
      </c>
      <c r="T35" s="46">
        <v>97.180138249079903</v>
      </c>
      <c r="U35" s="46">
        <v>107.16948853288601</v>
      </c>
      <c r="V35" s="46">
        <v>99.055913050774905</v>
      </c>
      <c r="W35" s="46">
        <v>96.982602464565701</v>
      </c>
      <c r="X35" s="46">
        <v>91.375618139737497</v>
      </c>
      <c r="Y35" s="46">
        <v>87.744839266455102</v>
      </c>
      <c r="Z35" s="46">
        <v>102.405413288744</v>
      </c>
      <c r="AA35" s="46">
        <v>96.053683476336801</v>
      </c>
      <c r="AB35" s="46">
        <v>94.976094313128002</v>
      </c>
      <c r="AC35" s="46">
        <v>105.470895384499</v>
      </c>
      <c r="AD35" s="46">
        <v>95.061199316994106</v>
      </c>
      <c r="AE35" s="46">
        <v>93.244865873974604</v>
      </c>
      <c r="AF35" s="46">
        <v>96.313291681067895</v>
      </c>
      <c r="AG35" s="46">
        <v>110.639107481807</v>
      </c>
      <c r="AH35" s="46">
        <v>100.742368030986</v>
      </c>
      <c r="AI35" s="46">
        <v>102.966103659634</v>
      </c>
      <c r="AJ35" s="46">
        <v>95.989608800386307</v>
      </c>
      <c r="AK35" s="46">
        <v>93.757737341434094</v>
      </c>
      <c r="AL35" s="46">
        <v>101.340379760145</v>
      </c>
      <c r="AM35" s="46">
        <v>102.554836122933</v>
      </c>
      <c r="AN35" s="46">
        <v>104.35347503487399</v>
      </c>
      <c r="AO35" s="46">
        <v>114.09175155560899</v>
      </c>
      <c r="AP35" s="46">
        <v>99.643830796593093</v>
      </c>
      <c r="AQ35" s="46">
        <v>99.686178613624705</v>
      </c>
      <c r="AR35" s="46">
        <v>101.48000439209299</v>
      </c>
      <c r="AS35" s="46">
        <v>113.99903972703299</v>
      </c>
      <c r="AT35" s="46">
        <v>103.622472617909</v>
      </c>
      <c r="AU35" s="46">
        <v>106.024365622725</v>
      </c>
      <c r="AV35" s="46">
        <v>102.30695833349699</v>
      </c>
      <c r="AW35" s="46">
        <v>98.707963301637804</v>
      </c>
      <c r="AX35" s="46">
        <v>104.989411117299</v>
      </c>
      <c r="AY35" s="46">
        <v>109.75295814109801</v>
      </c>
      <c r="AZ35" s="46">
        <v>110.841351155032</v>
      </c>
      <c r="BA35" s="46">
        <v>121.78300679154199</v>
      </c>
      <c r="BB35" s="46">
        <v>109.01111782911001</v>
      </c>
      <c r="BC35" s="46">
        <v>103.775834847648</v>
      </c>
      <c r="BD35" s="46">
        <v>106.301003902424</v>
      </c>
      <c r="BE35" s="46">
        <v>119.764313692633</v>
      </c>
      <c r="BF35" s="46">
        <v>108.271355710226</v>
      </c>
      <c r="BG35" s="46">
        <v>111.64801871357299</v>
      </c>
      <c r="BH35" s="46">
        <v>107.45189517173399</v>
      </c>
      <c r="BI35" s="46">
        <v>104.25320055471499</v>
      </c>
      <c r="BJ35" s="46">
        <v>107.88911896228301</v>
      </c>
      <c r="BK35" s="46">
        <v>115.82847978237</v>
      </c>
      <c r="BL35" s="46">
        <v>117.293909759344</v>
      </c>
      <c r="BM35" s="46">
        <v>122.207220035335</v>
      </c>
      <c r="BN35" s="46">
        <v>116.221632489188</v>
      </c>
      <c r="BO35" s="46">
        <v>114.93247667621399</v>
      </c>
      <c r="BP35" s="46">
        <v>114.27259044239599</v>
      </c>
      <c r="BQ35" s="46">
        <v>123.75675333411201</v>
      </c>
      <c r="BR35" s="46">
        <v>114.343090674678</v>
      </c>
      <c r="BS35" s="46">
        <v>102.993001814199</v>
      </c>
      <c r="BT35" s="46">
        <v>20.716497609557301</v>
      </c>
      <c r="BU35" s="46">
        <v>55.990642608111699</v>
      </c>
      <c r="BV35" s="46">
        <v>113.009689548922</v>
      </c>
      <c r="BW35" s="46">
        <v>120.785957811652</v>
      </c>
      <c r="BX35" s="46">
        <v>124.865099332528</v>
      </c>
      <c r="BY35" s="46">
        <v>130.81784013129899</v>
      </c>
      <c r="BZ35" s="46">
        <v>121.98209596257399</v>
      </c>
      <c r="CA35" s="46">
        <v>115.723594753817</v>
      </c>
      <c r="CB35" s="46">
        <v>111.59110024502399</v>
      </c>
      <c r="CC35" s="46">
        <v>121.496986612695</v>
      </c>
      <c r="CD35" s="46">
        <v>109.515940931304</v>
      </c>
      <c r="CE35" s="46">
        <v>114.29047534675399</v>
      </c>
      <c r="CF35" s="46">
        <v>110.408604376203</v>
      </c>
      <c r="CG35" s="46">
        <v>109.469740934863</v>
      </c>
      <c r="CH35" s="46">
        <v>78.933598031195302</v>
      </c>
      <c r="CI35" s="46">
        <v>76.332025051446706</v>
      </c>
      <c r="CJ35" s="46">
        <v>82.591434000735902</v>
      </c>
      <c r="CK35" s="46">
        <v>119.237154884026</v>
      </c>
      <c r="CL35" s="46">
        <v>127.97129100004</v>
      </c>
      <c r="CM35" s="46">
        <v>123.161622191105</v>
      </c>
      <c r="CN35" s="46">
        <v>116.432320719559</v>
      </c>
      <c r="CO35" s="46">
        <v>123.50143960058401</v>
      </c>
      <c r="CP35" s="46">
        <v>117.07160590647101</v>
      </c>
      <c r="CQ35" s="46">
        <v>119.052081646663</v>
      </c>
      <c r="CR35" s="46">
        <v>112.93351145973899</v>
      </c>
      <c r="CS35" s="46">
        <v>121.246781373906</v>
      </c>
      <c r="CT35" s="46">
        <v>111.299514247875</v>
      </c>
      <c r="CU35" s="46">
        <v>111.95023756085401</v>
      </c>
      <c r="CV35" s="46">
        <v>100.166664106319</v>
      </c>
      <c r="CW35" s="46">
        <v>122.87751226919499</v>
      </c>
      <c r="CX35" s="46">
        <v>128.50598572383001</v>
      </c>
      <c r="CY35" s="46">
        <v>129.81086573424699</v>
      </c>
      <c r="CZ35" s="46">
        <v>119.633802437196</v>
      </c>
      <c r="DA35" s="46">
        <v>124.717602729329</v>
      </c>
      <c r="DB35" s="46">
        <v>122.894936566249</v>
      </c>
      <c r="DC35" s="46">
        <v>120.079656877697</v>
      </c>
      <c r="DD35" s="46">
        <v>113.481978495314</v>
      </c>
      <c r="DE35" s="46">
        <v>131.595717548452</v>
      </c>
      <c r="DF35" s="46">
        <v>112.336792709169</v>
      </c>
      <c r="DG35" s="46">
        <v>113.178252541907</v>
      </c>
      <c r="DH35" s="46">
        <v>100.684742409812</v>
      </c>
      <c r="DI35" s="46">
        <v>123.769471051316</v>
      </c>
      <c r="DJ35" s="46">
        <v>133.17048375412099</v>
      </c>
      <c r="DK35" s="46">
        <v>133.410358287874</v>
      </c>
      <c r="DL35" s="46">
        <v>126.87665294742401</v>
      </c>
      <c r="DM35" s="46">
        <v>127.071717945621</v>
      </c>
      <c r="DN35" s="46">
        <v>124.62551566689299</v>
      </c>
      <c r="DO35" s="46">
        <v>124.690758068543</v>
      </c>
      <c r="DP35" s="46">
        <v>119.392365773029</v>
      </c>
      <c r="DQ35" s="46">
        <v>134.870853414197</v>
      </c>
      <c r="DR35" s="46">
        <v>118.935377122501</v>
      </c>
      <c r="DS35" s="46">
        <v>121.093357035656</v>
      </c>
      <c r="DT35" s="46">
        <v>104.112875075853</v>
      </c>
      <c r="DU35" s="46">
        <v>126.161726932034</v>
      </c>
      <c r="DV35" s="46">
        <v>134.17044024338</v>
      </c>
      <c r="DW35" s="46">
        <v>135.75696642148799</v>
      </c>
      <c r="DX35" s="46">
        <v>0</v>
      </c>
      <c r="DY35" s="46">
        <v>99.185233305779136</v>
      </c>
      <c r="DZ35" s="46">
        <v>101.18273405604947</v>
      </c>
      <c r="EA35" s="46">
        <v>100.65252984384661</v>
      </c>
      <c r="EB35" s="46">
        <v>98.979502794325199</v>
      </c>
      <c r="EC35" s="46">
        <v>101.06933468274219</v>
      </c>
      <c r="ED35" s="46">
        <v>93.841956898312205</v>
      </c>
      <c r="EE35" s="46">
        <v>98.833557724654597</v>
      </c>
      <c r="EF35" s="46">
        <v>94.873118957345525</v>
      </c>
      <c r="EG35" s="46">
        <v>104.782526390809</v>
      </c>
      <c r="EH35" s="46">
        <v>97.029241967321809</v>
      </c>
      <c r="EI35" s="46">
        <v>107.00002090447201</v>
      </c>
      <c r="EJ35" s="46">
        <v>100.27000460077026</v>
      </c>
      <c r="EK35" s="46">
        <v>107.88195932255566</v>
      </c>
      <c r="EL35" s="46">
        <v>102.00144425081128</v>
      </c>
      <c r="EM35" s="46">
        <v>114.125772029224</v>
      </c>
      <c r="EN35" s="46">
        <v>106.36265219306067</v>
      </c>
      <c r="EO35" s="46">
        <v>113.22789603881067</v>
      </c>
      <c r="EP35" s="46">
        <v>106.531404896244</v>
      </c>
      <c r="EQ35" s="46">
        <v>118.44320319234966</v>
      </c>
      <c r="ER35" s="46">
        <v>115.14223320259934</v>
      </c>
      <c r="ES35" s="46">
        <v>113.69761527432968</v>
      </c>
      <c r="ET35" s="46">
        <v>63.23894325553033</v>
      </c>
      <c r="EU35" s="46">
        <v>125.48963242515966</v>
      </c>
      <c r="EV35" s="46">
        <v>116.43226365380501</v>
      </c>
      <c r="EW35" s="46">
        <v>115.10113429691766</v>
      </c>
      <c r="EX35" s="46">
        <v>99.603981114087105</v>
      </c>
      <c r="EY35" s="46">
        <v>92.720204645402873</v>
      </c>
      <c r="EZ35" s="46">
        <v>122.52174463690135</v>
      </c>
      <c r="FA35" s="46">
        <v>119.87504238457268</v>
      </c>
      <c r="FB35" s="46">
        <v>115.15993569384</v>
      </c>
      <c r="FC35" s="46">
        <v>111.664804645456</v>
      </c>
      <c r="FD35" s="46">
        <v>125.98355129842433</v>
      </c>
      <c r="FE35" s="46">
        <v>122.56406539109167</v>
      </c>
      <c r="FF35" s="46">
        <v>119.13816291764499</v>
      </c>
      <c r="FG35" s="46">
        <v>112.54415533434501</v>
      </c>
      <c r="FH35" s="46">
        <v>131.15249832980632</v>
      </c>
      <c r="FI35" s="46">
        <v>125.46266389368566</v>
      </c>
      <c r="FJ35" s="46">
        <v>124.39953210324234</v>
      </c>
      <c r="FK35" s="46">
        <v>117.12265301451434</v>
      </c>
      <c r="FL35" s="46">
        <v>100.25635106826557</v>
      </c>
      <c r="FM35" s="46">
        <v>97.230964828008695</v>
      </c>
      <c r="FN35" s="46">
        <v>102.34230701800239</v>
      </c>
      <c r="FO35" s="46">
        <v>107.71040722586645</v>
      </c>
      <c r="FP35" s="46">
        <v>113.25105650432864</v>
      </c>
      <c r="FQ35" s="46">
        <v>104.08947850740455</v>
      </c>
      <c r="FR35" s="46">
        <v>106.67353394185164</v>
      </c>
      <c r="FS35" s="46">
        <v>118.03783632997119</v>
      </c>
      <c r="FT35" s="46">
        <v>120.84727208829455</v>
      </c>
      <c r="FU35" s="46">
        <v>124.62563215447227</v>
      </c>
      <c r="FV35" s="46">
        <v>100.0000000000001</v>
      </c>
      <c r="FW35" s="46">
        <v>97.154492065763634</v>
      </c>
      <c r="FX35" s="46">
        <v>102.27044846584327</v>
      </c>
      <c r="FY35" s="46">
        <v>107.59295694891291</v>
      </c>
      <c r="FZ35" s="46">
        <v>113.33618433250092</v>
      </c>
      <c r="GA35" s="46">
        <v>104.71461365220618</v>
      </c>
      <c r="GB35" s="46">
        <v>107.48676617332724</v>
      </c>
      <c r="GC35" s="46">
        <v>118.17083350557324</v>
      </c>
      <c r="GD35" s="46">
        <v>121.34972049322199</v>
      </c>
      <c r="GE35" s="64"/>
      <c r="GF35" s="308" t="s">
        <v>717</v>
      </c>
    </row>
    <row r="36" spans="1:188" ht="18" customHeight="1">
      <c r="A36" s="503"/>
      <c r="B36" s="176"/>
      <c r="C36" s="323">
        <v>7.4</v>
      </c>
      <c r="D36" s="177">
        <v>0.100267933501578</v>
      </c>
      <c r="E36" s="177">
        <v>0.76395587143466204</v>
      </c>
      <c r="F36" s="178">
        <v>33</v>
      </c>
      <c r="G36" s="180"/>
      <c r="H36" s="180" t="s">
        <v>718</v>
      </c>
      <c r="I36" s="327">
        <v>109.275443445739</v>
      </c>
      <c r="J36" s="327">
        <v>104.54130001158801</v>
      </c>
      <c r="K36" s="327">
        <v>104.47364987721301</v>
      </c>
      <c r="L36" s="327">
        <v>97.080229850654106</v>
      </c>
      <c r="M36" s="327">
        <v>82.277240186011596</v>
      </c>
      <c r="N36" s="327">
        <v>97.861927145725602</v>
      </c>
      <c r="O36" s="327">
        <v>101.732804559537</v>
      </c>
      <c r="P36" s="327">
        <v>87.392273576294798</v>
      </c>
      <c r="Q36" s="327">
        <v>96.595016142524301</v>
      </c>
      <c r="R36" s="327">
        <v>104.983668657507</v>
      </c>
      <c r="S36" s="327">
        <v>111.173397012747</v>
      </c>
      <c r="T36" s="327">
        <v>102.613049534458</v>
      </c>
      <c r="U36" s="327">
        <v>113.21083699015</v>
      </c>
      <c r="V36" s="327">
        <v>101.10463737149701</v>
      </c>
      <c r="W36" s="327">
        <v>107.557028004334</v>
      </c>
      <c r="X36" s="327">
        <v>94.914076382993898</v>
      </c>
      <c r="Y36" s="327">
        <v>92.261881369538003</v>
      </c>
      <c r="Z36" s="327">
        <v>101.951533203222</v>
      </c>
      <c r="AA36" s="327">
        <v>131.71866469623799</v>
      </c>
      <c r="AB36" s="327">
        <v>104.565656338805</v>
      </c>
      <c r="AC36" s="327">
        <v>109.666482160981</v>
      </c>
      <c r="AD36" s="327">
        <v>108.80424886535501</v>
      </c>
      <c r="AE36" s="327">
        <v>116.23822125217499</v>
      </c>
      <c r="AF36" s="327">
        <v>88.618369796862595</v>
      </c>
      <c r="AG36" s="327">
        <v>99.785187903459601</v>
      </c>
      <c r="AH36" s="327">
        <v>92.964276323489898</v>
      </c>
      <c r="AI36" s="327">
        <v>121.5976101146</v>
      </c>
      <c r="AJ36" s="327">
        <v>107.766526965987</v>
      </c>
      <c r="AK36" s="327">
        <v>123.434529690216</v>
      </c>
      <c r="AL36" s="327">
        <v>127.5990669654</v>
      </c>
      <c r="AM36" s="327">
        <v>143.81033051562201</v>
      </c>
      <c r="AN36" s="327">
        <v>126.61105888554</v>
      </c>
      <c r="AO36" s="327">
        <v>132.04894213057401</v>
      </c>
      <c r="AP36" s="327">
        <v>117.106288994663</v>
      </c>
      <c r="AQ36" s="327">
        <v>123.878234878345</v>
      </c>
      <c r="AR36" s="327">
        <v>96.937586684478205</v>
      </c>
      <c r="AS36" s="327">
        <v>111.75733808225201</v>
      </c>
      <c r="AT36" s="327">
        <v>103.703752344452</v>
      </c>
      <c r="AU36" s="327">
        <v>126.038529097219</v>
      </c>
      <c r="AV36" s="327">
        <v>116.760115376955</v>
      </c>
      <c r="AW36" s="327">
        <v>130.62101955802899</v>
      </c>
      <c r="AX36" s="327">
        <v>131.55342533358899</v>
      </c>
      <c r="AY36" s="327">
        <v>149.757753752285</v>
      </c>
      <c r="AZ36" s="327">
        <v>136.55561168422099</v>
      </c>
      <c r="BA36" s="327">
        <v>139.092612908289</v>
      </c>
      <c r="BB36" s="327">
        <v>130.28971902496099</v>
      </c>
      <c r="BC36" s="327">
        <v>135.50703467484999</v>
      </c>
      <c r="BD36" s="327">
        <v>103.88088827227701</v>
      </c>
      <c r="BE36" s="327">
        <v>120.202233032001</v>
      </c>
      <c r="BF36" s="327">
        <v>110.650691888938</v>
      </c>
      <c r="BG36" s="327">
        <v>135.240929289505</v>
      </c>
      <c r="BH36" s="327">
        <v>122.259995397616</v>
      </c>
      <c r="BI36" s="327">
        <v>134.71455411832201</v>
      </c>
      <c r="BJ36" s="327">
        <v>131.92865715726001</v>
      </c>
      <c r="BK36" s="327">
        <v>153.28213381353501</v>
      </c>
      <c r="BL36" s="327">
        <v>141.969400522314</v>
      </c>
      <c r="BM36" s="327">
        <v>143.26559911001999</v>
      </c>
      <c r="BN36" s="327">
        <v>133.039496092506</v>
      </c>
      <c r="BO36" s="327">
        <v>139.161350908478</v>
      </c>
      <c r="BP36" s="327">
        <v>108.742078557898</v>
      </c>
      <c r="BQ36" s="327">
        <v>126.044100219855</v>
      </c>
      <c r="BR36" s="327">
        <v>115.195102864775</v>
      </c>
      <c r="BS36" s="327">
        <v>122.12224661935601</v>
      </c>
      <c r="BT36" s="327">
        <v>54.461036810845798</v>
      </c>
      <c r="BU36" s="327">
        <v>96.842086809331406</v>
      </c>
      <c r="BV36" s="327">
        <v>133.00181075861201</v>
      </c>
      <c r="BW36" s="327">
        <v>141.92865222701599</v>
      </c>
      <c r="BX36" s="327">
        <v>140.55039880493999</v>
      </c>
      <c r="BY36" s="327">
        <v>138.74890962528701</v>
      </c>
      <c r="BZ36" s="327">
        <v>131.477025152783</v>
      </c>
      <c r="CA36" s="327">
        <v>133.83097724836</v>
      </c>
      <c r="CB36" s="327">
        <v>105.817953629805</v>
      </c>
      <c r="CC36" s="327">
        <v>123.961100371943</v>
      </c>
      <c r="CD36" s="327">
        <v>113.818259726647</v>
      </c>
      <c r="CE36" s="327">
        <v>129.19632462701401</v>
      </c>
      <c r="CF36" s="327">
        <v>118.985437740245</v>
      </c>
      <c r="CG36" s="327">
        <v>114.17371794568599</v>
      </c>
      <c r="CH36" s="327">
        <v>106.320567114342</v>
      </c>
      <c r="CI36" s="327">
        <v>108.369759407237</v>
      </c>
      <c r="CJ36" s="327">
        <v>110.12525020349101</v>
      </c>
      <c r="CK36" s="327">
        <v>114.111727787072</v>
      </c>
      <c r="CL36" s="327">
        <v>135.753209515626</v>
      </c>
      <c r="CM36" s="327">
        <v>145.16512032575301</v>
      </c>
      <c r="CN36" s="327">
        <v>118.608028411826</v>
      </c>
      <c r="CO36" s="327">
        <v>131.58705351929399</v>
      </c>
      <c r="CP36" s="327">
        <v>121.54623821964201</v>
      </c>
      <c r="CQ36" s="327">
        <v>141.190967804819</v>
      </c>
      <c r="CR36" s="327">
        <v>132.837868438475</v>
      </c>
      <c r="CS36" s="327">
        <v>123.188311635026</v>
      </c>
      <c r="CT36" s="327">
        <v>128.31561942298299</v>
      </c>
      <c r="CU36" s="327">
        <v>130.15547485726199</v>
      </c>
      <c r="CV36" s="327">
        <v>128.40781857396101</v>
      </c>
      <c r="CW36" s="327">
        <v>129.749216489698</v>
      </c>
      <c r="CX36" s="327">
        <v>143.77990786228199</v>
      </c>
      <c r="CY36" s="327">
        <v>146.664436091433</v>
      </c>
      <c r="CZ36" s="327">
        <v>127.67083812228</v>
      </c>
      <c r="DA36" s="327">
        <v>139.427921574479</v>
      </c>
      <c r="DB36" s="327">
        <v>132.963138665114</v>
      </c>
      <c r="DC36" s="327">
        <v>142.84224630442901</v>
      </c>
      <c r="DD36" s="327">
        <v>139.13287920085</v>
      </c>
      <c r="DE36" s="327">
        <v>130.08666568119099</v>
      </c>
      <c r="DF36" s="327">
        <v>135.94554838309901</v>
      </c>
      <c r="DG36" s="327">
        <v>137.39377296317701</v>
      </c>
      <c r="DH36" s="327">
        <v>135.809285666259</v>
      </c>
      <c r="DI36" s="327">
        <v>136.823523140086</v>
      </c>
      <c r="DJ36" s="327">
        <v>150.71579786581799</v>
      </c>
      <c r="DK36" s="327">
        <v>151.39452061327</v>
      </c>
      <c r="DL36" s="327">
        <v>130.96729330243599</v>
      </c>
      <c r="DM36" s="327">
        <v>146.15268880360301</v>
      </c>
      <c r="DN36" s="327">
        <v>137.855830116569</v>
      </c>
      <c r="DO36" s="327">
        <v>152.63317855152499</v>
      </c>
      <c r="DP36" s="327">
        <v>144.821449583239</v>
      </c>
      <c r="DQ36" s="327">
        <v>136.89814903532701</v>
      </c>
      <c r="DR36" s="327">
        <v>147.65523075921101</v>
      </c>
      <c r="DS36" s="327">
        <v>148.27379819275899</v>
      </c>
      <c r="DT36" s="327">
        <v>147.16392893290899</v>
      </c>
      <c r="DU36" s="327">
        <v>140.91270235079199</v>
      </c>
      <c r="DV36" s="327">
        <v>158.45281050336399</v>
      </c>
      <c r="DW36" s="327">
        <v>154.645125124852</v>
      </c>
      <c r="DX36" s="327">
        <v>0</v>
      </c>
      <c r="DY36" s="327">
        <v>106.09679777818</v>
      </c>
      <c r="DZ36" s="327">
        <v>92.406465727463754</v>
      </c>
      <c r="EA36" s="327">
        <v>95.240031426118705</v>
      </c>
      <c r="EB36" s="327">
        <v>106.25670506823734</v>
      </c>
      <c r="EC36" s="327">
        <v>107.29083412199367</v>
      </c>
      <c r="ED36" s="327">
        <v>96.375830318584633</v>
      </c>
      <c r="EE36" s="327">
        <v>115.31693439867466</v>
      </c>
      <c r="EF36" s="327">
        <v>104.55361330479752</v>
      </c>
      <c r="EG36" s="327">
        <v>104.78235811384984</v>
      </c>
      <c r="EH36" s="327">
        <v>119.600041207201</v>
      </c>
      <c r="EI36" s="327">
        <v>134.15677717724535</v>
      </c>
      <c r="EJ36" s="327">
        <v>112.64070351916207</v>
      </c>
      <c r="EK36" s="327">
        <v>113.83320650797434</v>
      </c>
      <c r="EL36" s="327">
        <v>126.31152008952434</v>
      </c>
      <c r="EM36" s="327">
        <v>141.80199278159833</v>
      </c>
      <c r="EN36" s="327">
        <v>123.22588065736267</v>
      </c>
      <c r="EO36" s="327">
        <v>122.03128473681467</v>
      </c>
      <c r="EP36" s="327">
        <v>129.63440222439934</v>
      </c>
      <c r="EQ36" s="327">
        <v>146.17237781528965</v>
      </c>
      <c r="ER36" s="327">
        <v>126.98097518629402</v>
      </c>
      <c r="ES36" s="327">
        <v>121.120483234662</v>
      </c>
      <c r="ET36" s="327">
        <v>94.768311459596404</v>
      </c>
      <c r="EU36" s="327">
        <v>140.409320219081</v>
      </c>
      <c r="EV36" s="327">
        <v>123.70865201031599</v>
      </c>
      <c r="EW36" s="327">
        <v>122.325228241868</v>
      </c>
      <c r="EX36" s="327">
        <v>113.159907600091</v>
      </c>
      <c r="EY36" s="327">
        <v>110.86891246593332</v>
      </c>
      <c r="EZ36" s="327">
        <v>133.17545275106832</v>
      </c>
      <c r="FA36" s="327">
        <v>131.44141984791835</v>
      </c>
      <c r="FB36" s="327">
        <v>128.11393316549467</v>
      </c>
      <c r="FC36" s="327">
        <v>129.43750330697367</v>
      </c>
      <c r="FD36" s="327">
        <v>139.371727358665</v>
      </c>
      <c r="FE36" s="327">
        <v>138.41110218134068</v>
      </c>
      <c r="FF36" s="327">
        <v>135.05503108837999</v>
      </c>
      <c r="FG36" s="327">
        <v>136.67552725650731</v>
      </c>
      <c r="FH36" s="327">
        <v>144.35920392717466</v>
      </c>
      <c r="FI36" s="327">
        <v>145.54723249056568</v>
      </c>
      <c r="FJ36" s="327">
        <v>143.12494312592568</v>
      </c>
      <c r="FK36" s="327">
        <v>145.45014315881997</v>
      </c>
      <c r="FL36" s="327">
        <v>99.762450042321959</v>
      </c>
      <c r="FM36" s="327">
        <v>107.45393333048081</v>
      </c>
      <c r="FN36" s="327">
        <v>119.69109576071786</v>
      </c>
      <c r="FO36" s="327">
        <v>128.33062834882745</v>
      </c>
      <c r="FP36" s="327">
        <v>133.24682193913591</v>
      </c>
      <c r="FQ36" s="327">
        <v>121.29112246737829</v>
      </c>
      <c r="FR36" s="327">
        <v>119.99822497864143</v>
      </c>
      <c r="FS36" s="327">
        <v>132.49299208317049</v>
      </c>
      <c r="FT36" s="327">
        <v>139.32139091434294</v>
      </c>
      <c r="FU36" s="327">
        <v>146.86044472310454</v>
      </c>
      <c r="FV36" s="327">
        <v>99.999999999999957</v>
      </c>
      <c r="FW36" s="327">
        <v>105.88430303601262</v>
      </c>
      <c r="FX36" s="327">
        <v>117.79497000436454</v>
      </c>
      <c r="FY36" s="327">
        <v>126.29315000911491</v>
      </c>
      <c r="FZ36" s="327">
        <v>131.20475999069942</v>
      </c>
      <c r="GA36" s="327">
        <v>120.00169173091386</v>
      </c>
      <c r="GB36" s="327">
        <v>119.88237526474013</v>
      </c>
      <c r="GC36" s="327">
        <v>132.09114591976294</v>
      </c>
      <c r="GD36" s="327">
        <v>138.62521611335069</v>
      </c>
      <c r="GE36" s="331"/>
      <c r="GF36" s="311" t="s">
        <v>719</v>
      </c>
    </row>
    <row r="37" spans="1:188" ht="15" hidden="1" customHeight="1"/>
    <row r="38" spans="1:188" ht="15" hidden="1" customHeight="1"/>
    <row r="39" spans="1:188" ht="15" hidden="1" customHeight="1"/>
    <row r="40" spans="1:188" ht="15" hidden="1" customHeight="1"/>
    <row r="41" spans="1:188" ht="15" hidden="1" customHeight="1"/>
    <row r="42" spans="1:188" ht="15" hidden="1" customHeight="1"/>
    <row r="43" spans="1:188" ht="15" hidden="1" customHeight="1"/>
    <row r="44" spans="1:188" ht="15" hidden="1" customHeight="1"/>
    <row r="45" spans="1:188" ht="15" hidden="1" customHeight="1"/>
  </sheetData>
  <mergeCells count="22">
    <mergeCell ref="GE10:GF10"/>
    <mergeCell ref="B1:GF1"/>
    <mergeCell ref="B2:GF2"/>
    <mergeCell ref="B4:C4"/>
    <mergeCell ref="G4:H4"/>
    <mergeCell ref="GE4:GF4"/>
    <mergeCell ref="G28:H28"/>
    <mergeCell ref="GE28:GF28"/>
    <mergeCell ref="G32:H32"/>
    <mergeCell ref="GE32:GF32"/>
    <mergeCell ref="A1:A36"/>
    <mergeCell ref="G14:H14"/>
    <mergeCell ref="GE14:GF14"/>
    <mergeCell ref="G19:H19"/>
    <mergeCell ref="GE19:GF19"/>
    <mergeCell ref="G24:H24"/>
    <mergeCell ref="GE24:GF24"/>
    <mergeCell ref="G5:H5"/>
    <mergeCell ref="GE5:GF5"/>
    <mergeCell ref="G6:H6"/>
    <mergeCell ref="GE6:GF6"/>
    <mergeCell ref="G10:H10"/>
  </mergeCells>
  <printOptions horizontalCentered="1"/>
  <pageMargins left="0.43307086614173201" right="0.39370078740157499" top="0.78740157480314998" bottom="0.196850393700787" header="0.23622047244094499" footer="0.55118110236220497"/>
  <pageSetup paperSize="9" scale="66" fitToHeight="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A50"/>
  <sheetViews>
    <sheetView view="pageBreakPreview" zoomScale="70" zoomScaleNormal="100" zoomScaleSheetLayoutView="70" workbookViewId="0">
      <pane xSplit="8" ySplit="5" topLeftCell="I6" activePane="bottomRight" state="frozen"/>
      <selection activeCell="R21" sqref="R21"/>
      <selection pane="topRight" activeCell="R21" sqref="R21"/>
      <selection pane="bottomLeft" activeCell="R21" sqref="R21"/>
      <selection pane="bottomRight" activeCell="R21" sqref="R21"/>
    </sheetView>
  </sheetViews>
  <sheetFormatPr defaultColWidth="9.140625" defaultRowHeight="15"/>
  <cols>
    <col min="1" max="1" width="3.28515625" style="244" customWidth="1"/>
    <col min="2" max="2" width="5.140625" style="16" customWidth="1"/>
    <col min="3" max="3" width="4.5703125" style="142" customWidth="1"/>
    <col min="4" max="4" width="9.28515625" style="245" hidden="1" customWidth="1"/>
    <col min="5" max="5" width="9.28515625" style="245" customWidth="1"/>
    <col min="6" max="6" width="5.85546875" style="16" customWidth="1"/>
    <col min="7" max="7" width="2" style="16" customWidth="1"/>
    <col min="8" max="8" width="46.7109375" style="16" customWidth="1"/>
    <col min="9" max="15" width="5.42578125" style="16" hidden="1" customWidth="1"/>
    <col min="16" max="19" width="5.42578125" style="142" hidden="1" customWidth="1"/>
    <col min="20" max="32" width="5.42578125" style="246" hidden="1" customWidth="1"/>
    <col min="33" max="33" width="5.42578125" style="247" hidden="1" customWidth="1"/>
    <col min="34" max="56" width="5.42578125" style="246" hidden="1" customWidth="1"/>
    <col min="57" max="57" width="5.42578125" style="248" hidden="1" customWidth="1"/>
    <col min="58" max="101" width="5.42578125" style="246" hidden="1" customWidth="1"/>
    <col min="102" max="103" width="5.42578125" style="246" customWidth="1"/>
    <col min="104" max="113" width="5.42578125" style="246" hidden="1" customWidth="1"/>
    <col min="114" max="115" width="5.42578125" style="246" customWidth="1"/>
    <col min="116" max="116" width="5.42578125" style="246" hidden="1" customWidth="1"/>
    <col min="117" max="142" width="5.5703125" style="247" hidden="1" customWidth="1"/>
    <col min="143" max="143" width="6" style="247" hidden="1" customWidth="1"/>
    <col min="144" max="144" width="5.7109375" style="247" hidden="1" customWidth="1"/>
    <col min="145" max="145" width="5.42578125" style="247" hidden="1" customWidth="1"/>
    <col min="146" max="147" width="5.42578125" style="247" bestFit="1" customWidth="1"/>
    <col min="148" max="149" width="5" style="247" hidden="1" customWidth="1"/>
    <col min="150" max="151" width="5" style="247" customWidth="1"/>
    <col min="152" max="152" width="5" style="247" hidden="1" customWidth="1"/>
    <col min="153" max="159" width="5" style="142" hidden="1" customWidth="1"/>
    <col min="160" max="161" width="5" style="142" customWidth="1"/>
    <col min="162" max="166" width="5" style="142" hidden="1" customWidth="1"/>
    <col min="167" max="168" width="5" style="142" customWidth="1"/>
    <col min="169" max="231" width="5" style="142" hidden="1" customWidth="1"/>
    <col min="232" max="233" width="5.42578125" style="142" hidden="1" customWidth="1"/>
    <col min="234" max="247" width="5" style="142" hidden="1" customWidth="1"/>
    <col min="248" max="248" width="6.42578125" style="142" hidden="1" customWidth="1"/>
    <col min="249" max="272" width="5" style="142" hidden="1" customWidth="1"/>
    <col min="273" max="274" width="5" style="142" customWidth="1"/>
    <col min="275" max="276" width="5" style="142" hidden="1" customWidth="1"/>
    <col min="277" max="277" width="5.5703125" style="142" hidden="1" customWidth="1"/>
    <col min="278" max="279" width="5.42578125" style="142" hidden="1" customWidth="1"/>
    <col min="280" max="280" width="5.28515625" style="142" hidden="1" customWidth="1"/>
    <col min="281" max="284" width="5.7109375" style="142" hidden="1" customWidth="1"/>
    <col min="285" max="286" width="5.7109375" style="142" customWidth="1"/>
    <col min="287" max="287" width="5.7109375" style="142" hidden="1" customWidth="1"/>
    <col min="288" max="308" width="5" style="142" hidden="1" customWidth="1"/>
    <col min="309" max="309" width="5.42578125" style="142" hidden="1" customWidth="1"/>
    <col min="310" max="313" width="5" style="142" hidden="1" customWidth="1"/>
    <col min="314" max="314" width="5.42578125" style="142" hidden="1" customWidth="1"/>
    <col min="315" max="317" width="5" style="142" hidden="1" customWidth="1"/>
    <col min="318" max="319" width="5.7109375" style="142" hidden="1" customWidth="1"/>
    <col min="320" max="321" width="5.42578125" style="142" bestFit="1" customWidth="1"/>
    <col min="322" max="323" width="5.7109375" style="142" hidden="1" customWidth="1"/>
    <col min="324" max="325" width="5.7109375" style="142" customWidth="1"/>
    <col min="326" max="326" width="2" style="16" customWidth="1"/>
    <col min="327" max="327" width="46.7109375" style="16" customWidth="1"/>
    <col min="328" max="329" width="8.85546875" style="249" hidden="1" customWidth="1"/>
    <col min="330" max="332" width="7.85546875" style="250" hidden="1" customWidth="1"/>
    <col min="333" max="333" width="8.42578125" style="250" hidden="1" customWidth="1"/>
    <col min="335" max="335" width="49.5703125" customWidth="1"/>
    <col min="336" max="336" width="9.140625" customWidth="1"/>
    <col min="337" max="337" width="59.85546875" customWidth="1"/>
    <col min="338" max="16384" width="9.140625" style="16"/>
  </cols>
  <sheetData>
    <row r="1" spans="1:339" ht="15" customHeight="1">
      <c r="A1" s="513" t="s">
        <v>720</v>
      </c>
      <c r="B1" s="526" t="s">
        <v>721</v>
      </c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526"/>
      <c r="AA1" s="526"/>
      <c r="AB1" s="526"/>
      <c r="AC1" s="526"/>
      <c r="AD1" s="526"/>
      <c r="AE1" s="526"/>
      <c r="AF1" s="526"/>
      <c r="AG1" s="526"/>
      <c r="AH1" s="526"/>
      <c r="AI1" s="526"/>
      <c r="AJ1" s="526"/>
      <c r="AK1" s="526"/>
      <c r="AL1" s="526"/>
      <c r="AM1" s="526"/>
      <c r="AN1" s="526"/>
      <c r="AO1" s="526"/>
      <c r="AP1" s="526"/>
      <c r="AQ1" s="526"/>
      <c r="AR1" s="526"/>
      <c r="AS1" s="526"/>
      <c r="AT1" s="526"/>
      <c r="AU1" s="526"/>
      <c r="AV1" s="526"/>
      <c r="AW1" s="526"/>
      <c r="AX1" s="526"/>
      <c r="AY1" s="526"/>
      <c r="AZ1" s="526"/>
      <c r="BA1" s="526"/>
      <c r="BB1" s="526"/>
      <c r="BC1" s="526"/>
      <c r="BD1" s="526"/>
      <c r="BE1" s="526"/>
      <c r="BF1" s="526"/>
      <c r="BG1" s="526"/>
      <c r="BH1" s="526"/>
      <c r="BI1" s="526"/>
      <c r="BJ1" s="526"/>
      <c r="BK1" s="526"/>
      <c r="BL1" s="526"/>
      <c r="BM1" s="526"/>
      <c r="BN1" s="526"/>
      <c r="BO1" s="526"/>
      <c r="BP1" s="526"/>
      <c r="BQ1" s="526"/>
      <c r="BR1" s="526"/>
      <c r="BS1" s="526"/>
      <c r="BT1" s="526"/>
      <c r="BU1" s="526"/>
      <c r="BV1" s="526"/>
      <c r="BW1" s="526"/>
      <c r="BX1" s="526"/>
      <c r="BY1" s="526"/>
      <c r="BZ1" s="526"/>
      <c r="CA1" s="526"/>
      <c r="CB1" s="526"/>
      <c r="CC1" s="526"/>
      <c r="CD1" s="526"/>
      <c r="CE1" s="526"/>
      <c r="CF1" s="526"/>
      <c r="CG1" s="526"/>
      <c r="CH1" s="526"/>
      <c r="CI1" s="526"/>
      <c r="CJ1" s="526"/>
      <c r="CK1" s="526"/>
      <c r="CL1" s="526"/>
      <c r="CM1" s="526"/>
      <c r="CN1" s="526"/>
      <c r="CO1" s="526"/>
      <c r="CP1" s="526"/>
      <c r="CQ1" s="526"/>
      <c r="CR1" s="526"/>
      <c r="CS1" s="526"/>
      <c r="CT1" s="526"/>
      <c r="CU1" s="526"/>
      <c r="CV1" s="526"/>
      <c r="CW1" s="526"/>
      <c r="CX1" s="526"/>
      <c r="CY1" s="526"/>
      <c r="CZ1" s="526"/>
      <c r="DA1" s="526"/>
      <c r="DB1" s="526"/>
      <c r="DC1" s="526"/>
      <c r="DD1" s="526"/>
      <c r="DE1" s="526"/>
      <c r="DF1" s="526"/>
      <c r="DG1" s="526"/>
      <c r="DH1" s="526"/>
      <c r="DI1" s="526"/>
      <c r="DJ1" s="526"/>
      <c r="DK1" s="526"/>
      <c r="DL1" s="526"/>
      <c r="DM1" s="526"/>
      <c r="DN1" s="526"/>
      <c r="DO1" s="526"/>
      <c r="DP1" s="526"/>
      <c r="DQ1" s="526"/>
      <c r="DR1" s="526"/>
      <c r="DS1" s="526"/>
      <c r="DT1" s="526"/>
      <c r="DU1" s="526"/>
      <c r="DV1" s="526"/>
      <c r="DW1" s="526"/>
      <c r="DX1" s="526"/>
      <c r="DY1" s="526"/>
      <c r="DZ1" s="526"/>
      <c r="EA1" s="526"/>
      <c r="EB1" s="526"/>
      <c r="EC1" s="526"/>
      <c r="ED1" s="526"/>
      <c r="EE1" s="526"/>
      <c r="EF1" s="526"/>
      <c r="EG1" s="526"/>
      <c r="EH1" s="526"/>
      <c r="EI1" s="526"/>
      <c r="EJ1" s="526"/>
      <c r="EK1" s="526"/>
      <c r="EL1" s="526"/>
      <c r="EM1" s="526"/>
      <c r="EN1" s="526"/>
      <c r="EO1" s="526"/>
      <c r="EP1" s="526"/>
      <c r="EQ1" s="526"/>
      <c r="ER1" s="526"/>
      <c r="ES1" s="526"/>
      <c r="ET1" s="526"/>
      <c r="EU1" s="526"/>
      <c r="EV1" s="526"/>
      <c r="EW1" s="526"/>
      <c r="EX1" s="526"/>
      <c r="EY1" s="526"/>
      <c r="EZ1" s="526"/>
      <c r="FA1" s="526"/>
      <c r="FB1" s="526"/>
      <c r="FC1" s="526"/>
      <c r="FD1" s="526"/>
      <c r="FE1" s="526"/>
      <c r="FF1" s="526"/>
      <c r="FG1" s="526"/>
      <c r="FH1" s="526"/>
      <c r="FI1" s="526"/>
      <c r="FJ1" s="526"/>
      <c r="FK1" s="526"/>
      <c r="FL1" s="526"/>
      <c r="FM1" s="526"/>
      <c r="FN1" s="526"/>
      <c r="FO1" s="526"/>
      <c r="FP1" s="526"/>
      <c r="FQ1" s="526"/>
      <c r="FR1" s="526"/>
      <c r="FS1" s="526"/>
      <c r="FT1" s="526"/>
      <c r="FU1" s="526"/>
      <c r="FV1" s="526"/>
      <c r="FW1" s="526"/>
      <c r="FX1" s="526"/>
      <c r="FY1" s="526"/>
      <c r="FZ1" s="526"/>
      <c r="GA1" s="526"/>
      <c r="GB1" s="526"/>
      <c r="GC1" s="526"/>
      <c r="GD1" s="526"/>
      <c r="GE1" s="526"/>
      <c r="GF1" s="526"/>
      <c r="GG1" s="526"/>
      <c r="GH1" s="526"/>
      <c r="GI1" s="526"/>
      <c r="GJ1" s="526"/>
      <c r="GK1" s="526"/>
      <c r="GL1" s="526"/>
      <c r="GM1" s="526"/>
      <c r="GN1" s="526"/>
      <c r="GO1" s="526"/>
      <c r="GP1" s="526"/>
      <c r="GQ1" s="526"/>
      <c r="GR1" s="526"/>
      <c r="GS1" s="526"/>
      <c r="GT1" s="526"/>
      <c r="GU1" s="526"/>
      <c r="GV1" s="526"/>
      <c r="GW1" s="526"/>
      <c r="GX1" s="526"/>
      <c r="GY1" s="526"/>
      <c r="GZ1" s="526"/>
      <c r="HA1" s="526"/>
      <c r="HB1" s="526"/>
      <c r="HC1" s="526"/>
      <c r="HD1" s="526"/>
      <c r="HE1" s="526"/>
      <c r="HF1" s="526"/>
      <c r="HG1" s="526"/>
      <c r="HH1" s="526"/>
      <c r="HI1" s="526"/>
      <c r="HJ1" s="526"/>
      <c r="HK1" s="526"/>
      <c r="HL1" s="526"/>
      <c r="HM1" s="526"/>
      <c r="HN1" s="526"/>
      <c r="HO1" s="526"/>
      <c r="HP1" s="526"/>
      <c r="HQ1" s="526"/>
      <c r="HR1" s="526"/>
      <c r="HS1" s="526"/>
      <c r="HT1" s="526"/>
      <c r="HU1" s="526"/>
      <c r="HV1" s="526"/>
      <c r="HW1" s="526"/>
      <c r="HX1" s="526"/>
      <c r="HY1" s="526"/>
      <c r="HZ1" s="526"/>
      <c r="IA1" s="526"/>
      <c r="IB1" s="526"/>
      <c r="IC1" s="526"/>
      <c r="ID1" s="526"/>
      <c r="IE1" s="526"/>
      <c r="IF1" s="526"/>
      <c r="IG1" s="526"/>
      <c r="IH1" s="526"/>
      <c r="II1" s="526"/>
      <c r="IJ1" s="526"/>
      <c r="IK1" s="526"/>
      <c r="IL1" s="526"/>
      <c r="IM1" s="526"/>
      <c r="IN1" s="526"/>
      <c r="IO1" s="526"/>
      <c r="IP1" s="526"/>
      <c r="IQ1" s="526"/>
      <c r="IR1" s="526"/>
      <c r="IS1" s="526"/>
      <c r="IT1" s="526"/>
      <c r="IU1" s="526"/>
      <c r="IV1" s="526"/>
      <c r="IW1" s="526"/>
      <c r="IX1" s="526"/>
      <c r="IY1" s="526"/>
      <c r="IZ1" s="526"/>
      <c r="JA1" s="526"/>
      <c r="JB1" s="526"/>
      <c r="JC1" s="526"/>
      <c r="JD1" s="526"/>
      <c r="JE1" s="526"/>
      <c r="JF1" s="526"/>
      <c r="JG1" s="526"/>
      <c r="JH1" s="526"/>
      <c r="JI1" s="526"/>
      <c r="JJ1" s="526"/>
      <c r="JK1" s="526"/>
      <c r="JL1" s="526"/>
      <c r="JM1" s="526"/>
      <c r="JN1" s="526"/>
      <c r="JO1" s="526"/>
      <c r="JP1" s="526"/>
      <c r="JQ1" s="526"/>
      <c r="JR1" s="526"/>
      <c r="JS1" s="526"/>
      <c r="JT1" s="526"/>
      <c r="JU1" s="526"/>
      <c r="JV1" s="526"/>
      <c r="JW1" s="526"/>
      <c r="JX1" s="526"/>
      <c r="JY1" s="526"/>
      <c r="JZ1" s="526"/>
      <c r="KA1" s="526"/>
      <c r="KB1" s="526"/>
      <c r="KC1" s="526"/>
      <c r="KD1" s="526"/>
      <c r="KE1" s="526"/>
      <c r="KF1" s="526"/>
      <c r="KG1" s="526"/>
      <c r="KH1" s="526"/>
      <c r="KI1" s="526"/>
      <c r="KJ1" s="526"/>
      <c r="KK1" s="526"/>
      <c r="KL1" s="526"/>
      <c r="KM1" s="526"/>
      <c r="KN1" s="526"/>
      <c r="KO1" s="526"/>
      <c r="KP1" s="526"/>
      <c r="KQ1" s="526"/>
      <c r="KR1" s="526"/>
      <c r="KS1" s="526"/>
      <c r="KT1" s="526"/>
      <c r="KU1" s="526"/>
      <c r="KV1" s="526"/>
      <c r="KW1" s="526"/>
      <c r="KX1" s="526"/>
      <c r="KY1" s="526"/>
      <c r="KZ1" s="526"/>
      <c r="LA1" s="526"/>
      <c r="LB1" s="526"/>
      <c r="LC1" s="526"/>
      <c r="LD1" s="526"/>
      <c r="LE1" s="526"/>
      <c r="LF1" s="526"/>
      <c r="LG1" s="526"/>
      <c r="LH1" s="526"/>
      <c r="LI1" s="526"/>
      <c r="LJ1" s="526"/>
      <c r="LK1" s="526"/>
      <c r="LL1" s="526"/>
      <c r="LM1" s="526"/>
      <c r="LN1" s="526"/>
      <c r="LO1" s="526"/>
      <c r="LR1" s="217"/>
      <c r="LS1" s="217"/>
      <c r="LT1" s="217"/>
      <c r="LU1" s="217"/>
    </row>
    <row r="2" spans="1:339" ht="15" customHeight="1">
      <c r="A2" s="514"/>
      <c r="B2" s="527" t="s">
        <v>722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7"/>
      <c r="AX2" s="527"/>
      <c r="AY2" s="527"/>
      <c r="AZ2" s="527"/>
      <c r="BA2" s="527"/>
      <c r="BB2" s="527"/>
      <c r="BC2" s="527"/>
      <c r="BD2" s="527"/>
      <c r="BE2" s="527"/>
      <c r="BF2" s="527"/>
      <c r="BG2" s="527"/>
      <c r="BH2" s="527"/>
      <c r="BI2" s="527"/>
      <c r="BJ2" s="527"/>
      <c r="BK2" s="527"/>
      <c r="BL2" s="527"/>
      <c r="BM2" s="527"/>
      <c r="BN2" s="527"/>
      <c r="BO2" s="527"/>
      <c r="BP2" s="527"/>
      <c r="BQ2" s="527"/>
      <c r="BR2" s="527"/>
      <c r="BS2" s="527"/>
      <c r="BT2" s="527"/>
      <c r="BU2" s="527"/>
      <c r="BV2" s="527"/>
      <c r="BW2" s="527"/>
      <c r="BX2" s="527"/>
      <c r="BY2" s="527"/>
      <c r="BZ2" s="527"/>
      <c r="CA2" s="527"/>
      <c r="CB2" s="527"/>
      <c r="CC2" s="527"/>
      <c r="CD2" s="527"/>
      <c r="CE2" s="527"/>
      <c r="CF2" s="527"/>
      <c r="CG2" s="527"/>
      <c r="CH2" s="527"/>
      <c r="CI2" s="527"/>
      <c r="CJ2" s="527"/>
      <c r="CK2" s="527"/>
      <c r="CL2" s="527"/>
      <c r="CM2" s="527"/>
      <c r="CN2" s="527"/>
      <c r="CO2" s="527"/>
      <c r="CP2" s="527"/>
      <c r="CQ2" s="527"/>
      <c r="CR2" s="527"/>
      <c r="CS2" s="527"/>
      <c r="CT2" s="527"/>
      <c r="CU2" s="527"/>
      <c r="CV2" s="527"/>
      <c r="CW2" s="527"/>
      <c r="CX2" s="527"/>
      <c r="CY2" s="527"/>
      <c r="CZ2" s="527"/>
      <c r="DA2" s="527"/>
      <c r="DB2" s="527"/>
      <c r="DC2" s="527"/>
      <c r="DD2" s="527"/>
      <c r="DE2" s="527"/>
      <c r="DF2" s="527"/>
      <c r="DG2" s="527"/>
      <c r="DH2" s="527"/>
      <c r="DI2" s="527"/>
      <c r="DJ2" s="527"/>
      <c r="DK2" s="527"/>
      <c r="DL2" s="527"/>
      <c r="DM2" s="527"/>
      <c r="DN2" s="527"/>
      <c r="DO2" s="527"/>
      <c r="DP2" s="527"/>
      <c r="DQ2" s="527"/>
      <c r="DR2" s="527"/>
      <c r="DS2" s="527"/>
      <c r="DT2" s="527"/>
      <c r="DU2" s="527"/>
      <c r="DV2" s="527"/>
      <c r="DW2" s="527"/>
      <c r="DX2" s="527"/>
      <c r="DY2" s="527"/>
      <c r="DZ2" s="527"/>
      <c r="EA2" s="527"/>
      <c r="EB2" s="527"/>
      <c r="EC2" s="527"/>
      <c r="ED2" s="527"/>
      <c r="EE2" s="527"/>
      <c r="EF2" s="527"/>
      <c r="EG2" s="527"/>
      <c r="EH2" s="527"/>
      <c r="EI2" s="527"/>
      <c r="EJ2" s="527"/>
      <c r="EK2" s="527"/>
      <c r="EL2" s="527"/>
      <c r="EM2" s="527"/>
      <c r="EN2" s="527"/>
      <c r="EO2" s="527"/>
      <c r="EP2" s="527"/>
      <c r="EQ2" s="527"/>
      <c r="ER2" s="527"/>
      <c r="ES2" s="527"/>
      <c r="ET2" s="527"/>
      <c r="EU2" s="527"/>
      <c r="EV2" s="527"/>
      <c r="EW2" s="527"/>
      <c r="EX2" s="527"/>
      <c r="EY2" s="527"/>
      <c r="EZ2" s="527"/>
      <c r="FA2" s="527"/>
      <c r="FB2" s="527"/>
      <c r="FC2" s="527"/>
      <c r="FD2" s="527"/>
      <c r="FE2" s="527"/>
      <c r="FF2" s="527"/>
      <c r="FG2" s="527"/>
      <c r="FH2" s="527"/>
      <c r="FI2" s="527"/>
      <c r="FJ2" s="527"/>
      <c r="FK2" s="527"/>
      <c r="FL2" s="527"/>
      <c r="FM2" s="527"/>
      <c r="FN2" s="527"/>
      <c r="FO2" s="527"/>
      <c r="FP2" s="527"/>
      <c r="FQ2" s="527"/>
      <c r="FR2" s="527"/>
      <c r="FS2" s="527"/>
      <c r="FT2" s="527"/>
      <c r="FU2" s="527"/>
      <c r="FV2" s="527"/>
      <c r="FW2" s="527"/>
      <c r="FX2" s="527"/>
      <c r="FY2" s="527"/>
      <c r="FZ2" s="527"/>
      <c r="GA2" s="527"/>
      <c r="GB2" s="527"/>
      <c r="GC2" s="527"/>
      <c r="GD2" s="527"/>
      <c r="GE2" s="527"/>
      <c r="GF2" s="527"/>
      <c r="GG2" s="527"/>
      <c r="GH2" s="527"/>
      <c r="GI2" s="527"/>
      <c r="GJ2" s="527"/>
      <c r="GK2" s="527"/>
      <c r="GL2" s="527"/>
      <c r="GM2" s="527"/>
      <c r="GN2" s="527"/>
      <c r="GO2" s="527"/>
      <c r="GP2" s="527"/>
      <c r="GQ2" s="527"/>
      <c r="GR2" s="527"/>
      <c r="GS2" s="527"/>
      <c r="GT2" s="527"/>
      <c r="GU2" s="527"/>
      <c r="GV2" s="527"/>
      <c r="GW2" s="527"/>
      <c r="GX2" s="527"/>
      <c r="GY2" s="527"/>
      <c r="GZ2" s="527"/>
      <c r="HA2" s="527"/>
      <c r="HB2" s="527"/>
      <c r="HC2" s="527"/>
      <c r="HD2" s="527"/>
      <c r="HE2" s="527"/>
      <c r="HF2" s="527"/>
      <c r="HG2" s="527"/>
      <c r="HH2" s="527"/>
      <c r="HI2" s="527"/>
      <c r="HJ2" s="527"/>
      <c r="HK2" s="527"/>
      <c r="HL2" s="527"/>
      <c r="HM2" s="527"/>
      <c r="HN2" s="527"/>
      <c r="HO2" s="527"/>
      <c r="HP2" s="527"/>
      <c r="HQ2" s="527"/>
      <c r="HR2" s="527"/>
      <c r="HS2" s="527"/>
      <c r="HT2" s="527"/>
      <c r="HU2" s="527"/>
      <c r="HV2" s="527"/>
      <c r="HW2" s="527"/>
      <c r="HX2" s="527"/>
      <c r="HY2" s="527"/>
      <c r="HZ2" s="527"/>
      <c r="IA2" s="527"/>
      <c r="IB2" s="527"/>
      <c r="IC2" s="527"/>
      <c r="ID2" s="527"/>
      <c r="IE2" s="527"/>
      <c r="IF2" s="527"/>
      <c r="IG2" s="527"/>
      <c r="IH2" s="527"/>
      <c r="II2" s="527"/>
      <c r="IJ2" s="527"/>
      <c r="IK2" s="527"/>
      <c r="IL2" s="527"/>
      <c r="IM2" s="527"/>
      <c r="IN2" s="527"/>
      <c r="IO2" s="527"/>
      <c r="IP2" s="527"/>
      <c r="IQ2" s="527"/>
      <c r="IR2" s="527"/>
      <c r="IS2" s="527"/>
      <c r="IT2" s="527"/>
      <c r="IU2" s="527"/>
      <c r="IV2" s="527"/>
      <c r="IW2" s="527"/>
      <c r="IX2" s="527"/>
      <c r="IY2" s="527"/>
      <c r="IZ2" s="527"/>
      <c r="JA2" s="527"/>
      <c r="JB2" s="527"/>
      <c r="JC2" s="527"/>
      <c r="JD2" s="527"/>
      <c r="JE2" s="527"/>
      <c r="JF2" s="527"/>
      <c r="JG2" s="527"/>
      <c r="JH2" s="527"/>
      <c r="JI2" s="527"/>
      <c r="JJ2" s="527"/>
      <c r="JK2" s="527"/>
      <c r="JL2" s="527"/>
      <c r="JM2" s="527"/>
      <c r="JN2" s="527"/>
      <c r="JO2" s="527"/>
      <c r="JP2" s="527"/>
      <c r="JQ2" s="527"/>
      <c r="JR2" s="527"/>
      <c r="JS2" s="527"/>
      <c r="JT2" s="527"/>
      <c r="JU2" s="527"/>
      <c r="JV2" s="527"/>
      <c r="JW2" s="527"/>
      <c r="JX2" s="527"/>
      <c r="JY2" s="527"/>
      <c r="JZ2" s="527"/>
      <c r="KA2" s="527"/>
      <c r="KB2" s="527"/>
      <c r="KC2" s="527"/>
      <c r="KD2" s="527"/>
      <c r="KE2" s="527"/>
      <c r="KF2" s="527"/>
      <c r="KG2" s="527"/>
      <c r="KH2" s="527"/>
      <c r="KI2" s="527"/>
      <c r="KJ2" s="527"/>
      <c r="KK2" s="527"/>
      <c r="KL2" s="527"/>
      <c r="KM2" s="527"/>
      <c r="KN2" s="527"/>
      <c r="KO2" s="527"/>
      <c r="KP2" s="527"/>
      <c r="KQ2" s="527"/>
      <c r="KR2" s="527"/>
      <c r="KS2" s="527"/>
      <c r="KT2" s="527"/>
      <c r="KU2" s="527"/>
      <c r="KV2" s="527"/>
      <c r="KW2" s="527"/>
      <c r="KX2" s="527"/>
      <c r="KY2" s="527"/>
      <c r="KZ2" s="527"/>
      <c r="LA2" s="527"/>
      <c r="LB2" s="527"/>
      <c r="LC2" s="527"/>
      <c r="LD2" s="527"/>
      <c r="LE2" s="527"/>
      <c r="LF2" s="527"/>
      <c r="LG2" s="527"/>
      <c r="LH2" s="527"/>
      <c r="LI2" s="527"/>
      <c r="LJ2" s="527"/>
      <c r="LK2" s="527"/>
      <c r="LL2" s="527"/>
      <c r="LM2" s="527"/>
      <c r="LN2" s="527"/>
      <c r="LO2" s="527"/>
      <c r="LR2" s="313"/>
      <c r="LS2" s="313"/>
      <c r="LT2" s="313"/>
      <c r="LU2" s="313"/>
    </row>
    <row r="3" spans="1:339" ht="15" customHeight="1" thickBot="1">
      <c r="A3" s="514"/>
      <c r="C3" s="251"/>
      <c r="D3" s="252"/>
      <c r="E3" s="252"/>
      <c r="F3" s="251"/>
      <c r="G3" s="253"/>
      <c r="H3" s="254"/>
      <c r="I3" s="286"/>
      <c r="J3" s="286"/>
      <c r="K3" s="286"/>
      <c r="L3" s="286"/>
      <c r="M3" s="286"/>
      <c r="N3" s="286"/>
      <c r="O3" s="286"/>
      <c r="P3" s="204"/>
      <c r="Q3" s="204"/>
      <c r="R3" s="204"/>
      <c r="S3" s="204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91"/>
      <c r="AH3" s="289"/>
      <c r="AI3" s="289"/>
      <c r="AJ3" s="289"/>
      <c r="AK3" s="289"/>
      <c r="AL3" s="289"/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289"/>
      <c r="BE3" s="297"/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289"/>
      <c r="BQ3" s="289"/>
      <c r="BR3" s="289"/>
      <c r="BS3" s="289"/>
      <c r="BT3" s="289"/>
      <c r="BU3" s="289"/>
      <c r="BV3" s="289"/>
      <c r="BW3" s="289"/>
      <c r="BX3" s="300"/>
      <c r="BY3" s="289"/>
      <c r="BZ3" s="289"/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  <c r="CL3" s="289"/>
      <c r="CM3" s="289"/>
      <c r="CN3" s="289"/>
      <c r="CO3" s="289"/>
      <c r="CP3" s="289"/>
      <c r="CQ3" s="291"/>
      <c r="CS3" s="289"/>
      <c r="CT3" s="289"/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289"/>
      <c r="DM3" s="291"/>
      <c r="DN3" s="291"/>
      <c r="DO3" s="291"/>
      <c r="DP3" s="291"/>
      <c r="DQ3" s="291"/>
      <c r="DR3" s="291"/>
      <c r="DS3" s="291"/>
      <c r="DT3" s="291"/>
      <c r="DU3" s="291"/>
      <c r="DV3" s="291"/>
      <c r="DW3" s="291"/>
      <c r="DX3" s="291"/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291"/>
      <c r="EQ3" s="291"/>
      <c r="ER3" s="291"/>
      <c r="ES3" s="291"/>
      <c r="ET3" s="291"/>
      <c r="EU3" s="291"/>
      <c r="EV3" s="291"/>
      <c r="EW3" s="204"/>
      <c r="EX3" s="204"/>
      <c r="EY3" s="204"/>
      <c r="EZ3" s="204"/>
      <c r="FA3" s="204"/>
      <c r="FB3" s="204"/>
      <c r="FC3" s="204"/>
      <c r="FD3" s="204"/>
      <c r="FE3" s="204"/>
      <c r="FF3" s="204"/>
      <c r="FG3" s="204"/>
      <c r="FH3" s="204"/>
      <c r="FI3" s="204"/>
      <c r="FJ3" s="204"/>
      <c r="FK3" s="204"/>
      <c r="FL3" s="204"/>
      <c r="FM3" s="204"/>
      <c r="FN3" s="204"/>
      <c r="FO3" s="204"/>
      <c r="FP3" s="204"/>
      <c r="FQ3" s="204"/>
      <c r="FR3" s="204"/>
      <c r="FS3" s="204"/>
      <c r="FT3" s="204"/>
      <c r="FU3" s="204"/>
      <c r="FV3" s="204"/>
      <c r="FW3" s="204"/>
      <c r="FX3" s="204"/>
      <c r="FY3" s="204"/>
      <c r="FZ3" s="204"/>
      <c r="GA3" s="204"/>
      <c r="GB3" s="204"/>
      <c r="GC3" s="204"/>
      <c r="GD3" s="204"/>
      <c r="GE3" s="204"/>
      <c r="GF3" s="204"/>
      <c r="GG3" s="204"/>
      <c r="GH3" s="204"/>
      <c r="GI3" s="204"/>
      <c r="GJ3" s="204"/>
      <c r="GK3" s="204"/>
      <c r="GL3" s="204"/>
      <c r="GM3" s="204"/>
      <c r="GN3" s="204"/>
      <c r="GO3" s="204"/>
      <c r="GP3" s="204"/>
      <c r="GQ3" s="204"/>
      <c r="GR3" s="204"/>
      <c r="GS3" s="204"/>
      <c r="GT3" s="204"/>
      <c r="GU3" s="204"/>
      <c r="GV3" s="204"/>
      <c r="GW3" s="204"/>
      <c r="GX3" s="204"/>
      <c r="GY3" s="204"/>
      <c r="GZ3" s="204"/>
      <c r="HA3" s="204"/>
      <c r="HB3" s="204"/>
      <c r="HC3" s="204"/>
      <c r="HD3" s="204"/>
      <c r="HE3" s="204"/>
      <c r="HF3" s="204"/>
      <c r="HG3" s="204"/>
      <c r="HH3" s="204"/>
      <c r="HI3" s="204"/>
      <c r="HJ3" s="204"/>
      <c r="HK3" s="204"/>
      <c r="HL3" s="204"/>
      <c r="HM3" s="204"/>
      <c r="HN3" s="204"/>
      <c r="HO3" s="204"/>
      <c r="HP3" s="204"/>
      <c r="HQ3" s="204"/>
      <c r="HR3" s="204"/>
      <c r="HS3" s="204"/>
      <c r="HT3" s="204"/>
      <c r="HU3" s="204"/>
      <c r="HV3" s="204"/>
      <c r="HW3" s="204"/>
      <c r="HX3" s="204"/>
      <c r="HY3" s="204"/>
      <c r="HZ3" s="204"/>
      <c r="IA3" s="204"/>
      <c r="IB3" s="204"/>
      <c r="IC3" s="204"/>
      <c r="ID3" s="204"/>
      <c r="IE3" s="204"/>
      <c r="IF3" s="204"/>
      <c r="IG3" s="204"/>
      <c r="IH3" s="204"/>
      <c r="II3" s="204"/>
      <c r="IJ3" s="204"/>
      <c r="IK3" s="204"/>
      <c r="IL3" s="204"/>
      <c r="IM3" s="204"/>
      <c r="IN3" s="204"/>
      <c r="IO3" s="204"/>
      <c r="IP3" s="204"/>
      <c r="IQ3" s="204"/>
      <c r="IR3" s="204"/>
      <c r="IS3" s="204"/>
      <c r="IT3" s="204"/>
      <c r="IU3" s="204"/>
      <c r="IV3" s="204"/>
      <c r="IW3" s="204"/>
      <c r="IX3" s="204"/>
      <c r="IY3" s="204"/>
      <c r="IZ3" s="204"/>
      <c r="JA3" s="204"/>
      <c r="JB3" s="204"/>
      <c r="JC3" s="204"/>
      <c r="JD3" s="204"/>
      <c r="JE3" s="204"/>
      <c r="JF3" s="204"/>
      <c r="JG3" s="204"/>
      <c r="JH3" s="204"/>
      <c r="JI3" s="204"/>
      <c r="JJ3" s="204"/>
      <c r="JK3" s="204"/>
      <c r="JL3" s="204"/>
      <c r="JM3" s="204"/>
      <c r="JN3" s="204"/>
      <c r="JO3" s="204"/>
      <c r="JP3" s="204"/>
      <c r="JQ3" s="204"/>
      <c r="JR3" s="204"/>
      <c r="JS3" s="204"/>
      <c r="JT3" s="204"/>
      <c r="JU3" s="204"/>
      <c r="JV3" s="204"/>
      <c r="JW3" s="204"/>
      <c r="JX3" s="204"/>
      <c r="JY3" s="204"/>
      <c r="JZ3" s="204"/>
      <c r="KA3" s="204"/>
      <c r="KB3" s="204"/>
      <c r="KC3" s="204"/>
      <c r="KD3" s="204"/>
      <c r="KE3" s="204"/>
      <c r="KF3" s="204"/>
      <c r="KG3" s="204"/>
      <c r="KH3" s="204"/>
      <c r="KI3" s="204"/>
      <c r="KJ3" s="204"/>
      <c r="KK3" s="204"/>
      <c r="KL3" s="204"/>
      <c r="KM3" s="204"/>
      <c r="KN3" s="204"/>
      <c r="KO3" s="204"/>
      <c r="KP3" s="204"/>
      <c r="KQ3" s="204"/>
      <c r="KR3" s="204"/>
      <c r="KS3" s="204"/>
      <c r="KT3" s="204"/>
      <c r="KU3" s="204"/>
      <c r="KV3" s="204"/>
      <c r="KW3" s="204"/>
      <c r="KX3" s="204"/>
      <c r="KY3" s="204"/>
      <c r="KZ3" s="204"/>
      <c r="LA3" s="204"/>
      <c r="LB3" s="204"/>
      <c r="LC3" s="204"/>
      <c r="LD3" s="204"/>
      <c r="LE3" s="204"/>
      <c r="LF3" s="204"/>
      <c r="LG3" s="204"/>
      <c r="LH3" s="204"/>
      <c r="LI3" s="204"/>
      <c r="LJ3" s="204"/>
      <c r="LK3" s="204"/>
      <c r="LL3" s="204"/>
      <c r="LM3" s="204"/>
      <c r="LN3" s="304"/>
      <c r="LO3" s="286"/>
      <c r="LR3" s="313"/>
      <c r="LS3" s="313"/>
      <c r="LT3" s="313"/>
      <c r="LU3" s="313"/>
    </row>
    <row r="4" spans="1:339" s="43" customFormat="1" ht="79.5" customHeight="1">
      <c r="A4" s="514"/>
      <c r="B4" s="517" t="s">
        <v>723</v>
      </c>
      <c r="C4" s="517"/>
      <c r="D4" s="515" t="s">
        <v>724</v>
      </c>
      <c r="E4" s="515" t="s">
        <v>725</v>
      </c>
      <c r="F4" s="517" t="s">
        <v>726</v>
      </c>
      <c r="G4" s="520" t="s">
        <v>727</v>
      </c>
      <c r="H4" s="521"/>
      <c r="I4" s="524" t="s">
        <v>728</v>
      </c>
      <c r="J4" s="524"/>
      <c r="K4" s="524"/>
      <c r="L4" s="524"/>
      <c r="M4" s="524"/>
      <c r="N4" s="524"/>
      <c r="O4" s="524"/>
      <c r="P4" s="524"/>
      <c r="Q4" s="524"/>
      <c r="R4" s="524"/>
      <c r="S4" s="524"/>
      <c r="T4" s="524"/>
      <c r="U4" s="524"/>
      <c r="V4" s="524"/>
      <c r="W4" s="524"/>
      <c r="X4" s="524"/>
      <c r="Y4" s="524"/>
      <c r="Z4" s="524"/>
      <c r="AA4" s="524"/>
      <c r="AB4" s="524"/>
      <c r="AC4" s="524"/>
      <c r="AD4" s="524"/>
      <c r="AE4" s="524"/>
      <c r="AF4" s="524"/>
      <c r="AG4" s="524"/>
      <c r="AH4" s="524"/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24"/>
      <c r="AU4" s="524"/>
      <c r="AV4" s="524"/>
      <c r="AW4" s="524"/>
      <c r="AX4" s="524"/>
      <c r="AY4" s="524"/>
      <c r="AZ4" s="524"/>
      <c r="BA4" s="524"/>
      <c r="BB4" s="524"/>
      <c r="BC4" s="524"/>
      <c r="BD4" s="524"/>
      <c r="BE4" s="524"/>
      <c r="BF4" s="524"/>
      <c r="BG4" s="524"/>
      <c r="BH4" s="524"/>
      <c r="BI4" s="524"/>
      <c r="BJ4" s="524"/>
      <c r="BK4" s="524"/>
      <c r="BL4" s="524"/>
      <c r="BM4" s="524"/>
      <c r="BN4" s="524"/>
      <c r="BO4" s="524"/>
      <c r="BP4" s="524"/>
      <c r="BQ4" s="524"/>
      <c r="BR4" s="524"/>
      <c r="BS4" s="524"/>
      <c r="BT4" s="524"/>
      <c r="BU4" s="524"/>
      <c r="BV4" s="524"/>
      <c r="BW4" s="524"/>
      <c r="BX4" s="524"/>
      <c r="BY4" s="524"/>
      <c r="BZ4" s="524"/>
      <c r="CA4" s="524"/>
      <c r="CB4" s="524"/>
      <c r="CC4" s="524"/>
      <c r="CD4" s="524"/>
      <c r="CE4" s="524"/>
      <c r="CF4" s="524"/>
      <c r="CG4" s="524"/>
      <c r="CH4" s="524"/>
      <c r="CI4" s="524"/>
      <c r="CJ4" s="524"/>
      <c r="CK4" s="524"/>
      <c r="CL4" s="524"/>
      <c r="CM4" s="524"/>
      <c r="CN4" s="524"/>
      <c r="CO4" s="524"/>
      <c r="CP4" s="524"/>
      <c r="CQ4" s="524"/>
      <c r="CR4" s="524"/>
      <c r="CS4" s="524"/>
      <c r="CT4" s="524"/>
      <c r="CU4" s="524"/>
      <c r="CV4" s="524"/>
      <c r="CW4" s="524"/>
      <c r="CX4" s="524"/>
      <c r="CY4" s="524"/>
      <c r="CZ4" s="524"/>
      <c r="DA4" s="524"/>
      <c r="DB4" s="524"/>
      <c r="DC4" s="524"/>
      <c r="DD4" s="524"/>
      <c r="DE4" s="524"/>
      <c r="DF4" s="524"/>
      <c r="DG4" s="524"/>
      <c r="DH4" s="524"/>
      <c r="DI4" s="524"/>
      <c r="DJ4" s="524"/>
      <c r="DK4" s="524"/>
      <c r="DL4" s="524"/>
      <c r="DM4" s="524"/>
      <c r="DN4" s="524"/>
      <c r="DO4" s="524"/>
      <c r="DP4" s="524"/>
      <c r="DQ4" s="524"/>
      <c r="DR4" s="524"/>
      <c r="DS4" s="524"/>
      <c r="DT4" s="524"/>
      <c r="DU4" s="524"/>
      <c r="DV4" s="524"/>
      <c r="DW4" s="524"/>
      <c r="DX4" s="524"/>
      <c r="DY4" s="524"/>
      <c r="DZ4" s="524"/>
      <c r="EA4" s="524"/>
      <c r="EB4" s="524"/>
      <c r="EC4" s="524"/>
      <c r="ED4" s="524"/>
      <c r="EE4" s="524"/>
      <c r="EF4" s="524"/>
      <c r="EG4" s="524"/>
      <c r="EH4" s="524"/>
      <c r="EI4" s="524"/>
      <c r="EJ4" s="524"/>
      <c r="EK4" s="524"/>
      <c r="EL4" s="524"/>
      <c r="EM4" s="524"/>
      <c r="EN4" s="524"/>
      <c r="EO4" s="524"/>
      <c r="EP4" s="524"/>
      <c r="EQ4" s="524"/>
      <c r="ER4" s="524"/>
      <c r="ES4" s="524"/>
      <c r="ET4" s="524"/>
      <c r="EU4" s="524"/>
      <c r="EV4" s="524"/>
      <c r="EW4" s="524"/>
      <c r="EX4" s="524"/>
      <c r="EY4" s="524"/>
      <c r="EZ4" s="524"/>
      <c r="FA4" s="524"/>
      <c r="FB4" s="524"/>
      <c r="FC4" s="524"/>
      <c r="FD4" s="524"/>
      <c r="FE4" s="524"/>
      <c r="FF4" s="524"/>
      <c r="FG4" s="524"/>
      <c r="FH4" s="524"/>
      <c r="FI4" s="524"/>
      <c r="FJ4" s="524"/>
      <c r="FK4" s="524"/>
      <c r="FL4" s="524"/>
      <c r="FM4" s="524" t="s">
        <v>729</v>
      </c>
      <c r="FN4" s="524"/>
      <c r="FO4" s="524"/>
      <c r="FP4" s="524"/>
      <c r="FQ4" s="524"/>
      <c r="FR4" s="524"/>
      <c r="FS4" s="524"/>
      <c r="FT4" s="524"/>
      <c r="FU4" s="524"/>
      <c r="FV4" s="524"/>
      <c r="FW4" s="524"/>
      <c r="FX4" s="524"/>
      <c r="FY4" s="524"/>
      <c r="FZ4" s="524"/>
      <c r="GA4" s="524"/>
      <c r="GB4" s="524"/>
      <c r="GC4" s="524"/>
      <c r="GD4" s="524"/>
      <c r="GE4" s="524"/>
      <c r="GF4" s="524"/>
      <c r="GG4" s="524"/>
      <c r="GH4" s="524"/>
      <c r="GI4" s="524"/>
      <c r="GJ4" s="524"/>
      <c r="GK4" s="524"/>
      <c r="GL4" s="524"/>
      <c r="GM4" s="524"/>
      <c r="GN4" s="524"/>
      <c r="GO4" s="524"/>
      <c r="GP4" s="524"/>
      <c r="GQ4" s="524"/>
      <c r="GR4" s="524"/>
      <c r="GS4" s="524"/>
      <c r="GT4" s="524"/>
      <c r="GU4" s="524"/>
      <c r="GV4" s="524"/>
      <c r="GW4" s="524"/>
      <c r="GX4" s="524"/>
      <c r="GY4" s="524"/>
      <c r="GZ4" s="524"/>
      <c r="HA4" s="524"/>
      <c r="HB4" s="524"/>
      <c r="HC4" s="524"/>
      <c r="HD4" s="524"/>
      <c r="HE4" s="524"/>
      <c r="HF4" s="524"/>
      <c r="HG4" s="524"/>
      <c r="HH4" s="524"/>
      <c r="HI4" s="524"/>
      <c r="HJ4" s="524"/>
      <c r="HK4" s="524"/>
      <c r="HL4" s="524"/>
      <c r="HM4" s="524"/>
      <c r="HN4" s="524"/>
      <c r="HO4" s="524"/>
      <c r="HP4" s="524"/>
      <c r="HQ4" s="524"/>
      <c r="HR4" s="524"/>
      <c r="HS4" s="524"/>
      <c r="HT4" s="524"/>
      <c r="HU4" s="524"/>
      <c r="HV4" s="524"/>
      <c r="HW4" s="524"/>
      <c r="HX4" s="524"/>
      <c r="HY4" s="524"/>
      <c r="HZ4" s="524"/>
      <c r="IA4" s="524"/>
      <c r="IB4" s="524"/>
      <c r="IC4" s="524"/>
      <c r="ID4" s="524"/>
      <c r="IE4" s="524"/>
      <c r="IF4" s="524"/>
      <c r="IG4" s="524"/>
      <c r="IH4" s="524"/>
      <c r="II4" s="524"/>
      <c r="IJ4" s="524"/>
      <c r="IK4" s="524"/>
      <c r="IL4" s="524"/>
      <c r="IM4" s="524"/>
      <c r="IN4" s="524"/>
      <c r="IO4" s="524"/>
      <c r="IP4" s="524"/>
      <c r="IQ4" s="524"/>
      <c r="IR4" s="524"/>
      <c r="IS4" s="524"/>
      <c r="IT4" s="524"/>
      <c r="IU4" s="524"/>
      <c r="IV4" s="524"/>
      <c r="IW4" s="524"/>
      <c r="IX4" s="524"/>
      <c r="IY4" s="524"/>
      <c r="IZ4" s="524"/>
      <c r="JA4" s="524"/>
      <c r="JB4" s="524"/>
      <c r="JC4" s="524"/>
      <c r="JD4" s="524"/>
      <c r="JE4" s="524"/>
      <c r="JF4" s="524"/>
      <c r="JG4" s="524"/>
      <c r="JH4" s="524"/>
      <c r="JI4" s="524"/>
      <c r="JJ4" s="524"/>
      <c r="JK4" s="524"/>
      <c r="JL4" s="524"/>
      <c r="JM4" s="524"/>
      <c r="JN4" s="524"/>
      <c r="JO4" s="524"/>
      <c r="JP4" s="524"/>
      <c r="JQ4" s="524"/>
      <c r="JR4" s="524"/>
      <c r="JS4" s="524"/>
      <c r="JT4" s="524"/>
      <c r="JU4" s="524"/>
      <c r="JV4" s="524"/>
      <c r="JW4" s="524"/>
      <c r="JX4" s="524"/>
      <c r="JY4" s="524"/>
      <c r="JZ4" s="524"/>
      <c r="KA4" s="22"/>
      <c r="KB4" s="524" t="s">
        <v>730</v>
      </c>
      <c r="KC4" s="524"/>
      <c r="KD4" s="524"/>
      <c r="KE4" s="524"/>
      <c r="KF4" s="524"/>
      <c r="KG4" s="524"/>
      <c r="KH4" s="524"/>
      <c r="KI4" s="524"/>
      <c r="KJ4" s="524"/>
      <c r="KK4" s="524"/>
      <c r="KL4" s="524"/>
      <c r="KM4" s="524"/>
      <c r="KN4" s="524"/>
      <c r="KO4" s="524"/>
      <c r="KP4" s="524"/>
      <c r="KQ4" s="524"/>
      <c r="KR4" s="524"/>
      <c r="KS4" s="524"/>
      <c r="KT4" s="524"/>
      <c r="KU4" s="524"/>
      <c r="KV4" s="524"/>
      <c r="KW4" s="524"/>
      <c r="KX4" s="524"/>
      <c r="KY4" s="524"/>
      <c r="KZ4" s="524"/>
      <c r="LA4" s="524"/>
      <c r="LB4" s="524"/>
      <c r="LC4" s="524"/>
      <c r="LD4" s="524"/>
      <c r="LE4" s="524"/>
      <c r="LF4" s="524"/>
      <c r="LG4" s="524"/>
      <c r="LH4" s="524"/>
      <c r="LI4" s="524"/>
      <c r="LJ4" s="524"/>
      <c r="LK4" s="524"/>
      <c r="LL4" s="524"/>
      <c r="LM4" s="524"/>
      <c r="LN4" s="518" t="s">
        <v>654</v>
      </c>
      <c r="LO4" s="518"/>
      <c r="LP4" s="62"/>
      <c r="LQ4" s="62"/>
      <c r="LR4" s="58"/>
      <c r="LS4" s="58"/>
      <c r="LT4" s="58"/>
      <c r="LU4" s="58"/>
      <c r="LV4"/>
      <c r="LW4"/>
      <c r="LX4"/>
      <c r="LY4"/>
    </row>
    <row r="5" spans="1:339" s="241" customFormat="1" ht="54.95" customHeight="1">
      <c r="A5" s="514"/>
      <c r="B5" s="453"/>
      <c r="C5" s="453"/>
      <c r="D5" s="516"/>
      <c r="E5" s="516"/>
      <c r="F5" s="453"/>
      <c r="G5" s="522"/>
      <c r="H5" s="523"/>
      <c r="I5" s="287" t="s">
        <v>497</v>
      </c>
      <c r="J5" s="287" t="s">
        <v>498</v>
      </c>
      <c r="K5" s="287" t="s">
        <v>499</v>
      </c>
      <c r="L5" s="287" t="s">
        <v>500</v>
      </c>
      <c r="M5" s="287" t="s">
        <v>501</v>
      </c>
      <c r="N5" s="287" t="s">
        <v>502</v>
      </c>
      <c r="O5" s="287" t="s">
        <v>503</v>
      </c>
      <c r="P5" s="287" t="s">
        <v>504</v>
      </c>
      <c r="Q5" s="287" t="s">
        <v>505</v>
      </c>
      <c r="R5" s="287" t="s">
        <v>506</v>
      </c>
      <c r="S5" s="287" t="s">
        <v>507</v>
      </c>
      <c r="T5" s="287" t="s">
        <v>508</v>
      </c>
      <c r="U5" s="287" t="s">
        <v>509</v>
      </c>
      <c r="V5" s="287" t="s">
        <v>510</v>
      </c>
      <c r="W5" s="287" t="s">
        <v>511</v>
      </c>
      <c r="X5" s="287" t="s">
        <v>512</v>
      </c>
      <c r="Y5" s="287" t="s">
        <v>513</v>
      </c>
      <c r="Z5" s="287" t="s">
        <v>514</v>
      </c>
      <c r="AA5" s="287" t="s">
        <v>515</v>
      </c>
      <c r="AB5" s="287" t="s">
        <v>516</v>
      </c>
      <c r="AC5" s="287" t="s">
        <v>517</v>
      </c>
      <c r="AD5" s="287" t="s">
        <v>518</v>
      </c>
      <c r="AE5" s="287" t="s">
        <v>519</v>
      </c>
      <c r="AF5" s="287" t="s">
        <v>520</v>
      </c>
      <c r="AG5" s="292" t="s">
        <v>521</v>
      </c>
      <c r="AH5" s="287" t="s">
        <v>522</v>
      </c>
      <c r="AI5" s="287" t="s">
        <v>523</v>
      </c>
      <c r="AJ5" s="287" t="s">
        <v>524</v>
      </c>
      <c r="AK5" s="287" t="s">
        <v>525</v>
      </c>
      <c r="AL5" s="287" t="s">
        <v>526</v>
      </c>
      <c r="AM5" s="287" t="s">
        <v>527</v>
      </c>
      <c r="AN5" s="287" t="s">
        <v>528</v>
      </c>
      <c r="AO5" s="287" t="s">
        <v>529</v>
      </c>
      <c r="AP5" s="287" t="s">
        <v>530</v>
      </c>
      <c r="AQ5" s="287" t="s">
        <v>531</v>
      </c>
      <c r="AR5" s="287" t="s">
        <v>532</v>
      </c>
      <c r="AS5" s="292" t="s">
        <v>533</v>
      </c>
      <c r="AT5" s="287" t="s">
        <v>534</v>
      </c>
      <c r="AU5" s="287" t="s">
        <v>535</v>
      </c>
      <c r="AV5" s="287" t="s">
        <v>536</v>
      </c>
      <c r="AW5" s="287" t="s">
        <v>537</v>
      </c>
      <c r="AX5" s="287" t="s">
        <v>538</v>
      </c>
      <c r="AY5" s="287" t="s">
        <v>539</v>
      </c>
      <c r="AZ5" s="287" t="s">
        <v>540</v>
      </c>
      <c r="BA5" s="287" t="s">
        <v>541</v>
      </c>
      <c r="BB5" s="287" t="s">
        <v>542</v>
      </c>
      <c r="BC5" s="287" t="s">
        <v>543</v>
      </c>
      <c r="BD5" s="287" t="s">
        <v>544</v>
      </c>
      <c r="BE5" s="287" t="s">
        <v>545</v>
      </c>
      <c r="BF5" s="287" t="s">
        <v>546</v>
      </c>
      <c r="BG5" s="287" t="s">
        <v>547</v>
      </c>
      <c r="BH5" s="287" t="s">
        <v>548</v>
      </c>
      <c r="BI5" s="287" t="s">
        <v>549</v>
      </c>
      <c r="BJ5" s="287" t="s">
        <v>550</v>
      </c>
      <c r="BK5" s="287" t="s">
        <v>551</v>
      </c>
      <c r="BL5" s="287" t="s">
        <v>552</v>
      </c>
      <c r="BM5" s="287" t="s">
        <v>553</v>
      </c>
      <c r="BN5" s="287" t="s">
        <v>554</v>
      </c>
      <c r="BO5" s="287" t="s">
        <v>555</v>
      </c>
      <c r="BP5" s="287" t="s">
        <v>556</v>
      </c>
      <c r="BQ5" s="299" t="s">
        <v>557</v>
      </c>
      <c r="BR5" s="299" t="s">
        <v>558</v>
      </c>
      <c r="BS5" s="299" t="s">
        <v>559</v>
      </c>
      <c r="BT5" s="299" t="s">
        <v>560</v>
      </c>
      <c r="BU5" s="299" t="s">
        <v>561</v>
      </c>
      <c r="BV5" s="299" t="s">
        <v>562</v>
      </c>
      <c r="BW5" s="299" t="s">
        <v>563</v>
      </c>
      <c r="BX5" s="299" t="s">
        <v>564</v>
      </c>
      <c r="BY5" s="299" t="s">
        <v>565</v>
      </c>
      <c r="BZ5" s="299" t="s">
        <v>566</v>
      </c>
      <c r="CA5" s="299" t="s">
        <v>567</v>
      </c>
      <c r="CB5" s="299" t="s">
        <v>568</v>
      </c>
      <c r="CC5" s="299" t="s">
        <v>569</v>
      </c>
      <c r="CD5" s="299" t="s">
        <v>570</v>
      </c>
      <c r="CE5" s="299" t="s">
        <v>571</v>
      </c>
      <c r="CF5" s="299" t="s">
        <v>572</v>
      </c>
      <c r="CG5" s="301" t="s">
        <v>731</v>
      </c>
      <c r="CH5" s="299" t="s">
        <v>574</v>
      </c>
      <c r="CI5" s="299" t="s">
        <v>575</v>
      </c>
      <c r="CJ5" s="299" t="s">
        <v>576</v>
      </c>
      <c r="CK5" s="299" t="s">
        <v>577</v>
      </c>
      <c r="CL5" s="299" t="s">
        <v>578</v>
      </c>
      <c r="CM5" s="299" t="s">
        <v>579</v>
      </c>
      <c r="CN5" s="299" t="s">
        <v>580</v>
      </c>
      <c r="CO5" s="299" t="s">
        <v>581</v>
      </c>
      <c r="CP5" s="299" t="s">
        <v>582</v>
      </c>
      <c r="CQ5" s="299" t="s">
        <v>583</v>
      </c>
      <c r="CR5" s="299" t="s">
        <v>584</v>
      </c>
      <c r="CS5" s="301" t="s">
        <v>732</v>
      </c>
      <c r="CT5" s="299" t="s">
        <v>586</v>
      </c>
      <c r="CU5" s="299" t="s">
        <v>587</v>
      </c>
      <c r="CV5" s="299" t="s">
        <v>588</v>
      </c>
      <c r="CW5" s="299" t="s">
        <v>589</v>
      </c>
      <c r="CX5" s="299" t="s">
        <v>590</v>
      </c>
      <c r="CY5" s="299" t="s">
        <v>591</v>
      </c>
      <c r="CZ5" s="299" t="s">
        <v>592</v>
      </c>
      <c r="DA5" s="299" t="s">
        <v>593</v>
      </c>
      <c r="DB5" s="299" t="s">
        <v>594</v>
      </c>
      <c r="DC5" s="299" t="s">
        <v>595</v>
      </c>
      <c r="DD5" s="299" t="s">
        <v>596</v>
      </c>
      <c r="DE5" s="299" t="s">
        <v>597</v>
      </c>
      <c r="DF5" s="299" t="s">
        <v>598</v>
      </c>
      <c r="DG5" s="299" t="s">
        <v>599</v>
      </c>
      <c r="DH5" s="299" t="s">
        <v>600</v>
      </c>
      <c r="DI5" s="299" t="s">
        <v>601</v>
      </c>
      <c r="DJ5" s="299" t="s">
        <v>602</v>
      </c>
      <c r="DK5" s="299" t="s">
        <v>603</v>
      </c>
      <c r="DL5" s="299" t="s">
        <v>604</v>
      </c>
      <c r="DM5" s="299" t="s">
        <v>609</v>
      </c>
      <c r="DN5" s="299" t="s">
        <v>610</v>
      </c>
      <c r="DO5" s="287" t="s">
        <v>611</v>
      </c>
      <c r="DP5" s="287" t="s">
        <v>612</v>
      </c>
      <c r="DQ5" s="287" t="s">
        <v>613</v>
      </c>
      <c r="DR5" s="287" t="s">
        <v>614</v>
      </c>
      <c r="DS5" s="287" t="s">
        <v>615</v>
      </c>
      <c r="DT5" s="287" t="s">
        <v>616</v>
      </c>
      <c r="DU5" s="299" t="s">
        <v>617</v>
      </c>
      <c r="DV5" s="299" t="s">
        <v>618</v>
      </c>
      <c r="DW5" s="299" t="s">
        <v>619</v>
      </c>
      <c r="DX5" s="299" t="s">
        <v>620</v>
      </c>
      <c r="DY5" s="299" t="s">
        <v>621</v>
      </c>
      <c r="DZ5" s="299" t="s">
        <v>622</v>
      </c>
      <c r="EA5" s="287" t="s">
        <v>623</v>
      </c>
      <c r="EB5" s="287" t="s">
        <v>624</v>
      </c>
      <c r="EC5" s="287" t="s">
        <v>625</v>
      </c>
      <c r="ED5" s="287" t="s">
        <v>626</v>
      </c>
      <c r="EE5" s="287" t="s">
        <v>627</v>
      </c>
      <c r="EF5" s="287" t="s">
        <v>628</v>
      </c>
      <c r="EG5" s="287" t="s">
        <v>629</v>
      </c>
      <c r="EH5" s="287" t="s">
        <v>630</v>
      </c>
      <c r="EI5" s="287" t="s">
        <v>631</v>
      </c>
      <c r="EJ5" s="287" t="s">
        <v>632</v>
      </c>
      <c r="EK5" s="287" t="s">
        <v>633</v>
      </c>
      <c r="EL5" s="287" t="s">
        <v>634</v>
      </c>
      <c r="EM5" s="287" t="s">
        <v>635</v>
      </c>
      <c r="EN5" s="287" t="s">
        <v>636</v>
      </c>
      <c r="EO5" s="287" t="s">
        <v>637</v>
      </c>
      <c r="EP5" s="287" t="s">
        <v>638</v>
      </c>
      <c r="EQ5" s="287" t="s">
        <v>639</v>
      </c>
      <c r="ER5" s="287" t="s">
        <v>640</v>
      </c>
      <c r="ES5" s="287" t="s">
        <v>641</v>
      </c>
      <c r="ET5" s="302" t="s">
        <v>642</v>
      </c>
      <c r="EU5" s="302" t="s">
        <v>643</v>
      </c>
      <c r="EV5" s="302" t="s">
        <v>733</v>
      </c>
      <c r="EW5" s="302" t="s">
        <v>645</v>
      </c>
      <c r="EX5" s="302" t="s">
        <v>646</v>
      </c>
      <c r="EY5" s="302" t="s">
        <v>647</v>
      </c>
      <c r="EZ5" s="302" t="s">
        <v>648</v>
      </c>
      <c r="FA5" s="302" t="s">
        <v>649</v>
      </c>
      <c r="FB5" s="302" t="s">
        <v>650</v>
      </c>
      <c r="FC5" s="302" t="s">
        <v>651</v>
      </c>
      <c r="FD5" s="302" t="s">
        <v>652</v>
      </c>
      <c r="FE5" s="302" t="s">
        <v>653</v>
      </c>
      <c r="FF5" s="303">
        <v>2017</v>
      </c>
      <c r="FG5" s="303">
        <v>2018</v>
      </c>
      <c r="FH5" s="303">
        <v>2019</v>
      </c>
      <c r="FI5" s="303">
        <v>2020</v>
      </c>
      <c r="FJ5" s="303">
        <v>2021</v>
      </c>
      <c r="FK5" s="303">
        <v>2022</v>
      </c>
      <c r="FL5" s="303">
        <v>2023</v>
      </c>
      <c r="FM5" s="287" t="s">
        <v>486</v>
      </c>
      <c r="FN5" s="287" t="s">
        <v>487</v>
      </c>
      <c r="FO5" s="287" t="s">
        <v>488</v>
      </c>
      <c r="FP5" s="287" t="s">
        <v>489</v>
      </c>
      <c r="FQ5" s="287" t="s">
        <v>490</v>
      </c>
      <c r="FR5" s="287" t="s">
        <v>491</v>
      </c>
      <c r="FS5" s="287" t="s">
        <v>492</v>
      </c>
      <c r="FT5" s="287" t="s">
        <v>493</v>
      </c>
      <c r="FU5" s="287" t="s">
        <v>494</v>
      </c>
      <c r="FV5" s="287" t="s">
        <v>495</v>
      </c>
      <c r="FW5" s="287" t="s">
        <v>496</v>
      </c>
      <c r="FX5" s="287" t="s">
        <v>497</v>
      </c>
      <c r="FY5" s="287" t="s">
        <v>498</v>
      </c>
      <c r="FZ5" s="287" t="s">
        <v>499</v>
      </c>
      <c r="GA5" s="287" t="s">
        <v>500</v>
      </c>
      <c r="GB5" s="287" t="s">
        <v>501</v>
      </c>
      <c r="GC5" s="287" t="s">
        <v>502</v>
      </c>
      <c r="GD5" s="287" t="s">
        <v>503</v>
      </c>
      <c r="GE5" s="287" t="s">
        <v>504</v>
      </c>
      <c r="GF5" s="287" t="s">
        <v>505</v>
      </c>
      <c r="GG5" s="287" t="s">
        <v>506</v>
      </c>
      <c r="GH5" s="287" t="s">
        <v>507</v>
      </c>
      <c r="GI5" s="287" t="s">
        <v>508</v>
      </c>
      <c r="GJ5" s="287" t="s">
        <v>509</v>
      </c>
      <c r="GK5" s="287" t="s">
        <v>510</v>
      </c>
      <c r="GL5" s="287" t="s">
        <v>511</v>
      </c>
      <c r="GM5" s="287" t="s">
        <v>512</v>
      </c>
      <c r="GN5" s="287" t="s">
        <v>513</v>
      </c>
      <c r="GO5" s="287" t="s">
        <v>514</v>
      </c>
      <c r="GP5" s="287" t="s">
        <v>515</v>
      </c>
      <c r="GQ5" s="287" t="s">
        <v>516</v>
      </c>
      <c r="GR5" s="287" t="s">
        <v>517</v>
      </c>
      <c r="GS5" s="287" t="s">
        <v>518</v>
      </c>
      <c r="GT5" s="287" t="s">
        <v>519</v>
      </c>
      <c r="GU5" s="287" t="s">
        <v>520</v>
      </c>
      <c r="GV5" s="287" t="s">
        <v>521</v>
      </c>
      <c r="GW5" s="287" t="s">
        <v>522</v>
      </c>
      <c r="GX5" s="287" t="s">
        <v>523</v>
      </c>
      <c r="GY5" s="287" t="s">
        <v>524</v>
      </c>
      <c r="GZ5" s="287" t="s">
        <v>525</v>
      </c>
      <c r="HA5" s="287" t="s">
        <v>526</v>
      </c>
      <c r="HB5" s="287" t="s">
        <v>527</v>
      </c>
      <c r="HC5" s="287" t="s">
        <v>528</v>
      </c>
      <c r="HD5" s="287" t="s">
        <v>529</v>
      </c>
      <c r="HE5" s="287" t="s">
        <v>530</v>
      </c>
      <c r="HF5" s="287" t="s">
        <v>531</v>
      </c>
      <c r="HG5" s="287" t="s">
        <v>532</v>
      </c>
      <c r="HH5" s="287" t="s">
        <v>533</v>
      </c>
      <c r="HI5" s="287" t="s">
        <v>534</v>
      </c>
      <c r="HJ5" s="287" t="s">
        <v>535</v>
      </c>
      <c r="HK5" s="287" t="s">
        <v>536</v>
      </c>
      <c r="HL5" s="287" t="s">
        <v>537</v>
      </c>
      <c r="HM5" s="287" t="s">
        <v>538</v>
      </c>
      <c r="HN5" s="287" t="s">
        <v>539</v>
      </c>
      <c r="HO5" s="287" t="s">
        <v>540</v>
      </c>
      <c r="HP5" s="287" t="s">
        <v>541</v>
      </c>
      <c r="HQ5" s="287" t="s">
        <v>542</v>
      </c>
      <c r="HR5" s="287" t="s">
        <v>543</v>
      </c>
      <c r="HS5" s="287" t="s">
        <v>544</v>
      </c>
      <c r="HT5" s="287" t="s">
        <v>545</v>
      </c>
      <c r="HU5" s="287" t="s">
        <v>546</v>
      </c>
      <c r="HV5" s="287" t="s">
        <v>547</v>
      </c>
      <c r="HW5" s="287" t="s">
        <v>548</v>
      </c>
      <c r="HX5" s="287" t="s">
        <v>549</v>
      </c>
      <c r="HY5" s="287" t="s">
        <v>550</v>
      </c>
      <c r="HZ5" s="287" t="s">
        <v>551</v>
      </c>
      <c r="IA5" s="287" t="s">
        <v>552</v>
      </c>
      <c r="IB5" s="287" t="s">
        <v>553</v>
      </c>
      <c r="IC5" s="287" t="s">
        <v>554</v>
      </c>
      <c r="ID5" s="287" t="s">
        <v>555</v>
      </c>
      <c r="IE5" s="287" t="s">
        <v>556</v>
      </c>
      <c r="IF5" s="287" t="s">
        <v>557</v>
      </c>
      <c r="IG5" s="287" t="s">
        <v>558</v>
      </c>
      <c r="IH5" s="287" t="s">
        <v>559</v>
      </c>
      <c r="II5" s="287" t="s">
        <v>560</v>
      </c>
      <c r="IJ5" s="287" t="s">
        <v>561</v>
      </c>
      <c r="IK5" s="287" t="s">
        <v>562</v>
      </c>
      <c r="IL5" s="287" t="s">
        <v>563</v>
      </c>
      <c r="IM5" s="287" t="s">
        <v>564</v>
      </c>
      <c r="IN5" s="287" t="s">
        <v>565</v>
      </c>
      <c r="IO5" s="299" t="s">
        <v>566</v>
      </c>
      <c r="IP5" s="299" t="s">
        <v>567</v>
      </c>
      <c r="IQ5" s="299" t="s">
        <v>568</v>
      </c>
      <c r="IR5" s="444" t="s">
        <v>569</v>
      </c>
      <c r="IS5" s="444" t="s">
        <v>570</v>
      </c>
      <c r="IT5" s="444" t="s">
        <v>571</v>
      </c>
      <c r="IU5" s="444" t="s">
        <v>572</v>
      </c>
      <c r="IV5" s="444" t="s">
        <v>573</v>
      </c>
      <c r="IW5" s="444" t="s">
        <v>574</v>
      </c>
      <c r="IX5" s="444" t="s">
        <v>575</v>
      </c>
      <c r="IY5" s="444" t="s">
        <v>576</v>
      </c>
      <c r="IZ5" s="444" t="s">
        <v>577</v>
      </c>
      <c r="JA5" s="444" t="s">
        <v>578</v>
      </c>
      <c r="JB5" s="444" t="s">
        <v>579</v>
      </c>
      <c r="JC5" s="444" t="s">
        <v>580</v>
      </c>
      <c r="JD5" s="444" t="s">
        <v>581</v>
      </c>
      <c r="JE5" s="444" t="s">
        <v>582</v>
      </c>
      <c r="JF5" s="444" t="s">
        <v>583</v>
      </c>
      <c r="JG5" s="444" t="s">
        <v>584</v>
      </c>
      <c r="JH5" s="444" t="s">
        <v>585</v>
      </c>
      <c r="JI5" s="444" t="s">
        <v>586</v>
      </c>
      <c r="JJ5" s="444" t="s">
        <v>587</v>
      </c>
      <c r="JK5" s="444" t="s">
        <v>588</v>
      </c>
      <c r="JL5" s="444" t="s">
        <v>589</v>
      </c>
      <c r="JM5" s="444" t="s">
        <v>590</v>
      </c>
      <c r="JN5" s="444" t="s">
        <v>591</v>
      </c>
      <c r="JO5" s="444" t="s">
        <v>592</v>
      </c>
      <c r="JP5" s="299" t="s">
        <v>593</v>
      </c>
      <c r="JQ5" s="299" t="s">
        <v>594</v>
      </c>
      <c r="JR5" s="299" t="s">
        <v>595</v>
      </c>
      <c r="JS5" s="299" t="s">
        <v>596</v>
      </c>
      <c r="JT5" s="299" t="s">
        <v>597</v>
      </c>
      <c r="JU5" s="299" t="s">
        <v>598</v>
      </c>
      <c r="JV5" s="299" t="s">
        <v>599</v>
      </c>
      <c r="JW5" s="299" t="s">
        <v>600</v>
      </c>
      <c r="JX5" s="299" t="s">
        <v>601</v>
      </c>
      <c r="JY5" s="299" t="s">
        <v>602</v>
      </c>
      <c r="JZ5" s="299" t="s">
        <v>603</v>
      </c>
      <c r="KA5" s="299" t="s">
        <v>604</v>
      </c>
      <c r="KB5" s="299" t="s">
        <v>606</v>
      </c>
      <c r="KC5" s="287" t="s">
        <v>607</v>
      </c>
      <c r="KD5" s="287" t="s">
        <v>608</v>
      </c>
      <c r="KE5" s="287" t="s">
        <v>609</v>
      </c>
      <c r="KF5" s="287" t="s">
        <v>610</v>
      </c>
      <c r="KG5" s="287" t="s">
        <v>611</v>
      </c>
      <c r="KH5" s="287" t="s">
        <v>612</v>
      </c>
      <c r="KI5" s="287" t="s">
        <v>613</v>
      </c>
      <c r="KJ5" s="287" t="s">
        <v>614</v>
      </c>
      <c r="KK5" s="287" t="s">
        <v>615</v>
      </c>
      <c r="KL5" s="287" t="s">
        <v>616</v>
      </c>
      <c r="KM5" s="287" t="s">
        <v>617</v>
      </c>
      <c r="KN5" s="287" t="s">
        <v>618</v>
      </c>
      <c r="KO5" s="287" t="s">
        <v>619</v>
      </c>
      <c r="KP5" s="287" t="s">
        <v>620</v>
      </c>
      <c r="KQ5" s="287" t="s">
        <v>621</v>
      </c>
      <c r="KR5" s="287" t="s">
        <v>622</v>
      </c>
      <c r="KS5" s="287" t="s">
        <v>623</v>
      </c>
      <c r="KT5" s="287" t="s">
        <v>624</v>
      </c>
      <c r="KU5" s="287" t="s">
        <v>625</v>
      </c>
      <c r="KV5" s="287" t="s">
        <v>626</v>
      </c>
      <c r="KW5" s="287" t="s">
        <v>627</v>
      </c>
      <c r="KX5" s="287" t="s">
        <v>628</v>
      </c>
      <c r="KY5" s="287" t="s">
        <v>629</v>
      </c>
      <c r="KZ5" s="287" t="s">
        <v>630</v>
      </c>
      <c r="LA5" s="287" t="s">
        <v>631</v>
      </c>
      <c r="LB5" s="287" t="s">
        <v>632</v>
      </c>
      <c r="LC5" s="287" t="s">
        <v>633</v>
      </c>
      <c r="LD5" s="287" t="s">
        <v>634</v>
      </c>
      <c r="LE5" s="287" t="s">
        <v>635</v>
      </c>
      <c r="LF5" s="287" t="s">
        <v>636</v>
      </c>
      <c r="LG5" s="287" t="s">
        <v>637</v>
      </c>
      <c r="LH5" s="287" t="s">
        <v>638</v>
      </c>
      <c r="LI5" s="287" t="s">
        <v>639</v>
      </c>
      <c r="LJ5" s="287" t="s">
        <v>640</v>
      </c>
      <c r="LK5" s="302" t="s">
        <v>641</v>
      </c>
      <c r="LL5" s="302" t="s">
        <v>642</v>
      </c>
      <c r="LM5" s="302" t="s">
        <v>643</v>
      </c>
      <c r="LN5" s="519"/>
      <c r="LO5" s="519"/>
      <c r="LP5" s="57" t="s">
        <v>734</v>
      </c>
      <c r="LQ5" s="58" t="s">
        <v>735</v>
      </c>
      <c r="LR5" s="59" t="s">
        <v>736</v>
      </c>
      <c r="LS5" s="59" t="s">
        <v>737</v>
      </c>
      <c r="LT5" s="58"/>
      <c r="LU5" s="58"/>
      <c r="LV5"/>
      <c r="LW5"/>
      <c r="LX5"/>
      <c r="LY5"/>
    </row>
    <row r="6" spans="1:339" s="242" customFormat="1" ht="20.100000000000001" customHeight="1">
      <c r="A6" s="514"/>
      <c r="B6" s="255"/>
      <c r="C6" s="256"/>
      <c r="D6" s="257">
        <v>65.885483487004095</v>
      </c>
      <c r="E6" s="257">
        <v>68.251105271614307</v>
      </c>
      <c r="F6" s="258" t="s">
        <v>23</v>
      </c>
      <c r="G6" s="259" t="s">
        <v>655</v>
      </c>
      <c r="H6" s="260"/>
      <c r="I6" s="208">
        <v>4.2099558278363389</v>
      </c>
      <c r="J6" s="208">
        <v>4.3551155496042782</v>
      </c>
      <c r="K6" s="208">
        <v>4.5492935123166944</v>
      </c>
      <c r="L6" s="208">
        <v>2.5204077038843593</v>
      </c>
      <c r="M6" s="208">
        <v>3.7094419545673247</v>
      </c>
      <c r="N6" s="208">
        <v>4.4695000821143935</v>
      </c>
      <c r="O6" s="208">
        <v>3.676458355239177</v>
      </c>
      <c r="P6" s="208">
        <v>4.750139459747345</v>
      </c>
      <c r="Q6" s="208">
        <v>3.8478075589576122</v>
      </c>
      <c r="R6" s="208">
        <v>4.1885516439399169</v>
      </c>
      <c r="S6" s="208">
        <v>6.9944795235188764</v>
      </c>
      <c r="T6" s="208">
        <v>4.6851629991738264</v>
      </c>
      <c r="U6" s="208">
        <v>4.8949085721661874</v>
      </c>
      <c r="V6" s="208">
        <v>7.3782227257580786</v>
      </c>
      <c r="W6" s="208">
        <v>5.6029577435872113</v>
      </c>
      <c r="X6" s="208">
        <v>6.492042607559128</v>
      </c>
      <c r="Y6" s="208">
        <v>7.1967454021367274</v>
      </c>
      <c r="Z6" s="208">
        <v>4.3610605898590364</v>
      </c>
      <c r="AA6" s="208">
        <v>8.4747614739489023</v>
      </c>
      <c r="AB6" s="208">
        <v>7.4146727947753277</v>
      </c>
      <c r="AC6" s="208">
        <v>5.8576457801103885</v>
      </c>
      <c r="AD6" s="208">
        <v>4.2461599641609808</v>
      </c>
      <c r="AE6" s="208">
        <v>6.3994491285098434</v>
      </c>
      <c r="AF6" s="208">
        <v>5.4105593205219265</v>
      </c>
      <c r="AG6" s="293">
        <v>6.8946125084187457</v>
      </c>
      <c r="AH6" s="208">
        <v>4.7074141259218862</v>
      </c>
      <c r="AI6" s="208">
        <v>4.1137932012726282</v>
      </c>
      <c r="AJ6" s="208">
        <v>5.3384463886947913</v>
      </c>
      <c r="AK6" s="208">
        <v>4.1401592758245869</v>
      </c>
      <c r="AL6" s="208">
        <v>4.5192687021225311</v>
      </c>
      <c r="AM6" s="208">
        <v>5.2114935749022067</v>
      </c>
      <c r="AN6" s="208">
        <v>4.2804927699508823</v>
      </c>
      <c r="AO6" s="208">
        <v>4.7975518149852263</v>
      </c>
      <c r="AP6" s="208">
        <v>5.3717000584435795</v>
      </c>
      <c r="AQ6" s="208">
        <v>3.6910661201681592</v>
      </c>
      <c r="AR6" s="208">
        <v>4.3575289582478405</v>
      </c>
      <c r="AS6" s="208">
        <v>4.1736980279159184</v>
      </c>
      <c r="AT6" s="208">
        <v>3.7146438214647191</v>
      </c>
      <c r="AU6" s="208">
        <v>4.1195810025220396</v>
      </c>
      <c r="AV6" s="208">
        <v>4.3115504956635391</v>
      </c>
      <c r="AW6" s="208">
        <v>4.1564534240599897</v>
      </c>
      <c r="AX6" s="208">
        <v>3.8321112327731157</v>
      </c>
      <c r="AY6" s="208">
        <v>4.0147895381525984</v>
      </c>
      <c r="AZ6" s="208">
        <v>3.558494358070547</v>
      </c>
      <c r="BA6" s="208">
        <v>2.4849509843735547</v>
      </c>
      <c r="BB6" s="208">
        <v>2.3299627379202548</v>
      </c>
      <c r="BC6" s="208">
        <v>2.699175939497465</v>
      </c>
      <c r="BD6" s="208">
        <v>3.4043277327870669</v>
      </c>
      <c r="BE6" s="208">
        <v>2.1562932718194503</v>
      </c>
      <c r="BF6" s="208">
        <v>6.1799132313263669</v>
      </c>
      <c r="BG6" s="208">
        <v>-4.1280865099341923</v>
      </c>
      <c r="BH6" s="208">
        <v>-37.175370534429497</v>
      </c>
      <c r="BI6" s="208">
        <v>-22.622975920982853</v>
      </c>
      <c r="BJ6" s="208">
        <v>4.7323029400769343</v>
      </c>
      <c r="BK6" s="208">
        <v>2.9253026070626902</v>
      </c>
      <c r="BL6" s="208">
        <v>2.2153537312210574</v>
      </c>
      <c r="BM6" s="208">
        <v>4.2715180986491816</v>
      </c>
      <c r="BN6" s="208">
        <v>2.3557736205974038</v>
      </c>
      <c r="BO6" s="208">
        <v>2.033081275190284</v>
      </c>
      <c r="BP6" s="208">
        <v>4.1197874588659147</v>
      </c>
      <c r="BQ6" s="208">
        <v>3.5420857470898568</v>
      </c>
      <c r="BR6" s="208">
        <v>4.4561159179283152</v>
      </c>
      <c r="BS6" s="208">
        <v>12.723464556338044</v>
      </c>
      <c r="BT6" s="208">
        <v>68.006358739374576</v>
      </c>
      <c r="BU6" s="208">
        <v>29.7748563518943</v>
      </c>
      <c r="BV6" s="208">
        <v>-0.16945269471190727</v>
      </c>
      <c r="BW6" s="208">
        <v>-6.5035094189218938</v>
      </c>
      <c r="BX6" s="208">
        <v>0.59051797531863315</v>
      </c>
      <c r="BY6" s="208">
        <v>3.9517501855205381</v>
      </c>
      <c r="BZ6" s="208">
        <v>7.986325248176442</v>
      </c>
      <c r="CA6" s="208">
        <v>11.30963937177232</v>
      </c>
      <c r="CB6" s="208">
        <v>8.3631199658594824</v>
      </c>
      <c r="CC6" s="208">
        <v>6.7680627353946363</v>
      </c>
      <c r="CD6" s="208">
        <v>5.2113912691415152</v>
      </c>
      <c r="CE6" s="208">
        <v>6.9275274560451408</v>
      </c>
      <c r="CF6" s="208">
        <v>6.188125231763479</v>
      </c>
      <c r="CG6" s="208">
        <v>6.9318325125579321</v>
      </c>
      <c r="CH6" s="208">
        <v>14.435507168916544</v>
      </c>
      <c r="CI6" s="208">
        <v>14.915582703984413</v>
      </c>
      <c r="CJ6" s="208">
        <v>15.209918893013679</v>
      </c>
      <c r="CK6" s="208">
        <v>10.414519306148961</v>
      </c>
      <c r="CL6" s="208">
        <v>4.2106326281299573</v>
      </c>
      <c r="CM6" s="208">
        <v>4.837048388261195</v>
      </c>
      <c r="CN6" s="208">
        <v>3.018305425382124</v>
      </c>
      <c r="CO6" s="208">
        <v>1.3211240237978501</v>
      </c>
      <c r="CP6" s="208">
        <v>4.7870573576320794</v>
      </c>
      <c r="CQ6" s="208">
        <v>4.0835031920975808</v>
      </c>
      <c r="CR6" s="208">
        <v>-3.0260062174208429</v>
      </c>
      <c r="CS6" s="208">
        <v>5.1147930976991773</v>
      </c>
      <c r="CT6" s="208">
        <v>-1.6353557918694293</v>
      </c>
      <c r="CU6" s="208">
        <v>-0.1896238694672121</v>
      </c>
      <c r="CV6" s="208">
        <v>-0.61289567213917451</v>
      </c>
      <c r="CW6" s="208">
        <v>0.37920917585142888</v>
      </c>
      <c r="CX6" s="208">
        <v>0.92823578928519623</v>
      </c>
      <c r="CY6" s="208">
        <v>-5.3415591485929781E-2</v>
      </c>
      <c r="CZ6" s="208">
        <v>-1.4291592430708278</v>
      </c>
      <c r="DA6" s="208">
        <v>3.7147591888152931</v>
      </c>
      <c r="DB6" s="208">
        <v>1.2441812420041458</v>
      </c>
      <c r="DC6" s="208">
        <v>1.3015957746869304</v>
      </c>
      <c r="DD6" s="208">
        <v>4.928806146952553</v>
      </c>
      <c r="DE6" s="208">
        <v>4.6020619173986006</v>
      </c>
      <c r="DF6" s="208">
        <v>5.170237885323175</v>
      </c>
      <c r="DG6" s="208">
        <v>7.7388032336370003</v>
      </c>
      <c r="DH6" s="208">
        <v>6.5424129649842371</v>
      </c>
      <c r="DI6" s="208">
        <v>3.1629162588728121</v>
      </c>
      <c r="DJ6" s="208">
        <v>3.2674769423802132</v>
      </c>
      <c r="DK6" s="208">
        <v>4.6278757003812103</v>
      </c>
      <c r="DL6" s="208" t="e">
        <v>#DIV/0!</v>
      </c>
      <c r="DM6" s="208">
        <v>4.3721164163136308</v>
      </c>
      <c r="DN6" s="208">
        <v>3.5844036317960359</v>
      </c>
      <c r="DO6" s="208">
        <v>4.0888098845232008</v>
      </c>
      <c r="DP6" s="208">
        <v>5.2611095395534306</v>
      </c>
      <c r="DQ6" s="208">
        <v>5.9092294332339463</v>
      </c>
      <c r="DR6" s="208">
        <v>5.9895281861418255</v>
      </c>
      <c r="DS6" s="208">
        <v>7.2358249100571612</v>
      </c>
      <c r="DT6" s="208">
        <v>5.3394938056439116</v>
      </c>
      <c r="DU6" s="208">
        <v>5.2484458903510927</v>
      </c>
      <c r="DV6" s="208">
        <v>4.6558610122103659</v>
      </c>
      <c r="DW6" s="208">
        <v>4.7634490189577718</v>
      </c>
      <c r="DX6" s="208">
        <v>4.4776708983639679</v>
      </c>
      <c r="DY6" s="208">
        <v>4.0117738790719386</v>
      </c>
      <c r="DZ6" s="208">
        <v>4.0964826729691879</v>
      </c>
      <c r="EA6" s="208">
        <v>3.3517430892942031</v>
      </c>
      <c r="EB6" s="208">
        <v>2.8073181630605291</v>
      </c>
      <c r="EC6" s="208">
        <v>1.2637907814355032</v>
      </c>
      <c r="ED6" s="208">
        <v>-18.076159387686147</v>
      </c>
      <c r="EE6" s="208">
        <v>3.1366704235027356</v>
      </c>
      <c r="EF6" s="208">
        <v>2.8370456433006979</v>
      </c>
      <c r="EG6" s="208">
        <v>6.809550559445114</v>
      </c>
      <c r="EH6" s="208">
        <v>26.325371261790707</v>
      </c>
      <c r="EI6" s="208">
        <v>-0.66385015523835023</v>
      </c>
      <c r="EJ6" s="208">
        <v>9.1984616101386791</v>
      </c>
      <c r="EK6" s="208">
        <v>6.3250479278731007</v>
      </c>
      <c r="EL6" s="208">
        <v>9.2572661909891849</v>
      </c>
      <c r="EM6" s="208">
        <v>13.433061931655942</v>
      </c>
      <c r="EN6" s="208">
        <v>4.0201622017026892</v>
      </c>
      <c r="EO6" s="208">
        <v>3.3650748370990442</v>
      </c>
      <c r="EP6" s="208">
        <v>6.5554429738881481E-2</v>
      </c>
      <c r="EQ6" s="208">
        <v>-0.13827478236748902</v>
      </c>
      <c r="ER6" s="208">
        <v>-0.18223424739547056</v>
      </c>
      <c r="ES6" s="208">
        <v>2.088885452529027</v>
      </c>
      <c r="ET6" s="208">
        <v>4.904722686790123</v>
      </c>
      <c r="EU6" s="208">
        <v>5.7642294777172367</v>
      </c>
      <c r="EV6" s="208"/>
      <c r="EW6" s="208">
        <v>4.300115188405627</v>
      </c>
      <c r="EX6" s="208">
        <v>6.1831483406486853</v>
      </c>
      <c r="EY6" s="208">
        <v>4.8184224354441483</v>
      </c>
      <c r="EZ6" s="208">
        <v>3.5677441216773502</v>
      </c>
      <c r="FA6" s="208">
        <v>-3.2847987569445394</v>
      </c>
      <c r="FB6" s="208">
        <v>9.6238681993597908</v>
      </c>
      <c r="FC6" s="208">
        <v>8.6623385144912248</v>
      </c>
      <c r="FD6" s="208">
        <v>0.94632617053412105</v>
      </c>
      <c r="FE6" s="208">
        <v>4.2048867075296243</v>
      </c>
      <c r="FF6" s="208">
        <v>6.1165753609442532</v>
      </c>
      <c r="FG6" s="208">
        <v>4.7789720802512221</v>
      </c>
      <c r="FH6" s="208">
        <v>3.5538126941881245</v>
      </c>
      <c r="FI6" s="208">
        <v>-2.654460849619511</v>
      </c>
      <c r="FJ6" s="208">
        <v>9.5090744561242388</v>
      </c>
      <c r="FK6" s="208">
        <v>8.1538152891562561</v>
      </c>
      <c r="FL6" s="208">
        <v>0.74245952968693985</v>
      </c>
      <c r="FM6" s="208">
        <v>-10.128522338097113</v>
      </c>
      <c r="FN6" s="208">
        <v>11.434813100400447</v>
      </c>
      <c r="FO6" s="208">
        <v>-2.1932313320622967</v>
      </c>
      <c r="FP6" s="208">
        <v>2.5196010636682047</v>
      </c>
      <c r="FQ6" s="208">
        <v>3.1309093351559198</v>
      </c>
      <c r="FR6" s="208">
        <v>-1.9442727039999141</v>
      </c>
      <c r="FS6" s="208">
        <v>-0.18032618174871118</v>
      </c>
      <c r="FT6" s="208">
        <v>3.0003027156418227</v>
      </c>
      <c r="FU6" s="208">
        <v>2.817587346387711</v>
      </c>
      <c r="FV6" s="208">
        <v>-5.9147664093645886</v>
      </c>
      <c r="FW6" s="208">
        <v>3.0277248285974565</v>
      </c>
      <c r="FX6" s="208">
        <v>0.14543941686883954</v>
      </c>
      <c r="FY6" s="208">
        <v>-10.003335463305334</v>
      </c>
      <c r="FZ6" s="208">
        <v>11.642164554798356</v>
      </c>
      <c r="GA6" s="208">
        <v>-4.0912715602884759</v>
      </c>
      <c r="GB6" s="208">
        <v>3.7086259589177928</v>
      </c>
      <c r="GC6" s="208">
        <v>3.8867275554086689</v>
      </c>
      <c r="GD6" s="208">
        <v>-2.6886266373843455</v>
      </c>
      <c r="GE6" s="208">
        <v>0.85341377558663112</v>
      </c>
      <c r="GF6" s="208">
        <v>2.1130441457662528</v>
      </c>
      <c r="GG6" s="208">
        <v>3.1549510861136838</v>
      </c>
      <c r="GH6" s="208">
        <v>-3.3809335090776216</v>
      </c>
      <c r="GI6" s="208">
        <v>0.80402479779301927</v>
      </c>
      <c r="GJ6" s="208">
        <v>0.34608926992613931</v>
      </c>
      <c r="GK6" s="208">
        <v>-7.872726896481737</v>
      </c>
      <c r="GL6" s="208">
        <v>9.796404583765181</v>
      </c>
      <c r="GM6" s="208">
        <v>-3.2838036578686882</v>
      </c>
      <c r="GN6" s="208">
        <v>4.3949097106942219</v>
      </c>
      <c r="GO6" s="208">
        <v>1.1386029325856271</v>
      </c>
      <c r="GP6" s="208">
        <v>1.1471899054066057</v>
      </c>
      <c r="GQ6" s="208">
        <v>-0.13219394317458466</v>
      </c>
      <c r="GR6" s="208">
        <v>0.63286677196927599</v>
      </c>
      <c r="GS6" s="208">
        <v>1.5846087712512116</v>
      </c>
      <c r="GT6" s="208">
        <v>-1.3851881596476545</v>
      </c>
      <c r="GU6" s="208">
        <v>-0.13286043557224048</v>
      </c>
      <c r="GV6" s="208">
        <v>1.7588408446634958</v>
      </c>
      <c r="GW6" s="208">
        <v>-9.7577669184940135</v>
      </c>
      <c r="GX6" s="208">
        <v>9.1739324908740798</v>
      </c>
      <c r="GY6" s="208">
        <v>-2.1461657476182836</v>
      </c>
      <c r="GZ6" s="208">
        <v>3.2073558854367406</v>
      </c>
      <c r="HA6" s="208">
        <v>1.5067855626197826</v>
      </c>
      <c r="HB6" s="208">
        <v>1.8170817017588945</v>
      </c>
      <c r="HC6" s="208">
        <v>-1.0159092547667967</v>
      </c>
      <c r="HD6" s="208">
        <v>1.1318396154038624</v>
      </c>
      <c r="HE6" s="208">
        <v>2.1411544507856917</v>
      </c>
      <c r="HF6" s="208">
        <v>-2.9580525957687058</v>
      </c>
      <c r="HG6" s="208">
        <v>0.50902453827761462</v>
      </c>
      <c r="HH6" s="208">
        <v>1.5795876315152668</v>
      </c>
      <c r="HI6" s="208">
        <v>-10.155430412061378</v>
      </c>
      <c r="HJ6" s="208">
        <v>9.6001845883493075</v>
      </c>
      <c r="HK6" s="208">
        <v>-1.9657486658118444</v>
      </c>
      <c r="HL6" s="208">
        <v>3.0539006008616809</v>
      </c>
      <c r="HM6" s="208">
        <v>1.1906944114951727</v>
      </c>
      <c r="HN6" s="208">
        <v>1.9962148400831836</v>
      </c>
      <c r="HO6" s="208">
        <v>-1.4501356153872678</v>
      </c>
      <c r="HP6" s="208">
        <v>8.3452257496702487E-2</v>
      </c>
      <c r="HQ6" s="208">
        <v>1.9866861286858182</v>
      </c>
      <c r="HR6" s="208">
        <v>-2.6079188995397118</v>
      </c>
      <c r="HS6" s="208">
        <v>1.1991383414955408</v>
      </c>
      <c r="HT6" s="208">
        <v>0.3535767993321457</v>
      </c>
      <c r="HU6" s="208">
        <v>-6.6167311124945059</v>
      </c>
      <c r="HV6" s="208">
        <v>-1.0398568281236038</v>
      </c>
      <c r="HW6" s="208">
        <v>-35.758395855495564</v>
      </c>
      <c r="HX6" s="208">
        <v>26.92480984069266</v>
      </c>
      <c r="HY6" s="208">
        <v>36.964875400207831</v>
      </c>
      <c r="HZ6" s="208">
        <v>0.23642164344475702</v>
      </c>
      <c r="IA6" s="208">
        <v>-2.129903987808845</v>
      </c>
      <c r="IB6" s="208">
        <v>2.0967312883768017</v>
      </c>
      <c r="IC6" s="208">
        <v>0.112920076857705</v>
      </c>
      <c r="ID6" s="208">
        <v>-2.9149624395639506</v>
      </c>
      <c r="IE6" s="208">
        <v>3.2687893323373913</v>
      </c>
      <c r="IF6" s="208">
        <v>-0.20322834323241068</v>
      </c>
      <c r="IG6" s="208">
        <v>-5.792379114958095</v>
      </c>
      <c r="IH6" s="208">
        <v>6.7925041372377706</v>
      </c>
      <c r="II6" s="208">
        <v>-4.2524284152012086</v>
      </c>
      <c r="IJ6" s="208">
        <v>-1.9581812964616319</v>
      </c>
      <c r="IK6" s="208">
        <v>5.3615381066360897</v>
      </c>
      <c r="IL6" s="208">
        <v>-6.1233870289432133</v>
      </c>
      <c r="IM6" s="208">
        <v>5.2959698377478333</v>
      </c>
      <c r="IN6" s="208">
        <v>5.5082936172140364</v>
      </c>
      <c r="IO6" s="208">
        <v>3.9985024751424589</v>
      </c>
      <c r="IP6" s="208">
        <v>7.2861025795447176E-2</v>
      </c>
      <c r="IQ6" s="208">
        <v>0.53512229765627239</v>
      </c>
      <c r="IR6" s="208">
        <v>-1.6721927128290588</v>
      </c>
      <c r="IS6" s="208">
        <v>-7.1659201494037745</v>
      </c>
      <c r="IT6" s="208">
        <v>8.5344303548195342</v>
      </c>
      <c r="IU6" s="208">
        <v>-4.9145214148590384</v>
      </c>
      <c r="IV6" s="208">
        <v>-1.2715281115315094</v>
      </c>
      <c r="IW6" s="208">
        <v>12.755021269405972</v>
      </c>
      <c r="IX6" s="208">
        <v>-5.7295593934706517</v>
      </c>
      <c r="IY6" s="208">
        <v>5.5656670689929513</v>
      </c>
      <c r="IZ6" s="208">
        <v>1.116706221925341</v>
      </c>
      <c r="JA6" s="208">
        <v>-1.8448859496218404</v>
      </c>
      <c r="JB6" s="208">
        <v>0.67440441659012151</v>
      </c>
      <c r="JC6" s="208">
        <v>-1.2089896266310234</v>
      </c>
      <c r="JD6" s="208">
        <v>-3.292100214678058</v>
      </c>
      <c r="JE6" s="208">
        <v>-3.9903066238921951</v>
      </c>
      <c r="JF6" s="208">
        <v>7.8057158312363981</v>
      </c>
      <c r="JG6" s="208">
        <v>-11.409413342756309</v>
      </c>
      <c r="JH6" s="208">
        <v>7.0165566107961439</v>
      </c>
      <c r="JI6" s="208">
        <v>5.5142404127329598</v>
      </c>
      <c r="JJ6" s="208">
        <v>-4.3440027595707278</v>
      </c>
      <c r="JK6" s="208">
        <v>5.1179884614890057</v>
      </c>
      <c r="JL6" s="208">
        <v>2.1260763523266064</v>
      </c>
      <c r="JM6" s="208">
        <v>-1.3080240805083179</v>
      </c>
      <c r="JN6" s="208">
        <v>-0.30477814150179938</v>
      </c>
      <c r="JO6" s="208">
        <v>-2.5688270453797202</v>
      </c>
      <c r="JP6" s="208">
        <v>1.7546006594822785</v>
      </c>
      <c r="JQ6" s="208">
        <v>-6.2773430398306971</v>
      </c>
      <c r="JR6" s="208">
        <v>7.8668513426214162</v>
      </c>
      <c r="JS6" s="208">
        <v>-8.2373340447859249</v>
      </c>
      <c r="JT6" s="208">
        <v>6.6833112073333609</v>
      </c>
      <c r="JU6" s="208">
        <v>6.087371138623169</v>
      </c>
      <c r="JV6" s="208">
        <v>-2.0078030436579581</v>
      </c>
      <c r="JW6" s="208">
        <v>3.9507011454886793</v>
      </c>
      <c r="JX6" s="208">
        <v>-1.1133353433161517</v>
      </c>
      <c r="JY6" s="208">
        <v>-1.2079949146698823</v>
      </c>
      <c r="JZ6" s="208">
        <v>1.0085613532803848</v>
      </c>
      <c r="KA6" s="208" t="e">
        <v>#DIV/0!</v>
      </c>
      <c r="KB6" s="208">
        <v>4.1084595038678486</v>
      </c>
      <c r="KC6" s="208">
        <v>1.7853112499390136</v>
      </c>
      <c r="KD6" s="208">
        <v>1.6542406775695468</v>
      </c>
      <c r="KE6" s="208">
        <v>-3.1080134839845783</v>
      </c>
      <c r="KF6" s="208">
        <v>3.3227365795523127</v>
      </c>
      <c r="KG6" s="208">
        <v>2.2809567875891474</v>
      </c>
      <c r="KH6" s="208">
        <v>2.7991210101516941</v>
      </c>
      <c r="KI6" s="208">
        <v>-2.5114244467423106</v>
      </c>
      <c r="KJ6" s="208">
        <v>3.4010742932602227</v>
      </c>
      <c r="KK6" s="208">
        <v>3.4836456149177195</v>
      </c>
      <c r="KL6" s="208">
        <v>0.98124745118579426</v>
      </c>
      <c r="KM6" s="208">
        <v>-2.5956865904865083</v>
      </c>
      <c r="KN6" s="208">
        <v>2.8188907513433321</v>
      </c>
      <c r="KO6" s="208">
        <v>3.5900285642812975</v>
      </c>
      <c r="KP6" s="208">
        <v>0.70578657831403291</v>
      </c>
      <c r="KQ6" s="208">
        <v>-3.0300414042325485</v>
      </c>
      <c r="KR6" s="208">
        <v>2.902628042811159</v>
      </c>
      <c r="KS6" s="208">
        <v>2.8489123155391383</v>
      </c>
      <c r="KT6" s="208">
        <v>0.1752997302902628</v>
      </c>
      <c r="KU6" s="208">
        <v>-4.4859279010499478</v>
      </c>
      <c r="KV6" s="208">
        <v>-16.750316837704545</v>
      </c>
      <c r="KW6" s="208">
        <v>29.479944954010051</v>
      </c>
      <c r="KX6" s="208">
        <v>-0.11572190188104514</v>
      </c>
      <c r="KY6" s="208">
        <v>-0.79630303288583093</v>
      </c>
      <c r="KZ6" s="208">
        <v>-1.5392623803766554</v>
      </c>
      <c r="LA6" s="208">
        <v>1.8167537159922631</v>
      </c>
      <c r="LB6" s="208">
        <v>9.8010092438572229</v>
      </c>
      <c r="LC6" s="208">
        <v>-3.4067176485635997</v>
      </c>
      <c r="LD6" s="208">
        <v>1.1760749618081547</v>
      </c>
      <c r="LE6" s="208">
        <v>5.7081742257507386</v>
      </c>
      <c r="LF6" s="208">
        <v>0.68950442630398356</v>
      </c>
      <c r="LG6" s="208">
        <v>-4.0150327812714295</v>
      </c>
      <c r="LH6" s="208">
        <v>-2.0535702989261893</v>
      </c>
      <c r="LI6" s="208">
        <v>5.4928512408492196</v>
      </c>
      <c r="LJ6" s="208">
        <v>0.64518057010315033</v>
      </c>
      <c r="LK6" s="208">
        <v>-1.8311194437664398</v>
      </c>
      <c r="LL6" s="208">
        <v>0.64800884451020124</v>
      </c>
      <c r="LM6" s="208">
        <v>6.3571766945896684</v>
      </c>
      <c r="LN6" s="305" t="s">
        <v>656</v>
      </c>
      <c r="LO6" s="306"/>
      <c r="LP6" s="58"/>
      <c r="LQ6" s="58"/>
      <c r="LR6" s="67"/>
      <c r="LS6" s="67"/>
      <c r="LT6" s="314"/>
      <c r="LU6"/>
      <c r="LV6"/>
      <c r="LW6"/>
      <c r="LX6"/>
      <c r="LY6"/>
    </row>
    <row r="7" spans="1:339" s="242" customFormat="1" ht="20.100000000000001" customHeight="1">
      <c r="A7" s="514"/>
      <c r="B7" s="445" t="s">
        <v>657</v>
      </c>
      <c r="C7" s="261"/>
      <c r="D7" s="262">
        <v>7.3680431598460503</v>
      </c>
      <c r="E7" s="262">
        <v>8.5516978063494804</v>
      </c>
      <c r="F7" s="263"/>
      <c r="G7" s="511" t="s">
        <v>658</v>
      </c>
      <c r="H7" s="511"/>
      <c r="I7" s="208">
        <v>3.4655312177614945</v>
      </c>
      <c r="J7" s="208">
        <v>5.7661783481869975</v>
      </c>
      <c r="K7" s="208">
        <v>8.9779438921294883</v>
      </c>
      <c r="L7" s="208">
        <v>-6.6647887164838124</v>
      </c>
      <c r="M7" s="208">
        <v>-4.124735601410606</v>
      </c>
      <c r="N7" s="208">
        <v>-6.5797150522848682</v>
      </c>
      <c r="O7" s="208">
        <v>4.1729269162125604</v>
      </c>
      <c r="P7" s="208">
        <v>-0.95756539725968537</v>
      </c>
      <c r="Q7" s="208">
        <v>-0.39668780312960905</v>
      </c>
      <c r="R7" s="208">
        <v>3.1653347329108925</v>
      </c>
      <c r="S7" s="208">
        <v>11.671897579336004</v>
      </c>
      <c r="T7" s="208">
        <v>9.5269606370054447</v>
      </c>
      <c r="U7" s="208">
        <v>7.9890214477056531</v>
      </c>
      <c r="V7" s="208">
        <v>15.457223137202519</v>
      </c>
      <c r="W7" s="208">
        <v>4.2052588388267367</v>
      </c>
      <c r="X7" s="208">
        <v>15.319604454172065</v>
      </c>
      <c r="Y7" s="208">
        <v>12.516242231054477</v>
      </c>
      <c r="Z7" s="208">
        <v>6.9628096873569802</v>
      </c>
      <c r="AA7" s="208">
        <v>20.587497837324747</v>
      </c>
      <c r="AB7" s="208">
        <v>9.1900675539972951</v>
      </c>
      <c r="AC7" s="208">
        <v>8.5054885919021643</v>
      </c>
      <c r="AD7" s="208">
        <v>6.5994522894636987</v>
      </c>
      <c r="AE7" s="208">
        <v>7.3302372137641356</v>
      </c>
      <c r="AF7" s="208">
        <v>16.354265699693073</v>
      </c>
      <c r="AG7" s="293">
        <v>16.090497652243101</v>
      </c>
      <c r="AH7" s="208">
        <v>2.1172575288529174</v>
      </c>
      <c r="AI7" s="208">
        <v>6.0393090010498156</v>
      </c>
      <c r="AJ7" s="208">
        <v>4.6179796524299377</v>
      </c>
      <c r="AK7" s="208">
        <v>3.3429150075941152</v>
      </c>
      <c r="AL7" s="208">
        <v>3.4784938676436497</v>
      </c>
      <c r="AM7" s="208">
        <v>-2.8594188250989419</v>
      </c>
      <c r="AN7" s="208">
        <v>2.1074527445695566</v>
      </c>
      <c r="AO7" s="208">
        <v>6.9126288278562527</v>
      </c>
      <c r="AP7" s="208">
        <v>2.6083342419294553</v>
      </c>
      <c r="AQ7" s="208">
        <v>-1.7192562469461876</v>
      </c>
      <c r="AR7" s="208">
        <v>-1.1318118644456803</v>
      </c>
      <c r="AS7" s="208">
        <v>2.6342882733140698</v>
      </c>
      <c r="AT7" s="208">
        <v>6.3392902015456514</v>
      </c>
      <c r="AU7" s="208">
        <v>6.7745589808908164</v>
      </c>
      <c r="AV7" s="208">
        <v>4.244456253535958</v>
      </c>
      <c r="AW7" s="208">
        <v>4.4468782701519274</v>
      </c>
      <c r="AX7" s="208">
        <v>3.8179477395328831</v>
      </c>
      <c r="AY7" s="208">
        <v>0.75595354796853087</v>
      </c>
      <c r="AZ7" s="208">
        <v>2.3623486286192303</v>
      </c>
      <c r="BA7" s="208">
        <v>1.5215844129982372</v>
      </c>
      <c r="BB7" s="208">
        <v>0.83807100422916392</v>
      </c>
      <c r="BC7" s="208">
        <v>2.2212018594095753</v>
      </c>
      <c r="BD7" s="208">
        <v>0.56143665001231113</v>
      </c>
      <c r="BE7" s="208">
        <v>-5.5221103807670318</v>
      </c>
      <c r="BF7" s="208">
        <v>4.4262242115540147</v>
      </c>
      <c r="BG7" s="208">
        <v>-9.8446757420415452</v>
      </c>
      <c r="BH7" s="208">
        <v>-9.0168595250478774</v>
      </c>
      <c r="BI7" s="208">
        <v>-2.5170231716552678</v>
      </c>
      <c r="BJ7" s="208">
        <v>10.539503324949706</v>
      </c>
      <c r="BK7" s="208">
        <v>6.3343674516753197</v>
      </c>
      <c r="BL7" s="208">
        <v>4.8107013897013218</v>
      </c>
      <c r="BM7" s="208">
        <v>4.8783386689731572</v>
      </c>
      <c r="BN7" s="208">
        <v>-3.410599158996007</v>
      </c>
      <c r="BO7" s="208">
        <v>-8.7318240449907307</v>
      </c>
      <c r="BP7" s="208">
        <v>-7.938507735757554</v>
      </c>
      <c r="BQ7" s="262">
        <v>3.4843977432615247E-2</v>
      </c>
      <c r="BR7" s="208">
        <v>-7.3981104404012825</v>
      </c>
      <c r="BS7" s="208">
        <v>7.2284956475732827</v>
      </c>
      <c r="BT7" s="208">
        <v>12.699147566779075</v>
      </c>
      <c r="BU7" s="208">
        <v>0.73000808960395602</v>
      </c>
      <c r="BV7" s="208">
        <v>-6.3658745613496706</v>
      </c>
      <c r="BW7" s="208">
        <v>-10.895172815063049</v>
      </c>
      <c r="BX7" s="208">
        <v>-6.6268898022750165</v>
      </c>
      <c r="BY7" s="208">
        <v>2.0648505169379376</v>
      </c>
      <c r="BZ7" s="208">
        <v>9.3420312752595862</v>
      </c>
      <c r="CA7" s="208">
        <v>12.897363216201313</v>
      </c>
      <c r="CB7" s="208">
        <v>10.2451687616187</v>
      </c>
      <c r="CC7" s="208">
        <v>6.6709672570201946</v>
      </c>
      <c r="CD7" s="208">
        <v>6.5628270431323159</v>
      </c>
      <c r="CE7" s="208">
        <v>4.1034356165419155</v>
      </c>
      <c r="CF7" s="208">
        <v>4.2706629749147851</v>
      </c>
      <c r="CG7" s="208">
        <v>4.6565588222063639</v>
      </c>
      <c r="CH7" s="208">
        <v>7.7967547952152927</v>
      </c>
      <c r="CI7" s="208">
        <v>11.213620444136609</v>
      </c>
      <c r="CJ7" s="208">
        <v>11.405339443728508</v>
      </c>
      <c r="CK7" s="208">
        <v>4.9524124790069948</v>
      </c>
      <c r="CL7" s="208">
        <v>1.7006775396760929</v>
      </c>
      <c r="CM7" s="208">
        <v>4.7933101714680504</v>
      </c>
      <c r="CN7" s="208">
        <v>3.3935443954768516</v>
      </c>
      <c r="CO7" s="208">
        <v>4.4469470764870493</v>
      </c>
      <c r="CP7" s="208">
        <v>10.392207297841722</v>
      </c>
      <c r="CQ7" s="208">
        <v>7.6302205073812956</v>
      </c>
      <c r="CR7" s="208">
        <v>-4.8297438672224615</v>
      </c>
      <c r="CS7" s="208">
        <v>11.646786610796539</v>
      </c>
      <c r="CT7" s="208">
        <v>2.8968725474894939</v>
      </c>
      <c r="CU7" s="208">
        <v>3.8518617458928759</v>
      </c>
      <c r="CV7" s="208">
        <v>3.8443928299652299</v>
      </c>
      <c r="CW7" s="208">
        <v>5.0134532305209802</v>
      </c>
      <c r="CX7" s="208">
        <v>6.4903394083709429</v>
      </c>
      <c r="CY7" s="208">
        <v>8.8583418660425366</v>
      </c>
      <c r="CZ7" s="208">
        <v>5.6824246286425222</v>
      </c>
      <c r="DA7" s="208">
        <v>4.5873067508620267</v>
      </c>
      <c r="DB7" s="208">
        <v>-2.1273289887939342</v>
      </c>
      <c r="DC7" s="208">
        <v>-1.335218243865782</v>
      </c>
      <c r="DD7" s="208">
        <v>4.9030175843232087</v>
      </c>
      <c r="DE7" s="208">
        <v>4.6918968295885293</v>
      </c>
      <c r="DF7" s="208">
        <v>7.1626174847097417</v>
      </c>
      <c r="DG7" s="208">
        <v>10.685296082826937</v>
      </c>
      <c r="DH7" s="208">
        <v>10.950633284721363</v>
      </c>
      <c r="DI7" s="208">
        <v>3.8606005646510937</v>
      </c>
      <c r="DJ7" s="208">
        <v>7.70185957956393</v>
      </c>
      <c r="DK7" s="208">
        <v>5.1922460885159438</v>
      </c>
      <c r="DL7" s="208">
        <v>-100</v>
      </c>
      <c r="DM7" s="208">
        <v>6.1036509781368693</v>
      </c>
      <c r="DN7" s="208">
        <v>-5.7945590409754288</v>
      </c>
      <c r="DO7" s="208">
        <v>0.83195526233332373</v>
      </c>
      <c r="DP7" s="208">
        <v>7.9841348081429118</v>
      </c>
      <c r="DQ7" s="208">
        <v>8.9058787118129175</v>
      </c>
      <c r="DR7" s="208">
        <v>11.556507844494334</v>
      </c>
      <c r="DS7" s="208">
        <v>12.633433927550982</v>
      </c>
      <c r="DT7" s="208">
        <v>9.9914136403329508</v>
      </c>
      <c r="DU7" s="208">
        <v>8.1032308257177164</v>
      </c>
      <c r="DV7" s="208">
        <v>3.8160370360558886</v>
      </c>
      <c r="DW7" s="208">
        <v>1.9400863849365493</v>
      </c>
      <c r="DX7" s="208">
        <v>-0.10289983543816561</v>
      </c>
      <c r="DY7" s="208">
        <v>5.1669750177069744</v>
      </c>
      <c r="DZ7" s="208">
        <v>4.1755042352885141</v>
      </c>
      <c r="EA7" s="208">
        <v>1.5506752304368803</v>
      </c>
      <c r="EB7" s="208">
        <v>1.1963615098445217</v>
      </c>
      <c r="EC7" s="208">
        <v>-3.9305596507189193</v>
      </c>
      <c r="ED7" s="208">
        <v>-0.53020578420796483</v>
      </c>
      <c r="EE7" s="208">
        <v>5.3304066477721079</v>
      </c>
      <c r="EF7" s="208">
        <v>-6.6836837497635742</v>
      </c>
      <c r="EG7" s="208">
        <v>-0.14537296536070698</v>
      </c>
      <c r="EH7" s="208">
        <v>1.9141512982436097</v>
      </c>
      <c r="EI7" s="208">
        <v>-5.1129709395833771</v>
      </c>
      <c r="EJ7" s="208">
        <v>10.787645514107027</v>
      </c>
      <c r="EK7" s="208">
        <v>5.7490252206888925</v>
      </c>
      <c r="EL7" s="208">
        <v>5.5537981524799562</v>
      </c>
      <c r="EM7" s="208">
        <v>9.0148955579604433</v>
      </c>
      <c r="EN7" s="208">
        <v>3.2744880104629033</v>
      </c>
      <c r="EO7" s="208">
        <v>7.3980372478268634</v>
      </c>
      <c r="EP7" s="208">
        <v>3.1272559676234692</v>
      </c>
      <c r="EQ7" s="208">
        <v>4.2533425800718589</v>
      </c>
      <c r="ER7" s="208">
        <v>7.0140076562050098</v>
      </c>
      <c r="ES7" s="208">
        <v>0.3985639118684503</v>
      </c>
      <c r="ET7" s="208">
        <v>5.5835724222615255</v>
      </c>
      <c r="EU7" s="208">
        <v>8.3834079462182984</v>
      </c>
      <c r="EV7" s="208"/>
      <c r="EW7" s="208">
        <v>1.4661145244772911</v>
      </c>
      <c r="EX7" s="208">
        <v>10.270946999268048</v>
      </c>
      <c r="EY7" s="208">
        <v>3.6644385785686353</v>
      </c>
      <c r="EZ7" s="208">
        <v>3.1721143915879964</v>
      </c>
      <c r="FA7" s="208">
        <v>-0.80093322138002065</v>
      </c>
      <c r="FB7" s="208">
        <v>0.89938265709075438</v>
      </c>
      <c r="FC7" s="208">
        <v>6.124387270028592</v>
      </c>
      <c r="FD7" s="208">
        <v>5.389151205118182</v>
      </c>
      <c r="FE7" s="208">
        <v>5.2248397989433641</v>
      </c>
      <c r="FF7" s="208">
        <v>10.804979467336224</v>
      </c>
      <c r="FG7" s="208">
        <v>3.2223065497885415</v>
      </c>
      <c r="FH7" s="208">
        <v>2.9416061768704509</v>
      </c>
      <c r="FI7" s="208">
        <v>-1.4165696709660267</v>
      </c>
      <c r="FJ7" s="208">
        <v>1.6521548902682923</v>
      </c>
      <c r="FK7" s="208">
        <v>5.8858328631003616</v>
      </c>
      <c r="FL7" s="208">
        <v>5.4141672706907116</v>
      </c>
      <c r="FM7" s="208">
        <v>-10.703776519127473</v>
      </c>
      <c r="FN7" s="208">
        <v>14.526220001911554</v>
      </c>
      <c r="FO7" s="208">
        <v>9.8158149628298759</v>
      </c>
      <c r="FP7" s="208">
        <v>0.75650120811059196</v>
      </c>
      <c r="FQ7" s="208">
        <v>2.6710133596315586</v>
      </c>
      <c r="FR7" s="208">
        <v>-6.0308159012570997</v>
      </c>
      <c r="FS7" s="208">
        <v>12.266237684718305</v>
      </c>
      <c r="FT7" s="208">
        <v>-3.4369203761164613</v>
      </c>
      <c r="FU7" s="208">
        <v>1.9061912572452115</v>
      </c>
      <c r="FV7" s="208">
        <v>-6.9392521942240819</v>
      </c>
      <c r="FW7" s="208">
        <v>-3.4006109632635457</v>
      </c>
      <c r="FX7" s="208">
        <v>-4.570063041140159</v>
      </c>
      <c r="FY7" s="208">
        <v>-8.7181964144187702</v>
      </c>
      <c r="FZ7" s="208">
        <v>18.003998749567501</v>
      </c>
      <c r="GA7" s="208">
        <v>-5.9471859556024356</v>
      </c>
      <c r="GB7" s="208">
        <v>3.498519587220855</v>
      </c>
      <c r="GC7" s="208">
        <v>4.2022142976932741E-2</v>
      </c>
      <c r="GD7" s="208">
        <v>4.7850041666340388</v>
      </c>
      <c r="GE7" s="208">
        <v>6.737151706677551</v>
      </c>
      <c r="GF7" s="208">
        <v>-2.8900833764155465</v>
      </c>
      <c r="GG7" s="208">
        <v>5.5505695596744289</v>
      </c>
      <c r="GH7" s="208">
        <v>0.7341305539114984</v>
      </c>
      <c r="GI7" s="208">
        <v>-5.2560428368399386</v>
      </c>
      <c r="GJ7" s="208">
        <v>-5.9100567653141525</v>
      </c>
      <c r="GK7" s="208">
        <v>-2.4054165538448586</v>
      </c>
      <c r="GL7" s="208">
        <v>6.5038366556129006</v>
      </c>
      <c r="GM7" s="208">
        <v>4.0843181453762583</v>
      </c>
      <c r="GN7" s="208">
        <v>0.98252205728901743</v>
      </c>
      <c r="GO7" s="208">
        <v>-4.8957238258692684</v>
      </c>
      <c r="GP7" s="208">
        <v>18.132288224863188</v>
      </c>
      <c r="GQ7" s="208">
        <v>-3.3512012904045321</v>
      </c>
      <c r="GR7" s="208">
        <v>-3.4989245230559476</v>
      </c>
      <c r="GS7" s="208">
        <v>3.6964401517100072</v>
      </c>
      <c r="GT7" s="208">
        <v>1.4247061843698532</v>
      </c>
      <c r="GU7" s="208">
        <v>2.7097661514247733</v>
      </c>
      <c r="GV7" s="208">
        <v>-6.1233529471296464</v>
      </c>
      <c r="GW7" s="208">
        <v>-14.152394789052863</v>
      </c>
      <c r="GX7" s="208">
        <v>10.594364931225257</v>
      </c>
      <c r="GY7" s="208">
        <v>2.6891930968940443</v>
      </c>
      <c r="GZ7" s="208">
        <v>-0.24823430074214059</v>
      </c>
      <c r="HA7" s="208">
        <v>-4.7709534983767981</v>
      </c>
      <c r="HB7" s="208">
        <v>10.896851169500337</v>
      </c>
      <c r="HC7" s="208">
        <v>1.5905250689322514</v>
      </c>
      <c r="HD7" s="208">
        <v>1.0424154813142792</v>
      </c>
      <c r="HE7" s="208">
        <v>-0.47837091428253586</v>
      </c>
      <c r="HF7" s="208">
        <v>-2.8529638222944271</v>
      </c>
      <c r="HG7" s="208">
        <v>3.3236837190939923</v>
      </c>
      <c r="HH7" s="208">
        <v>-2.5473912544413935</v>
      </c>
      <c r="HI7" s="208">
        <v>-11.053376437665108</v>
      </c>
      <c r="HJ7" s="208">
        <v>11.047050614332903</v>
      </c>
      <c r="HK7" s="208">
        <v>0.2558961579591994</v>
      </c>
      <c r="HL7" s="208">
        <v>-5.4536196310195351E-2</v>
      </c>
      <c r="HM7" s="208">
        <v>-5.3443785326004303</v>
      </c>
      <c r="HN7" s="208">
        <v>7.6260726428845516</v>
      </c>
      <c r="HO7" s="208">
        <v>3.2102260787962678</v>
      </c>
      <c r="HP7" s="208">
        <v>0.21249267928071447</v>
      </c>
      <c r="HQ7" s="208">
        <v>-1.1484192427827935</v>
      </c>
      <c r="HR7" s="208">
        <v>-1.5204605138854959</v>
      </c>
      <c r="HS7" s="208">
        <v>1.6460175165425852</v>
      </c>
      <c r="HT7" s="208">
        <v>-8.442867177673179</v>
      </c>
      <c r="HU7" s="208">
        <v>-1.6874732022990173</v>
      </c>
      <c r="HV7" s="208">
        <v>-4.12865224598049</v>
      </c>
      <c r="HW7" s="208">
        <v>1.17645694981357</v>
      </c>
      <c r="HX7" s="208">
        <v>7.0855686142810725</v>
      </c>
      <c r="HY7" s="208">
        <v>7.3334619473628777</v>
      </c>
      <c r="HZ7" s="208">
        <v>3.5317692910792999</v>
      </c>
      <c r="IA7" s="208">
        <v>1.7313258653126553</v>
      </c>
      <c r="IB7" s="208">
        <v>0.27716260576727336</v>
      </c>
      <c r="IC7" s="208">
        <v>-8.9610392508021164</v>
      </c>
      <c r="ID7" s="208">
        <v>-6.9458153842135886</v>
      </c>
      <c r="IE7" s="208">
        <v>2.5295395396432383</v>
      </c>
      <c r="IF7" s="208">
        <v>-0.51319752004560826</v>
      </c>
      <c r="IG7" s="208">
        <v>-8.9924531606247342</v>
      </c>
      <c r="IH7" s="208">
        <v>11.014369623122562</v>
      </c>
      <c r="II7" s="208">
        <v>6.3383420909622856</v>
      </c>
      <c r="IJ7" s="208">
        <v>-4.2873843708110542</v>
      </c>
      <c r="IK7" s="208">
        <v>-0.22759820684241561</v>
      </c>
      <c r="IL7" s="208">
        <v>-1.476300786546247</v>
      </c>
      <c r="IM7" s="208">
        <v>6.6044410912487166</v>
      </c>
      <c r="IN7" s="208">
        <v>9.6115743595491949</v>
      </c>
      <c r="IO7" s="208">
        <v>-2.4699997786802612</v>
      </c>
      <c r="IP7" s="208">
        <v>-3.9200940678614415</v>
      </c>
      <c r="IQ7" s="208">
        <v>0.12090688028516183</v>
      </c>
      <c r="IR7" s="208">
        <v>-3.7386076047308023</v>
      </c>
      <c r="IS7" s="208">
        <v>-9.0847142119087891</v>
      </c>
      <c r="IT7" s="208">
        <v>8.4522398781136729</v>
      </c>
      <c r="IU7" s="208">
        <v>6.5091595086229859</v>
      </c>
      <c r="IV7" s="208">
        <v>-3.9331610461391335</v>
      </c>
      <c r="IW7" s="208">
        <v>2.7660497580266821</v>
      </c>
      <c r="IX7" s="208">
        <v>1.6466340744023711</v>
      </c>
      <c r="IY7" s="208">
        <v>6.7882144161026901</v>
      </c>
      <c r="IZ7" s="208">
        <v>3.2625475771517358</v>
      </c>
      <c r="JA7" s="208">
        <v>-5.491766519068932</v>
      </c>
      <c r="JB7" s="208">
        <v>-0.99838440442962906</v>
      </c>
      <c r="JC7" s="208">
        <v>-1.2164477531633793</v>
      </c>
      <c r="JD7" s="208">
        <v>-2.7578693060311252</v>
      </c>
      <c r="JE7" s="208">
        <v>-3.9096942880309911</v>
      </c>
      <c r="JF7" s="208">
        <v>5.7387906114365848</v>
      </c>
      <c r="JG7" s="208">
        <v>-5.8210236573161751</v>
      </c>
      <c r="JH7" s="208">
        <v>12.698592027446281</v>
      </c>
      <c r="JI7" s="208">
        <v>-5.2878685973925599</v>
      </c>
      <c r="JJ7" s="208">
        <v>2.5900197691455418</v>
      </c>
      <c r="JK7" s="208">
        <v>6.7805343208002995</v>
      </c>
      <c r="JL7" s="208">
        <v>4.4250576746456005</v>
      </c>
      <c r="JM7" s="208">
        <v>-4.1626234480891924</v>
      </c>
      <c r="JN7" s="208">
        <v>1.2030929347001518</v>
      </c>
      <c r="JO7" s="208">
        <v>-4.0984353066610879</v>
      </c>
      <c r="JP7" s="208">
        <v>-3.7655259355097996</v>
      </c>
      <c r="JQ7" s="208">
        <v>-10.078811946878602</v>
      </c>
      <c r="JR7" s="208">
        <v>6.5945640498608498</v>
      </c>
      <c r="JS7" s="208">
        <v>0.13359007643960297</v>
      </c>
      <c r="JT7" s="208">
        <v>12.471782424116725</v>
      </c>
      <c r="JU7" s="208">
        <v>-3.0526696332561158</v>
      </c>
      <c r="JV7" s="208">
        <v>5.9623866961922403</v>
      </c>
      <c r="JW7" s="208">
        <v>7.0365109427743135</v>
      </c>
      <c r="JX7" s="208">
        <v>-2.247973869108705</v>
      </c>
      <c r="JY7" s="208">
        <v>-0.61810141909835181</v>
      </c>
      <c r="JZ7" s="208">
        <v>-1.1550896292423118</v>
      </c>
      <c r="KA7" s="208">
        <v>-100</v>
      </c>
      <c r="KB7" s="208">
        <v>17.174881816697336</v>
      </c>
      <c r="KC7" s="208">
        <v>2.471916675029135</v>
      </c>
      <c r="KD7" s="208">
        <v>-2.5195865441856711</v>
      </c>
      <c r="KE7" s="208">
        <v>-9.3487949140201749</v>
      </c>
      <c r="KF7" s="208">
        <v>4.0351704121670053</v>
      </c>
      <c r="KG7" s="208">
        <v>9.6799039698382927</v>
      </c>
      <c r="KH7" s="208">
        <v>4.3948625252769489</v>
      </c>
      <c r="KI7" s="208">
        <v>-8.5750035066361221</v>
      </c>
      <c r="KJ7" s="208">
        <v>6.567252764192105</v>
      </c>
      <c r="KK7" s="208">
        <v>10.738713999432605</v>
      </c>
      <c r="KL7" s="208">
        <v>1.9460927856405732</v>
      </c>
      <c r="KM7" s="208">
        <v>-10.144463353470286</v>
      </c>
      <c r="KN7" s="208">
        <v>2.3409733020312302</v>
      </c>
      <c r="KO7" s="208">
        <v>8.7376709182060921</v>
      </c>
      <c r="KP7" s="208">
        <v>-9.7013809302254117E-2</v>
      </c>
      <c r="KQ7" s="208">
        <v>-5.4043114150320122</v>
      </c>
      <c r="KR7" s="208">
        <v>1.3761448960021738</v>
      </c>
      <c r="KS7" s="208">
        <v>5.9978925543646255</v>
      </c>
      <c r="KT7" s="208">
        <v>-0.44557868743024187</v>
      </c>
      <c r="KU7" s="208">
        <v>-10.196822037631449</v>
      </c>
      <c r="KV7" s="208">
        <v>4.9643282456272857</v>
      </c>
      <c r="KW7" s="208">
        <v>12.2431308376582</v>
      </c>
      <c r="KX7" s="208">
        <v>-11.800854482796836</v>
      </c>
      <c r="KY7" s="208">
        <v>-3.9046631683242055</v>
      </c>
      <c r="KZ7" s="208">
        <v>7.1292412522104343</v>
      </c>
      <c r="LA7" s="208">
        <v>4.5038111190017531</v>
      </c>
      <c r="LB7" s="208">
        <v>2.9790453443895046</v>
      </c>
      <c r="LC7" s="208">
        <v>-8.2750775048332343</v>
      </c>
      <c r="LD7" s="208">
        <v>6.9314661176834704</v>
      </c>
      <c r="LE7" s="208">
        <v>7.9304795654019529</v>
      </c>
      <c r="LF7" s="208">
        <v>-2.4435318741038117</v>
      </c>
      <c r="LG7" s="208">
        <v>-4.6126799322217522</v>
      </c>
      <c r="LH7" s="208">
        <v>2.6792384656427686</v>
      </c>
      <c r="LI7" s="208">
        <v>9.1090144442111978</v>
      </c>
      <c r="LJ7" s="208">
        <v>0.13979761769837751</v>
      </c>
      <c r="LK7" s="208">
        <v>-10.509379473263763</v>
      </c>
      <c r="LL7" s="208">
        <v>7.9820307023164219</v>
      </c>
      <c r="LM7" s="208">
        <v>12.002336649706152</v>
      </c>
      <c r="LN7" s="512" t="s">
        <v>659</v>
      </c>
      <c r="LO7" s="512"/>
      <c r="LP7" s="67">
        <v>0.4102853986694267</v>
      </c>
      <c r="LQ7" s="315">
        <v>0.48262892610492775</v>
      </c>
      <c r="LR7" s="68">
        <v>3</v>
      </c>
      <c r="LS7" s="69">
        <v>3</v>
      </c>
      <c r="LT7" s="67">
        <v>-0.30616861198597189</v>
      </c>
      <c r="LU7" s="68">
        <v>6</v>
      </c>
      <c r="LV7"/>
      <c r="LW7"/>
      <c r="LX7"/>
      <c r="LY7"/>
    </row>
    <row r="8" spans="1:339" s="43" customFormat="1" ht="18" customHeight="1">
      <c r="A8" s="514"/>
      <c r="B8" s="264"/>
      <c r="C8" s="265">
        <v>1.1000000000000001</v>
      </c>
      <c r="D8" s="266">
        <v>6.3730030981063903</v>
      </c>
      <c r="E8" s="266">
        <v>7.3877359377680696</v>
      </c>
      <c r="F8" s="267">
        <v>10</v>
      </c>
      <c r="G8" s="268"/>
      <c r="H8" s="37" t="s">
        <v>660</v>
      </c>
      <c r="I8" s="211">
        <v>2.0833425185727634</v>
      </c>
      <c r="J8" s="211">
        <v>5.2780936185738483</v>
      </c>
      <c r="K8" s="211">
        <v>9.7483301536616267</v>
      </c>
      <c r="L8" s="211">
        <v>-8.3767798182232838</v>
      </c>
      <c r="M8" s="211">
        <v>-5.8240402806032989</v>
      </c>
      <c r="N8" s="211">
        <v>-9.0186281223617186</v>
      </c>
      <c r="O8" s="211">
        <v>3.9051269908202642</v>
      </c>
      <c r="P8" s="211">
        <v>-2.1697317207923987</v>
      </c>
      <c r="Q8" s="211">
        <v>-1.7282959914472116</v>
      </c>
      <c r="R8" s="211">
        <v>3.0998247492048563</v>
      </c>
      <c r="S8" s="211">
        <v>12.345315903400802</v>
      </c>
      <c r="T8" s="211">
        <v>10.13720218336826</v>
      </c>
      <c r="U8" s="211">
        <v>8.7094583476310561</v>
      </c>
      <c r="V8" s="211">
        <v>16.469409050562803</v>
      </c>
      <c r="W8" s="211">
        <v>3.0830185063095144</v>
      </c>
      <c r="X8" s="211">
        <v>16.886298681508677</v>
      </c>
      <c r="Y8" s="211">
        <v>13.346830512805255</v>
      </c>
      <c r="Z8" s="211">
        <v>7.2672635336215308</v>
      </c>
      <c r="AA8" s="211">
        <v>22.98419666399154</v>
      </c>
      <c r="AB8" s="211">
        <v>9.8178841132524326</v>
      </c>
      <c r="AC8" s="211">
        <v>9.609457756056841</v>
      </c>
      <c r="AD8" s="211">
        <v>6.9540400834449372</v>
      </c>
      <c r="AE8" s="211">
        <v>7.1815695944341655</v>
      </c>
      <c r="AF8" s="211">
        <v>18.419919940661885</v>
      </c>
      <c r="AG8" s="294">
        <v>18.63950654224908</v>
      </c>
      <c r="AH8" s="211">
        <v>2.2898797915454168</v>
      </c>
      <c r="AI8" s="211">
        <v>6.9308937493084386</v>
      </c>
      <c r="AJ8" s="211">
        <v>4.5470022546430897</v>
      </c>
      <c r="AK8" s="211">
        <v>3.3878683187986098</v>
      </c>
      <c r="AL8" s="211">
        <v>3.5330062524890451</v>
      </c>
      <c r="AM8" s="211">
        <v>-3.7352145197546207</v>
      </c>
      <c r="AN8" s="211">
        <v>1.9794857829813708</v>
      </c>
      <c r="AO8" s="211">
        <v>7.36648477357204</v>
      </c>
      <c r="AP8" s="211">
        <v>2.5893536086224174</v>
      </c>
      <c r="AQ8" s="211">
        <v>-1.9707090810384074</v>
      </c>
      <c r="AR8" s="211">
        <v>-1.7559868771209182</v>
      </c>
      <c r="AS8" s="211">
        <v>2.4061773899805274</v>
      </c>
      <c r="AT8" s="211">
        <v>6.6341833117513573</v>
      </c>
      <c r="AU8" s="211">
        <v>7.0133738041663491</v>
      </c>
      <c r="AV8" s="211">
        <v>4.1039525574286557</v>
      </c>
      <c r="AW8" s="211">
        <v>4.5253075756347414</v>
      </c>
      <c r="AX8" s="211">
        <v>3.864256307089704</v>
      </c>
      <c r="AY8" s="211">
        <v>0.38764662271397299</v>
      </c>
      <c r="AZ8" s="211">
        <v>1.9124862144453516</v>
      </c>
      <c r="BA8" s="211">
        <v>1.3955332831385761</v>
      </c>
      <c r="BB8" s="211">
        <v>0.75177566299804255</v>
      </c>
      <c r="BC8" s="211">
        <v>1.854189878475637</v>
      </c>
      <c r="BD8" s="211">
        <v>-0.12703518538613423</v>
      </c>
      <c r="BE8" s="211">
        <v>-6.3617707320513688</v>
      </c>
      <c r="BF8" s="211">
        <v>4.3605614425632666</v>
      </c>
      <c r="BG8" s="211">
        <v>-9.8188930275254762</v>
      </c>
      <c r="BH8" s="211">
        <v>0.38576095765250784</v>
      </c>
      <c r="BI8" s="211">
        <v>6.6231192812418413</v>
      </c>
      <c r="BJ8" s="211">
        <v>17.602032275711906</v>
      </c>
      <c r="BK8" s="211">
        <v>8.2338875699063721</v>
      </c>
      <c r="BL8" s="211">
        <v>6.4056316175183952</v>
      </c>
      <c r="BM8" s="211">
        <v>5.6297688091282225</v>
      </c>
      <c r="BN8" s="211">
        <v>-3.557673714458403</v>
      </c>
      <c r="BO8" s="211">
        <v>-9.3136661230140163</v>
      </c>
      <c r="BP8" s="211">
        <v>-9.1949255871676456</v>
      </c>
      <c r="BQ8" s="211">
        <v>-0.14922716613823184</v>
      </c>
      <c r="BR8" s="211">
        <v>-8.7721532894972256</v>
      </c>
      <c r="BS8" s="211">
        <v>6.7079660222749311</v>
      </c>
      <c r="BT8" s="211">
        <v>2.2243899170419041</v>
      </c>
      <c r="BU8" s="211">
        <v>-6.3311366351770602</v>
      </c>
      <c r="BV8" s="211">
        <v>-1.7060517329598071</v>
      </c>
      <c r="BW8" s="211">
        <v>-4.7301763977998093</v>
      </c>
      <c r="BX8" s="211">
        <v>-1.5428062004688456</v>
      </c>
      <c r="BY8" s="211">
        <v>4.8768372107932834</v>
      </c>
      <c r="BZ8" s="211">
        <v>8.9742668895820259</v>
      </c>
      <c r="CA8" s="211">
        <v>13.487049802069563</v>
      </c>
      <c r="CB8" s="211">
        <v>10.656781740275449</v>
      </c>
      <c r="CC8" s="211">
        <v>6.9793789805314645</v>
      </c>
      <c r="CD8" s="211">
        <v>6.1827732874419041</v>
      </c>
      <c r="CE8" s="211">
        <v>4.0171561354818124</v>
      </c>
      <c r="CF8" s="211">
        <v>3.1892418736061643</v>
      </c>
      <c r="CG8" s="211">
        <v>4.2027169015421464</v>
      </c>
      <c r="CH8" s="211">
        <v>9.2685413511773618E-2</v>
      </c>
      <c r="CI8" s="211">
        <v>5.150843413333476</v>
      </c>
      <c r="CJ8" s="211">
        <v>7.575847565110422</v>
      </c>
      <c r="CK8" s="211">
        <v>3.6713247716186714</v>
      </c>
      <c r="CL8" s="211">
        <v>3.627707252989822</v>
      </c>
      <c r="CM8" s="211">
        <v>4.9445904059973884</v>
      </c>
      <c r="CN8" s="211">
        <v>4.782907798818286</v>
      </c>
      <c r="CO8" s="211">
        <v>3.9392542698616353</v>
      </c>
      <c r="CP8" s="211">
        <v>12.223143030009595</v>
      </c>
      <c r="CQ8" s="211">
        <v>7.1950777197175881</v>
      </c>
      <c r="CR8" s="211">
        <v>-5.4997690265435182</v>
      </c>
      <c r="CS8" s="211">
        <v>10.251871791398017</v>
      </c>
      <c r="CT8" s="211">
        <v>2.1788618135416726</v>
      </c>
      <c r="CU8" s="211">
        <v>3.5436252074880343</v>
      </c>
      <c r="CV8" s="211">
        <v>3.867381134184285</v>
      </c>
      <c r="CW8" s="211">
        <v>5.1159154288146595</v>
      </c>
      <c r="CX8" s="211">
        <v>6.4707326049310012</v>
      </c>
      <c r="CY8" s="211">
        <v>9.5992653570379645</v>
      </c>
      <c r="CZ8" s="211">
        <v>5.6376384858825617</v>
      </c>
      <c r="DA8" s="211">
        <v>4.3893431434754291</v>
      </c>
      <c r="DB8" s="211">
        <v>-3.6842770628318391</v>
      </c>
      <c r="DC8" s="211">
        <v>-2.7957806245296979</v>
      </c>
      <c r="DD8" s="211">
        <v>4.5152608659444979</v>
      </c>
      <c r="DE8" s="211">
        <v>4.5047307287514116</v>
      </c>
      <c r="DF8" s="211">
        <v>6.4258917815077865</v>
      </c>
      <c r="DG8" s="211">
        <v>10.511446125115626</v>
      </c>
      <c r="DH8" s="211">
        <v>11.083826928466053</v>
      </c>
      <c r="DI8" s="211">
        <v>3.3401936531244729</v>
      </c>
      <c r="DJ8" s="211">
        <v>7.9240617557232724</v>
      </c>
      <c r="DK8" s="211">
        <v>4.7830205631546789</v>
      </c>
      <c r="DL8" s="211">
        <v>-100</v>
      </c>
      <c r="DM8" s="211">
        <v>5.758036867412585</v>
      </c>
      <c r="DN8" s="211">
        <v>-7.7498455682050178</v>
      </c>
      <c r="DO8" s="211">
        <v>-0.14432686679081996</v>
      </c>
      <c r="DP8" s="211">
        <v>8.3616204691182787</v>
      </c>
      <c r="DQ8" s="211">
        <v>9.0090754994730133</v>
      </c>
      <c r="DR8" s="211">
        <v>12.470079739295585</v>
      </c>
      <c r="DS8" s="211">
        <v>13.978604007074296</v>
      </c>
      <c r="DT8" s="211">
        <v>10.694124726380807</v>
      </c>
      <c r="DU8" s="211">
        <v>9.2874046709874989</v>
      </c>
      <c r="DV8" s="211">
        <v>3.8285554860780735</v>
      </c>
      <c r="DW8" s="211">
        <v>1.7267456053382517</v>
      </c>
      <c r="DX8" s="211">
        <v>-0.40570196557391114</v>
      </c>
      <c r="DY8" s="211">
        <v>5.2484161905299089</v>
      </c>
      <c r="DZ8" s="211">
        <v>4.1704912900807187</v>
      </c>
      <c r="EA8" s="211">
        <v>1.2371770102945305</v>
      </c>
      <c r="EB8" s="211">
        <v>0.81493462472690226</v>
      </c>
      <c r="EC8" s="211">
        <v>-4.2517434751285492</v>
      </c>
      <c r="ED8" s="211">
        <v>7.9732003654679602</v>
      </c>
      <c r="EE8" s="211">
        <v>6.7372373426192809</v>
      </c>
      <c r="EF8" s="211">
        <v>-7.3357738335482168</v>
      </c>
      <c r="EG8" s="211">
        <v>-0.81977290699573757</v>
      </c>
      <c r="EH8" s="211">
        <v>-2.008824679177593</v>
      </c>
      <c r="EI8" s="211">
        <v>-0.43947696154768323</v>
      </c>
      <c r="EJ8" s="211">
        <v>10.979372228883904</v>
      </c>
      <c r="EK8" s="211">
        <v>5.7013425731495175</v>
      </c>
      <c r="EL8" s="211">
        <v>2.4406835968205911</v>
      </c>
      <c r="EM8" s="211">
        <v>5.4298366367716397</v>
      </c>
      <c r="EN8" s="211">
        <v>4.4386571922274669</v>
      </c>
      <c r="EO8" s="211">
        <v>7.6226723352404804</v>
      </c>
      <c r="EP8" s="211">
        <v>2.2477096003438817</v>
      </c>
      <c r="EQ8" s="211">
        <v>4.1995418784984082</v>
      </c>
      <c r="ER8" s="211">
        <v>7.234196317769559</v>
      </c>
      <c r="ES8" s="211">
        <v>-0.67359004209527029</v>
      </c>
      <c r="ET8" s="211">
        <v>5.1586110405901451</v>
      </c>
      <c r="EU8" s="211">
        <v>8.1888036619838687</v>
      </c>
      <c r="EV8" s="211"/>
      <c r="EW8" s="211">
        <v>0.5906577746090278</v>
      </c>
      <c r="EX8" s="211">
        <v>10.931716535429061</v>
      </c>
      <c r="EY8" s="211">
        <v>3.8439031876691558</v>
      </c>
      <c r="EZ8" s="211">
        <v>3.0491960779154255</v>
      </c>
      <c r="FA8" s="211">
        <v>1.6994628594315202</v>
      </c>
      <c r="FB8" s="211">
        <v>1.03065975896574</v>
      </c>
      <c r="FC8" s="211">
        <v>4.4607745999438464</v>
      </c>
      <c r="FD8" s="211">
        <v>5.2453375916281999</v>
      </c>
      <c r="FE8" s="211">
        <v>4.8141475334299173</v>
      </c>
      <c r="FF8" s="211">
        <v>11.590113951579056</v>
      </c>
      <c r="FG8" s="211">
        <v>3.3213998990161144</v>
      </c>
      <c r="FH8" s="211">
        <v>2.7673983702746483</v>
      </c>
      <c r="FI8" s="211">
        <v>0.76012727182137496</v>
      </c>
      <c r="FJ8" s="211">
        <v>1.7786409756800623</v>
      </c>
      <c r="FK8" s="211">
        <v>4.4879888395625471</v>
      </c>
      <c r="FL8" s="211">
        <v>5.2785732352445223</v>
      </c>
      <c r="FM8" s="211">
        <v>-10.981943629419874</v>
      </c>
      <c r="FN8" s="211">
        <v>15.479627074110653</v>
      </c>
      <c r="FO8" s="211">
        <v>11.182039630503155</v>
      </c>
      <c r="FP8" s="211">
        <v>0.41078414810336028</v>
      </c>
      <c r="FQ8" s="211">
        <v>2.5735926146030437</v>
      </c>
      <c r="FR8" s="211">
        <v>-6.508534311009825</v>
      </c>
      <c r="FS8" s="211">
        <v>14.067046172822259</v>
      </c>
      <c r="FT8" s="211">
        <v>-3.7443502157940571</v>
      </c>
      <c r="FU8" s="211">
        <v>1.6127650193210457</v>
      </c>
      <c r="FV8" s="211">
        <v>-7.2808172558198976</v>
      </c>
      <c r="FW8" s="211">
        <v>-4.7475401635930154</v>
      </c>
      <c r="FX8" s="211">
        <v>-5.8612600429524946</v>
      </c>
      <c r="FY8" s="211">
        <v>-8.1960774293771976</v>
      </c>
      <c r="FZ8" s="211">
        <v>20.383033188922028</v>
      </c>
      <c r="GA8" s="211">
        <v>-7.1798497247136481</v>
      </c>
      <c r="GB8" s="211">
        <v>3.2083564031469791</v>
      </c>
      <c r="GC8" s="211">
        <v>-0.9058553552231956</v>
      </c>
      <c r="GD8" s="211">
        <v>6.7717755238645481</v>
      </c>
      <c r="GE8" s="211">
        <v>7.3980664100420199</v>
      </c>
      <c r="GF8" s="211">
        <v>-3.3100195764788651</v>
      </c>
      <c r="GG8" s="211">
        <v>6.6050331727468716</v>
      </c>
      <c r="GH8" s="211">
        <v>1.0337883797460137</v>
      </c>
      <c r="GI8" s="211">
        <v>-6.6196988890397108</v>
      </c>
      <c r="GJ8" s="211">
        <v>-7.0816106875418399</v>
      </c>
      <c r="GK8" s="211">
        <v>-1.6428857907462628</v>
      </c>
      <c r="GL8" s="211">
        <v>6.5468309594669591</v>
      </c>
      <c r="GM8" s="211">
        <v>5.2491861991368296</v>
      </c>
      <c r="GN8" s="211">
        <v>8.3074001755221616E-2</v>
      </c>
      <c r="GO8" s="211">
        <v>-6.2209531562576785</v>
      </c>
      <c r="GP8" s="211">
        <v>22.416109133563381</v>
      </c>
      <c r="GQ8" s="211">
        <v>-4.0996426294614423</v>
      </c>
      <c r="GR8" s="211">
        <v>-3.493530127239481</v>
      </c>
      <c r="GS8" s="211">
        <v>4.0224012094877537</v>
      </c>
      <c r="GT8" s="211">
        <v>1.24872339711888</v>
      </c>
      <c r="GU8" s="211">
        <v>3.1715417439553022</v>
      </c>
      <c r="GV8" s="211">
        <v>-6.9093116913568622</v>
      </c>
      <c r="GW8" s="211">
        <v>-15.197410353986612</v>
      </c>
      <c r="GX8" s="211">
        <v>11.380987873582058</v>
      </c>
      <c r="GY8" s="211">
        <v>2.9027862860416178</v>
      </c>
      <c r="GZ8" s="211">
        <v>-1.026567451153241</v>
      </c>
      <c r="HA8" s="211">
        <v>-6.0893042761357918</v>
      </c>
      <c r="HB8" s="211">
        <v>13.822257380703434</v>
      </c>
      <c r="HC8" s="211">
        <v>1.5934236207133949</v>
      </c>
      <c r="HD8" s="211">
        <v>1.6043604122006485</v>
      </c>
      <c r="HE8" s="211">
        <v>-0.60593933569002445</v>
      </c>
      <c r="HF8" s="211">
        <v>-3.2517487249726145</v>
      </c>
      <c r="HG8" s="211">
        <v>3.3975274734975329</v>
      </c>
      <c r="HH8" s="211">
        <v>-2.9654710016092167</v>
      </c>
      <c r="HI8" s="211">
        <v>-11.696197240255785</v>
      </c>
      <c r="HJ8" s="211">
        <v>11.777057973485938</v>
      </c>
      <c r="HK8" s="211">
        <v>0.10512145101830583</v>
      </c>
      <c r="HL8" s="211">
        <v>-0.62597793030357707</v>
      </c>
      <c r="HM8" s="211">
        <v>-6.683225365468985</v>
      </c>
      <c r="HN8" s="211">
        <v>10.012327224006697</v>
      </c>
      <c r="HO8" s="211">
        <v>3.1365783793722244</v>
      </c>
      <c r="HP8" s="211">
        <v>1.0889704546039383</v>
      </c>
      <c r="HQ8" s="211">
        <v>-1.2369896579037771</v>
      </c>
      <c r="HR8" s="211">
        <v>-2.1931406078815314</v>
      </c>
      <c r="HS8" s="211">
        <v>1.3862820528010928</v>
      </c>
      <c r="HT8" s="211">
        <v>-9.0230124826613576</v>
      </c>
      <c r="HU8" s="211">
        <v>-1.5846999076624115</v>
      </c>
      <c r="HV8" s="211">
        <v>-3.410074813336152</v>
      </c>
      <c r="HW8" s="211">
        <v>11.432750494911701</v>
      </c>
      <c r="HX8" s="211">
        <v>5.5485171155271473</v>
      </c>
      <c r="HY8" s="211">
        <v>2.9255420064055784</v>
      </c>
      <c r="HZ8" s="211">
        <v>1.2487762809353171</v>
      </c>
      <c r="IA8" s="211">
        <v>1.3944247196948822</v>
      </c>
      <c r="IB8" s="211">
        <v>0.35187438814662642</v>
      </c>
      <c r="IC8" s="211">
        <v>-9.827176791741266</v>
      </c>
      <c r="ID8" s="211">
        <v>-8.0305728002456078</v>
      </c>
      <c r="IE8" s="211">
        <v>1.5190326111680292</v>
      </c>
      <c r="IF8" s="269">
        <v>3.9811348022112725E-2</v>
      </c>
      <c r="IG8" s="211">
        <v>-10.083661287925693</v>
      </c>
      <c r="IH8" s="211">
        <v>12.97991596381722</v>
      </c>
      <c r="II8" s="211">
        <v>6.7506519029932264</v>
      </c>
      <c r="IJ8" s="211">
        <v>-3.2852175877277006</v>
      </c>
      <c r="IK8" s="211">
        <v>8.007693676510371</v>
      </c>
      <c r="IL8" s="211">
        <v>-1.86625701495187</v>
      </c>
      <c r="IM8" s="211">
        <v>4.7867010492546029</v>
      </c>
      <c r="IN8" s="211">
        <v>6.8950554840386644</v>
      </c>
      <c r="IO8" s="211">
        <v>-6.3042177489254101</v>
      </c>
      <c r="IP8" s="211">
        <v>-4.2219850355868687</v>
      </c>
      <c r="IQ8" s="211">
        <v>-1.0127635379497946</v>
      </c>
      <c r="IR8" s="211">
        <v>-3.2847628222167771</v>
      </c>
      <c r="IS8" s="211">
        <v>-10.753209643902267</v>
      </c>
      <c r="IT8" s="211">
        <v>10.675669839298379</v>
      </c>
      <c r="IU8" s="211">
        <v>5.9009806520324872</v>
      </c>
      <c r="IV8" s="211">
        <v>-2.3353315819058906</v>
      </c>
      <c r="IW8" s="211">
        <v>3.7475838141212989</v>
      </c>
      <c r="IX8" s="211">
        <v>3.0929063353128896</v>
      </c>
      <c r="IY8" s="211">
        <v>7.2033072964968312</v>
      </c>
      <c r="IZ8" s="211">
        <v>3.0152424024231266</v>
      </c>
      <c r="JA8" s="211">
        <v>-6.3436382688886965</v>
      </c>
      <c r="JB8" s="211">
        <v>-3.0048544275804545</v>
      </c>
      <c r="JC8" s="211">
        <v>-1.1652679634444496</v>
      </c>
      <c r="JD8" s="211">
        <v>-4.0634599672280416</v>
      </c>
      <c r="JE8" s="211">
        <v>-3.6403003902851623</v>
      </c>
      <c r="JF8" s="211">
        <v>5.7169377882498935</v>
      </c>
      <c r="JG8" s="211">
        <v>-6.6406093934684947</v>
      </c>
      <c r="JH8" s="211">
        <v>13.943769132221263</v>
      </c>
      <c r="JI8" s="211">
        <v>-3.8491604923570861</v>
      </c>
      <c r="JJ8" s="211">
        <v>4.4698782671271715</v>
      </c>
      <c r="JK8" s="211">
        <v>7.5385061658538746</v>
      </c>
      <c r="JL8" s="211">
        <v>4.2535335926373818</v>
      </c>
      <c r="JM8" s="211">
        <v>-5.1365208974778653</v>
      </c>
      <c r="JN8" s="211">
        <v>-0.15475203517290481</v>
      </c>
      <c r="JO8" s="211">
        <v>-4.737794923036148</v>
      </c>
      <c r="JP8" s="211">
        <v>-5.1971196912246995</v>
      </c>
      <c r="JQ8" s="211">
        <v>-11.092896550157818</v>
      </c>
      <c r="JR8" s="211">
        <v>6.6921588614940077</v>
      </c>
      <c r="JS8" s="211">
        <v>0.38125017842148168</v>
      </c>
      <c r="JT8" s="211">
        <v>13.932289052553301</v>
      </c>
      <c r="JU8" s="211">
        <v>-2.0815730657996312</v>
      </c>
      <c r="JV8" s="211">
        <v>8.4803437448954782</v>
      </c>
      <c r="JW8" s="211">
        <v>8.0954889826439995</v>
      </c>
      <c r="JX8" s="211">
        <v>-3.0139611824549633</v>
      </c>
      <c r="JY8" s="211">
        <v>-0.92865500727830863</v>
      </c>
      <c r="JZ8" s="211">
        <v>-3.0606659864991173</v>
      </c>
      <c r="KA8" s="211">
        <v>-100</v>
      </c>
      <c r="KB8" s="211">
        <v>18.831925160548607</v>
      </c>
      <c r="KC8" s="211">
        <v>2.783990857190048</v>
      </c>
      <c r="KD8" s="211">
        <v>-3.1864746040691188</v>
      </c>
      <c r="KE8" s="211">
        <v>-10.562688383906391</v>
      </c>
      <c r="KF8" s="211">
        <v>3.6541881089505779</v>
      </c>
      <c r="KG8" s="211">
        <v>11.257966532193535</v>
      </c>
      <c r="KH8" s="211">
        <v>5.0603352424073478</v>
      </c>
      <c r="KI8" s="211">
        <v>-10.02830511189039</v>
      </c>
      <c r="KJ8" s="211">
        <v>6.945176339762412</v>
      </c>
      <c r="KK8" s="211">
        <v>12.750233123331057</v>
      </c>
      <c r="KL8" s="211">
        <v>2.032850414597192</v>
      </c>
      <c r="KM8" s="211">
        <v>-11.171680949855428</v>
      </c>
      <c r="KN8" s="211">
        <v>1.6033202452760946</v>
      </c>
      <c r="KO8" s="211">
        <v>10.467820997640715</v>
      </c>
      <c r="KP8" s="211">
        <v>-0.10601388038359971</v>
      </c>
      <c r="KQ8" s="211">
        <v>-6.1287636199496802</v>
      </c>
      <c r="KR8" s="211">
        <v>0.56272740003618082</v>
      </c>
      <c r="KS8" s="211">
        <v>7.3571815758978829</v>
      </c>
      <c r="KT8" s="211">
        <v>-0.52265405397038478</v>
      </c>
      <c r="KU8" s="211">
        <v>-10.846470766649546</v>
      </c>
      <c r="KV8" s="211">
        <v>13.402373149651666</v>
      </c>
      <c r="KW8" s="211">
        <v>6.1282700847507243</v>
      </c>
      <c r="KX8" s="211">
        <v>-13.638468516923226</v>
      </c>
      <c r="KY8" s="211">
        <v>-4.5773364618270449</v>
      </c>
      <c r="KZ8" s="211">
        <v>12.042814932097116</v>
      </c>
      <c r="LA8" s="211">
        <v>7.8279349564927259</v>
      </c>
      <c r="LB8" s="211">
        <v>-3.7334451827339024</v>
      </c>
      <c r="LC8" s="211">
        <v>-9.1155099788381904</v>
      </c>
      <c r="LD8" s="211">
        <v>8.5865351787091555</v>
      </c>
      <c r="LE8" s="211">
        <v>10.974284514597855</v>
      </c>
      <c r="LF8" s="211">
        <v>-4.6384776989151817</v>
      </c>
      <c r="LG8" s="211">
        <v>-6.3447199258813498</v>
      </c>
      <c r="LH8" s="211">
        <v>3.1634345677239679</v>
      </c>
      <c r="LI8" s="211">
        <v>13.09270057895111</v>
      </c>
      <c r="LJ8" s="211">
        <v>-1.8612172448905255</v>
      </c>
      <c r="LK8" s="211">
        <v>-13.251154363127284</v>
      </c>
      <c r="LL8" s="211">
        <v>9.2209362436067295</v>
      </c>
      <c r="LM8" s="211">
        <v>16.351517554914707</v>
      </c>
      <c r="LN8" s="307"/>
      <c r="LO8" s="308" t="s">
        <v>661</v>
      </c>
      <c r="LP8" s="65">
        <v>3.8345166067613361</v>
      </c>
      <c r="LQ8" s="316">
        <v>3.0613064081734134</v>
      </c>
      <c r="LR8" s="70"/>
      <c r="LS8" s="71"/>
      <c r="LT8" s="65">
        <v>-4.0071397713993324</v>
      </c>
      <c r="LU8" s="70"/>
      <c r="LV8"/>
      <c r="LW8"/>
      <c r="LX8"/>
      <c r="LY8"/>
    </row>
    <row r="9" spans="1:339" s="43" customFormat="1" ht="18" customHeight="1">
      <c r="A9" s="514"/>
      <c r="B9" s="264"/>
      <c r="C9" s="265">
        <v>1.2</v>
      </c>
      <c r="D9" s="266">
        <v>0.643699288807704</v>
      </c>
      <c r="E9" s="266">
        <v>0.64755184550826095</v>
      </c>
      <c r="F9" s="267">
        <v>11</v>
      </c>
      <c r="G9" s="268"/>
      <c r="H9" s="37" t="s">
        <v>662</v>
      </c>
      <c r="I9" s="211">
        <v>13.647499921309489</v>
      </c>
      <c r="J9" s="211">
        <v>9.4045171096216222</v>
      </c>
      <c r="K9" s="211">
        <v>2.2599267669691301</v>
      </c>
      <c r="L9" s="211">
        <v>3.9852085461039337</v>
      </c>
      <c r="M9" s="211">
        <v>9.4627016467520519</v>
      </c>
      <c r="N9" s="211">
        <v>12.841360540567422</v>
      </c>
      <c r="O9" s="211">
        <v>8.7297829971920891</v>
      </c>
      <c r="P9" s="211">
        <v>12.671136229484077</v>
      </c>
      <c r="Q9" s="211">
        <v>13.589776909978085</v>
      </c>
      <c r="R9" s="211">
        <v>12.515516905886727</v>
      </c>
      <c r="S9" s="211">
        <v>9.9016586219712508</v>
      </c>
      <c r="T9" s="211">
        <v>9.5012830935488921</v>
      </c>
      <c r="U9" s="211">
        <v>5.2867028771867126</v>
      </c>
      <c r="V9" s="211">
        <v>17.105388072225367</v>
      </c>
      <c r="W9" s="211">
        <v>18.692409739090181</v>
      </c>
      <c r="X9" s="211">
        <v>9.5500327210052092</v>
      </c>
      <c r="Y9" s="211">
        <v>11.78004816733069</v>
      </c>
      <c r="Z9" s="211">
        <v>7.7302894641577069</v>
      </c>
      <c r="AA9" s="211">
        <v>8.5739612168367785</v>
      </c>
      <c r="AB9" s="211">
        <v>11.160397035922287</v>
      </c>
      <c r="AC9" s="211">
        <v>5.7216590875890319</v>
      </c>
      <c r="AD9" s="211">
        <v>6.6519077439929362</v>
      </c>
      <c r="AE9" s="211">
        <v>6.459906587936473</v>
      </c>
      <c r="AF9" s="211">
        <v>4.6777544630224526</v>
      </c>
      <c r="AG9" s="294">
        <v>3.0093397540852891</v>
      </c>
      <c r="AH9" s="211">
        <v>1.8782912804744711</v>
      </c>
      <c r="AI9" s="211">
        <v>2.346675494923403</v>
      </c>
      <c r="AJ9" s="211">
        <v>7.7354475004200509</v>
      </c>
      <c r="AK9" s="211">
        <v>4.0142988346886739</v>
      </c>
      <c r="AL9" s="211">
        <v>4.0695146181844279</v>
      </c>
      <c r="AM9" s="211">
        <v>3.7677258695185714</v>
      </c>
      <c r="AN9" s="211">
        <v>3.4313787694814266</v>
      </c>
      <c r="AO9" s="211">
        <v>4.2703267959954871</v>
      </c>
      <c r="AP9" s="211">
        <v>1.0562316080254561</v>
      </c>
      <c r="AQ9" s="211">
        <v>0.95646783721016959</v>
      </c>
      <c r="AR9" s="211">
        <v>1.3059038323181511</v>
      </c>
      <c r="AS9" s="211">
        <v>2.3213173060025412</v>
      </c>
      <c r="AT9" s="211">
        <v>2.7570931498131444</v>
      </c>
      <c r="AU9" s="211">
        <v>0.98104006363345775</v>
      </c>
      <c r="AV9" s="211">
        <v>2.9792499986572381</v>
      </c>
      <c r="AW9" s="211">
        <v>3.4834421467578238</v>
      </c>
      <c r="AX9" s="211">
        <v>3.0498419551201721</v>
      </c>
      <c r="AY9" s="211">
        <v>2.7289651461131825</v>
      </c>
      <c r="AZ9" s="211">
        <v>6.0047555864422861</v>
      </c>
      <c r="BA9" s="211">
        <v>0.36277819884801943</v>
      </c>
      <c r="BB9" s="211">
        <v>9.8714456957353036E-2</v>
      </c>
      <c r="BC9" s="211">
        <v>5.0145891074721476</v>
      </c>
      <c r="BD9" s="211">
        <v>3.7010937860064246</v>
      </c>
      <c r="BE9" s="211">
        <v>1.0331939276420741</v>
      </c>
      <c r="BF9" s="211">
        <v>5.0797028308941634</v>
      </c>
      <c r="BG9" s="211">
        <v>-8.0432838410651613</v>
      </c>
      <c r="BH9" s="211">
        <v>-46.232458861259815</v>
      </c>
      <c r="BI9" s="211">
        <v>-40.45335157775051</v>
      </c>
      <c r="BJ9" s="211">
        <v>-28.647522144624801</v>
      </c>
      <c r="BK9" s="211">
        <v>-13.737595556967761</v>
      </c>
      <c r="BL9" s="211">
        <v>-10.398003553817361</v>
      </c>
      <c r="BM9" s="211">
        <v>-5.6009976097420662</v>
      </c>
      <c r="BN9" s="211">
        <v>-7.2450625015379728</v>
      </c>
      <c r="BO9" s="211">
        <v>-11.740497824311262</v>
      </c>
      <c r="BP9" s="211">
        <v>-3.67857689423235</v>
      </c>
      <c r="BQ9" s="211">
        <v>-2.3986284440540118</v>
      </c>
      <c r="BR9" s="211">
        <v>-0.61049327010557874</v>
      </c>
      <c r="BS9" s="211">
        <v>9.329557131947098</v>
      </c>
      <c r="BT9" s="211">
        <v>103.95648421493479</v>
      </c>
      <c r="BU9" s="211">
        <v>49.542091678209601</v>
      </c>
      <c r="BV9" s="211">
        <v>-14.886863497617568</v>
      </c>
      <c r="BW9" s="211">
        <v>-20.687462128158771</v>
      </c>
      <c r="BX9" s="211">
        <v>-0.11560081451959547</v>
      </c>
      <c r="BY9" s="211">
        <v>6.3419651370673478</v>
      </c>
      <c r="BZ9" s="211">
        <v>14.668882706530283</v>
      </c>
      <c r="CA9" s="211">
        <v>12.433693351710346</v>
      </c>
      <c r="CB9" s="211">
        <v>9.0133472140392854</v>
      </c>
      <c r="CC9" s="211">
        <v>7.6845043135441244</v>
      </c>
      <c r="CD9" s="211">
        <v>8.1025798275085066</v>
      </c>
      <c r="CE9" s="211">
        <v>7.0752771849728759</v>
      </c>
      <c r="CF9" s="211">
        <v>10.699734238700387</v>
      </c>
      <c r="CG9" s="211">
        <v>9.8910202407007688</v>
      </c>
      <c r="CH9" s="211">
        <v>59.954345629629813</v>
      </c>
      <c r="CI9" s="211">
        <v>50.878694580435422</v>
      </c>
      <c r="CJ9" s="211">
        <v>14.885954017867547</v>
      </c>
      <c r="CK9" s="211">
        <v>11.807541952630046</v>
      </c>
      <c r="CL9" s="211">
        <v>1.1191094082489599</v>
      </c>
      <c r="CM9" s="211">
        <v>5.3991960673504877</v>
      </c>
      <c r="CN9" s="211">
        <v>0.73691212305095632</v>
      </c>
      <c r="CO9" s="211">
        <v>-1.643247039503521</v>
      </c>
      <c r="CP9" s="211">
        <v>-2.3173671279103587</v>
      </c>
      <c r="CQ9" s="211">
        <v>-0.67061041275395894</v>
      </c>
      <c r="CR9" s="211">
        <v>-5.4716333316547718</v>
      </c>
      <c r="CS9" s="211">
        <v>11.076952221433729</v>
      </c>
      <c r="CT9" s="211">
        <v>1.6203974338272502</v>
      </c>
      <c r="CU9" s="211">
        <v>1.9070185291796236</v>
      </c>
      <c r="CV9" s="211">
        <v>0.24756824175784686</v>
      </c>
      <c r="CW9" s="211">
        <v>0.59625387714392275</v>
      </c>
      <c r="CX9" s="211">
        <v>5.0209281306273539</v>
      </c>
      <c r="CY9" s="211">
        <v>4.3578347728794284</v>
      </c>
      <c r="CZ9" s="211">
        <v>6.6608502381353389</v>
      </c>
      <c r="DA9" s="211">
        <v>7.196250705683255</v>
      </c>
      <c r="DB9" s="211">
        <v>3.7803127337785298</v>
      </c>
      <c r="DC9" s="211">
        <v>6.234903462565839</v>
      </c>
      <c r="DD9" s="211">
        <v>5.5723587517706221</v>
      </c>
      <c r="DE9" s="211">
        <v>4.6880418473921992</v>
      </c>
      <c r="DF9" s="211">
        <v>7.8949563856856884</v>
      </c>
      <c r="DG9" s="211">
        <v>6.7363552051600095</v>
      </c>
      <c r="DH9" s="211">
        <v>7.3973506356792171</v>
      </c>
      <c r="DI9" s="211">
        <v>7.0655555069900799</v>
      </c>
      <c r="DJ9" s="211">
        <v>4.7927104707033124</v>
      </c>
      <c r="DK9" s="211">
        <v>9.7804743423167508</v>
      </c>
      <c r="DL9" s="211">
        <v>-100</v>
      </c>
      <c r="DM9" s="211">
        <v>8.4697947319309179</v>
      </c>
      <c r="DN9" s="211">
        <v>8.8579086919565668</v>
      </c>
      <c r="DO9" s="211">
        <v>11.638974688913265</v>
      </c>
      <c r="DP9" s="211">
        <v>10.613129493760724</v>
      </c>
      <c r="DQ9" s="211">
        <v>13.17444520016609</v>
      </c>
      <c r="DR9" s="211">
        <v>9.6414184732064996</v>
      </c>
      <c r="DS9" s="211">
        <v>8.4489827313047385</v>
      </c>
      <c r="DT9" s="211">
        <v>5.9154607456477919</v>
      </c>
      <c r="DU9" s="211">
        <v>2.4334167701983915</v>
      </c>
      <c r="DV9" s="211">
        <v>5.1823929181732353</v>
      </c>
      <c r="DW9" s="211">
        <v>3.8218214642524231</v>
      </c>
      <c r="DX9" s="211">
        <v>1.1074791403485023</v>
      </c>
      <c r="DY9" s="211">
        <v>2.0001103925851851</v>
      </c>
      <c r="DZ9" s="211">
        <v>3.1731313140423083</v>
      </c>
      <c r="EA9" s="211">
        <v>3.0353507642890207</v>
      </c>
      <c r="EB9" s="211">
        <v>2.9354406553878505</v>
      </c>
      <c r="EC9" s="211">
        <v>-0.76434876331144608</v>
      </c>
      <c r="ED9" s="211">
        <v>-38.173578315228596</v>
      </c>
      <c r="EE9" s="211">
        <v>-9.9410548932052052</v>
      </c>
      <c r="EF9" s="211">
        <v>-7.5426505510045985</v>
      </c>
      <c r="EG9" s="211">
        <v>1.846091288321162</v>
      </c>
      <c r="EH9" s="211">
        <v>38.630801958309803</v>
      </c>
      <c r="EI9" s="211">
        <v>-4.4238598674973559</v>
      </c>
      <c r="EJ9" s="211">
        <v>11.946565165350265</v>
      </c>
      <c r="EK9" s="211">
        <v>7.6147376410653891</v>
      </c>
      <c r="EL9" s="211">
        <v>22.547415034856996</v>
      </c>
      <c r="EM9" s="211">
        <v>23.169778215477848</v>
      </c>
      <c r="EN9" s="211">
        <v>2.3666785926516525</v>
      </c>
      <c r="EO9" s="211">
        <v>-1.5366129261119283</v>
      </c>
      <c r="EP9" s="211">
        <v>2.0010802000353323</v>
      </c>
      <c r="EQ9" s="211">
        <v>0.90143259097379769</v>
      </c>
      <c r="ER9" s="211">
        <v>5.3580168689152572</v>
      </c>
      <c r="ES9" s="211">
        <v>5.780993739319058</v>
      </c>
      <c r="ET9" s="211">
        <v>6.0140131158073871</v>
      </c>
      <c r="EU9" s="211">
        <v>7.0687034340014492</v>
      </c>
      <c r="EV9" s="211"/>
      <c r="EW9" s="211">
        <v>9.9915703717538378</v>
      </c>
      <c r="EX9" s="211">
        <v>9.554501063428475</v>
      </c>
      <c r="EY9" s="211">
        <v>3.3027199193141001</v>
      </c>
      <c r="EZ9" s="211">
        <v>2.7224954413118212</v>
      </c>
      <c r="FA9" s="211">
        <v>-15.569860828455191</v>
      </c>
      <c r="FB9" s="211">
        <v>9.9625938133504093</v>
      </c>
      <c r="FC9" s="211">
        <v>14.632405172420619</v>
      </c>
      <c r="FD9" s="211">
        <v>1.3031978135652906</v>
      </c>
      <c r="FE9" s="211">
        <v>6.4983178023773007</v>
      </c>
      <c r="FF9" s="211">
        <v>9.0986911296635498</v>
      </c>
      <c r="FG9" s="211">
        <v>3.1236483993049688</v>
      </c>
      <c r="FH9" s="211">
        <v>2.8087077779667737</v>
      </c>
      <c r="FI9" s="211">
        <v>-14.513171977803623</v>
      </c>
      <c r="FJ9" s="211">
        <v>9.8675505994789035</v>
      </c>
      <c r="FK9" s="211">
        <v>13.25193744821307</v>
      </c>
      <c r="FL9" s="211">
        <v>1.7766431306955468</v>
      </c>
      <c r="FM9" s="211">
        <v>-17.291992342788433</v>
      </c>
      <c r="FN9" s="211">
        <v>15.863087249281577</v>
      </c>
      <c r="FO9" s="211">
        <v>6.0594391963268777</v>
      </c>
      <c r="FP9" s="211">
        <v>2.4196699065405909</v>
      </c>
      <c r="FQ9" s="211">
        <v>4.2510255000956647</v>
      </c>
      <c r="FR9" s="211">
        <v>-2.4988130829346886</v>
      </c>
      <c r="FS9" s="211">
        <v>-4.47503548057648</v>
      </c>
      <c r="FT9" s="211">
        <v>3.2045353638313827</v>
      </c>
      <c r="FU9" s="211">
        <v>5.4084771827699569</v>
      </c>
      <c r="FV9" s="211">
        <v>1.6863919542247032</v>
      </c>
      <c r="FW9" s="211">
        <v>4.2740150746372052</v>
      </c>
      <c r="FX9" s="211">
        <v>-2.5203070279296753</v>
      </c>
      <c r="FY9" s="211">
        <v>-20.379861896641202</v>
      </c>
      <c r="FZ9" s="211">
        <v>8.2967242132683197</v>
      </c>
      <c r="GA9" s="211">
        <v>7.8488245766592968</v>
      </c>
      <c r="GB9" s="211">
        <v>7.8146971717405194</v>
      </c>
      <c r="GC9" s="211">
        <v>7.4688216004691981</v>
      </c>
      <c r="GD9" s="211">
        <v>-6.0514438617573489</v>
      </c>
      <c r="GE9" s="211">
        <v>-1.012344603294693</v>
      </c>
      <c r="GF9" s="211">
        <v>4.0459920826453128</v>
      </c>
      <c r="GG9" s="211">
        <v>4.4115907180719347</v>
      </c>
      <c r="GH9" s="211">
        <v>-0.67589393558148458</v>
      </c>
      <c r="GI9" s="211">
        <v>3.8941412455275781</v>
      </c>
      <c r="GJ9" s="211">
        <v>-6.2721898725002063</v>
      </c>
      <c r="GK9" s="211">
        <v>-11.442310223788937</v>
      </c>
      <c r="GL9" s="211">
        <v>9.7643701568601102</v>
      </c>
      <c r="GM9" s="211">
        <v>-0.45831669214250326</v>
      </c>
      <c r="GN9" s="211">
        <v>10.009387890329279</v>
      </c>
      <c r="GO9" s="211">
        <v>3.5752573845661004</v>
      </c>
      <c r="GP9" s="211">
        <v>-5.3157014497294881</v>
      </c>
      <c r="GQ9" s="211">
        <v>1.3457273938577003</v>
      </c>
      <c r="GR9" s="211">
        <v>-1.0446598095838624</v>
      </c>
      <c r="GS9" s="211">
        <v>5.3303120360755685</v>
      </c>
      <c r="GT9" s="211">
        <v>-0.85470314389326063</v>
      </c>
      <c r="GU9" s="211">
        <v>2.154940352711705</v>
      </c>
      <c r="GV9" s="211">
        <v>-7.7660780233817093</v>
      </c>
      <c r="GW9" s="211">
        <v>-12.414678749662457</v>
      </c>
      <c r="GX9" s="211">
        <v>10.269010523755</v>
      </c>
      <c r="GY9" s="211">
        <v>4.7827664578031346</v>
      </c>
      <c r="GZ9" s="211">
        <v>6.209698034635025</v>
      </c>
      <c r="HA9" s="211">
        <v>3.6302401037819862</v>
      </c>
      <c r="HB9" s="211">
        <v>-5.59027423007376</v>
      </c>
      <c r="HC9" s="211">
        <v>1.01723082881837</v>
      </c>
      <c r="HD9" s="211">
        <v>-0.24201762929540394</v>
      </c>
      <c r="HE9" s="211">
        <v>2.0835431856730082</v>
      </c>
      <c r="HF9" s="211">
        <v>-0.95258041989670517</v>
      </c>
      <c r="HG9" s="211">
        <v>2.5085245658094379</v>
      </c>
      <c r="HH9" s="211">
        <v>-6.8415952088279539</v>
      </c>
      <c r="HI9" s="211">
        <v>-12.041661979763518</v>
      </c>
      <c r="HJ9" s="211">
        <v>8.3631214951001454</v>
      </c>
      <c r="HK9" s="211">
        <v>6.8562048460720604</v>
      </c>
      <c r="HL9" s="211">
        <v>6.7297066363862825</v>
      </c>
      <c r="HM9" s="211">
        <v>3.1960248222229239</v>
      </c>
      <c r="HN9" s="211">
        <v>-5.8842474276015366</v>
      </c>
      <c r="HO9" s="211">
        <v>4.2384379984506211</v>
      </c>
      <c r="HP9" s="211">
        <v>-5.5515179215589683</v>
      </c>
      <c r="HQ9" s="211">
        <v>1.8149519521216888</v>
      </c>
      <c r="HR9" s="211">
        <v>3.9116648579195328</v>
      </c>
      <c r="HS9" s="211">
        <v>1.2263744515072119</v>
      </c>
      <c r="HT9" s="211">
        <v>-9.2382651558266673</v>
      </c>
      <c r="HU9" s="211">
        <v>-8.5188178126371383</v>
      </c>
      <c r="HV9" s="211">
        <v>-5.1699182909052013</v>
      </c>
      <c r="HW9" s="211">
        <v>-37.520655043176156</v>
      </c>
      <c r="HX9" s="211">
        <v>18.201356853709299</v>
      </c>
      <c r="HY9" s="211">
        <v>23.655860925652505</v>
      </c>
      <c r="HZ9" s="211">
        <v>13.782329035809184</v>
      </c>
      <c r="IA9" s="211">
        <v>8.273960265748542</v>
      </c>
      <c r="IB9" s="211">
        <v>-0.49504654916833601</v>
      </c>
      <c r="IC9" s="211">
        <v>4.1729950554824313E-2</v>
      </c>
      <c r="ID9" s="211">
        <v>-1.1244893485152261</v>
      </c>
      <c r="IE9" s="211">
        <v>10.472733276896179</v>
      </c>
      <c r="IF9" s="211">
        <v>-8.032195539083844</v>
      </c>
      <c r="IG9" s="211">
        <v>-6.8428094019372736</v>
      </c>
      <c r="IH9" s="211">
        <v>4.3141391597557828</v>
      </c>
      <c r="II9" s="211">
        <v>16.55647262950697</v>
      </c>
      <c r="IJ9" s="211">
        <v>-13.334071181190595</v>
      </c>
      <c r="IK9" s="211">
        <v>-29.620228979194593</v>
      </c>
      <c r="IL9" s="211">
        <v>6.027878323416175</v>
      </c>
      <c r="IM9" s="211">
        <v>36.357753247693495</v>
      </c>
      <c r="IN9" s="211">
        <v>5.9379880854509679</v>
      </c>
      <c r="IO9" s="211">
        <v>7.8753188609253613</v>
      </c>
      <c r="IP9" s="211">
        <v>-3.0518255503181138</v>
      </c>
      <c r="IQ9" s="211">
        <v>7.1120415187804866</v>
      </c>
      <c r="IR9" s="211">
        <v>-9.1532579333250084</v>
      </c>
      <c r="IS9" s="211">
        <v>-6.4811348918762803</v>
      </c>
      <c r="IT9" s="211">
        <v>3.3228382029827088</v>
      </c>
      <c r="IU9" s="211">
        <v>20.501864511610819</v>
      </c>
      <c r="IV9" s="211">
        <v>-13.967206845584158</v>
      </c>
      <c r="IW9" s="211">
        <v>2.4428583385433882</v>
      </c>
      <c r="IX9" s="211">
        <v>1.1961585662234597E-2</v>
      </c>
      <c r="IY9" s="211">
        <v>3.8290436774869363</v>
      </c>
      <c r="IZ9" s="211">
        <v>3.0993401107949978</v>
      </c>
      <c r="JA9" s="211">
        <v>-2.4372061146894737</v>
      </c>
      <c r="JB9" s="211">
        <v>1.0517171975819224</v>
      </c>
      <c r="JC9" s="211">
        <v>2.3739906602611853</v>
      </c>
      <c r="JD9" s="211">
        <v>-11.29973732167565</v>
      </c>
      <c r="JE9" s="211">
        <v>-7.1220969378652939</v>
      </c>
      <c r="JF9" s="211">
        <v>5.064678821289732</v>
      </c>
      <c r="JG9" s="211">
        <v>14.677483472982104</v>
      </c>
      <c r="JH9" s="211">
        <v>1.0941031935723657</v>
      </c>
      <c r="JI9" s="211">
        <v>-6.2786314314154907</v>
      </c>
      <c r="JJ9" s="211">
        <v>0.29404607560618956</v>
      </c>
      <c r="JK9" s="211">
        <v>2.1382952004917399</v>
      </c>
      <c r="JL9" s="211">
        <v>3.4579449083470166</v>
      </c>
      <c r="JM9" s="211">
        <v>1.8540429682977617</v>
      </c>
      <c r="JN9" s="211">
        <v>0.41368510573644812</v>
      </c>
      <c r="JO9" s="211">
        <v>4.6332257645891275</v>
      </c>
      <c r="JP9" s="211">
        <v>-10.854492773150398</v>
      </c>
      <c r="JQ9" s="211">
        <v>-10.081763472209985</v>
      </c>
      <c r="JR9" s="211">
        <v>7.549647114065138</v>
      </c>
      <c r="JS9" s="211">
        <v>13.962285758804271</v>
      </c>
      <c r="JT9" s="211">
        <v>0.24729797444055635</v>
      </c>
      <c r="JU9" s="211">
        <v>-3.4076595982667754</v>
      </c>
      <c r="JV9" s="211">
        <v>-0.78293475904486343</v>
      </c>
      <c r="JW9" s="211">
        <v>2.7708158283394511</v>
      </c>
      <c r="JX9" s="211">
        <v>3.1383202440364215</v>
      </c>
      <c r="JY9" s="211">
        <v>-0.30816928465338833</v>
      </c>
      <c r="JZ9" s="211">
        <v>5.193022795698937</v>
      </c>
      <c r="KA9" s="211">
        <v>-100</v>
      </c>
      <c r="KB9" s="211">
        <v>12.821151160870571</v>
      </c>
      <c r="KC9" s="211">
        <v>-0.97268673683737461</v>
      </c>
      <c r="KD9" s="211">
        <v>8.7261443317838854</v>
      </c>
      <c r="KE9" s="211">
        <v>-10.704554550852336</v>
      </c>
      <c r="KF9" s="211">
        <v>13.224834636624479</v>
      </c>
      <c r="KG9" s="211">
        <v>1.5572304459874715</v>
      </c>
      <c r="KH9" s="211">
        <v>7.7270649953691759</v>
      </c>
      <c r="KI9" s="211">
        <v>-8.636863057210391</v>
      </c>
      <c r="KJ9" s="211">
        <v>9.6902348758810746</v>
      </c>
      <c r="KK9" s="211">
        <v>0.45271653948468327</v>
      </c>
      <c r="KL9" s="211">
        <v>5.2104080314926193</v>
      </c>
      <c r="KM9" s="211">
        <v>-11.640489329806954</v>
      </c>
      <c r="KN9" s="211">
        <v>12.633960164436346</v>
      </c>
      <c r="KO9" s="211">
        <v>-0.84667487765815963</v>
      </c>
      <c r="KP9" s="211">
        <v>2.4597621710420867</v>
      </c>
      <c r="KQ9" s="211">
        <v>-10.860404005485208</v>
      </c>
      <c r="KR9" s="211">
        <v>13.92927240704995</v>
      </c>
      <c r="KS9" s="211">
        <v>-0.97908725548587938</v>
      </c>
      <c r="KT9" s="211">
        <v>2.3604101921283984</v>
      </c>
      <c r="KU9" s="211">
        <v>-14.064331942722561</v>
      </c>
      <c r="KV9" s="211">
        <v>-29.019065725914501</v>
      </c>
      <c r="KW9" s="211">
        <v>44.237992467861943</v>
      </c>
      <c r="KX9" s="211">
        <v>5.086420939679499</v>
      </c>
      <c r="KY9" s="211">
        <v>-5.3378455466912698</v>
      </c>
      <c r="KZ9" s="211">
        <v>-3.3822141066798395</v>
      </c>
      <c r="LA9" s="211">
        <v>-0.55809830282174744</v>
      </c>
      <c r="LB9" s="211">
        <v>23.085781173084314</v>
      </c>
      <c r="LC9" s="211">
        <v>-9.000844277945518</v>
      </c>
      <c r="LD9" s="211">
        <v>10.024520499313638</v>
      </c>
      <c r="LE9" s="211">
        <v>-5.3077628092381701E-2</v>
      </c>
      <c r="LF9" s="211">
        <v>2.2968684625530642</v>
      </c>
      <c r="LG9" s="211">
        <v>-12.470686590188294</v>
      </c>
      <c r="LH9" s="211">
        <v>13.977593833932758</v>
      </c>
      <c r="LI9" s="211">
        <v>-1.1305798859487481</v>
      </c>
      <c r="LJ9" s="211">
        <v>6.8150859344588355</v>
      </c>
      <c r="LK9" s="211">
        <v>-12.119285945463361</v>
      </c>
      <c r="LL9" s="211">
        <v>14.228669068811641</v>
      </c>
      <c r="LM9" s="211">
        <v>-0.14696821900955115</v>
      </c>
      <c r="LN9" s="307"/>
      <c r="LO9" s="308" t="s">
        <v>382</v>
      </c>
      <c r="LP9" s="65">
        <v>0.17920968737442791</v>
      </c>
      <c r="LQ9" s="316">
        <v>0.1444032981464603</v>
      </c>
      <c r="LR9" s="70"/>
      <c r="LS9" s="71"/>
      <c r="LT9" s="65">
        <v>0.17392352319929205</v>
      </c>
      <c r="LU9" s="70"/>
      <c r="LV9"/>
      <c r="LW9"/>
      <c r="LX9"/>
      <c r="LY9"/>
      <c r="MA9" s="320"/>
    </row>
    <row r="10" spans="1:339" s="59" customFormat="1" ht="18" customHeight="1">
      <c r="A10" s="514"/>
      <c r="C10" s="265">
        <v>1.3</v>
      </c>
      <c r="D10" s="269">
        <v>0.35134077293196297</v>
      </c>
      <c r="E10" s="269">
        <v>0.51641002307315098</v>
      </c>
      <c r="F10" s="270">
        <v>12</v>
      </c>
      <c r="G10" s="268"/>
      <c r="H10" s="37" t="s">
        <v>94</v>
      </c>
      <c r="I10" s="211">
        <v>8.9438948414032353</v>
      </c>
      <c r="J10" s="211">
        <v>7.7040515946262644</v>
      </c>
      <c r="K10" s="211">
        <v>6.6610747710903979</v>
      </c>
      <c r="L10" s="211">
        <v>5.579867930530952</v>
      </c>
      <c r="M10" s="211">
        <v>3.61871358333714</v>
      </c>
      <c r="N10" s="211">
        <v>4.2869519699974603</v>
      </c>
      <c r="O10" s="211">
        <v>2.1056457352961502</v>
      </c>
      <c r="P10" s="211">
        <v>1.6394190096367538</v>
      </c>
      <c r="Q10" s="211">
        <v>2.508018866921006</v>
      </c>
      <c r="R10" s="211">
        <v>-7.8900057131613153</v>
      </c>
      <c r="S10" s="211">
        <v>3.426156265137962</v>
      </c>
      <c r="T10" s="211">
        <v>0.75443713056114348</v>
      </c>
      <c r="U10" s="211">
        <v>2.6537106126831844</v>
      </c>
      <c r="V10" s="211">
        <v>2.3844756214059544</v>
      </c>
      <c r="W10" s="211">
        <v>3.3023363405042687</v>
      </c>
      <c r="X10" s="211">
        <v>2.0962672668011919</v>
      </c>
      <c r="Y10" s="211">
        <v>2.5375492566294184</v>
      </c>
      <c r="Z10" s="211">
        <v>2.0401926282644922</v>
      </c>
      <c r="AA10" s="211">
        <v>2.5715714832141572</v>
      </c>
      <c r="AB10" s="211">
        <v>-2.265550625157573</v>
      </c>
      <c r="AC10" s="211">
        <v>-3.8233679160767338</v>
      </c>
      <c r="AD10" s="211">
        <v>0.47440394981694567</v>
      </c>
      <c r="AE10" s="211">
        <v>11.337229357551365</v>
      </c>
      <c r="AF10" s="211">
        <v>2.3786192455671653</v>
      </c>
      <c r="AG10" s="294">
        <v>0.33951084875390336</v>
      </c>
      <c r="AH10" s="211">
        <v>0.18984615473289068</v>
      </c>
      <c r="AI10" s="211">
        <v>-1.1988053703324937</v>
      </c>
      <c r="AJ10" s="211">
        <v>1.5217006764662813</v>
      </c>
      <c r="AK10" s="211">
        <v>1.7266066394604991</v>
      </c>
      <c r="AL10" s="211">
        <v>1.8932828554976595</v>
      </c>
      <c r="AM10" s="211">
        <v>2.64055462323131</v>
      </c>
      <c r="AN10" s="211">
        <v>2.2758865780563013</v>
      </c>
      <c r="AO10" s="211">
        <v>3.3484578280009032</v>
      </c>
      <c r="AP10" s="211">
        <v>5.5468357922561466</v>
      </c>
      <c r="AQ10" s="211">
        <v>-1.5493311385993138</v>
      </c>
      <c r="AR10" s="211">
        <v>6.2867356468369735</v>
      </c>
      <c r="AS10" s="211">
        <v>6.5540228552957984</v>
      </c>
      <c r="AT10" s="211">
        <v>6.7648851420240419</v>
      </c>
      <c r="AU10" s="211">
        <v>10.898463093543214</v>
      </c>
      <c r="AV10" s="211">
        <v>8.189047535498247</v>
      </c>
      <c r="AW10" s="211">
        <v>4.6963996812805533</v>
      </c>
      <c r="AX10" s="211">
        <v>4.3271421987860208</v>
      </c>
      <c r="AY10" s="211">
        <v>3.8209568273816359</v>
      </c>
      <c r="AZ10" s="211">
        <v>4.3185194674299368</v>
      </c>
      <c r="BA10" s="211">
        <v>5.4853041829245655</v>
      </c>
      <c r="BB10" s="211">
        <v>3.5427736869624766</v>
      </c>
      <c r="BC10" s="211">
        <v>4.0334680098497557</v>
      </c>
      <c r="BD10" s="211">
        <v>7.2979016861371377</v>
      </c>
      <c r="BE10" s="211">
        <v>-1.6948258865445922</v>
      </c>
      <c r="BF10" s="211">
        <v>4.5317934204593229</v>
      </c>
      <c r="BG10" s="211">
        <v>-12.348108202496633</v>
      </c>
      <c r="BH10" s="211">
        <v>-97.740341332024371</v>
      </c>
      <c r="BI10" s="211">
        <v>-82.715589827764447</v>
      </c>
      <c r="BJ10" s="211">
        <v>-27.55538402261412</v>
      </c>
      <c r="BK10" s="211">
        <v>5.7063598948324739</v>
      </c>
      <c r="BL10" s="211">
        <v>2.1315836814243596</v>
      </c>
      <c r="BM10" s="211">
        <v>7.6337852302354747</v>
      </c>
      <c r="BN10" s="211">
        <v>5.0448148264784294</v>
      </c>
      <c r="BO10" s="211">
        <v>5.6359197396186573</v>
      </c>
      <c r="BP10" s="211">
        <v>5.394629469340174</v>
      </c>
      <c r="BQ10" s="211">
        <v>5.8741453277084048</v>
      </c>
      <c r="BR10" s="211">
        <v>2.6539940193156042</v>
      </c>
      <c r="BS10" s="211">
        <v>12.06858627761153</v>
      </c>
      <c r="BT10" s="211">
        <v>3960.1004352664036</v>
      </c>
      <c r="BU10" s="211">
        <v>401.2004132179423</v>
      </c>
      <c r="BV10" s="211">
        <v>-96.295950994973339</v>
      </c>
      <c r="BW10" s="211">
        <v>-97.944920675457553</v>
      </c>
      <c r="BX10" s="211">
        <v>-97.964005151944519</v>
      </c>
      <c r="BY10" s="211">
        <v>-49.430390748504173</v>
      </c>
      <c r="BZ10" s="211">
        <v>7.8579397352295643</v>
      </c>
      <c r="CA10" s="211">
        <v>5.1507677210345832</v>
      </c>
      <c r="CB10" s="211">
        <v>6.3666705640750223</v>
      </c>
      <c r="CC10" s="211">
        <v>1.3403182579444461</v>
      </c>
      <c r="CD10" s="211">
        <v>9.2389271954763501</v>
      </c>
      <c r="CE10" s="211">
        <v>1.6611262741284918</v>
      </c>
      <c r="CF10" s="211">
        <v>11.785405092622142</v>
      </c>
      <c r="CG10" s="211">
        <v>4.6032777731001602</v>
      </c>
      <c r="CH10" s="211">
        <v>2765.0274231523349</v>
      </c>
      <c r="CI10" s="211">
        <v>2699.1815806329337</v>
      </c>
      <c r="CJ10" s="211">
        <v>2813.5767155234907</v>
      </c>
      <c r="CK10" s="211">
        <v>29.992980133479222</v>
      </c>
      <c r="CL10" s="211">
        <v>-28.121919560503002</v>
      </c>
      <c r="CM10" s="211">
        <v>1.6224065634458498</v>
      </c>
      <c r="CN10" s="211">
        <v>-12.426673674639773</v>
      </c>
      <c r="CO10" s="211">
        <v>19.522468732678576</v>
      </c>
      <c r="CP10" s="211">
        <v>3.8626135515490461</v>
      </c>
      <c r="CQ10" s="211">
        <v>24.359341835440446</v>
      </c>
      <c r="CR10" s="211">
        <v>6.4060364159718119</v>
      </c>
      <c r="CS10" s="211">
        <v>36.216956493293083</v>
      </c>
      <c r="CT10" s="211">
        <v>19.857224835718569</v>
      </c>
      <c r="CU10" s="211">
        <v>17.215736100661331</v>
      </c>
      <c r="CV10" s="211">
        <v>12.125652623684815</v>
      </c>
      <c r="CW10" s="211">
        <v>12.461576103459677</v>
      </c>
      <c r="CX10" s="211">
        <v>9.9424329228266544</v>
      </c>
      <c r="CY10" s="211">
        <v>3.748728231286492</v>
      </c>
      <c r="CZ10" s="211">
        <v>4.8530824028200499</v>
      </c>
      <c r="DA10" s="211">
        <v>4.1763697446951795</v>
      </c>
      <c r="DB10" s="211">
        <v>10.646673489794352</v>
      </c>
      <c r="DC10" s="211">
        <v>8.4936225231088116</v>
      </c>
      <c r="DD10" s="211">
        <v>9.204961622229149</v>
      </c>
      <c r="DE10" s="211">
        <v>7.2684397865723014</v>
      </c>
      <c r="DF10" s="211">
        <v>18.786372391378009</v>
      </c>
      <c r="DG10" s="211">
        <v>23.397207261249989</v>
      </c>
      <c r="DH10" s="211">
        <v>15.261738345371967</v>
      </c>
      <c r="DI10" s="211">
        <v>10.393873258750901</v>
      </c>
      <c r="DJ10" s="211">
        <v>8.4424598082109696</v>
      </c>
      <c r="DK10" s="211">
        <v>5.2575200872594792</v>
      </c>
      <c r="DL10" s="211">
        <v>-100</v>
      </c>
      <c r="DM10" s="211">
        <v>7.7574400379110386</v>
      </c>
      <c r="DN10" s="211">
        <v>4.4802451308961508</v>
      </c>
      <c r="DO10" s="211">
        <v>2.0743318133334725</v>
      </c>
      <c r="DP10" s="211">
        <v>-1.4991589948086528</v>
      </c>
      <c r="DQ10" s="211">
        <v>2.7822495923858668</v>
      </c>
      <c r="DR10" s="211">
        <v>2.2237687027488562</v>
      </c>
      <c r="DS10" s="211">
        <v>-1.2156155499520338</v>
      </c>
      <c r="DT10" s="211">
        <v>4.6679525503067225</v>
      </c>
      <c r="DU10" s="211">
        <v>-0.22935658942860471</v>
      </c>
      <c r="DV10" s="211">
        <v>1.7167005180730825</v>
      </c>
      <c r="DW10" s="211">
        <v>2.7415272512081259</v>
      </c>
      <c r="DX10" s="211">
        <v>3.328565230713167</v>
      </c>
      <c r="DY10" s="211">
        <v>8.0766047722915033</v>
      </c>
      <c r="DZ10" s="211">
        <v>5.7056101287345342</v>
      </c>
      <c r="EA10" s="211">
        <v>4.5275571757870381</v>
      </c>
      <c r="EB10" s="211">
        <v>4.9892922978719128</v>
      </c>
      <c r="EC10" s="211">
        <v>-3.3076707011096431</v>
      </c>
      <c r="ED10" s="211">
        <v>-69.120206707059708</v>
      </c>
      <c r="EE10" s="211">
        <v>5.1090730171540173</v>
      </c>
      <c r="EF10" s="211">
        <v>5.3608729439203557</v>
      </c>
      <c r="EG10" s="211">
        <v>6.6589297559556542</v>
      </c>
      <c r="EH10" s="211">
        <v>94.410640601956942</v>
      </c>
      <c r="EI10" s="211">
        <v>-81.807025238648635</v>
      </c>
      <c r="EJ10" s="211">
        <v>6.4466912374717964</v>
      </c>
      <c r="EK10" s="211">
        <v>4.1404907264706878</v>
      </c>
      <c r="EL10" s="211">
        <v>49.847322150320394</v>
      </c>
      <c r="EM10" s="211">
        <v>234.49692343660729</v>
      </c>
      <c r="EN10" s="211">
        <v>-12.980479471964628</v>
      </c>
      <c r="EO10" s="211">
        <v>15.460007975768207</v>
      </c>
      <c r="EP10" s="211">
        <v>20.196953484674964</v>
      </c>
      <c r="EQ10" s="211">
        <v>13.856501761518828</v>
      </c>
      <c r="ER10" s="211">
        <v>5.8045007645939393</v>
      </c>
      <c r="ES10" s="211">
        <v>7.7431244217373205</v>
      </c>
      <c r="ET10" s="211">
        <v>11.227415703698469</v>
      </c>
      <c r="EU10" s="211">
        <v>16.182676268313443</v>
      </c>
      <c r="EV10" s="211"/>
      <c r="EW10" s="211">
        <v>3.4486213639955992</v>
      </c>
      <c r="EX10" s="211">
        <v>2.0275417955051722</v>
      </c>
      <c r="EY10" s="211">
        <v>1.4624067488974362</v>
      </c>
      <c r="EZ10" s="211">
        <v>5.7189608825297</v>
      </c>
      <c r="FA10" s="211">
        <v>-17.892631553846954</v>
      </c>
      <c r="FB10" s="211">
        <v>-14.555188855717788</v>
      </c>
      <c r="FC10" s="211">
        <v>27.148945686194764</v>
      </c>
      <c r="FD10" s="211">
        <v>14.799618057423373</v>
      </c>
      <c r="FE10" s="211">
        <v>10.184361256616882</v>
      </c>
      <c r="FF10" s="211">
        <v>2.0550168928053836</v>
      </c>
      <c r="FG10" s="211">
        <v>1.841152806542695</v>
      </c>
      <c r="FH10" s="211">
        <v>5.8483306576191438</v>
      </c>
      <c r="FI10" s="211">
        <v>-15.958470642745397</v>
      </c>
      <c r="FJ10" s="211">
        <v>-12.375979248023512</v>
      </c>
      <c r="FK10" s="211">
        <v>22.145043248803759</v>
      </c>
      <c r="FL10" s="211">
        <v>13.897945285601665</v>
      </c>
      <c r="FM10" s="211">
        <v>1.063998463024717</v>
      </c>
      <c r="FN10" s="211">
        <v>2.2082180856390181</v>
      </c>
      <c r="FO10" s="211">
        <v>-3.6375771597524391</v>
      </c>
      <c r="FP10" s="211">
        <v>3.8437751369816908</v>
      </c>
      <c r="FQ10" s="211">
        <v>2.1188419304596806</v>
      </c>
      <c r="FR10" s="211">
        <v>-3.5569400492540098</v>
      </c>
      <c r="FS10" s="211">
        <v>8.3270408765740314</v>
      </c>
      <c r="FT10" s="211">
        <v>-6.3827332237856353</v>
      </c>
      <c r="FU10" s="211">
        <v>2.021881658863677</v>
      </c>
      <c r="FV10" s="211">
        <v>-12.857885428742762</v>
      </c>
      <c r="FW10" s="211">
        <v>6.8738864069084258</v>
      </c>
      <c r="FX10" s="211">
        <v>11.063076543407789</v>
      </c>
      <c r="FY10" s="211">
        <v>-8.6167098515659291E-2</v>
      </c>
      <c r="FZ10" s="211">
        <v>1.2184614231929061</v>
      </c>
      <c r="GA10" s="211">
        <v>-4.6143881563728968</v>
      </c>
      <c r="GB10" s="211">
        <v>1.914868849914626</v>
      </c>
      <c r="GC10" s="211">
        <v>2.7774076259732539</v>
      </c>
      <c r="GD10" s="211">
        <v>-5.5741804037784846</v>
      </c>
      <c r="GE10" s="211">
        <v>7.8324065083708518</v>
      </c>
      <c r="GF10" s="211">
        <v>-5.582689841469076</v>
      </c>
      <c r="GG10" s="211">
        <v>-8.3268310069455396</v>
      </c>
      <c r="GH10" s="211">
        <v>-2.1520516996795038</v>
      </c>
      <c r="GI10" s="211">
        <v>4.1131050184176843</v>
      </c>
      <c r="GJ10" s="211">
        <v>13.156673233828897</v>
      </c>
      <c r="GK10" s="211">
        <v>-0.34821607627938533</v>
      </c>
      <c r="GL10" s="211">
        <v>2.1258690084156768</v>
      </c>
      <c r="GM10" s="211">
        <v>-5.7280283759091475</v>
      </c>
      <c r="GN10" s="211">
        <v>2.3553667968341756</v>
      </c>
      <c r="GO10" s="211">
        <v>2.2788875686915162</v>
      </c>
      <c r="GP10" s="211">
        <v>-5.082453736057289</v>
      </c>
      <c r="GQ10" s="211">
        <v>2.747191277892199</v>
      </c>
      <c r="GR10" s="211">
        <v>-7.0876343034050961</v>
      </c>
      <c r="GS10" s="211">
        <v>-4.2303019642995849</v>
      </c>
      <c r="GT10" s="211">
        <v>8.4268135347167714</v>
      </c>
      <c r="GU10" s="211">
        <v>-4.2642250156605286</v>
      </c>
      <c r="GV10" s="211">
        <v>10.902894815572424</v>
      </c>
      <c r="GW10" s="211">
        <v>-0.49685496861036427</v>
      </c>
      <c r="GX10" s="211">
        <v>0.71038381515424476</v>
      </c>
      <c r="GY10" s="211">
        <v>-3.1322351791943817</v>
      </c>
      <c r="GZ10" s="211">
        <v>2.5619553868733647</v>
      </c>
      <c r="HA10" s="211">
        <v>2.4464686816727266</v>
      </c>
      <c r="HB10" s="211">
        <v>-4.386341091554641</v>
      </c>
      <c r="HC10" s="211">
        <v>2.3821443670676246</v>
      </c>
      <c r="HD10" s="211">
        <v>-6.1132586656593446</v>
      </c>
      <c r="HE10" s="211">
        <v>-2.1931356801596422</v>
      </c>
      <c r="HF10" s="211">
        <v>1.1370187924328832</v>
      </c>
      <c r="HG10" s="211">
        <v>3.3557529409027609</v>
      </c>
      <c r="HH10" s="211">
        <v>11.181790624958765</v>
      </c>
      <c r="HI10" s="211">
        <v>-0.29994583148219078</v>
      </c>
      <c r="HJ10" s="211">
        <v>4.6095517997736977</v>
      </c>
      <c r="HK10" s="211">
        <v>-5.4988597631360818</v>
      </c>
      <c r="HL10" s="211">
        <v>-0.74903404843709609</v>
      </c>
      <c r="HM10" s="211">
        <v>2.0851465614182558</v>
      </c>
      <c r="HN10" s="211">
        <v>-4.850249470772809</v>
      </c>
      <c r="HO10" s="211">
        <v>2.8728114886371401</v>
      </c>
      <c r="HP10" s="211">
        <v>-5.0631515961211448</v>
      </c>
      <c r="HQ10" s="211">
        <v>-3.9942663507054164</v>
      </c>
      <c r="HR10" s="211">
        <v>1.6163121239523832</v>
      </c>
      <c r="HS10" s="211">
        <v>6.5989208078662642</v>
      </c>
      <c r="HT10" s="211">
        <v>1.8635510469114536</v>
      </c>
      <c r="HU10" s="211">
        <v>6.0150247465523137</v>
      </c>
      <c r="HV10" s="211">
        <v>-12.282906326330618</v>
      </c>
      <c r="HW10" s="211">
        <v>-97.563768262262514</v>
      </c>
      <c r="HX10" s="211">
        <v>659.18298184135381</v>
      </c>
      <c r="HY10" s="211">
        <v>327.87223665385693</v>
      </c>
      <c r="HZ10" s="211">
        <v>38.836180406914934</v>
      </c>
      <c r="IA10" s="211">
        <v>-0.60613982405463673</v>
      </c>
      <c r="IB10" s="211">
        <v>5.1443277453458336E-2</v>
      </c>
      <c r="IC10" s="211">
        <v>-6.303541291443878</v>
      </c>
      <c r="ID10" s="211">
        <v>2.1881242733752941</v>
      </c>
      <c r="IE10" s="211">
        <v>6.3554308806092763</v>
      </c>
      <c r="IF10" s="211">
        <v>2.327001493700152</v>
      </c>
      <c r="IG10" s="211">
        <v>2.7905886050351398</v>
      </c>
      <c r="IH10" s="211">
        <v>-4.2382054950608961</v>
      </c>
      <c r="II10" s="211">
        <v>-11.738464208914195</v>
      </c>
      <c r="IJ10" s="211">
        <v>-6.2824109221944866</v>
      </c>
      <c r="IK10" s="211">
        <v>-96.837872254971401</v>
      </c>
      <c r="IL10" s="211">
        <v>-22.970953282341327</v>
      </c>
      <c r="IM10" s="211">
        <v>-1.5291600524340225</v>
      </c>
      <c r="IN10" s="211">
        <v>2385.0565788126928</v>
      </c>
      <c r="IO10" s="211">
        <v>99.841508494411443</v>
      </c>
      <c r="IP10" s="211">
        <v>-0.37673864626754039</v>
      </c>
      <c r="IQ10" s="211">
        <v>7.5852637537615379</v>
      </c>
      <c r="IR10" s="211">
        <v>-2.5084564294418072</v>
      </c>
      <c r="IS10" s="211">
        <v>10.802233681808389</v>
      </c>
      <c r="IT10" s="211">
        <v>-10.88111048561359</v>
      </c>
      <c r="IU10" s="211">
        <v>-2.9486304735701196</v>
      </c>
      <c r="IV10" s="211">
        <v>-12.303694794429305</v>
      </c>
      <c r="IW10" s="211">
        <v>-13.391024661107167</v>
      </c>
      <c r="IX10" s="211">
        <v>-24.74128275235033</v>
      </c>
      <c r="IY10" s="211">
        <v>2.4950822820132998</v>
      </c>
      <c r="IZ10" s="211">
        <v>10.874001964327462</v>
      </c>
      <c r="JA10" s="211">
        <v>10.499997830361878</v>
      </c>
      <c r="JB10" s="211">
        <v>40.848997449051382</v>
      </c>
      <c r="JC10" s="211">
        <v>-7.2881687305256975</v>
      </c>
      <c r="JD10" s="211">
        <v>33.059122646780224</v>
      </c>
      <c r="JE10" s="211">
        <v>-3.7150947469039295</v>
      </c>
      <c r="JF10" s="211">
        <v>6.7060231409816566</v>
      </c>
      <c r="JG10" s="211">
        <v>-16.959583352295894</v>
      </c>
      <c r="JH10" s="211">
        <v>12.265470956088478</v>
      </c>
      <c r="JI10" s="211">
        <v>-23.792810401721169</v>
      </c>
      <c r="JJ10" s="211">
        <v>-26.399881590234315</v>
      </c>
      <c r="JK10" s="211">
        <v>-1.9557580415674636</v>
      </c>
      <c r="JL10" s="211">
        <v>11.206175554267887</v>
      </c>
      <c r="JM10" s="211">
        <v>8.0247940706507705</v>
      </c>
      <c r="JN10" s="211">
        <v>32.914143970674417</v>
      </c>
      <c r="JO10" s="211">
        <v>-6.3012968974107082</v>
      </c>
      <c r="JP10" s="211">
        <v>32.200370662473802</v>
      </c>
      <c r="JQ10" s="211">
        <v>2.2650770001284855</v>
      </c>
      <c r="JR10" s="211">
        <v>4.6296524826622232</v>
      </c>
      <c r="JS10" s="211">
        <v>-16.415128353052282</v>
      </c>
      <c r="JT10" s="211">
        <v>10.274677381627725</v>
      </c>
      <c r="JU10" s="211">
        <v>-15.610074868874335</v>
      </c>
      <c r="JV10" s="211">
        <v>-23.543005118981085</v>
      </c>
      <c r="JW10" s="211">
        <v>-8.4197283415187343</v>
      </c>
      <c r="JX10" s="211">
        <v>6.5095896171791736</v>
      </c>
      <c r="JY10" s="211">
        <v>6.1152584241644945</v>
      </c>
      <c r="JZ10" s="211">
        <v>29.010474343877434</v>
      </c>
      <c r="KA10" s="211">
        <v>-100</v>
      </c>
      <c r="KB10" s="211">
        <v>1.3461770222066463</v>
      </c>
      <c r="KC10" s="211">
        <v>2.223299156312379</v>
      </c>
      <c r="KD10" s="211">
        <v>-6.3792062212806115</v>
      </c>
      <c r="KE10" s="211">
        <v>11.10092690184679</v>
      </c>
      <c r="KF10" s="211">
        <v>-1.7360340535738601</v>
      </c>
      <c r="KG10" s="211">
        <v>-0.13064245721697887</v>
      </c>
      <c r="KH10" s="211">
        <v>-9.6567495573568181</v>
      </c>
      <c r="KI10" s="211">
        <v>15.930007117088479</v>
      </c>
      <c r="KJ10" s="211">
        <v>-2.2699642539601967</v>
      </c>
      <c r="KK10" s="211">
        <v>-3.4908110365893208</v>
      </c>
      <c r="KL10" s="211">
        <v>-4.2759328489548381</v>
      </c>
      <c r="KM10" s="211">
        <v>10.505757673103005</v>
      </c>
      <c r="KN10" s="211">
        <v>-0.3637098270209691</v>
      </c>
      <c r="KO10" s="211">
        <v>-2.5184515681919777</v>
      </c>
      <c r="KP10" s="211">
        <v>-3.7289907849833952</v>
      </c>
      <c r="KQ10" s="211">
        <v>15.583595595583049</v>
      </c>
      <c r="KR10" s="211">
        <v>-2.5495400610642633</v>
      </c>
      <c r="KS10" s="211">
        <v>-3.6048501599803444</v>
      </c>
      <c r="KT10" s="211">
        <v>-3.303727750103775</v>
      </c>
      <c r="KU10" s="211">
        <v>6.4493991936777917</v>
      </c>
      <c r="KV10" s="211">
        <v>-68.878089078666676</v>
      </c>
      <c r="KW10" s="211">
        <v>228.11116146138517</v>
      </c>
      <c r="KX10" s="211">
        <v>-3.0720815793956859</v>
      </c>
      <c r="KY10" s="211">
        <v>7.7608667612820028</v>
      </c>
      <c r="KZ10" s="211">
        <v>-43.273098156738207</v>
      </c>
      <c r="LA10" s="211">
        <v>-69.29531191861841</v>
      </c>
      <c r="LB10" s="211">
        <v>467.12309777549149</v>
      </c>
      <c r="LC10" s="211">
        <v>5.4261942308191209</v>
      </c>
      <c r="LD10" s="211">
        <v>-18.375895141271826</v>
      </c>
      <c r="LE10" s="211">
        <v>-31.459411146501779</v>
      </c>
      <c r="LF10" s="211">
        <v>47.537321245796647</v>
      </c>
      <c r="LG10" s="211">
        <v>39.882513175002003</v>
      </c>
      <c r="LH10" s="211">
        <v>-15.027125782012533</v>
      </c>
      <c r="LI10" s="211">
        <v>-35.074962806533733</v>
      </c>
      <c r="LJ10" s="211">
        <v>37.103392226590728</v>
      </c>
      <c r="LK10" s="211">
        <v>42.445537879074692</v>
      </c>
      <c r="LL10" s="211">
        <v>-12.279198743234517</v>
      </c>
      <c r="LM10" s="211">
        <v>-32.182506172299043</v>
      </c>
      <c r="LN10" s="309"/>
      <c r="LO10" s="308" t="s">
        <v>227</v>
      </c>
      <c r="LP10" s="65">
        <v>-0.78385016115054662</v>
      </c>
      <c r="LQ10" s="316">
        <v>1.0396039334274478</v>
      </c>
      <c r="LR10" s="70"/>
      <c r="LS10" s="71"/>
      <c r="LT10" s="65">
        <v>2.8706287005547173</v>
      </c>
      <c r="LU10" s="70"/>
      <c r="LV10"/>
      <c r="LW10"/>
      <c r="LX10"/>
      <c r="LY10"/>
    </row>
    <row r="11" spans="1:339" s="241" customFormat="1" ht="20.100000000000001" customHeight="1">
      <c r="A11" s="514"/>
      <c r="B11" s="445" t="s">
        <v>663</v>
      </c>
      <c r="C11" s="271"/>
      <c r="D11" s="272">
        <v>0.86502377496796501</v>
      </c>
      <c r="E11" s="272">
        <v>1.3278229145307501</v>
      </c>
      <c r="F11" s="273"/>
      <c r="G11" s="511" t="s">
        <v>664</v>
      </c>
      <c r="H11" s="511"/>
      <c r="I11" s="208">
        <v>6.3769412764100935</v>
      </c>
      <c r="J11" s="208">
        <v>7.8576618644778904</v>
      </c>
      <c r="K11" s="208">
        <v>9.2971445354371269</v>
      </c>
      <c r="L11" s="208">
        <v>5.5476261718543327</v>
      </c>
      <c r="M11" s="208">
        <v>5.5036566300115339</v>
      </c>
      <c r="N11" s="208">
        <v>10.698442408891978</v>
      </c>
      <c r="O11" s="208">
        <v>5.3004918917416859</v>
      </c>
      <c r="P11" s="208">
        <v>8.1935292076874617</v>
      </c>
      <c r="Q11" s="208">
        <v>6.080988352829948</v>
      </c>
      <c r="R11" s="208">
        <v>5.2251654441096491</v>
      </c>
      <c r="S11" s="208">
        <v>6.5768524428107185</v>
      </c>
      <c r="T11" s="208">
        <v>5.3160279586871582</v>
      </c>
      <c r="U11" s="208">
        <v>7.059201207499143</v>
      </c>
      <c r="V11" s="208">
        <v>7.9109714987130104</v>
      </c>
      <c r="W11" s="208">
        <v>6.9570201512358665</v>
      </c>
      <c r="X11" s="208">
        <v>6.2933791175337888</v>
      </c>
      <c r="Y11" s="208">
        <v>7.6869114600376776</v>
      </c>
      <c r="Z11" s="208">
        <v>8.3516641567788099</v>
      </c>
      <c r="AA11" s="208">
        <v>9.0633617883661373</v>
      </c>
      <c r="AB11" s="208">
        <v>8.6919241733218939</v>
      </c>
      <c r="AC11" s="208">
        <v>8.6846326495434596</v>
      </c>
      <c r="AD11" s="208">
        <v>9.3314985160700701</v>
      </c>
      <c r="AE11" s="208">
        <v>7.7947565527371978</v>
      </c>
      <c r="AF11" s="208">
        <v>7.6736903763308533</v>
      </c>
      <c r="AG11" s="293">
        <v>9.4983740433386146</v>
      </c>
      <c r="AH11" s="208">
        <v>7.1040627377807226</v>
      </c>
      <c r="AI11" s="208">
        <v>3.5493862700506327</v>
      </c>
      <c r="AJ11" s="208">
        <v>3.9285581762743931</v>
      </c>
      <c r="AK11" s="208">
        <v>2.1471110072260728</v>
      </c>
      <c r="AL11" s="208">
        <v>6.0711055930217697</v>
      </c>
      <c r="AM11" s="208">
        <v>3.6217561057786014</v>
      </c>
      <c r="AN11" s="208">
        <v>2.8916204926619145</v>
      </c>
      <c r="AO11" s="208">
        <v>2.2217490727338429</v>
      </c>
      <c r="AP11" s="208">
        <v>2.160092957381579</v>
      </c>
      <c r="AQ11" s="208">
        <v>4.8319098459946019</v>
      </c>
      <c r="AR11" s="208">
        <v>4.1713574283487276</v>
      </c>
      <c r="AS11" s="208">
        <v>5.4461488378668719</v>
      </c>
      <c r="AT11" s="208">
        <v>3.5623355396576528</v>
      </c>
      <c r="AU11" s="208">
        <v>4.8698784401065609</v>
      </c>
      <c r="AV11" s="208">
        <v>5.6581668800415912</v>
      </c>
      <c r="AW11" s="208">
        <v>5.8088709496280728</v>
      </c>
      <c r="AX11" s="208">
        <v>5.4675459805047666</v>
      </c>
      <c r="AY11" s="208">
        <v>5.7822988439688743</v>
      </c>
      <c r="AZ11" s="208">
        <v>6.0313752814713553</v>
      </c>
      <c r="BA11" s="208">
        <v>4.0448633818126183</v>
      </c>
      <c r="BB11" s="208">
        <v>5.387849058523031</v>
      </c>
      <c r="BC11" s="208">
        <v>6.4243384161141819</v>
      </c>
      <c r="BD11" s="208">
        <v>4.8519638785470676</v>
      </c>
      <c r="BE11" s="208">
        <v>3.2007955064907208</v>
      </c>
      <c r="BF11" s="208">
        <v>6.6503874328694366</v>
      </c>
      <c r="BG11" s="208">
        <v>-1.1583323244086898</v>
      </c>
      <c r="BH11" s="208">
        <v>-73.800066210721781</v>
      </c>
      <c r="BI11" s="208">
        <v>-45.264889325760251</v>
      </c>
      <c r="BJ11" s="208">
        <v>-9.6042107389607452</v>
      </c>
      <c r="BK11" s="208">
        <v>-12.933388667089957</v>
      </c>
      <c r="BL11" s="208">
        <v>-10.979340684828472</v>
      </c>
      <c r="BM11" s="208">
        <v>-4.0814564442292181</v>
      </c>
      <c r="BN11" s="208">
        <v>-2.5939262495122506</v>
      </c>
      <c r="BO11" s="208">
        <v>-3.9956974855867315</v>
      </c>
      <c r="BP11" s="208">
        <v>1.2887314870332176</v>
      </c>
      <c r="BQ11" s="208">
        <v>-0.84818092115474997</v>
      </c>
      <c r="BR11" s="208">
        <v>-1.0198958441264949</v>
      </c>
      <c r="BS11" s="208">
        <v>9.0705337203903298</v>
      </c>
      <c r="BT11" s="208">
        <v>230.56904178922741</v>
      </c>
      <c r="BU11" s="208">
        <v>39.909571151143382</v>
      </c>
      <c r="BV11" s="208">
        <v>-14.509091086048912</v>
      </c>
      <c r="BW11" s="208">
        <v>-11.459522726455035</v>
      </c>
      <c r="BX11" s="208">
        <v>-3.7422358215170135</v>
      </c>
      <c r="BY11" s="208">
        <v>-0.64333843694574</v>
      </c>
      <c r="BZ11" s="208">
        <v>3.1149141810412146</v>
      </c>
      <c r="CA11" s="208">
        <v>6.0449362868719305</v>
      </c>
      <c r="CB11" s="208">
        <v>4.2054559774769871</v>
      </c>
      <c r="CC11" s="208">
        <v>4.9505594495404637</v>
      </c>
      <c r="CD11" s="208">
        <v>4.7904983566033081</v>
      </c>
      <c r="CE11" s="208">
        <v>5.3795912613928891</v>
      </c>
      <c r="CF11" s="208">
        <v>4.7099247652026008</v>
      </c>
      <c r="CG11" s="208">
        <v>5.0208711257276661</v>
      </c>
      <c r="CH11" s="208">
        <v>12.379081044882298</v>
      </c>
      <c r="CI11" s="208">
        <v>17.86809274509497</v>
      </c>
      <c r="CJ11" s="208">
        <v>12.935674689119821</v>
      </c>
      <c r="CK11" s="208">
        <v>8.0474903624889293</v>
      </c>
      <c r="CL11" s="208">
        <v>-1.751841993694697</v>
      </c>
      <c r="CM11" s="208">
        <v>0.75852156286136108</v>
      </c>
      <c r="CN11" s="208">
        <v>-0.46360634183066907</v>
      </c>
      <c r="CO11" s="208">
        <v>-1.753067759619924</v>
      </c>
      <c r="CP11" s="208">
        <v>1.8687587429170804</v>
      </c>
      <c r="CQ11" s="208">
        <v>1.8683378531809183</v>
      </c>
      <c r="CR11" s="208">
        <v>2.4581426708763843</v>
      </c>
      <c r="CS11" s="208">
        <v>6.0794554054987628</v>
      </c>
      <c r="CT11" s="208">
        <v>3.1378353770603127</v>
      </c>
      <c r="CU11" s="208">
        <v>1.7431932370307095</v>
      </c>
      <c r="CV11" s="262">
        <v>-1.3267294287444997E-2</v>
      </c>
      <c r="CW11" s="208">
        <v>-0.37442882878910666</v>
      </c>
      <c r="CX11" s="208">
        <v>1.4740775740772705</v>
      </c>
      <c r="CY11" s="208">
        <v>0.66483661544616268</v>
      </c>
      <c r="CZ11" s="208">
        <v>-2.3024422292296123</v>
      </c>
      <c r="DA11" s="208">
        <v>2.1069068778422775</v>
      </c>
      <c r="DB11" s="208">
        <v>-2.3379798430889167</v>
      </c>
      <c r="DC11" s="208">
        <v>4.6613779893952056</v>
      </c>
      <c r="DD11" s="208">
        <v>4.1855689917847485</v>
      </c>
      <c r="DE11" s="208">
        <v>4.294918108354068</v>
      </c>
      <c r="DF11" s="208">
        <v>2.8775515246798591</v>
      </c>
      <c r="DG11" s="208">
        <v>7.5720722651483925</v>
      </c>
      <c r="DH11" s="208">
        <v>5.6150148393138153</v>
      </c>
      <c r="DI11" s="208">
        <v>1.4361669826945587</v>
      </c>
      <c r="DJ11" s="208">
        <v>1.4893058903777927</v>
      </c>
      <c r="DK11" s="208">
        <v>-0.7217210545732371</v>
      </c>
      <c r="DL11" s="208">
        <v>-100</v>
      </c>
      <c r="DM11" s="208">
        <v>7.8636159188734069</v>
      </c>
      <c r="DN11" s="208">
        <v>7.139689569427901</v>
      </c>
      <c r="DO11" s="208">
        <v>6.5041926712663241</v>
      </c>
      <c r="DP11" s="208">
        <v>5.7179387430820157</v>
      </c>
      <c r="DQ11" s="208">
        <v>7.2996742018775365</v>
      </c>
      <c r="DR11" s="208">
        <v>7.4466464831014463</v>
      </c>
      <c r="DS11" s="208">
        <v>8.8096850177703061</v>
      </c>
      <c r="DT11" s="208">
        <v>8.2571287450094388</v>
      </c>
      <c r="DU11" s="208">
        <v>6.646486717869621</v>
      </c>
      <c r="DV11" s="208">
        <v>3.9982378849932729</v>
      </c>
      <c r="DW11" s="208">
        <v>2.8947266824789466</v>
      </c>
      <c r="DX11" s="208">
        <v>3.7347606035090166</v>
      </c>
      <c r="DY11" s="208">
        <v>4.634455842012855</v>
      </c>
      <c r="DZ11" s="208">
        <v>5.647045299303727</v>
      </c>
      <c r="EA11" s="208">
        <v>5.2607269774579919</v>
      </c>
      <c r="EB11" s="208">
        <v>5.572295326493574</v>
      </c>
      <c r="EC11" s="208">
        <v>2.8419496930629293</v>
      </c>
      <c r="ED11" s="208">
        <v>-42.66097407307781</v>
      </c>
      <c r="EE11" s="208">
        <v>-9.2558405456908872</v>
      </c>
      <c r="EF11" s="208">
        <v>-1.8212160040804548</v>
      </c>
      <c r="EG11" s="208">
        <v>2.3239104137929871</v>
      </c>
      <c r="EH11" s="208">
        <v>39.602608683751129</v>
      </c>
      <c r="EI11" s="208">
        <v>-5.051838584504182</v>
      </c>
      <c r="EJ11" s="208">
        <v>4.484345446810309</v>
      </c>
      <c r="EK11" s="208">
        <v>5.0474345524084185</v>
      </c>
      <c r="EL11" s="208">
        <v>7.2647096428692777</v>
      </c>
      <c r="EM11" s="208">
        <v>12.531511081403906</v>
      </c>
      <c r="EN11" s="208">
        <v>-0.44804843952229589</v>
      </c>
      <c r="EO11" s="208">
        <v>0.68257446577071335</v>
      </c>
      <c r="EP11" s="208">
        <v>3.8604082140061706</v>
      </c>
      <c r="EQ11" s="208">
        <v>0.39604970102983827</v>
      </c>
      <c r="ER11" s="208">
        <v>-7.4943321744669333E-2</v>
      </c>
      <c r="ES11" s="208">
        <v>1.5482174461290583</v>
      </c>
      <c r="ET11" s="208">
        <v>3.7867420723337659</v>
      </c>
      <c r="EU11" s="208">
        <v>4.7154307179156092</v>
      </c>
      <c r="EV11" s="208"/>
      <c r="EW11" s="208">
        <v>6.9164675913084182</v>
      </c>
      <c r="EX11" s="208">
        <v>7.983510632154875</v>
      </c>
      <c r="EY11" s="208">
        <v>4.2973275673910081</v>
      </c>
      <c r="EZ11" s="208">
        <v>5.3305298997983641</v>
      </c>
      <c r="FA11" s="208">
        <v>-14.163110152378295</v>
      </c>
      <c r="FB11" s="208">
        <v>7.6813289213516924</v>
      </c>
      <c r="FC11" s="208">
        <v>6.2389032337787995</v>
      </c>
      <c r="FD11" s="208">
        <v>1.4513437525537967</v>
      </c>
      <c r="FE11" s="208">
        <v>2.6732780842854993</v>
      </c>
      <c r="FF11" s="208">
        <v>7.956526775805429</v>
      </c>
      <c r="FG11" s="208">
        <v>4.2863849173273394</v>
      </c>
      <c r="FH11" s="208">
        <v>5.2890041509696744</v>
      </c>
      <c r="FI11" s="208">
        <v>-12.827900655844076</v>
      </c>
      <c r="FJ11" s="208">
        <v>7.3323359471118863</v>
      </c>
      <c r="FK11" s="208">
        <v>5.5855468916417692</v>
      </c>
      <c r="FL11" s="208">
        <v>1.1063910085048008</v>
      </c>
      <c r="FM11" s="208">
        <v>-2.0633324418756445</v>
      </c>
      <c r="FN11" s="208">
        <v>6.307609213758127</v>
      </c>
      <c r="FO11" s="208">
        <v>3.1857920263926616</v>
      </c>
      <c r="FP11" s="208">
        <v>7.7027812058543077</v>
      </c>
      <c r="FQ11" s="208">
        <v>-12.490866819416894</v>
      </c>
      <c r="FR11" s="208">
        <v>0.46015429381529316</v>
      </c>
      <c r="FS11" s="208">
        <v>-1.9047464171746213</v>
      </c>
      <c r="FT11" s="208">
        <v>9.2293012671362646</v>
      </c>
      <c r="FU11" s="208">
        <v>3.3819834411174696</v>
      </c>
      <c r="FV11" s="208">
        <v>4.3168348282319045</v>
      </c>
      <c r="FW11" s="208">
        <v>-3.8263367162732749</v>
      </c>
      <c r="FX11" s="208">
        <v>-5.8974890283074615</v>
      </c>
      <c r="FY11" s="208">
        <v>-0.7000967797103641</v>
      </c>
      <c r="FZ11" s="208">
        <v>7.7264046763056911</v>
      </c>
      <c r="GA11" s="208">
        <v>-0.35407192621363492</v>
      </c>
      <c r="GB11" s="208">
        <v>7.6579138590784623</v>
      </c>
      <c r="GC11" s="208">
        <v>-8.1820948290502855</v>
      </c>
      <c r="GD11" s="208">
        <v>-4.438550060309737</v>
      </c>
      <c r="GE11" s="208">
        <v>0.79033338761907146</v>
      </c>
      <c r="GF11" s="208">
        <v>7.0965363673850561</v>
      </c>
      <c r="GG11" s="208">
        <v>2.5479351243391903</v>
      </c>
      <c r="GH11" s="208">
        <v>5.6568537180844913</v>
      </c>
      <c r="GI11" s="208">
        <v>-4.9640894891940661</v>
      </c>
      <c r="GJ11" s="208">
        <v>-4.3399200338117936</v>
      </c>
      <c r="GK11" s="208">
        <v>8.9940008622505729E-2</v>
      </c>
      <c r="GL11" s="208">
        <v>6.7740849309399351</v>
      </c>
      <c r="GM11" s="208">
        <v>-0.97234949806058069</v>
      </c>
      <c r="GN11" s="208">
        <v>9.0693355876438488</v>
      </c>
      <c r="GO11" s="208">
        <v>-7.6153017133041772</v>
      </c>
      <c r="GP11" s="208">
        <v>-3.8108637379776837</v>
      </c>
      <c r="GQ11" s="208">
        <v>0.44707126513236517</v>
      </c>
      <c r="GR11" s="208">
        <v>7.0893518691120789</v>
      </c>
      <c r="GS11" s="208">
        <v>3.1582767825625524</v>
      </c>
      <c r="GT11" s="208">
        <v>4.1717618367321307</v>
      </c>
      <c r="GU11" s="208">
        <v>-5.0708259824594961</v>
      </c>
      <c r="GV11" s="208">
        <v>-2.7188240642309864</v>
      </c>
      <c r="GW11" s="208">
        <v>-2.0986447720100188</v>
      </c>
      <c r="GX11" s="208">
        <v>3.2303600958077965</v>
      </c>
      <c r="GY11" s="208">
        <v>-0.60973505521150173</v>
      </c>
      <c r="GZ11" s="208">
        <v>7.199769969471447</v>
      </c>
      <c r="HA11" s="208">
        <v>-4.0663314848488596</v>
      </c>
      <c r="HB11" s="208">
        <v>-6.032022933637549</v>
      </c>
      <c r="HC11" s="208">
        <v>-0.26069500635482257</v>
      </c>
      <c r="HD11" s="208">
        <v>6.3921513016387053</v>
      </c>
      <c r="HE11" s="208">
        <v>3.0960557907428949</v>
      </c>
      <c r="HF11" s="208">
        <v>6.8961903736958163</v>
      </c>
      <c r="HG11" s="208">
        <v>-5.6689806425675613</v>
      </c>
      <c r="HH11" s="208">
        <v>-1.5283508818493488</v>
      </c>
      <c r="HI11" s="208">
        <v>-3.8476690552464419</v>
      </c>
      <c r="HJ11" s="208">
        <v>4.5337115869719753</v>
      </c>
      <c r="HK11" s="208">
        <v>0.13736409340441469</v>
      </c>
      <c r="HL11" s="208">
        <v>7.3526728833699622</v>
      </c>
      <c r="HM11" s="208">
        <v>-4.3758003994109345</v>
      </c>
      <c r="HN11" s="208">
        <v>-5.7515888950847369</v>
      </c>
      <c r="HO11" s="208">
        <v>-2.5847484243087138E-2</v>
      </c>
      <c r="HP11" s="208">
        <v>4.3988802153215829</v>
      </c>
      <c r="HQ11" s="208">
        <v>4.4267944908766452</v>
      </c>
      <c r="HR11" s="208">
        <v>7.9475142661480191</v>
      </c>
      <c r="HS11" s="208">
        <v>-7.0626815116341675</v>
      </c>
      <c r="HT11" s="208">
        <v>-3.0790445126949777</v>
      </c>
      <c r="HU11" s="208">
        <v>-0.63367925117896107</v>
      </c>
      <c r="HV11" s="208">
        <v>-3.1200295631443282</v>
      </c>
      <c r="HW11" s="208">
        <v>-73.456616315995944</v>
      </c>
      <c r="HX11" s="208">
        <v>124.27386567867308</v>
      </c>
      <c r="HY11" s="208">
        <v>57.924682874873298</v>
      </c>
      <c r="HZ11" s="208">
        <v>-9.2226546668061218</v>
      </c>
      <c r="IA11" s="208">
        <v>2.2178862273487709</v>
      </c>
      <c r="IB11" s="208">
        <v>12.488366365091608</v>
      </c>
      <c r="IC11" s="208">
        <v>6.0462728960336278</v>
      </c>
      <c r="ID11" s="208">
        <v>6.3940411132147119</v>
      </c>
      <c r="IE11" s="208">
        <v>-1.9470705900945262</v>
      </c>
      <c r="IF11" s="208">
        <v>-5.1238089139627618</v>
      </c>
      <c r="IG11" s="208">
        <v>-0.80576565636938824</v>
      </c>
      <c r="IH11" s="208">
        <v>6.7563039307677855</v>
      </c>
      <c r="II11" s="208">
        <v>-19.552782855552422</v>
      </c>
      <c r="IJ11" s="208">
        <v>-5.0786480256093967</v>
      </c>
      <c r="IK11" s="208">
        <v>-3.5010645244903884</v>
      </c>
      <c r="IL11" s="208">
        <v>-5.9845124641694269</v>
      </c>
      <c r="IM11" s="208">
        <v>11.127311375302696</v>
      </c>
      <c r="IN11" s="208">
        <v>16.109787528345691</v>
      </c>
      <c r="IO11" s="208">
        <v>10.057565913224536</v>
      </c>
      <c r="IP11" s="208">
        <v>9.4172399866876191</v>
      </c>
      <c r="IQ11" s="208">
        <v>-3.6479196758074579</v>
      </c>
      <c r="IR11" s="208">
        <v>-4.4454127711576916</v>
      </c>
      <c r="IS11" s="208">
        <v>-0.95704772332911148</v>
      </c>
      <c r="IT11" s="208">
        <v>7.356447857683392</v>
      </c>
      <c r="IU11" s="208">
        <v>-20.064009036908089</v>
      </c>
      <c r="IV11" s="208">
        <v>-4.796769789150531</v>
      </c>
      <c r="IW11" s="208">
        <v>3.2600622552874796</v>
      </c>
      <c r="IX11" s="208">
        <v>-1.3924468743176135</v>
      </c>
      <c r="IY11" s="208">
        <v>6.4769743385873397</v>
      </c>
      <c r="IZ11" s="208">
        <v>11.084218370266512</v>
      </c>
      <c r="JA11" s="208">
        <v>7.5930402042899914E-2</v>
      </c>
      <c r="JB11" s="208">
        <v>12.212987584356583</v>
      </c>
      <c r="JC11" s="208">
        <v>-4.8166006390931244</v>
      </c>
      <c r="JD11" s="208">
        <v>-5.6832911892518325</v>
      </c>
      <c r="JE11" s="208">
        <v>2.6941236798398336</v>
      </c>
      <c r="JF11" s="208">
        <v>7.3560042945383088</v>
      </c>
      <c r="JG11" s="208">
        <v>-19.601189739264854</v>
      </c>
      <c r="JH11" s="208">
        <v>-1.4318769563065672</v>
      </c>
      <c r="JI11" s="208">
        <v>0.39662497512011896</v>
      </c>
      <c r="JJ11" s="208">
        <v>-2.7258299961517736</v>
      </c>
      <c r="JK11" s="208">
        <v>4.6387913902283202</v>
      </c>
      <c r="JL11" s="208">
        <v>10.682971668030476</v>
      </c>
      <c r="JM11" s="208">
        <v>1.9327930121761057</v>
      </c>
      <c r="JN11" s="208">
        <v>11.318105385724749</v>
      </c>
      <c r="JO11" s="208">
        <v>-7.6223041675942085</v>
      </c>
      <c r="JP11" s="208">
        <v>-1.42652873514416</v>
      </c>
      <c r="JQ11" s="208">
        <v>-1.7763255837764405</v>
      </c>
      <c r="JR11" s="208">
        <v>15.050122113480469</v>
      </c>
      <c r="JS11" s="208">
        <v>-19.966696844695022</v>
      </c>
      <c r="JT11" s="208">
        <v>-1.3284236922794292</v>
      </c>
      <c r="JU11" s="208">
        <v>-0.96776385546095867</v>
      </c>
      <c r="JV11" s="208">
        <v>1.7129965683138266</v>
      </c>
      <c r="JW11" s="208">
        <v>2.7350991083148131</v>
      </c>
      <c r="JX11" s="208">
        <v>6.3036009921573282</v>
      </c>
      <c r="JY11" s="208">
        <v>1.9861920850994039</v>
      </c>
      <c r="JZ11" s="208">
        <v>8.8929500621226225</v>
      </c>
      <c r="KA11" s="208">
        <v>-100</v>
      </c>
      <c r="KB11" s="208">
        <v>7.3960461508020501</v>
      </c>
      <c r="KC11" s="208">
        <v>-4.2844293761662016</v>
      </c>
      <c r="KD11" s="208">
        <v>10.554100420666003</v>
      </c>
      <c r="KE11" s="208">
        <v>-5.0862277443103068</v>
      </c>
      <c r="KF11" s="208">
        <v>6.6752578945163918</v>
      </c>
      <c r="KG11" s="208">
        <v>-4.8521643442407196</v>
      </c>
      <c r="KH11" s="208">
        <v>9.7379485532843546</v>
      </c>
      <c r="KI11" s="208">
        <v>-3.6661425545138115</v>
      </c>
      <c r="KJ11" s="208">
        <v>6.8213748899269291</v>
      </c>
      <c r="KK11" s="208">
        <v>-3.6451451329939886</v>
      </c>
      <c r="KL11" s="208">
        <v>9.1806783817630873</v>
      </c>
      <c r="KM11" s="208">
        <v>-5.0993909810784857</v>
      </c>
      <c r="KN11" s="208">
        <v>4.1687832285918915</v>
      </c>
      <c r="KO11" s="208">
        <v>-4.6675534345650931</v>
      </c>
      <c r="KP11" s="208">
        <v>10.072030896307211</v>
      </c>
      <c r="KQ11" s="208">
        <v>-4.2763146509389713</v>
      </c>
      <c r="KR11" s="208">
        <v>5.1768661858479135</v>
      </c>
      <c r="KS11" s="208">
        <v>-5.0161544831819214</v>
      </c>
      <c r="KT11" s="208">
        <v>10.397840549405089</v>
      </c>
      <c r="KU11" s="208">
        <v>-6.7519522744311899</v>
      </c>
      <c r="KV11" s="208">
        <v>-41.359152805428025</v>
      </c>
      <c r="KW11" s="208">
        <v>50.320468194675868</v>
      </c>
      <c r="KX11" s="208">
        <v>19.442681557631829</v>
      </c>
      <c r="KY11" s="208">
        <v>-2.8150024538014691</v>
      </c>
      <c r="KZ11" s="208">
        <v>-19.995089997225435</v>
      </c>
      <c r="LA11" s="208">
        <v>2.2377175668225107</v>
      </c>
      <c r="LB11" s="208">
        <v>31.438989601374288</v>
      </c>
      <c r="LC11" s="208">
        <v>-2.2912511385989092</v>
      </c>
      <c r="LD11" s="208">
        <v>-18.306396743367685</v>
      </c>
      <c r="LE11" s="208">
        <v>7.2576888112907341</v>
      </c>
      <c r="LF11" s="208">
        <v>16.278612099046754</v>
      </c>
      <c r="LG11" s="208">
        <v>-1.1815616972712775</v>
      </c>
      <c r="LH11" s="208">
        <v>-15.72790994144205</v>
      </c>
      <c r="LI11" s="208">
        <v>3.6800109097181206</v>
      </c>
      <c r="LJ11" s="208">
        <v>15.733108414791815</v>
      </c>
      <c r="LK11" s="208">
        <v>0.42362340371893481</v>
      </c>
      <c r="LL11" s="208">
        <v>-13.870219539363873</v>
      </c>
      <c r="LM11" s="208">
        <v>4.6077445198409777</v>
      </c>
      <c r="LN11" s="500" t="s">
        <v>665</v>
      </c>
      <c r="LO11" s="500"/>
      <c r="LP11" s="67">
        <v>-8.7167670391541767E-3</v>
      </c>
      <c r="LQ11" s="315">
        <v>3.3913764698358301E-2</v>
      </c>
      <c r="LR11" s="68">
        <v>6</v>
      </c>
      <c r="LS11" s="69">
        <v>4</v>
      </c>
      <c r="LT11" s="67">
        <v>0.3166998406231164</v>
      </c>
      <c r="LU11" s="68">
        <v>4</v>
      </c>
      <c r="LV11"/>
      <c r="LW11"/>
      <c r="LX11"/>
      <c r="LY11"/>
      <c r="LZ11" s="40"/>
      <c r="MA11" s="321"/>
    </row>
    <row r="12" spans="1:339" s="43" customFormat="1" ht="18" customHeight="1">
      <c r="A12" s="514"/>
      <c r="B12" s="274"/>
      <c r="C12" s="265">
        <v>2.1</v>
      </c>
      <c r="D12" s="266">
        <v>0.37008844826871101</v>
      </c>
      <c r="E12" s="266">
        <v>0.57676012491530004</v>
      </c>
      <c r="F12" s="267">
        <v>13</v>
      </c>
      <c r="G12" s="268"/>
      <c r="H12" s="37" t="s">
        <v>666</v>
      </c>
      <c r="I12" s="211">
        <v>4.302576748086878</v>
      </c>
      <c r="J12" s="211">
        <v>4.4227189843490038</v>
      </c>
      <c r="K12" s="211">
        <v>3.609331515295807</v>
      </c>
      <c r="L12" s="211">
        <v>3.015506621148063</v>
      </c>
      <c r="M12" s="211">
        <v>3.1203940998448303</v>
      </c>
      <c r="N12" s="211">
        <v>7.4259335417281136</v>
      </c>
      <c r="O12" s="211">
        <v>3.4179878023104777</v>
      </c>
      <c r="P12" s="211">
        <v>5.6102054990575709</v>
      </c>
      <c r="Q12" s="211">
        <v>5.5774112709194839</v>
      </c>
      <c r="R12" s="211">
        <v>6.0315120914817868</v>
      </c>
      <c r="S12" s="211">
        <v>6.3273635637857524</v>
      </c>
      <c r="T12" s="211">
        <v>4.5028451188944274</v>
      </c>
      <c r="U12" s="211">
        <v>4.4120533105069768</v>
      </c>
      <c r="V12" s="211">
        <v>5.8362504584150088</v>
      </c>
      <c r="W12" s="211">
        <v>3.8723162834293703</v>
      </c>
      <c r="X12" s="211">
        <v>3.424570320572812</v>
      </c>
      <c r="Y12" s="211">
        <v>5.5179716982017339</v>
      </c>
      <c r="Z12" s="211">
        <v>4.3153353986634215</v>
      </c>
      <c r="AA12" s="211">
        <v>4.7433313142816189</v>
      </c>
      <c r="AB12" s="211">
        <v>4.9040909194590512</v>
      </c>
      <c r="AC12" s="211">
        <v>4.4240387265500658</v>
      </c>
      <c r="AD12" s="211">
        <v>4.8061398894113267</v>
      </c>
      <c r="AE12" s="211">
        <v>3.3928453966336747</v>
      </c>
      <c r="AF12" s="211">
        <v>2.8304530707370219</v>
      </c>
      <c r="AG12" s="294">
        <v>7.6998579299845176</v>
      </c>
      <c r="AH12" s="211">
        <v>4.7554301543320037</v>
      </c>
      <c r="AI12" s="211">
        <v>2.5832756818253984</v>
      </c>
      <c r="AJ12" s="211">
        <v>2.1844016710206944</v>
      </c>
      <c r="AK12" s="211">
        <v>1.6869243462694072</v>
      </c>
      <c r="AL12" s="211">
        <v>3.759832102068998</v>
      </c>
      <c r="AM12" s="211">
        <v>1.8612533868605823</v>
      </c>
      <c r="AN12" s="211">
        <v>2.0976650914037691</v>
      </c>
      <c r="AO12" s="211">
        <v>2.3406009474532254</v>
      </c>
      <c r="AP12" s="211">
        <v>1.8961214082936095</v>
      </c>
      <c r="AQ12" s="211">
        <v>2.3248948007054082</v>
      </c>
      <c r="AR12" s="211">
        <v>2.2104398179690747</v>
      </c>
      <c r="AS12" s="211">
        <v>3.8944480797148202</v>
      </c>
      <c r="AT12" s="211">
        <v>2.9796265728641202</v>
      </c>
      <c r="AU12" s="211">
        <v>3.7598265873660921</v>
      </c>
      <c r="AV12" s="211">
        <v>6.6045833993289165</v>
      </c>
      <c r="AW12" s="211">
        <v>5.8959725162232672</v>
      </c>
      <c r="AX12" s="211">
        <v>5.2411068132980603</v>
      </c>
      <c r="AY12" s="211">
        <v>5.8930455101472177</v>
      </c>
      <c r="AZ12" s="211">
        <v>4.9045900528683575</v>
      </c>
      <c r="BA12" s="211">
        <v>2.7960609074292933</v>
      </c>
      <c r="BB12" s="211">
        <v>2.3264656657389935</v>
      </c>
      <c r="BC12" s="211">
        <v>3.9529352604766217</v>
      </c>
      <c r="BD12" s="211">
        <v>4.5350830432215474</v>
      </c>
      <c r="BE12" s="211">
        <v>3.0067388339749073</v>
      </c>
      <c r="BF12" s="211">
        <v>6.2930668035885873</v>
      </c>
      <c r="BG12" s="211">
        <v>-2.3886304651177426</v>
      </c>
      <c r="BH12" s="211">
        <v>-64.661729485439906</v>
      </c>
      <c r="BI12" s="211">
        <v>-40.295242322297597</v>
      </c>
      <c r="BJ12" s="211">
        <v>-16.029369832508038</v>
      </c>
      <c r="BK12" s="211">
        <v>-17.209996214223338</v>
      </c>
      <c r="BL12" s="211">
        <v>-11.197806592323928</v>
      </c>
      <c r="BM12" s="211">
        <v>-6.5864390153762287</v>
      </c>
      <c r="BN12" s="211">
        <v>-4.0641491999890604</v>
      </c>
      <c r="BO12" s="211">
        <v>-3.7941083183625466</v>
      </c>
      <c r="BP12" s="211">
        <v>1.712485917571783</v>
      </c>
      <c r="BQ12" s="211">
        <v>0.20897506716140413</v>
      </c>
      <c r="BR12" s="211">
        <v>-0.33152518343354132</v>
      </c>
      <c r="BS12" s="211">
        <v>14.633112690674864</v>
      </c>
      <c r="BT12" s="211">
        <v>144.03289908535206</v>
      </c>
      <c r="BU12" s="211">
        <v>41.133141781322621</v>
      </c>
      <c r="BV12" s="211">
        <v>10.662289011900612</v>
      </c>
      <c r="BW12" s="211">
        <v>2.5442256552955911</v>
      </c>
      <c r="BX12" s="211">
        <v>1.1252732058190276</v>
      </c>
      <c r="BY12" s="211">
        <v>9.844038151951267</v>
      </c>
      <c r="BZ12" s="211">
        <v>7.6955237767390372</v>
      </c>
      <c r="CA12" s="211">
        <v>11.066904276138899</v>
      </c>
      <c r="CB12" s="211">
        <v>7.9043015788556943</v>
      </c>
      <c r="CC12" s="211">
        <v>8.3725884843050835</v>
      </c>
      <c r="CD12" s="211">
        <v>6.4215821474138437</v>
      </c>
      <c r="CE12" s="211">
        <v>5.2181953042220357</v>
      </c>
      <c r="CF12" s="211">
        <v>4.0729516329329698</v>
      </c>
      <c r="CG12" s="211">
        <v>3.5449293746700334</v>
      </c>
      <c r="CH12" s="211">
        <v>3.7109268320083828</v>
      </c>
      <c r="CI12" s="211">
        <v>10.677215104682844</v>
      </c>
      <c r="CJ12" s="211">
        <v>9.6532516121273346</v>
      </c>
      <c r="CK12" s="211">
        <v>5.5194317972172939</v>
      </c>
      <c r="CL12" s="211">
        <v>1.2594403696903385</v>
      </c>
      <c r="CM12" s="211">
        <v>-3.5469530353760774</v>
      </c>
      <c r="CN12" s="211">
        <v>-0.91031281252557505</v>
      </c>
      <c r="CO12" s="211">
        <v>-4.6737821212407766</v>
      </c>
      <c r="CP12" s="211">
        <v>-3.3155728802639288</v>
      </c>
      <c r="CQ12" s="211">
        <v>-2.5078671188408066</v>
      </c>
      <c r="CR12" s="211">
        <v>-3.1416060452588539</v>
      </c>
      <c r="CS12" s="211">
        <v>-1.0252739950895204</v>
      </c>
      <c r="CT12" s="211">
        <v>-5.9744137203228433</v>
      </c>
      <c r="CU12" s="211">
        <v>-6.3021216578192565</v>
      </c>
      <c r="CV12" s="211">
        <v>-5.0826631243379836</v>
      </c>
      <c r="CW12" s="211">
        <v>-6.8135514790483569</v>
      </c>
      <c r="CX12" s="211">
        <v>-5.9098562857668924</v>
      </c>
      <c r="CY12" s="211">
        <v>-4.786862815333464</v>
      </c>
      <c r="CZ12" s="211">
        <v>-6.1099902968711319</v>
      </c>
      <c r="DA12" s="211">
        <v>0.56456824853839294</v>
      </c>
      <c r="DB12" s="211">
        <v>8.5007804056161262E-2</v>
      </c>
      <c r="DC12" s="211">
        <v>1.3810019379295539</v>
      </c>
      <c r="DD12" s="211">
        <v>4.7902919953039174</v>
      </c>
      <c r="DE12" s="211">
        <v>7.9564199614328146</v>
      </c>
      <c r="DF12" s="211">
        <v>6.5705387045007484</v>
      </c>
      <c r="DG12" s="211">
        <v>7.535514429113249</v>
      </c>
      <c r="DH12" s="211">
        <v>5.6911707199714101</v>
      </c>
      <c r="DI12" s="211">
        <v>-2.3366999122184211</v>
      </c>
      <c r="DJ12" s="211">
        <v>-0.23071006743595035</v>
      </c>
      <c r="DK12" s="211">
        <v>0.59306347631569167</v>
      </c>
      <c r="DL12" s="211">
        <v>-100</v>
      </c>
      <c r="DM12" s="211">
        <v>4.0992071680812785</v>
      </c>
      <c r="DN12" s="211">
        <v>4.477926004223562</v>
      </c>
      <c r="DO12" s="211">
        <v>4.8674541390436588</v>
      </c>
      <c r="DP12" s="211">
        <v>5.662455680251071</v>
      </c>
      <c r="DQ12" s="211">
        <v>4.6960771611646237</v>
      </c>
      <c r="DR12" s="211">
        <v>4.425651677702902</v>
      </c>
      <c r="DS12" s="211">
        <v>4.6849117011286125</v>
      </c>
      <c r="DT12" s="211">
        <v>3.6865987216256713</v>
      </c>
      <c r="DU12" s="211">
        <v>4.9408559172987196</v>
      </c>
      <c r="DV12" s="211">
        <v>2.5385869571806836</v>
      </c>
      <c r="DW12" s="211">
        <v>2.103767935430227</v>
      </c>
      <c r="DX12" s="211">
        <v>2.1468328690116039</v>
      </c>
      <c r="DY12" s="211">
        <v>3.5426752195238294</v>
      </c>
      <c r="DZ12" s="211">
        <v>5.9071071949790053</v>
      </c>
      <c r="EA12" s="211">
        <v>4.4990311564859979</v>
      </c>
      <c r="EB12" s="211">
        <v>3.5890182528235783</v>
      </c>
      <c r="EC12" s="211">
        <v>2.270636441491078</v>
      </c>
      <c r="ED12" s="211">
        <v>-40.194297998117591</v>
      </c>
      <c r="EE12" s="211">
        <v>-11.627911079647518</v>
      </c>
      <c r="EF12" s="211">
        <v>-2.1864410057754924</v>
      </c>
      <c r="EG12" s="211">
        <v>4.691725264402919</v>
      </c>
      <c r="EH12" s="211">
        <v>46.817341368149499</v>
      </c>
      <c r="EI12" s="211">
        <v>4.7074330289947284</v>
      </c>
      <c r="EJ12" s="211">
        <v>8.9659560550071831</v>
      </c>
      <c r="EK12" s="211">
        <v>6.6117552083010622</v>
      </c>
      <c r="EL12" s="211">
        <v>3.7740121506469393</v>
      </c>
      <c r="EM12" s="211">
        <v>8.4042851892716328</v>
      </c>
      <c r="EN12" s="211">
        <v>-1.1778155483861639</v>
      </c>
      <c r="EO12" s="211">
        <v>-3.4694470738220815</v>
      </c>
      <c r="EP12" s="211">
        <v>-3.4589553869189444</v>
      </c>
      <c r="EQ12" s="211">
        <v>-6.0993448107042241</v>
      </c>
      <c r="ER12" s="211">
        <v>-5.5746894951219161</v>
      </c>
      <c r="ES12" s="211">
        <v>0.69511604854386633</v>
      </c>
      <c r="ET12" s="211">
        <v>6.4514629043012093</v>
      </c>
      <c r="EU12" s="211">
        <v>3.3353754486592493</v>
      </c>
      <c r="EV12" s="211"/>
      <c r="EW12" s="211">
        <v>4.8118280445360142</v>
      </c>
      <c r="EX12" s="211">
        <v>4.4973027115460695</v>
      </c>
      <c r="EY12" s="211">
        <v>2.9599949257748364</v>
      </c>
      <c r="EZ12" s="211">
        <v>4.3784969876845139</v>
      </c>
      <c r="FA12" s="211">
        <v>-14.455753269020704</v>
      </c>
      <c r="FB12" s="211">
        <v>13.86929512055201</v>
      </c>
      <c r="FC12" s="211">
        <v>4.7558947698268952</v>
      </c>
      <c r="FD12" s="211">
        <v>-4.5277562486905225</v>
      </c>
      <c r="FE12" s="211">
        <v>2.7376522092050379</v>
      </c>
      <c r="FF12" s="211">
        <v>4.365556188058477</v>
      </c>
      <c r="FG12" s="211">
        <v>2.9016220803899557</v>
      </c>
      <c r="FH12" s="211">
        <v>4.3906094772531361</v>
      </c>
      <c r="FI12" s="211">
        <v>-13.203351441809644</v>
      </c>
      <c r="FJ12" s="211">
        <v>13.327840258793941</v>
      </c>
      <c r="FK12" s="211">
        <v>4.2661758233580258</v>
      </c>
      <c r="FL12" s="211">
        <v>-4.6577163866523961</v>
      </c>
      <c r="FM12" s="211">
        <v>3.7659989319907226</v>
      </c>
      <c r="FN12" s="211">
        <v>6.0474148634039011</v>
      </c>
      <c r="FO12" s="211">
        <v>1.2826076014042371</v>
      </c>
      <c r="FP12" s="211">
        <v>1.7003421898241271</v>
      </c>
      <c r="FQ12" s="211">
        <v>-5.1732107709397042</v>
      </c>
      <c r="FR12" s="211">
        <v>2.6630474880732464</v>
      </c>
      <c r="FS12" s="211">
        <v>-3.4114969821645644</v>
      </c>
      <c r="FT12" s="211">
        <v>6.7543319840449101</v>
      </c>
      <c r="FU12" s="211">
        <v>-3.3965993075574232</v>
      </c>
      <c r="FV12" s="211">
        <v>9.3259875128708529</v>
      </c>
      <c r="FW12" s="211">
        <v>-13.55010092943057</v>
      </c>
      <c r="FX12" s="211">
        <v>0.4028723169229238</v>
      </c>
      <c r="FY12" s="211">
        <v>3.8855231043395406</v>
      </c>
      <c r="FZ12" s="211">
        <v>5.2213720327407174</v>
      </c>
      <c r="GA12" s="211">
        <v>0.70211805612588307</v>
      </c>
      <c r="GB12" s="211">
        <v>1.8038906052497623</v>
      </c>
      <c r="GC12" s="211">
        <v>-1.2139504836141981</v>
      </c>
      <c r="GD12" s="211">
        <v>-1.1672001086639483</v>
      </c>
      <c r="GE12" s="211">
        <v>-1.3640482731182573</v>
      </c>
      <c r="GF12" s="211">
        <v>6.7211824801568127</v>
      </c>
      <c r="GG12" s="211">
        <v>-2.9810967583333223</v>
      </c>
      <c r="GH12" s="211">
        <v>9.6310313034268376</v>
      </c>
      <c r="GI12" s="211">
        <v>-15.033533134712584</v>
      </c>
      <c r="GJ12" s="211">
        <v>0.3156425545697914</v>
      </c>
      <c r="GK12" s="211">
        <v>5.3025382958149692</v>
      </c>
      <c r="GL12" s="211">
        <v>3.2688477551051136</v>
      </c>
      <c r="GM12" s="211">
        <v>0.26803736529288358</v>
      </c>
      <c r="GN12" s="211">
        <v>3.8644880453014139</v>
      </c>
      <c r="GO12" s="211">
        <v>-2.3398600052281466</v>
      </c>
      <c r="GP12" s="211">
        <v>-0.76169851562448798</v>
      </c>
      <c r="GQ12" s="211">
        <v>-1.21266224732598</v>
      </c>
      <c r="GR12" s="211">
        <v>6.232815084468001</v>
      </c>
      <c r="GS12" s="211">
        <v>-2.6260919510088172</v>
      </c>
      <c r="GT12" s="211">
        <v>8.1526739004907256</v>
      </c>
      <c r="GU12" s="211">
        <v>-15.495697501504893</v>
      </c>
      <c r="GV12" s="211">
        <v>5.0659617715602678</v>
      </c>
      <c r="GW12" s="211">
        <v>2.4236513170923502</v>
      </c>
      <c r="GX12" s="211">
        <v>1.127518287111144</v>
      </c>
      <c r="GY12" s="211">
        <v>-0.12183431655375898</v>
      </c>
      <c r="GZ12" s="211">
        <v>3.3588313422774974</v>
      </c>
      <c r="HA12" s="211">
        <v>-0.34903903262917879</v>
      </c>
      <c r="HB12" s="211">
        <v>-2.577543078155486</v>
      </c>
      <c r="HC12" s="211">
        <v>-0.98338485156594402</v>
      </c>
      <c r="HD12" s="211">
        <v>6.4855903056249389</v>
      </c>
      <c r="HE12" s="211">
        <v>-3.0490004484682913</v>
      </c>
      <c r="HF12" s="211">
        <v>8.6077745289131542</v>
      </c>
      <c r="HG12" s="211">
        <v>-15.590219352736199</v>
      </c>
      <c r="HH12" s="211">
        <v>6.7970173072440616</v>
      </c>
      <c r="HI12" s="211">
        <v>1.5217806130566487</v>
      </c>
      <c r="HJ12" s="211">
        <v>1.8936862550861235</v>
      </c>
      <c r="HK12" s="211">
        <v>2.6164999842953165</v>
      </c>
      <c r="HL12" s="211">
        <v>2.6717952841760706</v>
      </c>
      <c r="HM12" s="211">
        <v>-0.96528528874692654</v>
      </c>
      <c r="HN12" s="211">
        <v>-1.9740386915839281</v>
      </c>
      <c r="HO12" s="211">
        <v>-1.907652475877228</v>
      </c>
      <c r="HP12" s="211">
        <v>4.345283855587482</v>
      </c>
      <c r="HQ12" s="211">
        <v>-3.4918941514431481</v>
      </c>
      <c r="HR12" s="211">
        <v>10.334084940145715</v>
      </c>
      <c r="HS12" s="211">
        <v>-15.117515368739376</v>
      </c>
      <c r="HT12" s="211">
        <v>5.2356027255112281</v>
      </c>
      <c r="HU12" s="211">
        <v>4.7607324615509299</v>
      </c>
      <c r="HV12" s="211">
        <v>-6.4286828726558554</v>
      </c>
      <c r="HW12" s="211">
        <v>-62.849720755055145</v>
      </c>
      <c r="HX12" s="211">
        <v>73.466176146077032</v>
      </c>
      <c r="HY12" s="211">
        <v>39.285506318492935</v>
      </c>
      <c r="HZ12" s="211">
        <v>-3.3522829155807443</v>
      </c>
      <c r="IA12" s="211">
        <v>5.2157895679024762</v>
      </c>
      <c r="IB12" s="211">
        <v>9.7637813083482001</v>
      </c>
      <c r="IC12" s="211">
        <v>-0.88604752790857333</v>
      </c>
      <c r="ID12" s="211">
        <v>10.644654068602222</v>
      </c>
      <c r="IE12" s="211">
        <v>-10.259045763270322</v>
      </c>
      <c r="IF12" s="211">
        <v>3.6800132703925357</v>
      </c>
      <c r="IG12" s="211">
        <v>4.195681256207024</v>
      </c>
      <c r="IH12" s="211">
        <v>7.6205024769861183</v>
      </c>
      <c r="II12" s="211">
        <v>-20.91386046161368</v>
      </c>
      <c r="IJ12" s="211">
        <v>0.3218276062257388</v>
      </c>
      <c r="IK12" s="211">
        <v>9.2135607614298465</v>
      </c>
      <c r="IL12" s="211">
        <v>-10.442252746931146</v>
      </c>
      <c r="IM12" s="211">
        <v>3.7598694380567679</v>
      </c>
      <c r="IN12" s="211">
        <v>19.227336545211401</v>
      </c>
      <c r="IO12" s="211">
        <v>-2.8246848472668802</v>
      </c>
      <c r="IP12" s="211">
        <v>14.108356328531229</v>
      </c>
      <c r="IQ12" s="211">
        <v>-12.814397294633949</v>
      </c>
      <c r="IR12" s="211">
        <v>4.1299674599932388</v>
      </c>
      <c r="IS12" s="211">
        <v>2.3198708021916872</v>
      </c>
      <c r="IT12" s="211">
        <v>6.403558562742262</v>
      </c>
      <c r="IU12" s="211">
        <v>-21.774670709604933</v>
      </c>
      <c r="IV12" s="211">
        <v>-0.18716303096246634</v>
      </c>
      <c r="IW12" s="211">
        <v>9.3886458525371523</v>
      </c>
      <c r="IX12" s="211">
        <v>-4.4266370015741359</v>
      </c>
      <c r="IY12" s="211">
        <v>2.7999038462553898</v>
      </c>
      <c r="IZ12" s="211">
        <v>14.732583138053585</v>
      </c>
      <c r="JA12" s="211">
        <v>-6.747810687381488</v>
      </c>
      <c r="JB12" s="211">
        <v>8.6920746532812387</v>
      </c>
      <c r="JC12" s="211">
        <v>-10.431091902210795</v>
      </c>
      <c r="JD12" s="211">
        <v>0.17506611983908726</v>
      </c>
      <c r="JE12" s="211">
        <v>3.7777257045633235</v>
      </c>
      <c r="JF12" s="211">
        <v>7.2924583560938743</v>
      </c>
      <c r="JG12" s="211">
        <v>-22.283167495326353</v>
      </c>
      <c r="JH12" s="211">
        <v>1.9937228713435786</v>
      </c>
      <c r="JI12" s="211">
        <v>3.9187676873638537</v>
      </c>
      <c r="JJ12" s="211">
        <v>-4.7597394145136178</v>
      </c>
      <c r="JK12" s="211">
        <v>4.137823361663834</v>
      </c>
      <c r="JL12" s="211">
        <v>12.640349004687195</v>
      </c>
      <c r="JM12" s="211">
        <v>-5.8434779589393315</v>
      </c>
      <c r="JN12" s="211">
        <v>9.9893464535477392</v>
      </c>
      <c r="JO12" s="211">
        <v>-11.675784465650352</v>
      </c>
      <c r="JP12" s="211">
        <v>7.2964238204215093</v>
      </c>
      <c r="JQ12" s="211">
        <v>3.282842734020079</v>
      </c>
      <c r="JR12" s="211">
        <v>8.681781289560405</v>
      </c>
      <c r="JS12" s="211">
        <v>-19.669667734187342</v>
      </c>
      <c r="JT12" s="211">
        <v>5.075355455848964</v>
      </c>
      <c r="JU12" s="211">
        <v>2.5847194442594201</v>
      </c>
      <c r="JV12" s="211">
        <v>-3.8973571784099192</v>
      </c>
      <c r="JW12" s="211">
        <v>2.3517535184083016</v>
      </c>
      <c r="JX12" s="211">
        <v>4.0846471081666067</v>
      </c>
      <c r="JY12" s="211">
        <v>-3.8131075018660852</v>
      </c>
      <c r="JZ12" s="211">
        <v>10.897504803318597</v>
      </c>
      <c r="KA12" s="211">
        <v>-100</v>
      </c>
      <c r="KB12" s="211">
        <v>5.8879939398593422</v>
      </c>
      <c r="KC12" s="211">
        <v>-0.47409293703590549</v>
      </c>
      <c r="KD12" s="211">
        <v>0.98518254258348747</v>
      </c>
      <c r="KE12" s="211">
        <v>-2.1846750453604358</v>
      </c>
      <c r="KF12" s="211">
        <v>6.27322048401156</v>
      </c>
      <c r="KG12" s="211">
        <v>-0.10302756057592433</v>
      </c>
      <c r="KH12" s="211">
        <v>1.750752532048665</v>
      </c>
      <c r="KI12" s="211">
        <v>-3.0792844718124854</v>
      </c>
      <c r="KJ12" s="211">
        <v>5.9987213068916532</v>
      </c>
      <c r="KK12" s="211">
        <v>0.14498900430737649</v>
      </c>
      <c r="KL12" s="211">
        <v>0.78042074997732414</v>
      </c>
      <c r="KM12" s="211">
        <v>-1.9068715818171427</v>
      </c>
      <c r="KN12" s="211">
        <v>3.5722360664012882</v>
      </c>
      <c r="KO12" s="211">
        <v>-0.27967986859455607</v>
      </c>
      <c r="KP12" s="211">
        <v>0.82292752728494634</v>
      </c>
      <c r="KQ12" s="211">
        <v>-0.56642333594820116</v>
      </c>
      <c r="KR12" s="211">
        <v>5.9373430737834667</v>
      </c>
      <c r="KS12" s="211">
        <v>-1.6055001751522155</v>
      </c>
      <c r="KT12" s="211">
        <v>-5.5072622759084311E-2</v>
      </c>
      <c r="KU12" s="211">
        <v>-1.8319186666373639</v>
      </c>
      <c r="KV12" s="211">
        <v>-38.05008562387799</v>
      </c>
      <c r="KW12" s="211">
        <v>45.392950784548361</v>
      </c>
      <c r="KX12" s="211">
        <v>10.62281280912201</v>
      </c>
      <c r="KY12" s="211">
        <v>5.0711773128794988</v>
      </c>
      <c r="KZ12" s="211">
        <v>-13.122821276312351</v>
      </c>
      <c r="LA12" s="211">
        <v>3.6915838094835181</v>
      </c>
      <c r="LB12" s="211">
        <v>15.121918382834835</v>
      </c>
      <c r="LC12" s="211">
        <v>2.8011228522961886</v>
      </c>
      <c r="LD12" s="211">
        <v>-15.43527838116006</v>
      </c>
      <c r="LE12" s="211">
        <v>8.3181789935297985</v>
      </c>
      <c r="LF12" s="211">
        <v>4.9460308048600723</v>
      </c>
      <c r="LG12" s="211">
        <v>0.41722195710924836</v>
      </c>
      <c r="LH12" s="211">
        <v>-15.426087233327777</v>
      </c>
      <c r="LI12" s="211">
        <v>5.3556859382242124</v>
      </c>
      <c r="LJ12" s="211">
        <v>5.5324004398752606</v>
      </c>
      <c r="LK12" s="211">
        <v>7.0848881955345462</v>
      </c>
      <c r="LL12" s="211">
        <v>-10.591326661634994</v>
      </c>
      <c r="LM12" s="211">
        <v>2.2716744800839876</v>
      </c>
      <c r="LN12" s="307"/>
      <c r="LO12" s="308" t="s">
        <v>667</v>
      </c>
      <c r="LP12" s="65">
        <v>-0.51160213864395898</v>
      </c>
      <c r="LQ12" s="316">
        <v>-2.7374226147315643</v>
      </c>
      <c r="LR12" s="70"/>
      <c r="LS12" s="71"/>
      <c r="LT12" s="65">
        <v>2.148383879829447</v>
      </c>
      <c r="LU12" s="70"/>
      <c r="LV12"/>
      <c r="LW12"/>
      <c r="LX12"/>
      <c r="LY12"/>
      <c r="LZ12" s="173"/>
      <c r="MA12" s="321"/>
    </row>
    <row r="13" spans="1:339" s="43" customFormat="1" ht="18" customHeight="1">
      <c r="A13" s="514"/>
      <c r="B13" s="264"/>
      <c r="C13" s="265">
        <v>2.2000000000000002</v>
      </c>
      <c r="D13" s="266">
        <v>0.39287141649572499</v>
      </c>
      <c r="E13" s="266">
        <v>0.60298532994278597</v>
      </c>
      <c r="F13" s="267">
        <v>14</v>
      </c>
      <c r="G13" s="268"/>
      <c r="H13" s="37" t="s">
        <v>668</v>
      </c>
      <c r="I13" s="211">
        <v>6.2812837601129416</v>
      </c>
      <c r="J13" s="211">
        <v>8.8871822775008553</v>
      </c>
      <c r="K13" s="211">
        <v>12.647072149042458</v>
      </c>
      <c r="L13" s="211">
        <v>6.4581488934821465</v>
      </c>
      <c r="M13" s="211">
        <v>7.0690959627357444</v>
      </c>
      <c r="N13" s="211">
        <v>15.927762117497736</v>
      </c>
      <c r="O13" s="211">
        <v>6.917719425088336</v>
      </c>
      <c r="P13" s="211">
        <v>10.436594779125812</v>
      </c>
      <c r="Q13" s="211">
        <v>7.1243833820926028</v>
      </c>
      <c r="R13" s="211">
        <v>4.663844179708093</v>
      </c>
      <c r="S13" s="211">
        <v>7.3781161771081543</v>
      </c>
      <c r="T13" s="211">
        <v>7.2798244447635767</v>
      </c>
      <c r="U13" s="211">
        <v>8.1270928694936941</v>
      </c>
      <c r="V13" s="211">
        <v>9.7837781514370761</v>
      </c>
      <c r="W13" s="211">
        <v>10.110187580082837</v>
      </c>
      <c r="X13" s="211">
        <v>8.243092271093218</v>
      </c>
      <c r="Y13" s="211">
        <v>9.179134870635778</v>
      </c>
      <c r="Z13" s="211">
        <v>13.812934331293263</v>
      </c>
      <c r="AA13" s="211">
        <v>14.616353103971619</v>
      </c>
      <c r="AB13" s="211">
        <v>13.588917475005786</v>
      </c>
      <c r="AC13" s="211">
        <v>13.26977777862129</v>
      </c>
      <c r="AD13" s="211">
        <v>13.948513244672284</v>
      </c>
      <c r="AE13" s="211">
        <v>12.884151036977798</v>
      </c>
      <c r="AF13" s="211">
        <v>12.286658226686043</v>
      </c>
      <c r="AG13" s="294">
        <v>12.627953081488926</v>
      </c>
      <c r="AH13" s="211">
        <v>10.238076815907363</v>
      </c>
      <c r="AI13" s="211">
        <v>3.8457195278334808</v>
      </c>
      <c r="AJ13" s="211">
        <v>4.9402267456397198</v>
      </c>
      <c r="AK13" s="211">
        <v>2.1332693769751785</v>
      </c>
      <c r="AL13" s="211">
        <v>8.1863504633996627</v>
      </c>
      <c r="AM13" s="211">
        <v>5.2811433328818538</v>
      </c>
      <c r="AN13" s="211">
        <v>3.7787700865060287</v>
      </c>
      <c r="AO13" s="211">
        <v>1.6077062611821447</v>
      </c>
      <c r="AP13" s="211">
        <v>2.1359971747987032</v>
      </c>
      <c r="AQ13" s="211">
        <v>7.8694988516845257</v>
      </c>
      <c r="AR13" s="211">
        <v>6.149732538628669</v>
      </c>
      <c r="AS13" s="211">
        <v>7.6437191129800794</v>
      </c>
      <c r="AT13" s="211">
        <v>4.5693912579077818</v>
      </c>
      <c r="AU13" s="211">
        <v>5.4587456946965034</v>
      </c>
      <c r="AV13" s="211">
        <v>5.0697296064124941</v>
      </c>
      <c r="AW13" s="211">
        <v>5.6735564963131111</v>
      </c>
      <c r="AX13" s="211">
        <v>5.3419440081673883</v>
      </c>
      <c r="AY13" s="211">
        <v>5.8266345491922067</v>
      </c>
      <c r="AZ13" s="211">
        <v>6.9035975442661481</v>
      </c>
      <c r="BA13" s="211">
        <v>4.6413535102840058</v>
      </c>
      <c r="BB13" s="211">
        <v>8.0261613461368881</v>
      </c>
      <c r="BC13" s="211">
        <v>8.3014977849445302</v>
      </c>
      <c r="BD13" s="211">
        <v>5.2543981385273071</v>
      </c>
      <c r="BE13" s="211">
        <v>3.7733865049711</v>
      </c>
      <c r="BF13" s="211">
        <v>7.1136666352643374</v>
      </c>
      <c r="BG13" s="211">
        <v>-0.67761533981892796</v>
      </c>
      <c r="BH13" s="211">
        <v>-80.347664786604142</v>
      </c>
      <c r="BI13" s="211">
        <v>-50.863582941488531</v>
      </c>
      <c r="BJ13" s="211">
        <v>-2.5052242755140099</v>
      </c>
      <c r="BK13" s="211">
        <v>-5.8994464656622654</v>
      </c>
      <c r="BL13" s="211">
        <v>-7.1212434738804404</v>
      </c>
      <c r="BM13" s="211">
        <v>0.93649927188583604</v>
      </c>
      <c r="BN13" s="211">
        <v>-0.25204361873072401</v>
      </c>
      <c r="BO13" s="211">
        <v>-3.1946704888114539</v>
      </c>
      <c r="BP13" s="211">
        <v>0.61104508506602428</v>
      </c>
      <c r="BQ13" s="211">
        <v>-2.8181688459092129</v>
      </c>
      <c r="BR13" s="211">
        <v>-2.574882927816887</v>
      </c>
      <c r="BS13" s="211">
        <v>4.5231522723905471</v>
      </c>
      <c r="BT13" s="211">
        <v>309.65647771968401</v>
      </c>
      <c r="BU13" s="211">
        <v>29.037710638511385</v>
      </c>
      <c r="BV13" s="211">
        <v>-31.048192780138805</v>
      </c>
      <c r="BW13" s="211">
        <v>-20.103492711398658</v>
      </c>
      <c r="BX13" s="211">
        <v>-6.0220530165190809</v>
      </c>
      <c r="BY13" s="211">
        <v>-7.1154980691666623</v>
      </c>
      <c r="BZ13" s="211">
        <v>-0.20484475396222024</v>
      </c>
      <c r="CA13" s="211">
        <v>2.4407745388495385</v>
      </c>
      <c r="CB13" s="211">
        <v>2.0326222072732065</v>
      </c>
      <c r="CC13" s="211">
        <v>2.9253797612184229</v>
      </c>
      <c r="CD13" s="211">
        <v>3.5022231841086153</v>
      </c>
      <c r="CE13" s="211">
        <v>6.5780002009370406</v>
      </c>
      <c r="CF13" s="211">
        <v>6.8716749209178971</v>
      </c>
      <c r="CG13" s="211">
        <v>5.3322841528303968</v>
      </c>
      <c r="CH13" s="211">
        <v>6.8114045869718751</v>
      </c>
      <c r="CI13" s="211">
        <v>9.7881517339143898</v>
      </c>
      <c r="CJ13" s="211">
        <v>2.504659938845549</v>
      </c>
      <c r="CK13" s="211">
        <v>0.37867123280315695</v>
      </c>
      <c r="CL13" s="211">
        <v>-8.0835869674196346</v>
      </c>
      <c r="CM13" s="211">
        <v>0.26661090962834066</v>
      </c>
      <c r="CN13" s="211">
        <v>-2.8432258613895414</v>
      </c>
      <c r="CO13" s="211">
        <v>-1.5034893891019152</v>
      </c>
      <c r="CP13" s="211">
        <v>5.494713294426262</v>
      </c>
      <c r="CQ13" s="211">
        <v>4.0242685621143153</v>
      </c>
      <c r="CR13" s="211">
        <v>5.4231674810927046</v>
      </c>
      <c r="CS13" s="211">
        <v>10.234736006587369</v>
      </c>
      <c r="CT13" s="211">
        <v>13.109627981190172</v>
      </c>
      <c r="CU13" s="211">
        <v>8.165384851155963</v>
      </c>
      <c r="CV13" s="211">
        <v>3.9479740648454538</v>
      </c>
      <c r="CW13" s="211">
        <v>4.7485185943840094</v>
      </c>
      <c r="CX13" s="211">
        <v>6.2068681310809382</v>
      </c>
      <c r="CY13" s="211">
        <v>3.3383303050953828</v>
      </c>
      <c r="CZ13" s="211">
        <v>-2.2038657770610826</v>
      </c>
      <c r="DA13" s="211">
        <v>1.5215106671030014</v>
      </c>
      <c r="DB13" s="211">
        <v>-6.688830572968314</v>
      </c>
      <c r="DC13" s="211">
        <v>7.6680746352751044</v>
      </c>
      <c r="DD13" s="211">
        <v>4.2829305527225046</v>
      </c>
      <c r="DE13" s="211">
        <v>2.0636264725555833</v>
      </c>
      <c r="DF13" s="211">
        <v>-1.0786157167570423</v>
      </c>
      <c r="DG13" s="211">
        <v>8.2612898795990048</v>
      </c>
      <c r="DH13" s="211">
        <v>4.6411234311982241</v>
      </c>
      <c r="DI13" s="211">
        <v>2.5773903541040681</v>
      </c>
      <c r="DJ13" s="211">
        <v>1.6122329785497698</v>
      </c>
      <c r="DK13" s="211">
        <v>-3.6541590588530397</v>
      </c>
      <c r="DL13" s="211">
        <v>-100</v>
      </c>
      <c r="DM13" s="211">
        <v>9.2822337477087729</v>
      </c>
      <c r="DN13" s="211">
        <v>9.4810750134883648</v>
      </c>
      <c r="DO13" s="211">
        <v>8.1131446000322569</v>
      </c>
      <c r="DP13" s="211">
        <v>6.4347189775987061</v>
      </c>
      <c r="DQ13" s="211">
        <v>9.3508595807061994</v>
      </c>
      <c r="DR13" s="211">
        <v>10.32612707097438</v>
      </c>
      <c r="DS13" s="211">
        <v>13.797442018068139</v>
      </c>
      <c r="DT13" s="211">
        <v>13.032079601214292</v>
      </c>
      <c r="DU13" s="211">
        <v>8.7592610242634095</v>
      </c>
      <c r="DV13" s="211">
        <v>4.9692074895925771</v>
      </c>
      <c r="DW13" s="211">
        <v>3.4771307433963017</v>
      </c>
      <c r="DX13" s="211">
        <v>5.3827268621901254</v>
      </c>
      <c r="DY13" s="211">
        <v>5.9099814833859909</v>
      </c>
      <c r="DZ13" s="211">
        <v>5.3730814066577466</v>
      </c>
      <c r="EA13" s="211">
        <v>5.7602155607531955</v>
      </c>
      <c r="EB13" s="211">
        <v>7.1764793585494431</v>
      </c>
      <c r="EC13" s="211">
        <v>3.3460648559333208</v>
      </c>
      <c r="ED13" s="211">
        <v>-44.070236920472638</v>
      </c>
      <c r="EE13" s="211">
        <v>-3.921705495917351</v>
      </c>
      <c r="EF13" s="211">
        <v>-0.96791918584541747</v>
      </c>
      <c r="EG13" s="211">
        <v>-0.36609527507602024</v>
      </c>
      <c r="EH13" s="211">
        <v>25.242791052569743</v>
      </c>
      <c r="EI13" s="211">
        <v>-10.873523433289847</v>
      </c>
      <c r="EJ13" s="211">
        <v>1.4368669904851714</v>
      </c>
      <c r="EK13" s="211">
        <v>4.3501937893170464</v>
      </c>
      <c r="EL13" s="211">
        <v>6.359720344718923</v>
      </c>
      <c r="EM13" s="211">
        <v>3.7583960078684697</v>
      </c>
      <c r="EN13" s="211">
        <v>-3.4820587308469584</v>
      </c>
      <c r="EO13" s="211">
        <v>2.6604511670519742</v>
      </c>
      <c r="EP13" s="211">
        <v>9.4085633828331083</v>
      </c>
      <c r="EQ13" s="211">
        <v>5.5078010750293913</v>
      </c>
      <c r="ER13" s="211">
        <v>2.3133176306175329</v>
      </c>
      <c r="ES13" s="211">
        <v>0.96364613102031171</v>
      </c>
      <c r="ET13" s="211">
        <v>1.800032190174818</v>
      </c>
      <c r="EU13" s="211">
        <v>4.9984974277256526</v>
      </c>
      <c r="EV13" s="211"/>
      <c r="EW13" s="211">
        <v>8.3604732310416097</v>
      </c>
      <c r="EX13" s="211">
        <v>11.58904352507146</v>
      </c>
      <c r="EY13" s="211">
        <v>5.5461507003058017</v>
      </c>
      <c r="EZ13" s="211">
        <v>6.1831402619091165</v>
      </c>
      <c r="FA13" s="211">
        <v>-12.608184338123081</v>
      </c>
      <c r="FB13" s="211">
        <v>1.5301222523321343</v>
      </c>
      <c r="FC13" s="211">
        <v>2.740798383842133</v>
      </c>
      <c r="FD13" s="211">
        <v>5.3262289228007234</v>
      </c>
      <c r="FE13" s="211">
        <v>1.7079551856269006</v>
      </c>
      <c r="FF13" s="211">
        <v>11.654686310451481</v>
      </c>
      <c r="FG13" s="211">
        <v>5.6032668260654503</v>
      </c>
      <c r="FH13" s="211">
        <v>6.0947998800433538</v>
      </c>
      <c r="FI13" s="211">
        <v>-11.360753653034777</v>
      </c>
      <c r="FJ13" s="211">
        <v>1.5839450062738791</v>
      </c>
      <c r="FK13" s="211">
        <v>2.1400520114083434</v>
      </c>
      <c r="FL13" s="211">
        <v>4.555642572831303</v>
      </c>
      <c r="FM13" s="211">
        <v>-5.9530299705717482</v>
      </c>
      <c r="FN13" s="211">
        <v>6.5714484294462778</v>
      </c>
      <c r="FO13" s="211">
        <v>5.1468504171271405</v>
      </c>
      <c r="FP13" s="211">
        <v>13.318246181400255</v>
      </c>
      <c r="FQ13" s="211">
        <v>-21.205700796227347</v>
      </c>
      <c r="FR13" s="211">
        <v>-0.2741024691500229</v>
      </c>
      <c r="FS13" s="211">
        <v>2.579170001536113E-2</v>
      </c>
      <c r="FT13" s="211">
        <v>14.115847653826449</v>
      </c>
      <c r="FU13" s="211">
        <v>11.430243576601555</v>
      </c>
      <c r="FV13" s="211">
        <v>-2.3608980923310838</v>
      </c>
      <c r="FW13" s="211">
        <v>2.9808829368581229</v>
      </c>
      <c r="FX13" s="211">
        <v>-11.441382842190492</v>
      </c>
      <c r="FY13" s="211">
        <v>-3.6471031780644836</v>
      </c>
      <c r="FZ13" s="211">
        <v>10.251375682262974</v>
      </c>
      <c r="GA13" s="211">
        <v>-0.63000445695678309</v>
      </c>
      <c r="GB13" s="211">
        <v>13.968562302026726</v>
      </c>
      <c r="GC13" s="211">
        <v>-14.686430363724725</v>
      </c>
      <c r="GD13" s="211">
        <v>-8.0249170961165817</v>
      </c>
      <c r="GE13" s="211">
        <v>3.3178399692256306</v>
      </c>
      <c r="GF13" s="211">
        <v>10.693288202975367</v>
      </c>
      <c r="GG13" s="211">
        <v>8.8708031019381792</v>
      </c>
      <c r="GH13" s="211">
        <v>0.17119961759286184</v>
      </c>
      <c r="GI13" s="211">
        <v>2.8866163419260431</v>
      </c>
      <c r="GJ13" s="211">
        <v>-10.741969691172457</v>
      </c>
      <c r="GK13" s="211">
        <v>-2.1708179862469734</v>
      </c>
      <c r="GL13" s="211">
        <v>10.579175373162798</v>
      </c>
      <c r="GM13" s="211">
        <v>-2.314982537643445</v>
      </c>
      <c r="GN13" s="211">
        <v>14.954116456892734</v>
      </c>
      <c r="GO13" s="211">
        <v>-11.065537292573808</v>
      </c>
      <c r="GP13" s="211">
        <v>-7.3756542626979069</v>
      </c>
      <c r="GQ13" s="211">
        <v>2.391685655138545</v>
      </c>
      <c r="GR13" s="211">
        <v>10.38228407357451</v>
      </c>
      <c r="GS13" s="211">
        <v>9.5231790201390822</v>
      </c>
      <c r="GT13" s="211">
        <v>-0.7644724340771063</v>
      </c>
      <c r="GU13" s="211">
        <v>2.3420402169799388</v>
      </c>
      <c r="GV13" s="211">
        <v>-10.470670260097208</v>
      </c>
      <c r="GW13" s="211">
        <v>-4.2466760106467376</v>
      </c>
      <c r="GX13" s="211">
        <v>4.1670388589684961</v>
      </c>
      <c r="GY13" s="211">
        <v>-1.2854075376318121</v>
      </c>
      <c r="GZ13" s="211">
        <v>11.879306021909514</v>
      </c>
      <c r="HA13" s="211">
        <v>-5.794703239874778</v>
      </c>
      <c r="HB13" s="211">
        <v>-9.8629635077453486</v>
      </c>
      <c r="HC13" s="211">
        <v>0.9305452808056458</v>
      </c>
      <c r="HD13" s="211">
        <v>8.073073974929045</v>
      </c>
      <c r="HE13" s="211">
        <v>10.092625004462462</v>
      </c>
      <c r="HF13" s="211">
        <v>4.8062086131947837</v>
      </c>
      <c r="HG13" s="211">
        <v>0.71039832517357127</v>
      </c>
      <c r="HH13" s="211">
        <v>-9.210604752222082</v>
      </c>
      <c r="HI13" s="211">
        <v>-6.9814116141914155</v>
      </c>
      <c r="HJ13" s="211">
        <v>5.052971320293409</v>
      </c>
      <c r="HK13" s="211">
        <v>-1.6495458019672498</v>
      </c>
      <c r="HL13" s="211">
        <v>12.522266974150554</v>
      </c>
      <c r="HM13" s="211">
        <v>-6.090327366580695</v>
      </c>
      <c r="HN13" s="211">
        <v>-9.4482325153078364</v>
      </c>
      <c r="HO13" s="211">
        <v>1.9576823791656466</v>
      </c>
      <c r="HP13" s="211">
        <v>5.7860820265742916</v>
      </c>
      <c r="HQ13" s="211">
        <v>13.653763763510483</v>
      </c>
      <c r="HR13" s="211">
        <v>5.0733380555899856</v>
      </c>
      <c r="HS13" s="211">
        <v>-2.1231231440912381</v>
      </c>
      <c r="HT13" s="211">
        <v>-10.488082491333046</v>
      </c>
      <c r="HU13" s="211">
        <v>-3.9873092436558153</v>
      </c>
      <c r="HV13" s="211">
        <v>-2.5884188737686316</v>
      </c>
      <c r="HW13" s="211">
        <v>-80.539974942180848</v>
      </c>
      <c r="HX13" s="211">
        <v>181.33761094418298</v>
      </c>
      <c r="HY13" s="211">
        <v>86.332317654592913</v>
      </c>
      <c r="HZ13" s="211">
        <v>-12.600738034395803</v>
      </c>
      <c r="IA13" s="211">
        <v>0.63386879234899141</v>
      </c>
      <c r="IB13" s="211">
        <v>14.963606219772913</v>
      </c>
      <c r="IC13" s="211">
        <v>12.315473116545689</v>
      </c>
      <c r="ID13" s="211">
        <v>1.9736091076642452</v>
      </c>
      <c r="IE13" s="211">
        <v>1.7247182552810045</v>
      </c>
      <c r="IF13" s="211">
        <v>-13.538995184362918</v>
      </c>
      <c r="IG13" s="211">
        <v>-3.7469501627270319</v>
      </c>
      <c r="IH13" s="211">
        <v>4.5086301472714467</v>
      </c>
      <c r="II13" s="211">
        <v>-23.73053100476821</v>
      </c>
      <c r="IJ13" s="211">
        <v>-11.38145444489524</v>
      </c>
      <c r="IK13" s="211">
        <v>-0.43259460994381982</v>
      </c>
      <c r="IL13" s="211">
        <v>1.2721210973842005</v>
      </c>
      <c r="IM13" s="211">
        <v>18.370185469411766</v>
      </c>
      <c r="IN13" s="211">
        <v>13.62599042276436</v>
      </c>
      <c r="IO13" s="211">
        <v>20.671800388662518</v>
      </c>
      <c r="IP13" s="211">
        <v>4.6769802978562751</v>
      </c>
      <c r="IQ13" s="211">
        <v>1.3194188896549264</v>
      </c>
      <c r="IR13" s="211">
        <v>-12.782485026130871</v>
      </c>
      <c r="IS13" s="211">
        <v>-3.2075016918002035</v>
      </c>
      <c r="IT13" s="211">
        <v>7.6143145739278282</v>
      </c>
      <c r="IU13" s="211">
        <v>-23.520371169642445</v>
      </c>
      <c r="IV13" s="211">
        <v>-12.657925231095732</v>
      </c>
      <c r="IW13" s="211">
        <v>0.96557296110400159</v>
      </c>
      <c r="IX13" s="211">
        <v>4.0944929097124145</v>
      </c>
      <c r="IY13" s="211">
        <v>10.517350158578182</v>
      </c>
      <c r="IZ13" s="211">
        <v>11.269340759268104</v>
      </c>
      <c r="JA13" s="211">
        <v>10.498763429383672</v>
      </c>
      <c r="JB13" s="211">
        <v>14.186419034865423</v>
      </c>
      <c r="JC13" s="211">
        <v>-1.8230714331226636</v>
      </c>
      <c r="JD13" s="211">
        <v>-11.579805265828398</v>
      </c>
      <c r="JE13" s="211">
        <v>3.6696304746553636</v>
      </c>
      <c r="JF13" s="211">
        <v>6.1143256451465362</v>
      </c>
      <c r="JG13" s="211">
        <v>-22.491887417019143</v>
      </c>
      <c r="JH13" s="211">
        <v>-8.6715872377430685</v>
      </c>
      <c r="JI13" s="211">
        <v>3.5987276810436839</v>
      </c>
      <c r="JJ13" s="211">
        <v>-0.45568102887420991</v>
      </c>
      <c r="JK13" s="211">
        <v>6.2082353223056543</v>
      </c>
      <c r="JL13" s="211">
        <v>12.126270034240093</v>
      </c>
      <c r="JM13" s="211">
        <v>12.037170106778561</v>
      </c>
      <c r="JN13" s="211">
        <v>11.10236177963138</v>
      </c>
      <c r="JO13" s="211">
        <v>-7.0884534772785912</v>
      </c>
      <c r="JP13" s="211">
        <v>-8.2115891981035105</v>
      </c>
      <c r="JQ13" s="211">
        <v>-4.7144354916209323</v>
      </c>
      <c r="JR13" s="211">
        <v>22.441131148483208</v>
      </c>
      <c r="JS13" s="211">
        <v>-24.928785536994766</v>
      </c>
      <c r="JT13" s="211">
        <v>-10.615198891195547</v>
      </c>
      <c r="JU13" s="211">
        <v>0.40922419063009841</v>
      </c>
      <c r="JV13" s="211">
        <v>8.9430404768999523</v>
      </c>
      <c r="JW13" s="211">
        <v>2.656721290972115</v>
      </c>
      <c r="JX13" s="211">
        <v>9.9149148356981271</v>
      </c>
      <c r="JY13" s="211">
        <v>10.983005044755572</v>
      </c>
      <c r="JZ13" s="211">
        <v>5.3441122435109065</v>
      </c>
      <c r="KA13" s="211">
        <v>-100</v>
      </c>
      <c r="KB13" s="211">
        <v>8.3697618672230902</v>
      </c>
      <c r="KC13" s="211">
        <v>-7.5535062083399822</v>
      </c>
      <c r="KD13" s="211">
        <v>20.721894475097756</v>
      </c>
      <c r="KE13" s="211">
        <v>-9.6423436448754671</v>
      </c>
      <c r="KF13" s="211">
        <v>8.5669428717005189</v>
      </c>
      <c r="KG13" s="211">
        <v>-8.7085950715011506</v>
      </c>
      <c r="KH13" s="211">
        <v>18.847721620119472</v>
      </c>
      <c r="KI13" s="211">
        <v>-7.1666887737025462</v>
      </c>
      <c r="KJ13" s="211">
        <v>9.5352188441671473</v>
      </c>
      <c r="KK13" s="211">
        <v>-5.8361909829789766</v>
      </c>
      <c r="KL13" s="211">
        <v>18.048392761371446</v>
      </c>
      <c r="KM13" s="211">
        <v>-10.675957099712576</v>
      </c>
      <c r="KN13" s="211">
        <v>5.7181246542878768</v>
      </c>
      <c r="KO13" s="211">
        <v>-7.174675221620987</v>
      </c>
      <c r="KP13" s="211">
        <v>20.222327788945393</v>
      </c>
      <c r="KQ13" s="211">
        <v>-10.229047859409249</v>
      </c>
      <c r="KR13" s="211">
        <v>5.1821971765991321</v>
      </c>
      <c r="KS13" s="211">
        <v>-6.8336407457663029</v>
      </c>
      <c r="KT13" s="211">
        <v>21.832257663156611</v>
      </c>
      <c r="KU13" s="211">
        <v>-13.437400653333583</v>
      </c>
      <c r="KV13" s="211">
        <v>-43.076542135667239</v>
      </c>
      <c r="KW13" s="211">
        <v>60.044749153925352</v>
      </c>
      <c r="KX13" s="211">
        <v>25.577811814258837</v>
      </c>
      <c r="KY13" s="211">
        <v>-12.911354531340663</v>
      </c>
      <c r="KZ13" s="211">
        <v>-28.445515018453719</v>
      </c>
      <c r="LA13" s="211">
        <v>13.892579885935533</v>
      </c>
      <c r="LB13" s="211">
        <v>42.922959424125082</v>
      </c>
      <c r="LC13" s="211">
        <v>-10.410117138612307</v>
      </c>
      <c r="LD13" s="211">
        <v>-27.067552673517071</v>
      </c>
      <c r="LE13" s="211">
        <v>11.107018407551323</v>
      </c>
      <c r="LF13" s="211">
        <v>32.949528273983134</v>
      </c>
      <c r="LG13" s="211">
        <v>-4.7085166383169508</v>
      </c>
      <c r="LH13" s="211">
        <v>-22.273531868662005</v>
      </c>
      <c r="LI13" s="211">
        <v>7.1457007909392871</v>
      </c>
      <c r="LJ13" s="211">
        <v>28.924185477656749</v>
      </c>
      <c r="LK13" s="211">
        <v>-5.9655592426036748</v>
      </c>
      <c r="LL13" s="211">
        <v>-21.629643331910813</v>
      </c>
      <c r="LM13" s="211">
        <v>10.512122116746283</v>
      </c>
      <c r="LN13" s="307"/>
      <c r="LO13" s="308" t="s">
        <v>669</v>
      </c>
      <c r="LP13" s="65">
        <v>-1.58125779403492</v>
      </c>
      <c r="LQ13" s="316">
        <v>3.7080300578515755</v>
      </c>
      <c r="LR13" s="70"/>
      <c r="LS13" s="71"/>
      <c r="LT13" s="65">
        <v>14.962900519583377</v>
      </c>
      <c r="LU13" s="70"/>
      <c r="LV13"/>
      <c r="LW13"/>
      <c r="LX13"/>
      <c r="LY13"/>
      <c r="LZ13" s="173"/>
      <c r="MA13" s="321"/>
    </row>
    <row r="14" spans="1:339" s="59" customFormat="1" ht="18" customHeight="1">
      <c r="A14" s="514"/>
      <c r="C14" s="265">
        <v>2.2999999999999998</v>
      </c>
      <c r="D14" s="269">
        <v>0.10206391020352901</v>
      </c>
      <c r="E14" s="269">
        <v>0.148077459672668</v>
      </c>
      <c r="F14" s="270">
        <v>15</v>
      </c>
      <c r="G14" s="268"/>
      <c r="H14" s="37" t="s">
        <v>670</v>
      </c>
      <c r="I14" s="211">
        <v>14.356688205773878</v>
      </c>
      <c r="J14" s="211">
        <v>17.867682578051742</v>
      </c>
      <c r="K14" s="211">
        <v>19.102559376412984</v>
      </c>
      <c r="L14" s="211">
        <v>12.022059551281643</v>
      </c>
      <c r="M14" s="211">
        <v>7.758319091004438</v>
      </c>
      <c r="N14" s="211">
        <v>4.4661041575442653</v>
      </c>
      <c r="O14" s="211">
        <v>6.860536423266268</v>
      </c>
      <c r="P14" s="211">
        <v>9.9459927968030115</v>
      </c>
      <c r="Q14" s="211">
        <v>3.714756387067581</v>
      </c>
      <c r="R14" s="211">
        <v>4.6166078266574289</v>
      </c>
      <c r="S14" s="211">
        <v>4.2437536347635074</v>
      </c>
      <c r="T14" s="211">
        <v>4.6175534838283738E-2</v>
      </c>
      <c r="U14" s="211">
        <v>11.962387519451354</v>
      </c>
      <c r="V14" s="211">
        <v>8.4806382958255426</v>
      </c>
      <c r="W14" s="211">
        <v>5.8788140679625087</v>
      </c>
      <c r="X14" s="211">
        <v>9.2845218768772213</v>
      </c>
      <c r="Y14" s="211">
        <v>9.1339444772841887</v>
      </c>
      <c r="Z14" s="211">
        <v>2.4482811924337682</v>
      </c>
      <c r="AA14" s="211">
        <v>5.3083898042277013</v>
      </c>
      <c r="AB14" s="211">
        <v>4.491289285715979</v>
      </c>
      <c r="AC14" s="211">
        <v>6.5907451415370986</v>
      </c>
      <c r="AD14" s="211">
        <v>5.7682388021303552</v>
      </c>
      <c r="AE14" s="211">
        <v>3.7720881848327963</v>
      </c>
      <c r="AF14" s="211">
        <v>4.035316901552747</v>
      </c>
      <c r="AG14" s="294">
        <v>3.9450310187038866</v>
      </c>
      <c r="AH14" s="211">
        <v>3.595906526740265</v>
      </c>
      <c r="AI14" s="211">
        <v>5.7607635246722566</v>
      </c>
      <c r="AJ14" s="211">
        <v>6.1222272903751218</v>
      </c>
      <c r="AK14" s="211">
        <v>3.8201093190402275</v>
      </c>
      <c r="AL14" s="211">
        <v>5.8678191836143014</v>
      </c>
      <c r="AM14" s="211">
        <v>3.7353429584492801</v>
      </c>
      <c r="AN14" s="211">
        <v>2.2593240306841409</v>
      </c>
      <c r="AO14" s="211">
        <v>4.6216103519091973</v>
      </c>
      <c r="AP14" s="211">
        <v>3.3970525454917038</v>
      </c>
      <c r="AQ14" s="211">
        <v>0.77513159691362432</v>
      </c>
      <c r="AR14" s="211">
        <v>1.4720388369908335</v>
      </c>
      <c r="AS14" s="211">
        <v>1.9667552722188617</v>
      </c>
      <c r="AT14" s="211">
        <v>1.5992635670956474</v>
      </c>
      <c r="AU14" s="211">
        <v>6.3419795450015357</v>
      </c>
      <c r="AV14" s="211">
        <v>4.720315057644072</v>
      </c>
      <c r="AW14" s="211">
        <v>6.0825255248767292</v>
      </c>
      <c r="AX14" s="211">
        <v>6.8774329889079269</v>
      </c>
      <c r="AY14" s="211">
        <v>5.1849225736700078</v>
      </c>
      <c r="AZ14" s="211">
        <v>6.674366347149558</v>
      </c>
      <c r="BA14" s="211">
        <v>6.4440379148785354</v>
      </c>
      <c r="BB14" s="211">
        <v>4.2281233752495666</v>
      </c>
      <c r="BC14" s="211">
        <v>7.1435150568777601</v>
      </c>
      <c r="BD14" s="211">
        <v>3.9534671328360247</v>
      </c>
      <c r="BE14" s="211">
        <v>1.5040628791926878</v>
      </c>
      <c r="BF14" s="211">
        <v>6.0323876623531447</v>
      </c>
      <c r="BG14" s="211">
        <v>1.0627483613879321</v>
      </c>
      <c r="BH14" s="211">
        <v>-79.983188750298581</v>
      </c>
      <c r="BI14" s="211">
        <v>-38.693787400039191</v>
      </c>
      <c r="BJ14" s="211">
        <v>-16.511918953361743</v>
      </c>
      <c r="BK14" s="211">
        <v>-25.458776916731381</v>
      </c>
      <c r="BL14" s="211">
        <v>-26.396357037223169</v>
      </c>
      <c r="BM14" s="211">
        <v>-16.756745444402725</v>
      </c>
      <c r="BN14" s="211">
        <v>-9.3457906812150782</v>
      </c>
      <c r="BO14" s="211">
        <v>-8.8070315316998915</v>
      </c>
      <c r="BP14" s="211">
        <v>3.2007016262870707</v>
      </c>
      <c r="BQ14" s="211">
        <v>3.8361121090100454</v>
      </c>
      <c r="BR14" s="211">
        <v>2.9839796844435682</v>
      </c>
      <c r="BS14" s="211">
        <v>8.6072926582907172</v>
      </c>
      <c r="BT14" s="211">
        <v>457.30261764055035</v>
      </c>
      <c r="BU14" s="211">
        <v>72.566200783085748</v>
      </c>
      <c r="BV14" s="211">
        <v>-24.897952603443102</v>
      </c>
      <c r="BW14" s="211">
        <v>-25.859508546683088</v>
      </c>
      <c r="BX14" s="211">
        <v>-13.704654811355184</v>
      </c>
      <c r="BY14" s="211">
        <v>-11.993882467675604</v>
      </c>
      <c r="BZ14" s="211">
        <v>3.2634030460967978</v>
      </c>
      <c r="CA14" s="211">
        <v>4.3656953502008378</v>
      </c>
      <c r="CB14" s="211">
        <v>2.4138153036469987</v>
      </c>
      <c r="CC14" s="211">
        <v>1.8277416638712509</v>
      </c>
      <c r="CD14" s="211">
        <v>4.1168767994932836</v>
      </c>
      <c r="CE14" s="211">
        <v>1.5095963605601668</v>
      </c>
      <c r="CF14" s="211">
        <v>0.3616609775378663</v>
      </c>
      <c r="CG14" s="211">
        <v>8.2637330193035723</v>
      </c>
      <c r="CH14" s="211">
        <v>86.146941099058296</v>
      </c>
      <c r="CI14" s="211">
        <v>104.69313915131329</v>
      </c>
      <c r="CJ14" s="211">
        <v>90.708144087844914</v>
      </c>
      <c r="CK14" s="211">
        <v>66.351672029815433</v>
      </c>
      <c r="CL14" s="211">
        <v>21.331871729001705</v>
      </c>
      <c r="CM14" s="211">
        <v>22.367998919791532</v>
      </c>
      <c r="CN14" s="211">
        <v>12.446892451335117</v>
      </c>
      <c r="CO14" s="211">
        <v>7.2776308599901967</v>
      </c>
      <c r="CP14" s="211">
        <v>6.3643517220112642</v>
      </c>
      <c r="CQ14" s="211">
        <v>8.9145004617505776</v>
      </c>
      <c r="CR14" s="211">
        <v>9.1315668465773001</v>
      </c>
      <c r="CS14" s="211">
        <v>14.41599347686649</v>
      </c>
      <c r="CT14" s="211">
        <v>4.5108995710789372</v>
      </c>
      <c r="CU14" s="211">
        <v>7.939549672736959</v>
      </c>
      <c r="CV14" s="211">
        <v>3.159804786467447</v>
      </c>
      <c r="CW14" s="211">
        <v>4.5064622609577185</v>
      </c>
      <c r="CX14" s="211">
        <v>8.3992580327869177</v>
      </c>
      <c r="CY14" s="211">
        <v>8.219388394558095</v>
      </c>
      <c r="CZ14" s="211">
        <v>8.952363946574124</v>
      </c>
      <c r="DA14" s="211">
        <v>8.9263330206123044</v>
      </c>
      <c r="DB14" s="211">
        <v>6.7092751802765775</v>
      </c>
      <c r="DC14" s="211">
        <v>3.8736694813682959</v>
      </c>
      <c r="DD14" s="211">
        <v>2.418810135929661</v>
      </c>
      <c r="DE14" s="211">
        <v>1.3093270342051682</v>
      </c>
      <c r="DF14" s="211">
        <v>4.1025329183256076</v>
      </c>
      <c r="DG14" s="211">
        <v>5.6124452335598534</v>
      </c>
      <c r="DH14" s="211">
        <v>8.4516909361923069</v>
      </c>
      <c r="DI14" s="211">
        <v>9.3219879558895826</v>
      </c>
      <c r="DJ14" s="211">
        <v>6.551829248721333</v>
      </c>
      <c r="DK14" s="211">
        <v>7.2362770766889497</v>
      </c>
      <c r="DL14" s="211">
        <v>-100</v>
      </c>
      <c r="DM14" s="211">
        <v>17.073258755236466</v>
      </c>
      <c r="DN14" s="211">
        <v>8.0044567792013197</v>
      </c>
      <c r="DO14" s="211">
        <v>6.8351455981075873</v>
      </c>
      <c r="DP14" s="211">
        <v>2.8273544300481177</v>
      </c>
      <c r="DQ14" s="211">
        <v>8.7604964046956724</v>
      </c>
      <c r="DR14" s="211">
        <v>7.0056324353916892</v>
      </c>
      <c r="DS14" s="211">
        <v>5.4436391691176311</v>
      </c>
      <c r="DT14" s="211">
        <v>4.4628897841430586</v>
      </c>
      <c r="DU14" s="211">
        <v>4.440686743513595</v>
      </c>
      <c r="DV14" s="211">
        <v>5.2337157342131775</v>
      </c>
      <c r="DW14" s="211">
        <v>3.5275497289093778</v>
      </c>
      <c r="DX14" s="211">
        <v>1.8155116414380217</v>
      </c>
      <c r="DY14" s="211">
        <v>3.3315773269955145</v>
      </c>
      <c r="DZ14" s="211">
        <v>5.8695178706871474</v>
      </c>
      <c r="EA14" s="211">
        <v>6.0925429452522621</v>
      </c>
      <c r="EB14" s="211">
        <v>5.1259138305685354</v>
      </c>
      <c r="EC14" s="211">
        <v>2.7583666512544625</v>
      </c>
      <c r="ED14" s="211">
        <v>-45.53176922695846</v>
      </c>
      <c r="EE14" s="211">
        <v>-22.904551412275424</v>
      </c>
      <c r="EF14" s="211">
        <v>-4.8025403110939351</v>
      </c>
      <c r="EG14" s="211">
        <v>5.1974048685424066</v>
      </c>
      <c r="EH14" s="211">
        <v>72.72130579182226</v>
      </c>
      <c r="EI14" s="211">
        <v>-17.055889072858221</v>
      </c>
      <c r="EJ14" s="211">
        <v>3.3106467444604846</v>
      </c>
      <c r="EK14" s="211">
        <v>2.4342173736317818</v>
      </c>
      <c r="EL14" s="211">
        <v>21.559492112720633</v>
      </c>
      <c r="EM14" s="211">
        <v>85.587373826553659</v>
      </c>
      <c r="EN14" s="211">
        <v>18.36530825937281</v>
      </c>
      <c r="EO14" s="211">
        <v>7.5598352320257192</v>
      </c>
      <c r="EP14" s="211">
        <v>9.4767571669986239</v>
      </c>
      <c r="EQ14" s="211">
        <v>5.1505752512626088</v>
      </c>
      <c r="ER14" s="211">
        <v>8.5327630166145667</v>
      </c>
      <c r="ES14" s="211">
        <v>6.4329617814089062</v>
      </c>
      <c r="ET14" s="211">
        <v>2.5349186249266467</v>
      </c>
      <c r="EU14" s="211">
        <v>7.8082302543036803</v>
      </c>
      <c r="EV14" s="211"/>
      <c r="EW14" s="211">
        <v>9.3801727305517772</v>
      </c>
      <c r="EX14" s="211">
        <v>6.6734682087591324</v>
      </c>
      <c r="EY14" s="211">
        <v>4.0011041996866226</v>
      </c>
      <c r="EZ14" s="211">
        <v>5.1845235697699223</v>
      </c>
      <c r="FA14" s="211">
        <v>-19.825671332972277</v>
      </c>
      <c r="FB14" s="211">
        <v>12.551270395808658</v>
      </c>
      <c r="FC14" s="211">
        <v>26.993961812303581</v>
      </c>
      <c r="FD14" s="211">
        <v>7.589702369204602</v>
      </c>
      <c r="FE14" s="211">
        <v>5.7426318109207415</v>
      </c>
      <c r="FF14" s="211">
        <v>6.4387908288465354</v>
      </c>
      <c r="FG14" s="211">
        <v>3.7812106720675587</v>
      </c>
      <c r="FH14" s="211">
        <v>5.0798690449885413</v>
      </c>
      <c r="FI14" s="211">
        <v>-17.889137730198485</v>
      </c>
      <c r="FJ14" s="211">
        <v>11.479725225766458</v>
      </c>
      <c r="FK14" s="211">
        <v>25.581360175125468</v>
      </c>
      <c r="FL14" s="211">
        <v>7.7081849434345742</v>
      </c>
      <c r="FM14" s="211">
        <v>-7.9690874528487825</v>
      </c>
      <c r="FN14" s="211">
        <v>6.3114260678009231</v>
      </c>
      <c r="FO14" s="211">
        <v>3.0480109662968715</v>
      </c>
      <c r="FP14" s="211">
        <v>8.6965239241690853</v>
      </c>
      <c r="FQ14" s="211">
        <v>-2.4962295340569227</v>
      </c>
      <c r="FR14" s="211">
        <v>-5.0896231529895459</v>
      </c>
      <c r="FS14" s="211">
        <v>-2.9941459456227761</v>
      </c>
      <c r="FT14" s="211">
        <v>0.53302698095045287</v>
      </c>
      <c r="FU14" s="211">
        <v>-2.6715474620726809</v>
      </c>
      <c r="FV14" s="211">
        <v>16.251666801588499</v>
      </c>
      <c r="FW14" s="211">
        <v>6.2685988497343601</v>
      </c>
      <c r="FX14" s="211">
        <v>-3.8372540393845611</v>
      </c>
      <c r="FY14" s="211">
        <v>-5.1435420378992092</v>
      </c>
      <c r="FZ14" s="211">
        <v>7.425230213096583</v>
      </c>
      <c r="GA14" s="211">
        <v>-3.0780658153200733</v>
      </c>
      <c r="GB14" s="211">
        <v>4.5593587193568368</v>
      </c>
      <c r="GC14" s="211">
        <v>-5.4751491377077173</v>
      </c>
      <c r="GD14" s="211">
        <v>-2.914214483287509</v>
      </c>
      <c r="GE14" s="211">
        <v>-0.19323046568432289</v>
      </c>
      <c r="GF14" s="211">
        <v>-5.1647255443496789</v>
      </c>
      <c r="GG14" s="211">
        <v>-1.8252281137747417</v>
      </c>
      <c r="GH14" s="211">
        <v>15.83734519260031</v>
      </c>
      <c r="GI14" s="211">
        <v>1.9894864071387843</v>
      </c>
      <c r="GJ14" s="211">
        <v>7.6164138271113728</v>
      </c>
      <c r="GK14" s="211">
        <v>-8.0933397885774099</v>
      </c>
      <c r="GL14" s="211">
        <v>4.8487191320131444</v>
      </c>
      <c r="GM14" s="211">
        <v>3.95341598364638E-2</v>
      </c>
      <c r="GN14" s="211">
        <v>4.4152918737626123</v>
      </c>
      <c r="GO14" s="211">
        <v>-11.265843572357511</v>
      </c>
      <c r="GP14" s="211">
        <v>-0.20381380103933111</v>
      </c>
      <c r="GQ14" s="211">
        <v>-0.96764324788595957</v>
      </c>
      <c r="GR14" s="211">
        <v>-3.2592798975847899</v>
      </c>
      <c r="GS14" s="211">
        <v>-2.5827926859991663</v>
      </c>
      <c r="GT14" s="211">
        <v>13.651161601655787</v>
      </c>
      <c r="GU14" s="211">
        <v>2.2481933686683959</v>
      </c>
      <c r="GV14" s="211">
        <v>7.5230201294634611</v>
      </c>
      <c r="GW14" s="211">
        <v>-8.4020305046214787</v>
      </c>
      <c r="GX14" s="211">
        <v>7.0397563162724879</v>
      </c>
      <c r="GY14" s="211">
        <v>0.3814441984127086</v>
      </c>
      <c r="GZ14" s="211">
        <v>2.1502025890546719</v>
      </c>
      <c r="HA14" s="211">
        <v>-9.5156835250089671</v>
      </c>
      <c r="HB14" s="211">
        <v>-2.2139902273840306</v>
      </c>
      <c r="HC14" s="211">
        <v>-2.3767448024627811</v>
      </c>
      <c r="HD14" s="211">
        <v>-1.0244785044636586</v>
      </c>
      <c r="HE14" s="211">
        <v>-3.7230255814257731</v>
      </c>
      <c r="HF14" s="211">
        <v>10.769219088811809</v>
      </c>
      <c r="HG14" s="211">
        <v>2.9552875209088398</v>
      </c>
      <c r="HH14" s="211">
        <v>8.0472374984359192</v>
      </c>
      <c r="HI14" s="211">
        <v>-8.7321527479527674</v>
      </c>
      <c r="HJ14" s="211">
        <v>12.036437834707712</v>
      </c>
      <c r="HK14" s="211">
        <v>-1.1493249667158381</v>
      </c>
      <c r="HL14" s="211">
        <v>3.478980822009305</v>
      </c>
      <c r="HM14" s="211">
        <v>-8.8376580143242478</v>
      </c>
      <c r="HN14" s="211">
        <v>-3.7625289167618519</v>
      </c>
      <c r="HO14" s="211">
        <v>-0.99437605565937304</v>
      </c>
      <c r="HP14" s="211">
        <v>-1.2381837973086647</v>
      </c>
      <c r="HQ14" s="211">
        <v>-5.7272857694525783</v>
      </c>
      <c r="HR14" s="211">
        <v>13.867573443224558</v>
      </c>
      <c r="HS14" s="211">
        <v>-0.11006180098756602</v>
      </c>
      <c r="HT14" s="211">
        <v>5.5013737536038434</v>
      </c>
      <c r="HU14" s="211">
        <v>-4.6604885909324167</v>
      </c>
      <c r="HV14" s="211">
        <v>6.7853942915168801</v>
      </c>
      <c r="HW14" s="211">
        <v>-80.421319070293606</v>
      </c>
      <c r="HX14" s="211">
        <v>216.92882141734731</v>
      </c>
      <c r="HY14" s="211">
        <v>24.146781758726931</v>
      </c>
      <c r="HZ14" s="211">
        <v>-14.075653541756395</v>
      </c>
      <c r="IA14" s="211">
        <v>-2.2396696125333193</v>
      </c>
      <c r="IB14" s="211">
        <v>11.696305720783883</v>
      </c>
      <c r="IC14" s="211">
        <v>2.6655963240614682</v>
      </c>
      <c r="ID14" s="211">
        <v>14.544289918792757</v>
      </c>
      <c r="IE14" s="211">
        <v>13.042835217366374</v>
      </c>
      <c r="IF14" s="211">
        <v>6.150949558499704</v>
      </c>
      <c r="IG14" s="211">
        <v>-5.4428935497072644</v>
      </c>
      <c r="IH14" s="211">
        <v>12.616278813331277</v>
      </c>
      <c r="II14" s="211">
        <v>0.46517010974920936</v>
      </c>
      <c r="IJ14" s="211">
        <v>-1.8644433033553867</v>
      </c>
      <c r="IK14" s="211">
        <v>-45.97043079430312</v>
      </c>
      <c r="IL14" s="211">
        <v>-15.175770900337525</v>
      </c>
      <c r="IM14" s="211">
        <v>13.787503848074081</v>
      </c>
      <c r="IN14" s="211">
        <v>13.910642430377806</v>
      </c>
      <c r="IO14" s="211">
        <v>20.464339860072769</v>
      </c>
      <c r="IP14" s="211">
        <v>15.767000826355854</v>
      </c>
      <c r="IQ14" s="211">
        <v>10.928672572962313</v>
      </c>
      <c r="IR14" s="211">
        <v>5.5434897818187068</v>
      </c>
      <c r="IS14" s="211">
        <v>-3.3172056854646996</v>
      </c>
      <c r="IT14" s="211">
        <v>9.7961575238606997</v>
      </c>
      <c r="IU14" s="211">
        <v>-0.6709542338122958</v>
      </c>
      <c r="IV14" s="211">
        <v>5.8623542737515209</v>
      </c>
      <c r="IW14" s="211">
        <v>-7.1024178083061429</v>
      </c>
      <c r="IX14" s="211">
        <v>-6.7245605649765565</v>
      </c>
      <c r="IY14" s="211">
        <v>6.0133415766978402</v>
      </c>
      <c r="IZ14" s="211">
        <v>-0.63756363988680675</v>
      </c>
      <c r="JA14" s="211">
        <v>-12.136958688329017</v>
      </c>
      <c r="JB14" s="211">
        <v>16.755606175000651</v>
      </c>
      <c r="JC14" s="211">
        <v>1.9350207954067571</v>
      </c>
      <c r="JD14" s="211">
        <v>0.69158239645655328</v>
      </c>
      <c r="JE14" s="211">
        <v>-4.1402885438493513</v>
      </c>
      <c r="JF14" s="211">
        <v>12.428585853508949</v>
      </c>
      <c r="JG14" s="211">
        <v>-0.47299164130765803</v>
      </c>
      <c r="JH14" s="211">
        <v>10.988477358337903</v>
      </c>
      <c r="JI14" s="211">
        <v>-15.144643787975596</v>
      </c>
      <c r="JJ14" s="211">
        <v>-3.6645080133899626</v>
      </c>
      <c r="JK14" s="211">
        <v>1.3188924260956441</v>
      </c>
      <c r="JL14" s="211">
        <v>0.65952264177961695</v>
      </c>
      <c r="JM14" s="211">
        <v>-8.8641192072254285</v>
      </c>
      <c r="JN14" s="211">
        <v>16.561870636353945</v>
      </c>
      <c r="JO14" s="211">
        <v>2.6254319984794705</v>
      </c>
      <c r="JP14" s="211">
        <v>0.66752513848251738</v>
      </c>
      <c r="JQ14" s="211">
        <v>-6.09139181670038</v>
      </c>
      <c r="JR14" s="211">
        <v>9.4409998331951499</v>
      </c>
      <c r="JS14" s="211">
        <v>-1.8669714531036021</v>
      </c>
      <c r="JT14" s="211">
        <v>9.786160714043973</v>
      </c>
      <c r="JU14" s="211">
        <v>-12.805091377460244</v>
      </c>
      <c r="JV14" s="211">
        <v>-2.2672495445796699</v>
      </c>
      <c r="JW14" s="211">
        <v>4.0427118517333724</v>
      </c>
      <c r="JX14" s="211">
        <v>1.4672895083269992</v>
      </c>
      <c r="JY14" s="211">
        <v>-11.173452017889446</v>
      </c>
      <c r="JZ14" s="211">
        <v>17.310619106872153</v>
      </c>
      <c r="KA14" s="211">
        <v>-100</v>
      </c>
      <c r="KB14" s="211">
        <v>9.4506529172511762</v>
      </c>
      <c r="KC14" s="211">
        <v>-5.8522983692277961</v>
      </c>
      <c r="KD14" s="211">
        <v>9.5040690334126765</v>
      </c>
      <c r="KE14" s="211">
        <v>3.7526912902489613</v>
      </c>
      <c r="KF14" s="211">
        <v>0.97231800108134792</v>
      </c>
      <c r="KG14" s="211">
        <v>-6.8715892714189692</v>
      </c>
      <c r="KH14" s="211">
        <v>5.3961564332873877</v>
      </c>
      <c r="KI14" s="211">
        <v>9.7392252343425696</v>
      </c>
      <c r="KJ14" s="211">
        <v>-0.65688275300375665</v>
      </c>
      <c r="KK14" s="211">
        <v>-8.2310125760256483</v>
      </c>
      <c r="KL14" s="211">
        <v>4.415848693388142</v>
      </c>
      <c r="KM14" s="211">
        <v>9.7159007362212009</v>
      </c>
      <c r="KN14" s="211">
        <v>9.7439862633663665E-2</v>
      </c>
      <c r="KO14" s="211">
        <v>-9.7188734349863921</v>
      </c>
      <c r="KP14" s="211">
        <v>2.6891207802208044</v>
      </c>
      <c r="KQ14" s="211">
        <v>11.349605754097041</v>
      </c>
      <c r="KR14" s="211">
        <v>2.5559463281179688</v>
      </c>
      <c r="KS14" s="211">
        <v>-9.5286869168180743</v>
      </c>
      <c r="KT14" s="211">
        <v>1.7535008850632465</v>
      </c>
      <c r="KU14" s="211">
        <v>8.8418944257015539</v>
      </c>
      <c r="KV14" s="211">
        <v>-45.63906440138615</v>
      </c>
      <c r="KW14" s="211">
        <v>28.054948131719925</v>
      </c>
      <c r="KX14" s="211">
        <v>25.645222592987494</v>
      </c>
      <c r="KY14" s="211">
        <v>20.27510893648352</v>
      </c>
      <c r="KZ14" s="211">
        <v>-10.745975222574572</v>
      </c>
      <c r="LA14" s="211">
        <v>-38.505537727878547</v>
      </c>
      <c r="LB14" s="211">
        <v>56.496815281259899</v>
      </c>
      <c r="LC14" s="211">
        <v>19.254762618138457</v>
      </c>
      <c r="LD14" s="211">
        <v>5.9184538051920441</v>
      </c>
      <c r="LE14" s="211">
        <v>-6.1151411575795009</v>
      </c>
      <c r="LF14" s="211">
        <v>-0.18828651733370805</v>
      </c>
      <c r="LG14" s="211">
        <v>8.3680920234970841</v>
      </c>
      <c r="LH14" s="211">
        <v>7.8061231845621109</v>
      </c>
      <c r="LI14" s="211">
        <v>-9.8251796077131246</v>
      </c>
      <c r="LJ14" s="211">
        <v>3.0221757685189345</v>
      </c>
      <c r="LK14" s="211">
        <v>6.2714767051071476</v>
      </c>
      <c r="LL14" s="211">
        <v>3.8577888182824438</v>
      </c>
      <c r="LM14" s="211">
        <v>-5.1875406898817857</v>
      </c>
      <c r="LN14" s="309"/>
      <c r="LO14" s="308" t="s">
        <v>671</v>
      </c>
      <c r="LP14" s="65">
        <v>2.0480804807578243</v>
      </c>
      <c r="LQ14" s="316">
        <v>0.88541049685027495</v>
      </c>
      <c r="LR14" s="70"/>
      <c r="LS14" s="71"/>
      <c r="LT14" s="65">
        <v>-2.0997520732832318E-2</v>
      </c>
      <c r="LU14" s="70"/>
      <c r="LV14"/>
      <c r="LW14"/>
      <c r="LX14"/>
      <c r="LY14"/>
      <c r="LZ14" s="173"/>
      <c r="MA14" s="321"/>
    </row>
    <row r="15" spans="1:339" s="241" customFormat="1" ht="20.100000000000001" customHeight="1">
      <c r="A15" s="514"/>
      <c r="B15" s="445" t="s">
        <v>672</v>
      </c>
      <c r="C15" s="275"/>
      <c r="D15" s="272">
        <v>4.6219854882642002</v>
      </c>
      <c r="E15" s="272">
        <v>4.5631451360847697</v>
      </c>
      <c r="F15" s="273"/>
      <c r="G15" s="511" t="s">
        <v>673</v>
      </c>
      <c r="H15" s="511"/>
      <c r="I15" s="208">
        <v>10.095039747234068</v>
      </c>
      <c r="J15" s="208">
        <v>8.2568619950203299</v>
      </c>
      <c r="K15" s="208">
        <v>2.3096951478026426</v>
      </c>
      <c r="L15" s="208">
        <v>2.431286189597941</v>
      </c>
      <c r="M15" s="208">
        <v>5.0665016522622182</v>
      </c>
      <c r="N15" s="208">
        <v>8.8549845019309572</v>
      </c>
      <c r="O15" s="208">
        <v>5.7685873292909804</v>
      </c>
      <c r="P15" s="208">
        <v>6.9577913190334471</v>
      </c>
      <c r="Q15" s="208">
        <v>2.5055574736837087</v>
      </c>
      <c r="R15" s="208">
        <v>1.7416888671603061</v>
      </c>
      <c r="S15" s="208">
        <v>6.7155481635048346</v>
      </c>
      <c r="T15" s="208">
        <v>6.676704024528803</v>
      </c>
      <c r="U15" s="208">
        <v>7.7245418526154879</v>
      </c>
      <c r="V15" s="208">
        <v>11.257406693345956</v>
      </c>
      <c r="W15" s="208">
        <v>9.2819596830431266</v>
      </c>
      <c r="X15" s="208">
        <v>6.7808316864237668</v>
      </c>
      <c r="Y15" s="208">
        <v>7.8280567574638127</v>
      </c>
      <c r="Z15" s="208">
        <v>1.7527231854549399</v>
      </c>
      <c r="AA15" s="208">
        <v>4.3152601178106238</v>
      </c>
      <c r="AB15" s="208">
        <v>2.8441959294694783</v>
      </c>
      <c r="AC15" s="208">
        <v>2.3921962569574333</v>
      </c>
      <c r="AD15" s="208">
        <v>0.87192785786429283</v>
      </c>
      <c r="AE15" s="208">
        <v>1.4465787317667917</v>
      </c>
      <c r="AF15" s="208">
        <v>3.1482396455330957</v>
      </c>
      <c r="AG15" s="293">
        <v>4.2976975532838821</v>
      </c>
      <c r="AH15" s="208">
        <v>3.619240938536521</v>
      </c>
      <c r="AI15" s="208">
        <v>4.1852081542908479</v>
      </c>
      <c r="AJ15" s="208">
        <v>3.0341053607697148</v>
      </c>
      <c r="AK15" s="208">
        <v>2.6562276856790561</v>
      </c>
      <c r="AL15" s="208">
        <v>5.4129504141560858</v>
      </c>
      <c r="AM15" s="208">
        <v>6.0176271277745172</v>
      </c>
      <c r="AN15" s="208">
        <v>6.3484838009456155</v>
      </c>
      <c r="AO15" s="160">
        <v>6.38048501904467</v>
      </c>
      <c r="AP15" s="160">
        <v>6.5399442911534749</v>
      </c>
      <c r="AQ15" s="208">
        <v>2.8351219685845024</v>
      </c>
      <c r="AR15" s="208">
        <v>5.0126863463529219</v>
      </c>
      <c r="AS15" s="208">
        <v>5.6778216583094832</v>
      </c>
      <c r="AT15" s="208">
        <v>5.5134722394826383</v>
      </c>
      <c r="AU15" s="208">
        <v>4.976996820772456</v>
      </c>
      <c r="AV15" s="208">
        <v>5.1563430717107082</v>
      </c>
      <c r="AW15" s="208">
        <v>6.4839113028096023</v>
      </c>
      <c r="AX15" s="208">
        <v>4.719519623040938</v>
      </c>
      <c r="AY15" s="208">
        <v>5.5565174112077926</v>
      </c>
      <c r="AZ15" s="208">
        <v>5.6470699452574706</v>
      </c>
      <c r="BA15" s="208">
        <v>5.797279280935868</v>
      </c>
      <c r="BB15" s="208">
        <v>4.6025127858745805</v>
      </c>
      <c r="BC15" s="208">
        <v>5.4605034895521385</v>
      </c>
      <c r="BD15" s="208">
        <v>4.9106666348941417</v>
      </c>
      <c r="BE15" s="208">
        <v>3.002771066934983</v>
      </c>
      <c r="BF15" s="208">
        <v>6.2979501122776043</v>
      </c>
      <c r="BG15" s="208">
        <v>-6.052783485032279</v>
      </c>
      <c r="BH15" s="208">
        <v>-68.369404014575153</v>
      </c>
      <c r="BI15" s="208">
        <v>-39.230179583690358</v>
      </c>
      <c r="BJ15" s="208">
        <v>7.2918471998273446</v>
      </c>
      <c r="BK15" s="208">
        <v>0.8316915618356262</v>
      </c>
      <c r="BL15" s="208">
        <v>-2.4828888346770412</v>
      </c>
      <c r="BM15" s="208">
        <v>2.2528687721486023</v>
      </c>
      <c r="BN15" s="208">
        <v>1.5152962437405648</v>
      </c>
      <c r="BO15" s="208">
        <v>2.2365087191724058</v>
      </c>
      <c r="BP15" s="208">
        <v>3.3373176945795677</v>
      </c>
      <c r="BQ15" s="208">
        <v>2.4488126432522961</v>
      </c>
      <c r="BR15" s="208">
        <v>0.93740271734448299</v>
      </c>
      <c r="BS15" s="208">
        <v>11.138659117821277</v>
      </c>
      <c r="BT15" s="208">
        <v>212.61153021252852</v>
      </c>
      <c r="BU15" s="208">
        <v>53.034200208540938</v>
      </c>
      <c r="BV15" s="208">
        <v>-18.179698651976267</v>
      </c>
      <c r="BW15" s="208">
        <v>-23.722568263184954</v>
      </c>
      <c r="BX15" s="208">
        <v>-11.033594341804189</v>
      </c>
      <c r="BY15" s="208">
        <v>-5.1877225904504343</v>
      </c>
      <c r="BZ15" s="208">
        <v>1.377396452016157</v>
      </c>
      <c r="CA15" s="208">
        <v>9.4484652662705173</v>
      </c>
      <c r="CB15" s="208">
        <v>6.5189100931640951</v>
      </c>
      <c r="CC15" s="208">
        <v>8.5916728733809578</v>
      </c>
      <c r="CD15" s="208">
        <v>4.7882519200008318</v>
      </c>
      <c r="CE15" s="208">
        <v>7.3804494270356997</v>
      </c>
      <c r="CF15" s="208">
        <v>10.070940537550015</v>
      </c>
      <c r="CG15" s="208">
        <v>8.7900663082377832</v>
      </c>
      <c r="CH15" s="208">
        <v>17.287309365849211</v>
      </c>
      <c r="CI15" s="208">
        <v>27.832396087429885</v>
      </c>
      <c r="CJ15" s="208">
        <v>16.604346418988939</v>
      </c>
      <c r="CK15" s="208">
        <v>8.7094443361716856</v>
      </c>
      <c r="CL15" s="208">
        <v>0.29093425755557689</v>
      </c>
      <c r="CM15" s="208">
        <v>-3.5578658499821216</v>
      </c>
      <c r="CN15" s="208">
        <v>-4.3101644449417194</v>
      </c>
      <c r="CO15" s="208">
        <v>-6.1268299433983771</v>
      </c>
      <c r="CP15" s="208">
        <v>-0.37529903475619619</v>
      </c>
      <c r="CQ15" s="208">
        <v>-4.8464215504530017</v>
      </c>
      <c r="CR15" s="208">
        <v>-5.8395562061624844</v>
      </c>
      <c r="CS15" s="208">
        <v>3.1946838746438715</v>
      </c>
      <c r="CT15" s="208">
        <v>-0.20310674382244542</v>
      </c>
      <c r="CU15" s="208">
        <v>0.16778178792647225</v>
      </c>
      <c r="CV15" s="208">
        <v>1.8810694699340473</v>
      </c>
      <c r="CW15" s="208">
        <v>0.49985125082284299</v>
      </c>
      <c r="CX15" s="208">
        <v>4.7187834487927063</v>
      </c>
      <c r="CY15" s="208">
        <v>3.5689176286717696</v>
      </c>
      <c r="CZ15" s="208">
        <v>3.6680488365270492</v>
      </c>
      <c r="DA15" s="208">
        <v>6.0781608568660062</v>
      </c>
      <c r="DB15" s="208">
        <v>1.9177799653324428</v>
      </c>
      <c r="DC15" s="208">
        <v>4.9816857506302199</v>
      </c>
      <c r="DD15" s="208">
        <v>7.0104939659452867</v>
      </c>
      <c r="DE15" s="208">
        <v>3.8591320883746221</v>
      </c>
      <c r="DF15" s="208">
        <v>5.4121033915273955</v>
      </c>
      <c r="DG15" s="208">
        <v>8.6161286218968058</v>
      </c>
      <c r="DH15" s="208">
        <v>6.6737109777207593</v>
      </c>
      <c r="DI15" s="208">
        <v>4.3925176787760023</v>
      </c>
      <c r="DJ15" s="208">
        <v>3.4834289324534211</v>
      </c>
      <c r="DK15" s="208">
        <v>4.5672397509974587</v>
      </c>
      <c r="DL15" s="208" t="e">
        <v>#DIV/0!</v>
      </c>
      <c r="DM15" s="208">
        <v>6.7742902565221215</v>
      </c>
      <c r="DN15" s="208">
        <v>5.4535352937859898</v>
      </c>
      <c r="DO15" s="208">
        <v>5.013476114915278</v>
      </c>
      <c r="DP15" s="208">
        <v>5.0411367750228067</v>
      </c>
      <c r="DQ15" s="208">
        <v>9.3885706534799311</v>
      </c>
      <c r="DR15" s="208">
        <v>5.3819783040976859</v>
      </c>
      <c r="DS15" s="208">
        <v>3.1728583654853963</v>
      </c>
      <c r="DT15" s="208">
        <v>1.8394955167365907</v>
      </c>
      <c r="DU15" s="208">
        <v>4.0372657806607748</v>
      </c>
      <c r="DV15" s="208">
        <v>3.7031756559062785</v>
      </c>
      <c r="DW15" s="208">
        <v>6.2495051728269431</v>
      </c>
      <c r="DX15" s="208">
        <v>4.7726094252516589</v>
      </c>
      <c r="DY15" s="208">
        <v>5.3880269618032059</v>
      </c>
      <c r="DZ15" s="208">
        <v>5.4482963116035279</v>
      </c>
      <c r="EA15" s="208">
        <v>5.6680199655945813</v>
      </c>
      <c r="EB15" s="208">
        <v>4.9910435195995433</v>
      </c>
      <c r="EC15" s="208">
        <v>1.0421038130925524</v>
      </c>
      <c r="ED15" s="208">
        <v>-33.057943838561272</v>
      </c>
      <c r="EE15" s="208">
        <v>0.22173192027574373</v>
      </c>
      <c r="EF15" s="208">
        <v>2.3822004399961259</v>
      </c>
      <c r="EG15" s="208">
        <v>4.6398580724805498</v>
      </c>
      <c r="EH15" s="208">
        <v>39.17082657925269</v>
      </c>
      <c r="EI15" s="208">
        <v>-13.232071681488549</v>
      </c>
      <c r="EJ15" s="208">
        <v>5.830006805791129</v>
      </c>
      <c r="EK15" s="208">
        <v>6.9275879456751426</v>
      </c>
      <c r="EL15" s="208">
        <v>11.93862070473601</v>
      </c>
      <c r="EM15" s="208">
        <v>16.901278511338973</v>
      </c>
      <c r="EN15" s="208">
        <v>-2.6347337770998678</v>
      </c>
      <c r="EO15" s="208">
        <v>-3.8294641725905194</v>
      </c>
      <c r="EP15" s="208">
        <v>-1.0238808976870786</v>
      </c>
      <c r="EQ15" s="208">
        <v>0.84664218736367047</v>
      </c>
      <c r="ER15" s="208">
        <v>3.9683050250016692</v>
      </c>
      <c r="ES15" s="208">
        <v>4.3149295812875579</v>
      </c>
      <c r="ET15" s="208">
        <v>5.4051876567179988</v>
      </c>
      <c r="EU15" s="208">
        <v>6.4907969859846304</v>
      </c>
      <c r="EV15" s="208"/>
      <c r="EW15" s="208">
        <v>5.4323072012357301</v>
      </c>
      <c r="EX15" s="208">
        <v>5.0101281475070749</v>
      </c>
      <c r="EY15" s="208">
        <v>4.6575835785782118</v>
      </c>
      <c r="EZ15" s="208">
        <v>5.415055074581133</v>
      </c>
      <c r="FA15" s="208">
        <v>-8.1883183632581762</v>
      </c>
      <c r="FB15" s="208">
        <v>6.2092509234545616</v>
      </c>
      <c r="FC15" s="208">
        <v>8.890999761696051</v>
      </c>
      <c r="FD15" s="208">
        <v>-0.39291197557942326</v>
      </c>
      <c r="FE15" s="208">
        <v>5.1273680570066489</v>
      </c>
      <c r="FF15" s="208">
        <v>4.8416057103168271</v>
      </c>
      <c r="FG15" s="208">
        <v>4.6892053558558615</v>
      </c>
      <c r="FH15" s="208">
        <v>5.3700006748956639</v>
      </c>
      <c r="FI15" s="208">
        <v>-7.163281111110436</v>
      </c>
      <c r="FJ15" s="208">
        <v>6.2399055545174065</v>
      </c>
      <c r="FK15" s="208">
        <v>7.5807218496740632</v>
      </c>
      <c r="FL15" s="208">
        <v>-3.4393666349203045E-2</v>
      </c>
      <c r="FM15" s="208">
        <v>-3.7133495933895517</v>
      </c>
      <c r="FN15" s="208">
        <v>10.455432292032583</v>
      </c>
      <c r="FO15" s="208">
        <v>-0.3202011901559132</v>
      </c>
      <c r="FP15" s="208">
        <v>-2.0348709375562635</v>
      </c>
      <c r="FQ15" s="208">
        <v>2.0758746730605253</v>
      </c>
      <c r="FR15" s="208">
        <v>-0.71119421300448948</v>
      </c>
      <c r="FS15" s="208">
        <v>-0.468751347302927</v>
      </c>
      <c r="FT15" s="208">
        <v>7.7779254112132747</v>
      </c>
      <c r="FU15" s="208">
        <v>1.6343302575655372</v>
      </c>
      <c r="FV15" s="208">
        <v>-0.89727722407461386</v>
      </c>
      <c r="FW15" s="208">
        <v>1.1826178507649843</v>
      </c>
      <c r="FX15" s="208">
        <v>-4.3265733022170139</v>
      </c>
      <c r="FY15" s="208">
        <v>-5.320978593015397</v>
      </c>
      <c r="FZ15" s="208">
        <v>4.3874854393656904</v>
      </c>
      <c r="GA15" s="208">
        <v>-0.2017356765432794</v>
      </c>
      <c r="GB15" s="208">
        <v>0.485445193487962</v>
      </c>
      <c r="GC15" s="208">
        <v>5.7565216393383736</v>
      </c>
      <c r="GD15" s="208">
        <v>-3.5263587262137719</v>
      </c>
      <c r="GE15" s="208">
        <v>0.65032342707536372</v>
      </c>
      <c r="GF15" s="208">
        <v>3.2915525964822621</v>
      </c>
      <c r="GG15" s="208">
        <v>0.87695401239254522</v>
      </c>
      <c r="GH15" s="208">
        <v>3.947570590626782</v>
      </c>
      <c r="GI15" s="208">
        <v>1.1457876818028012</v>
      </c>
      <c r="GJ15" s="208">
        <v>-3.3868157745231997</v>
      </c>
      <c r="GK15" s="208">
        <v>-2.2159462565480084</v>
      </c>
      <c r="GL15" s="208">
        <v>2.534018311621125</v>
      </c>
      <c r="GM15" s="208">
        <v>-2.4858110503503781</v>
      </c>
      <c r="GN15" s="208">
        <v>1.4709299084812528</v>
      </c>
      <c r="GO15" s="208">
        <v>-0.20209586426307169</v>
      </c>
      <c r="GP15" s="208">
        <v>-1.0967700034399286</v>
      </c>
      <c r="GQ15" s="208">
        <v>-0.76905745901271416</v>
      </c>
      <c r="GR15" s="208">
        <v>2.8375867938920294</v>
      </c>
      <c r="GS15" s="208">
        <v>-0.62081682355034218</v>
      </c>
      <c r="GT15" s="208">
        <v>4.5397428981107169</v>
      </c>
      <c r="GU15" s="208">
        <v>2.8424031383508037</v>
      </c>
      <c r="GV15" s="208">
        <v>-2.3101828723758757</v>
      </c>
      <c r="GW15" s="208">
        <v>-2.8520316125566012</v>
      </c>
      <c r="GX15" s="208">
        <v>3.094058052679955</v>
      </c>
      <c r="GY15" s="208">
        <v>-3.563208286449921</v>
      </c>
      <c r="GZ15" s="208">
        <v>1.0987851807831248</v>
      </c>
      <c r="HA15" s="208">
        <v>2.4778696554882202</v>
      </c>
      <c r="HB15" s="208">
        <v>-0.52943477711714593</v>
      </c>
      <c r="HC15" s="208">
        <v>-0.45938047024955608</v>
      </c>
      <c r="HD15" s="208">
        <v>2.8685315514113796</v>
      </c>
      <c r="HE15" s="208">
        <v>-0.47185216890294157</v>
      </c>
      <c r="HF15" s="208">
        <v>0.90447562196007425</v>
      </c>
      <c r="HG15" s="208">
        <v>5.02012169706056</v>
      </c>
      <c r="HH15" s="208">
        <v>-1.6914295650292388</v>
      </c>
      <c r="HI15" s="208">
        <v>-3.0031154624518877</v>
      </c>
      <c r="HJ15" s="208">
        <v>2.5698839658409725</v>
      </c>
      <c r="HK15" s="208">
        <v>-3.3984524106853797</v>
      </c>
      <c r="HL15" s="208">
        <v>2.3751279242462999</v>
      </c>
      <c r="HM15" s="208">
        <v>0.77985632776223213</v>
      </c>
      <c r="HN15" s="208">
        <v>0.26560938827782365</v>
      </c>
      <c r="HO15" s="208">
        <v>-0.37398872409920614</v>
      </c>
      <c r="HP15" s="208">
        <v>3.0147903524794657</v>
      </c>
      <c r="HQ15" s="208">
        <v>-1.5958214916710745</v>
      </c>
      <c r="HR15" s="208">
        <v>1.7321335790908563</v>
      </c>
      <c r="HS15" s="208">
        <v>4.4725808502123101</v>
      </c>
      <c r="HT15" s="208">
        <v>-3.47926002919003</v>
      </c>
      <c r="HU15" s="208">
        <v>9.9928252594821743E-2</v>
      </c>
      <c r="HV15" s="208">
        <v>-9.3476865106452749</v>
      </c>
      <c r="HW15" s="208">
        <v>-67.475731195531608</v>
      </c>
      <c r="HX15" s="208">
        <v>96.68671883134644</v>
      </c>
      <c r="HY15" s="208">
        <v>77.931362506327588</v>
      </c>
      <c r="HZ15" s="208">
        <v>-5.7714890371037484</v>
      </c>
      <c r="IA15" s="208">
        <v>-3.6489355076245431</v>
      </c>
      <c r="IB15" s="208">
        <v>8.0175336782147326</v>
      </c>
      <c r="IC15" s="208">
        <v>-2.3056325670946336</v>
      </c>
      <c r="ID15" s="208">
        <v>2.4548865690774448</v>
      </c>
      <c r="IE15" s="208">
        <v>5.5974662372883159</v>
      </c>
      <c r="IF15" s="208">
        <v>-4.309155433243177</v>
      </c>
      <c r="IG15" s="208">
        <v>-1.3768289809951995</v>
      </c>
      <c r="IH15" s="208">
        <v>-0.18589446621415107</v>
      </c>
      <c r="II15" s="208">
        <v>-8.515528973319249</v>
      </c>
      <c r="IJ15" s="208">
        <v>-3.7150207238550479</v>
      </c>
      <c r="IK15" s="208">
        <v>-4.8683387132201119</v>
      </c>
      <c r="IL15" s="208">
        <v>-12.1549457259772</v>
      </c>
      <c r="IM15" s="208">
        <v>12.379345948670831</v>
      </c>
      <c r="IN15" s="208">
        <v>15.11523133283734</v>
      </c>
      <c r="IO15" s="208">
        <v>4.4590520233305</v>
      </c>
      <c r="IP15" s="208">
        <v>10.611738774756745</v>
      </c>
      <c r="IQ15" s="208">
        <v>2.7709889291801346</v>
      </c>
      <c r="IR15" s="208">
        <v>-2.4470971296798609</v>
      </c>
      <c r="IS15" s="208">
        <v>-4.8311033762322211</v>
      </c>
      <c r="IT15" s="208">
        <v>2.2832551835874995</v>
      </c>
      <c r="IU15" s="208">
        <v>-6.2233225487723018</v>
      </c>
      <c r="IV15" s="208">
        <v>-4.8354703904280854</v>
      </c>
      <c r="IW15" s="208">
        <v>2.5620901472403119</v>
      </c>
      <c r="IX15" s="208">
        <v>-4.2569581227996025</v>
      </c>
      <c r="IY15" s="208">
        <v>2.5086017817885562</v>
      </c>
      <c r="IZ15" s="208">
        <v>7.3211524024690391</v>
      </c>
      <c r="JA15" s="208">
        <v>-3.6303056919171297</v>
      </c>
      <c r="JB15" s="208">
        <v>6.3668638491934217</v>
      </c>
      <c r="JC15" s="208">
        <v>1.9693219891499041</v>
      </c>
      <c r="JD15" s="208">
        <v>-4.2991328437221767</v>
      </c>
      <c r="JE15" s="208">
        <v>0.99981561950355058</v>
      </c>
      <c r="JF15" s="208">
        <v>-2.3071823364171848</v>
      </c>
      <c r="JG15" s="208">
        <v>-7.2020862462772328</v>
      </c>
      <c r="JH15" s="208">
        <v>4.2951068777957317</v>
      </c>
      <c r="JI15" s="208">
        <v>-0.81487167509457947</v>
      </c>
      <c r="JJ15" s="208">
        <v>-3.9011354607067403</v>
      </c>
      <c r="JK15" s="208">
        <v>4.2619272682647562</v>
      </c>
      <c r="JL15" s="208">
        <v>5.8661820947805836</v>
      </c>
      <c r="JM15" s="208">
        <v>0.41524463641289344</v>
      </c>
      <c r="JN15" s="208">
        <v>5.1989012630595539</v>
      </c>
      <c r="JO15" s="208">
        <v>2.0669221406664775</v>
      </c>
      <c r="JP15" s="208">
        <v>-2.0742447236234085</v>
      </c>
      <c r="JQ15" s="208">
        <v>-2.9613927909512512</v>
      </c>
      <c r="JR15" s="208">
        <v>0.62971041500760805</v>
      </c>
      <c r="JS15" s="208">
        <v>-5.4087337349176892</v>
      </c>
      <c r="JT15" s="208">
        <v>1.2237106842930814</v>
      </c>
      <c r="JU15" s="208">
        <v>0.66821079334967237</v>
      </c>
      <c r="JV15" s="208">
        <v>-0.98018827639606343</v>
      </c>
      <c r="JW15" s="208">
        <v>2.3973772266528925</v>
      </c>
      <c r="JX15" s="208">
        <v>3.6022576192374061</v>
      </c>
      <c r="JY15" s="208">
        <v>-0.45920854172661052</v>
      </c>
      <c r="JZ15" s="208">
        <v>6.3006787018635322</v>
      </c>
      <c r="KA15" s="208" t="e">
        <v>#DIV/0!</v>
      </c>
      <c r="KB15" s="208">
        <v>4.3751043425537262</v>
      </c>
      <c r="KC15" s="208">
        <v>2.2332672541674157</v>
      </c>
      <c r="KD15" s="208">
        <v>6.3868190465924641</v>
      </c>
      <c r="KE15" s="208">
        <v>-5.9433067142100242</v>
      </c>
      <c r="KF15" s="208">
        <v>3.0840263432025665</v>
      </c>
      <c r="KG15" s="208">
        <v>1.8066463019555954</v>
      </c>
      <c r="KH15" s="208">
        <v>6.4148414466732788</v>
      </c>
      <c r="KI15" s="208">
        <v>-2.0504960741073006</v>
      </c>
      <c r="KJ15" s="208">
        <v>-0.69164847202597457</v>
      </c>
      <c r="KK15" s="208">
        <v>-0.32752403578378164</v>
      </c>
      <c r="KL15" s="208">
        <v>5.0395805651936456</v>
      </c>
      <c r="KM15" s="208">
        <v>6.3325346572014496E-2</v>
      </c>
      <c r="KN15" s="208">
        <v>-1.0105528502041778</v>
      </c>
      <c r="KO15" s="208">
        <v>2.1198356132048986</v>
      </c>
      <c r="KP15" s="208">
        <v>3.5795030842539859</v>
      </c>
      <c r="KQ15" s="208">
        <v>0.65108130227220329</v>
      </c>
      <c r="KR15" s="208">
        <v>-0.95394272295534677</v>
      </c>
      <c r="KS15" s="208">
        <v>2.3326237208438556</v>
      </c>
      <c r="KT15" s="208">
        <v>2.9159070038245147</v>
      </c>
      <c r="KU15" s="208">
        <v>-3.1346230600547358</v>
      </c>
      <c r="KV15" s="208">
        <v>-34.380357508452121</v>
      </c>
      <c r="KW15" s="208">
        <v>53.206420139163583</v>
      </c>
      <c r="KX15" s="208">
        <v>5.1344535505665476</v>
      </c>
      <c r="KY15" s="208">
        <v>-0.99861839682112929</v>
      </c>
      <c r="KZ15" s="208">
        <v>-12.725991284715803</v>
      </c>
      <c r="LA15" s="208">
        <v>-4.4813916298715952</v>
      </c>
      <c r="LB15" s="208">
        <v>28.231480806322764</v>
      </c>
      <c r="LC15" s="208">
        <v>2.8141900657757901E-2</v>
      </c>
      <c r="LD15" s="208">
        <v>-8.6359998700675789</v>
      </c>
      <c r="LE15" s="208">
        <v>-0.24669439562370599</v>
      </c>
      <c r="LF15" s="208">
        <v>6.8020164180950076</v>
      </c>
      <c r="LG15" s="208">
        <v>-1.199263581494165</v>
      </c>
      <c r="LH15" s="208">
        <v>-5.9706376727223187</v>
      </c>
      <c r="LI15" s="208">
        <v>1.638516528338954</v>
      </c>
      <c r="LJ15" s="208">
        <v>10.108025209322264</v>
      </c>
      <c r="LK15" s="208">
        <v>-0.86986741202166229</v>
      </c>
      <c r="LL15" s="208">
        <v>-4.9878802475255526</v>
      </c>
      <c r="LM15" s="208">
        <v>2.685331435735506</v>
      </c>
      <c r="LN15" s="512" t="s">
        <v>674</v>
      </c>
      <c r="LO15" s="512"/>
      <c r="LP15" s="67">
        <v>-0.1761535226719875</v>
      </c>
      <c r="LQ15" s="315">
        <v>1.1217586095542794E-2</v>
      </c>
      <c r="LR15" s="68">
        <v>7</v>
      </c>
      <c r="LS15" s="69">
        <v>5</v>
      </c>
      <c r="LT15" s="67">
        <v>0.45477048335373926</v>
      </c>
      <c r="LU15" s="68">
        <v>2</v>
      </c>
      <c r="LV15"/>
      <c r="LW15"/>
      <c r="LX15"/>
      <c r="LY15"/>
      <c r="LZ15" s="173"/>
      <c r="MA15" s="321"/>
    </row>
    <row r="16" spans="1:339" s="43" customFormat="1" ht="45" customHeight="1">
      <c r="A16" s="514"/>
      <c r="B16" s="264"/>
      <c r="C16" s="265">
        <v>3.1</v>
      </c>
      <c r="D16" s="266">
        <v>1.7377027939795799</v>
      </c>
      <c r="E16" s="266">
        <v>1.4395171783940699</v>
      </c>
      <c r="F16" s="267">
        <v>16</v>
      </c>
      <c r="G16" s="268"/>
      <c r="H16" s="37" t="s">
        <v>675</v>
      </c>
      <c r="I16" s="211">
        <v>8.303082970879899</v>
      </c>
      <c r="J16" s="211">
        <v>5.5831825213553259</v>
      </c>
      <c r="K16" s="211">
        <v>-3.6400866780043373</v>
      </c>
      <c r="L16" s="211">
        <v>-3.5441611437115625</v>
      </c>
      <c r="M16" s="211">
        <v>6.4666340744336139</v>
      </c>
      <c r="N16" s="211">
        <v>10.180686626852435</v>
      </c>
      <c r="O16" s="211">
        <v>4.7490173456827449</v>
      </c>
      <c r="P16" s="211">
        <v>5.6679377131299731</v>
      </c>
      <c r="Q16" s="211">
        <v>-1.5005076784151612</v>
      </c>
      <c r="R16" s="211">
        <v>-0.30952975892365941</v>
      </c>
      <c r="S16" s="211">
        <v>3.7477702571042641</v>
      </c>
      <c r="T16" s="211">
        <v>5.5533370139724667</v>
      </c>
      <c r="U16" s="211">
        <v>3.6366354455160206</v>
      </c>
      <c r="V16" s="211">
        <v>7.1070222223834207</v>
      </c>
      <c r="W16" s="211">
        <v>7.8892381210150688</v>
      </c>
      <c r="X16" s="211">
        <v>5.8215712500600887</v>
      </c>
      <c r="Y16" s="211">
        <v>7.3349750819127451</v>
      </c>
      <c r="Z16" s="211">
        <v>-1.0686067672420876</v>
      </c>
      <c r="AA16" s="211">
        <v>1.8143440318469004</v>
      </c>
      <c r="AB16" s="211">
        <v>0.75359920409796644</v>
      </c>
      <c r="AC16" s="211">
        <v>2.5193708641059658</v>
      </c>
      <c r="AD16" s="211">
        <v>1.3852560596314163</v>
      </c>
      <c r="AE16" s="211">
        <v>2.7385960742120119</v>
      </c>
      <c r="AF16" s="211">
        <v>2.3502595720575243</v>
      </c>
      <c r="AG16" s="294">
        <v>7.4788953971812759</v>
      </c>
      <c r="AH16" s="211">
        <v>7.2714008244060437</v>
      </c>
      <c r="AI16" s="211">
        <v>3.2692742850286152</v>
      </c>
      <c r="AJ16" s="211">
        <v>3.5752074631033395</v>
      </c>
      <c r="AK16" s="211">
        <v>3.2271121781720638</v>
      </c>
      <c r="AL16" s="211">
        <v>4.6557319684792446</v>
      </c>
      <c r="AM16" s="211">
        <v>4.9881044098984688</v>
      </c>
      <c r="AN16" s="211">
        <v>7.6502951449109133</v>
      </c>
      <c r="AO16" s="211">
        <v>8.3309775350067525</v>
      </c>
      <c r="AP16" s="211">
        <v>8.544966160511251</v>
      </c>
      <c r="AQ16" s="211">
        <v>3.6585540559942444</v>
      </c>
      <c r="AR16" s="211">
        <v>5.4579928738127421</v>
      </c>
      <c r="AS16" s="211">
        <v>6.2185467057246342</v>
      </c>
      <c r="AT16" s="211">
        <v>5.4367023233751013</v>
      </c>
      <c r="AU16" s="211">
        <v>3.2843047872490558</v>
      </c>
      <c r="AV16" s="211">
        <v>3.7325993877563661</v>
      </c>
      <c r="AW16" s="211">
        <v>5.7076527924396316</v>
      </c>
      <c r="AX16" s="211">
        <v>4.2167777821416479</v>
      </c>
      <c r="AY16" s="211">
        <v>5.5732412156246625</v>
      </c>
      <c r="AZ16" s="211">
        <v>5.2672677345917833</v>
      </c>
      <c r="BA16" s="211">
        <v>6.4899239499849557</v>
      </c>
      <c r="BB16" s="211">
        <v>4.0998664441471675</v>
      </c>
      <c r="BC16" s="211">
        <v>4.3475949237439693</v>
      </c>
      <c r="BD16" s="211">
        <v>4.514538740522454</v>
      </c>
      <c r="BE16" s="211">
        <v>2.5329236720241539</v>
      </c>
      <c r="BF16" s="211">
        <v>6.7726674215713842</v>
      </c>
      <c r="BG16" s="211">
        <v>-2.4653838738837379</v>
      </c>
      <c r="BH16" s="211">
        <v>-79.234118583147108</v>
      </c>
      <c r="BI16" s="211">
        <v>-51.121947808779481</v>
      </c>
      <c r="BJ16" s="211">
        <v>5.4323403277538631</v>
      </c>
      <c r="BK16" s="211">
        <v>-10.438611853146455</v>
      </c>
      <c r="BL16" s="211">
        <v>-12.496137422657114</v>
      </c>
      <c r="BM16" s="211">
        <v>-2.6486842054168989</v>
      </c>
      <c r="BN16" s="211">
        <v>-4.5436034536748053</v>
      </c>
      <c r="BO16" s="211">
        <v>-6.0620155573232637E-2</v>
      </c>
      <c r="BP16" s="211">
        <v>0.69499544325302054</v>
      </c>
      <c r="BQ16" s="211">
        <v>-2.8019965357883478</v>
      </c>
      <c r="BR16" s="211">
        <v>-4.0626928961467286</v>
      </c>
      <c r="BS16" s="211">
        <v>5.1565306775851241</v>
      </c>
      <c r="BT16" s="211">
        <v>349.19212891166831</v>
      </c>
      <c r="BU16" s="211">
        <v>89.515790723870936</v>
      </c>
      <c r="BV16" s="211">
        <v>-18.005738754320305</v>
      </c>
      <c r="BW16" s="211">
        <v>-22.957179730613191</v>
      </c>
      <c r="BX16" s="211">
        <v>-2.2192589493162274</v>
      </c>
      <c r="BY16" s="211">
        <v>-1.9130726542327494</v>
      </c>
      <c r="BZ16" s="211">
        <v>5.1708227807216502</v>
      </c>
      <c r="CA16" s="211">
        <v>12.473971928296379</v>
      </c>
      <c r="CB16" s="211">
        <v>8.5211417407991661</v>
      </c>
      <c r="CC16" s="211">
        <v>11.285266901132758</v>
      </c>
      <c r="CD16" s="211">
        <v>6.7594845090899582</v>
      </c>
      <c r="CE16" s="211">
        <v>9.969908250972594</v>
      </c>
      <c r="CF16" s="211">
        <v>7.8252821913465311</v>
      </c>
      <c r="CG16" s="211">
        <v>9.4840257212973142</v>
      </c>
      <c r="CH16" s="211">
        <v>17.737416574671983</v>
      </c>
      <c r="CI16" s="211">
        <v>42.378922194196633</v>
      </c>
      <c r="CJ16" s="211">
        <v>13.116259961845756</v>
      </c>
      <c r="CK16" s="211">
        <v>7.3306274056909757</v>
      </c>
      <c r="CL16" s="211">
        <v>0.11102873113060241</v>
      </c>
      <c r="CM16" s="211">
        <v>-11.63201328219256</v>
      </c>
      <c r="CN16" s="211">
        <v>-12.825893630678024</v>
      </c>
      <c r="CO16" s="211">
        <v>-14.524986776425024</v>
      </c>
      <c r="CP16" s="211">
        <v>-2.4659562966092778</v>
      </c>
      <c r="CQ16" s="211">
        <v>-8.7769647727318869</v>
      </c>
      <c r="CR16" s="211">
        <v>-9.8781423077640085</v>
      </c>
      <c r="CS16" s="211">
        <v>-1.409908117872078</v>
      </c>
      <c r="CT16" s="211">
        <v>-3.8802979941546027</v>
      </c>
      <c r="CU16" s="211">
        <v>-3.3292017540432823</v>
      </c>
      <c r="CV16" s="211">
        <v>-1.1999037885133248</v>
      </c>
      <c r="CW16" s="211">
        <v>-3.817480539231525</v>
      </c>
      <c r="CX16" s="211">
        <v>1.7133655932860137</v>
      </c>
      <c r="CY16" s="211">
        <v>-1.900259662795051</v>
      </c>
      <c r="CZ16" s="211">
        <v>-2.998009904296822</v>
      </c>
      <c r="DA16" s="211">
        <v>0.73231945324235426</v>
      </c>
      <c r="DB16" s="211">
        <v>-4.4247767266725191</v>
      </c>
      <c r="DC16" s="211">
        <v>2.5710821836653679</v>
      </c>
      <c r="DD16" s="211">
        <v>4.6551253381438045</v>
      </c>
      <c r="DE16" s="211">
        <v>1.7965020857589593</v>
      </c>
      <c r="DF16" s="211">
        <v>5.1394707937960646</v>
      </c>
      <c r="DG16" s="211">
        <v>9.659324394248145</v>
      </c>
      <c r="DH16" s="211">
        <v>4.7587725887916719</v>
      </c>
      <c r="DI16" s="211">
        <v>6.06030405723115</v>
      </c>
      <c r="DJ16" s="211">
        <v>3.6625489839022976</v>
      </c>
      <c r="DK16" s="211">
        <v>4.3838282953713019</v>
      </c>
      <c r="DL16" s="211">
        <v>-100</v>
      </c>
      <c r="DM16" s="211">
        <v>3.1113931139394424</v>
      </c>
      <c r="DN16" s="211">
        <v>4.095911795860772</v>
      </c>
      <c r="DO16" s="211">
        <v>2.8915952526888447</v>
      </c>
      <c r="DP16" s="211">
        <v>2.9893478422774677</v>
      </c>
      <c r="DQ16" s="211">
        <v>6.2038433033324623</v>
      </c>
      <c r="DR16" s="211">
        <v>3.9133958426109245</v>
      </c>
      <c r="DS16" s="211">
        <v>1.6912291686829235</v>
      </c>
      <c r="DT16" s="211">
        <v>2.1674710338344738</v>
      </c>
      <c r="DU16" s="211">
        <v>5.9622590334826668</v>
      </c>
      <c r="DV16" s="211">
        <v>3.8172919363589557</v>
      </c>
      <c r="DW16" s="211">
        <v>6.9876879573900226</v>
      </c>
      <c r="DX16" s="211">
        <v>5.8450675750219006</v>
      </c>
      <c r="DY16" s="211">
        <v>4.9752888879028632</v>
      </c>
      <c r="DZ16" s="211">
        <v>4.5439927264067137</v>
      </c>
      <c r="EA16" s="211">
        <v>5.7801307265545887</v>
      </c>
      <c r="EB16" s="211">
        <v>4.3226602045791225</v>
      </c>
      <c r="EC16" s="211">
        <v>2.2948729523023275</v>
      </c>
      <c r="ED16" s="211">
        <v>-41.744776637908096</v>
      </c>
      <c r="EE16" s="211">
        <v>-8.477868012707944</v>
      </c>
      <c r="EF16" s="211">
        <v>-1.2789715978343708</v>
      </c>
      <c r="EG16" s="211">
        <v>-0.735991939832914</v>
      </c>
      <c r="EH16" s="211">
        <v>55.855037517662566</v>
      </c>
      <c r="EI16" s="211">
        <v>-8.748977196944324</v>
      </c>
      <c r="EJ16" s="211">
        <v>8.7748729802541732</v>
      </c>
      <c r="EK16" s="211">
        <v>9.3270196762172759</v>
      </c>
      <c r="EL16" s="211">
        <v>11.524584372690157</v>
      </c>
      <c r="EM16" s="211">
        <v>18.780246954491759</v>
      </c>
      <c r="EN16" s="211">
        <v>-8.4317421850370948</v>
      </c>
      <c r="EO16" s="211">
        <v>-8.6433405041680089</v>
      </c>
      <c r="EP16" s="211">
        <v>-5.0523513280872265</v>
      </c>
      <c r="EQ16" s="211">
        <v>-2.8085523950203282</v>
      </c>
      <c r="ER16" s="211">
        <v>-1.0467477885103307</v>
      </c>
      <c r="ES16" s="211">
        <v>-0.4575972613916548</v>
      </c>
      <c r="ET16" s="211">
        <v>3.8296016373503079</v>
      </c>
      <c r="EU16" s="211">
        <v>6.7903530254420019</v>
      </c>
      <c r="EV16" s="211"/>
      <c r="EW16" s="211">
        <v>3.0488482065330231</v>
      </c>
      <c r="EX16" s="211">
        <v>3.5667323940781017</v>
      </c>
      <c r="EY16" s="211">
        <v>5.6591717039407428</v>
      </c>
      <c r="EZ16" s="211">
        <v>4.9329356904671045</v>
      </c>
      <c r="FA16" s="211">
        <v>-13.362649722338062</v>
      </c>
      <c r="FB16" s="211">
        <v>9.2732382262772575</v>
      </c>
      <c r="FC16" s="211">
        <v>8.9035375151973</v>
      </c>
      <c r="FD16" s="211">
        <v>-4.6159281609808147</v>
      </c>
      <c r="FE16" s="211">
        <v>3.4492428614110224</v>
      </c>
      <c r="FF16" s="211">
        <v>3.4574530654043087</v>
      </c>
      <c r="FG16" s="211">
        <v>5.6412926287025442</v>
      </c>
      <c r="FH16" s="211">
        <v>4.8958166211799892</v>
      </c>
      <c r="FI16" s="211">
        <v>-12.120025871455923</v>
      </c>
      <c r="FJ16" s="211">
        <v>9.1970621439142235</v>
      </c>
      <c r="FK16" s="211">
        <v>6.7162955409032321</v>
      </c>
      <c r="FL16" s="211">
        <v>-4.4828944171478895</v>
      </c>
      <c r="FM16" s="211">
        <v>-1.0762972845241023</v>
      </c>
      <c r="FN16" s="211">
        <v>14.344787753392566</v>
      </c>
      <c r="FO16" s="211">
        <v>1.8085859127217248</v>
      </c>
      <c r="FP16" s="211">
        <v>-12.622869677062994</v>
      </c>
      <c r="FQ16" s="211">
        <v>4.7379414539322227</v>
      </c>
      <c r="FR16" s="211">
        <v>-0.51997928238472468</v>
      </c>
      <c r="FS16" s="211">
        <v>-0.25573446201607908</v>
      </c>
      <c r="FT16" s="211">
        <v>5.6106123490351649</v>
      </c>
      <c r="FU16" s="211">
        <v>3.8156847840407977</v>
      </c>
      <c r="FV16" s="211">
        <v>-0.72912946572944293</v>
      </c>
      <c r="FW16" s="211">
        <v>2.7136214079149568E-2</v>
      </c>
      <c r="FX16" s="211">
        <v>-4.8729862119998444</v>
      </c>
      <c r="FY16" s="211">
        <v>-3.5606459854452197</v>
      </c>
      <c r="FZ16" s="211">
        <v>4.356144355757948</v>
      </c>
      <c r="GA16" s="211">
        <v>1.9099355576372119</v>
      </c>
      <c r="GB16" s="211">
        <v>-3.5543200818916318</v>
      </c>
      <c r="GC16" s="211">
        <v>8.3916891484456642</v>
      </c>
      <c r="GD16" s="211">
        <v>-5.4241289039238154</v>
      </c>
      <c r="GE16" s="211">
        <v>0.61928126091372349</v>
      </c>
      <c r="GF16" s="211">
        <v>-1.553944126430423</v>
      </c>
      <c r="GG16" s="211">
        <v>5.0709418961385069</v>
      </c>
      <c r="GH16" s="211">
        <v>3.3110932720688453</v>
      </c>
      <c r="GI16" s="211">
        <v>1.7679511875990528</v>
      </c>
      <c r="GJ16" s="211">
        <v>-6.6003602741377563</v>
      </c>
      <c r="GK16" s="211">
        <v>-0.33126809698903514</v>
      </c>
      <c r="GL16" s="211">
        <v>5.1182702513457201</v>
      </c>
      <c r="GM16" s="211">
        <v>-4.3139663241944959E-2</v>
      </c>
      <c r="GN16" s="211">
        <v>-2.1750052613926272</v>
      </c>
      <c r="GO16" s="211">
        <v>-9.4626060850970362E-2</v>
      </c>
      <c r="GP16" s="211">
        <v>-2.6681019822217991</v>
      </c>
      <c r="GQ16" s="211">
        <v>-0.42901289826630773</v>
      </c>
      <c r="GR16" s="211">
        <v>0.17138635182848816</v>
      </c>
      <c r="GS16" s="211">
        <v>3.9086004798763128</v>
      </c>
      <c r="GT16" s="211">
        <v>4.6901403042421066</v>
      </c>
      <c r="GU16" s="211">
        <v>1.3832835777061234</v>
      </c>
      <c r="GV16" s="211">
        <v>-1.9202281439942794</v>
      </c>
      <c r="GW16" s="211">
        <v>-0.52368467206491687</v>
      </c>
      <c r="GX16" s="211">
        <v>1.1964736129760638</v>
      </c>
      <c r="GY16" s="211">
        <v>0.25298055416942589</v>
      </c>
      <c r="GZ16" s="211">
        <v>-2.5037752465173497</v>
      </c>
      <c r="HA16" s="211">
        <v>1.2880222701529647</v>
      </c>
      <c r="HB16" s="211">
        <v>-2.3589890462778698</v>
      </c>
      <c r="HC16" s="211">
        <v>2.0958156128129559</v>
      </c>
      <c r="HD16" s="211">
        <v>0.80477893648784971</v>
      </c>
      <c r="HE16" s="211">
        <v>4.1138534841483221</v>
      </c>
      <c r="HF16" s="211">
        <v>-2.2737564730306303E-2</v>
      </c>
      <c r="HG16" s="211">
        <v>3.1432253172858537</v>
      </c>
      <c r="HH16" s="211">
        <v>-1.2128853975095666</v>
      </c>
      <c r="HI16" s="211">
        <v>-1.2559014150735521</v>
      </c>
      <c r="HJ16" s="211">
        <v>-0.86936338371957333</v>
      </c>
      <c r="HK16" s="211">
        <v>0.68811801246741311</v>
      </c>
      <c r="HL16" s="211">
        <v>-0.64746149578087397</v>
      </c>
      <c r="HM16" s="211">
        <v>-0.14051934680625777</v>
      </c>
      <c r="HN16" s="211">
        <v>-1.0881143964790709</v>
      </c>
      <c r="HO16" s="211">
        <v>1.7999204433339742</v>
      </c>
      <c r="HP16" s="211">
        <v>1.9756043237181729</v>
      </c>
      <c r="HQ16" s="211">
        <v>1.777124451471451</v>
      </c>
      <c r="HR16" s="211">
        <v>0.21518027381588922</v>
      </c>
      <c r="HS16" s="211">
        <v>3.3082422850644946</v>
      </c>
      <c r="HT16" s="211">
        <v>-3.0859074404596925</v>
      </c>
      <c r="HU16" s="211">
        <v>2.8271741453119716</v>
      </c>
      <c r="HV16" s="211">
        <v>-9.4462204401848169</v>
      </c>
      <c r="HW16" s="211">
        <v>-78.56271340598299</v>
      </c>
      <c r="HX16" s="211">
        <v>133.85275418159591</v>
      </c>
      <c r="HY16" s="211">
        <v>115.4017657657682</v>
      </c>
      <c r="HZ16" s="211">
        <v>-15.977528798702338</v>
      </c>
      <c r="IA16" s="211">
        <v>-0.53876527402969998</v>
      </c>
      <c r="IB16" s="211">
        <v>13.451669074460142</v>
      </c>
      <c r="IC16" s="211">
        <v>-0.20394206603077691</v>
      </c>
      <c r="ID16" s="211">
        <v>4.9216535499753178</v>
      </c>
      <c r="IE16" s="211">
        <v>4.0893289746100123</v>
      </c>
      <c r="IF16" s="211">
        <v>-6.4515941148066531</v>
      </c>
      <c r="IG16" s="211">
        <v>1.4934652256769709</v>
      </c>
      <c r="IH16" s="211">
        <v>-0.74433413119506042</v>
      </c>
      <c r="II16" s="211">
        <v>-8.4273668862236661</v>
      </c>
      <c r="IJ16" s="211">
        <v>-1.3366736210213901</v>
      </c>
      <c r="IK16" s="211">
        <v>-6.8061369054326519</v>
      </c>
      <c r="IL16" s="211">
        <v>-21.051448613516385</v>
      </c>
      <c r="IM16" s="211">
        <v>26.233608833577321</v>
      </c>
      <c r="IN16" s="211">
        <v>13.806926621618018</v>
      </c>
      <c r="IO16" s="211">
        <v>7.0033877826536326</v>
      </c>
      <c r="IP16" s="211">
        <v>12.207500179541569</v>
      </c>
      <c r="IQ16" s="211">
        <v>0.43117202760126361</v>
      </c>
      <c r="IR16" s="211">
        <v>-4.0688371858943668</v>
      </c>
      <c r="IS16" s="211">
        <v>-2.6341012583379921</v>
      </c>
      <c r="IT16" s="211">
        <v>2.2404381135084037</v>
      </c>
      <c r="IU16" s="211">
        <v>-10.213210472418027</v>
      </c>
      <c r="IV16" s="211">
        <v>0.18112583146812256</v>
      </c>
      <c r="IW16" s="211">
        <v>0.21922932665438566</v>
      </c>
      <c r="IX16" s="211">
        <v>-4.5281442193730044</v>
      </c>
      <c r="IY16" s="211">
        <v>0.28923869268409419</v>
      </c>
      <c r="IZ16" s="211">
        <v>7.9859680786106253</v>
      </c>
      <c r="JA16" s="211">
        <v>-0.19419910640010585</v>
      </c>
      <c r="JB16" s="211">
        <v>-0.95446015109465066</v>
      </c>
      <c r="JC16" s="211">
        <v>-0.92568589247348143</v>
      </c>
      <c r="JD16" s="211">
        <v>-5.9386123747610924</v>
      </c>
      <c r="JE16" s="211">
        <v>11.102525345616883</v>
      </c>
      <c r="JF16" s="211">
        <v>-4.3751009027869827</v>
      </c>
      <c r="JG16" s="211">
        <v>-11.297050703387185</v>
      </c>
      <c r="JH16" s="211">
        <v>9.5945717664712049</v>
      </c>
      <c r="JI16" s="211">
        <v>-2.2919821430884895</v>
      </c>
      <c r="JJ16" s="211">
        <v>-3.9807623646731827</v>
      </c>
      <c r="JK16" s="211">
        <v>2.498237436747047</v>
      </c>
      <c r="JL16" s="211">
        <v>5.125023906640223</v>
      </c>
      <c r="JM16" s="211">
        <v>5.5449989409159599</v>
      </c>
      <c r="JN16" s="211">
        <v>-4.4733041320454845</v>
      </c>
      <c r="JO16" s="211">
        <v>-2.0343417550101037</v>
      </c>
      <c r="JP16" s="211">
        <v>-2.3213674571762084</v>
      </c>
      <c r="JQ16" s="211">
        <v>5.4145156566834913</v>
      </c>
      <c r="JR16" s="211">
        <v>2.6243941492543286</v>
      </c>
      <c r="JS16" s="211">
        <v>-9.4947808011096697</v>
      </c>
      <c r="JT16" s="211">
        <v>6.6010290214355791</v>
      </c>
      <c r="JU16" s="211">
        <v>0.91672188433291524</v>
      </c>
      <c r="JV16" s="211">
        <v>0.14702041435430147</v>
      </c>
      <c r="JW16" s="211">
        <v>-2.0822934510860165</v>
      </c>
      <c r="JX16" s="211">
        <v>6.4311057110922007</v>
      </c>
      <c r="JY16" s="211">
        <v>3.1588936122106048</v>
      </c>
      <c r="JZ16" s="211">
        <v>-3.808633717340129</v>
      </c>
      <c r="KA16" s="211">
        <v>-100</v>
      </c>
      <c r="KB16" s="211">
        <v>2.9279491252543437</v>
      </c>
      <c r="KC16" s="211">
        <v>-0.40928367484832506</v>
      </c>
      <c r="KD16" s="211">
        <v>7.024240358238302</v>
      </c>
      <c r="KE16" s="211">
        <v>-6.0120179945616457</v>
      </c>
      <c r="KF16" s="211">
        <v>3.9107162642230122</v>
      </c>
      <c r="KG16" s="211">
        <v>-1.5614782725759397</v>
      </c>
      <c r="KH16" s="211">
        <v>7.1259191845610701</v>
      </c>
      <c r="KI16" s="211">
        <v>-3.0784724592225388</v>
      </c>
      <c r="KJ16" s="211">
        <v>1.6697235768926788</v>
      </c>
      <c r="KK16" s="211">
        <v>-3.6665658855795584</v>
      </c>
      <c r="KL16" s="211">
        <v>7.627612870197467</v>
      </c>
      <c r="KM16" s="211">
        <v>0.52146640485595697</v>
      </c>
      <c r="KN16" s="211">
        <v>-0.38835081520940662</v>
      </c>
      <c r="KO16" s="211">
        <v>-0.72471361307142956</v>
      </c>
      <c r="KP16" s="211">
        <v>6.4781581383586797</v>
      </c>
      <c r="KQ16" s="211">
        <v>-0.30456574836577488</v>
      </c>
      <c r="KR16" s="211">
        <v>-0.79761019795402888</v>
      </c>
      <c r="KS16" s="211">
        <v>0.44912670790810694</v>
      </c>
      <c r="KT16" s="211">
        <v>5.0110699843265394</v>
      </c>
      <c r="KU16" s="211">
        <v>-2.2424106067045102</v>
      </c>
      <c r="KV16" s="211">
        <v>-43.505894194070393</v>
      </c>
      <c r="KW16" s="211">
        <v>57.811054562906492</v>
      </c>
      <c r="KX16" s="211">
        <v>13.270971702275716</v>
      </c>
      <c r="KY16" s="211">
        <v>-1.7047299998982197</v>
      </c>
      <c r="KZ16" s="211">
        <v>-11.298252488726519</v>
      </c>
      <c r="LA16" s="211">
        <v>-7.6037555933212104</v>
      </c>
      <c r="LB16" s="211">
        <v>35.023533772954266</v>
      </c>
      <c r="LC16" s="211">
        <v>-1.205778292832477</v>
      </c>
      <c r="LD16" s="211">
        <v>-9.5152730439056228</v>
      </c>
      <c r="LE16" s="211">
        <v>-1.5925610480878163</v>
      </c>
      <c r="LF16" s="211">
        <v>4.0902849473464471</v>
      </c>
      <c r="LG16" s="211">
        <v>-1.4340745578474241</v>
      </c>
      <c r="LH16" s="211">
        <v>-5.9585572347556166</v>
      </c>
      <c r="LI16" s="211">
        <v>0.7329995067515398</v>
      </c>
      <c r="LJ16" s="211">
        <v>5.9771458598263365</v>
      </c>
      <c r="LK16" s="211">
        <v>-0.84723010723682535</v>
      </c>
      <c r="LL16" s="211">
        <v>-1.9082795765201723</v>
      </c>
      <c r="LM16" s="211">
        <v>3.6054497850252574</v>
      </c>
      <c r="LN16" s="307"/>
      <c r="LO16" s="308" t="s">
        <v>676</v>
      </c>
      <c r="LP16" s="65">
        <v>-2.6599280446216707</v>
      </c>
      <c r="LQ16" s="316">
        <v>-3.6092486903486023</v>
      </c>
      <c r="LR16" s="70"/>
      <c r="LS16" s="71"/>
      <c r="LT16" s="65">
        <v>1.2903458624776278</v>
      </c>
      <c r="LU16" s="70"/>
      <c r="LV16"/>
      <c r="LW16"/>
      <c r="LX16"/>
      <c r="LY16"/>
      <c r="LZ16" s="173"/>
      <c r="MA16" s="321"/>
    </row>
    <row r="17" spans="1:339" s="43" customFormat="1" ht="18" customHeight="1">
      <c r="A17" s="514"/>
      <c r="B17" s="264"/>
      <c r="C17" s="265">
        <v>3.2</v>
      </c>
      <c r="D17" s="266">
        <v>1.0594365285109399</v>
      </c>
      <c r="E17" s="266">
        <v>1.15368662569003</v>
      </c>
      <c r="F17" s="267">
        <v>17</v>
      </c>
      <c r="G17" s="268"/>
      <c r="H17" s="37" t="s">
        <v>350</v>
      </c>
      <c r="I17" s="211">
        <v>14.369105195216861</v>
      </c>
      <c r="J17" s="211">
        <v>9.7705918323024719</v>
      </c>
      <c r="K17" s="211">
        <v>2.7346923857613774</v>
      </c>
      <c r="L17" s="211">
        <v>5.5337285725712348</v>
      </c>
      <c r="M17" s="211">
        <v>5.4872471433804435</v>
      </c>
      <c r="N17" s="211">
        <v>5.3881156058821489</v>
      </c>
      <c r="O17" s="211">
        <v>1.6591281963090267</v>
      </c>
      <c r="P17" s="211">
        <v>3.0774435830581695</v>
      </c>
      <c r="Q17" s="211">
        <v>1.4271108960525254</v>
      </c>
      <c r="R17" s="211">
        <v>0.6783553603932404</v>
      </c>
      <c r="S17" s="211">
        <v>4.0967614446093989</v>
      </c>
      <c r="T17" s="211">
        <v>2.0020960368488687</v>
      </c>
      <c r="U17" s="211">
        <v>3.9428663963855684</v>
      </c>
      <c r="V17" s="211">
        <v>12.629175523495746</v>
      </c>
      <c r="W17" s="211">
        <v>4.1068660545000313</v>
      </c>
      <c r="X17" s="211">
        <v>8.1815673370690689</v>
      </c>
      <c r="Y17" s="211">
        <v>10.961394307980996</v>
      </c>
      <c r="Z17" s="211">
        <v>2.295376906379758</v>
      </c>
      <c r="AA17" s="211">
        <v>5.1008396686499822</v>
      </c>
      <c r="AB17" s="211">
        <v>1.0856198546918279</v>
      </c>
      <c r="AC17" s="211">
        <v>0.17788905124858445</v>
      </c>
      <c r="AD17" s="211">
        <v>4.6981568188099629</v>
      </c>
      <c r="AE17" s="211">
        <v>4.6631765675370929</v>
      </c>
      <c r="AF17" s="211">
        <v>9.781241780332266</v>
      </c>
      <c r="AG17" s="294">
        <v>4.3702378558231487</v>
      </c>
      <c r="AH17" s="211">
        <v>2.4680577798036722</v>
      </c>
      <c r="AI17" s="211">
        <v>4.3803023853894416</v>
      </c>
      <c r="AJ17" s="211">
        <v>3.7809227976747906</v>
      </c>
      <c r="AK17" s="211">
        <v>5.7166183655732681</v>
      </c>
      <c r="AL17" s="211">
        <v>7.8622635024073304</v>
      </c>
      <c r="AM17" s="211">
        <v>8.9557285510348805</v>
      </c>
      <c r="AN17" s="211">
        <v>6.433650485889018</v>
      </c>
      <c r="AO17" s="211">
        <v>0.54573446072554077</v>
      </c>
      <c r="AP17" s="211">
        <v>3.1440250801807963</v>
      </c>
      <c r="AQ17" s="211">
        <v>0.34592526548482283</v>
      </c>
      <c r="AR17" s="211">
        <v>3.9950360783849419</v>
      </c>
      <c r="AS17" s="211">
        <v>1.4148994700069721</v>
      </c>
      <c r="AT17" s="211">
        <v>4.6427346601452939</v>
      </c>
      <c r="AU17" s="211">
        <v>4.6602994375257509</v>
      </c>
      <c r="AV17" s="211">
        <v>4.8588816979358711</v>
      </c>
      <c r="AW17" s="211">
        <v>5.2187179002031172</v>
      </c>
      <c r="AX17" s="211">
        <v>4.2700911001922037</v>
      </c>
      <c r="AY17" s="211">
        <v>4.8733130270677094</v>
      </c>
      <c r="AZ17" s="211">
        <v>4.6610237365001979</v>
      </c>
      <c r="BA17" s="211">
        <v>4.1261258652584161</v>
      </c>
      <c r="BB17" s="211">
        <v>3.0679929169070732</v>
      </c>
      <c r="BC17" s="211">
        <v>7.9532002671323312</v>
      </c>
      <c r="BD17" s="211">
        <v>2.2389239311543747</v>
      </c>
      <c r="BE17" s="211">
        <v>0.16286542481476829</v>
      </c>
      <c r="BF17" s="211">
        <v>5.097807068257751</v>
      </c>
      <c r="BG17" s="211">
        <v>-8.3882855754488901</v>
      </c>
      <c r="BH17" s="211">
        <v>-47.552937202199644</v>
      </c>
      <c r="BI17" s="211">
        <v>-21.248426006564287</v>
      </c>
      <c r="BJ17" s="211">
        <v>10.696306209999619</v>
      </c>
      <c r="BK17" s="211">
        <v>6.6300258936150982</v>
      </c>
      <c r="BL17" s="211">
        <v>2.419220815049556</v>
      </c>
      <c r="BM17" s="211">
        <v>5.0882847956731752</v>
      </c>
      <c r="BN17" s="211">
        <v>5.7419956323947758</v>
      </c>
      <c r="BO17" s="211">
        <v>3.5498538937807353</v>
      </c>
      <c r="BP17" s="211">
        <v>5.3346327711041965</v>
      </c>
      <c r="BQ17" s="211">
        <v>8.7143187310656742</v>
      </c>
      <c r="BR17" s="211">
        <v>6.3026553339226439</v>
      </c>
      <c r="BS17" s="211">
        <v>17.699185928540359</v>
      </c>
      <c r="BT17" s="211">
        <v>88.682702961035602</v>
      </c>
      <c r="BU17" s="211">
        <v>19.301790705378224</v>
      </c>
      <c r="BV17" s="211">
        <v>0.22634898069786402</v>
      </c>
      <c r="BW17" s="211">
        <v>-2.4139399165633364</v>
      </c>
      <c r="BX17" s="211">
        <v>13.671863988263212</v>
      </c>
      <c r="BY17" s="211">
        <v>14.163483989546037</v>
      </c>
      <c r="BZ17" s="211">
        <v>17.044458948945788</v>
      </c>
      <c r="CA17" s="211">
        <v>19.530938797242811</v>
      </c>
      <c r="CB17" s="211">
        <v>12.408877315531043</v>
      </c>
      <c r="CC17" s="211">
        <v>14.649844196910095</v>
      </c>
      <c r="CD17" s="211">
        <v>6.2415566478758251</v>
      </c>
      <c r="CE17" s="211">
        <v>4.8636925780807445</v>
      </c>
      <c r="CF17" s="211">
        <v>8.0041101370877499</v>
      </c>
      <c r="CG17" s="211">
        <v>7.4150897564299214</v>
      </c>
      <c r="CH17" s="211">
        <v>10.471508028424111</v>
      </c>
      <c r="CI17" s="211">
        <v>13.992296838356012</v>
      </c>
      <c r="CJ17" s="211">
        <v>12.224055980478425</v>
      </c>
      <c r="CK17" s="211">
        <v>9.886407183410256</v>
      </c>
      <c r="CL17" s="211">
        <v>2.5094009832742188</v>
      </c>
      <c r="CM17" s="211">
        <v>0.32978691586151854</v>
      </c>
      <c r="CN17" s="211">
        <v>2.3619369561805286</v>
      </c>
      <c r="CO17" s="211">
        <v>2.2366771868302919</v>
      </c>
      <c r="CP17" s="211">
        <v>5.5746688589595124</v>
      </c>
      <c r="CQ17" s="211">
        <v>3.4274851285074419</v>
      </c>
      <c r="CR17" s="211">
        <v>1.375457871354385</v>
      </c>
      <c r="CS17" s="211">
        <v>6.9458668175352614</v>
      </c>
      <c r="CT17" s="211">
        <v>2.072194818584606</v>
      </c>
      <c r="CU17" s="211">
        <v>1.6781999215460104</v>
      </c>
      <c r="CV17" s="211">
        <v>3.2598773378029477</v>
      </c>
      <c r="CW17" s="211">
        <v>3.4354678037070983</v>
      </c>
      <c r="CX17" s="211">
        <v>4.6220726322061125</v>
      </c>
      <c r="CY17" s="211">
        <v>8.1088228003039404</v>
      </c>
      <c r="CZ17" s="211">
        <v>5.8292765968118943</v>
      </c>
      <c r="DA17" s="211">
        <v>6.8929953463927234</v>
      </c>
      <c r="DB17" s="211">
        <v>3.6311564848670912</v>
      </c>
      <c r="DC17" s="211">
        <v>0.72402204812020443</v>
      </c>
      <c r="DD17" s="211">
        <v>3.4097185746186085</v>
      </c>
      <c r="DE17" s="211">
        <v>1.1915664344204231</v>
      </c>
      <c r="DF17" s="211">
        <v>3.5495950214758238</v>
      </c>
      <c r="DG17" s="211">
        <v>7.9153158200702762</v>
      </c>
      <c r="DH17" s="211">
        <v>5.1410534555460998</v>
      </c>
      <c r="DI17" s="211">
        <v>-0.4977275434566053</v>
      </c>
      <c r="DJ17" s="211">
        <v>-0.92624569973659732</v>
      </c>
      <c r="DK17" s="211">
        <v>2.9199899440281314</v>
      </c>
      <c r="DL17" s="211">
        <v>-100</v>
      </c>
      <c r="DM17" s="211">
        <v>8.7323279988177518</v>
      </c>
      <c r="DN17" s="211">
        <v>5.4703584608467111</v>
      </c>
      <c r="DO17" s="211">
        <v>2.0133280900134025</v>
      </c>
      <c r="DP17" s="211">
        <v>2.2822427326327386</v>
      </c>
      <c r="DQ17" s="211">
        <v>6.6884236523751923</v>
      </c>
      <c r="DR17" s="211">
        <v>7.1266809293308455</v>
      </c>
      <c r="DS17" s="211">
        <v>1.9995659110053623</v>
      </c>
      <c r="DT17" s="211">
        <v>6.4264292090942376</v>
      </c>
      <c r="DU17" s="211">
        <v>3.7519048199227996</v>
      </c>
      <c r="DV17" s="211">
        <v>5.72192437493635</v>
      </c>
      <c r="DW17" s="211">
        <v>5.0847181212295993</v>
      </c>
      <c r="DX17" s="211">
        <v>2.5028665904480505</v>
      </c>
      <c r="DY17" s="211">
        <v>3.5504088981236777</v>
      </c>
      <c r="DZ17" s="211">
        <v>4.7889743932432367</v>
      </c>
      <c r="EA17" s="211">
        <v>4.5440549410496089</v>
      </c>
      <c r="EB17" s="211">
        <v>4.380453081796972</v>
      </c>
      <c r="EC17" s="211">
        <v>-1.1396871228568557</v>
      </c>
      <c r="ED17" s="211">
        <v>-19.977151992089944</v>
      </c>
      <c r="EE17" s="211">
        <v>4.7605692997259439</v>
      </c>
      <c r="EF17" s="211">
        <v>4.8520782028470109</v>
      </c>
      <c r="EG17" s="211">
        <v>10.713672398548084</v>
      </c>
      <c r="EH17" s="211">
        <v>26.379301439284333</v>
      </c>
      <c r="EI17" s="211">
        <v>8.3684769513436805</v>
      </c>
      <c r="EJ17" s="211">
        <v>16.246881140924074</v>
      </c>
      <c r="EK17" s="211">
        <v>8.5667617197883033</v>
      </c>
      <c r="EL17" s="211">
        <v>8.6909136004033485</v>
      </c>
      <c r="EM17" s="211">
        <v>11.902486099416066</v>
      </c>
      <c r="EN17" s="211">
        <v>1.7049429327767029</v>
      </c>
      <c r="EO17" s="211">
        <v>3.7102118912189894</v>
      </c>
      <c r="EP17" s="211">
        <v>3.3439113192925305</v>
      </c>
      <c r="EQ17" s="211">
        <v>2.8296739312271484</v>
      </c>
      <c r="ER17" s="211">
        <v>6.2264518077651303</v>
      </c>
      <c r="ES17" s="211">
        <v>3.8173224302005622</v>
      </c>
      <c r="ET17" s="211">
        <v>2.7510798968083776</v>
      </c>
      <c r="EU17" s="211">
        <v>3.9399788416616417</v>
      </c>
      <c r="EV17" s="211"/>
      <c r="EW17" s="211">
        <v>4.7769829807334787</v>
      </c>
      <c r="EX17" s="211">
        <v>5.1432415092636887</v>
      </c>
      <c r="EY17" s="211">
        <v>4.2618821587135756</v>
      </c>
      <c r="EZ17" s="211">
        <v>4.522600478596587</v>
      </c>
      <c r="FA17" s="211">
        <v>-3.7076434145214279</v>
      </c>
      <c r="FB17" s="211">
        <v>15.121412320885014</v>
      </c>
      <c r="FC17" s="211">
        <v>8.0574425579745537</v>
      </c>
      <c r="FD17" s="211">
        <v>3.8841155802979586</v>
      </c>
      <c r="FE17" s="211">
        <v>3.0548558077804842</v>
      </c>
      <c r="FF17" s="211">
        <v>5.5508861730709071</v>
      </c>
      <c r="FG17" s="211">
        <v>4.2374884364430727</v>
      </c>
      <c r="FH17" s="211">
        <v>4.3143238638580357</v>
      </c>
      <c r="FI17" s="211">
        <v>-2.8993742539213656</v>
      </c>
      <c r="FJ17" s="211">
        <v>14.858383856720209</v>
      </c>
      <c r="FK17" s="211">
        <v>7.5169402034671862</v>
      </c>
      <c r="FL17" s="211">
        <v>4.0598603718085684</v>
      </c>
      <c r="FM17" s="211">
        <v>-7.0837952691945532</v>
      </c>
      <c r="FN17" s="211">
        <v>18.459691791203809</v>
      </c>
      <c r="FO17" s="211">
        <v>-4.6850085513223547</v>
      </c>
      <c r="FP17" s="211">
        <v>-6.3211428677161621</v>
      </c>
      <c r="FQ17" s="211">
        <v>2.7868039823146376</v>
      </c>
      <c r="FR17" s="211">
        <v>0.73247858418675094</v>
      </c>
      <c r="FS17" s="211">
        <v>-0.62612829153493976</v>
      </c>
      <c r="FT17" s="211">
        <v>20.720423669370518</v>
      </c>
      <c r="FU17" s="211">
        <v>-12.969773975677128</v>
      </c>
      <c r="FV17" s="211">
        <v>4.9320871737605643</v>
      </c>
      <c r="FW17" s="211">
        <v>2.0959076883117547</v>
      </c>
      <c r="FX17" s="211">
        <v>0.48408078564372659</v>
      </c>
      <c r="FY17" s="211">
        <v>-10.819737841767619</v>
      </c>
      <c r="FZ17" s="211">
        <v>10.866852343053068</v>
      </c>
      <c r="GA17" s="211">
        <v>-2.0881242465682845</v>
      </c>
      <c r="GB17" s="211">
        <v>-6.3624029200555015</v>
      </c>
      <c r="GC17" s="211">
        <v>2.6902101836400902</v>
      </c>
      <c r="GD17" s="211">
        <v>-2.8317766661895405</v>
      </c>
      <c r="GE17" s="211">
        <v>0.76030393334880841</v>
      </c>
      <c r="GF17" s="211">
        <v>18.78761611957718</v>
      </c>
      <c r="GG17" s="211">
        <v>-13.612248782754818</v>
      </c>
      <c r="GH17" s="211">
        <v>8.494923335915388</v>
      </c>
      <c r="GI17" s="211">
        <v>4.1504043656459544E-2</v>
      </c>
      <c r="GJ17" s="211">
        <v>2.3959682190511415</v>
      </c>
      <c r="GK17" s="211">
        <v>-3.3671116828062395</v>
      </c>
      <c r="GL17" s="211">
        <v>2.477892545297621</v>
      </c>
      <c r="GM17" s="211">
        <v>1.7441075824293506</v>
      </c>
      <c r="GN17" s="211">
        <v>-3.9562969237983907</v>
      </c>
      <c r="GO17" s="211">
        <v>-5.3298327689159635</v>
      </c>
      <c r="GP17" s="211">
        <v>-0.16692669463660081</v>
      </c>
      <c r="GQ17" s="211">
        <v>-3.0890922283671784</v>
      </c>
      <c r="GR17" s="211">
        <v>17.720924552820904</v>
      </c>
      <c r="GS17" s="211">
        <v>-9.7142252664112618</v>
      </c>
      <c r="GT17" s="211">
        <v>8.4586745632966966</v>
      </c>
      <c r="GU17" s="211">
        <v>4.9335678857198815</v>
      </c>
      <c r="GV17" s="211">
        <v>-2.6510232059124945</v>
      </c>
      <c r="GW17" s="211">
        <v>-5.1282761547996927</v>
      </c>
      <c r="GX17" s="211">
        <v>4.3903206859056354</v>
      </c>
      <c r="GY17" s="211">
        <v>1.1598657296898409</v>
      </c>
      <c r="GZ17" s="211">
        <v>-2.1649140245385468</v>
      </c>
      <c r="HA17" s="211">
        <v>-3.4083885621005976</v>
      </c>
      <c r="HB17" s="211">
        <v>0.8451415933059252</v>
      </c>
      <c r="HC17" s="211">
        <v>-5.3323600034041192</v>
      </c>
      <c r="HD17" s="211">
        <v>11.208595839041507</v>
      </c>
      <c r="HE17" s="211">
        <v>-7.3810712761525537</v>
      </c>
      <c r="HF17" s="211">
        <v>5.5163984890227482</v>
      </c>
      <c r="HG17" s="211">
        <v>8.749509750772134</v>
      </c>
      <c r="HH17" s="211">
        <v>-5.0662698204263279</v>
      </c>
      <c r="HI17" s="211">
        <v>-2.1086972726336768</v>
      </c>
      <c r="HJ17" s="211">
        <v>4.4078430944080509</v>
      </c>
      <c r="HK17" s="211">
        <v>1.3518062735956562</v>
      </c>
      <c r="HL17" s="211">
        <v>-1.829180844708219</v>
      </c>
      <c r="HM17" s="211">
        <v>-4.2792354332166127</v>
      </c>
      <c r="HN17" s="211">
        <v>1.4285495484163846</v>
      </c>
      <c r="HO17" s="211">
        <v>-5.5239905102938138</v>
      </c>
      <c r="HP17" s="211">
        <v>10.640234867073062</v>
      </c>
      <c r="HQ17" s="211">
        <v>-8.322267727180872</v>
      </c>
      <c r="HR17" s="211">
        <v>10.517655143777233</v>
      </c>
      <c r="HS17" s="211">
        <v>2.9930824417130992</v>
      </c>
      <c r="HT17" s="211">
        <v>-6.9939894256382189</v>
      </c>
      <c r="HU17" s="211">
        <v>2.7143263530510637</v>
      </c>
      <c r="HV17" s="211">
        <v>-8.9897137526752147</v>
      </c>
      <c r="HW17" s="211">
        <v>-41.976803057434822</v>
      </c>
      <c r="HX17" s="211">
        <v>47.407807344902466</v>
      </c>
      <c r="HY17" s="211">
        <v>34.548867125159319</v>
      </c>
      <c r="HZ17" s="211">
        <v>-2.2972921591265276</v>
      </c>
      <c r="IA17" s="211">
        <v>-9.2548351502338306</v>
      </c>
      <c r="IB17" s="211">
        <v>13.523540005907407</v>
      </c>
      <c r="IC17" s="211">
        <v>-7.7519784015026687</v>
      </c>
      <c r="ID17" s="211">
        <v>8.2265090078875289</v>
      </c>
      <c r="IE17" s="211">
        <v>4.7682648407241288</v>
      </c>
      <c r="IF17" s="211">
        <v>-4.0098701491866393</v>
      </c>
      <c r="IG17" s="211">
        <v>0.43576374861034139</v>
      </c>
      <c r="IH17" s="211">
        <v>0.76734742688280733</v>
      </c>
      <c r="II17" s="211">
        <v>-6.9834379295484439</v>
      </c>
      <c r="IJ17" s="211">
        <v>-6.7958265160536939</v>
      </c>
      <c r="IK17" s="211">
        <v>13.035534770358097</v>
      </c>
      <c r="IL17" s="211">
        <v>-4.8711001184915261</v>
      </c>
      <c r="IM17" s="211">
        <v>5.7033353695764504</v>
      </c>
      <c r="IN17" s="211">
        <v>14.014518520072514</v>
      </c>
      <c r="IO17" s="211">
        <v>-5.4240515461539331</v>
      </c>
      <c r="IP17" s="211">
        <v>10.525661279735175</v>
      </c>
      <c r="IQ17" s="211">
        <v>-1.4741861182999685</v>
      </c>
      <c r="IR17" s="211">
        <v>-2.0962250076990045</v>
      </c>
      <c r="IS17" s="211">
        <v>-6.9300795084880207</v>
      </c>
      <c r="IT17" s="211">
        <v>-0.53952073100985842</v>
      </c>
      <c r="IU17" s="211">
        <v>-4.1978136813177542</v>
      </c>
      <c r="IV17" s="211">
        <v>-7.3041327062045127</v>
      </c>
      <c r="IW17" s="211">
        <v>16.251878718309555</v>
      </c>
      <c r="IX17" s="211">
        <v>-1.8392888199821442</v>
      </c>
      <c r="IY17" s="211">
        <v>4.0636723256826741</v>
      </c>
      <c r="IZ17" s="211">
        <v>11.639574041919658</v>
      </c>
      <c r="JA17" s="211">
        <v>-11.773220438019365</v>
      </c>
      <c r="JB17" s="211">
        <v>8.1756008577187629</v>
      </c>
      <c r="JC17" s="211">
        <v>0.52142498391505399</v>
      </c>
      <c r="JD17" s="211">
        <v>-2.2160293474635182</v>
      </c>
      <c r="JE17" s="211">
        <v>-3.8913792291481997</v>
      </c>
      <c r="JF17" s="211">
        <v>-2.5623537194291117</v>
      </c>
      <c r="JG17" s="211">
        <v>-6.0985530967307255</v>
      </c>
      <c r="JH17" s="211">
        <v>-2.2106524962052703</v>
      </c>
      <c r="JI17" s="211">
        <v>10.954118804862063</v>
      </c>
      <c r="JJ17" s="211">
        <v>-2.2181855348352286</v>
      </c>
      <c r="JK17" s="211">
        <v>5.6824574782256434</v>
      </c>
      <c r="JL17" s="211">
        <v>11.829413942225102</v>
      </c>
      <c r="JM17" s="211">
        <v>-10.761088672638479</v>
      </c>
      <c r="JN17" s="211">
        <v>11.780779812648262</v>
      </c>
      <c r="JO17" s="211">
        <v>-1.598135906272077</v>
      </c>
      <c r="JP17" s="211">
        <v>-1.2331761490254678</v>
      </c>
      <c r="JQ17" s="211">
        <v>-6.8241329904410435</v>
      </c>
      <c r="JR17" s="211">
        <v>-5.2957434310374651</v>
      </c>
      <c r="JS17" s="211">
        <v>-3.5947731180003188</v>
      </c>
      <c r="JT17" s="211">
        <v>-4.3082469335946882</v>
      </c>
      <c r="JU17" s="211">
        <v>13.539640436874365</v>
      </c>
      <c r="JV17" s="211">
        <v>1.9043617435615374</v>
      </c>
      <c r="JW17" s="211">
        <v>2.9655969274849951</v>
      </c>
      <c r="JX17" s="211">
        <v>5.8319319526268316</v>
      </c>
      <c r="JY17" s="211">
        <v>-11.145406465653068</v>
      </c>
      <c r="JZ17" s="211">
        <v>16.120326876749829</v>
      </c>
      <c r="KA17" s="211">
        <v>-100</v>
      </c>
      <c r="KB17" s="211">
        <v>0.40458383836934786</v>
      </c>
      <c r="KC17" s="211">
        <v>6.8191309147078272</v>
      </c>
      <c r="KD17" s="211">
        <v>2.0269249753812204</v>
      </c>
      <c r="KE17" s="211">
        <v>-0.63319900147919839</v>
      </c>
      <c r="KF17" s="211">
        <v>-2.607553397917755</v>
      </c>
      <c r="KG17" s="211">
        <v>3.3178914655667739</v>
      </c>
      <c r="KH17" s="211">
        <v>2.2958754603913434</v>
      </c>
      <c r="KI17" s="211">
        <v>3.647388624664444</v>
      </c>
      <c r="KJ17" s="211">
        <v>-2.2074823594426647</v>
      </c>
      <c r="KK17" s="211">
        <v>-1.6269337488377857</v>
      </c>
      <c r="KL17" s="211">
        <v>6.7355988315337783</v>
      </c>
      <c r="KM17" s="211">
        <v>1.042702262351483</v>
      </c>
      <c r="KN17" s="211">
        <v>-0.35061840672503308</v>
      </c>
      <c r="KO17" s="211">
        <v>-2.219847029428891</v>
      </c>
      <c r="KP17" s="211">
        <v>4.1131864183970919</v>
      </c>
      <c r="KQ17" s="211">
        <v>2.0753222175045209</v>
      </c>
      <c r="KR17" s="211">
        <v>0.84128693642873031</v>
      </c>
      <c r="KS17" s="211">
        <v>-2.4483850186555998</v>
      </c>
      <c r="KT17" s="211">
        <v>3.9502588288715828</v>
      </c>
      <c r="KU17" s="211">
        <v>-3.3229115843193</v>
      </c>
      <c r="KV17" s="211">
        <v>-18.373645170795271</v>
      </c>
      <c r="KW17" s="211">
        <v>27.708060584686194</v>
      </c>
      <c r="KX17" s="211">
        <v>4.041059921574373</v>
      </c>
      <c r="KY17" s="211">
        <v>2.0816723784165703</v>
      </c>
      <c r="KZ17" s="211">
        <v>-6.8237781399315907</v>
      </c>
      <c r="LA17" s="211">
        <v>9.50786926624383</v>
      </c>
      <c r="LB17" s="211">
        <v>11.604860257557164</v>
      </c>
      <c r="LC17" s="211">
        <v>-4.6625897203236804</v>
      </c>
      <c r="LD17" s="211">
        <v>-6.7172261622425964</v>
      </c>
      <c r="LE17" s="211">
        <v>12.743580971216019</v>
      </c>
      <c r="LF17" s="211">
        <v>1.4344393870852485</v>
      </c>
      <c r="LG17" s="211">
        <v>-2.782866435502882</v>
      </c>
      <c r="LH17" s="211">
        <v>-7.0466974147311845</v>
      </c>
      <c r="LI17" s="211">
        <v>12.182571001110972</v>
      </c>
      <c r="LJ17" s="211">
        <v>4.7851284095897739</v>
      </c>
      <c r="LK17" s="211">
        <v>-4.9876718157737798</v>
      </c>
      <c r="LL17" s="211">
        <v>-8.0013624216458368</v>
      </c>
      <c r="LM17" s="211">
        <v>13.480598626982101</v>
      </c>
      <c r="LN17" s="307"/>
      <c r="LO17" s="308" t="s">
        <v>388</v>
      </c>
      <c r="LP17" s="65">
        <v>0.43105573030203914</v>
      </c>
      <c r="LQ17" s="316">
        <v>1.4581137164709268</v>
      </c>
      <c r="LR17" s="70"/>
      <c r="LS17" s="71"/>
      <c r="LT17" s="65">
        <v>0.36266511077120211</v>
      </c>
      <c r="LU17" s="70"/>
      <c r="LV17"/>
      <c r="LW17"/>
      <c r="LX17"/>
      <c r="LY17"/>
      <c r="LZ17" s="173"/>
      <c r="MA17" s="321"/>
    </row>
    <row r="18" spans="1:339" s="43" customFormat="1" ht="18" customHeight="1">
      <c r="A18" s="514"/>
      <c r="B18" s="264"/>
      <c r="C18" s="265">
        <v>3.3</v>
      </c>
      <c r="D18" s="266">
        <v>0.90600666513945805</v>
      </c>
      <c r="E18" s="266">
        <v>0.92710639121706195</v>
      </c>
      <c r="F18" s="267">
        <v>18</v>
      </c>
      <c r="G18" s="268"/>
      <c r="H18" s="37" t="s">
        <v>677</v>
      </c>
      <c r="I18" s="211">
        <v>9.2625399460002313</v>
      </c>
      <c r="J18" s="211">
        <v>9.062280100287694</v>
      </c>
      <c r="K18" s="211">
        <v>1.5362639023239808</v>
      </c>
      <c r="L18" s="211">
        <v>1.481547247637252</v>
      </c>
      <c r="M18" s="211">
        <v>0.49218098306641878</v>
      </c>
      <c r="N18" s="211">
        <v>7.0477920518675461</v>
      </c>
      <c r="O18" s="211">
        <v>6.1631689960627085</v>
      </c>
      <c r="P18" s="211">
        <v>6.8577157216633537</v>
      </c>
      <c r="Q18" s="211">
        <v>3.0233658915266091</v>
      </c>
      <c r="R18" s="211">
        <v>1.8165144266593956</v>
      </c>
      <c r="S18" s="211">
        <v>8.0035878169444317</v>
      </c>
      <c r="T18" s="211">
        <v>9.6493887939814726</v>
      </c>
      <c r="U18" s="211">
        <v>12.055719489198012</v>
      </c>
      <c r="V18" s="211">
        <v>18.469456994865268</v>
      </c>
      <c r="W18" s="211">
        <v>13.465138847908435</v>
      </c>
      <c r="X18" s="211">
        <v>3.992906354028932</v>
      </c>
      <c r="Y18" s="211">
        <v>3.1111239162673314</v>
      </c>
      <c r="Z18" s="211">
        <v>0.5446981352224185</v>
      </c>
      <c r="AA18" s="211">
        <v>2.5419932359558572</v>
      </c>
      <c r="AB18" s="211">
        <v>1.407850188091416</v>
      </c>
      <c r="AC18" s="211">
        <v>1.1018341191730769</v>
      </c>
      <c r="AD18" s="211">
        <v>-3.3798345493703152</v>
      </c>
      <c r="AE18" s="211">
        <v>2.9339116194823589</v>
      </c>
      <c r="AF18" s="211">
        <v>4.6857608085092437</v>
      </c>
      <c r="AG18" s="294">
        <v>0.17939515590651922</v>
      </c>
      <c r="AH18" s="211">
        <v>3.4687960922000372</v>
      </c>
      <c r="AI18" s="211">
        <v>8.1615632834723044</v>
      </c>
      <c r="AJ18" s="211">
        <v>0.60963508636208985</v>
      </c>
      <c r="AK18" s="211">
        <v>3.227570769863334</v>
      </c>
      <c r="AL18" s="211">
        <v>4.126112621089348</v>
      </c>
      <c r="AM18" s="211">
        <v>4.1586334255001987</v>
      </c>
      <c r="AN18" s="211">
        <v>5.3572738524079142</v>
      </c>
      <c r="AO18" s="211">
        <v>4.6657798077282706</v>
      </c>
      <c r="AP18" s="211">
        <v>5.120325052812106</v>
      </c>
      <c r="AQ18" s="211">
        <v>5.5768928754380624</v>
      </c>
      <c r="AR18" s="211">
        <v>2.3722820971133984</v>
      </c>
      <c r="AS18" s="211">
        <v>6.4837719959598843</v>
      </c>
      <c r="AT18" s="211">
        <v>4.6803582849770322</v>
      </c>
      <c r="AU18" s="211">
        <v>4.0331547423163414</v>
      </c>
      <c r="AV18" s="211">
        <v>4.158024892554991</v>
      </c>
      <c r="AW18" s="211">
        <v>5.3446541981011677</v>
      </c>
      <c r="AX18" s="211">
        <v>4.0414168179746071</v>
      </c>
      <c r="AY18" s="211">
        <v>5.0257247772593274</v>
      </c>
      <c r="AZ18" s="211">
        <v>5.3029528217625597</v>
      </c>
      <c r="BA18" s="211">
        <v>5.4028841959520548</v>
      </c>
      <c r="BB18" s="211">
        <v>2.3525851119335215</v>
      </c>
      <c r="BC18" s="211">
        <v>6.6958750582529092E-2</v>
      </c>
      <c r="BD18" s="211">
        <v>3.4348244040579772</v>
      </c>
      <c r="BE18" s="211">
        <v>5.9863171290160722</v>
      </c>
      <c r="BF18" s="211">
        <v>6.166458212560272</v>
      </c>
      <c r="BG18" s="211">
        <v>-6.7229802902095201</v>
      </c>
      <c r="BH18" s="211">
        <v>-54.108696990703656</v>
      </c>
      <c r="BI18" s="211">
        <v>-29.897381075529779</v>
      </c>
      <c r="BJ18" s="211">
        <v>-6.34712499056225</v>
      </c>
      <c r="BK18" s="211">
        <v>4.7190343703622943</v>
      </c>
      <c r="BL18" s="211">
        <v>1.9573132594918832</v>
      </c>
      <c r="BM18" s="211">
        <v>2.7450434758821558</v>
      </c>
      <c r="BN18" s="211">
        <v>2.4824311321144421</v>
      </c>
      <c r="BO18" s="211">
        <v>2.8365364136351303</v>
      </c>
      <c r="BP18" s="211">
        <v>4.3704415070883158</v>
      </c>
      <c r="BQ18" s="211">
        <v>0.99668259876655441</v>
      </c>
      <c r="BR18" s="211">
        <v>1.7912809341263909</v>
      </c>
      <c r="BS18" s="211">
        <v>10.882926939069023</v>
      </c>
      <c r="BT18" s="211">
        <v>125.77593133824442</v>
      </c>
      <c r="BU18" s="211">
        <v>38.032483890114378</v>
      </c>
      <c r="BV18" s="211">
        <v>-20.226122979404053</v>
      </c>
      <c r="BW18" s="211">
        <v>-25.009887472851474</v>
      </c>
      <c r="BX18" s="211">
        <v>-10.698404818440238</v>
      </c>
      <c r="BY18" s="211">
        <v>-2.9347865988525257</v>
      </c>
      <c r="BZ18" s="211">
        <v>-0.20995915014080424</v>
      </c>
      <c r="CA18" s="211">
        <v>1.7146297309789986</v>
      </c>
      <c r="CB18" s="211">
        <v>2.9633229285991547</v>
      </c>
      <c r="CC18" s="211">
        <v>1.3645126856295349</v>
      </c>
      <c r="CD18" s="211">
        <v>0.80893026488686814</v>
      </c>
      <c r="CE18" s="211">
        <v>3.4129191135367165</v>
      </c>
      <c r="CF18" s="211">
        <v>8.4686888312872668</v>
      </c>
      <c r="CG18" s="211">
        <v>8.5765821136664471</v>
      </c>
      <c r="CH18" s="211">
        <v>19.413554217617857</v>
      </c>
      <c r="CI18" s="211">
        <v>10.199733962705011</v>
      </c>
      <c r="CJ18" s="211">
        <v>8.3704642293872524</v>
      </c>
      <c r="CK18" s="211">
        <v>7.2145209643962147</v>
      </c>
      <c r="CL18" s="211">
        <v>5.4004628092852727</v>
      </c>
      <c r="CM18" s="211">
        <v>8.7513606411535534</v>
      </c>
      <c r="CN18" s="211">
        <v>3.7611992679590855</v>
      </c>
      <c r="CO18" s="211">
        <v>2.5905186226585073</v>
      </c>
      <c r="CP18" s="211">
        <v>4.8873083997493296</v>
      </c>
      <c r="CQ18" s="211">
        <v>3.6208737485347626</v>
      </c>
      <c r="CR18" s="211">
        <v>3.137745807570937</v>
      </c>
      <c r="CS18" s="211">
        <v>8.959504107091476</v>
      </c>
      <c r="CT18" s="211">
        <v>7.8185465608122513</v>
      </c>
      <c r="CU18" s="211">
        <v>8.2402746218584184</v>
      </c>
      <c r="CV18" s="211">
        <v>9.8937746465008019</v>
      </c>
      <c r="CW18" s="211">
        <v>8.8614929801064335</v>
      </c>
      <c r="CX18" s="211">
        <v>9.2662986966657144</v>
      </c>
      <c r="CY18" s="211">
        <v>2.9786652828362605</v>
      </c>
      <c r="CZ18" s="211">
        <v>4.5035324242622892</v>
      </c>
      <c r="DA18" s="211">
        <v>6.7617987027405633</v>
      </c>
      <c r="DB18" s="211">
        <v>3.591637521267586</v>
      </c>
      <c r="DC18" s="211">
        <v>5.2376489708072995</v>
      </c>
      <c r="DD18" s="211">
        <v>8.5017219697931949</v>
      </c>
      <c r="DE18" s="211">
        <v>7.8556427895275505</v>
      </c>
      <c r="DF18" s="211">
        <v>9.7525497421877105</v>
      </c>
      <c r="DG18" s="211">
        <v>14.10904603308694</v>
      </c>
      <c r="DH18" s="211">
        <v>10.796818986514367</v>
      </c>
      <c r="DI18" s="211">
        <v>8.8907801402112767</v>
      </c>
      <c r="DJ18" s="211">
        <v>8.073668647428093</v>
      </c>
      <c r="DK18" s="211">
        <v>9.5111829644380208</v>
      </c>
      <c r="DL18" s="211">
        <v>-100</v>
      </c>
      <c r="DM18" s="211">
        <v>6.6351377766468858</v>
      </c>
      <c r="DN18" s="211">
        <v>3.0919982031627882</v>
      </c>
      <c r="DO18" s="211">
        <v>5.3409466131565324</v>
      </c>
      <c r="DP18" s="211">
        <v>6.4594489744145278</v>
      </c>
      <c r="DQ18" s="211">
        <v>14.552038768498093</v>
      </c>
      <c r="DR18" s="211">
        <v>2.4689495772245635</v>
      </c>
      <c r="DS18" s="211">
        <v>1.6971212301588565</v>
      </c>
      <c r="DT18" s="211">
        <v>1.4949843692845235</v>
      </c>
      <c r="DU18" s="211">
        <v>3.7662654452815332</v>
      </c>
      <c r="DV18" s="211">
        <v>2.6917132148161897</v>
      </c>
      <c r="DW18" s="211">
        <v>4.7180381230422341</v>
      </c>
      <c r="DX18" s="211">
        <v>4.2647003487428066</v>
      </c>
      <c r="DY18" s="211">
        <v>5.0893600441811486</v>
      </c>
      <c r="DZ18" s="211">
        <v>4.4978806509545564</v>
      </c>
      <c r="EA18" s="211">
        <v>5.2399647108791072</v>
      </c>
      <c r="EB18" s="211">
        <v>1.9901794672249906</v>
      </c>
      <c r="EC18" s="211">
        <v>1.9395334020078252</v>
      </c>
      <c r="ED18" s="211">
        <v>-29.195372846485768</v>
      </c>
      <c r="EE18" s="211">
        <v>3.1618727805819162</v>
      </c>
      <c r="EF18" s="211">
        <v>3.2831516446086368</v>
      </c>
      <c r="EG18" s="211">
        <v>4.1910054466807338</v>
      </c>
      <c r="EH18" s="211">
        <v>28.616770018072515</v>
      </c>
      <c r="EI18" s="211">
        <v>-13.175338996083525</v>
      </c>
      <c r="EJ18" s="211">
        <v>1.5736183737178777</v>
      </c>
      <c r="EK18" s="211">
        <v>1.8232663319678579</v>
      </c>
      <c r="EL18" s="211">
        <v>11.713554302262125</v>
      </c>
      <c r="EM18" s="211">
        <v>8.503047007196102</v>
      </c>
      <c r="EN18" s="211">
        <v>5.8661371054623572</v>
      </c>
      <c r="EO18" s="211">
        <v>3.6796679677672159</v>
      </c>
      <c r="EP18" s="211">
        <v>6.5537472671206132</v>
      </c>
      <c r="EQ18" s="211">
        <v>9.0189851862452173</v>
      </c>
      <c r="ER18" s="211">
        <v>5.4525077212623785</v>
      </c>
      <c r="ES18" s="211">
        <v>5.2139624622128622</v>
      </c>
      <c r="ET18" s="211">
        <v>8.6769838149791951</v>
      </c>
      <c r="EU18" s="211">
        <v>11.122086777991754</v>
      </c>
      <c r="EV18" s="211"/>
      <c r="EW18" s="211">
        <v>4.8903543772049147</v>
      </c>
      <c r="EX18" s="211">
        <v>4.5752080349534623</v>
      </c>
      <c r="EY18" s="211">
        <v>4.0313724855370197</v>
      </c>
      <c r="EZ18" s="211">
        <v>4.2321337196719639</v>
      </c>
      <c r="FA18" s="211">
        <v>-6.0746882138678728</v>
      </c>
      <c r="FB18" s="211">
        <v>3.1290665602191439</v>
      </c>
      <c r="FC18" s="211">
        <v>7.1446369010891999</v>
      </c>
      <c r="FD18" s="211">
        <v>6.3172329000556573</v>
      </c>
      <c r="FE18" s="211">
        <v>8.4476752646466906</v>
      </c>
      <c r="FF18" s="211">
        <v>4.5859195107897932</v>
      </c>
      <c r="FG18" s="211">
        <v>3.87046949657379</v>
      </c>
      <c r="FH18" s="211">
        <v>4.1559238545841453</v>
      </c>
      <c r="FI18" s="211">
        <v>-5.0832149704672815</v>
      </c>
      <c r="FJ18" s="211">
        <v>3.111766862605748</v>
      </c>
      <c r="FK18" s="211">
        <v>6.7919948016017031</v>
      </c>
      <c r="FL18" s="211">
        <v>6.1335630660089464</v>
      </c>
      <c r="FM18" s="211">
        <v>-12.032806658365885</v>
      </c>
      <c r="FN18" s="211">
        <v>6.1791334207857744</v>
      </c>
      <c r="FO18" s="211">
        <v>20.883919126922265</v>
      </c>
      <c r="FP18" s="211">
        <v>-7.1866238634200386E-2</v>
      </c>
      <c r="FQ18" s="211">
        <v>6.4622308335009535</v>
      </c>
      <c r="FR18" s="211">
        <v>-2.3390704069034456</v>
      </c>
      <c r="FS18" s="211">
        <v>-4.3795914582785258</v>
      </c>
      <c r="FT18" s="211">
        <v>2.5487817612774819</v>
      </c>
      <c r="FU18" s="211">
        <v>6.9470315886435401</v>
      </c>
      <c r="FV18" s="211">
        <v>-7.581889698460472</v>
      </c>
      <c r="FW18" s="211">
        <v>9.0834820362016444</v>
      </c>
      <c r="FX18" s="211">
        <v>-11.900642027288569</v>
      </c>
      <c r="FY18" s="211">
        <v>-12.194035717978323</v>
      </c>
      <c r="FZ18" s="211">
        <v>-1.1479266523739824</v>
      </c>
      <c r="GA18" s="211">
        <v>20.818776256721634</v>
      </c>
      <c r="GB18" s="211">
        <v>-1.0460879282558864</v>
      </c>
      <c r="GC18" s="211">
        <v>13.407298320681505</v>
      </c>
      <c r="GD18" s="211">
        <v>-3.1461221761499019</v>
      </c>
      <c r="GE18" s="211">
        <v>-3.7540181800758461</v>
      </c>
      <c r="GF18" s="211">
        <v>-1.1309516231726491</v>
      </c>
      <c r="GG18" s="211">
        <v>5.6942169419948385</v>
      </c>
      <c r="GH18" s="211">
        <v>-1.9659281400930411</v>
      </c>
      <c r="GI18" s="211">
        <v>10.745738864355062</v>
      </c>
      <c r="GJ18" s="211">
        <v>-9.9672414707480925</v>
      </c>
      <c r="GK18" s="211">
        <v>-7.1682823793353379</v>
      </c>
      <c r="GL18" s="211">
        <v>-5.3235786479704217</v>
      </c>
      <c r="GM18" s="211">
        <v>10.732651567237127</v>
      </c>
      <c r="GN18" s="211">
        <v>-1.8851434453275999</v>
      </c>
      <c r="GO18" s="211">
        <v>10.584601766571609</v>
      </c>
      <c r="GP18" s="211">
        <v>-1.2221442911654066</v>
      </c>
      <c r="GQ18" s="211">
        <v>-4.8185255854934326</v>
      </c>
      <c r="GR18" s="211">
        <v>-1.429306409965335</v>
      </c>
      <c r="GS18" s="211">
        <v>1.0089759209782159</v>
      </c>
      <c r="GT18" s="211">
        <v>4.4402112277678754</v>
      </c>
      <c r="GU18" s="211">
        <v>12.630538827411968</v>
      </c>
      <c r="GV18" s="211">
        <v>-13.842845254030877</v>
      </c>
      <c r="GW18" s="211">
        <v>-4.1201432047682971</v>
      </c>
      <c r="GX18" s="211">
        <v>-1.0295845097573135</v>
      </c>
      <c r="GY18" s="211">
        <v>3.0012078979204659</v>
      </c>
      <c r="GZ18" s="211">
        <v>0.66787629115785307</v>
      </c>
      <c r="HA18" s="211">
        <v>11.547182713186643</v>
      </c>
      <c r="HB18" s="211">
        <v>-1.1912938613858728</v>
      </c>
      <c r="HC18" s="211">
        <v>-3.7231928283916034</v>
      </c>
      <c r="HD18" s="211">
        <v>-2.0762579217606998</v>
      </c>
      <c r="HE18" s="211">
        <v>1.4476403039313794</v>
      </c>
      <c r="HF18" s="211">
        <v>4.8938251203324228</v>
      </c>
      <c r="HG18" s="211">
        <v>9.2118263718306252</v>
      </c>
      <c r="HH18" s="211">
        <v>-10.382589565724857</v>
      </c>
      <c r="HI18" s="211">
        <v>-5.7439685549648942</v>
      </c>
      <c r="HJ18" s="211">
        <v>-1.6414853913869649</v>
      </c>
      <c r="HK18" s="211">
        <v>3.1248394107476116</v>
      </c>
      <c r="HL18" s="211">
        <v>1.8147437769556092</v>
      </c>
      <c r="HM18" s="211">
        <v>10.167212753949258</v>
      </c>
      <c r="HN18" s="211">
        <v>-0.25649117536498522</v>
      </c>
      <c r="HO18" s="211">
        <v>-3.4690586051829087</v>
      </c>
      <c r="HP18" s="211">
        <v>-1.9833293395183915</v>
      </c>
      <c r="HQ18" s="211">
        <v>-1.4881962877850157</v>
      </c>
      <c r="HR18" s="211">
        <v>2.5514505571908757</v>
      </c>
      <c r="HS18" s="211">
        <v>12.88747279482007</v>
      </c>
      <c r="HT18" s="211">
        <v>-8.1719397959779911</v>
      </c>
      <c r="HU18" s="211">
        <v>-5.583765010818567</v>
      </c>
      <c r="HV18" s="211">
        <v>-13.582978463833783</v>
      </c>
      <c r="HW18" s="211">
        <v>-49.26367429075448</v>
      </c>
      <c r="HX18" s="211">
        <v>55.530126970738564</v>
      </c>
      <c r="HY18" s="211">
        <v>47.17675836476198</v>
      </c>
      <c r="HZ18" s="211">
        <v>11.529346299031445</v>
      </c>
      <c r="IA18" s="211">
        <v>-6.0148377971433717</v>
      </c>
      <c r="IB18" s="211">
        <v>-1.2260448375942872</v>
      </c>
      <c r="IC18" s="211">
        <v>-1.739988635001481</v>
      </c>
      <c r="ID18" s="211">
        <v>2.9057943200071321</v>
      </c>
      <c r="IE18" s="211">
        <v>14.571297197564874</v>
      </c>
      <c r="IF18" s="211">
        <v>-11.140268104967532</v>
      </c>
      <c r="IG18" s="211">
        <v>-4.8409387988785824</v>
      </c>
      <c r="IH18" s="211">
        <v>-5.8645082628666643</v>
      </c>
      <c r="II18" s="211">
        <v>3.3075289938914665</v>
      </c>
      <c r="IJ18" s="211">
        <v>-4.9136477113962798</v>
      </c>
      <c r="IK18" s="211">
        <v>-14.941321845463477</v>
      </c>
      <c r="IL18" s="211">
        <v>4.8413157465617047</v>
      </c>
      <c r="IM18" s="211">
        <v>11.921753752192643</v>
      </c>
      <c r="IN18" s="211">
        <v>7.3610725186020716</v>
      </c>
      <c r="IO18" s="211">
        <v>1.0183793394402016</v>
      </c>
      <c r="IP18" s="211">
        <v>4.8904748138158141</v>
      </c>
      <c r="IQ18" s="211">
        <v>15.977824457522473</v>
      </c>
      <c r="IR18" s="211">
        <v>-12.520078366528651</v>
      </c>
      <c r="IS18" s="211">
        <v>-5.3625089241322428</v>
      </c>
      <c r="IT18" s="211">
        <v>-3.4329005659933358</v>
      </c>
      <c r="IU18" s="211">
        <v>8.3581462782708229</v>
      </c>
      <c r="IV18" s="211">
        <v>-4.8190657747247911</v>
      </c>
      <c r="IW18" s="211">
        <v>-6.4516594853543268</v>
      </c>
      <c r="IX18" s="211">
        <v>-3.2481264018310583</v>
      </c>
      <c r="IY18" s="211">
        <v>10.063899206844852</v>
      </c>
      <c r="IZ18" s="211">
        <v>6.2158960207197254</v>
      </c>
      <c r="JA18" s="211">
        <v>-0.69084076627341062</v>
      </c>
      <c r="JB18" s="211">
        <v>8.2251590767608747</v>
      </c>
      <c r="JC18" s="211">
        <v>10.656069802288769</v>
      </c>
      <c r="JD18" s="211">
        <v>-13.507066294879806</v>
      </c>
      <c r="JE18" s="211">
        <v>-3.2437710041879484</v>
      </c>
      <c r="JF18" s="211">
        <v>-4.5988750080527296</v>
      </c>
      <c r="JG18" s="211">
        <v>7.8529310045112055</v>
      </c>
      <c r="JH18" s="211">
        <v>0.55355885889834155</v>
      </c>
      <c r="JI18" s="211">
        <v>-7.4312407153421418</v>
      </c>
      <c r="JJ18" s="211">
        <v>-2.8696852026434527</v>
      </c>
      <c r="JK18" s="211">
        <v>11.745257284386227</v>
      </c>
      <c r="JL18" s="211">
        <v>5.2181623229325709</v>
      </c>
      <c r="JM18" s="211">
        <v>-0.32155577610839714</v>
      </c>
      <c r="JN18" s="211">
        <v>1.9974371300595379</v>
      </c>
      <c r="JO18" s="211">
        <v>12.294620898065858</v>
      </c>
      <c r="JP18" s="211">
        <v>-11.637999565920282</v>
      </c>
      <c r="JQ18" s="211">
        <v>-6.1168290170290192</v>
      </c>
      <c r="JR18" s="211">
        <v>-3.0830060847192584</v>
      </c>
      <c r="JS18" s="211">
        <v>11.198120139731913</v>
      </c>
      <c r="JT18" s="211">
        <v>-4.5192568276604561E-2</v>
      </c>
      <c r="JU18" s="211">
        <v>-5.8031912360130633</v>
      </c>
      <c r="JV18" s="211">
        <v>0.98578655762587175</v>
      </c>
      <c r="JW18" s="211">
        <v>8.501643597560431</v>
      </c>
      <c r="JX18" s="211">
        <v>3.4080931660866298</v>
      </c>
      <c r="JY18" s="211">
        <v>-1.0695383165329702</v>
      </c>
      <c r="JZ18" s="211">
        <v>3.3541300045386322</v>
      </c>
      <c r="KA18" s="211">
        <v>-100</v>
      </c>
      <c r="KB18" s="211">
        <v>22.918513036284622</v>
      </c>
      <c r="KC18" s="211">
        <v>-0.38862699375960119</v>
      </c>
      <c r="KD18" s="211">
        <v>4.7100453794483457</v>
      </c>
      <c r="KE18" s="211">
        <v>-16.826349636504162</v>
      </c>
      <c r="KF18" s="211">
        <v>18.834329746111592</v>
      </c>
      <c r="KG18" s="211">
        <v>1.7843916967715785</v>
      </c>
      <c r="KH18" s="211">
        <v>5.8218488781812709</v>
      </c>
      <c r="KI18" s="211">
        <v>-10.503846180469338</v>
      </c>
      <c r="KJ18" s="211">
        <v>6.2995392636017158</v>
      </c>
      <c r="KK18" s="211">
        <v>1.0177196549038712</v>
      </c>
      <c r="KL18" s="211">
        <v>5.6115135600777819</v>
      </c>
      <c r="KM18" s="211">
        <v>-8.501078045590603</v>
      </c>
      <c r="KN18" s="211">
        <v>5.1987536997868915</v>
      </c>
      <c r="KO18" s="211">
        <v>3.0110131262157864</v>
      </c>
      <c r="KP18" s="211">
        <v>5.1543078163885951</v>
      </c>
      <c r="KQ18" s="211">
        <v>-7.7773865866454628</v>
      </c>
      <c r="KR18" s="211">
        <v>4.6066586010977062</v>
      </c>
      <c r="KS18" s="211">
        <v>3.7425383051137118</v>
      </c>
      <c r="KT18" s="211">
        <v>1.9071676373969098</v>
      </c>
      <c r="KU18" s="211">
        <v>-7.82318229479921</v>
      </c>
      <c r="KV18" s="211">
        <v>-27.342854996040302</v>
      </c>
      <c r="KW18" s="211">
        <v>51.152191160653558</v>
      </c>
      <c r="KX18" s="211">
        <v>2.0269714485736472</v>
      </c>
      <c r="KY18" s="211">
        <v>-7.0129526195418066</v>
      </c>
      <c r="KZ18" s="211">
        <v>-10.30965418674019</v>
      </c>
      <c r="LA18" s="211">
        <v>2.0375317750465314</v>
      </c>
      <c r="LB18" s="211">
        <v>19.358354434302541</v>
      </c>
      <c r="LC18" s="211">
        <v>-6.7844087624467875</v>
      </c>
      <c r="LD18" s="211">
        <v>-1.5978599161028626</v>
      </c>
      <c r="LE18" s="211">
        <v>-0.89489878076550156</v>
      </c>
      <c r="LF18" s="211">
        <v>16.457631962964172</v>
      </c>
      <c r="LG18" s="211">
        <v>-8.7096042873376405</v>
      </c>
      <c r="LH18" s="211">
        <v>1.1299222939552038</v>
      </c>
      <c r="LI18" s="211">
        <v>1.3980065348200554</v>
      </c>
      <c r="LJ18" s="211">
        <v>12.647804534176259</v>
      </c>
      <c r="LK18" s="211">
        <v>-8.9161132795331497</v>
      </c>
      <c r="LL18" s="211">
        <v>4.458521199574264</v>
      </c>
      <c r="LM18" s="211">
        <v>3.6793411607786624</v>
      </c>
      <c r="LN18" s="307"/>
      <c r="LO18" s="308" t="s">
        <v>678</v>
      </c>
      <c r="LP18" s="65">
        <v>1.191838751571253</v>
      </c>
      <c r="LQ18" s="316">
        <v>5.7534865407926183</v>
      </c>
      <c r="LR18" s="70"/>
      <c r="LS18" s="71"/>
      <c r="LT18" s="65">
        <v>3.3437410650176691</v>
      </c>
      <c r="LU18" s="70"/>
      <c r="LV18"/>
      <c r="LW18"/>
      <c r="LX18"/>
      <c r="LY18"/>
    </row>
    <row r="19" spans="1:339" s="59" customFormat="1" ht="18" customHeight="1">
      <c r="A19" s="514"/>
      <c r="C19" s="265">
        <v>3.4</v>
      </c>
      <c r="D19" s="269">
        <v>0.91883950063422404</v>
      </c>
      <c r="E19" s="269">
        <v>1.0428349407836</v>
      </c>
      <c r="F19" s="270">
        <v>31</v>
      </c>
      <c r="G19" s="268"/>
      <c r="H19" s="37" t="s">
        <v>376</v>
      </c>
      <c r="I19" s="211">
        <v>8.4929544945843816</v>
      </c>
      <c r="J19" s="211">
        <v>9.6088621285647378</v>
      </c>
      <c r="K19" s="211">
        <v>11.043486165563834</v>
      </c>
      <c r="L19" s="211">
        <v>9.7429420642061615</v>
      </c>
      <c r="M19" s="211">
        <v>6.9231899256126042</v>
      </c>
      <c r="N19" s="211">
        <v>12.631850390452342</v>
      </c>
      <c r="O19" s="211">
        <v>11.428542156969172</v>
      </c>
      <c r="P19" s="211">
        <v>12.995581743433092</v>
      </c>
      <c r="Q19" s="211">
        <v>9.0809972356897788</v>
      </c>
      <c r="R19" s="211">
        <v>5.4138377155545214</v>
      </c>
      <c r="S19" s="211">
        <v>12.312060422219389</v>
      </c>
      <c r="T19" s="211">
        <v>10.716852591511895</v>
      </c>
      <c r="U19" s="211">
        <v>13.908470026497</v>
      </c>
      <c r="V19" s="211">
        <v>9.9048618874304708</v>
      </c>
      <c r="W19" s="211">
        <v>13.726717980600412</v>
      </c>
      <c r="X19" s="211">
        <v>9.2274022901630559</v>
      </c>
      <c r="Y19" s="211">
        <v>9.242767783954136</v>
      </c>
      <c r="Z19" s="211">
        <v>6.2101397600693389</v>
      </c>
      <c r="AA19" s="211">
        <v>8.487214482491396</v>
      </c>
      <c r="AB19" s="211">
        <v>8.4767317575209233</v>
      </c>
      <c r="AC19" s="211">
        <v>5.99929707244425</v>
      </c>
      <c r="AD19" s="211">
        <v>0.20753918837108642</v>
      </c>
      <c r="AE19" s="211">
        <v>-4.4350931544032335</v>
      </c>
      <c r="AF19" s="211">
        <v>-4.1425940022406138</v>
      </c>
      <c r="AG19" s="294">
        <v>3.7735551732926496</v>
      </c>
      <c r="AH19" s="211">
        <v>0.51543867798208964</v>
      </c>
      <c r="AI19" s="211">
        <v>2.3635047634144684</v>
      </c>
      <c r="AJ19" s="211">
        <v>3.5815852613540642</v>
      </c>
      <c r="AK19" s="211">
        <v>-1.5961129478546781</v>
      </c>
      <c r="AL19" s="211">
        <v>5.1017298510767972</v>
      </c>
      <c r="AM19" s="211">
        <v>6.0323041708262082</v>
      </c>
      <c r="AN19" s="211">
        <v>5.53289806104695</v>
      </c>
      <c r="AO19" s="211">
        <v>11.982897881853248</v>
      </c>
      <c r="AP19" s="211">
        <v>8.5644392830784852</v>
      </c>
      <c r="AQ19" s="211">
        <v>2.1001710535612403</v>
      </c>
      <c r="AR19" s="211">
        <v>8.2836928639374179</v>
      </c>
      <c r="AS19" s="211">
        <v>8.8829191450595459</v>
      </c>
      <c r="AT19" s="211">
        <v>7.1658231997365505</v>
      </c>
      <c r="AU19" s="211">
        <v>8.0212731714422745</v>
      </c>
      <c r="AV19" s="211">
        <v>8.5197230311675867</v>
      </c>
      <c r="AW19" s="211">
        <v>9.8023277525489192</v>
      </c>
      <c r="AX19" s="211">
        <v>6.422640736055655</v>
      </c>
      <c r="AY19" s="211">
        <v>6.6957278898924102</v>
      </c>
      <c r="AZ19" s="211">
        <v>7.2954088852772401</v>
      </c>
      <c r="BA19" s="211">
        <v>6.9697342634438115</v>
      </c>
      <c r="BB19" s="211">
        <v>8.4587967225140659</v>
      </c>
      <c r="BC19" s="211">
        <v>9.0442665593234892</v>
      </c>
      <c r="BD19" s="211">
        <v>9.9286691719432127</v>
      </c>
      <c r="BE19" s="211">
        <v>4.0541695490222622</v>
      </c>
      <c r="BF19" s="211">
        <v>7.0104761072599047</v>
      </c>
      <c r="BG19" s="211">
        <v>-7.4548747043296544</v>
      </c>
      <c r="BH19" s="211">
        <v>-90.302420827170636</v>
      </c>
      <c r="BI19" s="211">
        <v>-50.550955964849848</v>
      </c>
      <c r="BJ19" s="211">
        <v>18.093255748700486</v>
      </c>
      <c r="BK19" s="211">
        <v>5.39733515633678</v>
      </c>
      <c r="BL19" s="211">
        <v>1.4123533365902858</v>
      </c>
      <c r="BM19" s="211">
        <v>4.9108959739774889</v>
      </c>
      <c r="BN19" s="211">
        <v>4.2742731299587433</v>
      </c>
      <c r="BO19" s="211">
        <v>3.2899962902098707</v>
      </c>
      <c r="BP19" s="211">
        <v>3.7042436848976621</v>
      </c>
      <c r="BQ19" s="211">
        <v>3.985421196487664</v>
      </c>
      <c r="BR19" s="211">
        <v>1.2633827525660593</v>
      </c>
      <c r="BS19" s="211">
        <v>12.280979998909004</v>
      </c>
      <c r="BT19" s="211">
        <v>957.41930579610494</v>
      </c>
      <c r="BU19" s="211">
        <v>80.968615091413227</v>
      </c>
      <c r="BV19" s="211">
        <v>-34.218346074936363</v>
      </c>
      <c r="BW19" s="211">
        <v>-45.021375294062317</v>
      </c>
      <c r="BX19" s="211">
        <v>-42.833820732713193</v>
      </c>
      <c r="BY19" s="211">
        <v>-29.619011269320509</v>
      </c>
      <c r="BZ19" s="211">
        <v>-15.860908703008775</v>
      </c>
      <c r="CA19" s="211">
        <v>1.4206177168111083</v>
      </c>
      <c r="CB19" s="211">
        <v>0.85482792947387054</v>
      </c>
      <c r="CC19" s="211">
        <v>5.1110518336165711</v>
      </c>
      <c r="CD19" s="211">
        <v>3.9761509287613848</v>
      </c>
      <c r="CE19" s="211">
        <v>9.7241867540934948</v>
      </c>
      <c r="CF19" s="211">
        <v>16.723854362657619</v>
      </c>
      <c r="CG19" s="211">
        <v>9.5837061757754185</v>
      </c>
      <c r="CH19" s="211">
        <v>24.618726523820555</v>
      </c>
      <c r="CI19" s="211">
        <v>52.185388155507383</v>
      </c>
      <c r="CJ19" s="211">
        <v>40.868266087194172</v>
      </c>
      <c r="CK19" s="211">
        <v>10.489822023557082</v>
      </c>
      <c r="CL19" s="211">
        <v>-6.7154675265968251</v>
      </c>
      <c r="CM19" s="211">
        <v>-7.2899357325520953</v>
      </c>
      <c r="CN19" s="211">
        <v>-8.3055499829251858</v>
      </c>
      <c r="CO19" s="211">
        <v>-11.678352574986107</v>
      </c>
      <c r="CP19" s="211">
        <v>-8.0442523096182725</v>
      </c>
      <c r="CQ19" s="211">
        <v>-13.876117907786906</v>
      </c>
      <c r="CR19" s="211">
        <v>-16.076077631140635</v>
      </c>
      <c r="CS19" s="211">
        <v>0.21893109326620674</v>
      </c>
      <c r="CT19" s="211">
        <v>-4.7139355419372606</v>
      </c>
      <c r="CU19" s="211">
        <v>-3.9313525436171233</v>
      </c>
      <c r="CV19" s="211">
        <v>-3.4546463024475713</v>
      </c>
      <c r="CW19" s="211">
        <v>-6.1155954912253065</v>
      </c>
      <c r="CX19" s="211">
        <v>4.8070998963720939</v>
      </c>
      <c r="CY19" s="211">
        <v>5.1529023577106585</v>
      </c>
      <c r="CZ19" s="211">
        <v>8.4709586584490921</v>
      </c>
      <c r="DA19" s="211">
        <v>10.650347834443835</v>
      </c>
      <c r="DB19" s="211">
        <v>6.6419136897312541</v>
      </c>
      <c r="DC19" s="211">
        <v>12.624197364009063</v>
      </c>
      <c r="DD19" s="211">
        <v>13.125595176703769</v>
      </c>
      <c r="DE19" s="211">
        <v>5.8503109432852511</v>
      </c>
      <c r="DF19" s="211">
        <v>4.3533039335085846</v>
      </c>
      <c r="DG19" s="211">
        <v>2.9764043533383671</v>
      </c>
      <c r="DH19" s="211">
        <v>7.3025496738715816</v>
      </c>
      <c r="DI19" s="211">
        <v>5.1965135532603597</v>
      </c>
      <c r="DJ19" s="211">
        <v>4.6342139113812379</v>
      </c>
      <c r="DK19" s="211">
        <v>2.4748860636860286</v>
      </c>
      <c r="DL19" s="211" t="e">
        <v>#DIV/0!</v>
      </c>
      <c r="DM19" s="211">
        <v>9.7315277588866138</v>
      </c>
      <c r="DN19" s="211">
        <v>9.7067079763655073</v>
      </c>
      <c r="DO19" s="211">
        <v>11.154991402503867</v>
      </c>
      <c r="DP19" s="211">
        <v>9.4466010197632926</v>
      </c>
      <c r="DQ19" s="211">
        <v>12.501126276647682</v>
      </c>
      <c r="DR19" s="211">
        <v>8.1827404623527684</v>
      </c>
      <c r="DS19" s="211">
        <v>7.6528999640270285</v>
      </c>
      <c r="DT19" s="211">
        <v>-2.8149389801949951</v>
      </c>
      <c r="DU19" s="211">
        <v>2.2159797520085505</v>
      </c>
      <c r="DV19" s="211">
        <v>2.2657744285330637</v>
      </c>
      <c r="DW19" s="211">
        <v>7.8172920307708438</v>
      </c>
      <c r="DX19" s="211">
        <v>6.2730411489699378</v>
      </c>
      <c r="DY19" s="211">
        <v>8.0299541826164216</v>
      </c>
      <c r="DZ19" s="211">
        <v>8.2207856216207205</v>
      </c>
      <c r="EA19" s="211">
        <v>6.9908213513126753</v>
      </c>
      <c r="EB19" s="211">
        <v>9.1307390986959547</v>
      </c>
      <c r="EC19" s="211">
        <v>1.0104567324892031</v>
      </c>
      <c r="ED19" s="211">
        <v>-39.116555010996244</v>
      </c>
      <c r="EE19" s="211">
        <v>3.8882795851946241</v>
      </c>
      <c r="EF19" s="211">
        <v>3.7648398121744151</v>
      </c>
      <c r="EG19" s="211">
        <v>5.6972023208775369</v>
      </c>
      <c r="EH19" s="211">
        <v>46.905794617217197</v>
      </c>
      <c r="EI19" s="211">
        <v>-38.991321404919965</v>
      </c>
      <c r="EJ19" s="211">
        <v>-4.7373660881870592</v>
      </c>
      <c r="EK19" s="211">
        <v>6.2988837698185733</v>
      </c>
      <c r="EL19" s="211">
        <v>16.619601408535118</v>
      </c>
      <c r="EM19" s="211">
        <v>32.112646467782781</v>
      </c>
      <c r="EN19" s="211">
        <v>-7.4683803759850917</v>
      </c>
      <c r="EO19" s="211">
        <v>-11.28870458524591</v>
      </c>
      <c r="EP19" s="211">
        <v>-7.1333474896395899</v>
      </c>
      <c r="EQ19" s="211">
        <v>-4.5012432150773947</v>
      </c>
      <c r="ER19" s="211">
        <v>6.1918542057630077</v>
      </c>
      <c r="ES19" s="211">
        <v>9.9970694146310706</v>
      </c>
      <c r="ET19" s="211">
        <v>7.6866569514665457</v>
      </c>
      <c r="EU19" s="211">
        <v>5.1399610626895651</v>
      </c>
      <c r="EV19" s="211"/>
      <c r="EW19" s="211">
        <v>9.9258180762128916</v>
      </c>
      <c r="EX19" s="211">
        <v>7.1052502755595697</v>
      </c>
      <c r="EY19" s="211">
        <v>4.3285915570719879</v>
      </c>
      <c r="EZ19" s="211">
        <v>7.9190840626315264</v>
      </c>
      <c r="FA19" s="211">
        <v>-7.9676759839102402</v>
      </c>
      <c r="FB19" s="211">
        <v>-4.174512505162113</v>
      </c>
      <c r="FC19" s="211">
        <v>11.443683412521665</v>
      </c>
      <c r="FD19" s="211">
        <v>-5.7661675783940325</v>
      </c>
      <c r="FE19" s="211">
        <v>6.9692277428065523</v>
      </c>
      <c r="FF19" s="211">
        <v>6.1074055532125868</v>
      </c>
      <c r="FG19" s="211">
        <v>4.6455711171699221</v>
      </c>
      <c r="FH19" s="211">
        <v>8.0857405623431049</v>
      </c>
      <c r="FI19" s="211">
        <v>-6.9832100110556325</v>
      </c>
      <c r="FJ19" s="211">
        <v>-3.7015740435482201</v>
      </c>
      <c r="FK19" s="211">
        <v>9.4986756133960171</v>
      </c>
      <c r="FL19" s="211">
        <v>-4.5920066512170337</v>
      </c>
      <c r="FM19" s="211">
        <v>3.4281180330167729</v>
      </c>
      <c r="FN19" s="211">
        <v>0.6271586170655894</v>
      </c>
      <c r="FO19" s="211">
        <v>-14.274459552165638</v>
      </c>
      <c r="FP19" s="211">
        <v>19.695564143639018</v>
      </c>
      <c r="FQ19" s="211">
        <v>-5.8765082479551012</v>
      </c>
      <c r="FR19" s="211">
        <v>-0.94445170544868517</v>
      </c>
      <c r="FS19" s="211">
        <v>3.2655778324633076</v>
      </c>
      <c r="FT19" s="211">
        <v>1.5186351945956034</v>
      </c>
      <c r="FU19" s="211">
        <v>12.408884189897137</v>
      </c>
      <c r="FV19" s="211">
        <v>-1.0476001960217189</v>
      </c>
      <c r="FW19" s="211">
        <v>-4.7434041687938446</v>
      </c>
      <c r="FX19" s="211">
        <v>-1.9022142576990291</v>
      </c>
      <c r="FY19" s="211">
        <v>4.4919311351572162</v>
      </c>
      <c r="FZ19" s="211">
        <v>1.9442249356415005</v>
      </c>
      <c r="GA19" s="211">
        <v>-15.27847923684034</v>
      </c>
      <c r="GB19" s="211">
        <v>16.62008779294375</v>
      </c>
      <c r="GC19" s="211">
        <v>-0.85122742205207658</v>
      </c>
      <c r="GD19" s="211">
        <v>-2.002716809163303</v>
      </c>
      <c r="GE19" s="211">
        <v>4.7178201866223048</v>
      </c>
      <c r="GF19" s="211">
        <v>-1.9983454735720017</v>
      </c>
      <c r="GG19" s="211">
        <v>8.6298454915793883</v>
      </c>
      <c r="GH19" s="211">
        <v>5.4277896199593272</v>
      </c>
      <c r="GI19" s="211">
        <v>-6.0963672167980434</v>
      </c>
      <c r="GJ19" s="211">
        <v>0.92563530612214606</v>
      </c>
      <c r="GK19" s="211">
        <v>0.81929163905847702</v>
      </c>
      <c r="GL19" s="211">
        <v>5.4892560702316473</v>
      </c>
      <c r="GM19" s="211">
        <v>-18.630276197625079</v>
      </c>
      <c r="GN19" s="211">
        <v>16.636493247960743</v>
      </c>
      <c r="GO19" s="211">
        <v>-3.6036416308197801</v>
      </c>
      <c r="GP19" s="211">
        <v>9.8279733388878299E-2</v>
      </c>
      <c r="GQ19" s="211">
        <v>4.7077016845134381</v>
      </c>
      <c r="GR19" s="211">
        <v>-4.2365461843142072</v>
      </c>
      <c r="GS19" s="211">
        <v>2.6943555265703765</v>
      </c>
      <c r="GT19" s="211">
        <v>0.54330218636680172</v>
      </c>
      <c r="GU19" s="211">
        <v>-5.8089527894659057</v>
      </c>
      <c r="GV19" s="211">
        <v>9.2603317899535966</v>
      </c>
      <c r="GW19" s="211">
        <v>-2.3460716038815121</v>
      </c>
      <c r="GX19" s="211">
        <v>7.4287702292997295</v>
      </c>
      <c r="GY19" s="211">
        <v>-17.662012421238344</v>
      </c>
      <c r="GZ19" s="211">
        <v>10.806223700583303</v>
      </c>
      <c r="HA19" s="211">
        <v>2.957559090896595</v>
      </c>
      <c r="HB19" s="211">
        <v>0.98455333424179514</v>
      </c>
      <c r="HC19" s="211">
        <v>4.2145343769545889</v>
      </c>
      <c r="HD19" s="211">
        <v>1.6163610256599128</v>
      </c>
      <c r="HE19" s="211">
        <v>-0.44055533335234998</v>
      </c>
      <c r="HF19" s="211">
        <v>-5.4433623080666536</v>
      </c>
      <c r="HG19" s="211">
        <v>-0.10443350454748668</v>
      </c>
      <c r="HH19" s="211">
        <v>9.8649626495136857</v>
      </c>
      <c r="HI19" s="211">
        <v>-3.8860850955334172</v>
      </c>
      <c r="HJ19" s="211">
        <v>8.2863191726951584</v>
      </c>
      <c r="HK19" s="211">
        <v>-17.282074681626995</v>
      </c>
      <c r="HL19" s="211">
        <v>12.115852786495978</v>
      </c>
      <c r="HM19" s="211">
        <v>-0.21144773101266878</v>
      </c>
      <c r="HN19" s="211">
        <v>1.2436860156034726</v>
      </c>
      <c r="HO19" s="211">
        <v>4.8002698786912248</v>
      </c>
      <c r="HP19" s="211">
        <v>1.3079240636972003</v>
      </c>
      <c r="HQ19" s="211">
        <v>0.94535286320238754</v>
      </c>
      <c r="HR19" s="211">
        <v>-4.9329375116310246</v>
      </c>
      <c r="HS19" s="211">
        <v>0.70576865266215805</v>
      </c>
      <c r="HT19" s="211">
        <v>3.993867451887894</v>
      </c>
      <c r="HU19" s="211">
        <v>-1.1553709088606468</v>
      </c>
      <c r="HV19" s="211">
        <v>-6.3514962254789538</v>
      </c>
      <c r="HW19" s="211">
        <v>-91.332189272808321</v>
      </c>
      <c r="HX19" s="211">
        <v>471.69131003447399</v>
      </c>
      <c r="HY19" s="211">
        <v>138.31310096747967</v>
      </c>
      <c r="HZ19" s="211">
        <v>-9.640778046150956</v>
      </c>
      <c r="IA19" s="211">
        <v>0.83786257919315688</v>
      </c>
      <c r="IB19" s="211">
        <v>4.8028640801828288</v>
      </c>
      <c r="IC19" s="211">
        <v>0.33279382408993285</v>
      </c>
      <c r="ID19" s="211">
        <v>-5.8303046667454907</v>
      </c>
      <c r="IE19" s="211">
        <v>1.1096519307405543</v>
      </c>
      <c r="IF19" s="211">
        <v>4.2758302321149984</v>
      </c>
      <c r="IG19" s="211">
        <v>-3.7428382409672309</v>
      </c>
      <c r="IH19" s="211">
        <v>3.8375915697750145</v>
      </c>
      <c r="II19" s="211">
        <v>-18.369875271768095</v>
      </c>
      <c r="IJ19" s="211">
        <v>-2.1597354335767704</v>
      </c>
      <c r="IK19" s="211">
        <v>-13.373764142844806</v>
      </c>
      <c r="IL19" s="211">
        <v>-24.480072237460291</v>
      </c>
      <c r="IM19" s="211">
        <v>4.85011875005344</v>
      </c>
      <c r="IN19" s="211">
        <v>29.029599149566593</v>
      </c>
      <c r="IO19" s="211">
        <v>19.945886693226015</v>
      </c>
      <c r="IP19" s="211">
        <v>13.511431175203413</v>
      </c>
      <c r="IQ19" s="211">
        <v>0.54559691163811408</v>
      </c>
      <c r="IR19" s="211">
        <v>8.6764255270533255</v>
      </c>
      <c r="IS19" s="211">
        <v>-4.7821422729737151</v>
      </c>
      <c r="IT19" s="211">
        <v>9.5779675216431315</v>
      </c>
      <c r="IU19" s="211">
        <v>-13.162420499523563</v>
      </c>
      <c r="IV19" s="211">
        <v>-8.144750163106778</v>
      </c>
      <c r="IW19" s="211">
        <v>-1.4885371849450877</v>
      </c>
      <c r="IX19" s="211">
        <v>-7.7744586178136075</v>
      </c>
      <c r="IY19" s="211">
        <v>-2.9469608983487205</v>
      </c>
      <c r="IZ19" s="211">
        <v>1.2041806277512563</v>
      </c>
      <c r="JA19" s="211">
        <v>1.2681146314074141</v>
      </c>
      <c r="JB19" s="211">
        <v>12.812400944857075</v>
      </c>
      <c r="JC19" s="211">
        <v>-0.55585352788641273</v>
      </c>
      <c r="JD19" s="211">
        <v>4.678973885811061</v>
      </c>
      <c r="JE19" s="211">
        <v>-0.86428915177455679</v>
      </c>
      <c r="JF19" s="211">
        <v>2.6284945940954714</v>
      </c>
      <c r="JG19" s="211">
        <v>-15.380611002943155</v>
      </c>
      <c r="JH19" s="211">
        <v>9.6902372305489166</v>
      </c>
      <c r="JI19" s="211">
        <v>-6.3373606837034231</v>
      </c>
      <c r="JJ19" s="211">
        <v>-7.0170116489723995</v>
      </c>
      <c r="JK19" s="211">
        <v>-2.4653699663515312</v>
      </c>
      <c r="JL19" s="211">
        <v>-1.5851735154420368</v>
      </c>
      <c r="JM19" s="211">
        <v>13.04984530736624</v>
      </c>
      <c r="JN19" s="211">
        <v>13.184616242817015</v>
      </c>
      <c r="JO19" s="211">
        <v>2.5820653442992096</v>
      </c>
      <c r="JP19" s="211">
        <v>6.7821748297551636</v>
      </c>
      <c r="JQ19" s="211">
        <v>-4.4555925331154072</v>
      </c>
      <c r="JR19" s="211">
        <v>8.3856377893331882</v>
      </c>
      <c r="JS19" s="211">
        <v>-15.003889325473125</v>
      </c>
      <c r="JT19" s="211">
        <v>2.6358862480252867</v>
      </c>
      <c r="JU19" s="211">
        <v>-7.6620013612901658</v>
      </c>
      <c r="JV19" s="211">
        <v>-8.2438845202432418</v>
      </c>
      <c r="JW19" s="211">
        <v>1.6321607831412592</v>
      </c>
      <c r="JX19" s="211">
        <v>-3.5167695493677087</v>
      </c>
      <c r="JY19" s="211">
        <v>12.445567794892966</v>
      </c>
      <c r="JZ19" s="211">
        <v>10.848834430657519</v>
      </c>
      <c r="KA19" s="211" t="e">
        <v>#DIV/0!</v>
      </c>
      <c r="KB19" s="211">
        <v>-3.5688970660456789</v>
      </c>
      <c r="KC19" s="211">
        <v>3.4524114073442007</v>
      </c>
      <c r="KD19" s="211">
        <v>12.148003547579151</v>
      </c>
      <c r="KE19" s="211">
        <v>-1.9196229337480304</v>
      </c>
      <c r="KF19" s="211">
        <v>-3.5907084729582976</v>
      </c>
      <c r="KG19" s="211">
        <v>4.8181292891311926</v>
      </c>
      <c r="KH19" s="211">
        <v>10.424351120577796</v>
      </c>
      <c r="KI19" s="211">
        <v>0.81768444868508539</v>
      </c>
      <c r="KJ19" s="211">
        <v>-7.291404907523841</v>
      </c>
      <c r="KK19" s="211">
        <v>4.3047674569315859</v>
      </c>
      <c r="KL19" s="211">
        <v>-0.31297526298162381</v>
      </c>
      <c r="KM19" s="211">
        <v>6.0366509432054301</v>
      </c>
      <c r="KN19" s="211">
        <v>-7.2462417685031966</v>
      </c>
      <c r="KO19" s="211">
        <v>9.9669721952248835</v>
      </c>
      <c r="KP19" s="211">
        <v>-1.7407775473342326</v>
      </c>
      <c r="KQ19" s="211">
        <v>7.7896559581385674</v>
      </c>
      <c r="KR19" s="211">
        <v>-7.0823952382487221</v>
      </c>
      <c r="KS19" s="211">
        <v>8.7171619490953987</v>
      </c>
      <c r="KT19" s="211">
        <v>0.22449995324794259</v>
      </c>
      <c r="KU19" s="211">
        <v>-0.23083808199410782</v>
      </c>
      <c r="KV19" s="211">
        <v>-43.994472839538176</v>
      </c>
      <c r="KW19" s="211">
        <v>85.509195780830225</v>
      </c>
      <c r="KX19" s="211">
        <v>0.10541347328415895</v>
      </c>
      <c r="KY19" s="211">
        <v>1.6271148466092455</v>
      </c>
      <c r="KZ19" s="211">
        <v>-22.159373287038633</v>
      </c>
      <c r="LA19" s="211">
        <v>-22.959669961868002</v>
      </c>
      <c r="LB19" s="211">
        <v>56.310636058673424</v>
      </c>
      <c r="LC19" s="211">
        <v>13.400694746086856</v>
      </c>
      <c r="LD19" s="211">
        <v>-14.601710396948036</v>
      </c>
      <c r="LE19" s="211">
        <v>-12.724775568096433</v>
      </c>
      <c r="LF19" s="211">
        <v>9.4798772538110967</v>
      </c>
      <c r="LG19" s="211">
        <v>8.7187555209245602</v>
      </c>
      <c r="LH19" s="211">
        <v>-10.601538975759823</v>
      </c>
      <c r="LI19" s="211">
        <v>-10.2511482209175</v>
      </c>
      <c r="LJ19" s="211">
        <v>21.7384556113618</v>
      </c>
      <c r="LK19" s="211">
        <v>12.614518195864093</v>
      </c>
      <c r="LL19" s="211">
        <v>-12.479291898063209</v>
      </c>
      <c r="LM19" s="211">
        <v>-12.37363060005994</v>
      </c>
      <c r="LN19" s="309"/>
      <c r="LO19" s="308" t="s">
        <v>414</v>
      </c>
      <c r="LP19" s="65">
        <v>-1.7067806907019074</v>
      </c>
      <c r="LQ19" s="316">
        <v>-3.0875742180358907</v>
      </c>
      <c r="LR19" s="70"/>
      <c r="LS19" s="71"/>
      <c r="LT19" s="65">
        <v>2.1664766164102653</v>
      </c>
      <c r="LU19" s="70"/>
      <c r="LV19"/>
      <c r="LW19"/>
      <c r="LX19"/>
      <c r="LY19"/>
    </row>
    <row r="20" spans="1:339" s="241" customFormat="1" ht="20.100000000000001" customHeight="1">
      <c r="A20" s="514"/>
      <c r="B20" s="445" t="s">
        <v>679</v>
      </c>
      <c r="C20" s="275"/>
      <c r="D20" s="272">
        <v>25.3715189994616</v>
      </c>
      <c r="E20" s="272">
        <v>20.595883014724901</v>
      </c>
      <c r="F20" s="273"/>
      <c r="G20" s="511" t="s">
        <v>680</v>
      </c>
      <c r="H20" s="511"/>
      <c r="I20" s="208">
        <v>1.3428036383202908</v>
      </c>
      <c r="J20" s="208">
        <v>3.0417532902486784</v>
      </c>
      <c r="K20" s="208">
        <v>3.4628472654351299</v>
      </c>
      <c r="L20" s="208">
        <v>4.8763022643386762</v>
      </c>
      <c r="M20" s="208">
        <v>5.1033631117714151</v>
      </c>
      <c r="N20" s="208">
        <v>5.0633814828211001</v>
      </c>
      <c r="O20" s="208">
        <v>3.5951018562246304</v>
      </c>
      <c r="P20" s="208">
        <v>4.857764862740126</v>
      </c>
      <c r="Q20" s="208">
        <v>4.5182922259304803</v>
      </c>
      <c r="R20" s="208">
        <v>3.9360362568370562</v>
      </c>
      <c r="S20" s="208">
        <v>6.2067039323286082</v>
      </c>
      <c r="T20" s="208">
        <v>3.8399557199362704</v>
      </c>
      <c r="U20" s="208">
        <v>2.3408058270936891</v>
      </c>
      <c r="V20" s="208">
        <v>3.9333095138939882</v>
      </c>
      <c r="W20" s="208">
        <v>3.6518544418343311</v>
      </c>
      <c r="X20" s="208">
        <v>3.199919180475348</v>
      </c>
      <c r="Y20" s="208">
        <v>3.1830132621172282</v>
      </c>
      <c r="Z20" s="208">
        <v>2.9603423893721725</v>
      </c>
      <c r="AA20" s="208">
        <v>3.8749499846204145</v>
      </c>
      <c r="AB20" s="208">
        <v>6.5073436248793257</v>
      </c>
      <c r="AC20" s="208">
        <v>4.8981391840340507</v>
      </c>
      <c r="AD20" s="208">
        <v>2.3632051757036265</v>
      </c>
      <c r="AE20" s="208">
        <v>7.460929004984564</v>
      </c>
      <c r="AF20" s="208">
        <v>3.8378937883644255</v>
      </c>
      <c r="AG20" s="293">
        <v>6.2025817896727489</v>
      </c>
      <c r="AH20" s="208">
        <v>7.0112472797042642</v>
      </c>
      <c r="AI20" s="208">
        <v>1.432039526481276</v>
      </c>
      <c r="AJ20" s="208">
        <v>4.0374255842243087</v>
      </c>
      <c r="AK20" s="208">
        <v>3.7265789954562791</v>
      </c>
      <c r="AL20" s="208">
        <v>3.388167378884873</v>
      </c>
      <c r="AM20" s="208">
        <v>4.0045924576234313</v>
      </c>
      <c r="AN20" s="208">
        <v>3.4918935075315005</v>
      </c>
      <c r="AO20" s="160">
        <v>3.7586075207753709</v>
      </c>
      <c r="AP20" s="160">
        <v>4.1084590534295842</v>
      </c>
      <c r="AQ20" s="208">
        <v>3.3765814189805354</v>
      </c>
      <c r="AR20" s="208">
        <v>3.5683788614224454</v>
      </c>
      <c r="AS20" s="208">
        <v>4.0175424352047173</v>
      </c>
      <c r="AT20" s="208">
        <v>1.565513401203944</v>
      </c>
      <c r="AU20" s="208">
        <v>3.7301296385136027</v>
      </c>
      <c r="AV20" s="208">
        <v>3.6134203077638176</v>
      </c>
      <c r="AW20" s="208">
        <v>3.2441988347261912</v>
      </c>
      <c r="AX20" s="208">
        <v>2.9540333561041194</v>
      </c>
      <c r="AY20" s="208">
        <v>3.4332222739802205</v>
      </c>
      <c r="AZ20" s="208">
        <v>2.9615986636825369</v>
      </c>
      <c r="BA20" s="208">
        <v>2.1378890091912126</v>
      </c>
      <c r="BB20" s="208">
        <v>1.3419551848725888</v>
      </c>
      <c r="BC20" s="208">
        <v>2.6611393465174444</v>
      </c>
      <c r="BD20" s="208">
        <v>3.6365786328910588</v>
      </c>
      <c r="BE20" s="208">
        <v>3.6416128904155158</v>
      </c>
      <c r="BF20" s="208">
        <v>6.5247409010443391</v>
      </c>
      <c r="BG20" s="208">
        <v>3.6057176925491206</v>
      </c>
      <c r="BH20" s="208">
        <v>-21.361002440780425</v>
      </c>
      <c r="BI20" s="208">
        <v>-22.174966263544533</v>
      </c>
      <c r="BJ20" s="208">
        <v>1.5091490824963358</v>
      </c>
      <c r="BK20" s="208">
        <v>1.4974171899988562</v>
      </c>
      <c r="BL20" s="208">
        <v>1.7220720462932633</v>
      </c>
      <c r="BM20" s="208">
        <v>3.1895450911298298</v>
      </c>
      <c r="BN20" s="208">
        <v>1.948237162430047</v>
      </c>
      <c r="BO20" s="208">
        <v>1.9565754632489814</v>
      </c>
      <c r="BP20" s="208">
        <v>7.6842362033164022</v>
      </c>
      <c r="BQ20" s="208">
        <v>4.5279295957189305</v>
      </c>
      <c r="BR20" s="208">
        <v>8.893395789008494</v>
      </c>
      <c r="BS20" s="208">
        <v>14.148047363038145</v>
      </c>
      <c r="BT20" s="208">
        <v>37.518539846715527</v>
      </c>
      <c r="BU20" s="208">
        <v>34.810713774138151</v>
      </c>
      <c r="BV20" s="208">
        <v>18.956571279918876</v>
      </c>
      <c r="BW20" s="208">
        <v>14.324889315031527</v>
      </c>
      <c r="BX20" s="208">
        <v>13.990466350956709</v>
      </c>
      <c r="BY20" s="208">
        <v>6.0526359140992412</v>
      </c>
      <c r="BZ20" s="208">
        <v>6.2597302644963264</v>
      </c>
      <c r="CA20" s="208">
        <v>8.5434305281946621</v>
      </c>
      <c r="CB20" s="208">
        <v>2.1350885013881253</v>
      </c>
      <c r="CC20" s="208">
        <v>5.2839788518710407E-2</v>
      </c>
      <c r="CD20" s="208">
        <v>-2.2825841058929797</v>
      </c>
      <c r="CE20" s="208">
        <v>0.14129521547829427</v>
      </c>
      <c r="CF20" s="208">
        <v>-1.2483956502531299</v>
      </c>
      <c r="CG20" s="208">
        <v>-1.808624937667318</v>
      </c>
      <c r="CH20" s="208">
        <v>0.33146520099785448</v>
      </c>
      <c r="CI20" s="208">
        <v>0.99716874418049883</v>
      </c>
      <c r="CJ20" s="208">
        <v>5.4073161255855382</v>
      </c>
      <c r="CK20" s="208">
        <v>6.4579181262315615</v>
      </c>
      <c r="CL20" s="208">
        <v>3.1702865969106568</v>
      </c>
      <c r="CM20" s="208">
        <v>0.38609884743405587</v>
      </c>
      <c r="CN20" s="208">
        <v>-0.85265620681833809</v>
      </c>
      <c r="CO20" s="208">
        <v>2.036698961861731</v>
      </c>
      <c r="CP20" s="208">
        <v>1.8375046556537029</v>
      </c>
      <c r="CQ20" s="208">
        <v>2.5300955023459721</v>
      </c>
      <c r="CR20" s="208">
        <v>-3.3327004699746539</v>
      </c>
      <c r="CS20" s="208">
        <v>3.0152302427487712</v>
      </c>
      <c r="CT20" s="208">
        <v>-4.6461562923313267</v>
      </c>
      <c r="CU20" s="208">
        <v>-4.0500572272702158</v>
      </c>
      <c r="CV20" s="208">
        <v>-2.3643688212997631</v>
      </c>
      <c r="CW20" s="208">
        <v>-2.1949806132623024</v>
      </c>
      <c r="CX20" s="208">
        <v>-6.8145134654258754E-2</v>
      </c>
      <c r="CY20" s="208">
        <v>5.144482708068665E-2</v>
      </c>
      <c r="CZ20" s="208">
        <v>-2.6908885460675123</v>
      </c>
      <c r="DA20" s="208">
        <v>2.525984289596849</v>
      </c>
      <c r="DB20" s="208">
        <v>1.2927321125610689</v>
      </c>
      <c r="DC20" s="208">
        <v>0.39147628675763713</v>
      </c>
      <c r="DD20" s="208">
        <v>5.9723227309277434</v>
      </c>
      <c r="DE20" s="208">
        <v>-8.7607946861538721E-2</v>
      </c>
      <c r="DF20" s="208">
        <v>7.0743710529705766</v>
      </c>
      <c r="DG20" s="208">
        <v>9.2959669100333571</v>
      </c>
      <c r="DH20" s="208">
        <v>2.952218138868659</v>
      </c>
      <c r="DI20" s="208">
        <v>1.5420073217760262</v>
      </c>
      <c r="DJ20" s="208">
        <v>2.0314021991347317</v>
      </c>
      <c r="DK20" s="208">
        <v>4.1397474767443754</v>
      </c>
      <c r="DL20" s="208">
        <v>-100</v>
      </c>
      <c r="DM20" s="208">
        <v>2.6113550152812479</v>
      </c>
      <c r="DN20" s="208">
        <v>5.0173713850097954</v>
      </c>
      <c r="DO20" s="208">
        <v>4.314357796806334</v>
      </c>
      <c r="DP20" s="208">
        <v>4.6206734524925963</v>
      </c>
      <c r="DQ20" s="208">
        <v>3.3039199267527692</v>
      </c>
      <c r="DR20" s="208">
        <v>3.1123530601161065</v>
      </c>
      <c r="DS20" s="208">
        <v>5.0771902124845809</v>
      </c>
      <c r="DT20" s="208">
        <v>4.4881799642786859</v>
      </c>
      <c r="DU20" s="208">
        <v>4.8084230337942984</v>
      </c>
      <c r="DV20" s="208">
        <v>3.7101765113814338</v>
      </c>
      <c r="DW20" s="208">
        <v>3.7526070291636415</v>
      </c>
      <c r="DX20" s="208">
        <v>3.6884597180969223</v>
      </c>
      <c r="DY20" s="208">
        <v>3.1145651116126487</v>
      </c>
      <c r="DZ20" s="208">
        <v>3.2635155212187925</v>
      </c>
      <c r="EA20" s="208">
        <v>2.8431104487519576</v>
      </c>
      <c r="EB20" s="208">
        <v>2.5340856856575869</v>
      </c>
      <c r="EC20" s="208">
        <v>4.5635388525071932</v>
      </c>
      <c r="ED20" s="208">
        <v>-13.887344552863979</v>
      </c>
      <c r="EE20" s="208">
        <v>2.1354364385729525</v>
      </c>
      <c r="EF20" s="208">
        <v>3.8677178228903415</v>
      </c>
      <c r="EG20" s="208">
        <v>9.1875023877386894</v>
      </c>
      <c r="EH20" s="208">
        <v>29.269597554390572</v>
      </c>
      <c r="EI20" s="208">
        <v>11.429937535806872</v>
      </c>
      <c r="EJ20" s="208">
        <v>5.5683860094402462</v>
      </c>
      <c r="EK20" s="208">
        <v>-0.68494169965889284</v>
      </c>
      <c r="EL20" s="208">
        <v>-0.84740753972671712</v>
      </c>
      <c r="EM20" s="208">
        <v>4.2299713355102853</v>
      </c>
      <c r="EN20" s="208">
        <v>0.89733880339515792</v>
      </c>
      <c r="EO20" s="208">
        <v>2.1462072727327808</v>
      </c>
      <c r="EP20" s="208">
        <v>-1.803574096932266</v>
      </c>
      <c r="EQ20" s="208">
        <v>-2.8696726578023686</v>
      </c>
      <c r="ER20" s="208">
        <v>-0.89245289536528105</v>
      </c>
      <c r="ES20" s="208">
        <v>1.3721218212119339</v>
      </c>
      <c r="ET20" s="208">
        <v>4.3497036554984021</v>
      </c>
      <c r="EU20" s="208">
        <v>4.5720763853894368</v>
      </c>
      <c r="EV20" s="208"/>
      <c r="EW20" s="208">
        <v>4.1680419541151252</v>
      </c>
      <c r="EX20" s="208">
        <v>4.0133354544646522</v>
      </c>
      <c r="EY20" s="208">
        <v>4.0232637732168257</v>
      </c>
      <c r="EZ20" s="208">
        <v>2.8690688975071481</v>
      </c>
      <c r="FA20" s="208">
        <v>-1.5760308873128679</v>
      </c>
      <c r="FB20" s="208">
        <v>14.226209512617686</v>
      </c>
      <c r="FC20" s="208">
        <v>1.0733726415651006</v>
      </c>
      <c r="FD20" s="208">
        <v>-0.71105250514213481</v>
      </c>
      <c r="FE20" s="208">
        <v>3.3482682404677462</v>
      </c>
      <c r="FF20" s="208">
        <v>3.9983303172907512</v>
      </c>
      <c r="FG20" s="208">
        <v>3.9844184926558057</v>
      </c>
      <c r="FH20" s="208">
        <v>2.9343488056277351</v>
      </c>
      <c r="FI20" s="208">
        <v>-0.78303323722180096</v>
      </c>
      <c r="FJ20" s="208">
        <v>13.102429919920837</v>
      </c>
      <c r="FK20" s="208">
        <v>0.91172089722118699</v>
      </c>
      <c r="FL20" s="208">
        <v>-0.8743149533550536</v>
      </c>
      <c r="FM20" s="208">
        <v>-5.7505846495472355</v>
      </c>
      <c r="FN20" s="208">
        <v>7.5233720063486942</v>
      </c>
      <c r="FO20" s="208">
        <v>-8.2629145035767095</v>
      </c>
      <c r="FP20" s="208">
        <v>6.7280152314875892</v>
      </c>
      <c r="FQ20" s="208">
        <v>0.37916855031690488</v>
      </c>
      <c r="FR20" s="208">
        <v>-0.59684827646364624</v>
      </c>
      <c r="FS20" s="208">
        <v>-4.6438112051429243</v>
      </c>
      <c r="FT20" s="208">
        <v>3.4040080597675768</v>
      </c>
      <c r="FU20" s="208">
        <v>7.7516878632242481</v>
      </c>
      <c r="FV20" s="208">
        <v>-9.4660028374929368</v>
      </c>
      <c r="FW20" s="208">
        <v>6.2880139799513302</v>
      </c>
      <c r="FX20" s="208">
        <v>0.12393902771086118</v>
      </c>
      <c r="FY20" s="208">
        <v>-4.1705512810648599</v>
      </c>
      <c r="FZ20" s="208">
        <v>7.9627807188156652</v>
      </c>
      <c r="GA20" s="208">
        <v>-7.0096506943264103</v>
      </c>
      <c r="GB20" s="208">
        <v>6.9590851019926845</v>
      </c>
      <c r="GC20" s="208">
        <v>0.34098401889470153</v>
      </c>
      <c r="GD20" s="208">
        <v>-1.9860251755434888</v>
      </c>
      <c r="GE20" s="208">
        <v>-3.4815677218489327</v>
      </c>
      <c r="GF20" s="208">
        <v>3.0692418999253732</v>
      </c>
      <c r="GG20" s="208">
        <v>7.1514191245939145</v>
      </c>
      <c r="GH20" s="208">
        <v>-7.4881265561427739</v>
      </c>
      <c r="GI20" s="208">
        <v>3.9194538253487963</v>
      </c>
      <c r="GJ20" s="208">
        <v>-1.3215622865347143</v>
      </c>
      <c r="GK20" s="208">
        <v>-2.6793694484068169</v>
      </c>
      <c r="GL20" s="208">
        <v>7.6704136964520302</v>
      </c>
      <c r="GM20" s="208">
        <v>-7.4151004380249503</v>
      </c>
      <c r="GN20" s="208">
        <v>6.941563367724342</v>
      </c>
      <c r="GO20" s="208">
        <v>0.12444629841907329</v>
      </c>
      <c r="GP20" s="208">
        <v>-1.1153566857680488</v>
      </c>
      <c r="GQ20" s="208">
        <v>-1.0356025749643152</v>
      </c>
      <c r="GR20" s="208">
        <v>1.5119832533847699</v>
      </c>
      <c r="GS20" s="208">
        <v>4.5620330926523707</v>
      </c>
      <c r="GT20" s="208">
        <v>-2.8810025320690471</v>
      </c>
      <c r="GU20" s="208">
        <v>0.41581911469312161</v>
      </c>
      <c r="GV20" s="208">
        <v>0.92563003541728506</v>
      </c>
      <c r="GW20" s="208">
        <v>-1.9383343994563234</v>
      </c>
      <c r="GX20" s="208">
        <v>2.0568392156516069</v>
      </c>
      <c r="GY20" s="208">
        <v>-5.0369622520789648</v>
      </c>
      <c r="GZ20" s="208">
        <v>6.6220396964713899</v>
      </c>
      <c r="HA20" s="208">
        <v>-0.20221323338374475</v>
      </c>
      <c r="HB20" s="208">
        <v>-0.52578269885685813</v>
      </c>
      <c r="HC20" s="208">
        <v>-1.5234554808537411</v>
      </c>
      <c r="HD20" s="208">
        <v>1.7735947432149715</v>
      </c>
      <c r="HE20" s="208">
        <v>4.9145936021752163</v>
      </c>
      <c r="HF20" s="208">
        <v>-3.5637445760216337</v>
      </c>
      <c r="HG20" s="208">
        <v>0.60212337260672655</v>
      </c>
      <c r="HH20" s="208">
        <v>1.3633323261289121</v>
      </c>
      <c r="HI20" s="208">
        <v>-4.2499642029078757</v>
      </c>
      <c r="HJ20" s="208">
        <v>4.2319268403460768</v>
      </c>
      <c r="HK20" s="208">
        <v>-5.1438075112158259</v>
      </c>
      <c r="HL20" s="208">
        <v>6.242097151981767</v>
      </c>
      <c r="HM20" s="208">
        <v>-0.48269264907388276</v>
      </c>
      <c r="HN20" s="208">
        <v>-6.2790225504855357E-2</v>
      </c>
      <c r="HO20" s="208">
        <v>-1.9724781684843862</v>
      </c>
      <c r="HP20" s="208">
        <v>0.95938931468324995</v>
      </c>
      <c r="HQ20" s="208">
        <v>4.0970216460415116</v>
      </c>
      <c r="HR20" s="208">
        <v>-2.3084186793426653</v>
      </c>
      <c r="HS20" s="208">
        <v>1.557998829034517</v>
      </c>
      <c r="HT20" s="208">
        <v>1.3682561582854476</v>
      </c>
      <c r="HU20" s="208">
        <v>-1.5863660348902044</v>
      </c>
      <c r="HV20" s="208">
        <v>1.3757320170628873</v>
      </c>
      <c r="HW20" s="208">
        <v>-28.002082744717015</v>
      </c>
      <c r="HX20" s="208">
        <v>5.1424236284074283</v>
      </c>
      <c r="HY20" s="208">
        <v>29.802927196698931</v>
      </c>
      <c r="HZ20" s="208">
        <v>-7.4340441541238533E-2</v>
      </c>
      <c r="IA20" s="208">
        <v>-1.7555035947498538</v>
      </c>
      <c r="IB20" s="208">
        <v>2.415859670252047</v>
      </c>
      <c r="IC20" s="208">
        <v>2.8447973222580458</v>
      </c>
      <c r="ID20" s="208">
        <v>-2.3004285285053214</v>
      </c>
      <c r="IE20" s="208">
        <v>7.263268548911924</v>
      </c>
      <c r="IF20" s="208">
        <v>-1.6029242855163517</v>
      </c>
      <c r="IG20" s="208">
        <v>2.5237449535805467</v>
      </c>
      <c r="IH20" s="208">
        <v>6.2676186732933132</v>
      </c>
      <c r="II20" s="208">
        <v>-13.26134190047317</v>
      </c>
      <c r="IJ20" s="208">
        <v>3.0721035366414498</v>
      </c>
      <c r="IK20" s="208">
        <v>14.537715357593427</v>
      </c>
      <c r="IL20" s="208">
        <v>-3.9650366025570634</v>
      </c>
      <c r="IM20" s="208">
        <v>-2.0428882219183606</v>
      </c>
      <c r="IN20" s="208">
        <v>-4.7159624384889582</v>
      </c>
      <c r="IO20" s="208">
        <v>3.0456275638601795</v>
      </c>
      <c r="IP20" s="208">
        <v>-0.20070046993322421</v>
      </c>
      <c r="IQ20" s="208">
        <v>0.93050655281787442</v>
      </c>
      <c r="IR20" s="208">
        <v>-3.608965375438288</v>
      </c>
      <c r="IS20" s="208">
        <v>0.130645425218745</v>
      </c>
      <c r="IT20" s="208">
        <v>8.9035856713634729</v>
      </c>
      <c r="IU20" s="208">
        <v>-14.465040340835287</v>
      </c>
      <c r="IV20" s="208">
        <v>2.4873635570042012</v>
      </c>
      <c r="IW20" s="208">
        <v>17.034075501103189</v>
      </c>
      <c r="IX20" s="208">
        <v>-3.3278405317629449</v>
      </c>
      <c r="IY20" s="208">
        <v>2.2345118811711586</v>
      </c>
      <c r="IZ20" s="208">
        <v>-3.7662598545384611</v>
      </c>
      <c r="JA20" s="208">
        <v>-0.13662566915820662</v>
      </c>
      <c r="JB20" s="208">
        <v>-2.8939176385891869</v>
      </c>
      <c r="JC20" s="208">
        <v>-0.31496644151148701</v>
      </c>
      <c r="JD20" s="208">
        <v>-0.79993465961946697</v>
      </c>
      <c r="JE20" s="208">
        <v>-6.4827915731768826E-2</v>
      </c>
      <c r="JF20" s="208">
        <v>9.644232517169371</v>
      </c>
      <c r="JG20" s="208">
        <v>-19.356033707469621</v>
      </c>
      <c r="JH20" s="208">
        <v>9.2174851798543926</v>
      </c>
      <c r="JI20" s="208">
        <v>8.3300878666842948</v>
      </c>
      <c r="JJ20" s="208">
        <v>-2.7235000916111858</v>
      </c>
      <c r="JK20" s="208">
        <v>4.0306102048183021</v>
      </c>
      <c r="JL20" s="208">
        <v>-3.5993037894299391</v>
      </c>
      <c r="JM20" s="208">
        <v>2.0349701126545057</v>
      </c>
      <c r="JN20" s="208">
        <v>-2.777709321536733</v>
      </c>
      <c r="JO20" s="208">
        <v>-3.0472567627887912</v>
      </c>
      <c r="JP20" s="208">
        <v>4.5183147667496257</v>
      </c>
      <c r="JQ20" s="208">
        <v>-1.2669160438227607</v>
      </c>
      <c r="JR20" s="208">
        <v>8.6686689080050598</v>
      </c>
      <c r="JS20" s="208">
        <v>-14.872967921666387</v>
      </c>
      <c r="JT20" s="208">
        <v>2.9719828455053658</v>
      </c>
      <c r="JU20" s="208">
        <v>16.0954691012615</v>
      </c>
      <c r="JV20" s="208">
        <v>-0.70519200293574613</v>
      </c>
      <c r="JW20" s="208">
        <v>-2.0075271053494532</v>
      </c>
      <c r="JX20" s="208">
        <v>-4.9197736834154568</v>
      </c>
      <c r="JY20" s="208">
        <v>2.5267408881360467</v>
      </c>
      <c r="JZ20" s="208">
        <v>-0.76873803414549968</v>
      </c>
      <c r="KA20" s="208">
        <v>-100</v>
      </c>
      <c r="KB20" s="208">
        <v>-1.2870040428710467</v>
      </c>
      <c r="KC20" s="208">
        <v>-0.25963082147060845</v>
      </c>
      <c r="KD20" s="208">
        <v>3.6440458693397062</v>
      </c>
      <c r="KE20" s="208">
        <v>0.55548392331425589</v>
      </c>
      <c r="KF20" s="208">
        <v>1.0276041614785782</v>
      </c>
      <c r="KG20" s="208">
        <v>-0.92731878490162956</v>
      </c>
      <c r="KH20" s="208">
        <v>3.9483931762587474</v>
      </c>
      <c r="KI20" s="208">
        <v>-0.71010521522846659</v>
      </c>
      <c r="KJ20" s="208">
        <v>0.84025849650528528</v>
      </c>
      <c r="KK20" s="208">
        <v>0.96054119558675666</v>
      </c>
      <c r="KL20" s="208">
        <v>3.3657104004675347</v>
      </c>
      <c r="KM20" s="208">
        <v>-0.4057942329850448</v>
      </c>
      <c r="KN20" s="208">
        <v>-0.21640717985252422</v>
      </c>
      <c r="KO20" s="208">
        <v>1.0018467663860804</v>
      </c>
      <c r="KP20" s="208">
        <v>3.3018022966757172</v>
      </c>
      <c r="KQ20" s="208">
        <v>-0.95702797377131787</v>
      </c>
      <c r="KR20" s="208">
        <v>-7.22684056023013E-2</v>
      </c>
      <c r="KS20" s="208">
        <v>0.59064937014423435</v>
      </c>
      <c r="KT20" s="208">
        <v>2.9913992483561884</v>
      </c>
      <c r="KU20" s="208">
        <v>1.003325716308396</v>
      </c>
      <c r="KV20" s="208">
        <v>-17.705134936756906</v>
      </c>
      <c r="KW20" s="208">
        <v>19.307316929347309</v>
      </c>
      <c r="KX20" s="208">
        <v>4.7381983014941369</v>
      </c>
      <c r="KY20" s="208">
        <v>6.1764049405979478</v>
      </c>
      <c r="KZ20" s="208">
        <v>-2.5692148379708613</v>
      </c>
      <c r="LA20" s="208">
        <v>2.8424867448683955</v>
      </c>
      <c r="LB20" s="208">
        <v>-0.77134751446517669</v>
      </c>
      <c r="LC20" s="208">
        <v>-0.11293867983212635</v>
      </c>
      <c r="LD20" s="208">
        <v>-2.7285982651239635</v>
      </c>
      <c r="LE20" s="208">
        <v>8.108816718887482</v>
      </c>
      <c r="LF20" s="208">
        <v>-3.9440686728233487</v>
      </c>
      <c r="LG20" s="208">
        <v>1.1234249632231723</v>
      </c>
      <c r="LH20" s="208">
        <v>-6.4898810443052781</v>
      </c>
      <c r="LI20" s="208">
        <v>6.9351013533695181</v>
      </c>
      <c r="LJ20" s="208">
        <v>-1.9887197008150679</v>
      </c>
      <c r="LK20" s="208">
        <v>3.4340618230340283</v>
      </c>
      <c r="LL20" s="208">
        <v>-3.743228152738979</v>
      </c>
      <c r="LM20" s="208">
        <v>7.1629836527541784</v>
      </c>
      <c r="LN20" s="512" t="s">
        <v>681</v>
      </c>
      <c r="LO20" s="512"/>
      <c r="LP20" s="67">
        <v>0.27078660405205723</v>
      </c>
      <c r="LQ20" s="315">
        <v>-1.2221707549473289</v>
      </c>
      <c r="LR20" s="68">
        <v>5</v>
      </c>
      <c r="LS20" s="69">
        <v>7</v>
      </c>
      <c r="LT20" s="67">
        <v>-1.190186981796693</v>
      </c>
      <c r="LU20" s="68">
        <v>7</v>
      </c>
      <c r="LV20"/>
      <c r="LW20"/>
      <c r="LX20"/>
      <c r="LY20"/>
    </row>
    <row r="21" spans="1:339" s="43" customFormat="1" ht="18" customHeight="1">
      <c r="A21" s="514"/>
      <c r="B21" s="264"/>
      <c r="C21" s="265">
        <v>4.0999999999999996</v>
      </c>
      <c r="D21" s="266">
        <v>13.8668021684541</v>
      </c>
      <c r="E21" s="266">
        <v>9.3572843416015807</v>
      </c>
      <c r="F21" s="267">
        <v>19</v>
      </c>
      <c r="G21" s="268"/>
      <c r="H21" s="37" t="s">
        <v>682</v>
      </c>
      <c r="I21" s="211">
        <v>-0.59007809791408761</v>
      </c>
      <c r="J21" s="211">
        <v>1.9613339479046914</v>
      </c>
      <c r="K21" s="211">
        <v>2.3213350364664791</v>
      </c>
      <c r="L21" s="211">
        <v>5.1396933099835138</v>
      </c>
      <c r="M21" s="211">
        <v>4.7390462531412254</v>
      </c>
      <c r="N21" s="211">
        <v>5.0843338873319652</v>
      </c>
      <c r="O21" s="211">
        <v>3.6089431659261919</v>
      </c>
      <c r="P21" s="211">
        <v>2.1159763922454289</v>
      </c>
      <c r="Q21" s="211">
        <v>3.6163045826950651</v>
      </c>
      <c r="R21" s="211">
        <v>2.1010943808324782</v>
      </c>
      <c r="S21" s="211">
        <v>5.2624052675833468</v>
      </c>
      <c r="T21" s="211">
        <v>2.2575002426974038</v>
      </c>
      <c r="U21" s="211">
        <v>1.760428530799274</v>
      </c>
      <c r="V21" s="211">
        <v>2.2034572868983275</v>
      </c>
      <c r="W21" s="211">
        <v>3.3468867968383194</v>
      </c>
      <c r="X21" s="211">
        <v>1.5787488444752427</v>
      </c>
      <c r="Y21" s="211">
        <v>2.2841197909555717</v>
      </c>
      <c r="Z21" s="211">
        <v>1.4568481988186761</v>
      </c>
      <c r="AA21" s="211">
        <v>3.1688029866028273</v>
      </c>
      <c r="AB21" s="211">
        <v>10.24985532533826</v>
      </c>
      <c r="AC21" s="211">
        <v>5.0747009561884653</v>
      </c>
      <c r="AD21" s="211">
        <v>0.67621318907565353</v>
      </c>
      <c r="AE21" s="211">
        <v>9.4057483529480521</v>
      </c>
      <c r="AF21" s="211">
        <v>1.6516813851865919</v>
      </c>
      <c r="AG21" s="294">
        <v>6.7387115508529263</v>
      </c>
      <c r="AH21" s="211">
        <v>7.7229034914814321</v>
      </c>
      <c r="AI21" s="211">
        <v>-0.9387240311308318</v>
      </c>
      <c r="AJ21" s="211">
        <v>2.8912074134708661</v>
      </c>
      <c r="AK21" s="211">
        <v>3.0007926078601059</v>
      </c>
      <c r="AL21" s="211">
        <v>1.4424544725607973</v>
      </c>
      <c r="AM21" s="211">
        <v>0.72593749087654658</v>
      </c>
      <c r="AN21" s="211">
        <v>2.9798440440818439</v>
      </c>
      <c r="AO21" s="211">
        <v>3.1567891908324697</v>
      </c>
      <c r="AP21" s="211">
        <v>5.1412274223070966</v>
      </c>
      <c r="AQ21" s="211">
        <v>5.3199002742530439</v>
      </c>
      <c r="AR21" s="211">
        <v>1.6751961140669493</v>
      </c>
      <c r="AS21" s="211">
        <v>3.8530450975748209</v>
      </c>
      <c r="AT21" s="211">
        <v>0.22650294736953924</v>
      </c>
      <c r="AU21" s="211">
        <v>4.2867633738596425</v>
      </c>
      <c r="AV21" s="211">
        <v>4.0003449315381374</v>
      </c>
      <c r="AW21" s="211">
        <v>2.0375122051398336</v>
      </c>
      <c r="AX21" s="211">
        <v>2.7497183054371703</v>
      </c>
      <c r="AY21" s="211">
        <v>3.838045733918463</v>
      </c>
      <c r="AZ21" s="211">
        <v>2.7317368425458426</v>
      </c>
      <c r="BA21" s="211">
        <v>2.3890059123184813</v>
      </c>
      <c r="BB21" s="211">
        <v>2.0950180520412829</v>
      </c>
      <c r="BC21" s="211">
        <v>1.159243821790696</v>
      </c>
      <c r="BD21" s="211">
        <v>3.5739662758187905</v>
      </c>
      <c r="BE21" s="211">
        <v>3.7241096861777407</v>
      </c>
      <c r="BF21" s="211">
        <v>6.4617660368538878</v>
      </c>
      <c r="BG21" s="211">
        <v>0.80582328758247002</v>
      </c>
      <c r="BH21" s="211">
        <v>-36.326763598783643</v>
      </c>
      <c r="BI21" s="211">
        <v>-38.330728715963112</v>
      </c>
      <c r="BJ21" s="211">
        <v>-12.0862985945448</v>
      </c>
      <c r="BK21" s="211">
        <v>-10.951115344663322</v>
      </c>
      <c r="BL21" s="211">
        <v>-8.4669612951234967</v>
      </c>
      <c r="BM21" s="211">
        <v>-9.5521938909001278</v>
      </c>
      <c r="BN21" s="211">
        <v>-11.133484224613994</v>
      </c>
      <c r="BO21" s="211">
        <v>-10.968335286742075</v>
      </c>
      <c r="BP21" s="211">
        <v>-3.7742883450945186</v>
      </c>
      <c r="BQ21" s="211">
        <v>-12.325461367936526</v>
      </c>
      <c r="BR21" s="211">
        <v>-3.4238260673502481</v>
      </c>
      <c r="BS21" s="211">
        <v>-1.5772528577342655</v>
      </c>
      <c r="BT21" s="211">
        <v>40.70709430437276</v>
      </c>
      <c r="BU21" s="211">
        <v>53.364829182436551</v>
      </c>
      <c r="BV21" s="211">
        <v>17.213023568156729</v>
      </c>
      <c r="BW21" s="211">
        <v>24.644487463967053</v>
      </c>
      <c r="BX21" s="211">
        <v>20.022139942974178</v>
      </c>
      <c r="BY21" s="211">
        <v>9.34445211377097</v>
      </c>
      <c r="BZ21" s="211">
        <v>9.9941607334754963</v>
      </c>
      <c r="CA21" s="211">
        <v>15.622943142297913</v>
      </c>
      <c r="CB21" s="211">
        <v>0.72466888309334365</v>
      </c>
      <c r="CC21" s="211">
        <v>1.9796856124083746</v>
      </c>
      <c r="CD21" s="211">
        <v>-1.4062581793692175</v>
      </c>
      <c r="CE21" s="211">
        <v>12.274406905413343</v>
      </c>
      <c r="CF21" s="211">
        <v>-0.96079796571933684</v>
      </c>
      <c r="CG21" s="211">
        <v>2.0092227977637691</v>
      </c>
      <c r="CH21" s="211">
        <v>10.966254945797573</v>
      </c>
      <c r="CI21" s="211">
        <v>5.6802924584405901</v>
      </c>
      <c r="CJ21" s="211">
        <v>12.816749593667609</v>
      </c>
      <c r="CK21" s="211">
        <v>15.374600956413914</v>
      </c>
      <c r="CL21" s="211">
        <v>10.615521965799218</v>
      </c>
      <c r="CM21" s="211">
        <v>1.6129675526134832</v>
      </c>
      <c r="CN21" s="211">
        <v>3.3807812031708409</v>
      </c>
      <c r="CO21" s="211">
        <v>11.028115117114169</v>
      </c>
      <c r="CP21" s="211">
        <v>6.4652766043397918</v>
      </c>
      <c r="CQ21" s="211">
        <v>6.4281110767574887</v>
      </c>
      <c r="CR21" s="211">
        <v>1.5758009024750379</v>
      </c>
      <c r="CS21" s="211">
        <v>6.0854796612367323</v>
      </c>
      <c r="CT21" s="211">
        <v>-10.76851676164803</v>
      </c>
      <c r="CU21" s="211">
        <v>-10.107700945009171</v>
      </c>
      <c r="CV21" s="211">
        <v>-7.5285629300248189</v>
      </c>
      <c r="CW21" s="211">
        <v>-7.7117681062366898</v>
      </c>
      <c r="CX21" s="211">
        <v>-4.0292040402796374</v>
      </c>
      <c r="CY21" s="211">
        <v>-1.7819117663155026</v>
      </c>
      <c r="CZ21" s="211">
        <v>-4.627380371168158</v>
      </c>
      <c r="DA21" s="211">
        <v>-3.0203641400136974</v>
      </c>
      <c r="DB21" s="211">
        <v>2.165381563464706</v>
      </c>
      <c r="DC21" s="211">
        <v>1.8912607062355704</v>
      </c>
      <c r="DD21" s="211">
        <v>5.876017174256603</v>
      </c>
      <c r="DE21" s="211">
        <v>-5.524024424909399</v>
      </c>
      <c r="DF21" s="211">
        <v>12.497676357887528</v>
      </c>
      <c r="DG21" s="211">
        <v>11.675595875921857</v>
      </c>
      <c r="DH21" s="211">
        <v>-1.4806610185893732</v>
      </c>
      <c r="DI21" s="211">
        <v>-2.842022704823961</v>
      </c>
      <c r="DJ21" s="211">
        <v>-1.0395737746548406</v>
      </c>
      <c r="DK21" s="211">
        <v>2.802911961663284</v>
      </c>
      <c r="DL21" s="211">
        <v>-100</v>
      </c>
      <c r="DM21" s="211">
        <v>1.2107057573821152</v>
      </c>
      <c r="DN21" s="211">
        <v>4.9835963973328745</v>
      </c>
      <c r="DO21" s="211">
        <v>3.1419148372751096</v>
      </c>
      <c r="DP21" s="211">
        <v>3.1373237617005714</v>
      </c>
      <c r="DQ21" s="211">
        <v>2.4470646738713526</v>
      </c>
      <c r="DR21" s="211">
        <v>1.776405490614934</v>
      </c>
      <c r="DS21" s="211">
        <v>6.01637479843356</v>
      </c>
      <c r="DT21" s="211">
        <v>3.7777934326045965</v>
      </c>
      <c r="DU21" s="211">
        <v>4.3952594949694657</v>
      </c>
      <c r="DV21" s="211">
        <v>2.4241793630470028</v>
      </c>
      <c r="DW21" s="211">
        <v>2.2684137778698528</v>
      </c>
      <c r="DX21" s="211">
        <v>4.042091820739202</v>
      </c>
      <c r="DY21" s="211">
        <v>2.7981584782904605</v>
      </c>
      <c r="DZ21" s="211">
        <v>2.8933396905494391</v>
      </c>
      <c r="EA21" s="211">
        <v>2.9886873817669795</v>
      </c>
      <c r="EB21" s="211">
        <v>2.2615361774954437</v>
      </c>
      <c r="EC21" s="211">
        <v>3.6326675561410724</v>
      </c>
      <c r="ED21" s="211">
        <v>-28.661505071002011</v>
      </c>
      <c r="EE21" s="211">
        <v>-9.674205047249302</v>
      </c>
      <c r="EF21" s="211">
        <v>-8.6427421155447632</v>
      </c>
      <c r="EG21" s="211">
        <v>-5.8967605855938814</v>
      </c>
      <c r="EH21" s="211">
        <v>34.469794834915092</v>
      </c>
      <c r="EI21" s="211">
        <v>17.984535234252675</v>
      </c>
      <c r="EJ21" s="211">
        <v>8.5996535546749726</v>
      </c>
      <c r="EK21" s="211">
        <v>4.3216051300327649</v>
      </c>
      <c r="EL21" s="211">
        <v>4.4516960366599108</v>
      </c>
      <c r="EM21" s="211">
        <v>11.089111225412495</v>
      </c>
      <c r="EN21" s="211">
        <v>5.1491384315514637</v>
      </c>
      <c r="EO21" s="211">
        <v>7.8857005893626422</v>
      </c>
      <c r="EP21" s="211">
        <v>-1.7941270289260558</v>
      </c>
      <c r="EQ21" s="211">
        <v>-8.4553553117280558</v>
      </c>
      <c r="ER21" s="211">
        <v>-3.4649081947493272</v>
      </c>
      <c r="ES21" s="211">
        <v>0.38946561819182079</v>
      </c>
      <c r="ET21" s="211">
        <v>4.1933179694781444</v>
      </c>
      <c r="EU21" s="211">
        <v>2.421580292986846</v>
      </c>
      <c r="EV21" s="211"/>
      <c r="EW21" s="211">
        <v>3.1669737687761028</v>
      </c>
      <c r="EX21" s="211">
        <v>3.6377591751570577</v>
      </c>
      <c r="EY21" s="211">
        <v>3.4607695503032403</v>
      </c>
      <c r="EZ21" s="211">
        <v>2.6485674380137141</v>
      </c>
      <c r="FA21" s="211">
        <v>-11.252335160976173</v>
      </c>
      <c r="FB21" s="211">
        <v>12.682492941173322</v>
      </c>
      <c r="FC21" s="211">
        <v>6.5625956008538537</v>
      </c>
      <c r="FD21" s="211">
        <v>-1.3437275308107246</v>
      </c>
      <c r="FE21" s="211">
        <v>1.9782712450485036</v>
      </c>
      <c r="FF21" s="211">
        <v>3.4631460023578029</v>
      </c>
      <c r="FG21" s="211">
        <v>3.3065329826397658</v>
      </c>
      <c r="FH21" s="211">
        <v>2.7272404572618996</v>
      </c>
      <c r="FI21" s="211">
        <v>-10.611346963318681</v>
      </c>
      <c r="FJ21" s="211">
        <v>11.579118928347171</v>
      </c>
      <c r="FK21" s="211">
        <v>6.2975635756023394</v>
      </c>
      <c r="FL21" s="211">
        <v>-1.6097370925181309</v>
      </c>
      <c r="FM21" s="211">
        <v>-6.9364239968065959</v>
      </c>
      <c r="FN21" s="211">
        <v>6.6400611062926487</v>
      </c>
      <c r="FO21" s="211">
        <v>-14.656288762249119</v>
      </c>
      <c r="FP21" s="211">
        <v>10.268723207160747</v>
      </c>
      <c r="FQ21" s="211">
        <v>2.235705325365231</v>
      </c>
      <c r="FR21" s="211">
        <v>-3.7730741301340629</v>
      </c>
      <c r="FS21" s="211">
        <v>-10.084093517612502</v>
      </c>
      <c r="FT21" s="211">
        <v>6.7756557572779457</v>
      </c>
      <c r="FU21" s="211">
        <v>12.337255154220841</v>
      </c>
      <c r="FV21" s="211">
        <v>-9.9183300149806826</v>
      </c>
      <c r="FW21" s="211">
        <v>10.790330028397051</v>
      </c>
      <c r="FX21" s="211">
        <v>0.5161078995000139</v>
      </c>
      <c r="FY21" s="211">
        <v>-4.547894519081126</v>
      </c>
      <c r="FZ21" s="211">
        <v>7.0165816616452759</v>
      </c>
      <c r="GA21" s="211">
        <v>-12.305565381110256</v>
      </c>
      <c r="GB21" s="211">
        <v>9.8485313840359368</v>
      </c>
      <c r="GC21" s="211">
        <v>2.5727403288757529</v>
      </c>
      <c r="GD21" s="211">
        <v>-5.1241062804640904</v>
      </c>
      <c r="GE21" s="211">
        <v>-11.379748667656912</v>
      </c>
      <c r="GF21" s="211">
        <v>8.3444457943142538</v>
      </c>
      <c r="GG21" s="211">
        <v>10.694516053029773</v>
      </c>
      <c r="GH21" s="211">
        <v>-7.1291712332134693</v>
      </c>
      <c r="GI21" s="211">
        <v>7.6276204307508948</v>
      </c>
      <c r="GJ21" s="211">
        <v>2.7501061777996938E-2</v>
      </c>
      <c r="GK21" s="211">
        <v>-4.132329960550905</v>
      </c>
      <c r="GL21" s="211">
        <v>8.2138593347609117</v>
      </c>
      <c r="GM21" s="211">
        <v>-13.805909154072609</v>
      </c>
      <c r="GN21" s="211">
        <v>10.611328361093257</v>
      </c>
      <c r="GO21" s="211">
        <v>1.7431343805121458</v>
      </c>
      <c r="GP21" s="211">
        <v>-3.5231966978978306</v>
      </c>
      <c r="GQ21" s="211">
        <v>-5.2972448507065906</v>
      </c>
      <c r="GR21" s="211">
        <v>3.2587318006679169</v>
      </c>
      <c r="GS21" s="211">
        <v>6.0607795749337185</v>
      </c>
      <c r="GT21" s="211">
        <v>0.92356674467468736</v>
      </c>
      <c r="GU21" s="211">
        <v>-4.2278420477259715E-4</v>
      </c>
      <c r="GV21" s="211">
        <v>5.0332511719934985</v>
      </c>
      <c r="GW21" s="211">
        <v>-3.2483752373883732</v>
      </c>
      <c r="GX21" s="211">
        <v>-0.48724425567637297</v>
      </c>
      <c r="GY21" s="211">
        <v>-10.473451989141552</v>
      </c>
      <c r="GZ21" s="211">
        <v>10.72913593887192</v>
      </c>
      <c r="HA21" s="211">
        <v>0.20382383448888675</v>
      </c>
      <c r="HB21" s="211">
        <v>-4.2046398694376563</v>
      </c>
      <c r="HC21" s="211">
        <v>-3.1781167913929522</v>
      </c>
      <c r="HD21" s="211">
        <v>3.4361561463867929</v>
      </c>
      <c r="HE21" s="211">
        <v>8.1010821812812708</v>
      </c>
      <c r="HF21" s="211">
        <v>1.0950722705366047</v>
      </c>
      <c r="HG21" s="211">
        <v>-3.4610116581610129</v>
      </c>
      <c r="HH21" s="211">
        <v>7.2830285812529638</v>
      </c>
      <c r="HI21" s="211">
        <v>-6.6269362123967994</v>
      </c>
      <c r="HJ21" s="211">
        <v>3.5441016677848722</v>
      </c>
      <c r="HK21" s="211">
        <v>-10.719332229338178</v>
      </c>
      <c r="HL21" s="211">
        <v>8.6393085259946218</v>
      </c>
      <c r="HM21" s="211">
        <v>0.90323107272661218</v>
      </c>
      <c r="HN21" s="211">
        <v>-3.189973166007718</v>
      </c>
      <c r="HO21" s="211">
        <v>-4.2096742471987199</v>
      </c>
      <c r="HP21" s="211">
        <v>3.0910751509245245</v>
      </c>
      <c r="HQ21" s="211">
        <v>7.7906933308285318</v>
      </c>
      <c r="HR21" s="211">
        <v>0.16846326217275021</v>
      </c>
      <c r="HS21" s="211">
        <v>-1.1565770456517868</v>
      </c>
      <c r="HT21" s="211">
        <v>7.438548741038403</v>
      </c>
      <c r="HU21" s="211">
        <v>-4.1624815949156613</v>
      </c>
      <c r="HV21" s="211">
        <v>-1.9568357378091576</v>
      </c>
      <c r="HW21" s="211">
        <v>-43.606540975296262</v>
      </c>
      <c r="HX21" s="211">
        <v>5.2201422177396495</v>
      </c>
      <c r="HY21" s="211">
        <v>43.844354614087052</v>
      </c>
      <c r="HZ21" s="211">
        <v>-1.939916358870434</v>
      </c>
      <c r="IA21" s="211">
        <v>-1.5374574468808362</v>
      </c>
      <c r="IB21" s="211">
        <v>1.8688083424537325</v>
      </c>
      <c r="IC21" s="211">
        <v>5.906198960420511</v>
      </c>
      <c r="ID21" s="211">
        <v>0.35461566357695062</v>
      </c>
      <c r="IE21" s="211">
        <v>6.8302917486909251</v>
      </c>
      <c r="IF21" s="211">
        <v>-2.1090618071952321</v>
      </c>
      <c r="IG21" s="211">
        <v>5.5679447097549257</v>
      </c>
      <c r="IH21" s="211">
        <v>-8.2213114647515795E-2</v>
      </c>
      <c r="II21" s="211">
        <v>-19.378802283692224</v>
      </c>
      <c r="IJ21" s="211">
        <v>14.685540324414404</v>
      </c>
      <c r="IK21" s="211">
        <v>9.9367554960778932</v>
      </c>
      <c r="IL21" s="211">
        <v>4.2772252949787628</v>
      </c>
      <c r="IM21" s="211">
        <v>-5.1888671380846887</v>
      </c>
      <c r="IN21" s="211">
        <v>-7.1938807208345992</v>
      </c>
      <c r="IO21" s="211">
        <v>6.5354779866040786</v>
      </c>
      <c r="IP21" s="211">
        <v>5.490109143635479</v>
      </c>
      <c r="IQ21" s="211">
        <v>-6.9350297559178813</v>
      </c>
      <c r="IR21" s="211">
        <v>-0.88935300653483296</v>
      </c>
      <c r="IS21" s="211">
        <v>2.0628630373201275</v>
      </c>
      <c r="IT21" s="211">
        <v>13.782173743476122</v>
      </c>
      <c r="IU21" s="211">
        <v>-28.882642901887294</v>
      </c>
      <c r="IV21" s="211">
        <v>18.124768721235384</v>
      </c>
      <c r="IW21" s="211">
        <v>19.589873383086129</v>
      </c>
      <c r="IX21" s="211">
        <v>-0.69010014521177254</v>
      </c>
      <c r="IY21" s="211">
        <v>1.2136093300558031</v>
      </c>
      <c r="IZ21" s="211">
        <v>-5.0897227875100128</v>
      </c>
      <c r="JA21" s="211">
        <v>2.1410033722764581</v>
      </c>
      <c r="JB21" s="211">
        <v>-3.0953084428051341</v>
      </c>
      <c r="JC21" s="211">
        <v>-5.315930060782847</v>
      </c>
      <c r="JD21" s="211">
        <v>6.4421084427305857</v>
      </c>
      <c r="JE21" s="211">
        <v>-2.131537288214318</v>
      </c>
      <c r="JF21" s="211">
        <v>13.742453990224021</v>
      </c>
      <c r="JG21" s="211">
        <v>-32.125051997792141</v>
      </c>
      <c r="JH21" s="211">
        <v>23.369174924807965</v>
      </c>
      <c r="JI21" s="211">
        <v>0.59040894508675024</v>
      </c>
      <c r="JJ21" s="269">
        <v>4.5352748668392451E-2</v>
      </c>
      <c r="JK21" s="211">
        <v>4.1175718518868649</v>
      </c>
      <c r="JL21" s="211">
        <v>-5.2777598139906701</v>
      </c>
      <c r="JM21" s="211">
        <v>6.2167211638203668</v>
      </c>
      <c r="JN21" s="211">
        <v>-0.82614767916237497</v>
      </c>
      <c r="JO21" s="211">
        <v>-8.0590148961412638</v>
      </c>
      <c r="JP21" s="211">
        <v>8.2356441200714698</v>
      </c>
      <c r="JQ21" s="211">
        <v>3.1017362285723209</v>
      </c>
      <c r="JR21" s="211">
        <v>13.437270585493351</v>
      </c>
      <c r="JS21" s="211">
        <v>-29.470603164852761</v>
      </c>
      <c r="JT21" s="211">
        <v>10.085583760976718</v>
      </c>
      <c r="JU21" s="211">
        <v>19.778464327343045</v>
      </c>
      <c r="JV21" s="211">
        <v>-0.68573196764525335</v>
      </c>
      <c r="JW21" s="211">
        <v>-8.1482908173222768</v>
      </c>
      <c r="JX21" s="211">
        <v>-6.5866523619590822</v>
      </c>
      <c r="JY21" s="211">
        <v>8.1872254986950423</v>
      </c>
      <c r="JZ21" s="211">
        <v>3.0246250740873677</v>
      </c>
      <c r="KA21" s="211">
        <v>-100</v>
      </c>
      <c r="KB21" s="211">
        <v>-6.4079041004871868</v>
      </c>
      <c r="KC21" s="211">
        <v>-3.9723535760658848</v>
      </c>
      <c r="KD21" s="211">
        <v>9.3465487814613937</v>
      </c>
      <c r="KE21" s="211">
        <v>2.9878318564933011</v>
      </c>
      <c r="KF21" s="211">
        <v>-2.9190168335698701</v>
      </c>
      <c r="KG21" s="211">
        <v>-5.6569248018921598</v>
      </c>
      <c r="KH21" s="211">
        <v>9.341681523857531</v>
      </c>
      <c r="KI21" s="211">
        <v>2.2985732614281034</v>
      </c>
      <c r="KJ21" s="211">
        <v>-3.5545475155605573</v>
      </c>
      <c r="KK21" s="211">
        <v>-1.726625423397337</v>
      </c>
      <c r="KL21" s="211">
        <v>7.0328848758577607</v>
      </c>
      <c r="KM21" s="211">
        <v>2.9072381320904128</v>
      </c>
      <c r="KN21" s="211">
        <v>-5.375527856296344</v>
      </c>
      <c r="KO21" s="211">
        <v>-1.8760785095089432</v>
      </c>
      <c r="KP21" s="211">
        <v>8.8891948620634054</v>
      </c>
      <c r="KQ21" s="211">
        <v>1.6768731667994814</v>
      </c>
      <c r="KR21" s="211">
        <v>-5.2879146918065771</v>
      </c>
      <c r="KS21" s="211">
        <v>-1.7851504728112673</v>
      </c>
      <c r="KT21" s="211">
        <v>8.1203831489613805</v>
      </c>
      <c r="KU21" s="211">
        <v>3.0401653340478703</v>
      </c>
      <c r="KV21" s="211">
        <v>-34.802241640522197</v>
      </c>
      <c r="KW21" s="211">
        <v>24.355502152626073</v>
      </c>
      <c r="KX21" s="211">
        <v>9.3550489212159533</v>
      </c>
      <c r="KY21" s="211">
        <v>6.1373072295307622</v>
      </c>
      <c r="KZ21" s="211">
        <v>-6.8349905396220976</v>
      </c>
      <c r="LA21" s="211">
        <v>9.1101993820407188</v>
      </c>
      <c r="LB21" s="211">
        <v>0.65658523567948635</v>
      </c>
      <c r="LC21" s="211">
        <v>1.9562576117208863</v>
      </c>
      <c r="LD21" s="211">
        <v>-6.7188121072492493</v>
      </c>
      <c r="LE21" s="211">
        <v>16.043640600381508</v>
      </c>
      <c r="LF21" s="211">
        <v>-4.7255568233175183</v>
      </c>
      <c r="LG21" s="211">
        <v>4.609723350899614</v>
      </c>
      <c r="LH21" s="211">
        <v>-15.088279181183751</v>
      </c>
      <c r="LI21" s="211">
        <v>8.1724903583358497</v>
      </c>
      <c r="LJ21" s="211">
        <v>0.46821580960789788</v>
      </c>
      <c r="LK21" s="211">
        <v>8.786494416453138</v>
      </c>
      <c r="LL21" s="211">
        <v>-11.870893304095347</v>
      </c>
      <c r="LM21" s="211">
        <v>6.3330895170660142</v>
      </c>
      <c r="LN21" s="307"/>
      <c r="LO21" s="308" t="s">
        <v>683</v>
      </c>
      <c r="LP21" s="66">
        <v>2.3393972661355686</v>
      </c>
      <c r="LQ21" s="316">
        <v>-71.229853580099132</v>
      </c>
      <c r="LR21" s="70"/>
      <c r="LS21" s="71"/>
      <c r="LT21" s="65">
        <v>-2.146952322294891</v>
      </c>
      <c r="LU21" s="70"/>
      <c r="LV21"/>
      <c r="LW21"/>
      <c r="LX21"/>
      <c r="LY21"/>
    </row>
    <row r="22" spans="1:339" s="43" customFormat="1" ht="18" customHeight="1">
      <c r="A22" s="514"/>
      <c r="B22" s="264"/>
      <c r="C22" s="265">
        <v>4.2</v>
      </c>
      <c r="D22" s="266">
        <v>6.9134777655686799</v>
      </c>
      <c r="E22" s="266">
        <v>6.3705401898818703</v>
      </c>
      <c r="F22" s="267">
        <v>20</v>
      </c>
      <c r="G22" s="268"/>
      <c r="H22" s="37" t="s">
        <v>684</v>
      </c>
      <c r="I22" s="211">
        <v>2.9736438616065612</v>
      </c>
      <c r="J22" s="211">
        <v>3.6641259855207693</v>
      </c>
      <c r="K22" s="211">
        <v>4.4197429720047126</v>
      </c>
      <c r="L22" s="211">
        <v>4.2610022091862447</v>
      </c>
      <c r="M22" s="211">
        <v>6.6795230650197368</v>
      </c>
      <c r="N22" s="211">
        <v>5.5781630359745833</v>
      </c>
      <c r="O22" s="211">
        <v>4.7599272557704637</v>
      </c>
      <c r="P22" s="211">
        <v>9.1985812585295719</v>
      </c>
      <c r="Q22" s="211">
        <v>7.5616463232012592</v>
      </c>
      <c r="R22" s="211">
        <v>7.3195193038356763</v>
      </c>
      <c r="S22" s="211">
        <v>9.5254087563914567</v>
      </c>
      <c r="T22" s="211">
        <v>6.0718731562777748</v>
      </c>
      <c r="U22" s="211">
        <v>2.473203032064248</v>
      </c>
      <c r="V22" s="211">
        <v>4.7588054502068644</v>
      </c>
      <c r="W22" s="211">
        <v>4.0233389966502102</v>
      </c>
      <c r="X22" s="211">
        <v>4.3388929585413933</v>
      </c>
      <c r="Y22" s="211">
        <v>3.5670001905083097</v>
      </c>
      <c r="Z22" s="211">
        <v>3.9558705684770814</v>
      </c>
      <c r="AA22" s="211">
        <v>3.1852500487242139</v>
      </c>
      <c r="AB22" s="211">
        <v>3.4957772933417459</v>
      </c>
      <c r="AC22" s="211">
        <v>5.3842314787827519</v>
      </c>
      <c r="AD22" s="211">
        <v>1.8956309408059155</v>
      </c>
      <c r="AE22" s="211">
        <v>7.5732599823316065</v>
      </c>
      <c r="AF22" s="211">
        <v>7.5119152259745476</v>
      </c>
      <c r="AG22" s="294">
        <v>7.2998394187125228</v>
      </c>
      <c r="AH22" s="211">
        <v>8.7348648867946679</v>
      </c>
      <c r="AI22" s="211">
        <v>3.8215866095363538</v>
      </c>
      <c r="AJ22" s="211">
        <v>6.0490348202590951</v>
      </c>
      <c r="AK22" s="211">
        <v>5.4638561069106402</v>
      </c>
      <c r="AL22" s="211">
        <v>4.865734450605629</v>
      </c>
      <c r="AM22" s="211">
        <v>7.8426154123165901</v>
      </c>
      <c r="AN22" s="211">
        <v>2.53131068177521</v>
      </c>
      <c r="AO22" s="211">
        <v>2.9346372079137097</v>
      </c>
      <c r="AP22" s="211">
        <v>0.9823635224943672</v>
      </c>
      <c r="AQ22" s="211">
        <v>0.35245318663817216</v>
      </c>
      <c r="AR22" s="211">
        <v>2.909381522694872</v>
      </c>
      <c r="AS22" s="211">
        <v>2.6322142062512626</v>
      </c>
      <c r="AT22" s="211">
        <v>0.47030542780706242</v>
      </c>
      <c r="AU22" s="211">
        <v>1.7114518689169529</v>
      </c>
      <c r="AV22" s="211">
        <v>0.99148081621220285</v>
      </c>
      <c r="AW22" s="211">
        <v>2.574382228596491</v>
      </c>
      <c r="AX22" s="211">
        <v>2.4694118366867883</v>
      </c>
      <c r="AY22" s="211">
        <v>1.9189691897342698</v>
      </c>
      <c r="AZ22" s="211">
        <v>2.2473740002078415</v>
      </c>
      <c r="BA22" s="211">
        <v>1.6504869832883173</v>
      </c>
      <c r="BB22" s="211">
        <v>0.42595608467230761</v>
      </c>
      <c r="BC22" s="211">
        <v>2.6337018850442746</v>
      </c>
      <c r="BD22" s="211">
        <v>1.9921540874952512</v>
      </c>
      <c r="BE22" s="211">
        <v>2.0612247852122181</v>
      </c>
      <c r="BF22" s="211">
        <v>4.9445946852544296</v>
      </c>
      <c r="BG22" s="211">
        <v>-1.3154732171722401</v>
      </c>
      <c r="BH22" s="211">
        <v>-24.694762435776894</v>
      </c>
      <c r="BI22" s="211">
        <v>-23.910279926169636</v>
      </c>
      <c r="BJ22" s="211">
        <v>-7.7315189522013696</v>
      </c>
      <c r="BK22" s="211">
        <v>-8.2857122123650839</v>
      </c>
      <c r="BL22" s="211">
        <v>-8.4937340397151502</v>
      </c>
      <c r="BM22" s="211">
        <v>-5.6489962196115471</v>
      </c>
      <c r="BN22" s="211">
        <v>-7.4058861412878514</v>
      </c>
      <c r="BO22" s="211">
        <v>-4.9161644622533203</v>
      </c>
      <c r="BP22" s="211">
        <v>1.6694437899789278</v>
      </c>
      <c r="BQ22" s="211">
        <v>0.23426514088245654</v>
      </c>
      <c r="BR22" s="211">
        <v>3.561772865168507</v>
      </c>
      <c r="BS22" s="211">
        <v>9.5983713212346231</v>
      </c>
      <c r="BT22" s="211">
        <v>21.969597816872593</v>
      </c>
      <c r="BU22" s="211">
        <v>13.089571005391747</v>
      </c>
      <c r="BV22" s="211">
        <v>15.298464367528226</v>
      </c>
      <c r="BW22" s="211">
        <v>3.7535447078257675</v>
      </c>
      <c r="BX22" s="211">
        <v>11.120288496488513</v>
      </c>
      <c r="BY22" s="211">
        <v>7.0483336547266617</v>
      </c>
      <c r="BZ22" s="211">
        <v>11.274287340913631</v>
      </c>
      <c r="CA22" s="211">
        <v>9.9191927462310474</v>
      </c>
      <c r="CB22" s="211">
        <v>10.334055808286863</v>
      </c>
      <c r="CC22" s="211">
        <v>7.0832190600377913</v>
      </c>
      <c r="CD22" s="211">
        <v>4.5711611348402386</v>
      </c>
      <c r="CE22" s="211">
        <v>1.0978891654438172</v>
      </c>
      <c r="CF22" s="211">
        <v>9.9442624725864022</v>
      </c>
      <c r="CG22" s="211">
        <v>8.1609653876099344</v>
      </c>
      <c r="CH22" s="211">
        <v>2.2020822367500728</v>
      </c>
      <c r="CI22" s="211">
        <v>3.973637486243021</v>
      </c>
      <c r="CJ22" s="211">
        <v>4.6352930605642086</v>
      </c>
      <c r="CK22" s="211">
        <v>4.2286701586355093</v>
      </c>
      <c r="CL22" s="211">
        <v>0.19274729703097648</v>
      </c>
      <c r="CM22" s="211">
        <v>4.8582621484734005</v>
      </c>
      <c r="CN22" s="211">
        <v>0.40559529718227338</v>
      </c>
      <c r="CO22" s="211">
        <v>0.96455963374833686</v>
      </c>
      <c r="CP22" s="211">
        <v>2.7635231996254959</v>
      </c>
      <c r="CQ22" s="211">
        <v>4.5129872524120458</v>
      </c>
      <c r="CR22" s="211">
        <v>1.1931597271201753</v>
      </c>
      <c r="CS22" s="211">
        <v>6.0614811984053034</v>
      </c>
      <c r="CT22" s="211">
        <v>6.9742069716267849</v>
      </c>
      <c r="CU22" s="211">
        <v>7.3008793952616742</v>
      </c>
      <c r="CV22" s="211">
        <v>7.7022770454790077</v>
      </c>
      <c r="CW22" s="211">
        <v>5.8549290444573074</v>
      </c>
      <c r="CX22" s="211">
        <v>6.2397845259557272</v>
      </c>
      <c r="CY22" s="211">
        <v>2.5509344112444694</v>
      </c>
      <c r="CZ22" s="211">
        <v>-1.1381758454319169</v>
      </c>
      <c r="DA22" s="211">
        <v>6.0696274043309302</v>
      </c>
      <c r="DB22" s="211">
        <v>-2.7928691201250757</v>
      </c>
      <c r="DC22" s="211">
        <v>-3.9539427896542065</v>
      </c>
      <c r="DD22" s="211">
        <v>4.9867413068938049</v>
      </c>
      <c r="DE22" s="211">
        <v>2.6610776841990145</v>
      </c>
      <c r="DF22" s="211">
        <v>2.1398685111191753</v>
      </c>
      <c r="DG22" s="211">
        <v>6.3263885858816877</v>
      </c>
      <c r="DH22" s="211">
        <v>3.22974187138594</v>
      </c>
      <c r="DI22" s="211">
        <v>2.7588552022083377</v>
      </c>
      <c r="DJ22" s="211">
        <v>0.35287297167552367</v>
      </c>
      <c r="DK22" s="211">
        <v>1.6204768441657365</v>
      </c>
      <c r="DL22" s="211">
        <v>-100</v>
      </c>
      <c r="DM22" s="211">
        <v>3.6988512228434587</v>
      </c>
      <c r="DN22" s="211">
        <v>5.5127436716463336</v>
      </c>
      <c r="DO22" s="211">
        <v>7.1710382011715268</v>
      </c>
      <c r="DP22" s="211">
        <v>7.6014077732143903</v>
      </c>
      <c r="DQ22" s="211">
        <v>3.7474635598676116</v>
      </c>
      <c r="DR22" s="211">
        <v>3.9491354547716924</v>
      </c>
      <c r="DS22" s="211">
        <v>4.0236350326692758</v>
      </c>
      <c r="DT22" s="211">
        <v>5.4959480943140875</v>
      </c>
      <c r="DU22" s="211">
        <v>6.5364403904661401</v>
      </c>
      <c r="DV22" s="211">
        <v>5.4512790229074284</v>
      </c>
      <c r="DW22" s="211">
        <v>4.3893010778572261</v>
      </c>
      <c r="DX22" s="211">
        <v>1.4078353626060931</v>
      </c>
      <c r="DY22" s="211">
        <v>1.6049538624429545</v>
      </c>
      <c r="DZ22" s="211">
        <v>2.0210604893415223</v>
      </c>
      <c r="EA22" s="211">
        <v>1.9386787353104609</v>
      </c>
      <c r="EB22" s="211">
        <v>1.6515516137119732</v>
      </c>
      <c r="EC22" s="211">
        <v>1.8380242705839862</v>
      </c>
      <c r="ED22" s="211">
        <v>-18.680954393926044</v>
      </c>
      <c r="EE22" s="211">
        <v>-7.479709433487983</v>
      </c>
      <c r="EF22" s="211">
        <v>-3.5840886599458344</v>
      </c>
      <c r="EG22" s="211">
        <v>4.4691635426540302</v>
      </c>
      <c r="EH22" s="211">
        <v>16.602414278095452</v>
      </c>
      <c r="EI22" s="211">
        <v>7.2965792414607904</v>
      </c>
      <c r="EJ22" s="211">
        <v>10.512798018598986</v>
      </c>
      <c r="EK22" s="211">
        <v>4.1566827039422662</v>
      </c>
      <c r="EL22" s="211">
        <v>6.454516590359475</v>
      </c>
      <c r="EM22" s="211">
        <v>4.2855869350288316</v>
      </c>
      <c r="EN22" s="211">
        <v>1.7461438634785935</v>
      </c>
      <c r="EO22" s="211">
        <v>2.7684090104920074</v>
      </c>
      <c r="EP22" s="211">
        <v>4.8172551065457156</v>
      </c>
      <c r="EQ22" s="211">
        <v>6.9502155030135526</v>
      </c>
      <c r="ER22" s="211">
        <v>2.4863602173384152</v>
      </c>
      <c r="ES22" s="211">
        <v>-0.34453964556021788</v>
      </c>
      <c r="ET22" s="211">
        <v>3.1943916048364827</v>
      </c>
      <c r="EU22" s="211">
        <v>4.0665946999775713</v>
      </c>
      <c r="EV22" s="211"/>
      <c r="EW22" s="211">
        <v>6.0102453024078386</v>
      </c>
      <c r="EX22" s="211">
        <v>4.0299066922604254</v>
      </c>
      <c r="EY22" s="211">
        <v>4.5327926765695565</v>
      </c>
      <c r="EZ22" s="211">
        <v>1.7903410567178639</v>
      </c>
      <c r="FA22" s="211">
        <v>-7.8882551308524995</v>
      </c>
      <c r="FB22" s="211">
        <v>9.3549825225646828</v>
      </c>
      <c r="FC22" s="211">
        <v>4.4733353889124601</v>
      </c>
      <c r="FD22" s="211">
        <v>4.7587157759849674</v>
      </c>
      <c r="FE22" s="211">
        <v>2.0711781723472313</v>
      </c>
      <c r="FF22" s="211">
        <v>4.3137357732833266</v>
      </c>
      <c r="FG22" s="211">
        <v>4.3964063962734059</v>
      </c>
      <c r="FH22" s="211">
        <v>1.8070543018402105</v>
      </c>
      <c r="FI22" s="211">
        <v>-7.0952905005727871</v>
      </c>
      <c r="FJ22" s="211">
        <v>9.4438756917028002</v>
      </c>
      <c r="FK22" s="211">
        <v>4.1010084127368884</v>
      </c>
      <c r="FL22" s="211">
        <v>4.2381238451650205</v>
      </c>
      <c r="FM22" s="211">
        <v>-3.7575378826664547</v>
      </c>
      <c r="FN22" s="211">
        <v>9.3432466450509537</v>
      </c>
      <c r="FO22" s="211">
        <v>-2.6803435263981612</v>
      </c>
      <c r="FP22" s="211">
        <v>1.4855486833756686</v>
      </c>
      <c r="FQ22" s="211">
        <v>1.8643921503320513</v>
      </c>
      <c r="FR22" s="211">
        <v>-0.82188202845324554</v>
      </c>
      <c r="FS22" s="211">
        <v>-0.21537099619763467</v>
      </c>
      <c r="FT22" s="211">
        <v>-0.47008554719414519</v>
      </c>
      <c r="FU22" s="211">
        <v>8.1377364411528106</v>
      </c>
      <c r="FV22" s="211">
        <v>-14.241675801619806</v>
      </c>
      <c r="FW22" s="211">
        <v>4.2996977859132812</v>
      </c>
      <c r="FX22" s="211">
        <v>2.0870069371694058</v>
      </c>
      <c r="FY22" s="211">
        <v>-3.1121911982000938</v>
      </c>
      <c r="FZ22" s="211">
        <v>10.140259244509338</v>
      </c>
      <c r="GA22" s="211">
        <v>-2.8282906106003622</v>
      </c>
      <c r="GB22" s="211">
        <v>3.8396879190986937</v>
      </c>
      <c r="GC22" s="211">
        <v>0.81274356141796034</v>
      </c>
      <c r="GD22" s="211">
        <v>-1.5905171553021091</v>
      </c>
      <c r="GE22" s="211">
        <v>4.0124807649075649</v>
      </c>
      <c r="GF22" s="211">
        <v>-1.9620828991772328</v>
      </c>
      <c r="GG22" s="211">
        <v>7.8943126121165506</v>
      </c>
      <c r="GH22" s="211">
        <v>-12.478964003754868</v>
      </c>
      <c r="GI22" s="211">
        <v>1.0109383694940419</v>
      </c>
      <c r="GJ22" s="211">
        <v>-1.3764697697414476</v>
      </c>
      <c r="GK22" s="211">
        <v>-0.95116759853137012</v>
      </c>
      <c r="GL22" s="211">
        <v>9.3670119216494641</v>
      </c>
      <c r="GM22" s="211">
        <v>-2.5335210119956457</v>
      </c>
      <c r="GN22" s="211">
        <v>3.0714882395083407</v>
      </c>
      <c r="GO22" s="211">
        <v>1.1912723362273567</v>
      </c>
      <c r="GP22" s="211">
        <v>-2.3200225348798682</v>
      </c>
      <c r="GQ22" s="211">
        <v>4.3254974900936816</v>
      </c>
      <c r="GR22" s="211">
        <v>-0.17321653455041996</v>
      </c>
      <c r="GS22" s="211">
        <v>4.3226192786689239</v>
      </c>
      <c r="GT22" s="211">
        <v>-7.6022880253180034</v>
      </c>
      <c r="GU22" s="211">
        <v>0.95333584443628183</v>
      </c>
      <c r="GV22" s="211">
        <v>-1.5710125303708082</v>
      </c>
      <c r="GW22" s="211">
        <v>0.3735091004266593</v>
      </c>
      <c r="GX22" s="211">
        <v>4.4251695375831019</v>
      </c>
      <c r="GY22" s="211">
        <v>-0.44241894625882594</v>
      </c>
      <c r="GZ22" s="211">
        <v>2.5027396321010968</v>
      </c>
      <c r="HA22" s="211">
        <v>0.61738196612746776</v>
      </c>
      <c r="HB22" s="211">
        <v>0.45287241292825797</v>
      </c>
      <c r="HC22" s="211">
        <v>-0.81258735898661882</v>
      </c>
      <c r="HD22" s="211">
        <v>0.21947121637147404</v>
      </c>
      <c r="HE22" s="211">
        <v>2.3440209182318057</v>
      </c>
      <c r="HF22" s="211">
        <v>-8.178648805082787</v>
      </c>
      <c r="HG22" s="211">
        <v>3.5255743582273738</v>
      </c>
      <c r="HH22" s="211">
        <v>-1.8361127371114634</v>
      </c>
      <c r="HI22" s="211">
        <v>-1.7408209091683489</v>
      </c>
      <c r="HJ22" s="211">
        <v>5.7151718619713279</v>
      </c>
      <c r="HK22" s="211">
        <v>-1.1471436858916775</v>
      </c>
      <c r="HL22" s="211">
        <v>4.1093279306941781</v>
      </c>
      <c r="HM22" s="211">
        <v>0.51441428756638174</v>
      </c>
      <c r="HN22" s="211">
        <v>-8.6737837524637484E-2</v>
      </c>
      <c r="HO22" s="211">
        <v>-0.49298421043928897</v>
      </c>
      <c r="HP22" s="211">
        <v>-0.36557756161937505</v>
      </c>
      <c r="HQ22" s="211">
        <v>1.1111353746182431</v>
      </c>
      <c r="HR22" s="211">
        <v>-6.160065060516402</v>
      </c>
      <c r="HS22" s="211">
        <v>2.8784516003061071</v>
      </c>
      <c r="HT22" s="211">
        <v>-1.7696346021556764</v>
      </c>
      <c r="HU22" s="211">
        <v>1.035135973473416</v>
      </c>
      <c r="HV22" s="211">
        <v>-0.59086187094689535</v>
      </c>
      <c r="HW22" s="211">
        <v>-24.566311747959816</v>
      </c>
      <c r="HX22" s="211">
        <v>5.1938733021757315</v>
      </c>
      <c r="HY22" s="211">
        <v>21.886535010563477</v>
      </c>
      <c r="HZ22" s="211">
        <v>-0.68684803618207013</v>
      </c>
      <c r="IA22" s="211">
        <v>-0.71868111937267543</v>
      </c>
      <c r="IB22" s="211">
        <v>2.731847589764854</v>
      </c>
      <c r="IC22" s="211">
        <v>-0.77163351592153617</v>
      </c>
      <c r="ID22" s="211">
        <v>-3.6368450561160728</v>
      </c>
      <c r="IE22" s="211">
        <v>10.003923306449991</v>
      </c>
      <c r="IF22" s="211">
        <v>-3.1562667883526814</v>
      </c>
      <c r="IG22" s="211">
        <v>4.3892304530756832</v>
      </c>
      <c r="IH22" s="211">
        <v>5.203680199417164</v>
      </c>
      <c r="II22" s="211">
        <v>-16.051520592605058</v>
      </c>
      <c r="IJ22" s="211">
        <v>-2.4647927264632443</v>
      </c>
      <c r="IK22" s="211">
        <v>24.267252840908867</v>
      </c>
      <c r="IL22" s="211">
        <v>-10.631146660310222</v>
      </c>
      <c r="IM22" s="211">
        <v>6.330524199382495</v>
      </c>
      <c r="IN22" s="211">
        <v>-1.0327164683054662</v>
      </c>
      <c r="IO22" s="211">
        <v>3.1456108427830429</v>
      </c>
      <c r="IP22" s="211">
        <v>-4.8103523731384712</v>
      </c>
      <c r="IQ22" s="211">
        <v>10.419106163245743</v>
      </c>
      <c r="IR22" s="211">
        <v>-6.0096302803018773</v>
      </c>
      <c r="IS22" s="211">
        <v>1.940370622686217</v>
      </c>
      <c r="IT22" s="211">
        <v>1.7093994670571959</v>
      </c>
      <c r="IU22" s="211">
        <v>-8.7057728867407178</v>
      </c>
      <c r="IV22" s="211">
        <v>-4.0468148065771601</v>
      </c>
      <c r="IW22" s="211">
        <v>17.421030301162929</v>
      </c>
      <c r="IX22" s="211">
        <v>-9.0820406361458481</v>
      </c>
      <c r="IY22" s="211">
        <v>7.0071782605268425</v>
      </c>
      <c r="IZ22" s="211">
        <v>-1.4173129352199823</v>
      </c>
      <c r="JA22" s="211">
        <v>-0.84837400074381719</v>
      </c>
      <c r="JB22" s="211">
        <v>-0.37780883393305942</v>
      </c>
      <c r="JC22" s="211">
        <v>5.7303054556189181</v>
      </c>
      <c r="JD22" s="211">
        <v>-5.486379912645873</v>
      </c>
      <c r="JE22" s="211">
        <v>3.756720966880934</v>
      </c>
      <c r="JF22" s="211">
        <v>3.4409179344852703</v>
      </c>
      <c r="JG22" s="211">
        <v>-11.605709976270717</v>
      </c>
      <c r="JH22" s="211">
        <v>0.56941570717509649</v>
      </c>
      <c r="JI22" s="211">
        <v>18.431512141159189</v>
      </c>
      <c r="JJ22" s="211">
        <v>-8.8043999695017305</v>
      </c>
      <c r="JK22" s="211">
        <v>7.407477215691415</v>
      </c>
      <c r="JL22" s="211">
        <v>-3.1082384651191148</v>
      </c>
      <c r="JM22" s="211">
        <v>-0.48788963681525388</v>
      </c>
      <c r="JN22" s="211">
        <v>-3.8368833506076498</v>
      </c>
      <c r="JO22" s="211">
        <v>1.9268222739475647</v>
      </c>
      <c r="JP22" s="211">
        <v>1.4044051182613373</v>
      </c>
      <c r="JQ22" s="211">
        <v>-4.9125239570470995</v>
      </c>
      <c r="JR22" s="211">
        <v>2.2053858795985519</v>
      </c>
      <c r="JS22" s="211">
        <v>-3.3773094984666159</v>
      </c>
      <c r="JT22" s="211">
        <v>-1.6583954312061451</v>
      </c>
      <c r="JU22" s="211">
        <v>17.830236644134189</v>
      </c>
      <c r="JV22" s="211">
        <v>-5.0664647653250228</v>
      </c>
      <c r="JW22" s="211">
        <v>4.2793449067153091</v>
      </c>
      <c r="JX22" s="211">
        <v>-3.5502141790248629</v>
      </c>
      <c r="JY22" s="211">
        <v>-2.8178530135529911</v>
      </c>
      <c r="JZ22" s="211">
        <v>-2.6222022413791848</v>
      </c>
      <c r="KA22" s="211">
        <v>-100</v>
      </c>
      <c r="KB22" s="211">
        <v>3.5642630849422687</v>
      </c>
      <c r="KC22" s="211">
        <v>0.58985043544312532</v>
      </c>
      <c r="KD22" s="211">
        <v>-1.1827853461389424</v>
      </c>
      <c r="KE22" s="211">
        <v>0.73427272077246641</v>
      </c>
      <c r="KF22" s="211">
        <v>5.3758013282341039</v>
      </c>
      <c r="KG22" s="211">
        <v>2.1707741504206837</v>
      </c>
      <c r="KH22" s="211">
        <v>-0.78596244421630956</v>
      </c>
      <c r="KI22" s="211">
        <v>-2.8737122997967646</v>
      </c>
      <c r="KJ22" s="211">
        <v>5.5806385049872489</v>
      </c>
      <c r="KK22" s="211">
        <v>2.2439991899015297</v>
      </c>
      <c r="KL22" s="211">
        <v>0.61827730712505513</v>
      </c>
      <c r="KM22" s="211">
        <v>-1.9157688343703683</v>
      </c>
      <c r="KN22" s="211">
        <v>4.505212766640085</v>
      </c>
      <c r="KO22" s="211">
        <v>1.2143210943914511</v>
      </c>
      <c r="KP22" s="211">
        <v>-2.2554840939124006</v>
      </c>
      <c r="KQ22" s="211">
        <v>-1.7251108202644048</v>
      </c>
      <c r="KR22" s="211">
        <v>4.9331969339919937</v>
      </c>
      <c r="KS22" s="211">
        <v>1.1325907804266251</v>
      </c>
      <c r="KT22" s="211">
        <v>-2.5307976633282294</v>
      </c>
      <c r="KU22" s="211">
        <v>-1.5448324142958541</v>
      </c>
      <c r="KV22" s="211">
        <v>-16.209416981676284</v>
      </c>
      <c r="KW22" s="211">
        <v>15.063041074972205</v>
      </c>
      <c r="KX22" s="211">
        <v>1.5731999255072253</v>
      </c>
      <c r="KY22" s="211">
        <v>6.6787510606395983</v>
      </c>
      <c r="KZ22" s="211">
        <v>-6.4778165882735976</v>
      </c>
      <c r="LA22" s="211">
        <v>5.8800607251531716</v>
      </c>
      <c r="LB22" s="211">
        <v>4.6178602041845522</v>
      </c>
      <c r="LC22" s="211">
        <v>0.54314997622159922</v>
      </c>
      <c r="LD22" s="211">
        <v>-4.4145937916526492</v>
      </c>
      <c r="LE22" s="211">
        <v>3.722835170330697</v>
      </c>
      <c r="LF22" s="211">
        <v>2.0703259948652715</v>
      </c>
      <c r="LG22" s="211">
        <v>1.5533283877940534</v>
      </c>
      <c r="LH22" s="211">
        <v>-2.5089518902616561</v>
      </c>
      <c r="LI22" s="211">
        <v>5.8335248597601179</v>
      </c>
      <c r="LJ22" s="211">
        <v>-2.189853959516654</v>
      </c>
      <c r="LK22" s="211">
        <v>-1.2517990730723767</v>
      </c>
      <c r="LL22" s="211">
        <v>0.95311747916764489</v>
      </c>
      <c r="LM22" s="211">
        <v>6.728034013957668</v>
      </c>
      <c r="LN22" s="307"/>
      <c r="LO22" s="308" t="s">
        <v>685</v>
      </c>
      <c r="LP22" s="66">
        <v>0.54010209961151123</v>
      </c>
      <c r="LQ22" s="316">
        <v>35.027672063809554</v>
      </c>
      <c r="LR22" s="70"/>
      <c r="LS22" s="71"/>
      <c r="LT22" s="65">
        <v>0.64037530932841846</v>
      </c>
      <c r="LU22" s="70"/>
      <c r="LV22"/>
      <c r="LW22"/>
      <c r="LX22"/>
      <c r="LY22"/>
    </row>
    <row r="23" spans="1:339" s="59" customFormat="1" ht="30" customHeight="1">
      <c r="A23" s="514"/>
      <c r="C23" s="265">
        <v>4.3</v>
      </c>
      <c r="D23" s="269">
        <v>0.29061807665763401</v>
      </c>
      <c r="E23" s="269">
        <v>0.38260864516027698</v>
      </c>
      <c r="F23" s="270">
        <v>21</v>
      </c>
      <c r="G23" s="268"/>
      <c r="H23" s="37" t="s">
        <v>686</v>
      </c>
      <c r="I23" s="211">
        <v>3.9196355233809044</v>
      </c>
      <c r="J23" s="211">
        <v>4.3267056198868232</v>
      </c>
      <c r="K23" s="211">
        <v>3.8185875062631425</v>
      </c>
      <c r="L23" s="211">
        <v>5.2841516218955462</v>
      </c>
      <c r="M23" s="211">
        <v>3.0394103746674546</v>
      </c>
      <c r="N23" s="211">
        <v>3.2966977464476344</v>
      </c>
      <c r="O23" s="211">
        <v>2.1446733087489633</v>
      </c>
      <c r="P23" s="211">
        <v>6.3561430967590411</v>
      </c>
      <c r="Q23" s="211">
        <v>3.2795192683059895</v>
      </c>
      <c r="R23" s="211">
        <v>5.1220806208343674</v>
      </c>
      <c r="S23" s="211">
        <v>9.5310155976977313</v>
      </c>
      <c r="T23" s="211">
        <v>3.9141050205792993</v>
      </c>
      <c r="U23" s="211">
        <v>2.6162479692351468</v>
      </c>
      <c r="V23" s="211">
        <v>3.8689026939489111</v>
      </c>
      <c r="W23" s="211">
        <v>7.5627597116366729</v>
      </c>
      <c r="X23" s="211">
        <v>6.479381587396233</v>
      </c>
      <c r="Y23" s="211">
        <v>5.9125255895233693</v>
      </c>
      <c r="Z23" s="211">
        <v>1.5540579477783467</v>
      </c>
      <c r="AA23" s="211">
        <v>3.798639914089847</v>
      </c>
      <c r="AB23" s="211">
        <v>3.6175608434078015</v>
      </c>
      <c r="AC23" s="211">
        <v>2.8596531614278859</v>
      </c>
      <c r="AD23" s="211">
        <v>9.2568946180112732</v>
      </c>
      <c r="AE23" s="211">
        <v>11.510348039593097</v>
      </c>
      <c r="AF23" s="211">
        <v>-1.5806546717818577</v>
      </c>
      <c r="AG23" s="294">
        <v>8.768663529573999</v>
      </c>
      <c r="AH23" s="211">
        <v>8.6674953372541665</v>
      </c>
      <c r="AI23" s="211">
        <v>6.1675752963083852</v>
      </c>
      <c r="AJ23" s="211">
        <v>7.5368733800397223</v>
      </c>
      <c r="AK23" s="211">
        <v>2.4469453880208789</v>
      </c>
      <c r="AL23" s="211">
        <v>5.4825520872483082</v>
      </c>
      <c r="AM23" s="211">
        <v>4.6770392985437894</v>
      </c>
      <c r="AN23" s="211">
        <v>6.4432057324292629</v>
      </c>
      <c r="AO23" s="211">
        <v>5.8059473720042405</v>
      </c>
      <c r="AP23" s="211">
        <v>5.019819883685102</v>
      </c>
      <c r="AQ23" s="211">
        <v>2.9146089937511306</v>
      </c>
      <c r="AR23" s="211">
        <v>8.2051049019397055</v>
      </c>
      <c r="AS23" s="211">
        <v>4.52169710392252</v>
      </c>
      <c r="AT23" s="211">
        <v>6.1742170211316107</v>
      </c>
      <c r="AU23" s="211">
        <v>8.002219118096022</v>
      </c>
      <c r="AV23" s="211">
        <v>3.1503971283711962</v>
      </c>
      <c r="AW23" s="211">
        <v>3.5064599429575054</v>
      </c>
      <c r="AX23" s="211">
        <v>5.1488578247311949</v>
      </c>
      <c r="AY23" s="211">
        <v>6.7046082025127589</v>
      </c>
      <c r="AZ23" s="211">
        <v>3.7416792399681498</v>
      </c>
      <c r="BA23" s="211">
        <v>0.79203630880924436</v>
      </c>
      <c r="BB23" s="211">
        <v>1.5601237310879981</v>
      </c>
      <c r="BC23" s="211">
        <v>4.4348076748353549</v>
      </c>
      <c r="BD23" s="211">
        <v>3.2252035996810662</v>
      </c>
      <c r="BE23" s="211">
        <v>4.0089352026862315</v>
      </c>
      <c r="BF23" s="211">
        <v>5.5014882866772439</v>
      </c>
      <c r="BG23" s="211">
        <v>3.5291219876759499</v>
      </c>
      <c r="BH23" s="211">
        <v>4.456506567122176</v>
      </c>
      <c r="BI23" s="211">
        <v>3.0431355540617062</v>
      </c>
      <c r="BJ23" s="211">
        <v>36.102709626703756</v>
      </c>
      <c r="BK23" s="211">
        <v>21.187126705066419</v>
      </c>
      <c r="BL23" s="211">
        <v>23.037760505980572</v>
      </c>
      <c r="BM23" s="211">
        <v>24.568003755018125</v>
      </c>
      <c r="BN23" s="211">
        <v>17.947492354673926</v>
      </c>
      <c r="BO23" s="211">
        <v>13.810996266909711</v>
      </c>
      <c r="BP23" s="211">
        <v>17.537895007478539</v>
      </c>
      <c r="BQ23" s="211">
        <v>18.921493051346403</v>
      </c>
      <c r="BR23" s="211">
        <v>21.36943900615853</v>
      </c>
      <c r="BS23" s="211">
        <v>23.823969296983648</v>
      </c>
      <c r="BT23" s="211">
        <v>14.126015699454214</v>
      </c>
      <c r="BU23" s="211">
        <v>7.2865341161497952</v>
      </c>
      <c r="BV23" s="211">
        <v>11.019034887394923</v>
      </c>
      <c r="BW23" s="211">
        <v>8.9106225033933413</v>
      </c>
      <c r="BX23" s="211">
        <v>12.969250871119527</v>
      </c>
      <c r="BY23" s="211">
        <v>14.714284404693601</v>
      </c>
      <c r="BZ23" s="211">
        <v>18.44390257989798</v>
      </c>
      <c r="CA23" s="211">
        <v>19.167761287391414</v>
      </c>
      <c r="CB23" s="211">
        <v>21.108455138160423</v>
      </c>
      <c r="CC23" s="211">
        <v>19.98681178913813</v>
      </c>
      <c r="CD23" s="211">
        <v>5.3938798924278615</v>
      </c>
      <c r="CE23" s="211">
        <v>6.0008179894997795</v>
      </c>
      <c r="CF23" s="211">
        <v>6.69066336546787</v>
      </c>
      <c r="CG23" s="211">
        <v>3.672050555668477</v>
      </c>
      <c r="CH23" s="211">
        <v>4.3965629406916236</v>
      </c>
      <c r="CI23" s="211">
        <v>9.5184679775695855</v>
      </c>
      <c r="CJ23" s="211">
        <v>8.5927867467503916</v>
      </c>
      <c r="CK23" s="211">
        <v>3.4062706730103827</v>
      </c>
      <c r="CL23" s="211">
        <v>2.3638716083443967</v>
      </c>
      <c r="CM23" s="211">
        <v>1.8435325260225852</v>
      </c>
      <c r="CN23" s="211">
        <v>4.9143807200876921</v>
      </c>
      <c r="CO23" s="211">
        <v>3.3829077932670657</v>
      </c>
      <c r="CP23" s="211">
        <v>9.0449744374312644</v>
      </c>
      <c r="CQ23" s="211">
        <v>4.9881102144513108</v>
      </c>
      <c r="CR23" s="211">
        <v>2.48777523289057</v>
      </c>
      <c r="CS23" s="211">
        <v>3.3311256530816706</v>
      </c>
      <c r="CT23" s="211">
        <v>-4.6422428645743565</v>
      </c>
      <c r="CU23" s="211">
        <v>-3.8059453669876007</v>
      </c>
      <c r="CV23" s="211">
        <v>-4.7123028973195034</v>
      </c>
      <c r="CW23" s="211">
        <v>-6.6803414895799875</v>
      </c>
      <c r="CX23" s="211">
        <v>-2.1994656480030272</v>
      </c>
      <c r="CY23" s="211">
        <v>-6.4573782763034728</v>
      </c>
      <c r="CZ23" s="211">
        <v>-0.23816963012494341</v>
      </c>
      <c r="DA23" s="211">
        <v>3.690987780421537</v>
      </c>
      <c r="DB23" s="211">
        <v>6.4006704966152341</v>
      </c>
      <c r="DC23" s="211">
        <v>5.944852494726689</v>
      </c>
      <c r="DD23" s="211">
        <v>7.5670073409642669</v>
      </c>
      <c r="DE23" s="211">
        <v>4.4196644425476705</v>
      </c>
      <c r="DF23" s="211">
        <v>8.7877254770103832</v>
      </c>
      <c r="DG23" s="211">
        <v>7.3582300976118802</v>
      </c>
      <c r="DH23" s="211">
        <v>5.6094042860882496</v>
      </c>
      <c r="DI23" s="211">
        <v>5.4476337971271107</v>
      </c>
      <c r="DJ23" s="211">
        <v>2.4984217150591661</v>
      </c>
      <c r="DK23" s="211">
        <v>5.4523412379842426</v>
      </c>
      <c r="DL23" s="211">
        <v>-100</v>
      </c>
      <c r="DM23" s="211">
        <v>4.0236010717448636</v>
      </c>
      <c r="DN23" s="211">
        <v>3.8437235747887541</v>
      </c>
      <c r="DO23" s="211">
        <v>3.8718439382479772</v>
      </c>
      <c r="DP23" s="211">
        <v>6.0505888811787827</v>
      </c>
      <c r="DQ23" s="211">
        <v>4.7592079126187485</v>
      </c>
      <c r="DR23" s="211">
        <v>4.7873780978823959</v>
      </c>
      <c r="DS23" s="211">
        <v>3.4078693672643112</v>
      </c>
      <c r="DT23" s="211">
        <v>6.2923610193173545</v>
      </c>
      <c r="DU23" s="211">
        <v>7.8089736891108856</v>
      </c>
      <c r="DV23" s="211">
        <v>5.0291253630063721</v>
      </c>
      <c r="DW23" s="211">
        <v>5.6439437238537238</v>
      </c>
      <c r="DX23" s="211">
        <v>5.3233604032717494</v>
      </c>
      <c r="DY23" s="211">
        <v>6.3067917607982054</v>
      </c>
      <c r="DZ23" s="211">
        <v>3.865804273603743</v>
      </c>
      <c r="EA23" s="211">
        <v>3.6564921489862456</v>
      </c>
      <c r="EB23" s="211">
        <v>3.0268616240991548</v>
      </c>
      <c r="EC23" s="211">
        <v>4.3485210585953098</v>
      </c>
      <c r="ED23" s="211">
        <v>13.321926790920571</v>
      </c>
      <c r="EE23" s="211">
        <v>22.948396208501691</v>
      </c>
      <c r="EF23" s="211">
        <v>16.459221041647098</v>
      </c>
      <c r="EG23" s="211">
        <v>21.498959230220734</v>
      </c>
      <c r="EH23" s="211">
        <v>10.752824128385072</v>
      </c>
      <c r="EI23" s="211">
        <v>12.247821550436527</v>
      </c>
      <c r="EJ23" s="211">
        <v>19.545009957060927</v>
      </c>
      <c r="EK23" s="211">
        <v>9.9139138506240982</v>
      </c>
      <c r="EL23" s="211">
        <v>4.902715698477067</v>
      </c>
      <c r="EM23" s="211">
        <v>7.0443902075222837</v>
      </c>
      <c r="EN23" s="211">
        <v>3.0406285108829536</v>
      </c>
      <c r="EO23" s="211">
        <v>5.8149866031230886</v>
      </c>
      <c r="EP23" s="211">
        <v>0.22320237248909791</v>
      </c>
      <c r="EQ23" s="211">
        <v>-5.0932123393494351</v>
      </c>
      <c r="ER23" s="211">
        <v>-2.8833344904532368</v>
      </c>
      <c r="ES23" s="211">
        <v>5.3918059233730986</v>
      </c>
      <c r="ET23" s="211">
        <v>6.9497845128745581</v>
      </c>
      <c r="EU23" s="211">
        <v>6.1305470189819005</v>
      </c>
      <c r="EV23" s="211"/>
      <c r="EW23" s="211">
        <v>4.4888892051733222</v>
      </c>
      <c r="EX23" s="211">
        <v>5.3900868857754745</v>
      </c>
      <c r="EY23" s="211">
        <v>5.6842544063756293</v>
      </c>
      <c r="EZ23" s="211">
        <v>4.235997914105937</v>
      </c>
      <c r="FA23" s="211">
        <v>14.266367425651794</v>
      </c>
      <c r="FB23" s="211">
        <v>15.200201383898857</v>
      </c>
      <c r="FC23" s="211">
        <v>6.2182621342235223</v>
      </c>
      <c r="FD23" s="211">
        <v>-0.78838045250907385</v>
      </c>
      <c r="FE23" s="211">
        <v>5.7424798186360988</v>
      </c>
      <c r="FF23" s="211">
        <v>4.7941201307613994</v>
      </c>
      <c r="FG23" s="211">
        <v>5.8866652143737781</v>
      </c>
      <c r="FH23" s="211">
        <v>4.1530594709787039</v>
      </c>
      <c r="FI23" s="211">
        <v>14.532413828236528</v>
      </c>
      <c r="FJ23" s="211">
        <v>15.693279172104056</v>
      </c>
      <c r="FK23" s="211">
        <v>6.1043524290043507</v>
      </c>
      <c r="FL23" s="211">
        <v>-0.74085200987744315</v>
      </c>
      <c r="FM23" s="211">
        <v>9.7373475622809025</v>
      </c>
      <c r="FN23" s="211">
        <v>1.6343462718194814</v>
      </c>
      <c r="FO23" s="211">
        <v>8.1190196248279278</v>
      </c>
      <c r="FP23" s="211">
        <v>15.536633523643872</v>
      </c>
      <c r="FQ23" s="211">
        <v>-19.1235224704552</v>
      </c>
      <c r="FR23" s="211">
        <v>11.848233975382968</v>
      </c>
      <c r="FS23" s="211">
        <v>-4.7199111235185995</v>
      </c>
      <c r="FT23" s="211">
        <v>13.378578405307877</v>
      </c>
      <c r="FU23" s="211">
        <v>-9.0339574162388629</v>
      </c>
      <c r="FV23" s="211">
        <v>-12.352460381809365</v>
      </c>
      <c r="FW23" s="211">
        <v>13.319867832366</v>
      </c>
      <c r="FX23" s="211">
        <v>-15.51662794531633</v>
      </c>
      <c r="FY23" s="211">
        <v>10.167206582065774</v>
      </c>
      <c r="FZ23" s="211">
        <v>1.1393411626275025</v>
      </c>
      <c r="GA23" s="211">
        <v>9.6452911643048651</v>
      </c>
      <c r="GB23" s="211">
        <v>13.07330126668846</v>
      </c>
      <c r="GC23" s="211">
        <v>-18.921575504078419</v>
      </c>
      <c r="GD23" s="211">
        <v>10.600837866270552</v>
      </c>
      <c r="GE23" s="211">
        <v>-0.79147116963754627</v>
      </c>
      <c r="GF23" s="211">
        <v>10.098812650352301</v>
      </c>
      <c r="GG23" s="211">
        <v>-7.4110750127890412</v>
      </c>
      <c r="GH23" s="211">
        <v>-8.6764267571279561</v>
      </c>
      <c r="GI23" s="211">
        <v>7.508659374634334</v>
      </c>
      <c r="GJ23" s="211">
        <v>-16.571800774075101</v>
      </c>
      <c r="GK23" s="211">
        <v>11.512037196754733</v>
      </c>
      <c r="GL23" s="211">
        <v>4.7361276447056611</v>
      </c>
      <c r="GM23" s="211">
        <v>8.5409376669435488</v>
      </c>
      <c r="GN23" s="211">
        <v>12.471341731736658</v>
      </c>
      <c r="GO23" s="211">
        <v>-22.258080677967868</v>
      </c>
      <c r="GP23" s="211">
        <v>13.045374806992612</v>
      </c>
      <c r="GQ23" s="211">
        <v>-0.96454268790793662</v>
      </c>
      <c r="GR23" s="211">
        <v>9.2934980376036407</v>
      </c>
      <c r="GS23" s="211">
        <v>-1.652610044808867</v>
      </c>
      <c r="GT23" s="211">
        <v>-6.7928530081693026</v>
      </c>
      <c r="GU23" s="211">
        <v>-5.1125562893138294</v>
      </c>
      <c r="GV23" s="211">
        <v>-7.7988814066908247</v>
      </c>
      <c r="GW23" s="211">
        <v>11.408317330581809</v>
      </c>
      <c r="GX23" s="211">
        <v>2.326649597038795</v>
      </c>
      <c r="GY23" s="211">
        <v>9.940846231671955</v>
      </c>
      <c r="GZ23" s="211">
        <v>7.1478558186103953</v>
      </c>
      <c r="HA23" s="211">
        <v>-19.954508910054997</v>
      </c>
      <c r="HB23" s="211">
        <v>12.182108861022641</v>
      </c>
      <c r="HC23" s="211">
        <v>0.7064359874656958</v>
      </c>
      <c r="HD23" s="211">
        <v>8.6391754353735166</v>
      </c>
      <c r="HE23" s="211">
        <v>-2.383321205840204</v>
      </c>
      <c r="HF23" s="211">
        <v>-8.66126890418019</v>
      </c>
      <c r="HG23" s="211">
        <v>-0.2347101059761485</v>
      </c>
      <c r="HH23" s="211">
        <v>-10.937497828903787</v>
      </c>
      <c r="HI23" s="211">
        <v>13.169716814446758</v>
      </c>
      <c r="HJ23" s="211">
        <v>4.0884081038286268</v>
      </c>
      <c r="HK23" s="211">
        <v>5.0019346086383791</v>
      </c>
      <c r="HL23" s="211">
        <v>7.5177173817431537</v>
      </c>
      <c r="HM23" s="211">
        <v>-18.684380020668641</v>
      </c>
      <c r="HN23" s="211">
        <v>13.84192107250459</v>
      </c>
      <c r="HO23" s="211">
        <v>-2.0899382359943246</v>
      </c>
      <c r="HP23" s="211">
        <v>5.5502840831461526</v>
      </c>
      <c r="HQ23" s="211">
        <v>-1.639431649360759</v>
      </c>
      <c r="HR23" s="211">
        <v>-6.0759039589912192</v>
      </c>
      <c r="HS23" s="211">
        <v>-1.390230031770372</v>
      </c>
      <c r="HT23" s="211">
        <v>-10.261295746853136</v>
      </c>
      <c r="HU23" s="211">
        <v>14.793729304495102</v>
      </c>
      <c r="HV23" s="211">
        <v>2.1424595528202701</v>
      </c>
      <c r="HW23" s="211">
        <v>5.9425122267859223</v>
      </c>
      <c r="HX23" s="211">
        <v>6.0629260036672008</v>
      </c>
      <c r="HY23" s="211">
        <v>7.4043035924102156</v>
      </c>
      <c r="HZ23" s="211">
        <v>1.3659121938225809</v>
      </c>
      <c r="IA23" s="211">
        <v>-0.59476564896668549</v>
      </c>
      <c r="IB23" s="211">
        <v>6.86303237267947</v>
      </c>
      <c r="IC23" s="211">
        <v>-6.8670763452685577</v>
      </c>
      <c r="ID23" s="211">
        <v>-9.3698837466422589</v>
      </c>
      <c r="IE23" s="211">
        <v>1.838883494663321</v>
      </c>
      <c r="IF23" s="211">
        <v>-9.2049360455330458</v>
      </c>
      <c r="IG23" s="211">
        <v>17.156707081501366</v>
      </c>
      <c r="IH23" s="211">
        <v>4.2081505785409661</v>
      </c>
      <c r="II23" s="211">
        <v>-2.3549569418598679</v>
      </c>
      <c r="IJ23" s="211">
        <v>-0.29334101071637519</v>
      </c>
      <c r="IK23" s="211">
        <v>11.140901566203596</v>
      </c>
      <c r="IL23" s="211">
        <v>-0.55917339894847373</v>
      </c>
      <c r="IM23" s="211">
        <v>3.1096379690091567</v>
      </c>
      <c r="IN23" s="211">
        <v>8.5137432834075639</v>
      </c>
      <c r="IO23" s="211">
        <v>-3.8391165181626974</v>
      </c>
      <c r="IP23" s="211">
        <v>-8.8160063634913541</v>
      </c>
      <c r="IQ23" s="211">
        <v>3.4973697566535975</v>
      </c>
      <c r="IR23" s="211">
        <v>-10.045832574948804</v>
      </c>
      <c r="IS23" s="211">
        <v>2.907975723527656</v>
      </c>
      <c r="IT23" s="211">
        <v>4.8082603446495682</v>
      </c>
      <c r="IU23" s="211">
        <v>-1.7194903226632618</v>
      </c>
      <c r="IV23" s="211">
        <v>-3.1143544766872395</v>
      </c>
      <c r="IW23" s="211">
        <v>11.917610035224513</v>
      </c>
      <c r="IX23" s="211">
        <v>4.3195932605303966</v>
      </c>
      <c r="IY23" s="211">
        <v>2.2381259916500369</v>
      </c>
      <c r="IZ23" s="211">
        <v>3.3310024161562524</v>
      </c>
      <c r="JA23" s="211">
        <v>-4.8084776057111895</v>
      </c>
      <c r="JB23" s="211">
        <v>-9.27951555697706</v>
      </c>
      <c r="JC23" s="211">
        <v>6.6180854577365267</v>
      </c>
      <c r="JD23" s="211">
        <v>-11.358925890856625</v>
      </c>
      <c r="JE23" s="211">
        <v>8.5440313269142791</v>
      </c>
      <c r="JF23" s="211">
        <v>0.90901708416397753</v>
      </c>
      <c r="JG23" s="211">
        <v>-4.0600810414591564</v>
      </c>
      <c r="JH23" s="211">
        <v>-2.3171028076281743</v>
      </c>
      <c r="JI23" s="211">
        <v>3.2816802242774799</v>
      </c>
      <c r="JJ23" s="211">
        <v>5.2344869976927271</v>
      </c>
      <c r="JK23" s="211">
        <v>1.274820143559154</v>
      </c>
      <c r="JL23" s="211">
        <v>1.1968402240233331</v>
      </c>
      <c r="JM23" s="211">
        <v>-0.23772156322230842</v>
      </c>
      <c r="JN23" s="211">
        <v>-13.229186168849267</v>
      </c>
      <c r="JO23" s="211">
        <v>13.706620145981034</v>
      </c>
      <c r="JP23" s="211">
        <v>-7.8677636705620841</v>
      </c>
      <c r="JQ23" s="211">
        <v>11.380535172893275</v>
      </c>
      <c r="JR23" s="211">
        <v>0.47672519798358337</v>
      </c>
      <c r="JS23" s="211">
        <v>-2.5911148687611103</v>
      </c>
      <c r="JT23" s="211">
        <v>-5.1752428672530328</v>
      </c>
      <c r="JU23" s="211">
        <v>7.6021373466974325</v>
      </c>
      <c r="JV23" s="211">
        <v>3.851681977577087</v>
      </c>
      <c r="JW23" s="211">
        <v>-0.37490917261378343</v>
      </c>
      <c r="JX23" s="211">
        <v>1.0418288172738386</v>
      </c>
      <c r="JY23" s="211">
        <v>-3.0279227873335088</v>
      </c>
      <c r="JZ23" s="211">
        <v>-10.728523263926931</v>
      </c>
      <c r="KA23" s="211">
        <v>-100</v>
      </c>
      <c r="KB23" s="211">
        <v>15.973223722064333</v>
      </c>
      <c r="KC23" s="211">
        <v>2.5948447816860778</v>
      </c>
      <c r="KD23" s="211">
        <v>-7.0251435303522243</v>
      </c>
      <c r="KE23" s="211">
        <v>-5.9663921656586894</v>
      </c>
      <c r="KF23" s="211">
        <v>15.772682950718917</v>
      </c>
      <c r="KG23" s="211">
        <v>2.6226269549844545</v>
      </c>
      <c r="KH23" s="211">
        <v>-5.0749663632520736</v>
      </c>
      <c r="KI23" s="211">
        <v>-7.1114420219905696</v>
      </c>
      <c r="KJ23" s="211">
        <v>15.803814705074188</v>
      </c>
      <c r="KK23" s="211">
        <v>1.2716168198599433</v>
      </c>
      <c r="KL23" s="211">
        <v>-2.4270976007347258</v>
      </c>
      <c r="KM23" s="211">
        <v>-5.7860790085309475</v>
      </c>
      <c r="KN23" s="211">
        <v>12.817819852802145</v>
      </c>
      <c r="KO23" s="211">
        <v>1.864439517738731</v>
      </c>
      <c r="KP23" s="211">
        <v>-2.723188828943151</v>
      </c>
      <c r="KQ23" s="211">
        <v>-4.9063793496540171</v>
      </c>
      <c r="KR23" s="211">
        <v>10.227327918731774</v>
      </c>
      <c r="KS23" s="211">
        <v>1.6591605772102014</v>
      </c>
      <c r="KT23" s="211">
        <v>-3.3140678796150951</v>
      </c>
      <c r="KU23" s="211">
        <v>-3.68648990614669</v>
      </c>
      <c r="KV23" s="211">
        <v>19.706279092840148</v>
      </c>
      <c r="KW23" s="211">
        <v>10.294901497138611</v>
      </c>
      <c r="KX23" s="211">
        <v>-8.4171189892513354</v>
      </c>
      <c r="KY23" s="211">
        <v>0.48144862679254175</v>
      </c>
      <c r="KZ23" s="211">
        <v>9.1186999413823457</v>
      </c>
      <c r="LA23" s="211">
        <v>11.783717648792674</v>
      </c>
      <c r="LB23" s="211">
        <v>-2.4633505479047102</v>
      </c>
      <c r="LC23" s="211">
        <v>-7.6137992550407319</v>
      </c>
      <c r="LD23" s="211">
        <v>4.143757203431278</v>
      </c>
      <c r="LE23" s="211">
        <v>14.065873425415745</v>
      </c>
      <c r="LF23" s="211">
        <v>-6.1114959606420314</v>
      </c>
      <c r="LG23" s="211">
        <v>-5.126310510530331</v>
      </c>
      <c r="LH23" s="211">
        <v>-1.3597110475578233</v>
      </c>
      <c r="LI23" s="211">
        <v>8.0151638767049747</v>
      </c>
      <c r="LJ23" s="211">
        <v>-3.9253285593761404</v>
      </c>
      <c r="LK23" s="211">
        <v>2.9577098580020333</v>
      </c>
      <c r="LL23" s="211">
        <v>9.8461690860560225E-2</v>
      </c>
      <c r="LM23" s="211">
        <v>7.1877655555227449</v>
      </c>
      <c r="LN23" s="309"/>
      <c r="LO23" s="308" t="s">
        <v>687</v>
      </c>
      <c r="LP23" s="66">
        <v>5.6485597347435537E-2</v>
      </c>
      <c r="LQ23" s="316">
        <v>-1.0966730461431844</v>
      </c>
      <c r="LR23" s="70"/>
      <c r="LS23" s="71"/>
      <c r="LT23" s="65">
        <v>-0.11353294188610373</v>
      </c>
      <c r="LU23" s="70"/>
      <c r="LV23"/>
      <c r="LW23"/>
      <c r="LX23"/>
      <c r="LY23"/>
    </row>
    <row r="24" spans="1:339" s="43" customFormat="1" ht="18" customHeight="1">
      <c r="A24" s="514"/>
      <c r="B24" s="59"/>
      <c r="C24" s="265">
        <v>4.4000000000000004</v>
      </c>
      <c r="D24" s="266">
        <v>4.3006209887811302</v>
      </c>
      <c r="E24" s="266">
        <v>4.4854498380812098</v>
      </c>
      <c r="F24" s="267">
        <v>22</v>
      </c>
      <c r="G24" s="268"/>
      <c r="H24" s="37" t="s">
        <v>688</v>
      </c>
      <c r="I24" s="211">
        <v>3.2930869546348447</v>
      </c>
      <c r="J24" s="211">
        <v>4.5041234966875123</v>
      </c>
      <c r="K24" s="211">
        <v>4.6162276081451523</v>
      </c>
      <c r="L24" s="211">
        <v>5.227466319256763</v>
      </c>
      <c r="M24" s="211">
        <v>3.8267441084813782</v>
      </c>
      <c r="N24" s="211">
        <v>4.3907688073116589</v>
      </c>
      <c r="O24" s="211">
        <v>2.053716085409647</v>
      </c>
      <c r="P24" s="211">
        <v>3.583906766956062</v>
      </c>
      <c r="Q24" s="211">
        <v>2.1641991871401984</v>
      </c>
      <c r="R24" s="211">
        <v>2.7160158055069132</v>
      </c>
      <c r="S24" s="211">
        <v>3.5161211899731484</v>
      </c>
      <c r="T24" s="211">
        <v>4.2333133339414957</v>
      </c>
      <c r="U24" s="211">
        <v>3.416188558747109</v>
      </c>
      <c r="V24" s="211">
        <v>6.6197542321853717</v>
      </c>
      <c r="W24" s="211">
        <v>3.4650514839902513</v>
      </c>
      <c r="X24" s="211">
        <v>4.4742790299302442</v>
      </c>
      <c r="Y24" s="211">
        <v>4.2408234934613347</v>
      </c>
      <c r="Z24" s="211">
        <v>4.9044732291138473</v>
      </c>
      <c r="AA24" s="211">
        <v>6.3193497234486529</v>
      </c>
      <c r="AB24" s="211">
        <v>4.5548075875352083</v>
      </c>
      <c r="AC24" s="211">
        <v>4.0490448696473891</v>
      </c>
      <c r="AD24" s="211">
        <v>6.0497497430721552</v>
      </c>
      <c r="AE24" s="211">
        <v>3.1604588543268335</v>
      </c>
      <c r="AF24" s="211">
        <v>3.8791252456133378</v>
      </c>
      <c r="AG24" s="294">
        <v>3.3247043894720747</v>
      </c>
      <c r="AH24" s="211">
        <v>2.8984255347783687</v>
      </c>
      <c r="AI24" s="211">
        <v>2.7557864188466823</v>
      </c>
      <c r="AJ24" s="211">
        <v>2.9810636004528277</v>
      </c>
      <c r="AK24" s="211">
        <v>2.8297177667367066</v>
      </c>
      <c r="AL24" s="211">
        <v>5.1788882543043258</v>
      </c>
      <c r="AM24" s="211">
        <v>5.0493824032935777</v>
      </c>
      <c r="AN24" s="211">
        <v>5.6100812983525685</v>
      </c>
      <c r="AO24" s="211">
        <v>5.9395258111133415</v>
      </c>
      <c r="AP24" s="211">
        <v>6.609602575157993</v>
      </c>
      <c r="AQ24" s="211">
        <v>3.6526662726818131</v>
      </c>
      <c r="AR24" s="211">
        <v>8.0407461996668559</v>
      </c>
      <c r="AS24" s="211">
        <v>6.3484462808585391</v>
      </c>
      <c r="AT24" s="211">
        <v>5.8086678857223006</v>
      </c>
      <c r="AU24" s="211">
        <v>5.1982574124963037</v>
      </c>
      <c r="AV24" s="211">
        <v>6.8897425138450217</v>
      </c>
      <c r="AW24" s="211">
        <v>6.7025076844699214</v>
      </c>
      <c r="AX24" s="211">
        <v>3.9296261012645886</v>
      </c>
      <c r="AY24" s="211">
        <v>4.5669526465833314</v>
      </c>
      <c r="AZ24" s="211">
        <v>4.331971599211613</v>
      </c>
      <c r="BA24" s="211">
        <v>2.4820207623582178</v>
      </c>
      <c r="BB24" s="211">
        <v>1.1261797026961489</v>
      </c>
      <c r="BC24" s="211">
        <v>5.7319787083029752</v>
      </c>
      <c r="BD24" s="211">
        <v>6.0132169776115632</v>
      </c>
      <c r="BE24" s="211">
        <v>5.6354367168048611</v>
      </c>
      <c r="BF24" s="211">
        <v>9.0001440598948932</v>
      </c>
      <c r="BG24" s="211">
        <v>16.721039861021936</v>
      </c>
      <c r="BH24" s="211">
        <v>9.431550948426576</v>
      </c>
      <c r="BI24" s="211">
        <v>9.7347694320434073</v>
      </c>
      <c r="BJ24" s="211">
        <v>40.24582244222384</v>
      </c>
      <c r="BK24" s="211">
        <v>36.977470023091485</v>
      </c>
      <c r="BL24" s="211">
        <v>32.515347119018855</v>
      </c>
      <c r="BM24" s="211">
        <v>37.711776929380505</v>
      </c>
      <c r="BN24" s="211">
        <v>39.714450587581837</v>
      </c>
      <c r="BO24" s="211">
        <v>36.341951567753426</v>
      </c>
      <c r="BP24" s="211">
        <v>36.493596511021906</v>
      </c>
      <c r="BQ24" s="211">
        <v>45.508230464612694</v>
      </c>
      <c r="BR24" s="211">
        <v>40.736962583247674</v>
      </c>
      <c r="BS24" s="211">
        <v>47.864328593591722</v>
      </c>
      <c r="BT24" s="211">
        <v>51.460311490837597</v>
      </c>
      <c r="BU24" s="211">
        <v>38.267471502305682</v>
      </c>
      <c r="BV24" s="211">
        <v>25.378159314107222</v>
      </c>
      <c r="BW24" s="211">
        <v>12.040100975448453</v>
      </c>
      <c r="BX24" s="211">
        <v>9.3283201448926718</v>
      </c>
      <c r="BY24" s="211">
        <v>0.30067183859404167</v>
      </c>
      <c r="BZ24" s="211">
        <v>-4.0348377390273242</v>
      </c>
      <c r="CA24" s="211">
        <v>-2.859264451445398</v>
      </c>
      <c r="CB24" s="211">
        <v>-5.1981455510423586</v>
      </c>
      <c r="CC24" s="211">
        <v>-10.17773700166066</v>
      </c>
      <c r="CD24" s="211">
        <v>-11.017693737892728</v>
      </c>
      <c r="CE24" s="211">
        <v>-15.957163011990843</v>
      </c>
      <c r="CF24" s="211">
        <v>-10.989629012367629</v>
      </c>
      <c r="CG24" s="211">
        <v>-14.968434788428894</v>
      </c>
      <c r="CH24" s="211">
        <v>-14.394690966983433</v>
      </c>
      <c r="CI24" s="211">
        <v>-8.6169940706119235</v>
      </c>
      <c r="CJ24" s="211">
        <v>-4.2222936746994719</v>
      </c>
      <c r="CK24" s="211">
        <v>-2.9874410276557626</v>
      </c>
      <c r="CL24" s="211">
        <v>-4.3773738889870941</v>
      </c>
      <c r="CM24" s="211">
        <v>-6.380050455068826</v>
      </c>
      <c r="CN24" s="211">
        <v>-8.7922552992138492</v>
      </c>
      <c r="CO24" s="211">
        <v>-10.124381413081224</v>
      </c>
      <c r="CP24" s="211">
        <v>-7.2089635694437959</v>
      </c>
      <c r="CQ24" s="211">
        <v>-6.2165330350990189</v>
      </c>
      <c r="CR24" s="211">
        <v>-13.860830648951534</v>
      </c>
      <c r="CS24" s="211">
        <v>-4.6806474368435289</v>
      </c>
      <c r="CT24" s="211">
        <v>-7.5348710114972022</v>
      </c>
      <c r="CU24" s="211">
        <v>-5.7694135694763133</v>
      </c>
      <c r="CV24" s="211">
        <v>-4.6015926348645166</v>
      </c>
      <c r="CW24" s="211">
        <v>-1.8066703294520323</v>
      </c>
      <c r="CX24" s="211">
        <v>-0.30492822844466616</v>
      </c>
      <c r="CY24" s="211">
        <v>0.85236490038926149</v>
      </c>
      <c r="CZ24" s="211">
        <v>-1.737885906210451</v>
      </c>
      <c r="DA24" s="211">
        <v>8.1026361830181202</v>
      </c>
      <c r="DB24" s="211">
        <v>4.5477179321043764</v>
      </c>
      <c r="DC24" s="211">
        <v>2.3959086390521236</v>
      </c>
      <c r="DD24" s="211">
        <v>7.0871751937586822</v>
      </c>
      <c r="DE24" s="211">
        <v>5.2628877656539998</v>
      </c>
      <c r="DF24" s="211">
        <v>4.8793657251424918</v>
      </c>
      <c r="DG24" s="211">
        <v>9.2458588925036196</v>
      </c>
      <c r="DH24" s="211">
        <v>9.2869578534517245</v>
      </c>
      <c r="DI24" s="211">
        <v>6.3274830878214772</v>
      </c>
      <c r="DJ24" s="211">
        <v>8.9735662416750301</v>
      </c>
      <c r="DK24" s="211">
        <v>9.2729595363986448</v>
      </c>
      <c r="DL24" s="211">
        <v>-100</v>
      </c>
      <c r="DM24" s="211">
        <v>4.1289755780144333</v>
      </c>
      <c r="DN24" s="211">
        <v>4.4668333821009156</v>
      </c>
      <c r="DO24" s="211">
        <v>2.5979216519118324</v>
      </c>
      <c r="DP24" s="211">
        <v>3.4844316135833537</v>
      </c>
      <c r="DQ24" s="211">
        <v>4.4539316795380302</v>
      </c>
      <c r="DR24" s="211">
        <v>4.5370488672779743</v>
      </c>
      <c r="DS24" s="211">
        <v>4.9658816207662966</v>
      </c>
      <c r="DT24" s="211">
        <v>4.3649698217739399</v>
      </c>
      <c r="DU24" s="211">
        <v>2.9929155356422967</v>
      </c>
      <c r="DV24" s="211">
        <v>3.6611966285326218</v>
      </c>
      <c r="DW24" s="211">
        <v>5.5328416697540774</v>
      </c>
      <c r="DX24" s="211">
        <v>6.112752026649602</v>
      </c>
      <c r="DY24" s="211">
        <v>5.783487356778295</v>
      </c>
      <c r="DZ24" s="211">
        <v>5.8262046994259435</v>
      </c>
      <c r="EA24" s="211">
        <v>3.7910681520684477</v>
      </c>
      <c r="EB24" s="211">
        <v>4.2568902435585585</v>
      </c>
      <c r="EC24" s="211">
        <v>10.462753709798591</v>
      </c>
      <c r="ED24" s="211">
        <v>19.759343909973154</v>
      </c>
      <c r="EE24" s="211">
        <v>35.724689952000148</v>
      </c>
      <c r="EF24" s="211">
        <v>37.509256894841428</v>
      </c>
      <c r="EG24" s="211">
        <v>44.816112745044961</v>
      </c>
      <c r="EH24" s="211">
        <v>37.195621910116841</v>
      </c>
      <c r="EI24" s="211">
        <v>7.2179685226029733</v>
      </c>
      <c r="EJ24" s="211">
        <v>-4.0521688027637168</v>
      </c>
      <c r="EK24" s="211">
        <v>-12.539589911208282</v>
      </c>
      <c r="EL24" s="211">
        <v>-13.454091662623554</v>
      </c>
      <c r="EM24" s="211">
        <v>-5.3855688989745971</v>
      </c>
      <c r="EN24" s="211">
        <v>-6.5202136521577359</v>
      </c>
      <c r="EO24" s="211">
        <v>-7.8352157421548156</v>
      </c>
      <c r="EP24" s="211">
        <v>-8.7931868330460077</v>
      </c>
      <c r="EQ24" s="211">
        <v>-4.1009531030966997</v>
      </c>
      <c r="ER24" s="211">
        <v>-0.39736432267389432</v>
      </c>
      <c r="ES24" s="211">
        <v>4.9398845097290831</v>
      </c>
      <c r="ET24" s="211">
        <v>5.7100141478520356</v>
      </c>
      <c r="EU24" s="211">
        <v>8.2989482957220844</v>
      </c>
      <c r="EV24" s="211"/>
      <c r="EW24" s="211">
        <v>3.5936903209939715</v>
      </c>
      <c r="EX24" s="211">
        <v>4.6486449042802036</v>
      </c>
      <c r="EY24" s="211">
        <v>4.2934784804908475</v>
      </c>
      <c r="EZ24" s="211">
        <v>4.7674997788921303</v>
      </c>
      <c r="FA24" s="211">
        <v>25.257328403076443</v>
      </c>
      <c r="FB24" s="211">
        <v>21.393943212230653</v>
      </c>
      <c r="FC24" s="211">
        <v>-9.6980809970718269</v>
      </c>
      <c r="FD24" s="211">
        <v>-5.6520038167559221</v>
      </c>
      <c r="FE24" s="211">
        <v>6.8775965059969764</v>
      </c>
      <c r="FF24" s="211">
        <v>4.5821566622929737</v>
      </c>
      <c r="FG24" s="211">
        <v>4.6150744099194583</v>
      </c>
      <c r="FH24" s="211">
        <v>4.8779098242865331</v>
      </c>
      <c r="FI24" s="211">
        <v>26.263998599968957</v>
      </c>
      <c r="FJ24" s="211">
        <v>18.818509903392822</v>
      </c>
      <c r="FK24" s="211">
        <v>-9.6280846743326691</v>
      </c>
      <c r="FL24" s="211">
        <v>-5.3467488617036452</v>
      </c>
      <c r="FM24" s="211">
        <v>-6.9681198184869402</v>
      </c>
      <c r="FN24" s="211">
        <v>7.4082851768469737</v>
      </c>
      <c r="FO24" s="211">
        <v>-3.3083676238711632</v>
      </c>
      <c r="FP24" s="211">
        <v>6.625648939633777</v>
      </c>
      <c r="FQ24" s="211">
        <v>-3.6628753513725769</v>
      </c>
      <c r="FR24" s="211">
        <v>5.7184925255899799</v>
      </c>
      <c r="FS24" s="211">
        <v>5.3958424763052903E-2</v>
      </c>
      <c r="FT24" s="211">
        <v>1.9253257184574295</v>
      </c>
      <c r="FU24" s="211">
        <v>0.11068782306000458</v>
      </c>
      <c r="FV24" s="211">
        <v>-1.1845835589952145</v>
      </c>
      <c r="FW24" s="211">
        <v>-0.39309835032823059</v>
      </c>
      <c r="FX24" s="211">
        <v>-2.0294628018723557</v>
      </c>
      <c r="FY24" s="211">
        <v>-5.8773884849838538</v>
      </c>
      <c r="FZ24" s="211">
        <v>7.5235046530748093</v>
      </c>
      <c r="GA24" s="211">
        <v>-2.7434297542871349</v>
      </c>
      <c r="GB24" s="211">
        <v>5.2063149963935729</v>
      </c>
      <c r="GC24" s="211">
        <v>-3.1395369939706939</v>
      </c>
      <c r="GD24" s="211">
        <v>3.351715333170219</v>
      </c>
      <c r="GE24" s="211">
        <v>1.5541647935862386</v>
      </c>
      <c r="GF24" s="211">
        <v>0.52835043519019109</v>
      </c>
      <c r="GG24" s="211">
        <v>0.65141286819736877</v>
      </c>
      <c r="GH24" s="211">
        <v>-0.41486185451995539</v>
      </c>
      <c r="GI24" s="211">
        <v>0.29700949497124896</v>
      </c>
      <c r="GJ24" s="211">
        <v>-2.7974912816657422</v>
      </c>
      <c r="GK24" s="211">
        <v>-2.9617137579793393</v>
      </c>
      <c r="GL24" s="211">
        <v>4.3420614199011425</v>
      </c>
      <c r="GM24" s="211">
        <v>-1.7947615005356852</v>
      </c>
      <c r="GN24" s="211">
        <v>4.971223671184589</v>
      </c>
      <c r="GO24" s="211">
        <v>-2.5228743610899613</v>
      </c>
      <c r="GP24" s="211">
        <v>4.7456493397279473</v>
      </c>
      <c r="GQ24" s="211">
        <v>-0.13129136582308831</v>
      </c>
      <c r="GR24" s="211">
        <v>4.2064888747802343E-2</v>
      </c>
      <c r="GS24" s="211">
        <v>2.5867864460593211</v>
      </c>
      <c r="GT24" s="211">
        <v>-3.1280265059714196</v>
      </c>
      <c r="GU24" s="211">
        <v>0.99572769253532556</v>
      </c>
      <c r="GV24" s="211">
        <v>-3.3162778807565303</v>
      </c>
      <c r="GW24" s="211">
        <v>-3.3620572166430662</v>
      </c>
      <c r="GX24" s="211">
        <v>4.1974211174079556</v>
      </c>
      <c r="GY24" s="211">
        <v>-1.5794607362756494</v>
      </c>
      <c r="GZ24" s="211">
        <v>4.8169530042553959</v>
      </c>
      <c r="HA24" s="211">
        <v>-0.29598517246746781</v>
      </c>
      <c r="HB24" s="211">
        <v>4.6166769320274739</v>
      </c>
      <c r="HC24" s="211">
        <v>0.40175579067684453</v>
      </c>
      <c r="HD24" s="211">
        <v>0.35414029781550482</v>
      </c>
      <c r="HE24" s="211">
        <v>3.2356568404584607</v>
      </c>
      <c r="HF24" s="211">
        <v>-5.8148787988037185</v>
      </c>
      <c r="HG24" s="211">
        <v>5.2713275524847347</v>
      </c>
      <c r="HH24" s="211">
        <v>-4.8306866649211884</v>
      </c>
      <c r="HI24" s="211">
        <v>-3.8525493252640928</v>
      </c>
      <c r="HJ24" s="211">
        <v>3.5963059308723899</v>
      </c>
      <c r="HK24" s="211">
        <v>3.0452854592653011E-3</v>
      </c>
      <c r="HL24" s="211">
        <v>4.633349004004117</v>
      </c>
      <c r="HM24" s="211">
        <v>-2.8869966911886422</v>
      </c>
      <c r="HN24" s="211">
        <v>5.258216671878472</v>
      </c>
      <c r="HO24" s="211">
        <v>0.1761347016374657</v>
      </c>
      <c r="HP24" s="211">
        <v>-1.4252780624433967</v>
      </c>
      <c r="HQ24" s="211">
        <v>1.8698451466194967</v>
      </c>
      <c r="HR24" s="211">
        <v>-1.5252107934784647</v>
      </c>
      <c r="HS24" s="211">
        <v>5.5513405280326111</v>
      </c>
      <c r="HT24" s="211">
        <v>-5.1698244539396541</v>
      </c>
      <c r="HU24" s="211">
        <v>-0.79005397938925626</v>
      </c>
      <c r="HV24" s="211">
        <v>10.934427273486676</v>
      </c>
      <c r="HW24" s="211">
        <v>-6.242367629830909</v>
      </c>
      <c r="HX24" s="211">
        <v>4.92327238666455</v>
      </c>
      <c r="HY24" s="211">
        <v>24.114654720380699</v>
      </c>
      <c r="HZ24" s="211">
        <v>2.8052313272717555</v>
      </c>
      <c r="IA24" s="211">
        <v>-3.0871627225176894</v>
      </c>
      <c r="IB24" s="211">
        <v>2.4402109904160056</v>
      </c>
      <c r="IC24" s="211">
        <v>3.3512874748584665</v>
      </c>
      <c r="ID24" s="211">
        <v>-3.9022457292356734</v>
      </c>
      <c r="IE24" s="211">
        <v>5.6687389286146583</v>
      </c>
      <c r="IF24" s="211">
        <v>1.0931749991772506</v>
      </c>
      <c r="IG24" s="211">
        <v>-4.0431842487125209</v>
      </c>
      <c r="IH24" s="211">
        <v>16.552498402869901</v>
      </c>
      <c r="II24" s="211">
        <v>-3.9622311987105832</v>
      </c>
      <c r="IJ24" s="211">
        <v>-4.2159927452056536</v>
      </c>
      <c r="IK24" s="211">
        <v>12.544670005683912</v>
      </c>
      <c r="IL24" s="211">
        <v>-8.1314595642189005</v>
      </c>
      <c r="IM24" s="211">
        <v>-5.4328083625679255</v>
      </c>
      <c r="IN24" s="211">
        <v>-6.0186603799560601</v>
      </c>
      <c r="IO24" s="211">
        <v>-1.1160853601690661</v>
      </c>
      <c r="IP24" s="211">
        <v>-2.7250481894648857</v>
      </c>
      <c r="IQ24" s="211">
        <v>3.1245270189277079</v>
      </c>
      <c r="IR24" s="211">
        <v>-4.216876295365708</v>
      </c>
      <c r="IS24" s="211">
        <v>-4.9405071516008974</v>
      </c>
      <c r="IT24" s="211">
        <v>10.082588722348305</v>
      </c>
      <c r="IU24" s="211">
        <v>1.7142892385567166</v>
      </c>
      <c r="IV24" s="211">
        <v>-8.4975832732647234</v>
      </c>
      <c r="IW24" s="211">
        <v>13.304056345235765</v>
      </c>
      <c r="IX24" s="211">
        <v>-1.9310429435011827</v>
      </c>
      <c r="IY24" s="211">
        <v>-0.88497728278835552</v>
      </c>
      <c r="IZ24" s="211">
        <v>-4.806968114029786</v>
      </c>
      <c r="JA24" s="211">
        <v>-2.5328297886318154</v>
      </c>
      <c r="JB24" s="211">
        <v>-4.7623303096141711</v>
      </c>
      <c r="JC24" s="211">
        <v>0.46742791949019136</v>
      </c>
      <c r="JD24" s="211">
        <v>-5.6158276757919907</v>
      </c>
      <c r="JE24" s="211">
        <v>-1.8569329185142465</v>
      </c>
      <c r="JF24" s="211">
        <v>11.259958073422837</v>
      </c>
      <c r="JG24" s="211">
        <v>-6.5764503095131062</v>
      </c>
      <c r="JH24" s="211">
        <v>1.2541818787620258</v>
      </c>
      <c r="JI24" s="211">
        <v>9.9113024077792176</v>
      </c>
      <c r="JJ24" s="211">
        <v>-5.8590355583959308E-2</v>
      </c>
      <c r="JK24" s="211">
        <v>0.34337757361515742</v>
      </c>
      <c r="JL24" s="211">
        <v>-2.0180627697339304</v>
      </c>
      <c r="JM24" s="211">
        <v>-1.0421933730671782</v>
      </c>
      <c r="JN24" s="211">
        <v>-3.6567801677636709</v>
      </c>
      <c r="JO24" s="211">
        <v>-2.1129363234553438</v>
      </c>
      <c r="JP24" s="211">
        <v>3.8363354615023297</v>
      </c>
      <c r="JQ24" s="211">
        <v>-5.0843341428280553</v>
      </c>
      <c r="JR24" s="211">
        <v>8.9699969297231377</v>
      </c>
      <c r="JS24" s="211">
        <v>-2.2962522048224656</v>
      </c>
      <c r="JT24" s="211">
        <v>-0.47073738173980928</v>
      </c>
      <c r="JU24" s="211">
        <v>9.5108440138526049</v>
      </c>
      <c r="JV24" s="211">
        <v>4.1023185070081496</v>
      </c>
      <c r="JW24" s="211">
        <v>0.38112736658769109</v>
      </c>
      <c r="JX24" s="211">
        <v>-4.6713992374703821</v>
      </c>
      <c r="JY24" s="211">
        <v>1.4204868056928888</v>
      </c>
      <c r="JZ24" s="211">
        <v>-3.39208740781595</v>
      </c>
      <c r="KA24" s="211">
        <v>-100</v>
      </c>
      <c r="KB24" s="211">
        <v>2.0235573294477263</v>
      </c>
      <c r="KC24" s="211">
        <v>6.0274795700400432</v>
      </c>
      <c r="KD24" s="211">
        <v>0.47345479040079397</v>
      </c>
      <c r="KE24" s="211">
        <v>-4.1920914003427612</v>
      </c>
      <c r="KF24" s="211">
        <v>2.3545838746824188</v>
      </c>
      <c r="KG24" s="211">
        <v>4.1306478783389053</v>
      </c>
      <c r="KH24" s="211">
        <v>1.3416080348440715</v>
      </c>
      <c r="KI24" s="211">
        <v>-3.2945092978175552</v>
      </c>
      <c r="KJ24" s="211">
        <v>2.4360305471739139</v>
      </c>
      <c r="KK24" s="211">
        <v>4.5578134903018679</v>
      </c>
      <c r="KL24" s="211">
        <v>0.76144458500029089</v>
      </c>
      <c r="KM24" s="211">
        <v>-4.5658667584385029</v>
      </c>
      <c r="KN24" s="211">
        <v>3.1006982293090317</v>
      </c>
      <c r="KO24" s="211">
        <v>6.4456473134184336</v>
      </c>
      <c r="KP24" s="211">
        <v>1.3151357807083457</v>
      </c>
      <c r="KQ24" s="211">
        <v>-4.8619959962170611</v>
      </c>
      <c r="KR24" s="211">
        <v>3.1423322117340717</v>
      </c>
      <c r="KS24" s="211">
        <v>4.3985983072677186</v>
      </c>
      <c r="KT24" s="211">
        <v>1.7698457021808451</v>
      </c>
      <c r="KU24" s="211">
        <v>0.80106820912023124</v>
      </c>
      <c r="KV24" s="211">
        <v>11.822832766535129</v>
      </c>
      <c r="KW24" s="211">
        <v>18.316174121068585</v>
      </c>
      <c r="KX24" s="211">
        <v>3.1079596627461257</v>
      </c>
      <c r="KY24" s="211">
        <v>6.1573539718586119</v>
      </c>
      <c r="KZ24" s="211">
        <v>5.9385091503273486</v>
      </c>
      <c r="LA24" s="211">
        <v>-7.5362635045418926</v>
      </c>
      <c r="LB24" s="211">
        <v>-7.7301571263492121</v>
      </c>
      <c r="LC24" s="211">
        <v>-3.2331883225807445</v>
      </c>
      <c r="LD24" s="211">
        <v>4.8307970773798132</v>
      </c>
      <c r="LE24" s="211">
        <v>1.0839679663368713</v>
      </c>
      <c r="LF24" s="211">
        <v>-8.8366848713803421</v>
      </c>
      <c r="LG24" s="211">
        <v>-4.5944297692038845</v>
      </c>
      <c r="LH24" s="211">
        <v>3.7411740305308427</v>
      </c>
      <c r="LI24" s="211">
        <v>6.2843426705877334</v>
      </c>
      <c r="LJ24" s="211">
        <v>-5.3159884513264757</v>
      </c>
      <c r="LK24" s="211">
        <v>0.51791755831742137</v>
      </c>
      <c r="LL24" s="211">
        <v>4.5025066085858043</v>
      </c>
      <c r="LM24" s="211">
        <v>8.8873426450172701</v>
      </c>
      <c r="LN24" s="307"/>
      <c r="LO24" s="308" t="s">
        <v>689</v>
      </c>
      <c r="LP24" s="66">
        <v>-1.4199969600437377</v>
      </c>
      <c r="LQ24" s="316">
        <v>-19.489357261300498</v>
      </c>
      <c r="LR24" s="70"/>
      <c r="LS24" s="71"/>
      <c r="LT24" s="65">
        <v>-1.9244868839646132</v>
      </c>
      <c r="LU24" s="70"/>
      <c r="LV24"/>
      <c r="LW24"/>
      <c r="LX24"/>
      <c r="LY24"/>
    </row>
    <row r="25" spans="1:339" s="241" customFormat="1" ht="30" customHeight="1">
      <c r="A25" s="514"/>
      <c r="B25" s="445" t="s">
        <v>690</v>
      </c>
      <c r="D25" s="272">
        <v>7.4595730969096996</v>
      </c>
      <c r="E25" s="272">
        <v>9.1144486151471398</v>
      </c>
      <c r="F25" s="273"/>
      <c r="G25" s="525" t="s">
        <v>691</v>
      </c>
      <c r="H25" s="525"/>
      <c r="I25" s="208">
        <v>5.3633384592614846</v>
      </c>
      <c r="J25" s="208">
        <v>3.05356083882684</v>
      </c>
      <c r="K25" s="208">
        <v>3.2372161279169802</v>
      </c>
      <c r="L25" s="208">
        <v>2.7793213026214403</v>
      </c>
      <c r="M25" s="208">
        <v>5.2133251047298756</v>
      </c>
      <c r="N25" s="208">
        <v>4.8308959094469799</v>
      </c>
      <c r="O25" s="208">
        <v>3.5103844535783253</v>
      </c>
      <c r="P25" s="208">
        <v>4.667078326926017</v>
      </c>
      <c r="Q25" s="208">
        <v>3.1793358810807746</v>
      </c>
      <c r="R25" s="208">
        <v>4.062037280763704</v>
      </c>
      <c r="S25" s="208">
        <v>6.4021303931008902</v>
      </c>
      <c r="T25" s="208">
        <v>2.3121123599194107</v>
      </c>
      <c r="U25" s="208">
        <v>3.2666135485666388</v>
      </c>
      <c r="V25" s="208">
        <v>4.2680301195675838</v>
      </c>
      <c r="W25" s="208">
        <v>3.9945196675183183</v>
      </c>
      <c r="X25" s="208">
        <v>4.3032638215211563</v>
      </c>
      <c r="Y25" s="208">
        <v>4.4286483318546743</v>
      </c>
      <c r="Z25" s="208">
        <v>3.6281044305622743</v>
      </c>
      <c r="AA25" s="208">
        <v>8.1933121789065808</v>
      </c>
      <c r="AB25" s="208">
        <v>7.5900361464703963</v>
      </c>
      <c r="AC25" s="208">
        <v>4.7949929369870006</v>
      </c>
      <c r="AD25" s="208">
        <v>5.0038296020613444</v>
      </c>
      <c r="AE25" s="208">
        <v>4.7045574719934962</v>
      </c>
      <c r="AF25" s="208">
        <v>4.6706612162324745</v>
      </c>
      <c r="AG25" s="293">
        <v>6.1145343739664355</v>
      </c>
      <c r="AH25" s="208">
        <v>5.0398455366840125</v>
      </c>
      <c r="AI25" s="208">
        <v>4.5360737949438033</v>
      </c>
      <c r="AJ25" s="208">
        <v>5.1473462367981142</v>
      </c>
      <c r="AK25" s="208">
        <v>5.0064535877203014</v>
      </c>
      <c r="AL25" s="208">
        <v>5.1713635371397828</v>
      </c>
      <c r="AM25" s="208">
        <v>5.5904840950973522</v>
      </c>
      <c r="AN25" s="208">
        <v>4.8830797752043082</v>
      </c>
      <c r="AO25" s="208">
        <v>4.6272012016598865</v>
      </c>
      <c r="AP25" s="208">
        <v>4.5857662655944154</v>
      </c>
      <c r="AQ25" s="208">
        <v>4.1028850817928202</v>
      </c>
      <c r="AR25" s="208">
        <v>4.0567033704723769</v>
      </c>
      <c r="AS25" s="208">
        <v>4.3010878227718479</v>
      </c>
      <c r="AT25" s="208">
        <v>4.5786338702449143</v>
      </c>
      <c r="AU25" s="208">
        <v>3.5394766486611928</v>
      </c>
      <c r="AV25" s="208">
        <v>4.0131190119881808</v>
      </c>
      <c r="AW25" s="208">
        <v>3.8010580886990368</v>
      </c>
      <c r="AX25" s="208">
        <v>4.7859112527071801</v>
      </c>
      <c r="AY25" s="208">
        <v>4.3918001367010362</v>
      </c>
      <c r="AZ25" s="208">
        <v>4.1446067428306748</v>
      </c>
      <c r="BA25" s="208">
        <v>3.8140389905661181</v>
      </c>
      <c r="BB25" s="208">
        <v>3.0731329031758321</v>
      </c>
      <c r="BC25" s="208">
        <v>3.6709261789582399</v>
      </c>
      <c r="BD25" s="208">
        <v>4.557113300311272</v>
      </c>
      <c r="BE25" s="208">
        <v>3.8853378011850026</v>
      </c>
      <c r="BF25" s="208">
        <v>6.225799351841161</v>
      </c>
      <c r="BG25" s="208">
        <v>-9.8223157462244899</v>
      </c>
      <c r="BH25" s="208">
        <v>-62.686422550922657</v>
      </c>
      <c r="BI25" s="208">
        <v>-45.148215687260006</v>
      </c>
      <c r="BJ25" s="208">
        <v>-14.233032409802732</v>
      </c>
      <c r="BK25" s="208">
        <v>-9.8200800370923389</v>
      </c>
      <c r="BL25" s="208">
        <v>-6.3384548294988434</v>
      </c>
      <c r="BM25" s="208">
        <v>-3.8551636842871773</v>
      </c>
      <c r="BN25" s="208">
        <v>-2.2211615701741323</v>
      </c>
      <c r="BO25" s="208">
        <v>-2.3814437419333814</v>
      </c>
      <c r="BP25" s="208">
        <v>-1.3502333031687641</v>
      </c>
      <c r="BQ25" s="208">
        <v>-0.98845014347106996</v>
      </c>
      <c r="BR25" s="208">
        <v>-2.7072934076176125</v>
      </c>
      <c r="BS25" s="208">
        <v>7.9859707364973787</v>
      </c>
      <c r="BT25" s="208">
        <v>140.97980177421169</v>
      </c>
      <c r="BU25" s="208">
        <v>49.382544880770553</v>
      </c>
      <c r="BV25" s="208">
        <v>-21.252559120656016</v>
      </c>
      <c r="BW25" s="208">
        <v>-27.620926948181562</v>
      </c>
      <c r="BX25" s="208">
        <v>-12.989769120300821</v>
      </c>
      <c r="BY25" s="208">
        <v>-2.8548810320022682</v>
      </c>
      <c r="BZ25" s="208">
        <v>3.5267855280326756</v>
      </c>
      <c r="CA25" s="208">
        <v>7.5662215444624223</v>
      </c>
      <c r="CB25" s="208">
        <v>5.3468891359161859</v>
      </c>
      <c r="CC25" s="208">
        <v>6.2286156806791837</v>
      </c>
      <c r="CD25" s="208">
        <v>5.3306663661933555</v>
      </c>
      <c r="CE25" s="208">
        <v>5.5830720844523398</v>
      </c>
      <c r="CF25" s="208">
        <v>5.0603313245867696</v>
      </c>
      <c r="CG25" s="208">
        <v>5.237605901370145</v>
      </c>
      <c r="CH25" s="208">
        <v>25.115690851973895</v>
      </c>
      <c r="CI25" s="208">
        <v>23.863413021405705</v>
      </c>
      <c r="CJ25" s="208">
        <v>13.638983436997677</v>
      </c>
      <c r="CK25" s="208">
        <v>6.3930706404526632</v>
      </c>
      <c r="CL25" s="208">
        <v>3.0247369672877511</v>
      </c>
      <c r="CM25" s="208">
        <v>1.0561841102858978</v>
      </c>
      <c r="CN25" s="208">
        <v>2.168593881467487</v>
      </c>
      <c r="CO25" s="208">
        <v>-0.62310586154291059</v>
      </c>
      <c r="CP25" s="208">
        <v>6.4859187479714393</v>
      </c>
      <c r="CQ25" s="208">
        <v>4.9910387986496403</v>
      </c>
      <c r="CR25" s="208">
        <v>3.3249250352758679</v>
      </c>
      <c r="CS25" s="208">
        <v>8.1497640420374609</v>
      </c>
      <c r="CT25" s="208">
        <v>5.1714021191276061</v>
      </c>
      <c r="CU25" s="208">
        <v>4.421542882553382</v>
      </c>
      <c r="CV25" s="208">
        <v>4.0320254205058035</v>
      </c>
      <c r="CW25" s="208">
        <v>7.7766945178952227</v>
      </c>
      <c r="CX25" s="208">
        <v>5.5682957510731796</v>
      </c>
      <c r="CY25" s="208">
        <v>7.0420184796083305</v>
      </c>
      <c r="CZ25" s="208">
        <v>6.0217918848073424</v>
      </c>
      <c r="DA25" s="208">
        <v>7.9448101354846301</v>
      </c>
      <c r="DB25" s="208">
        <v>5.4249171123505988</v>
      </c>
      <c r="DC25" s="208">
        <v>7.5277048402742111</v>
      </c>
      <c r="DD25" s="208">
        <v>10.65931789256021</v>
      </c>
      <c r="DE25" s="208">
        <v>7.1229904981731949</v>
      </c>
      <c r="DF25" s="208">
        <v>10.26774224477181</v>
      </c>
      <c r="DG25" s="208">
        <v>10.425210575186057</v>
      </c>
      <c r="DH25" s="208">
        <v>9.0886927701110238</v>
      </c>
      <c r="DI25" s="208">
        <v>7.7486671867822849</v>
      </c>
      <c r="DJ25" s="208">
        <v>5.1312810749614783</v>
      </c>
      <c r="DK25" s="208">
        <v>3.61553844711149</v>
      </c>
      <c r="DL25" s="208">
        <v>-100</v>
      </c>
      <c r="DM25" s="208">
        <v>3.9082673641389789</v>
      </c>
      <c r="DN25" s="208">
        <v>4.2761535045407584</v>
      </c>
      <c r="DO25" s="208">
        <v>3.7759989384712043</v>
      </c>
      <c r="DP25" s="208">
        <v>4.233985361668303</v>
      </c>
      <c r="DQ25" s="208">
        <v>3.8259918138306119</v>
      </c>
      <c r="DR25" s="208">
        <v>4.1141492845356424</v>
      </c>
      <c r="DS25" s="208">
        <v>6.8570004135732887</v>
      </c>
      <c r="DT25" s="208">
        <v>4.7938189668217177</v>
      </c>
      <c r="DU25" s="208">
        <v>5.2370268974103169</v>
      </c>
      <c r="DV25" s="208">
        <v>5.1086716706197421</v>
      </c>
      <c r="DW25" s="208">
        <v>5.0399433156070188</v>
      </c>
      <c r="DX25" s="208">
        <v>4.2500738136590002</v>
      </c>
      <c r="DY25" s="208">
        <v>4.1254853973871235</v>
      </c>
      <c r="DZ25" s="208">
        <v>4.2056410104634949</v>
      </c>
      <c r="EA25" s="208">
        <v>4.12109520349766</v>
      </c>
      <c r="EB25" s="208">
        <v>3.7619610365082536</v>
      </c>
      <c r="EC25" s="208">
        <v>-6.5122034834203646E-2</v>
      </c>
      <c r="ED25" s="208">
        <v>-40.304904827869656</v>
      </c>
      <c r="EE25" s="208">
        <v>-6.7234697246481829</v>
      </c>
      <c r="EF25" s="208">
        <v>-1.9843424349089673</v>
      </c>
      <c r="EG25" s="208">
        <v>1.2076366021341016</v>
      </c>
      <c r="EH25" s="208">
        <v>33.379499861217653</v>
      </c>
      <c r="EI25" s="208">
        <v>-14.437534713130674</v>
      </c>
      <c r="EJ25" s="208">
        <v>5.4712653843818089</v>
      </c>
      <c r="EK25" s="208">
        <v>5.7321203008137331</v>
      </c>
      <c r="EL25" s="208">
        <v>10.941615762324531</v>
      </c>
      <c r="EM25" s="208">
        <v>13.743260486660503</v>
      </c>
      <c r="EN25" s="208">
        <v>2.074886863820069</v>
      </c>
      <c r="EO25" s="208">
        <v>3.4618133003663019</v>
      </c>
      <c r="EP25" s="208">
        <v>5.4876453888891348</v>
      </c>
      <c r="EQ25" s="208">
        <v>5.4879670826507549</v>
      </c>
      <c r="ER25" s="208">
        <v>6.2118276046458192</v>
      </c>
      <c r="ES25" s="208">
        <v>6.9874623375808511</v>
      </c>
      <c r="ET25" s="208">
        <v>9.3605456010622987</v>
      </c>
      <c r="EU25" s="208">
        <v>9.0043004026306477</v>
      </c>
      <c r="EV25" s="208"/>
      <c r="EW25" s="208">
        <v>4.2130925286170395</v>
      </c>
      <c r="EX25" s="208">
        <v>4.9276520168556033</v>
      </c>
      <c r="EY25" s="208">
        <v>4.9816638443620747</v>
      </c>
      <c r="EZ25" s="208">
        <v>4.0069915722804126</v>
      </c>
      <c r="FA25" s="208">
        <v>-13.389801571883993</v>
      </c>
      <c r="FB25" s="208">
        <v>3.4773575030031765</v>
      </c>
      <c r="FC25" s="208">
        <v>8.2191144994255438</v>
      </c>
      <c r="FD25" s="208">
        <v>5.0642319486645846</v>
      </c>
      <c r="FE25" s="208">
        <v>7.5870198454350657</v>
      </c>
      <c r="FF25" s="208">
        <v>4.9060148413942102</v>
      </c>
      <c r="FG25" s="208">
        <v>4.9039621047014066</v>
      </c>
      <c r="FH25" s="208">
        <v>4.0528315647726743</v>
      </c>
      <c r="FI25" s="208">
        <v>-12.381718471359747</v>
      </c>
      <c r="FJ25" s="208">
        <v>3.653603625066566</v>
      </c>
      <c r="FK25" s="208">
        <v>7.6393964698063428</v>
      </c>
      <c r="FL25" s="208">
        <v>5.1513155120427996</v>
      </c>
      <c r="FM25" s="208">
        <v>-9.324383522218767</v>
      </c>
      <c r="FN25" s="208">
        <v>11.763880010750171</v>
      </c>
      <c r="FO25" s="208">
        <v>-0.58769272190353661</v>
      </c>
      <c r="FP25" s="208">
        <v>-0.9417863592314859</v>
      </c>
      <c r="FQ25" s="208">
        <v>3.4519055415901789</v>
      </c>
      <c r="FR25" s="208">
        <v>-0.91041953405054699</v>
      </c>
      <c r="FS25" s="208">
        <v>-3.310925630783629</v>
      </c>
      <c r="FT25" s="208">
        <v>3.3027693886525213</v>
      </c>
      <c r="FU25" s="208">
        <v>0.55809559129332342</v>
      </c>
      <c r="FV25" s="208">
        <v>-3.0840071639406119</v>
      </c>
      <c r="FW25" s="208">
        <v>3.5825630471999688</v>
      </c>
      <c r="FX25" s="208">
        <v>2.1437732095067759</v>
      </c>
      <c r="FY25" s="208">
        <v>-11.312176550820197</v>
      </c>
      <c r="FZ25" s="208">
        <v>11.963058258703299</v>
      </c>
      <c r="GA25" s="208">
        <v>-1.0286226770170828</v>
      </c>
      <c r="GB25" s="208">
        <v>1.4040947535828678</v>
      </c>
      <c r="GC25" s="208">
        <v>3.0758787508070782</v>
      </c>
      <c r="GD25" s="208">
        <v>-2.158610012891188</v>
      </c>
      <c r="GE25" s="208">
        <v>-2.2304576126913105</v>
      </c>
      <c r="GF25" s="208">
        <v>1.8344192899441225</v>
      </c>
      <c r="GG25" s="208">
        <v>1.4183722248838819</v>
      </c>
      <c r="GH25" s="208">
        <v>-0.90461059207562755</v>
      </c>
      <c r="GI25" s="208">
        <v>-0.39907293340510819</v>
      </c>
      <c r="GJ25" s="208">
        <v>3.0967039104037042</v>
      </c>
      <c r="GK25" s="208">
        <v>-10.452136185438732</v>
      </c>
      <c r="GL25" s="208">
        <v>11.669362610650495</v>
      </c>
      <c r="GM25" s="208">
        <v>-0.73479148033696617</v>
      </c>
      <c r="GN25" s="208">
        <v>1.525994129505051</v>
      </c>
      <c r="GO25" s="208">
        <v>2.2857051018856538</v>
      </c>
      <c r="GP25" s="208">
        <v>2.1516712002252802</v>
      </c>
      <c r="GQ25" s="208">
        <v>-2.7756116562886035</v>
      </c>
      <c r="GR25" s="208">
        <v>-0.81110080022997977</v>
      </c>
      <c r="GS25" s="208">
        <v>1.6204799214362424</v>
      </c>
      <c r="GT25" s="208">
        <v>-1.1870430364960214</v>
      </c>
      <c r="GU25" s="208">
        <v>-0.43131697873988628</v>
      </c>
      <c r="GV25" s="208">
        <v>4.5188652084923859</v>
      </c>
      <c r="GW25" s="208">
        <v>-11.359043898050871</v>
      </c>
      <c r="GX25" s="208">
        <v>11.133795664469687</v>
      </c>
      <c r="GY25" s="208">
        <v>-0.15434030974854807</v>
      </c>
      <c r="GZ25" s="208">
        <v>1.3899539271118044</v>
      </c>
      <c r="HA25" s="208">
        <v>2.4463421854016758</v>
      </c>
      <c r="HB25" s="208">
        <v>2.5587579203153865</v>
      </c>
      <c r="HC25" s="208">
        <v>-3.4269672486292961</v>
      </c>
      <c r="HD25" s="208">
        <v>-1.0530875352979763</v>
      </c>
      <c r="HE25" s="208">
        <v>1.5802357206918174</v>
      </c>
      <c r="HF25" s="208">
        <v>-1.6432706794842602</v>
      </c>
      <c r="HG25" s="208">
        <v>-0.47548724522417274</v>
      </c>
      <c r="HH25" s="208">
        <v>4.7643350802218691</v>
      </c>
      <c r="HI25" s="208">
        <v>-11.123169589125808</v>
      </c>
      <c r="HJ25" s="208">
        <v>10.029502348972457</v>
      </c>
      <c r="HK25" s="208">
        <v>0.3024046512493328</v>
      </c>
      <c r="HL25" s="208">
        <v>1.1832410869791659</v>
      </c>
      <c r="HM25" s="208">
        <v>3.4183419520720264</v>
      </c>
      <c r="HN25" s="208">
        <v>2.173023368246632</v>
      </c>
      <c r="HO25" s="208">
        <v>-3.6556462798453992</v>
      </c>
      <c r="HP25" s="208">
        <v>-1.3671571685699462</v>
      </c>
      <c r="HQ25" s="208">
        <v>0.85527197074235062</v>
      </c>
      <c r="HR25" s="208">
        <v>-1.0728311307903482</v>
      </c>
      <c r="HS25" s="208">
        <v>0.37525601243682161</v>
      </c>
      <c r="HT25" s="208">
        <v>4.0912281889957711</v>
      </c>
      <c r="HU25" s="208">
        <v>-9.120838858691755</v>
      </c>
      <c r="HV25" s="208">
        <v>-6.5932590578927517</v>
      </c>
      <c r="HW25" s="208">
        <v>-58.497031995735767</v>
      </c>
      <c r="HX25" s="208">
        <v>48.741602805071949</v>
      </c>
      <c r="HY25" s="208">
        <v>61.706272522754801</v>
      </c>
      <c r="HZ25" s="208">
        <v>7.43011358104593</v>
      </c>
      <c r="IA25" s="208">
        <v>6.3972573879070183E-2</v>
      </c>
      <c r="IB25" s="208">
        <v>1.2479402525164431</v>
      </c>
      <c r="IC25" s="208">
        <v>2.5693289490962314</v>
      </c>
      <c r="ID25" s="208">
        <v>-1.2349956822104389</v>
      </c>
      <c r="IE25" s="208">
        <v>1.4355873240376553</v>
      </c>
      <c r="IF25" s="208">
        <v>4.4729670890659321</v>
      </c>
      <c r="IG25" s="208">
        <v>-10.698503628159301</v>
      </c>
      <c r="IH25" s="208">
        <v>3.6729056806373848</v>
      </c>
      <c r="II25" s="208">
        <v>-7.3826263310262163</v>
      </c>
      <c r="IJ25" s="208">
        <v>-7.795595344189536</v>
      </c>
      <c r="IK25" s="208">
        <v>-14.756070426646545</v>
      </c>
      <c r="IL25" s="208">
        <v>-1.2578446738159954</v>
      </c>
      <c r="IM25" s="208">
        <v>20.291528881003828</v>
      </c>
      <c r="IN25" s="208">
        <v>13.041226320780467</v>
      </c>
      <c r="IO25" s="208">
        <v>9.3073232363367566</v>
      </c>
      <c r="IP25" s="208">
        <v>2.6186438717395077</v>
      </c>
      <c r="IQ25" s="208">
        <v>-0.65725635026679186</v>
      </c>
      <c r="IR25" s="208">
        <v>5.3473791295936195</v>
      </c>
      <c r="IS25" s="208">
        <v>-11.453368190178054</v>
      </c>
      <c r="IT25" s="208">
        <v>3.9213388779680116</v>
      </c>
      <c r="IU25" s="208">
        <v>-7.8411740445247347</v>
      </c>
      <c r="IV25" s="208">
        <v>-7.6400133409077853</v>
      </c>
      <c r="IW25" s="208">
        <v>1.3454558202589055</v>
      </c>
      <c r="IX25" s="208">
        <v>-2.2461508663925684</v>
      </c>
      <c r="IY25" s="208">
        <v>10.361944053302864</v>
      </c>
      <c r="IZ25" s="208">
        <v>5.8334280497849278</v>
      </c>
      <c r="JA25" s="208">
        <v>5.8467262692210937</v>
      </c>
      <c r="JB25" s="208">
        <v>0.65785046889384091</v>
      </c>
      <c r="JC25" s="208">
        <v>0.43629215153839596</v>
      </c>
      <c r="JD25" s="208">
        <v>2.4688208557652729</v>
      </c>
      <c r="JE25" s="208">
        <v>-5.1190971296576464</v>
      </c>
      <c r="JF25" s="208">
        <v>2.4624612383523043</v>
      </c>
      <c r="JG25" s="208">
        <v>-9.3036520816766028</v>
      </c>
      <c r="JH25" s="208">
        <v>-3.3271907945122194</v>
      </c>
      <c r="JI25" s="208">
        <v>-1.4455206497191142</v>
      </c>
      <c r="JJ25" s="208">
        <v>-2.9431238572108356</v>
      </c>
      <c r="JK25" s="208">
        <v>9.9502674665794757</v>
      </c>
      <c r="JL25" s="208">
        <v>9.6429392641143039</v>
      </c>
      <c r="JM25" s="208">
        <v>3.6778735241010736</v>
      </c>
      <c r="JN25" s="208">
        <v>2.0630238780704673</v>
      </c>
      <c r="JO25" s="208">
        <v>-0.52097470302602744</v>
      </c>
      <c r="JP25" s="208">
        <v>4.3273954858291859</v>
      </c>
      <c r="JQ25" s="208">
        <v>-7.3340227464755969</v>
      </c>
      <c r="JR25" s="208">
        <v>4.5061603179090213</v>
      </c>
      <c r="JS25" s="208">
        <v>-6.6622317392858008</v>
      </c>
      <c r="JT25" s="208">
        <v>-6.4165529015300393</v>
      </c>
      <c r="JU25" s="208">
        <v>1.447689945229655</v>
      </c>
      <c r="JV25" s="208">
        <v>-2.8045213617729274</v>
      </c>
      <c r="JW25" s="208">
        <v>8.6194980763613529</v>
      </c>
      <c r="JX25" s="208">
        <v>8.2961054180538838</v>
      </c>
      <c r="JY25" s="208">
        <v>1.1593734502701238</v>
      </c>
      <c r="JZ25" s="208">
        <v>0.59151820975318969</v>
      </c>
      <c r="KA25" s="208">
        <v>-100</v>
      </c>
      <c r="KB25" s="208">
        <v>4.0306065363810291</v>
      </c>
      <c r="KC25" s="208">
        <v>-0.12712048645001062</v>
      </c>
      <c r="KD25" s="208">
        <v>0.68800592971118135</v>
      </c>
      <c r="KE25" s="208">
        <v>-0.67383650005287166</v>
      </c>
      <c r="KF25" s="208">
        <v>4.3989258173503316</v>
      </c>
      <c r="KG25" s="208">
        <v>-0.6061550023620299</v>
      </c>
      <c r="KH25" s="208">
        <v>1.1323643571539179</v>
      </c>
      <c r="KI25" s="208">
        <v>-1.0626198100149793</v>
      </c>
      <c r="KJ25" s="208">
        <v>4.688673402538754</v>
      </c>
      <c r="KK25" s="208">
        <v>2.0123413484664212</v>
      </c>
      <c r="KL25" s="208">
        <v>-0.82028654077731744</v>
      </c>
      <c r="KM25" s="208">
        <v>-0.64418070774553371</v>
      </c>
      <c r="KN25" s="208">
        <v>4.5609869901310134</v>
      </c>
      <c r="KO25" s="208">
        <v>1.9456376188840636</v>
      </c>
      <c r="KP25" s="208">
        <v>-1.5660888365573271</v>
      </c>
      <c r="KQ25" s="208">
        <v>-0.76292004020052673</v>
      </c>
      <c r="KR25" s="208">
        <v>4.6414778515572834</v>
      </c>
      <c r="KS25" s="208">
        <v>1.8629254344422463</v>
      </c>
      <c r="KT25" s="208">
        <v>-1.9056067855387653</v>
      </c>
      <c r="KU25" s="208">
        <v>-4.4231105856546549</v>
      </c>
      <c r="KV25" s="208">
        <v>-37.493464679283981</v>
      </c>
      <c r="KW25" s="208">
        <v>59.165844711770461</v>
      </c>
      <c r="KX25" s="208">
        <v>3.0783030413033714</v>
      </c>
      <c r="KY25" s="208">
        <v>-1.3105525003938965</v>
      </c>
      <c r="KZ25" s="208">
        <v>-17.62389974672287</v>
      </c>
      <c r="LA25" s="208">
        <v>2.1043119608063563</v>
      </c>
      <c r="LB25" s="208">
        <v>27.06271399486495</v>
      </c>
      <c r="LC25" s="208">
        <v>-1.0664705934745058</v>
      </c>
      <c r="LD25" s="208">
        <v>-13.565171716059311</v>
      </c>
      <c r="LE25" s="208">
        <v>4.6827853764972502</v>
      </c>
      <c r="LF25" s="208">
        <v>14.027961745978288</v>
      </c>
      <c r="LG25" s="208">
        <v>0.27777314375141771</v>
      </c>
      <c r="LH25" s="208">
        <v>-11.872736187259733</v>
      </c>
      <c r="LI25" s="208">
        <v>4.6831046157681726</v>
      </c>
      <c r="LJ25" s="208">
        <v>14.810423880705059</v>
      </c>
      <c r="LK25" s="208">
        <v>1.0100731666941414</v>
      </c>
      <c r="LL25" s="208">
        <v>-9.917989993256711</v>
      </c>
      <c r="LM25" s="208">
        <v>4.3420963191167914</v>
      </c>
      <c r="LN25" s="500" t="s">
        <v>692</v>
      </c>
      <c r="LO25" s="500"/>
      <c r="LP25" s="67">
        <v>0.27708635086964822</v>
      </c>
      <c r="LQ25" s="315">
        <v>0.59046553520742961</v>
      </c>
      <c r="LR25" s="68">
        <v>4</v>
      </c>
      <c r="LS25" s="69">
        <v>2</v>
      </c>
      <c r="LT25" s="67">
        <v>1.8733342998643681</v>
      </c>
      <c r="LU25" s="68">
        <v>1</v>
      </c>
      <c r="LV25"/>
      <c r="LW25"/>
      <c r="LX25"/>
      <c r="LY25"/>
    </row>
    <row r="26" spans="1:339" s="43" customFormat="1" ht="18" customHeight="1">
      <c r="A26" s="514"/>
      <c r="B26" s="264"/>
      <c r="C26" s="265">
        <v>5.0999999999999996</v>
      </c>
      <c r="D26" s="266">
        <v>2.7528919471144802</v>
      </c>
      <c r="E26" s="266">
        <v>2.9729763069999402</v>
      </c>
      <c r="F26" s="267">
        <v>23</v>
      </c>
      <c r="G26" s="268"/>
      <c r="H26" s="37" t="s">
        <v>693</v>
      </c>
      <c r="I26" s="211">
        <v>7.1017803418452559</v>
      </c>
      <c r="J26" s="211">
        <v>3.5235092947075515</v>
      </c>
      <c r="K26" s="211">
        <v>3.8157532140659072</v>
      </c>
      <c r="L26" s="211">
        <v>4.3835344556909916</v>
      </c>
      <c r="M26" s="211">
        <v>3.9651322774790998</v>
      </c>
      <c r="N26" s="211">
        <v>4.3612988119700731</v>
      </c>
      <c r="O26" s="211">
        <v>3.8281855642434408</v>
      </c>
      <c r="P26" s="211">
        <v>6.327339191231232</v>
      </c>
      <c r="Q26" s="211">
        <v>4.2226651823881696</v>
      </c>
      <c r="R26" s="211">
        <v>4.5120982512558072</v>
      </c>
      <c r="S26" s="211">
        <v>4.8744185187131706</v>
      </c>
      <c r="T26" s="211">
        <v>2.1506068912436405</v>
      </c>
      <c r="U26" s="211">
        <v>2.2158235728062579</v>
      </c>
      <c r="V26" s="211">
        <v>6.0893623359552294</v>
      </c>
      <c r="W26" s="211">
        <v>4.7085430127916368</v>
      </c>
      <c r="X26" s="211">
        <v>4.6490554282191141</v>
      </c>
      <c r="Y26" s="211">
        <v>5.0042495594942977</v>
      </c>
      <c r="Z26" s="211">
        <v>3.9519982187928235</v>
      </c>
      <c r="AA26" s="211">
        <v>6.2630546895527317</v>
      </c>
      <c r="AB26" s="211">
        <v>5.5381005383600552</v>
      </c>
      <c r="AC26" s="211">
        <v>3.7924540588199562</v>
      </c>
      <c r="AD26" s="211">
        <v>3.8667728317970358</v>
      </c>
      <c r="AE26" s="211">
        <v>4.1451936434816758</v>
      </c>
      <c r="AF26" s="211">
        <v>4.1596623768814993</v>
      </c>
      <c r="AG26" s="294">
        <v>7.4290161341950807</v>
      </c>
      <c r="AH26" s="211">
        <v>5.6086860426323852</v>
      </c>
      <c r="AI26" s="211">
        <v>5.1561613533833679</v>
      </c>
      <c r="AJ26" s="211">
        <v>5.431297719872191</v>
      </c>
      <c r="AK26" s="211">
        <v>5.9493323049764228</v>
      </c>
      <c r="AL26" s="211">
        <v>5.8429488310614488</v>
      </c>
      <c r="AM26" s="211">
        <v>7.4689985592672343</v>
      </c>
      <c r="AN26" s="211">
        <v>5.3072995273847852</v>
      </c>
      <c r="AO26" s="211">
        <v>5.4212721042412113</v>
      </c>
      <c r="AP26" s="211">
        <v>4.1403983529994406</v>
      </c>
      <c r="AQ26" s="211">
        <v>4.166828823113093</v>
      </c>
      <c r="AR26" s="211">
        <v>4.3430718203284187</v>
      </c>
      <c r="AS26" s="211">
        <v>5.7827125015879659</v>
      </c>
      <c r="AT26" s="211">
        <v>4.9509221705233699</v>
      </c>
      <c r="AU26" s="211">
        <v>4.1985431012608672</v>
      </c>
      <c r="AV26" s="211">
        <v>4.476942954400684</v>
      </c>
      <c r="AW26" s="211">
        <v>4.0459377416948001</v>
      </c>
      <c r="AX26" s="211">
        <v>5.1269347103002332</v>
      </c>
      <c r="AY26" s="211">
        <v>4.166628729478191</v>
      </c>
      <c r="AZ26" s="211">
        <v>5.0831840768258161</v>
      </c>
      <c r="BA26" s="211">
        <v>4.123715670930423</v>
      </c>
      <c r="BB26" s="211">
        <v>3.2341122179940101</v>
      </c>
      <c r="BC26" s="211">
        <v>4.1859854940387891</v>
      </c>
      <c r="BD26" s="211">
        <v>4.9562113487334329</v>
      </c>
      <c r="BE26" s="211">
        <v>4.2738064476842652</v>
      </c>
      <c r="BF26" s="211">
        <v>5.9288300294308698</v>
      </c>
      <c r="BG26" s="211">
        <v>-11.095150145555337</v>
      </c>
      <c r="BH26" s="211">
        <v>-71.922522835390922</v>
      </c>
      <c r="BI26" s="211">
        <v>-50.742846892599417</v>
      </c>
      <c r="BJ26" s="211">
        <v>-20.046673767253637</v>
      </c>
      <c r="BK26" s="211">
        <v>-9.6767903222803113</v>
      </c>
      <c r="BL26" s="211">
        <v>-8.273687105009671</v>
      </c>
      <c r="BM26" s="211">
        <v>-6.6575872966263745</v>
      </c>
      <c r="BN26" s="211">
        <v>-2.4793661994608698</v>
      </c>
      <c r="BO26" s="211">
        <v>-2.0895080516734339</v>
      </c>
      <c r="BP26" s="211">
        <v>-0.30168709120206927</v>
      </c>
      <c r="BQ26" s="211">
        <v>0.2796812017292325</v>
      </c>
      <c r="BR26" s="211">
        <v>-0.83643048489449257</v>
      </c>
      <c r="BS26" s="211">
        <v>8.7416854154702008</v>
      </c>
      <c r="BT26" s="211">
        <v>214.38772579734183</v>
      </c>
      <c r="BU26" s="211">
        <v>48.024164925730474</v>
      </c>
      <c r="BV26" s="211">
        <v>-28.169368045631074</v>
      </c>
      <c r="BW26" s="211">
        <v>-37.142047395872567</v>
      </c>
      <c r="BX26" s="211">
        <v>-17.638090638841902</v>
      </c>
      <c r="BY26" s="211">
        <v>-10.065141251516991</v>
      </c>
      <c r="BZ26" s="211">
        <v>-1.3221730335072408</v>
      </c>
      <c r="CA26" s="211">
        <v>3.6349046397633487</v>
      </c>
      <c r="CB26" s="211">
        <v>2.8241920210995772</v>
      </c>
      <c r="CC26" s="211">
        <v>5.4773810989706533</v>
      </c>
      <c r="CD26" s="211">
        <v>6.054388618132549</v>
      </c>
      <c r="CE26" s="211">
        <v>6.5722418399000162</v>
      </c>
      <c r="CF26" s="211">
        <v>7.5662768063425432</v>
      </c>
      <c r="CG26" s="211">
        <v>6.1308006960874621</v>
      </c>
      <c r="CH26" s="211">
        <v>32.209267685397123</v>
      </c>
      <c r="CI26" s="211">
        <v>34.71748527192068</v>
      </c>
      <c r="CJ26" s="211">
        <v>16.656485996449291</v>
      </c>
      <c r="CK26" s="211">
        <v>10.061633998772336</v>
      </c>
      <c r="CL26" s="211">
        <v>3.4839215930108054</v>
      </c>
      <c r="CM26" s="211">
        <v>0.14696415853612166</v>
      </c>
      <c r="CN26" s="211">
        <v>2.2066702645089435</v>
      </c>
      <c r="CO26" s="211">
        <v>1.098427598059331</v>
      </c>
      <c r="CP26" s="211">
        <v>5.1632998789486351</v>
      </c>
      <c r="CQ26" s="211">
        <v>4.4914684569778274</v>
      </c>
      <c r="CR26" s="211">
        <v>1.7725051513763077</v>
      </c>
      <c r="CS26" s="211">
        <v>3.6638709665589744</v>
      </c>
      <c r="CT26" s="211">
        <v>3.5420770722420372</v>
      </c>
      <c r="CU26" s="211">
        <v>2.9578914546763571</v>
      </c>
      <c r="CV26" s="211">
        <v>3.3808060043541133</v>
      </c>
      <c r="CW26" s="211">
        <v>8.0393545387790368</v>
      </c>
      <c r="CX26" s="211">
        <v>6.5437962754089938</v>
      </c>
      <c r="CY26" s="211">
        <v>6.9042602379668665</v>
      </c>
      <c r="CZ26" s="211">
        <v>5.2546820085211294</v>
      </c>
      <c r="DA26" s="211">
        <v>6.6297430940963835</v>
      </c>
      <c r="DB26" s="211">
        <v>5.0510087601892195</v>
      </c>
      <c r="DC26" s="211">
        <v>7.5701178208750832</v>
      </c>
      <c r="DD26" s="211">
        <v>11.243337010404048</v>
      </c>
      <c r="DE26" s="211">
        <v>9.8394978459263456</v>
      </c>
      <c r="DF26" s="211">
        <v>8.9051994037304496</v>
      </c>
      <c r="DG26" s="211">
        <v>12.207120497952587</v>
      </c>
      <c r="DH26" s="211">
        <v>9.324002743744515</v>
      </c>
      <c r="DI26" s="211">
        <v>6.6175742776643887</v>
      </c>
      <c r="DJ26" s="211">
        <v>5.2416863383787842</v>
      </c>
      <c r="DK26" s="211">
        <v>2.9409870384218095</v>
      </c>
      <c r="DL26" s="211">
        <v>-100</v>
      </c>
      <c r="DM26" s="211">
        <v>4.8228400041401045</v>
      </c>
      <c r="DN26" s="211">
        <v>4.2374836908601594</v>
      </c>
      <c r="DO26" s="211">
        <v>4.7919569960211987</v>
      </c>
      <c r="DP26" s="211">
        <v>3.8275364252007762</v>
      </c>
      <c r="DQ26" s="211">
        <v>4.2825843257458587</v>
      </c>
      <c r="DR26" s="211">
        <v>4.5266483982674117</v>
      </c>
      <c r="DS26" s="211">
        <v>5.1929294319211152</v>
      </c>
      <c r="DT26" s="211">
        <v>4.0565980935908925</v>
      </c>
      <c r="DU26" s="211">
        <v>6.0586752031265689</v>
      </c>
      <c r="DV26" s="211">
        <v>5.7437308511545098</v>
      </c>
      <c r="DW26" s="211">
        <v>6.0619952020624055</v>
      </c>
      <c r="DX26" s="211">
        <v>4.2169878246552344</v>
      </c>
      <c r="DY26" s="211">
        <v>4.9703441107965034</v>
      </c>
      <c r="DZ26" s="211">
        <v>4.5562098944596841</v>
      </c>
      <c r="EA26" s="211">
        <v>4.4606985532115146</v>
      </c>
      <c r="EB26" s="211">
        <v>4.1255747578448307</v>
      </c>
      <c r="EC26" s="211">
        <v>-0.53431051962927256</v>
      </c>
      <c r="ED26" s="211">
        <v>-47.075610908256429</v>
      </c>
      <c r="EE26" s="211">
        <v>-8.2161533561121161</v>
      </c>
      <c r="EF26" s="211">
        <v>-1.6147552519459083</v>
      </c>
      <c r="EG26" s="211">
        <v>2.5292059550410073</v>
      </c>
      <c r="EH26" s="211">
        <v>37.149274075532077</v>
      </c>
      <c r="EI26" s="211">
        <v>-21.556217530329178</v>
      </c>
      <c r="EJ26" s="211">
        <v>1.7266645970251346</v>
      </c>
      <c r="EK26" s="211">
        <v>6.0223264019547003</v>
      </c>
      <c r="EL26" s="211">
        <v>13.797788041547136</v>
      </c>
      <c r="EM26" s="211">
        <v>18.918928617874769</v>
      </c>
      <c r="EN26" s="211">
        <v>1.9246641748423627</v>
      </c>
      <c r="EO26" s="211">
        <v>3.5248632588275086</v>
      </c>
      <c r="EP26" s="211">
        <v>2.9177217465169889</v>
      </c>
      <c r="EQ26" s="211">
        <v>4.8961109160574665</v>
      </c>
      <c r="ER26" s="211">
        <v>6.2149471980031024</v>
      </c>
      <c r="ES26" s="211">
        <v>6.4276859887861519</v>
      </c>
      <c r="ET26" s="211">
        <v>10.061617927471772</v>
      </c>
      <c r="EU26" s="211">
        <v>9.188877054596162</v>
      </c>
      <c r="EV26" s="211"/>
      <c r="EW26" s="211">
        <v>4.6295144679855582</v>
      </c>
      <c r="EX26" s="211">
        <v>4.546028779045912</v>
      </c>
      <c r="EY26" s="211">
        <v>5.6086421561108608</v>
      </c>
      <c r="EZ26" s="211">
        <v>4.476867340749763</v>
      </c>
      <c r="FA26" s="211">
        <v>-15.658636667339039</v>
      </c>
      <c r="FB26" s="211">
        <v>0.84393846914376525</v>
      </c>
      <c r="FC26" s="211">
        <v>9.9384205007432769</v>
      </c>
      <c r="FD26" s="211">
        <v>4.3750755708046256</v>
      </c>
      <c r="FE26" s="211">
        <v>7.510814010782795</v>
      </c>
      <c r="FF26" s="211">
        <v>4.5118890597394028</v>
      </c>
      <c r="FG26" s="211">
        <v>5.4971919836826402</v>
      </c>
      <c r="FH26" s="211">
        <v>4.5186181097204923</v>
      </c>
      <c r="FI26" s="211">
        <v>-14.315449232264271</v>
      </c>
      <c r="FJ26" s="211">
        <v>1.045467561214906</v>
      </c>
      <c r="FK26" s="211">
        <v>9.1377142268828067</v>
      </c>
      <c r="FL26" s="211">
        <v>4.4603832644235553</v>
      </c>
      <c r="FM26" s="211">
        <v>-6.6966075129051319</v>
      </c>
      <c r="FN26" s="211">
        <v>13.513019453401398</v>
      </c>
      <c r="FO26" s="211">
        <v>-3.4388140383719445</v>
      </c>
      <c r="FP26" s="211">
        <v>1.5268353158325141</v>
      </c>
      <c r="FQ26" s="211">
        <v>3.7814011362357718</v>
      </c>
      <c r="FR26" s="211">
        <v>-2.5609697087767671</v>
      </c>
      <c r="FS26" s="211">
        <v>0.35143042057026719</v>
      </c>
      <c r="FT26" s="211">
        <v>1.0002031372557099</v>
      </c>
      <c r="FU26" s="211">
        <v>5.3653597947050002</v>
      </c>
      <c r="FV26" s="211">
        <v>-2.034180889313518</v>
      </c>
      <c r="FW26" s="211">
        <v>4.098488105549265</v>
      </c>
      <c r="FX26" s="211">
        <v>-6.3398193961907765</v>
      </c>
      <c r="FY26" s="211">
        <v>-9.8138743489061113</v>
      </c>
      <c r="FZ26" s="211">
        <v>13.833463475529982</v>
      </c>
      <c r="GA26" s="211">
        <v>-2.9107089256051495</v>
      </c>
      <c r="GB26" s="211">
        <v>1.1198836901320561</v>
      </c>
      <c r="GC26" s="211">
        <v>4.1768675501390788</v>
      </c>
      <c r="GD26" s="211">
        <v>-3.0587216387089455</v>
      </c>
      <c r="GE26" s="211">
        <v>2.7668982431664944</v>
      </c>
      <c r="GF26" s="211">
        <v>-0.99902400458537954</v>
      </c>
      <c r="GG26" s="211">
        <v>5.6579662002728952</v>
      </c>
      <c r="GH26" s="211">
        <v>-1.6945551198975011</v>
      </c>
      <c r="GI26" s="211">
        <v>1.3948290406525103</v>
      </c>
      <c r="GJ26" s="211">
        <v>-6.2800233131382441</v>
      </c>
      <c r="GK26" s="211">
        <v>-6.3962092419091618</v>
      </c>
      <c r="GL26" s="211">
        <v>12.351849838416314</v>
      </c>
      <c r="GM26" s="211">
        <v>-2.9658678194995218</v>
      </c>
      <c r="GN26" s="211">
        <v>1.4630992986723612</v>
      </c>
      <c r="GO26" s="211">
        <v>3.1329074341477394</v>
      </c>
      <c r="GP26" s="211">
        <v>-0.90352719820326399</v>
      </c>
      <c r="GQ26" s="211">
        <v>2.0657957790576518</v>
      </c>
      <c r="GR26" s="211">
        <v>-2.6365435765300731</v>
      </c>
      <c r="GS26" s="211">
        <v>5.7336207406194291</v>
      </c>
      <c r="GT26" s="211">
        <v>-1.4310417651419698</v>
      </c>
      <c r="GU26" s="211">
        <v>1.4089156700800061</v>
      </c>
      <c r="GV26" s="211">
        <v>-3.3383494355111054</v>
      </c>
      <c r="GW26" s="211">
        <v>-7.9822779143472502</v>
      </c>
      <c r="GX26" s="211">
        <v>11.870431236975179</v>
      </c>
      <c r="GY26" s="211">
        <v>-2.7119823770305942</v>
      </c>
      <c r="GZ26" s="211">
        <v>1.9616362197319148</v>
      </c>
      <c r="HA26" s="211">
        <v>3.0293519257825068</v>
      </c>
      <c r="HB26" s="211">
        <v>0.6188774064030298</v>
      </c>
      <c r="HC26" s="211">
        <v>1.2780166353110189E-2</v>
      </c>
      <c r="HD26" s="211">
        <v>-2.5311685069002152</v>
      </c>
      <c r="HE26" s="211">
        <v>4.448951937756803</v>
      </c>
      <c r="HF26" s="211">
        <v>-1.4060253071106672</v>
      </c>
      <c r="HG26" s="211">
        <v>1.5804924709097463</v>
      </c>
      <c r="HH26" s="211">
        <v>-2.0046907455508034</v>
      </c>
      <c r="HI26" s="211">
        <v>-8.7058314110141595</v>
      </c>
      <c r="HJ26" s="211">
        <v>11.068447136298886</v>
      </c>
      <c r="HK26" s="211">
        <v>-2.4520462108197307</v>
      </c>
      <c r="HL26" s="211">
        <v>1.5410075579045213</v>
      </c>
      <c r="HM26" s="211">
        <v>4.0997869617533951</v>
      </c>
      <c r="HN26" s="211">
        <v>-0.30024869599158421</v>
      </c>
      <c r="HO26" s="211">
        <v>0.89278607210854943</v>
      </c>
      <c r="HP26" s="211">
        <v>-3.4211136032422047</v>
      </c>
      <c r="HQ26" s="211">
        <v>3.5565697585319072</v>
      </c>
      <c r="HR26" s="211">
        <v>-0.49693656044695445</v>
      </c>
      <c r="HS26" s="211">
        <v>2.3314564442570713</v>
      </c>
      <c r="HT26" s="211">
        <v>-2.6418372131654593</v>
      </c>
      <c r="HU26" s="211">
        <v>-7.2568193624655208</v>
      </c>
      <c r="HV26" s="211">
        <v>-6.7815285652123691</v>
      </c>
      <c r="HW26" s="211">
        <v>-69.192901743221114</v>
      </c>
      <c r="HX26" s="211">
        <v>78.136409002723127</v>
      </c>
      <c r="HY26" s="211">
        <v>68.972904495001472</v>
      </c>
      <c r="HZ26" s="211">
        <v>12.630730529384948</v>
      </c>
      <c r="IA26" s="211">
        <v>2.4600797194698458</v>
      </c>
      <c r="IB26" s="211">
        <v>-1.7195176830141889</v>
      </c>
      <c r="IC26" s="211">
        <v>8.19200001990923</v>
      </c>
      <c r="ID26" s="211">
        <v>-9.9153255520306516E-2</v>
      </c>
      <c r="IE26" s="211">
        <v>4.2000031046411266</v>
      </c>
      <c r="IF26" s="211">
        <v>-2.0741149794493481</v>
      </c>
      <c r="IG26" s="211">
        <v>-8.2890498853765138</v>
      </c>
      <c r="IH26" s="211">
        <v>2.2223559038841358</v>
      </c>
      <c r="II26" s="211">
        <v>-10.932283950179837</v>
      </c>
      <c r="IJ26" s="211">
        <v>-16.127472474883064</v>
      </c>
      <c r="IK26" s="211">
        <v>-18.003722438623399</v>
      </c>
      <c r="IL26" s="211">
        <v>-1.438468119258701</v>
      </c>
      <c r="IM26" s="211">
        <v>34.252030958416725</v>
      </c>
      <c r="IN26" s="211">
        <v>7.3171003862047428</v>
      </c>
      <c r="IO26" s="211">
        <v>18.709826264151076</v>
      </c>
      <c r="IP26" s="211">
        <v>4.9193627795565789</v>
      </c>
      <c r="IQ26" s="211">
        <v>3.3848698474110677</v>
      </c>
      <c r="IR26" s="211">
        <v>0.45268229919173564</v>
      </c>
      <c r="IS26" s="211">
        <v>-7.7873507793286905</v>
      </c>
      <c r="IT26" s="211">
        <v>2.7214976841653424</v>
      </c>
      <c r="IU26" s="211">
        <v>-10.10151955406532</v>
      </c>
      <c r="IV26" s="211">
        <v>-17.246754587675483</v>
      </c>
      <c r="IW26" s="211">
        <v>2.144408015549871</v>
      </c>
      <c r="IX26" s="211">
        <v>0.43139903866429563</v>
      </c>
      <c r="IY26" s="211">
        <v>16.253433159650427</v>
      </c>
      <c r="IZ26" s="211">
        <v>1.2502247399727651</v>
      </c>
      <c r="JA26" s="211">
        <v>11.615264167133589</v>
      </c>
      <c r="JB26" s="211">
        <v>1.5361179019172084</v>
      </c>
      <c r="JC26" s="211">
        <v>5.5111694260265836</v>
      </c>
      <c r="JD26" s="211">
        <v>-0.63654160561958406</v>
      </c>
      <c r="JE26" s="211">
        <v>-4.0797496754350675</v>
      </c>
      <c r="JF26" s="211">
        <v>2.0652656152253144</v>
      </c>
      <c r="JG26" s="211">
        <v>-12.44076000279604</v>
      </c>
      <c r="JH26" s="211">
        <v>-15.708847475774377</v>
      </c>
      <c r="JI26" s="211">
        <v>2.0243993267085472</v>
      </c>
      <c r="JJ26" s="211">
        <v>-0.13523609682223992</v>
      </c>
      <c r="JK26" s="211">
        <v>16.730961085276704</v>
      </c>
      <c r="JL26" s="211">
        <v>5.812764966760426</v>
      </c>
      <c r="JM26" s="211">
        <v>10.070205596985659</v>
      </c>
      <c r="JN26" s="211">
        <v>1.8796396524193284</v>
      </c>
      <c r="JO26" s="211">
        <v>3.8830871806501648</v>
      </c>
      <c r="JP26" s="211">
        <v>0.66155575555271184</v>
      </c>
      <c r="JQ26" s="211">
        <v>-5.4999218348177266</v>
      </c>
      <c r="JR26" s="211">
        <v>4.5127769568780423</v>
      </c>
      <c r="JS26" s="211">
        <v>-9.4508564208936008</v>
      </c>
      <c r="JT26" s="211">
        <v>-16.772562609754985</v>
      </c>
      <c r="JU26" s="211">
        <v>1.1565763738885551</v>
      </c>
      <c r="JV26" s="211">
        <v>2.8925860118265092</v>
      </c>
      <c r="JW26" s="211">
        <v>13.731605029464973</v>
      </c>
      <c r="JX26" s="211">
        <v>3.1932608140269139</v>
      </c>
      <c r="JY26" s="211">
        <v>8.6497618344857869</v>
      </c>
      <c r="JZ26" s="211">
        <v>-0.34756160008203096</v>
      </c>
      <c r="KA26" s="211">
        <v>-100</v>
      </c>
      <c r="KB26" s="211">
        <v>4.8936528652057945</v>
      </c>
      <c r="KC26" s="211">
        <v>0.93258640861976971</v>
      </c>
      <c r="KD26" s="211">
        <v>6.1703031567260211</v>
      </c>
      <c r="KE26" s="211">
        <v>-6.7449729053482628</v>
      </c>
      <c r="KF26" s="211">
        <v>4.3079011156327454</v>
      </c>
      <c r="KG26" s="211">
        <v>1.4694798830479527</v>
      </c>
      <c r="KH26" s="211">
        <v>5.1931974006185015</v>
      </c>
      <c r="KI26" s="211">
        <v>-6.3362614425152088</v>
      </c>
      <c r="KJ26" s="211">
        <v>4.5520244398393572</v>
      </c>
      <c r="KK26" s="211">
        <v>2.1162737004789278</v>
      </c>
      <c r="KL26" s="211">
        <v>4.0568631675953242</v>
      </c>
      <c r="KM26" s="211">
        <v>-4.5341457632113986</v>
      </c>
      <c r="KN26" s="211">
        <v>4.2415541315736078</v>
      </c>
      <c r="KO26" s="211">
        <v>2.4236202382340792</v>
      </c>
      <c r="KP26" s="211">
        <v>2.2467361767886302</v>
      </c>
      <c r="KQ26" s="211">
        <v>-3.8440490438345449</v>
      </c>
      <c r="KR26" s="211">
        <v>3.8302951736678921</v>
      </c>
      <c r="KS26" s="211">
        <v>2.3300570022070559</v>
      </c>
      <c r="KT26" s="211">
        <v>1.9187150667826955</v>
      </c>
      <c r="KU26" s="211">
        <v>-8.147273311688096</v>
      </c>
      <c r="KV26" s="211">
        <v>-44.753261451364736</v>
      </c>
      <c r="KW26" s="211">
        <v>77.465369371946309</v>
      </c>
      <c r="KX26" s="211">
        <v>9.249046459749195</v>
      </c>
      <c r="KY26" s="211">
        <v>-4.2784600854053707</v>
      </c>
      <c r="KZ26" s="211">
        <v>-26.098617302190235</v>
      </c>
      <c r="LA26" s="211">
        <v>1.5029421391323581</v>
      </c>
      <c r="LB26" s="211">
        <v>41.675232336643347</v>
      </c>
      <c r="LC26" s="211">
        <v>-0.23637962843746152</v>
      </c>
      <c r="LD26" s="211">
        <v>-20.678840300682495</v>
      </c>
      <c r="LE26" s="211">
        <v>6.0707887076048905</v>
      </c>
      <c r="LF26" s="211">
        <v>21.428948659689027</v>
      </c>
      <c r="LG26" s="211">
        <v>1.3298914525225598</v>
      </c>
      <c r="LH26" s="211">
        <v>-21.144034528832918</v>
      </c>
      <c r="LI26" s="211">
        <v>8.1097893386195921</v>
      </c>
      <c r="LJ26" s="211">
        <v>22.955648761078535</v>
      </c>
      <c r="LK26" s="211">
        <v>1.5328459250000037</v>
      </c>
      <c r="LL26" s="211">
        <v>-18.451528262072998</v>
      </c>
      <c r="LM26" s="211">
        <v>7.2525256195276029</v>
      </c>
      <c r="LN26" s="307"/>
      <c r="LO26" s="308" t="s">
        <v>694</v>
      </c>
      <c r="LP26" s="65">
        <v>0.62779233636016951</v>
      </c>
      <c r="LQ26" s="316">
        <v>6.6226761996633323</v>
      </c>
      <c r="LR26" s="70"/>
      <c r="LS26" s="71"/>
      <c r="LT26" s="65">
        <v>6.9897543273543521</v>
      </c>
      <c r="LU26" s="70"/>
      <c r="LV26"/>
      <c r="LW26"/>
      <c r="LX26"/>
      <c r="LY26"/>
    </row>
    <row r="27" spans="1:339" s="59" customFormat="1" ht="18" customHeight="1">
      <c r="A27" s="514"/>
      <c r="C27" s="265">
        <v>5.2</v>
      </c>
      <c r="D27" s="269">
        <v>2.6479909489052802</v>
      </c>
      <c r="E27" s="269">
        <v>2.3494140672905401</v>
      </c>
      <c r="F27" s="270">
        <v>24</v>
      </c>
      <c r="G27" s="268"/>
      <c r="H27" s="37" t="s">
        <v>695</v>
      </c>
      <c r="I27" s="211">
        <v>1.2988960680087303</v>
      </c>
      <c r="J27" s="211">
        <v>-2.380936716332954</v>
      </c>
      <c r="K27" s="211">
        <v>0.38743539994381138</v>
      </c>
      <c r="L27" s="211">
        <v>-9.1692206523546815E-2</v>
      </c>
      <c r="M27" s="211">
        <v>3.8284955179070295</v>
      </c>
      <c r="N27" s="211">
        <v>3.9601852843908603</v>
      </c>
      <c r="O27" s="211">
        <v>1.2341911254417823</v>
      </c>
      <c r="P27" s="211">
        <v>1.5525743488092445</v>
      </c>
      <c r="Q27" s="211">
        <v>0.76092539314316809</v>
      </c>
      <c r="R27" s="211">
        <v>1.1572857283973974</v>
      </c>
      <c r="S27" s="211">
        <v>8.402624619218841</v>
      </c>
      <c r="T27" s="211">
        <v>5.2945047772914933</v>
      </c>
      <c r="U27" s="211">
        <v>4.6290447650935107</v>
      </c>
      <c r="V27" s="211">
        <v>3.6745475580713958</v>
      </c>
      <c r="W27" s="211">
        <v>5.3268235300292304</v>
      </c>
      <c r="X27" s="211">
        <v>4.9225549973279641</v>
      </c>
      <c r="Y27" s="211">
        <v>5.2755663299768969</v>
      </c>
      <c r="Z27" s="211">
        <v>3.9873940400313188</v>
      </c>
      <c r="AA27" s="211">
        <v>8.4164538998973626</v>
      </c>
      <c r="AB27" s="211">
        <v>7.7235902569458688</v>
      </c>
      <c r="AC27" s="211">
        <v>5.0557821141888013</v>
      </c>
      <c r="AD27" s="211">
        <v>5.5440932524749087</v>
      </c>
      <c r="AE27" s="211">
        <v>5.0027562751710661</v>
      </c>
      <c r="AF27" s="211">
        <v>5.4320947642485038</v>
      </c>
      <c r="AG27" s="294">
        <v>7.1141418616437875</v>
      </c>
      <c r="AH27" s="211">
        <v>5.9967573637776894</v>
      </c>
      <c r="AI27" s="211">
        <v>4.1328820363778505</v>
      </c>
      <c r="AJ27" s="211">
        <v>3.4860926477432201</v>
      </c>
      <c r="AK27" s="211">
        <v>3.1277147076051506</v>
      </c>
      <c r="AL27" s="211">
        <v>3.3405598952632545</v>
      </c>
      <c r="AM27" s="211">
        <v>3.4907067777631511</v>
      </c>
      <c r="AN27" s="211">
        <v>4.0134339748960599</v>
      </c>
      <c r="AO27" s="211">
        <v>3.7348405845941954</v>
      </c>
      <c r="AP27" s="211">
        <v>4.7242636810925092</v>
      </c>
      <c r="AQ27" s="211">
        <v>4.0024097281573461</v>
      </c>
      <c r="AR27" s="211">
        <v>3.4149756417714912</v>
      </c>
      <c r="AS27" s="211">
        <v>3.1884979883192841</v>
      </c>
      <c r="AT27" s="211">
        <v>3.6111451693356571</v>
      </c>
      <c r="AU27" s="211">
        <v>3.0245903534322593</v>
      </c>
      <c r="AV27" s="211">
        <v>3.9626602038785421</v>
      </c>
      <c r="AW27" s="211">
        <v>3.4527505919481598</v>
      </c>
      <c r="AX27" s="211">
        <v>4.2987581814552414</v>
      </c>
      <c r="AY27" s="211">
        <v>4.7458379700828317</v>
      </c>
      <c r="AZ27" s="211">
        <v>3.6958356365187228</v>
      </c>
      <c r="BA27" s="211">
        <v>3.2853836841672006</v>
      </c>
      <c r="BB27" s="211">
        <v>4.4165130555378482</v>
      </c>
      <c r="BC27" s="211">
        <v>4.9599463315120715</v>
      </c>
      <c r="BD27" s="211">
        <v>5.211137853224642</v>
      </c>
      <c r="BE27" s="211">
        <v>3.6666399475778348</v>
      </c>
      <c r="BF27" s="211">
        <v>8.4506395886888299</v>
      </c>
      <c r="BG27" s="211">
        <v>-8.6155162225238655</v>
      </c>
      <c r="BH27" s="211">
        <v>-50.9606952045322</v>
      </c>
      <c r="BI27" s="211">
        <v>-37.085635748498824</v>
      </c>
      <c r="BJ27" s="211">
        <v>5.3116272693713995</v>
      </c>
      <c r="BK27" s="211">
        <v>3.1055878659352203</v>
      </c>
      <c r="BL27" s="211">
        <v>3.2121832077650652</v>
      </c>
      <c r="BM27" s="211">
        <v>4.1304852807747494</v>
      </c>
      <c r="BN27" s="211">
        <v>4.3173744525824844</v>
      </c>
      <c r="BO27" s="211">
        <v>2.8758335670794821</v>
      </c>
      <c r="BP27" s="211">
        <v>3.6479913267708213</v>
      </c>
      <c r="BQ27" s="211">
        <v>4.8154817289578773</v>
      </c>
      <c r="BR27" s="211">
        <v>-1.3872779450862396</v>
      </c>
      <c r="BS27" s="211">
        <v>8.0036439276172047</v>
      </c>
      <c r="BT27" s="211">
        <v>100.04006412635005</v>
      </c>
      <c r="BU27" s="211">
        <v>45.476564807757114</v>
      </c>
      <c r="BV27" s="211">
        <v>-27.03841100152529</v>
      </c>
      <c r="BW27" s="211">
        <v>-30.675962279135945</v>
      </c>
      <c r="BX27" s="211">
        <v>-9.4174633893065192</v>
      </c>
      <c r="BY27" s="211">
        <v>1.0428401730416113</v>
      </c>
      <c r="BZ27" s="211">
        <v>3.5491404997864038</v>
      </c>
      <c r="CA27" s="211">
        <v>6.2606883435167333</v>
      </c>
      <c r="CB27" s="211">
        <v>7.5377011417987205</v>
      </c>
      <c r="CC27" s="211">
        <v>6.4326296905211677</v>
      </c>
      <c r="CD27" s="211">
        <v>5.234203595858105</v>
      </c>
      <c r="CE27" s="211">
        <v>9.8289864951489676</v>
      </c>
      <c r="CF27" s="211">
        <v>6.8066205965740494</v>
      </c>
      <c r="CG27" s="211">
        <v>7.8834100692548361</v>
      </c>
      <c r="CH27" s="211">
        <v>18.859654943881424</v>
      </c>
      <c r="CI27" s="211">
        <v>22.008314937207004</v>
      </c>
      <c r="CJ27" s="211">
        <v>11.356847318175411</v>
      </c>
      <c r="CK27" s="211">
        <v>1.3077385475186816</v>
      </c>
      <c r="CL27" s="211">
        <v>1.8178573698714615</v>
      </c>
      <c r="CM27" s="211">
        <v>1.3859009526721735</v>
      </c>
      <c r="CN27" s="211">
        <v>-2.9739503724750449</v>
      </c>
      <c r="CO27" s="211">
        <v>-4.6804579913963948</v>
      </c>
      <c r="CP27" s="211">
        <v>5.1104320047957259</v>
      </c>
      <c r="CQ27" s="211">
        <v>4.8760942571994832</v>
      </c>
      <c r="CR27" s="211">
        <v>2.9986955983488457</v>
      </c>
      <c r="CS27" s="211">
        <v>7.1701004703832041</v>
      </c>
      <c r="CT27" s="211">
        <v>4.5767435219860886</v>
      </c>
      <c r="CU27" s="211">
        <v>2.3211973659482936</v>
      </c>
      <c r="CV27" s="211">
        <v>0.39556353547207834</v>
      </c>
      <c r="CW27" s="211">
        <v>5.6396044168919133</v>
      </c>
      <c r="CX27" s="211">
        <v>2.4825080045765873</v>
      </c>
      <c r="CY27" s="211">
        <v>4.252367701988689</v>
      </c>
      <c r="CZ27" s="211">
        <v>1.0749788462179026</v>
      </c>
      <c r="DA27" s="211">
        <v>2.598391700143992</v>
      </c>
      <c r="DB27" s="211">
        <v>1.39704087059269</v>
      </c>
      <c r="DC27" s="211">
        <v>2.1880930665278271</v>
      </c>
      <c r="DD27" s="211">
        <v>6.9707058058223055</v>
      </c>
      <c r="DE27" s="211">
        <v>5.3686128460143578</v>
      </c>
      <c r="DF27" s="211">
        <v>7.9751465223194771</v>
      </c>
      <c r="DG27" s="211">
        <v>10.511204980643242</v>
      </c>
      <c r="DH27" s="211">
        <v>6.9639202437841448</v>
      </c>
      <c r="DI27" s="211">
        <v>5.6470085430831318</v>
      </c>
      <c r="DJ27" s="211">
        <v>2.7951644377879319</v>
      </c>
      <c r="DK27" s="211">
        <v>2.3831658041115702</v>
      </c>
      <c r="DL27" s="211">
        <v>-100</v>
      </c>
      <c r="DM27" s="211">
        <v>-0.23877509073876979</v>
      </c>
      <c r="DN27" s="211">
        <v>2.5553303121496924</v>
      </c>
      <c r="DO27" s="211">
        <v>1.1796239179289358</v>
      </c>
      <c r="DP27" s="211">
        <v>4.8704144291638443</v>
      </c>
      <c r="DQ27" s="211">
        <v>4.5657784727366248</v>
      </c>
      <c r="DR27" s="211">
        <v>4.7129799023946788</v>
      </c>
      <c r="DS27" s="211">
        <v>7.0770625630413235</v>
      </c>
      <c r="DT27" s="211">
        <v>5.3253388511651707</v>
      </c>
      <c r="DU27" s="211">
        <v>5.6966275700759894</v>
      </c>
      <c r="DV27" s="211">
        <v>3.3186876074531284</v>
      </c>
      <c r="DW27" s="211">
        <v>3.7409158068866049</v>
      </c>
      <c r="DX27" s="211">
        <v>4.0503223262800816</v>
      </c>
      <c r="DY27" s="211">
        <v>3.2673086348927569</v>
      </c>
      <c r="DZ27" s="211">
        <v>3.9119553996768843</v>
      </c>
      <c r="EA27" s="211">
        <v>3.9267744560596043</v>
      </c>
      <c r="EB27" s="211">
        <v>4.8591203485222252</v>
      </c>
      <c r="EC27" s="211">
        <v>0.92634899964292572</v>
      </c>
      <c r="ED27" s="211">
        <v>-26.983989238245272</v>
      </c>
      <c r="EE27" s="211">
        <v>3.4717858981782967</v>
      </c>
      <c r="EF27" s="211">
        <v>3.6140764686279425</v>
      </c>
      <c r="EG27" s="211">
        <v>3.6687210981029494</v>
      </c>
      <c r="EH27" s="211">
        <v>21.352395959721477</v>
      </c>
      <c r="EI27" s="211">
        <v>-13.424885298064225</v>
      </c>
      <c r="EJ27" s="211">
        <v>5.7645851385353666</v>
      </c>
      <c r="EK27" s="211">
        <v>7.1548656293378485</v>
      </c>
      <c r="EL27" s="211">
        <v>10.783745098022607</v>
      </c>
      <c r="EM27" s="211">
        <v>10.514090204826502</v>
      </c>
      <c r="EN27" s="211">
        <v>6.8991747468487574E-2</v>
      </c>
      <c r="EO27" s="211">
        <v>1.7208859768641247</v>
      </c>
      <c r="EP27" s="211">
        <v>4.8708992752482914</v>
      </c>
      <c r="EQ27" s="211">
        <v>2.814472349378903</v>
      </c>
      <c r="ER27" s="211">
        <v>2.6247704984983216</v>
      </c>
      <c r="ES27" s="211">
        <v>2.0528871835859377</v>
      </c>
      <c r="ET27" s="211">
        <v>6.7575743726774107</v>
      </c>
      <c r="EU27" s="211">
        <v>7.5808418659413519</v>
      </c>
      <c r="EV27" s="211"/>
      <c r="EW27" s="211">
        <v>1.8003566702348337</v>
      </c>
      <c r="EX27" s="211">
        <v>5.4425375686983841</v>
      </c>
      <c r="EY27" s="211">
        <v>4.2377222477163485</v>
      </c>
      <c r="EZ27" s="211">
        <v>3.8891802802694144</v>
      </c>
      <c r="FA27" s="211">
        <v>-5.5182596180447234</v>
      </c>
      <c r="FB27" s="211">
        <v>2.3305296038455907</v>
      </c>
      <c r="FC27" s="211">
        <v>7.8142796409834432</v>
      </c>
      <c r="FD27" s="211">
        <v>3.1494583540558239</v>
      </c>
      <c r="FE27" s="211">
        <v>4.882906007288355</v>
      </c>
      <c r="FF27" s="211">
        <v>5.4416824445415983</v>
      </c>
      <c r="FG27" s="211">
        <v>4.170356577117758</v>
      </c>
      <c r="FH27" s="211">
        <v>3.9966359507412648</v>
      </c>
      <c r="FI27" s="211">
        <v>-4.7644772224734453</v>
      </c>
      <c r="FJ27" s="211">
        <v>2.7965640866701449</v>
      </c>
      <c r="FK27" s="211">
        <v>6.8042165209265022</v>
      </c>
      <c r="FL27" s="211">
        <v>2.9730141418321523</v>
      </c>
      <c r="FM27" s="211">
        <v>3.9248214469877638</v>
      </c>
      <c r="FN27" s="211">
        <v>5.8050154021698717</v>
      </c>
      <c r="FO27" s="211">
        <v>0.72862661274687923</v>
      </c>
      <c r="FP27" s="211">
        <v>-4.4040218703234899</v>
      </c>
      <c r="FQ27" s="211">
        <v>6.4738582028577554</v>
      </c>
      <c r="FR27" s="211">
        <v>2.8447547726234461</v>
      </c>
      <c r="FS27" s="211">
        <v>-5.7942253097128855</v>
      </c>
      <c r="FT27" s="211">
        <v>2.9078982629453094</v>
      </c>
      <c r="FU27" s="211">
        <v>-3.6052366866235701</v>
      </c>
      <c r="FV27" s="211">
        <v>-6.2560608616302318</v>
      </c>
      <c r="FW27" s="211">
        <v>1.0908398866789781</v>
      </c>
      <c r="FX27" s="211">
        <v>-1.3432465253204242</v>
      </c>
      <c r="FY27" s="211">
        <v>0.14959802490098184</v>
      </c>
      <c r="FZ27" s="211">
        <v>8.8055323560198815</v>
      </c>
      <c r="GA27" s="211">
        <v>0.24787057411082003</v>
      </c>
      <c r="GB27" s="211">
        <v>-0.65304071324536039</v>
      </c>
      <c r="GC27" s="211">
        <v>6.6089031869290551</v>
      </c>
      <c r="GD27" s="211">
        <v>0.14800889801971095</v>
      </c>
      <c r="GE27" s="211">
        <v>-5.4979465735242883</v>
      </c>
      <c r="GF27" s="211">
        <v>2.1056839349280665</v>
      </c>
      <c r="GG27" s="211">
        <v>-3.2260513967449072</v>
      </c>
      <c r="GH27" s="211">
        <v>0.45830086849434792</v>
      </c>
      <c r="GI27" s="211">
        <v>-1.8076364776394342</v>
      </c>
      <c r="GJ27" s="211">
        <v>-1.9667560285896997</v>
      </c>
      <c r="GK27" s="211">
        <v>-0.76403462666127098</v>
      </c>
      <c r="GL27" s="211">
        <v>10.539581560596687</v>
      </c>
      <c r="GM27" s="211">
        <v>-0.13690377097201178</v>
      </c>
      <c r="GN27" s="211">
        <v>-0.31878844028716458</v>
      </c>
      <c r="GO27" s="211">
        <v>5.3044159280674705</v>
      </c>
      <c r="GP27" s="211">
        <v>4.413540603574063</v>
      </c>
      <c r="GQ27" s="211">
        <v>-6.1018866088986243</v>
      </c>
      <c r="GR27" s="211">
        <v>-0.42299501434986553</v>
      </c>
      <c r="GS27" s="211">
        <v>-2.7762351558117615</v>
      </c>
      <c r="GT27" s="211">
        <v>-5.6951015920859049E-2</v>
      </c>
      <c r="GU27" s="211">
        <v>-1.4061445312456016</v>
      </c>
      <c r="GV27" s="211">
        <v>-0.40274903585118693</v>
      </c>
      <c r="GW27" s="211">
        <v>-1.7992362108010411</v>
      </c>
      <c r="GX27" s="211">
        <v>8.5958239976666988</v>
      </c>
      <c r="GY27" s="211">
        <v>-0.75717269750157357</v>
      </c>
      <c r="GZ27" s="211">
        <v>-0.66398987127399778</v>
      </c>
      <c r="HA27" s="211">
        <v>5.5217536072062359</v>
      </c>
      <c r="HB27" s="211">
        <v>4.565246454870902</v>
      </c>
      <c r="HC27" s="211">
        <v>-5.6276111965719906</v>
      </c>
      <c r="HD27" s="211">
        <v>-0.68970571079466936</v>
      </c>
      <c r="HE27" s="211">
        <v>-1.8489147114629105</v>
      </c>
      <c r="HF27" s="211">
        <v>-0.74584853060996181</v>
      </c>
      <c r="HG27" s="211">
        <v>-1.9630296222923675</v>
      </c>
      <c r="HH27" s="211">
        <v>-0.62086591446252726</v>
      </c>
      <c r="HI27" s="211">
        <v>-1.3970181652020415</v>
      </c>
      <c r="HJ27" s="211">
        <v>7.9810503316800379</v>
      </c>
      <c r="HK27" s="211">
        <v>0.14646306407870213</v>
      </c>
      <c r="HL27" s="211">
        <v>-1.1512069766858559</v>
      </c>
      <c r="HM27" s="211">
        <v>6.3846809232899915</v>
      </c>
      <c r="HN27" s="211">
        <v>5.0134685535607701</v>
      </c>
      <c r="HO27" s="211">
        <v>-6.5736270993319863</v>
      </c>
      <c r="HP27" s="211">
        <v>-1.0827986824593125</v>
      </c>
      <c r="HQ27" s="211">
        <v>-0.77401358371712092</v>
      </c>
      <c r="HR27" s="211">
        <v>-0.22928264358054662</v>
      </c>
      <c r="HS27" s="211">
        <v>-1.7284062575329386</v>
      </c>
      <c r="HT27" s="211">
        <v>-2.0797500933812785</v>
      </c>
      <c r="HU27" s="211">
        <v>3.1533041945145186</v>
      </c>
      <c r="HV27" s="211">
        <v>-9.0112093415497299</v>
      </c>
      <c r="HW27" s="211">
        <v>-46.258787888476604</v>
      </c>
      <c r="HX27" s="211">
        <v>26.816825728426579</v>
      </c>
      <c r="HY27" s="211">
        <v>78.076087994439177</v>
      </c>
      <c r="HZ27" s="211">
        <v>2.8136748980311665</v>
      </c>
      <c r="IA27" s="211">
        <v>-6.4770385791422029</v>
      </c>
      <c r="IB27" s="211">
        <v>-0.20271003203940552</v>
      </c>
      <c r="IC27" s="211">
        <v>-0.59592680756176719</v>
      </c>
      <c r="ID27" s="211">
        <v>-1.6079941861205356</v>
      </c>
      <c r="IE27" s="211">
        <v>-0.99080665775906596</v>
      </c>
      <c r="IF27" s="211">
        <v>-0.97677693893476203</v>
      </c>
      <c r="IG27" s="211">
        <v>-2.951091310308783</v>
      </c>
      <c r="IH27" s="211">
        <v>-0.34631695687896524</v>
      </c>
      <c r="II27" s="211">
        <v>-0.46265916526196804</v>
      </c>
      <c r="IJ27" s="211">
        <v>-7.7740939177926975</v>
      </c>
      <c r="IK27" s="211">
        <v>-10.688609124940712</v>
      </c>
      <c r="IL27" s="211">
        <v>-2.3121730942459493</v>
      </c>
      <c r="IM27" s="211">
        <v>22.20215895323841</v>
      </c>
      <c r="IN27" s="211">
        <v>11.321696181611628</v>
      </c>
      <c r="IO27" s="211">
        <v>1.8697249961218176</v>
      </c>
      <c r="IP27" s="211">
        <v>0.96850842816698446</v>
      </c>
      <c r="IQ27" s="211">
        <v>0.19905959491264014</v>
      </c>
      <c r="IR27" s="211">
        <v>-1.9943525022619042</v>
      </c>
      <c r="IS27" s="211">
        <v>-4.0438571751613921</v>
      </c>
      <c r="IT27" s="211">
        <v>4.0048067562471914</v>
      </c>
      <c r="IU27" s="211">
        <v>-3.2018109518172366</v>
      </c>
      <c r="IV27" s="211">
        <v>-6.8443024477220149</v>
      </c>
      <c r="IW27" s="211">
        <v>-1.6019136292306513</v>
      </c>
      <c r="IX27" s="211">
        <v>0.27563310928280771</v>
      </c>
      <c r="IY27" s="211">
        <v>11.533768526437811</v>
      </c>
      <c r="IZ27" s="211">
        <v>1.2757595337587304</v>
      </c>
      <c r="JA27" s="211">
        <v>2.3826736108423887</v>
      </c>
      <c r="JB27" s="211">
        <v>0.54015532511402853</v>
      </c>
      <c r="JC27" s="211">
        <v>-4.1097545365247328</v>
      </c>
      <c r="JD27" s="211">
        <v>-3.7180894244004321</v>
      </c>
      <c r="JE27" s="211">
        <v>5.8124222305043958</v>
      </c>
      <c r="JF27" s="211">
        <v>3.7729339374452451</v>
      </c>
      <c r="JG27" s="211">
        <v>-4.9346061286909446</v>
      </c>
      <c r="JH27" s="211">
        <v>-3.0715349542125239</v>
      </c>
      <c r="JI27" s="211">
        <v>-3.9830008903098815</v>
      </c>
      <c r="JJ27" s="211">
        <v>-1.8871452598519056</v>
      </c>
      <c r="JK27" s="211">
        <v>9.4347587079064397</v>
      </c>
      <c r="JL27" s="211">
        <v>6.5657763889779091</v>
      </c>
      <c r="JM27" s="211">
        <v>-0.67708767209889231</v>
      </c>
      <c r="JN27" s="211">
        <v>2.2764708422315891</v>
      </c>
      <c r="JO27" s="211">
        <v>-7.0322838183892884</v>
      </c>
      <c r="JP27" s="211">
        <v>-2.2669182063030462</v>
      </c>
      <c r="JQ27" s="211">
        <v>4.5734374948082746</v>
      </c>
      <c r="JR27" s="211">
        <v>4.5825217376909535</v>
      </c>
      <c r="JS27" s="211">
        <v>-0.48535034799084542</v>
      </c>
      <c r="JT27" s="211">
        <v>-4.5232259595680659</v>
      </c>
      <c r="JU27" s="211">
        <v>-1.6078007721977485</v>
      </c>
      <c r="JV27" s="211">
        <v>0.41727333227856889</v>
      </c>
      <c r="JW27" s="211">
        <v>5.9220266793812897</v>
      </c>
      <c r="JX27" s="211">
        <v>5.2537665308773001</v>
      </c>
      <c r="JY27" s="211">
        <v>-3.3582185999809155</v>
      </c>
      <c r="JZ27" s="211">
        <v>1.866551110358003</v>
      </c>
      <c r="KA27" s="211">
        <v>-100</v>
      </c>
      <c r="KB27" s="211">
        <v>4.9359127152983859</v>
      </c>
      <c r="KC27" s="211">
        <v>2.4873341497301737</v>
      </c>
      <c r="KD27" s="211">
        <v>-7.397430484436768</v>
      </c>
      <c r="KE27" s="211">
        <v>0.17155014153762238</v>
      </c>
      <c r="KF27" s="211">
        <v>7.8749504119739413</v>
      </c>
      <c r="KG27" s="211">
        <v>1.1125398753879097</v>
      </c>
      <c r="KH27" s="211">
        <v>-4.0195103889712982</v>
      </c>
      <c r="KI27" s="211">
        <v>-0.1194361785820206</v>
      </c>
      <c r="KJ27" s="211">
        <v>8.0268102953589704</v>
      </c>
      <c r="KK27" s="211">
        <v>3.395336167845258</v>
      </c>
      <c r="KL27" s="211">
        <v>-5.5897000776372181</v>
      </c>
      <c r="KM27" s="211">
        <v>0.23265883473426641</v>
      </c>
      <c r="KN27" s="211">
        <v>5.5964463836466507</v>
      </c>
      <c r="KO27" s="211">
        <v>3.8178776037743916</v>
      </c>
      <c r="KP27" s="211">
        <v>-5.3081220515838368</v>
      </c>
      <c r="KQ27" s="211">
        <v>-0.52162565412723438</v>
      </c>
      <c r="KR27" s="211">
        <v>6.2556328041487177</v>
      </c>
      <c r="KS27" s="211">
        <v>3.8326832435665352</v>
      </c>
      <c r="KT27" s="211">
        <v>-4.4586240861475659</v>
      </c>
      <c r="KU27" s="211">
        <v>-4.252590582692477</v>
      </c>
      <c r="KV27" s="211">
        <v>-23.128474325844962</v>
      </c>
      <c r="KW27" s="211">
        <v>47.142428869028038</v>
      </c>
      <c r="KX27" s="211">
        <v>-4.327239122001842</v>
      </c>
      <c r="KY27" s="211">
        <v>-4.202094724512591</v>
      </c>
      <c r="KZ27" s="211">
        <v>-10.015830012890333</v>
      </c>
      <c r="LA27" s="211">
        <v>4.9742162576314968</v>
      </c>
      <c r="LB27" s="211">
        <v>16.878734705199534</v>
      </c>
      <c r="LC27" s="211">
        <v>-2.9428267134878894</v>
      </c>
      <c r="LD27" s="211">
        <v>-6.9684489625290098</v>
      </c>
      <c r="LE27" s="211">
        <v>4.7187021382248275</v>
      </c>
      <c r="LF27" s="211">
        <v>5.8320899804898545</v>
      </c>
      <c r="LG27" s="211">
        <v>-1.3406502383012082</v>
      </c>
      <c r="LH27" s="211">
        <v>-4.0875202316881314</v>
      </c>
      <c r="LI27" s="211">
        <v>2.665259665552469</v>
      </c>
      <c r="LJ27" s="211">
        <v>5.6368203565439359</v>
      </c>
      <c r="LK27" s="211">
        <v>-1.8904359841279899</v>
      </c>
      <c r="LL27" s="211">
        <v>0.33409122187346441</v>
      </c>
      <c r="LM27" s="211">
        <v>3.4569690263805768</v>
      </c>
      <c r="LN27" s="309"/>
      <c r="LO27" s="308" t="s">
        <v>696</v>
      </c>
      <c r="LP27" s="65">
        <v>1.7783871397337895E-2</v>
      </c>
      <c r="LQ27" s="316">
        <v>4.1070640405719372</v>
      </c>
      <c r="LR27" s="70"/>
      <c r="LS27" s="71"/>
      <c r="LT27" s="65">
        <v>1.5033267310428386</v>
      </c>
      <c r="LU27" s="70"/>
      <c r="LV27"/>
      <c r="LW27"/>
      <c r="LX27"/>
      <c r="LY27"/>
    </row>
    <row r="28" spans="1:339" s="43" customFormat="1" ht="30" customHeight="1">
      <c r="A28" s="514"/>
      <c r="B28" s="264"/>
      <c r="C28" s="265">
        <v>5.3</v>
      </c>
      <c r="D28" s="266">
        <v>2.0586902008899401</v>
      </c>
      <c r="E28" s="266">
        <v>3.7920582408566501</v>
      </c>
      <c r="F28" s="267">
        <v>25</v>
      </c>
      <c r="G28" s="268"/>
      <c r="H28" s="37" t="s">
        <v>697</v>
      </c>
      <c r="I28" s="211">
        <v>6.3338259355606681</v>
      </c>
      <c r="J28" s="211">
        <v>6.3712664460445154</v>
      </c>
      <c r="K28" s="211">
        <v>4.5733329674363148</v>
      </c>
      <c r="L28" s="211">
        <v>3.3788387306343566</v>
      </c>
      <c r="M28" s="211">
        <v>7.0025485388651276</v>
      </c>
      <c r="N28" s="211">
        <v>5.7498314987692254</v>
      </c>
      <c r="O28" s="211">
        <v>4.7759703876549366</v>
      </c>
      <c r="P28" s="211">
        <v>5.3517633493118382</v>
      </c>
      <c r="Q28" s="211">
        <v>3.9098282964278326</v>
      </c>
      <c r="R28" s="211">
        <v>5.4902076829549458</v>
      </c>
      <c r="S28" s="211">
        <v>6.4823553471787818</v>
      </c>
      <c r="T28" s="211">
        <v>0.73607089847777729</v>
      </c>
      <c r="U28" s="211">
        <v>3.3040881272695231</v>
      </c>
      <c r="V28" s="211">
        <v>3.2416937739351539</v>
      </c>
      <c r="W28" s="211">
        <v>2.6382781963749835</v>
      </c>
      <c r="X28" s="211">
        <v>3.6668013125403291</v>
      </c>
      <c r="Y28" s="211">
        <v>3.5055755326849862</v>
      </c>
      <c r="Z28" s="211">
        <v>3.1542718970828361</v>
      </c>
      <c r="AA28" s="211">
        <v>9.5382262329054726</v>
      </c>
      <c r="AB28" s="211">
        <v>9.1988959729931992</v>
      </c>
      <c r="AC28" s="211">
        <v>5.4206923519359407</v>
      </c>
      <c r="AD28" s="211">
        <v>5.6171765258172144</v>
      </c>
      <c r="AE28" s="211">
        <v>4.9813507868314417</v>
      </c>
      <c r="AF28" s="211">
        <v>4.6420437226030913</v>
      </c>
      <c r="AG28" s="294">
        <v>4.6951435362357756</v>
      </c>
      <c r="AH28" s="211">
        <v>3.9934200598529088</v>
      </c>
      <c r="AI28" s="211">
        <v>4.294681256134524</v>
      </c>
      <c r="AJ28" s="211">
        <v>5.9494716411830666</v>
      </c>
      <c r="AK28" s="211">
        <v>5.4141653496038629</v>
      </c>
      <c r="AL28" s="211">
        <v>5.79783456421832</v>
      </c>
      <c r="AM28" s="211">
        <v>5.520079283322147</v>
      </c>
      <c r="AN28" s="211">
        <v>5.0869817719780173</v>
      </c>
      <c r="AO28" s="211">
        <v>4.5648886998395142</v>
      </c>
      <c r="AP28" s="211">
        <v>4.8634798200821052</v>
      </c>
      <c r="AQ28" s="211">
        <v>4.1117632186588082</v>
      </c>
      <c r="AR28" s="211">
        <v>4.2055545056961137</v>
      </c>
      <c r="AS28" s="211">
        <v>3.8416920605094163</v>
      </c>
      <c r="AT28" s="211">
        <v>4.8975661068665772</v>
      </c>
      <c r="AU28" s="211">
        <v>3.3314823935282334</v>
      </c>
      <c r="AV28" s="211">
        <v>3.6913200912976265</v>
      </c>
      <c r="AW28" s="211">
        <v>3.8184135632678817</v>
      </c>
      <c r="AX28" s="211">
        <v>4.8190677294676334</v>
      </c>
      <c r="AY28" s="211">
        <v>4.3426280712755272</v>
      </c>
      <c r="AZ28" s="211">
        <v>3.6714374569805557</v>
      </c>
      <c r="BA28" s="211">
        <v>3.8968907728908135</v>
      </c>
      <c r="BB28" s="211">
        <v>2.146541771262946</v>
      </c>
      <c r="BC28" s="211">
        <v>2.4755756328420802</v>
      </c>
      <c r="BD28" s="211">
        <v>3.83254132045505</v>
      </c>
      <c r="BE28" s="211">
        <v>3.7205462905254478</v>
      </c>
      <c r="BF28" s="211">
        <v>5.062684952007146</v>
      </c>
      <c r="BG28" s="211">
        <v>-9.5409824310672491</v>
      </c>
      <c r="BH28" s="211">
        <v>-62.665022233962965</v>
      </c>
      <c r="BI28" s="211">
        <v>-45.580036717728234</v>
      </c>
      <c r="BJ28" s="211">
        <v>-21.616417763343591</v>
      </c>
      <c r="BK28" s="211">
        <v>-18.017664217727713</v>
      </c>
      <c r="BL28" s="211">
        <v>-10.66622700820237</v>
      </c>
      <c r="BM28" s="211">
        <v>-6.5354175994200574</v>
      </c>
      <c r="BN28" s="211">
        <v>-5.978821620187901</v>
      </c>
      <c r="BO28" s="211">
        <v>-5.871194369732919</v>
      </c>
      <c r="BP28" s="211">
        <v>-5.2677988299222562</v>
      </c>
      <c r="BQ28" s="211">
        <v>-4.9441362486430762</v>
      </c>
      <c r="BR28" s="211">
        <v>-5.0746044534592301</v>
      </c>
      <c r="BS28" s="211">
        <v>7.3775179153240629</v>
      </c>
      <c r="BT28" s="211">
        <v>131.05586877994577</v>
      </c>
      <c r="BU28" s="211">
        <v>52.935626409432956</v>
      </c>
      <c r="BV28" s="211">
        <v>-11.001302438965055</v>
      </c>
      <c r="BW28" s="211">
        <v>-17.239424219547402</v>
      </c>
      <c r="BX28" s="211">
        <v>-11.671042745909347</v>
      </c>
      <c r="BY28" s="211">
        <v>0.12376719825594762</v>
      </c>
      <c r="BZ28" s="211">
        <v>7.5923947915218264</v>
      </c>
      <c r="CA28" s="211">
        <v>11.818564338863993</v>
      </c>
      <c r="CB28" s="211">
        <v>6.1299123854311972</v>
      </c>
      <c r="CC28" s="211">
        <v>6.6837915674456099</v>
      </c>
      <c r="CD28" s="211">
        <v>4.7858155795148321</v>
      </c>
      <c r="CE28" s="211">
        <v>2.1364162107181812</v>
      </c>
      <c r="CF28" s="211">
        <v>1.9068989959070848</v>
      </c>
      <c r="CG28" s="211">
        <v>2.9556086916809647</v>
      </c>
      <c r="CH28" s="211">
        <v>24.759209980167938</v>
      </c>
      <c r="CI28" s="211">
        <v>18.179378992637623</v>
      </c>
      <c r="CJ28" s="211">
        <v>12.967715415885039</v>
      </c>
      <c r="CK28" s="211">
        <v>7.3084195885421366</v>
      </c>
      <c r="CL28" s="211">
        <v>3.4522392658393954</v>
      </c>
      <c r="CM28" s="211">
        <v>1.5670135761844932</v>
      </c>
      <c r="CN28" s="211">
        <v>5.5962537007293349</v>
      </c>
      <c r="CO28" s="211">
        <v>0.41572148442618584</v>
      </c>
      <c r="CP28" s="211">
        <v>8.5467880670575767</v>
      </c>
      <c r="CQ28" s="211">
        <v>5.4856672197322922</v>
      </c>
      <c r="CR28" s="211">
        <v>4.8406470450871097</v>
      </c>
      <c r="CS28" s="211">
        <v>11.879326266000945</v>
      </c>
      <c r="CT28" s="211">
        <v>6.6620109182215401</v>
      </c>
      <c r="CU28" s="211">
        <v>6.9127704311712819</v>
      </c>
      <c r="CV28" s="211">
        <v>7.1753280024877455</v>
      </c>
      <c r="CW28" s="211">
        <v>8.9713007994039202</v>
      </c>
      <c r="CX28" s="211">
        <v>6.7827836970601396</v>
      </c>
      <c r="CY28" s="211">
        <v>8.9373852211535763</v>
      </c>
      <c r="CZ28" s="211">
        <v>9.7184654659441776</v>
      </c>
      <c r="DA28" s="211">
        <v>11.866389432243267</v>
      </c>
      <c r="DB28" s="211">
        <v>8.3785107062541471</v>
      </c>
      <c r="DC28" s="211">
        <v>11.061805120245467</v>
      </c>
      <c r="DD28" s="211">
        <v>12.784717692954814</v>
      </c>
      <c r="DE28" s="211">
        <v>6.5214128224714045</v>
      </c>
      <c r="DF28" s="211">
        <v>12.607697035595393</v>
      </c>
      <c r="DG28" s="211">
        <v>9.1244121211793328</v>
      </c>
      <c r="DH28" s="211">
        <v>10.341858631823044</v>
      </c>
      <c r="DI28" s="211">
        <v>9.8738707376203791</v>
      </c>
      <c r="DJ28" s="211">
        <v>6.4758555719937902</v>
      </c>
      <c r="DK28" s="211">
        <v>4.8898496196086967</v>
      </c>
      <c r="DL28" s="211">
        <v>-100</v>
      </c>
      <c r="DM28" s="211">
        <v>5.7466292477169105</v>
      </c>
      <c r="DN28" s="211">
        <v>5.3746560676751329</v>
      </c>
      <c r="DO28" s="211">
        <v>4.667156519582079</v>
      </c>
      <c r="DP28" s="211">
        <v>4.1916264423978333</v>
      </c>
      <c r="DQ28" s="211">
        <v>3.0616777755561912</v>
      </c>
      <c r="DR28" s="211">
        <v>3.4399281184811485</v>
      </c>
      <c r="DS28" s="211">
        <v>8.0384409905954897</v>
      </c>
      <c r="DT28" s="211">
        <v>5.083598444108901</v>
      </c>
      <c r="DU28" s="211">
        <v>4.3510972376637795</v>
      </c>
      <c r="DV28" s="211">
        <v>5.7184224523738862</v>
      </c>
      <c r="DW28" s="211">
        <v>5.0634571565097559</v>
      </c>
      <c r="DX28" s="211">
        <v>4.3970772120143238</v>
      </c>
      <c r="DY28" s="211">
        <v>3.9859292428453159</v>
      </c>
      <c r="DZ28" s="211">
        <v>4.1131126095087893</v>
      </c>
      <c r="EA28" s="211">
        <v>3.9763327582356567</v>
      </c>
      <c r="EB28" s="211">
        <v>2.8086222757972763</v>
      </c>
      <c r="EC28" s="211">
        <v>-0.28404155659096375</v>
      </c>
      <c r="ED28" s="211">
        <v>-43.055142558090346</v>
      </c>
      <c r="EE28" s="211">
        <v>-11.852375177181145</v>
      </c>
      <c r="EF28" s="211">
        <v>-5.7077388378795888</v>
      </c>
      <c r="EG28" s="211">
        <v>-1.2697766735003739</v>
      </c>
      <c r="EH28" s="211">
        <v>39.893529642921578</v>
      </c>
      <c r="EI28" s="211">
        <v>-9.3638122352343629</v>
      </c>
      <c r="EJ28" s="211">
        <v>8.5020556179424176</v>
      </c>
      <c r="EK28" s="211">
        <v>4.6139117752168346</v>
      </c>
      <c r="EL28" s="211">
        <v>9.0471297619679518</v>
      </c>
      <c r="EM28" s="211">
        <v>12.325356833883205</v>
      </c>
      <c r="EN28" s="211">
        <v>3.508094316251146</v>
      </c>
      <c r="EO28" s="211">
        <v>4.5214120416362107</v>
      </c>
      <c r="EP28" s="211">
        <v>7.7809684237932828</v>
      </c>
      <c r="EQ28" s="211">
        <v>7.7524936680287908</v>
      </c>
      <c r="ER28" s="211">
        <v>8.4772600748070488</v>
      </c>
      <c r="ES28" s="211">
        <v>10.500586468224114</v>
      </c>
      <c r="ET28" s="211">
        <v>10.579922310041496</v>
      </c>
      <c r="EU28" s="211">
        <v>9.7956386719135082</v>
      </c>
      <c r="EV28" s="211"/>
      <c r="EW28" s="211">
        <v>5.3935780992236033</v>
      </c>
      <c r="EX28" s="211">
        <v>4.9129200891749178</v>
      </c>
      <c r="EY28" s="211">
        <v>4.9483725782265537</v>
      </c>
      <c r="EZ28" s="211">
        <v>3.7129427981454057</v>
      </c>
      <c r="FA28" s="211">
        <v>-16.358247845488165</v>
      </c>
      <c r="FB28" s="211">
        <v>6.3355232972064357</v>
      </c>
      <c r="FC28" s="211">
        <v>7.1979958589047897</v>
      </c>
      <c r="FD28" s="211">
        <v>6.8545383908713973</v>
      </c>
      <c r="FE28" s="211">
        <v>9.3639349307250228</v>
      </c>
      <c r="FF28" s="211">
        <v>4.8906171603812822</v>
      </c>
      <c r="FG28" s="211">
        <v>4.887356707075412</v>
      </c>
      <c r="FH28" s="211">
        <v>3.7227028898164463</v>
      </c>
      <c r="FI28" s="211">
        <v>-15.452229752009714</v>
      </c>
      <c r="FJ28" s="211">
        <v>6.316702874646893</v>
      </c>
      <c r="FK28" s="211">
        <v>7.0516393223563512</v>
      </c>
      <c r="FL28" s="211">
        <v>7.1126673088376151</v>
      </c>
      <c r="FM28" s="211">
        <v>-18.213869624476757</v>
      </c>
      <c r="FN28" s="211">
        <v>14.430030805077365</v>
      </c>
      <c r="FO28" s="211">
        <v>0.81370712568002546</v>
      </c>
      <c r="FP28" s="211">
        <v>-0.61842102448179048</v>
      </c>
      <c r="FQ28" s="211">
        <v>1.3777002094359716</v>
      </c>
      <c r="FR28" s="211">
        <v>-1.9971424664015274</v>
      </c>
      <c r="FS28" s="211">
        <v>-4.5098459286088399</v>
      </c>
      <c r="FT28" s="211">
        <v>5.4443472241498796</v>
      </c>
      <c r="FU28" s="211">
        <v>-0.54261363925904504</v>
      </c>
      <c r="FV28" s="211">
        <v>-1.9876745177978705</v>
      </c>
      <c r="FW28" s="211">
        <v>4.6328187272709016</v>
      </c>
      <c r="FX28" s="211">
        <v>11.141833290070124</v>
      </c>
      <c r="FY28" s="211">
        <v>-18.185072443101831</v>
      </c>
      <c r="FZ28" s="211">
        <v>12.495884581040698</v>
      </c>
      <c r="GA28" s="211">
        <v>-0.33784259292521313</v>
      </c>
      <c r="GB28" s="211">
        <v>2.8651739444016044</v>
      </c>
      <c r="GC28" s="211">
        <v>0.1908352770370243</v>
      </c>
      <c r="GD28" s="211">
        <v>-2.8996608948224321</v>
      </c>
      <c r="GE28" s="211">
        <v>-3.9850828706441774</v>
      </c>
      <c r="GF28" s="211">
        <v>4.0011449885418671</v>
      </c>
      <c r="GG28" s="211">
        <v>0.97004792336024082</v>
      </c>
      <c r="GH28" s="211">
        <v>-1.0658572048149182</v>
      </c>
      <c r="GI28" s="211">
        <v>-1.0136561005625992</v>
      </c>
      <c r="GJ28" s="211">
        <v>13.975119720469436</v>
      </c>
      <c r="GK28" s="211">
        <v>-18.234487617182083</v>
      </c>
      <c r="GL28" s="211">
        <v>11.838381137555459</v>
      </c>
      <c r="GM28" s="211">
        <v>0.66085725377298843</v>
      </c>
      <c r="GN28" s="211">
        <v>2.7051948799454522</v>
      </c>
      <c r="GO28" s="211">
        <v>-0.14921794720424941</v>
      </c>
      <c r="GP28" s="211">
        <v>3.1096310078803953</v>
      </c>
      <c r="GQ28" s="211">
        <v>-4.2825202850102499</v>
      </c>
      <c r="GR28" s="211">
        <v>0.40277983028065023</v>
      </c>
      <c r="GS28" s="211">
        <v>1.1582369402445494</v>
      </c>
      <c r="GT28" s="211">
        <v>-1.6614504267024301</v>
      </c>
      <c r="GU28" s="211">
        <v>-1.3335868834634113</v>
      </c>
      <c r="GV28" s="211">
        <v>14.032955532927005</v>
      </c>
      <c r="GW28" s="211">
        <v>-18.782524304076148</v>
      </c>
      <c r="GX28" s="211">
        <v>12.162368602073002</v>
      </c>
      <c r="GY28" s="211">
        <v>2.2579916112308354</v>
      </c>
      <c r="GZ28" s="211">
        <v>2.186280192165782</v>
      </c>
      <c r="HA28" s="211">
        <v>0.21420257604121673</v>
      </c>
      <c r="HB28" s="211">
        <v>2.8389331751538691</v>
      </c>
      <c r="HC28" s="211">
        <v>-4.6753839232699193</v>
      </c>
      <c r="HD28" s="211">
        <v>-9.6041192922569962E-2</v>
      </c>
      <c r="HE28" s="211">
        <v>1.4471001682871787</v>
      </c>
      <c r="HF28" s="211">
        <v>-2.3663928947663067</v>
      </c>
      <c r="HG28" s="211">
        <v>-1.2447011554009606</v>
      </c>
      <c r="HH28" s="211">
        <v>13.634778005549535</v>
      </c>
      <c r="HI28" s="211">
        <v>-17.95669584349983</v>
      </c>
      <c r="HJ28" s="211">
        <v>10.487823946401889</v>
      </c>
      <c r="HK28" s="211">
        <v>2.6140910247645763</v>
      </c>
      <c r="HL28" s="211">
        <v>2.3115289509424457</v>
      </c>
      <c r="HM28" s="211">
        <v>1.1801175412028471</v>
      </c>
      <c r="HN28" s="211">
        <v>2.3714939273896505</v>
      </c>
      <c r="HO28" s="211">
        <v>-5.2885655998735359</v>
      </c>
      <c r="HP28" s="211">
        <v>0.1212190220229985</v>
      </c>
      <c r="HQ28" s="211">
        <v>-0.26197725623126189</v>
      </c>
      <c r="HR28" s="211">
        <v>-2.0518960727625597</v>
      </c>
      <c r="HS28" s="211">
        <v>6.3001203668662242E-2</v>
      </c>
      <c r="HT28" s="211">
        <v>13.512210165044706</v>
      </c>
      <c r="HU28" s="211">
        <v>-16.895059606878888</v>
      </c>
      <c r="HV28" s="211">
        <v>-4.8699353906072247</v>
      </c>
      <c r="HW28" s="211">
        <v>-57.648281952959906</v>
      </c>
      <c r="HX28" s="211">
        <v>49.130653934078197</v>
      </c>
      <c r="HY28" s="211">
        <v>45.734388369002232</v>
      </c>
      <c r="HZ28" s="211">
        <v>7.0715824692590559</v>
      </c>
      <c r="IA28" s="211">
        <v>3.2043024841213139</v>
      </c>
      <c r="IB28" s="211">
        <v>4.7508418365983971</v>
      </c>
      <c r="IC28" s="211">
        <v>0.33197802618599326</v>
      </c>
      <c r="ID28" s="211">
        <v>-1.9397736201978688</v>
      </c>
      <c r="IE28" s="211">
        <v>0.70443682183132239</v>
      </c>
      <c r="IF28" s="211">
        <v>13.900036632654846</v>
      </c>
      <c r="IG28" s="211">
        <v>-17.009124662484581</v>
      </c>
      <c r="IH28" s="211">
        <v>7.6090350539840443</v>
      </c>
      <c r="II28" s="211">
        <v>-8.8672079811072564</v>
      </c>
      <c r="IJ28" s="211">
        <v>-1.290583542900464</v>
      </c>
      <c r="IK28" s="211">
        <v>-15.191959785929583</v>
      </c>
      <c r="IL28" s="211">
        <v>-0.43330905148306442</v>
      </c>
      <c r="IM28" s="211">
        <v>10.148199629989804</v>
      </c>
      <c r="IN28" s="211">
        <v>18.738511445329991</v>
      </c>
      <c r="IO28" s="211">
        <v>7.8161368881826547</v>
      </c>
      <c r="IP28" s="211">
        <v>1.9119776428426576</v>
      </c>
      <c r="IQ28" s="211">
        <v>-4.4187955737285165</v>
      </c>
      <c r="IR28" s="211">
        <v>14.494467153735414</v>
      </c>
      <c r="IS28" s="211">
        <v>-18.485587828010338</v>
      </c>
      <c r="IT28" s="211">
        <v>4.8882535438902579</v>
      </c>
      <c r="IU28" s="211">
        <v>-9.0719982545292623</v>
      </c>
      <c r="IV28" s="211">
        <v>-0.2747786943307915</v>
      </c>
      <c r="IW28" s="211">
        <v>2.7684089436952775</v>
      </c>
      <c r="IX28" s="211">
        <v>-5.6844804762864669</v>
      </c>
      <c r="IY28" s="211">
        <v>5.2907078666234213</v>
      </c>
      <c r="IZ28" s="211">
        <v>12.790118491700582</v>
      </c>
      <c r="JA28" s="211">
        <v>3.9417114970325713</v>
      </c>
      <c r="JB28" s="211">
        <v>5.4820372016294527E-2</v>
      </c>
      <c r="JC28" s="211">
        <v>-0.62701701820586209</v>
      </c>
      <c r="JD28" s="211">
        <v>8.8773902699340539</v>
      </c>
      <c r="JE28" s="211">
        <v>-11.885036609371696</v>
      </c>
      <c r="JF28" s="211">
        <v>1.9303067885759475</v>
      </c>
      <c r="JG28" s="211">
        <v>-9.6280017108455382</v>
      </c>
      <c r="JH28" s="211">
        <v>6.4204665448881002</v>
      </c>
      <c r="JI28" s="211">
        <v>-2.024033191449675</v>
      </c>
      <c r="JJ28" s="211">
        <v>-5.4627472318466914</v>
      </c>
      <c r="JK28" s="211">
        <v>5.5492819586440874</v>
      </c>
      <c r="JL28" s="211">
        <v>14.680180209704758</v>
      </c>
      <c r="JM28" s="211">
        <v>1.8542057814049144</v>
      </c>
      <c r="JN28" s="211">
        <v>2.0736689260868673</v>
      </c>
      <c r="JO28" s="211">
        <v>8.5486533402431064E-2</v>
      </c>
      <c r="JP28" s="211">
        <v>11.008848771069225</v>
      </c>
      <c r="JQ28" s="211">
        <v>-14.632370351090728</v>
      </c>
      <c r="JR28" s="211">
        <v>4.4539530450143445</v>
      </c>
      <c r="JS28" s="211">
        <v>-8.2260521215634697</v>
      </c>
      <c r="JT28" s="211">
        <v>0.51058939074817999</v>
      </c>
      <c r="JU28" s="211">
        <v>3.5739922595105895</v>
      </c>
      <c r="JV28" s="211">
        <v>-8.3870605344582572</v>
      </c>
      <c r="JW28" s="211">
        <v>6.7268425294062268</v>
      </c>
      <c r="JX28" s="211">
        <v>14.193792389990762</v>
      </c>
      <c r="JY28" s="211">
        <v>-1.2957891500975762</v>
      </c>
      <c r="JZ28" s="211">
        <v>0.55323553178463669</v>
      </c>
      <c r="KA28" s="211">
        <v>-100</v>
      </c>
      <c r="KB28" s="211">
        <v>2.8321888384099481</v>
      </c>
      <c r="KC28" s="211">
        <v>-2.5619198081625711</v>
      </c>
      <c r="KD28" s="211">
        <v>1.6256782519816966</v>
      </c>
      <c r="KE28" s="211">
        <v>3.8497073630150709</v>
      </c>
      <c r="KF28" s="211">
        <v>2.4704674618989628</v>
      </c>
      <c r="KG28" s="211">
        <v>-3.2161321232994027</v>
      </c>
      <c r="KH28" s="211">
        <v>1.1639664005278547</v>
      </c>
      <c r="KI28" s="211">
        <v>2.7234667773418266</v>
      </c>
      <c r="KJ28" s="211">
        <v>2.8465479827454629</v>
      </c>
      <c r="KK28" s="211">
        <v>1.0864797436988454</v>
      </c>
      <c r="KL28" s="211">
        <v>-1.6028598267928373</v>
      </c>
      <c r="KM28" s="211">
        <v>2.0074172276620885</v>
      </c>
      <c r="KN28" s="211">
        <v>4.1941589041948362</v>
      </c>
      <c r="KO28" s="211">
        <v>0.4602110709609093</v>
      </c>
      <c r="KP28" s="211">
        <v>-2.2269577061292551</v>
      </c>
      <c r="KQ28" s="211">
        <v>1.6056804783836043</v>
      </c>
      <c r="KR28" s="211">
        <v>4.3215969529058214</v>
      </c>
      <c r="KS28" s="211">
        <v>0.32823026292676616</v>
      </c>
      <c r="KT28" s="211">
        <v>-3.3250018798155025</v>
      </c>
      <c r="KU28" s="211">
        <v>-1.4507967530467027</v>
      </c>
      <c r="KV28" s="211">
        <v>-40.424997569802393</v>
      </c>
      <c r="KW28" s="211">
        <v>55.302789358555174</v>
      </c>
      <c r="KX28" s="211">
        <v>3.4140646321322947</v>
      </c>
      <c r="KY28" s="211">
        <v>3.1875227649011038</v>
      </c>
      <c r="KZ28" s="211">
        <v>-15.586564198431716</v>
      </c>
      <c r="LA28" s="211">
        <v>0.61975570008847569</v>
      </c>
      <c r="LB28" s="211">
        <v>23.798659995660998</v>
      </c>
      <c r="LC28" s="211">
        <v>-0.51017613121189243</v>
      </c>
      <c r="LD28" s="211">
        <v>-12.009380671224918</v>
      </c>
      <c r="LE28" s="211">
        <v>3.6446350144321684</v>
      </c>
      <c r="LF28" s="211">
        <v>14.080771575087155</v>
      </c>
      <c r="LG28" s="211">
        <v>0.46380375594226564</v>
      </c>
      <c r="LH28" s="211">
        <v>-9.2653459399603832</v>
      </c>
      <c r="LI28" s="211">
        <v>3.6172530404946883</v>
      </c>
      <c r="LJ28" s="211">
        <v>14.848103337744064</v>
      </c>
      <c r="LK28" s="211">
        <v>2.3376625313417492</v>
      </c>
      <c r="LL28" s="211">
        <v>-9.2002013973662002</v>
      </c>
      <c r="LM28" s="211">
        <v>2.8823518532830121</v>
      </c>
      <c r="LN28" s="307"/>
      <c r="LO28" s="308" t="s">
        <v>698</v>
      </c>
      <c r="LP28" s="65">
        <v>1.4595395205294903</v>
      </c>
      <c r="LQ28" s="316">
        <v>19.74181029247946</v>
      </c>
      <c r="LR28" s="70"/>
      <c r="LS28" s="71"/>
      <c r="LT28" s="65">
        <v>5.8582924917907757</v>
      </c>
      <c r="LU28" s="70"/>
      <c r="LV28"/>
      <c r="LW28"/>
      <c r="LX28"/>
      <c r="LY28"/>
    </row>
    <row r="29" spans="1:339" s="241" customFormat="1" ht="20.100000000000001" customHeight="1">
      <c r="A29" s="514"/>
      <c r="B29" s="445" t="s">
        <v>699</v>
      </c>
      <c r="C29" s="271"/>
      <c r="D29" s="272">
        <v>16.573753358017701</v>
      </c>
      <c r="E29" s="272">
        <v>18.228688191371699</v>
      </c>
      <c r="F29" s="273"/>
      <c r="G29" s="511" t="s">
        <v>700</v>
      </c>
      <c r="H29" s="511"/>
      <c r="I29" s="208">
        <v>7.0504626432641402</v>
      </c>
      <c r="J29" s="208">
        <v>7.001616178066655</v>
      </c>
      <c r="K29" s="208">
        <v>7.0682346938282024</v>
      </c>
      <c r="L29" s="208">
        <v>8.3491363909070344</v>
      </c>
      <c r="M29" s="208">
        <v>8.6908955809861084</v>
      </c>
      <c r="N29" s="208">
        <v>9.6048548171682455</v>
      </c>
      <c r="O29" s="208">
        <v>4.5795280040338895</v>
      </c>
      <c r="P29" s="208">
        <v>8.3678050659965919</v>
      </c>
      <c r="Q29" s="208">
        <v>6.6356208007901216</v>
      </c>
      <c r="R29" s="208">
        <v>7.8259202868325275</v>
      </c>
      <c r="S29" s="208">
        <v>8.8897890418801637</v>
      </c>
      <c r="T29" s="208">
        <v>6.1649702443115899</v>
      </c>
      <c r="U29" s="208">
        <v>6.2904357369637296</v>
      </c>
      <c r="V29" s="208">
        <v>9.2773030876710294</v>
      </c>
      <c r="W29" s="208">
        <v>7.6308027982101976</v>
      </c>
      <c r="X29" s="208">
        <v>7.7499253217002462</v>
      </c>
      <c r="Y29" s="208">
        <v>9.8773222462649812</v>
      </c>
      <c r="Z29" s="208">
        <v>6.9958328713672984</v>
      </c>
      <c r="AA29" s="208">
        <v>9.7696006973345249</v>
      </c>
      <c r="AB29" s="208">
        <v>7.7927215655028306</v>
      </c>
      <c r="AC29" s="208">
        <v>6.1605489807310647</v>
      </c>
      <c r="AD29" s="208">
        <v>5.7612857238649866</v>
      </c>
      <c r="AE29" s="208">
        <v>7.0026143442193103</v>
      </c>
      <c r="AF29" s="208">
        <v>3.8077243646990269</v>
      </c>
      <c r="AG29" s="293">
        <v>5.6818788506572275</v>
      </c>
      <c r="AH29" s="208">
        <v>5.4413924341959472</v>
      </c>
      <c r="AI29" s="208">
        <v>5.7700833669939584</v>
      </c>
      <c r="AJ29" s="208">
        <v>7.1275265295209067</v>
      </c>
      <c r="AK29" s="208">
        <v>4.8093244798687209</v>
      </c>
      <c r="AL29" s="208">
        <v>5.4316090310912983</v>
      </c>
      <c r="AM29" s="208">
        <v>7.9555846960972332</v>
      </c>
      <c r="AN29" s="208">
        <v>4.5415696425291401</v>
      </c>
      <c r="AO29" s="208">
        <v>5.4974912081270162</v>
      </c>
      <c r="AP29" s="208">
        <v>7.0586291459344892</v>
      </c>
      <c r="AQ29" s="208">
        <v>5.2774718029524621</v>
      </c>
      <c r="AR29" s="208">
        <v>7.2443619690791223</v>
      </c>
      <c r="AS29" s="208">
        <v>3.8673071077968757</v>
      </c>
      <c r="AT29" s="208">
        <v>3.1127046845413417</v>
      </c>
      <c r="AU29" s="208">
        <v>2.7350023339602672</v>
      </c>
      <c r="AV29" s="208">
        <v>4.0523868629714457</v>
      </c>
      <c r="AW29" s="208">
        <v>3.7405059693887779</v>
      </c>
      <c r="AX29" s="208">
        <v>3.4936577868274412</v>
      </c>
      <c r="AY29" s="208">
        <v>4.9050241871816382</v>
      </c>
      <c r="AZ29" s="208">
        <v>3.1040991955908197</v>
      </c>
      <c r="BA29" s="208">
        <v>0.79080357414538582</v>
      </c>
      <c r="BB29" s="208">
        <v>2.4041420453460489</v>
      </c>
      <c r="BC29" s="208">
        <v>1.0573574171228728</v>
      </c>
      <c r="BD29" s="208">
        <v>3.1256548858849271</v>
      </c>
      <c r="BE29" s="208">
        <v>3.2030740612971584</v>
      </c>
      <c r="BF29" s="208">
        <v>6.9640003289235324</v>
      </c>
      <c r="BG29" s="208">
        <v>-4.9095958615655917</v>
      </c>
      <c r="BH29" s="208">
        <v>-34.135458831848325</v>
      </c>
      <c r="BI29" s="208">
        <v>-11.189720779976938</v>
      </c>
      <c r="BJ29" s="208">
        <v>13.214485747108256</v>
      </c>
      <c r="BK29" s="208">
        <v>9.771583664250457</v>
      </c>
      <c r="BL29" s="208">
        <v>7.1212365576103451</v>
      </c>
      <c r="BM29" s="208">
        <v>9.7931180479007907</v>
      </c>
      <c r="BN29" s="208">
        <v>7.5488252014137629</v>
      </c>
      <c r="BO29" s="208">
        <v>8.2596190705301495</v>
      </c>
      <c r="BP29" s="208">
        <v>7.6206522080678951</v>
      </c>
      <c r="BQ29" s="208">
        <v>7.9137727011973595</v>
      </c>
      <c r="BR29" s="208">
        <v>10.255724198569766</v>
      </c>
      <c r="BS29" s="208">
        <v>13.770888465135968</v>
      </c>
      <c r="BT29" s="208">
        <v>70.105094219872939</v>
      </c>
      <c r="BU29" s="208">
        <v>21.643505689014546</v>
      </c>
      <c r="BV29" s="208">
        <v>8.4485143321231533</v>
      </c>
      <c r="BW29" s="208">
        <v>-1.7430199202500916</v>
      </c>
      <c r="BX29" s="208">
        <v>9.72712793264445</v>
      </c>
      <c r="BY29" s="208">
        <v>12.310176491442505</v>
      </c>
      <c r="BZ29" s="208">
        <v>13.610848230310751</v>
      </c>
      <c r="CA29" s="208">
        <v>17.832515515084822</v>
      </c>
      <c r="CB29" s="208">
        <v>18.157755406250558</v>
      </c>
      <c r="CC29" s="208">
        <v>14.429135749418904</v>
      </c>
      <c r="CD29" s="208">
        <v>12.896172462774928</v>
      </c>
      <c r="CE29" s="208">
        <v>18.603193987546263</v>
      </c>
      <c r="CF29" s="208">
        <v>14.175229327229658</v>
      </c>
      <c r="CG29" s="208">
        <v>15.620177641404823</v>
      </c>
      <c r="CH29" s="208">
        <v>16.907646485358413</v>
      </c>
      <c r="CI29" s="208">
        <v>17.265891708624267</v>
      </c>
      <c r="CJ29" s="208">
        <v>19.583008673166091</v>
      </c>
      <c r="CK29" s="208">
        <v>15.548312659622823</v>
      </c>
      <c r="CL29" s="208">
        <v>8.7420277883293949</v>
      </c>
      <c r="CM29" s="208">
        <v>12.063256695922917</v>
      </c>
      <c r="CN29" s="208">
        <v>7.2110443594232123</v>
      </c>
      <c r="CO29" s="208">
        <v>0.43849208826560471</v>
      </c>
      <c r="CP29" s="208">
        <v>5.449728811715147</v>
      </c>
      <c r="CQ29" s="208">
        <v>5.4857503492478088</v>
      </c>
      <c r="CR29" s="208">
        <v>-2.3456185238815266</v>
      </c>
      <c r="CS29" s="208">
        <v>1.8845058950840041</v>
      </c>
      <c r="CT29" s="208">
        <v>-3.5568100414250665</v>
      </c>
      <c r="CU29" s="208">
        <v>-1.6043303118252794</v>
      </c>
      <c r="CV29" s="208">
        <v>-3.4847086688335622</v>
      </c>
      <c r="CW29" s="208">
        <v>-2.0086098692494545</v>
      </c>
      <c r="CX29" s="208">
        <v>-3.9021391028629466</v>
      </c>
      <c r="CY29" s="208">
        <v>-6.7785359782802459</v>
      </c>
      <c r="CZ29" s="208">
        <v>-6.7277456957768322</v>
      </c>
      <c r="DA29" s="208">
        <v>0.8787059587604773</v>
      </c>
      <c r="DB29" s="208">
        <v>0.28565558836758953</v>
      </c>
      <c r="DC29" s="208">
        <v>1.4386427844162171</v>
      </c>
      <c r="DD29" s="208">
        <v>-0.76780934431575076</v>
      </c>
      <c r="DE29" s="208">
        <v>6.8840697695898001</v>
      </c>
      <c r="DF29" s="208">
        <v>3.7125935418251998</v>
      </c>
      <c r="DG29" s="208">
        <v>4.9774948849329803</v>
      </c>
      <c r="DH29" s="208">
        <v>7.226558161811397</v>
      </c>
      <c r="DI29" s="208">
        <v>4.8650802356842604</v>
      </c>
      <c r="DJ29" s="208">
        <v>3.0021563195822978</v>
      </c>
      <c r="DK29" s="208">
        <v>7.8669953008775764</v>
      </c>
      <c r="DL29" s="208">
        <v>-100</v>
      </c>
      <c r="DM29" s="208">
        <v>7.0422645135185746</v>
      </c>
      <c r="DN29" s="208">
        <v>8.9053209172828502</v>
      </c>
      <c r="DO29" s="208">
        <v>6.5220448626369034</v>
      </c>
      <c r="DP29" s="208">
        <v>7.61218490533264</v>
      </c>
      <c r="DQ29" s="208">
        <v>7.6314643753555345</v>
      </c>
      <c r="DR29" s="208">
        <v>8.1809988623222694</v>
      </c>
      <c r="DS29" s="208">
        <v>7.8703067696078222</v>
      </c>
      <c r="DT29" s="208">
        <v>5.5202406473383832</v>
      </c>
      <c r="DU29" s="208">
        <v>5.6407158542780991</v>
      </c>
      <c r="DV29" s="208">
        <v>5.7572658857866941</v>
      </c>
      <c r="DW29" s="208">
        <v>5.9907051289099513</v>
      </c>
      <c r="DX29" s="208">
        <v>6.5299106314326849</v>
      </c>
      <c r="DY29" s="208">
        <v>3.2503329838385469</v>
      </c>
      <c r="DZ29" s="208">
        <v>3.753325887396187</v>
      </c>
      <c r="EA29" s="208">
        <v>2.9275221135626879</v>
      </c>
      <c r="EB29" s="208">
        <v>2.200185856475116</v>
      </c>
      <c r="EC29" s="208">
        <v>1.5230597311787903</v>
      </c>
      <c r="ED29" s="208">
        <v>-9.986664890553314</v>
      </c>
      <c r="EE29" s="208">
        <v>8.9111030548954915</v>
      </c>
      <c r="EF29" s="208">
        <v>7.8022981203993851</v>
      </c>
      <c r="EG29" s="208">
        <v>10.538858380858656</v>
      </c>
      <c r="EH29" s="208">
        <v>27.169509922303931</v>
      </c>
      <c r="EI29" s="208">
        <v>6.6335977907840231</v>
      </c>
      <c r="EJ29" s="208">
        <v>16.481032239917567</v>
      </c>
      <c r="EK29" s="208">
        <v>15.338036926785833</v>
      </c>
      <c r="EL29" s="208">
        <v>15.651234602612334</v>
      </c>
      <c r="EM29" s="208">
        <v>17.430692245632812</v>
      </c>
      <c r="EN29" s="208">
        <v>9.3202657113828451</v>
      </c>
      <c r="EO29" s="208">
        <v>3.6957473700651065</v>
      </c>
      <c r="EP29" s="208">
        <v>-1.4846478152001197</v>
      </c>
      <c r="EQ29" s="208">
        <v>-2.3783776528407685</v>
      </c>
      <c r="ER29" s="208">
        <v>-5.7975666143658628</v>
      </c>
      <c r="ES29" s="208">
        <v>0.88907660719006287</v>
      </c>
      <c r="ET29" s="208">
        <v>3.3651115102997409</v>
      </c>
      <c r="EU29" s="208">
        <v>5.6887258033359274</v>
      </c>
      <c r="EV29" s="208"/>
      <c r="EW29" s="208">
        <v>7.6412613243885374</v>
      </c>
      <c r="EX29" s="208">
        <v>7.6055410386785383</v>
      </c>
      <c r="EY29" s="208">
        <v>5.8762409374745346</v>
      </c>
      <c r="EZ29" s="208">
        <v>3.0089931445246521</v>
      </c>
      <c r="FA29" s="208">
        <v>1.6715119836822794</v>
      </c>
      <c r="FB29" s="208">
        <v>14.413543386808982</v>
      </c>
      <c r="FC29" s="208">
        <v>15.018539325551217</v>
      </c>
      <c r="FD29" s="208">
        <v>-1.2374870649342711</v>
      </c>
      <c r="FE29" s="208">
        <v>3.7830824623296166</v>
      </c>
      <c r="FF29" s="208">
        <v>7.2759336795263465</v>
      </c>
      <c r="FG29" s="208">
        <v>5.9911395513715888</v>
      </c>
      <c r="FH29" s="208">
        <v>3.0189065674263418</v>
      </c>
      <c r="FI29" s="208">
        <v>2.1775686704502277</v>
      </c>
      <c r="FJ29" s="208">
        <v>14.749007023328815</v>
      </c>
      <c r="FK29" s="208">
        <v>14.29824494508793</v>
      </c>
      <c r="FL29" s="208">
        <v>-1.7125936848517824</v>
      </c>
      <c r="FM29" s="208">
        <v>-18.444202940155222</v>
      </c>
      <c r="FN29" s="208">
        <v>17.812668870667196</v>
      </c>
      <c r="FO29" s="208">
        <v>-2.2005933664317041</v>
      </c>
      <c r="FP29" s="208">
        <v>3.7562538505203804</v>
      </c>
      <c r="FQ29" s="208">
        <v>7.282076767487311</v>
      </c>
      <c r="FR29" s="208">
        <v>0.14857710563684634</v>
      </c>
      <c r="FS29" s="208">
        <v>-1.1811630933272568</v>
      </c>
      <c r="FT29" s="208">
        <v>5.6343431957035932</v>
      </c>
      <c r="FU29" s="208">
        <v>-0.76765442256946415</v>
      </c>
      <c r="FV29" s="208">
        <v>-5.8824413425506492</v>
      </c>
      <c r="FW29" s="208">
        <v>3.9720114244109936</v>
      </c>
      <c r="FX29" s="208">
        <v>0.81706010499861748</v>
      </c>
      <c r="FY29" s="208">
        <v>-18.481416346845606</v>
      </c>
      <c r="FZ29" s="208">
        <v>17.886018278072484</v>
      </c>
      <c r="GA29" s="208">
        <v>-1.0305785035877619</v>
      </c>
      <c r="GB29" s="208">
        <v>4.0835259863467144</v>
      </c>
      <c r="GC29" s="208">
        <v>8.1841895379666738</v>
      </c>
      <c r="GD29" s="208">
        <v>-4.4431841869238582</v>
      </c>
      <c r="GE29" s="208">
        <v>2.398439342141188</v>
      </c>
      <c r="GF29" s="208">
        <v>3.9458514242076035</v>
      </c>
      <c r="GG29" s="208">
        <v>0.34000743612834583</v>
      </c>
      <c r="GH29" s="208">
        <v>-4.9538266857903466</v>
      </c>
      <c r="GI29" s="208">
        <v>1.3702533197893985</v>
      </c>
      <c r="GJ29" s="208">
        <v>0.93620545100779395</v>
      </c>
      <c r="GK29" s="208">
        <v>-16.190662768677385</v>
      </c>
      <c r="GL29" s="208">
        <v>16.109808967137099</v>
      </c>
      <c r="GM29" s="208">
        <v>-0.92104213546176084</v>
      </c>
      <c r="GN29" s="208">
        <v>6.1385341213417917</v>
      </c>
      <c r="GO29" s="208">
        <v>5.347101899564862</v>
      </c>
      <c r="GP29" s="208">
        <v>-1.9659622789188944</v>
      </c>
      <c r="GQ29" s="208">
        <v>0.55431003328301642</v>
      </c>
      <c r="GR29" s="208">
        <v>2.3719272618767206</v>
      </c>
      <c r="GS29" s="208">
        <v>-3.7365124088779567E-2</v>
      </c>
      <c r="GT29" s="208">
        <v>-3.8382621918210589</v>
      </c>
      <c r="GU29" s="208">
        <v>-1.6564653126261959</v>
      </c>
      <c r="GV29" s="208">
        <v>2.7585172625740313</v>
      </c>
      <c r="GW29" s="208">
        <v>-16.381376705597802</v>
      </c>
      <c r="GX29" s="208">
        <v>16.471756401018183</v>
      </c>
      <c r="GY29" s="208">
        <v>0.35052776050640944</v>
      </c>
      <c r="GZ29" s="208">
        <v>3.841733520056863</v>
      </c>
      <c r="HA29" s="208">
        <v>5.9725793974258607</v>
      </c>
      <c r="HB29" s="208">
        <v>0.3809195321830714</v>
      </c>
      <c r="HC29" s="208">
        <v>-2.6256452151756804</v>
      </c>
      <c r="HD29" s="208">
        <v>3.3080097534259352</v>
      </c>
      <c r="HE29" s="208">
        <v>1.4418687409148276</v>
      </c>
      <c r="HF29" s="208">
        <v>-5.4381256197141568</v>
      </c>
      <c r="HG29" s="208">
        <v>0.18087868857450928</v>
      </c>
      <c r="HH29" s="208">
        <v>-0.47728128094085776</v>
      </c>
      <c r="HI29" s="208">
        <v>-16.988871186048343</v>
      </c>
      <c r="HJ29" s="208">
        <v>16.045119777494847</v>
      </c>
      <c r="HK29" s="208">
        <v>1.6373358565441549</v>
      </c>
      <c r="HL29" s="208">
        <v>3.5304840272022631</v>
      </c>
      <c r="HM29" s="208">
        <v>5.7204200467349153</v>
      </c>
      <c r="HN29" s="208">
        <v>1.7498368174934313</v>
      </c>
      <c r="HO29" s="208">
        <v>-4.2972897377403854</v>
      </c>
      <c r="HP29" s="208">
        <v>0.99013909176106552</v>
      </c>
      <c r="HQ29" s="208">
        <v>3.0656286835549622</v>
      </c>
      <c r="HR29" s="208">
        <v>-6.6817713970006452</v>
      </c>
      <c r="HS29" s="208">
        <v>2.2312376441791599</v>
      </c>
      <c r="HT29" s="208">
        <v>-0.40256692565711205</v>
      </c>
      <c r="HU29" s="208">
        <v>-13.963779756346568</v>
      </c>
      <c r="HV29" s="208">
        <v>3.1634690550289974</v>
      </c>
      <c r="HW29" s="208">
        <v>-29.60071468411337</v>
      </c>
      <c r="HX29" s="208">
        <v>39.598197014176435</v>
      </c>
      <c r="HY29" s="208">
        <v>34.771369864816648</v>
      </c>
      <c r="HZ29" s="208">
        <v>-1.3444202715852782</v>
      </c>
      <c r="IA29" s="208">
        <v>-6.6079551465314381</v>
      </c>
      <c r="IB29" s="208">
        <v>3.5090951084423665</v>
      </c>
      <c r="IC29" s="208">
        <v>0.95885316532732645</v>
      </c>
      <c r="ID29" s="208">
        <v>-6.0650280281763713</v>
      </c>
      <c r="IE29" s="208">
        <v>1.6278513241092725</v>
      </c>
      <c r="IF29" s="208">
        <v>-0.13129883632481665</v>
      </c>
      <c r="IG29" s="208">
        <v>-12.096616281432176</v>
      </c>
      <c r="IH29" s="208">
        <v>6.4525186048205398</v>
      </c>
      <c r="II29" s="208">
        <v>5.2578319746560283</v>
      </c>
      <c r="IJ29" s="208">
        <v>-0.1722191181369368</v>
      </c>
      <c r="IK29" s="208">
        <v>20.152364514305219</v>
      </c>
      <c r="IL29" s="208">
        <v>-10.615655808392034</v>
      </c>
      <c r="IM29" s="208">
        <v>4.294278586725909</v>
      </c>
      <c r="IN29" s="208">
        <v>5.9457670963073355</v>
      </c>
      <c r="IO29" s="208">
        <v>2.128064462138866</v>
      </c>
      <c r="IP29" s="208">
        <v>-2.5744969367641204</v>
      </c>
      <c r="IQ29" s="208">
        <v>1.9083632962043566</v>
      </c>
      <c r="IR29" s="208">
        <v>-3.2827839079634202</v>
      </c>
      <c r="IS29" s="208">
        <v>-13.274224231800957</v>
      </c>
      <c r="IT29" s="208">
        <v>11.833806577573995</v>
      </c>
      <c r="IU29" s="208">
        <v>1.3281067747237216</v>
      </c>
      <c r="IV29" s="208">
        <v>1.0911545973620917</v>
      </c>
      <c r="IW29" s="208">
        <v>21.490300755151509</v>
      </c>
      <c r="IX29" s="208">
        <v>-10.341751446238902</v>
      </c>
      <c r="IY29" s="208">
        <v>6.3550827873064293</v>
      </c>
      <c r="IZ29" s="208">
        <v>2.3711876564845227</v>
      </c>
      <c r="JA29" s="208">
        <v>-3.8877109661944615</v>
      </c>
      <c r="JB29" s="208">
        <v>0.40109956158616455</v>
      </c>
      <c r="JC29" s="208">
        <v>-2.5041536353719209</v>
      </c>
      <c r="JD29" s="208">
        <v>-9.3924380524395303</v>
      </c>
      <c r="JE29" s="208">
        <v>-8.9471641240355098</v>
      </c>
      <c r="JF29" s="208">
        <v>11.87200891063307</v>
      </c>
      <c r="JG29" s="208">
        <v>-6.1945944312819137</v>
      </c>
      <c r="JH29" s="208">
        <v>5.4701507585153593</v>
      </c>
      <c r="JI29" s="208">
        <v>15.001903880448864</v>
      </c>
      <c r="JJ29" s="208">
        <v>-8.5266319653524789</v>
      </c>
      <c r="JK29" s="208">
        <v>4.3225970441344401</v>
      </c>
      <c r="JL29" s="208">
        <v>3.9368461664220007</v>
      </c>
      <c r="JM29" s="208">
        <v>-5.7449295315417714</v>
      </c>
      <c r="JN29" s="208">
        <v>-2.6041016611188041</v>
      </c>
      <c r="JO29" s="208">
        <v>-2.4510345213166573</v>
      </c>
      <c r="JP29" s="208">
        <v>-2.0032948969448228</v>
      </c>
      <c r="JQ29" s="208">
        <v>-9.4824497180402147</v>
      </c>
      <c r="JR29" s="208">
        <v>13.158204759016769</v>
      </c>
      <c r="JS29" s="208">
        <v>-8.2350114865805182</v>
      </c>
      <c r="JT29" s="208">
        <v>13.603044312481501</v>
      </c>
      <c r="JU29" s="208">
        <v>11.589554359226923</v>
      </c>
      <c r="JV29" s="208">
        <v>-7.411002877946089</v>
      </c>
      <c r="JW29" s="208">
        <v>6.5576296310496218</v>
      </c>
      <c r="JX29" s="208">
        <v>1.6478184092978125</v>
      </c>
      <c r="JY29" s="208">
        <v>-7.4193670525442599</v>
      </c>
      <c r="JZ29" s="208">
        <v>1.9959511900774913</v>
      </c>
      <c r="KA29" s="208">
        <v>-100</v>
      </c>
      <c r="KB29" s="208">
        <v>6.6368381635438141</v>
      </c>
      <c r="KC29" s="208">
        <v>7.2800102701311005</v>
      </c>
      <c r="KD29" s="208">
        <v>-0.25192866066741715</v>
      </c>
      <c r="KE29" s="208">
        <v>-6.1952749188149312</v>
      </c>
      <c r="KF29" s="208">
        <v>8.4928381755080125</v>
      </c>
      <c r="KG29" s="208">
        <v>4.9323023944693318</v>
      </c>
      <c r="KH29" s="208">
        <v>0.76888695443741994</v>
      </c>
      <c r="KI29" s="208">
        <v>-6.1784691510777492</v>
      </c>
      <c r="KJ29" s="208">
        <v>9.0467705828421572</v>
      </c>
      <c r="KK29" s="208">
        <v>4.6309404458172168</v>
      </c>
      <c r="KL29" s="208">
        <v>-1.4264673974901427</v>
      </c>
      <c r="KM29" s="208">
        <v>-6.071350665798704</v>
      </c>
      <c r="KN29" s="208">
        <v>9.167078405868196</v>
      </c>
      <c r="KO29" s="208">
        <v>4.8618935376957921</v>
      </c>
      <c r="KP29" s="208">
        <v>-0.92499520596417995</v>
      </c>
      <c r="KQ29" s="208">
        <v>-8.9629920555199334</v>
      </c>
      <c r="KR29" s="208">
        <v>9.6988952451307853</v>
      </c>
      <c r="KS29" s="208">
        <v>4.0272663421421839</v>
      </c>
      <c r="KT29" s="208">
        <v>-1.6251076897595311</v>
      </c>
      <c r="KU29" s="208">
        <v>-9.5661566773004267</v>
      </c>
      <c r="KV29" s="208">
        <v>-2.7377283054489681</v>
      </c>
      <c r="KW29" s="208">
        <v>25.86717636150648</v>
      </c>
      <c r="KX29" s="208">
        <v>-2.6266453013025455</v>
      </c>
      <c r="KY29" s="208">
        <v>-7.2704944683083568</v>
      </c>
      <c r="KZ29" s="208">
        <v>11.895451124614283</v>
      </c>
      <c r="LA29" s="208">
        <v>5.5415709897342964</v>
      </c>
      <c r="LB29" s="208">
        <v>6.3656211827466791</v>
      </c>
      <c r="LC29" s="208">
        <v>-8.1804227903156459</v>
      </c>
      <c r="LD29" s="208">
        <v>12.199300541177792</v>
      </c>
      <c r="LE29" s="208">
        <v>7.1654771745613743</v>
      </c>
      <c r="LF29" s="208">
        <v>-0.98058907860524869</v>
      </c>
      <c r="LG29" s="208">
        <v>-12.904532201752403</v>
      </c>
      <c r="LH29" s="208">
        <v>6.5940878776406038</v>
      </c>
      <c r="LI29" s="208">
        <v>6.1932735292225232</v>
      </c>
      <c r="LJ29" s="208">
        <v>-4.4487354652239048</v>
      </c>
      <c r="LK29" s="208">
        <v>-6.7223530536051754</v>
      </c>
      <c r="LL29" s="208">
        <v>9.2101360260222975</v>
      </c>
      <c r="LM29" s="208">
        <v>8.5804639902149233</v>
      </c>
      <c r="LN29" s="512" t="s">
        <v>701</v>
      </c>
      <c r="LO29" s="512"/>
      <c r="LP29" s="67">
        <v>2.4892815557697787</v>
      </c>
      <c r="LQ29" s="315">
        <v>-0.42848884122602043</v>
      </c>
      <c r="LR29" s="68">
        <v>1</v>
      </c>
      <c r="LS29" s="69">
        <v>6</v>
      </c>
      <c r="LT29" s="67">
        <v>-0.26189836027745206</v>
      </c>
      <c r="LU29" s="68">
        <v>5</v>
      </c>
      <c r="LV29"/>
      <c r="LW29"/>
      <c r="LX29"/>
      <c r="LY29"/>
    </row>
    <row r="30" spans="1:339" s="43" customFormat="1" ht="18" customHeight="1">
      <c r="A30" s="514"/>
      <c r="B30" s="264"/>
      <c r="C30" s="265">
        <v>6.1</v>
      </c>
      <c r="D30" s="266">
        <v>13.795734722853499</v>
      </c>
      <c r="E30" s="266">
        <v>13.8858572499303</v>
      </c>
      <c r="F30" s="267">
        <v>26</v>
      </c>
      <c r="G30" s="268"/>
      <c r="H30" s="37" t="s">
        <v>702</v>
      </c>
      <c r="I30" s="211">
        <v>8.5268506131377393</v>
      </c>
      <c r="J30" s="211">
        <v>7.0697204058668461</v>
      </c>
      <c r="K30" s="211">
        <v>8.2774750203190592</v>
      </c>
      <c r="L30" s="211">
        <v>10.505501764223823</v>
      </c>
      <c r="M30" s="211">
        <v>10.108572478090807</v>
      </c>
      <c r="N30" s="211">
        <v>9.9041859792323663</v>
      </c>
      <c r="O30" s="211">
        <v>4.7874989950184954</v>
      </c>
      <c r="P30" s="211">
        <v>8.4194504764143971</v>
      </c>
      <c r="Q30" s="211">
        <v>6.7895347301762285</v>
      </c>
      <c r="R30" s="211">
        <v>8.1385081961509371</v>
      </c>
      <c r="S30" s="211">
        <v>8.9877659680501552</v>
      </c>
      <c r="T30" s="211">
        <v>6.1104792880020113</v>
      </c>
      <c r="U30" s="211">
        <v>6.0506372348575326</v>
      </c>
      <c r="V30" s="211">
        <v>8.8811030059777778</v>
      </c>
      <c r="W30" s="211">
        <v>7.860592584458999</v>
      </c>
      <c r="X30" s="211">
        <v>8.1837222759038042</v>
      </c>
      <c r="Y30" s="211">
        <v>10.824420380821721</v>
      </c>
      <c r="Z30" s="211">
        <v>8.001457213168365</v>
      </c>
      <c r="AA30" s="211">
        <v>9.8570281420252286</v>
      </c>
      <c r="AB30" s="211">
        <v>7.9923899222381465</v>
      </c>
      <c r="AC30" s="211">
        <v>6.2412820246925662</v>
      </c>
      <c r="AD30" s="211">
        <v>5.6506490310334669</v>
      </c>
      <c r="AE30" s="211">
        <v>7.3824281063544106</v>
      </c>
      <c r="AF30" s="211">
        <v>4.2767179800641202</v>
      </c>
      <c r="AG30" s="294">
        <v>6.0961947065433293</v>
      </c>
      <c r="AH30" s="211">
        <v>6.0246717420743749</v>
      </c>
      <c r="AI30" s="211">
        <v>6.3543964123341681</v>
      </c>
      <c r="AJ30" s="211">
        <v>8.2003723043756906</v>
      </c>
      <c r="AK30" s="211">
        <v>5.3600311015165971</v>
      </c>
      <c r="AL30" s="211">
        <v>5.6929668640139255</v>
      </c>
      <c r="AM30" s="211">
        <v>9.1745171912172481</v>
      </c>
      <c r="AN30" s="211">
        <v>5.6286002083985522</v>
      </c>
      <c r="AO30" s="211">
        <v>6.5725432725460564</v>
      </c>
      <c r="AP30" s="211">
        <v>7.9729344317637896</v>
      </c>
      <c r="AQ30" s="211">
        <v>5.8324778488108961</v>
      </c>
      <c r="AR30" s="211">
        <v>7.9687449387563163</v>
      </c>
      <c r="AS30" s="211">
        <v>3.5328509597876092</v>
      </c>
      <c r="AT30" s="211">
        <v>2.9783334011246296</v>
      </c>
      <c r="AU30" s="211">
        <v>2.8079254854530546</v>
      </c>
      <c r="AV30" s="211">
        <v>4.2226011796838776</v>
      </c>
      <c r="AW30" s="211">
        <v>4.1424753218877157</v>
      </c>
      <c r="AX30" s="211">
        <v>3.9238924246133706</v>
      </c>
      <c r="AY30" s="211">
        <v>5.4110867913286853</v>
      </c>
      <c r="AZ30" s="211">
        <v>2.9944948109119025</v>
      </c>
      <c r="BA30" s="211">
        <v>0.13955318353697521</v>
      </c>
      <c r="BB30" s="211">
        <v>1.9079228802911103</v>
      </c>
      <c r="BC30" s="211">
        <v>0.16199473186395608</v>
      </c>
      <c r="BD30" s="211">
        <v>2.9668523854184912</v>
      </c>
      <c r="BE30" s="211">
        <v>3.3744592182005135</v>
      </c>
      <c r="BF30" s="211">
        <v>7.8467078252831328</v>
      </c>
      <c r="BG30" s="211">
        <v>-3.9029238726325701</v>
      </c>
      <c r="BH30" s="211">
        <v>-36.233242458777127</v>
      </c>
      <c r="BI30" s="211">
        <v>-13.465503002699535</v>
      </c>
      <c r="BJ30" s="211">
        <v>12.285259771254601</v>
      </c>
      <c r="BK30" s="211">
        <v>9.6742206985268524</v>
      </c>
      <c r="BL30" s="211">
        <v>8.1493784363300392</v>
      </c>
      <c r="BM30" s="211">
        <v>10.787351046040754</v>
      </c>
      <c r="BN30" s="211">
        <v>8.2941895161158072</v>
      </c>
      <c r="BO30" s="211">
        <v>9.5876810916212065</v>
      </c>
      <c r="BP30" s="211">
        <v>8.790267376922074</v>
      </c>
      <c r="BQ30" s="211">
        <v>9.0048407712782961</v>
      </c>
      <c r="BR30" s="211">
        <v>12.337653283135651</v>
      </c>
      <c r="BS30" s="211">
        <v>14.945275628446424</v>
      </c>
      <c r="BT30" s="211">
        <v>76.803356442696838</v>
      </c>
      <c r="BU30" s="211">
        <v>24.405948033552491</v>
      </c>
      <c r="BV30" s="211">
        <v>9.2351957725697247</v>
      </c>
      <c r="BW30" s="211">
        <v>-1.6118361030098072</v>
      </c>
      <c r="BX30" s="211">
        <v>9.9660955012752908</v>
      </c>
      <c r="BY30" s="211">
        <v>12.574735691034263</v>
      </c>
      <c r="BZ30" s="211">
        <v>13.365498450197279</v>
      </c>
      <c r="CA30" s="211">
        <v>17.908164524784269</v>
      </c>
      <c r="CB30" s="211">
        <v>19.01830034510354</v>
      </c>
      <c r="CC30" s="211">
        <v>16.033971977319666</v>
      </c>
      <c r="CD30" s="211">
        <v>13.768977993941078</v>
      </c>
      <c r="CE30" s="211">
        <v>20.496523826823434</v>
      </c>
      <c r="CF30" s="211">
        <v>16.589389283230432</v>
      </c>
      <c r="CG30" s="211">
        <v>18.853846160868116</v>
      </c>
      <c r="CH30" s="211">
        <v>19.403095763588681</v>
      </c>
      <c r="CI30" s="211">
        <v>18.365657768432669</v>
      </c>
      <c r="CJ30" s="211">
        <v>21.522873210588386</v>
      </c>
      <c r="CK30" s="211">
        <v>16.708942524940412</v>
      </c>
      <c r="CL30" s="211">
        <v>10.311391547598632</v>
      </c>
      <c r="CM30" s="211">
        <v>14.10125339283212</v>
      </c>
      <c r="CN30" s="211">
        <v>7.555828352817457</v>
      </c>
      <c r="CO30" s="211">
        <v>0.78060715947188442</v>
      </c>
      <c r="CP30" s="211">
        <v>6.4486508467080057</v>
      </c>
      <c r="CQ30" s="211">
        <v>6.0289693238627677</v>
      </c>
      <c r="CR30" s="211">
        <v>-1.8081670810179133</v>
      </c>
      <c r="CS30" s="211">
        <v>0.4538447587222123</v>
      </c>
      <c r="CT30" s="211">
        <v>-4.0492430986844141</v>
      </c>
      <c r="CU30" s="211">
        <v>-1.5740059162718296</v>
      </c>
      <c r="CV30" s="211">
        <v>-3.7906797790888902</v>
      </c>
      <c r="CW30" s="211">
        <v>-1.8915618266549217</v>
      </c>
      <c r="CX30" s="211">
        <v>-4.3206644729593648</v>
      </c>
      <c r="CY30" s="211">
        <v>-8.6290022510485471</v>
      </c>
      <c r="CZ30" s="211">
        <v>-7.2369223854102671</v>
      </c>
      <c r="DA30" s="211">
        <v>0.4227628164101418</v>
      </c>
      <c r="DB30" s="211">
        <v>0.28274336593412386</v>
      </c>
      <c r="DC30" s="211">
        <v>2.0483314083933948</v>
      </c>
      <c r="DD30" s="211">
        <v>-1.4461063285102256</v>
      </c>
      <c r="DE30" s="211">
        <v>8.4461818961409705</v>
      </c>
      <c r="DF30" s="211">
        <v>4.9046534380336766</v>
      </c>
      <c r="DG30" s="211">
        <v>5.0099004950017019</v>
      </c>
      <c r="DH30" s="211">
        <v>8.6993149368560125</v>
      </c>
      <c r="DI30" s="211">
        <v>5.9244119767895285</v>
      </c>
      <c r="DJ30" s="211">
        <v>2.8640105952548964</v>
      </c>
      <c r="DK30" s="211">
        <v>8.8224481865977396</v>
      </c>
      <c r="DL30" s="211">
        <v>-100</v>
      </c>
      <c r="DM30" s="211">
        <v>8.0175654903165992</v>
      </c>
      <c r="DN30" s="211">
        <v>10.156934682163211</v>
      </c>
      <c r="DO30" s="211">
        <v>6.6593857354898063</v>
      </c>
      <c r="DP30" s="211">
        <v>7.7384252405140046</v>
      </c>
      <c r="DQ30" s="211">
        <v>7.4863947027792079</v>
      </c>
      <c r="DR30" s="211">
        <v>8.9818809357619926</v>
      </c>
      <c r="DS30" s="211">
        <v>7.9810751020069404</v>
      </c>
      <c r="DT30" s="211">
        <v>5.7669590875759695</v>
      </c>
      <c r="DU30" s="211">
        <v>6.1638941766652948</v>
      </c>
      <c r="DV30" s="211">
        <v>6.3537882524164218</v>
      </c>
      <c r="DW30" s="211">
        <v>7.1154997460657512</v>
      </c>
      <c r="DX30" s="211">
        <v>7.2607028798590676</v>
      </c>
      <c r="DY30" s="211">
        <v>3.1217509388296918</v>
      </c>
      <c r="DZ30" s="211">
        <v>4.089482275544583</v>
      </c>
      <c r="EA30" s="211">
        <v>2.8249920542940288</v>
      </c>
      <c r="EB30" s="211">
        <v>1.6801367959101015</v>
      </c>
      <c r="EC30" s="211">
        <v>2.1840003175679783</v>
      </c>
      <c r="ED30" s="211">
        <v>-11.419125342159205</v>
      </c>
      <c r="EE30" s="211">
        <v>9.5506367955150182</v>
      </c>
      <c r="EF30" s="211">
        <v>8.8750847019479835</v>
      </c>
      <c r="EG30" s="211">
        <v>11.945020843968734</v>
      </c>
      <c r="EH30" s="211">
        <v>29.3720382793515</v>
      </c>
      <c r="EI30" s="211">
        <v>6.8754539764455842</v>
      </c>
      <c r="EJ30" s="211">
        <v>16.701456625551714</v>
      </c>
      <c r="EK30" s="211">
        <v>16.811558647656483</v>
      </c>
      <c r="EL30" s="211">
        <v>18.365132953231281</v>
      </c>
      <c r="EM30" s="211">
        <v>18.817612061375712</v>
      </c>
      <c r="EN30" s="211">
        <v>10.630814427291369</v>
      </c>
      <c r="EO30" s="211">
        <v>4.2768929080295948</v>
      </c>
      <c r="EP30" s="211">
        <v>-1.9672435178424053</v>
      </c>
      <c r="EQ30" s="211">
        <v>-2.4315361966089171</v>
      </c>
      <c r="ER30" s="211">
        <v>-6.7307494647987198</v>
      </c>
      <c r="ES30" s="211">
        <v>0.94407518383438571</v>
      </c>
      <c r="ET30" s="211">
        <v>4.1015321188718588</v>
      </c>
      <c r="EU30" s="211">
        <v>6.5561876873176885</v>
      </c>
      <c r="EV30" s="211"/>
      <c r="EW30" s="211">
        <v>8.2865186218029692</v>
      </c>
      <c r="EX30" s="211">
        <v>7.829618229270352</v>
      </c>
      <c r="EY30" s="211">
        <v>6.6376482296267199</v>
      </c>
      <c r="EZ30" s="211">
        <v>2.8904820024064719</v>
      </c>
      <c r="FA30" s="211">
        <v>1.9191797758935536</v>
      </c>
      <c r="FB30" s="211">
        <v>15.229213771437713</v>
      </c>
      <c r="FC30" s="211">
        <v>16.843608094179416</v>
      </c>
      <c r="FD30" s="211">
        <v>-1.501676029694579</v>
      </c>
      <c r="FE30" s="211">
        <v>4.3296222144552559</v>
      </c>
      <c r="FF30" s="211">
        <v>7.5162911239130352</v>
      </c>
      <c r="FG30" s="211">
        <v>6.7514994370789765</v>
      </c>
      <c r="FH30" s="211">
        <v>2.8970885880460031</v>
      </c>
      <c r="FI30" s="211">
        <v>2.5139811126798861</v>
      </c>
      <c r="FJ30" s="211">
        <v>15.577300866954232</v>
      </c>
      <c r="FK30" s="211">
        <v>15.964977141655766</v>
      </c>
      <c r="FL30" s="211">
        <v>-2.0048912533621461</v>
      </c>
      <c r="FM30" s="211">
        <v>-20.828601313278611</v>
      </c>
      <c r="FN30" s="211">
        <v>17.185395599635655</v>
      </c>
      <c r="FO30" s="211">
        <v>-4.6021575998109086</v>
      </c>
      <c r="FP30" s="211">
        <v>5.953485747202734</v>
      </c>
      <c r="FQ30" s="211">
        <v>11.026891143391325</v>
      </c>
      <c r="FR30" s="211">
        <v>0.58908275862268056</v>
      </c>
      <c r="FS30" s="211">
        <v>-1.5185868144392884</v>
      </c>
      <c r="FT30" s="211">
        <v>8.0965385009686059</v>
      </c>
      <c r="FU30" s="211">
        <v>0.15967103939647131</v>
      </c>
      <c r="FV30" s="211">
        <v>-5.98102064293316</v>
      </c>
      <c r="FW30" s="211">
        <v>2.8827137492664292</v>
      </c>
      <c r="FX30" s="211">
        <v>0.47214435623219231</v>
      </c>
      <c r="FY30" s="211">
        <v>-21.891592047152756</v>
      </c>
      <c r="FZ30" s="211">
        <v>18.507255801991377</v>
      </c>
      <c r="GA30" s="211">
        <v>-2.6391551919828089</v>
      </c>
      <c r="GB30" s="211">
        <v>5.5729070358307382</v>
      </c>
      <c r="GC30" s="211">
        <v>10.820800036684375</v>
      </c>
      <c r="GD30" s="211">
        <v>-4.0939313224089062</v>
      </c>
      <c r="GE30" s="211">
        <v>1.8947947238133054</v>
      </c>
      <c r="GF30" s="211">
        <v>6.4714772279002943</v>
      </c>
      <c r="GG30" s="211">
        <v>1.4248955666339924</v>
      </c>
      <c r="GH30" s="211">
        <v>-5.2426495459305045</v>
      </c>
      <c r="GI30" s="211">
        <v>0.16660098882366015</v>
      </c>
      <c r="GJ30" s="211">
        <v>0.41548209777808154</v>
      </c>
      <c r="GK30" s="211">
        <v>-19.806897594467614</v>
      </c>
      <c r="GL30" s="211">
        <v>17.396522293304528</v>
      </c>
      <c r="GM30" s="211">
        <v>-2.3474807352808824</v>
      </c>
      <c r="GN30" s="211">
        <v>8.1498767469412314</v>
      </c>
      <c r="GO30" s="211">
        <v>7.9979290878589637</v>
      </c>
      <c r="GP30" s="211">
        <v>-2.4461710279543922</v>
      </c>
      <c r="GQ30" s="211">
        <v>0.16530201995324489</v>
      </c>
      <c r="GR30" s="211">
        <v>4.7450310887661118</v>
      </c>
      <c r="GS30" s="211">
        <v>0.86103857471479728</v>
      </c>
      <c r="GT30" s="211">
        <v>-3.6894286404819354</v>
      </c>
      <c r="GU30" s="211">
        <v>-2.7304132852338938</v>
      </c>
      <c r="GV30" s="211">
        <v>2.1675858865646234</v>
      </c>
      <c r="GW30" s="211">
        <v>-19.860958425111633</v>
      </c>
      <c r="GX30" s="211">
        <v>17.761612125386009</v>
      </c>
      <c r="GY30" s="211">
        <v>-0.65254190397099876</v>
      </c>
      <c r="GZ30" s="211">
        <v>5.3108610904669433</v>
      </c>
      <c r="HA30" s="211">
        <v>8.3392005595269296</v>
      </c>
      <c r="HB30" s="211">
        <v>0.76727424901041275</v>
      </c>
      <c r="HC30" s="211">
        <v>-3.0880015408001071</v>
      </c>
      <c r="HD30" s="211">
        <v>5.681078195374397</v>
      </c>
      <c r="HE30" s="211">
        <v>2.1863790647914243</v>
      </c>
      <c r="HF30" s="211">
        <v>-5.5986904157531825</v>
      </c>
      <c r="HG30" s="211">
        <v>-0.76699126984657084</v>
      </c>
      <c r="HH30" s="211">
        <v>-2.0299675751992652</v>
      </c>
      <c r="HI30" s="211">
        <v>-20.290179732896902</v>
      </c>
      <c r="HJ30" s="211">
        <v>17.566740930585794</v>
      </c>
      <c r="HK30" s="211">
        <v>0.71451645839188416</v>
      </c>
      <c r="HL30" s="211">
        <v>5.2298985834424059</v>
      </c>
      <c r="HM30" s="211">
        <v>8.1118092259380887</v>
      </c>
      <c r="HN30" s="211">
        <v>2.2092960893787819</v>
      </c>
      <c r="HO30" s="211">
        <v>-5.3097484690552079</v>
      </c>
      <c r="HP30" s="211">
        <v>2.7516661921430199</v>
      </c>
      <c r="HQ30" s="211">
        <v>3.9908937686668651</v>
      </c>
      <c r="HR30" s="211">
        <v>-7.2160121999007174</v>
      </c>
      <c r="HS30" s="211">
        <v>2.0118517910082261</v>
      </c>
      <c r="HT30" s="211">
        <v>-1.6421412631473942</v>
      </c>
      <c r="HU30" s="211">
        <v>-16.84172510148835</v>
      </c>
      <c r="HV30" s="211">
        <v>4.7581357008690475</v>
      </c>
      <c r="HW30" s="211">
        <v>-33.169265801888542</v>
      </c>
      <c r="HX30" s="211">
        <v>42.801934646095532</v>
      </c>
      <c r="HY30" s="211">
        <v>40.283505474741247</v>
      </c>
      <c r="HZ30" s="211">
        <v>-0.16744032490242944</v>
      </c>
      <c r="IA30" s="211">
        <v>-6.6262629282673373</v>
      </c>
      <c r="IB30" s="211">
        <v>5.257978155614822</v>
      </c>
      <c r="IC30" s="211">
        <v>1.6506798962473397</v>
      </c>
      <c r="ID30" s="211">
        <v>-6.1077781653926735</v>
      </c>
      <c r="IE30" s="211">
        <v>1.2695635258519076</v>
      </c>
      <c r="IF30" s="211">
        <v>-1.4481443172840898</v>
      </c>
      <c r="IG30" s="211">
        <v>-14.29916885274551</v>
      </c>
      <c r="IH30" s="211">
        <v>7.189819535479586</v>
      </c>
      <c r="II30" s="211">
        <v>2.795857029826962</v>
      </c>
      <c r="IJ30" s="211">
        <v>0.48118100309260114</v>
      </c>
      <c r="IK30" s="211">
        <v>23.176555674515157</v>
      </c>
      <c r="IL30" s="211">
        <v>-10.080792421337321</v>
      </c>
      <c r="IM30" s="211">
        <v>4.3615906776285556</v>
      </c>
      <c r="IN30" s="211">
        <v>7.754931337937478</v>
      </c>
      <c r="IO30" s="211">
        <v>2.3647084179413014</v>
      </c>
      <c r="IP30" s="211">
        <v>-2.3454252747286688</v>
      </c>
      <c r="IQ30" s="211">
        <v>2.2230426206309062</v>
      </c>
      <c r="IR30" s="211">
        <v>-3.9192861312645704</v>
      </c>
      <c r="IS30" s="211">
        <v>-15.972057090657572</v>
      </c>
      <c r="IT30" s="211">
        <v>13.528317397187834</v>
      </c>
      <c r="IU30" s="211">
        <v>-0.53732828692719181</v>
      </c>
      <c r="IV30" s="211">
        <v>2.4327762794248002</v>
      </c>
      <c r="IW30" s="211">
        <v>23.745781462775668</v>
      </c>
      <c r="IX30" s="211">
        <v>-10.862058617492949</v>
      </c>
      <c r="IY30" s="211">
        <v>7.1452699294260071</v>
      </c>
      <c r="IZ30" s="211">
        <v>3.4863952443357391</v>
      </c>
      <c r="JA30" s="211">
        <v>-3.2465448949277089</v>
      </c>
      <c r="JB30" s="211">
        <v>1.0095985498426643</v>
      </c>
      <c r="JC30" s="211">
        <v>-3.6409881672867783</v>
      </c>
      <c r="JD30" s="211">
        <v>-9.9716600364689043</v>
      </c>
      <c r="JE30" s="211">
        <v>-11.24620690198887</v>
      </c>
      <c r="JF30" s="211">
        <v>13.080723775734413</v>
      </c>
      <c r="JG30" s="211">
        <v>-7.8891164857565883</v>
      </c>
      <c r="JH30" s="211">
        <v>4.7924852881433821</v>
      </c>
      <c r="JI30" s="211">
        <v>18.19857590535041</v>
      </c>
      <c r="JJ30" s="211">
        <v>-8.5625713179751415</v>
      </c>
      <c r="JK30" s="211">
        <v>4.7322273019367884</v>
      </c>
      <c r="JL30" s="211">
        <v>5.5291585711103863</v>
      </c>
      <c r="JM30" s="211">
        <v>-5.6420990206551238</v>
      </c>
      <c r="JN30" s="211">
        <v>-3.5387552507428239</v>
      </c>
      <c r="JO30" s="211">
        <v>-2.1729135752408411</v>
      </c>
      <c r="JP30" s="211">
        <v>-2.5377891355032745</v>
      </c>
      <c r="JQ30" s="211">
        <v>-11.369956308883459</v>
      </c>
      <c r="JR30" s="211">
        <v>15.071634345487524</v>
      </c>
      <c r="JS30" s="211">
        <v>-11.043266513389796</v>
      </c>
      <c r="JT30" s="211">
        <v>15.310968420867326</v>
      </c>
      <c r="JU30" s="211">
        <v>14.338563381558174</v>
      </c>
      <c r="JV30" s="211">
        <v>-8.4708354421096317</v>
      </c>
      <c r="JW30" s="211">
        <v>8.4118859828220991</v>
      </c>
      <c r="JX30" s="211">
        <v>2.8351841457664051</v>
      </c>
      <c r="JY30" s="211">
        <v>-8.368317133427567</v>
      </c>
      <c r="JZ30" s="211">
        <v>2.0487996530148536</v>
      </c>
      <c r="KA30" s="211">
        <v>-100</v>
      </c>
      <c r="KB30" s="211">
        <v>5.3146785316291982</v>
      </c>
      <c r="KC30" s="211">
        <v>11.508507859246691</v>
      </c>
      <c r="KD30" s="211">
        <v>1.6639038197108817</v>
      </c>
      <c r="KE30" s="211">
        <v>-9.524562509768387</v>
      </c>
      <c r="KF30" s="211">
        <v>7.4005150127336918</v>
      </c>
      <c r="KG30" s="211">
        <v>7.9680456510931919</v>
      </c>
      <c r="KH30" s="211">
        <v>2.6924056032154198</v>
      </c>
      <c r="KI30" s="211">
        <v>-9.7362100543797823</v>
      </c>
      <c r="KJ30" s="211">
        <v>8.8948063791985987</v>
      </c>
      <c r="KK30" s="211">
        <v>6.9765501013839781</v>
      </c>
      <c r="KL30" s="211">
        <v>0.58673199706056778</v>
      </c>
      <c r="KM30" s="211">
        <v>-9.3974571412517918</v>
      </c>
      <c r="KN30" s="211">
        <v>9.0895852046349006</v>
      </c>
      <c r="KO30" s="211">
        <v>7.742721848550957</v>
      </c>
      <c r="KP30" s="211">
        <v>0.72308489406076148</v>
      </c>
      <c r="KQ30" s="211">
        <v>-12.893607740296858</v>
      </c>
      <c r="KR30" s="211">
        <v>10.113320829278976</v>
      </c>
      <c r="KS30" s="211">
        <v>6.4338516802110064</v>
      </c>
      <c r="KT30" s="211">
        <v>-0.3983676932706004</v>
      </c>
      <c r="KU30" s="211">
        <v>-12.461962632944349</v>
      </c>
      <c r="KV30" s="211">
        <v>-4.5453863596684272</v>
      </c>
      <c r="KW30" s="211">
        <v>31.629951422413853</v>
      </c>
      <c r="KX30" s="211">
        <v>-1.012568515791628</v>
      </c>
      <c r="KY30" s="211">
        <v>-9.9936643491784309</v>
      </c>
      <c r="KZ30" s="211">
        <v>10.314490423206891</v>
      </c>
      <c r="LA30" s="211">
        <v>8.7407371969441243</v>
      </c>
      <c r="LB30" s="211">
        <v>8.0882186884097251</v>
      </c>
      <c r="LC30" s="211">
        <v>-9.9087478464719254</v>
      </c>
      <c r="LD30" s="211">
        <v>11.781654801785322</v>
      </c>
      <c r="LE30" s="211">
        <v>9.1564247440977624</v>
      </c>
      <c r="LF30" s="211">
        <v>0.64070011200905697</v>
      </c>
      <c r="LG30" s="211">
        <v>-15.083009183323554</v>
      </c>
      <c r="LH30" s="211">
        <v>5.0881306371587129</v>
      </c>
      <c r="LI30" s="211">
        <v>8.6394492894879846</v>
      </c>
      <c r="LJ30" s="211">
        <v>-3.7938868064991595</v>
      </c>
      <c r="LK30" s="211">
        <v>-8.0954649448115248</v>
      </c>
      <c r="LL30" s="211">
        <v>8.3752105996641006</v>
      </c>
      <c r="LM30" s="211">
        <v>11.201106392159829</v>
      </c>
      <c r="LN30" s="307"/>
      <c r="LO30" s="308" t="s">
        <v>703</v>
      </c>
      <c r="LP30" s="65">
        <v>8.0981127132198374</v>
      </c>
      <c r="LQ30" s="316">
        <v>-16.460343638233105</v>
      </c>
      <c r="LR30" s="70"/>
      <c r="LS30" s="71"/>
      <c r="LT30" s="65">
        <v>0.4880587238078512</v>
      </c>
      <c r="LU30" s="70"/>
      <c r="LV30"/>
      <c r="LW30"/>
      <c r="LX30"/>
      <c r="LY30"/>
    </row>
    <row r="31" spans="1:339" s="43" customFormat="1" ht="18" customHeight="1">
      <c r="A31" s="514"/>
      <c r="B31" s="264"/>
      <c r="C31" s="265">
        <v>6.2</v>
      </c>
      <c r="D31" s="266">
        <v>1.18520580128836</v>
      </c>
      <c r="E31" s="266">
        <v>2.1980296657315801</v>
      </c>
      <c r="F31" s="267">
        <v>27</v>
      </c>
      <c r="G31" s="268"/>
      <c r="H31" s="37" t="s">
        <v>704</v>
      </c>
      <c r="I31" s="211">
        <v>3.2121499933082163</v>
      </c>
      <c r="J31" s="211">
        <v>5.7940247659504962</v>
      </c>
      <c r="K31" s="211">
        <v>3.9806629695179367</v>
      </c>
      <c r="L31" s="211">
        <v>4.1550721588260444</v>
      </c>
      <c r="M31" s="211">
        <v>5.576803492284327</v>
      </c>
      <c r="N31" s="211">
        <v>9.7759055646882587</v>
      </c>
      <c r="O31" s="211">
        <v>3.7805278192020779</v>
      </c>
      <c r="P31" s="211">
        <v>7.978831891549774</v>
      </c>
      <c r="Q31" s="211">
        <v>5.2447314120867929</v>
      </c>
      <c r="R31" s="211">
        <v>5.3804771211468392</v>
      </c>
      <c r="S31" s="211">
        <v>8.3144209012413768</v>
      </c>
      <c r="T31" s="211">
        <v>6.5643059648177342</v>
      </c>
      <c r="U31" s="211">
        <v>8.1949230810574534</v>
      </c>
      <c r="V31" s="211">
        <v>10.754600343060417</v>
      </c>
      <c r="W31" s="211">
        <v>7.4214926723177115</v>
      </c>
      <c r="X31" s="211">
        <v>7.8761632164085995</v>
      </c>
      <c r="Y31" s="211">
        <v>10.179939596410392</v>
      </c>
      <c r="Z31" s="211">
        <v>5.5477873542221943</v>
      </c>
      <c r="AA31" s="211">
        <v>8.9628600992002703</v>
      </c>
      <c r="AB31" s="211">
        <v>7.3688610142335023</v>
      </c>
      <c r="AC31" s="211">
        <v>3.9657463758613147</v>
      </c>
      <c r="AD31" s="211">
        <v>3.672041734212911</v>
      </c>
      <c r="AE31" s="211">
        <v>3.5943887714912108</v>
      </c>
      <c r="AF31" s="211">
        <v>0.21621137020078152</v>
      </c>
      <c r="AG31" s="294">
        <v>2.36897660259649</v>
      </c>
      <c r="AH31" s="211">
        <v>2.3225597330924614</v>
      </c>
      <c r="AI31" s="211">
        <v>2.5454480431982347</v>
      </c>
      <c r="AJ31" s="211">
        <v>2.3176678552187582</v>
      </c>
      <c r="AK31" s="211">
        <v>2.1200404818407605</v>
      </c>
      <c r="AL31" s="211">
        <v>2.5706833548292138</v>
      </c>
      <c r="AM31" s="211">
        <v>5.1217641984443247</v>
      </c>
      <c r="AN31" s="211">
        <v>2.0280145634160078</v>
      </c>
      <c r="AO31" s="211">
        <v>0.92803551188576705</v>
      </c>
      <c r="AP31" s="211">
        <v>2.8802176609235204</v>
      </c>
      <c r="AQ31" s="211">
        <v>2.4691118760559903</v>
      </c>
      <c r="AR31" s="211">
        <v>4.476908385565693</v>
      </c>
      <c r="AS31" s="211">
        <v>7.0985307530387871</v>
      </c>
      <c r="AT31" s="211">
        <v>4.9233311319491122</v>
      </c>
      <c r="AU31" s="211">
        <v>3.7793658364679175</v>
      </c>
      <c r="AV31" s="211">
        <v>4.1505275441674883</v>
      </c>
      <c r="AW31" s="211">
        <v>1.6631760896959094</v>
      </c>
      <c r="AX31" s="211">
        <v>1.5336437992098126</v>
      </c>
      <c r="AY31" s="211">
        <v>1.4481538113763577</v>
      </c>
      <c r="AZ31" s="211">
        <v>1.7332073323951249</v>
      </c>
      <c r="BA31" s="211">
        <v>2.9095710832271635</v>
      </c>
      <c r="BB31" s="211">
        <v>5.4440874103822097</v>
      </c>
      <c r="BC31" s="211">
        <v>3.0908728528868323</v>
      </c>
      <c r="BD31" s="211">
        <v>3.262670463031597</v>
      </c>
      <c r="BE31" s="211">
        <v>1.5015017080775408</v>
      </c>
      <c r="BF31" s="211">
        <v>3.0043964637480087</v>
      </c>
      <c r="BG31" s="211">
        <v>-7.4507196047703275</v>
      </c>
      <c r="BH31" s="211">
        <v>-30.977113431526348</v>
      </c>
      <c r="BI31" s="211">
        <v>-7.8501698892138165</v>
      </c>
      <c r="BJ31" s="211">
        <v>13.288262915905108</v>
      </c>
      <c r="BK31" s="211">
        <v>11.04266616739811</v>
      </c>
      <c r="BL31" s="211">
        <v>7.4141191697766544</v>
      </c>
      <c r="BM31" s="211">
        <v>8.0187229541388945</v>
      </c>
      <c r="BN31" s="211">
        <v>5.3882352878709128</v>
      </c>
      <c r="BO31" s="211">
        <v>4.277544461823851</v>
      </c>
      <c r="BP31" s="211">
        <v>3.9803743031523027</v>
      </c>
      <c r="BQ31" s="211">
        <v>6.2198928560996478</v>
      </c>
      <c r="BR31" s="211">
        <v>5.7867308571226914</v>
      </c>
      <c r="BS31" s="211">
        <v>9.154156695738962</v>
      </c>
      <c r="BT31" s="211">
        <v>59.835551585364783</v>
      </c>
      <c r="BU31" s="211">
        <v>16.730171778479772</v>
      </c>
      <c r="BV31" s="211">
        <v>6.4003407215046764</v>
      </c>
      <c r="BW31" s="211">
        <v>-0.90638479573644304</v>
      </c>
      <c r="BX31" s="211">
        <v>4.7217029689821146</v>
      </c>
      <c r="BY31" s="211">
        <v>9.2014130440921633</v>
      </c>
      <c r="BZ31" s="211">
        <v>12.167917880342031</v>
      </c>
      <c r="CA31" s="211">
        <v>16.442524316011742</v>
      </c>
      <c r="CB31" s="211">
        <v>17.367720992423301</v>
      </c>
      <c r="CC31" s="211">
        <v>10.855854278126515</v>
      </c>
      <c r="CD31" s="211">
        <v>16.101000703321262</v>
      </c>
      <c r="CE31" s="211">
        <v>22.367087412424397</v>
      </c>
      <c r="CF31" s="211">
        <v>10.82915510193763</v>
      </c>
      <c r="CG31" s="211">
        <v>8.9168780244432355</v>
      </c>
      <c r="CH31" s="211">
        <v>9.7028610042585939</v>
      </c>
      <c r="CI31" s="211">
        <v>10.857143207513744</v>
      </c>
      <c r="CJ31" s="211">
        <v>10.568657984298497</v>
      </c>
      <c r="CK31" s="211">
        <v>9.4938208233694041</v>
      </c>
      <c r="CL31" s="211">
        <v>4.5367425180854895</v>
      </c>
      <c r="CM31" s="211">
        <v>3.8014848193558066</v>
      </c>
      <c r="CN31" s="211">
        <v>1.8933331501153958</v>
      </c>
      <c r="CO31" s="211">
        <v>-2.7623297145788541</v>
      </c>
      <c r="CP31" s="211">
        <v>1.7207637166676335</v>
      </c>
      <c r="CQ31" s="211">
        <v>0.21436160756283584</v>
      </c>
      <c r="CR31" s="211">
        <v>-5.1747040252047896</v>
      </c>
      <c r="CS31" s="211">
        <v>7.58331130500261</v>
      </c>
      <c r="CT31" s="211">
        <v>-0.32595672081298233</v>
      </c>
      <c r="CU31" s="211">
        <v>0.6570124969209985</v>
      </c>
      <c r="CV31" s="211">
        <v>0.42821406472424428</v>
      </c>
      <c r="CW31" s="211">
        <v>-0.31760666345391542</v>
      </c>
      <c r="CX31" s="211">
        <v>-2.4608713467833496</v>
      </c>
      <c r="CY31" s="211">
        <v>-1.0526300405377782</v>
      </c>
      <c r="CZ31" s="211">
        <v>-7.5726654979209371</v>
      </c>
      <c r="DA31" s="211">
        <v>1.4348956078638224</v>
      </c>
      <c r="DB31" s="211">
        <v>-2.1982612587020327</v>
      </c>
      <c r="DC31" s="211">
        <v>-3.0195072651190031</v>
      </c>
      <c r="DD31" s="211">
        <v>-1.7024179555039751</v>
      </c>
      <c r="DE31" s="211">
        <v>1.0228370027346898</v>
      </c>
      <c r="DF31" s="211">
        <v>-5.2645739874892001</v>
      </c>
      <c r="DG31" s="211">
        <v>3.1361408417875509</v>
      </c>
      <c r="DH31" s="211">
        <v>1.2337715807991998</v>
      </c>
      <c r="DI31" s="211">
        <v>0.64473689412506019</v>
      </c>
      <c r="DJ31" s="211">
        <v>4.2588891447184807</v>
      </c>
      <c r="DK31" s="211">
        <v>1.1074904973109341</v>
      </c>
      <c r="DL31" s="211">
        <v>-100</v>
      </c>
      <c r="DM31" s="211">
        <v>4.2528885907094889</v>
      </c>
      <c r="DN31" s="211">
        <v>6.5181094757736702</v>
      </c>
      <c r="DO31" s="211">
        <v>5.6478396693822646</v>
      </c>
      <c r="DP31" s="211">
        <v>6.6836990858561052</v>
      </c>
      <c r="DQ31" s="211">
        <v>8.6975231252315837</v>
      </c>
      <c r="DR31" s="211">
        <v>7.81623525079263</v>
      </c>
      <c r="DS31" s="211">
        <v>6.6598172469824419</v>
      </c>
      <c r="DT31" s="211">
        <v>2.4829368066930755</v>
      </c>
      <c r="DU31" s="211">
        <v>2.4159789602406789</v>
      </c>
      <c r="DV31" s="211">
        <v>2.3380721080657167</v>
      </c>
      <c r="DW31" s="211">
        <v>2.6458001887535829</v>
      </c>
      <c r="DX31" s="211">
        <v>3.2765289069033372</v>
      </c>
      <c r="DY31" s="211">
        <v>5.2738455154748038</v>
      </c>
      <c r="DZ31" s="211">
        <v>2.432452288722331</v>
      </c>
      <c r="EA31" s="211">
        <v>2.0408512507447512</v>
      </c>
      <c r="EB31" s="211">
        <v>3.9786107471594363</v>
      </c>
      <c r="EC31" s="211">
        <v>-1.1071794703270115</v>
      </c>
      <c r="ED31" s="211">
        <v>-8.3924649819371098</v>
      </c>
      <c r="EE31" s="211">
        <v>8.8167867735289889</v>
      </c>
      <c r="EF31" s="211">
        <v>4.5766293309857105</v>
      </c>
      <c r="EG31" s="211">
        <v>7.023110039052824</v>
      </c>
      <c r="EH31" s="211">
        <v>23.210298959681609</v>
      </c>
      <c r="EI31" s="211">
        <v>4.3640169450432751</v>
      </c>
      <c r="EJ31" s="211">
        <v>15.205495045180783</v>
      </c>
      <c r="EK31" s="211">
        <v>16.281691346946658</v>
      </c>
      <c r="EL31" s="211">
        <v>9.8222538272786579</v>
      </c>
      <c r="EM31" s="211">
        <v>10.275885590447203</v>
      </c>
      <c r="EN31" s="211">
        <v>3.4196135390669724</v>
      </c>
      <c r="EO31" s="211">
        <v>-0.32219611305312412</v>
      </c>
      <c r="EP31" s="211">
        <v>0.54547918659326911</v>
      </c>
      <c r="EQ31" s="211">
        <v>0.23646719744039046</v>
      </c>
      <c r="ER31" s="211">
        <v>-3.7072114378962198</v>
      </c>
      <c r="ES31" s="211">
        <v>-1.2777899803522104</v>
      </c>
      <c r="ET31" s="211">
        <v>-2.0686425870535743</v>
      </c>
      <c r="EU31" s="211">
        <v>1.6379981390162186</v>
      </c>
      <c r="EV31" s="211"/>
      <c r="EW31" s="211">
        <v>5.7303097611023759</v>
      </c>
      <c r="EX31" s="211">
        <v>6.9460620807766844</v>
      </c>
      <c r="EY31" s="211">
        <v>2.5063693129175704</v>
      </c>
      <c r="EZ31" s="211">
        <v>3.399517764836574</v>
      </c>
      <c r="FA31" s="211">
        <v>0.66878415138080527</v>
      </c>
      <c r="FB31" s="211">
        <v>11.696906046600589</v>
      </c>
      <c r="FC31" s="211">
        <v>10.467178689384752</v>
      </c>
      <c r="FD31" s="211">
        <v>-0.1923989943748694</v>
      </c>
      <c r="FE31" s="211">
        <v>3.5581896351374098E-2</v>
      </c>
      <c r="FF31" s="211">
        <v>6.3689417945872009</v>
      </c>
      <c r="FG31" s="211">
        <v>2.6655788583543938</v>
      </c>
      <c r="FH31" s="211">
        <v>3.3882661270409784</v>
      </c>
      <c r="FI31" s="211">
        <v>0.9407336025838049</v>
      </c>
      <c r="FJ31" s="211">
        <v>12.176619611691692</v>
      </c>
      <c r="FK31" s="211">
        <v>9.7083242093008977</v>
      </c>
      <c r="FL31" s="211">
        <v>-0.79908095227317233</v>
      </c>
      <c r="FM31" s="211">
        <v>-14.646306093092946</v>
      </c>
      <c r="FN31" s="211">
        <v>18.215016437587096</v>
      </c>
      <c r="FO31" s="211">
        <v>2.3140806744189177</v>
      </c>
      <c r="FP31" s="211">
        <v>-1.810374331510971</v>
      </c>
      <c r="FQ31" s="211">
        <v>2.7661579913955876</v>
      </c>
      <c r="FR31" s="211">
        <v>-4.1347608269450404</v>
      </c>
      <c r="FS31" s="211">
        <v>-0.6762003387000135</v>
      </c>
      <c r="FT31" s="211">
        <v>11.872587879131345</v>
      </c>
      <c r="FU31" s="211">
        <v>-2.4183447256740749</v>
      </c>
      <c r="FV31" s="211">
        <v>-13.114609947201586</v>
      </c>
      <c r="FW31" s="211">
        <v>9.5453311576196427</v>
      </c>
      <c r="FX31" s="211">
        <v>0.14695465676734898</v>
      </c>
      <c r="FY31" s="211">
        <v>-12.511164551478288</v>
      </c>
      <c r="FZ31" s="211">
        <v>16.188752713838866</v>
      </c>
      <c r="GA31" s="211">
        <v>2.4856944664031175</v>
      </c>
      <c r="GB31" s="211">
        <v>-0.47007217876938512</v>
      </c>
      <c r="GC31" s="211">
        <v>6.8534723703178173</v>
      </c>
      <c r="GD31" s="211">
        <v>-9.3704117518664134</v>
      </c>
      <c r="GE31" s="211">
        <v>3.3418126870722915</v>
      </c>
      <c r="GF31" s="211">
        <v>9.0398947410327253</v>
      </c>
      <c r="GG31" s="211">
        <v>-2.292482928995625</v>
      </c>
      <c r="GH31" s="211">
        <v>-10.69559594488841</v>
      </c>
      <c r="GI31" s="211">
        <v>7.7753275082512516</v>
      </c>
      <c r="GJ31" s="211">
        <v>1.679375263499594</v>
      </c>
      <c r="GK31" s="211">
        <v>-10.441352249759419</v>
      </c>
      <c r="GL31" s="211">
        <v>12.692106780171429</v>
      </c>
      <c r="GM31" s="211">
        <v>2.9194738275474919</v>
      </c>
      <c r="GN31" s="211">
        <v>1.6554640841198562</v>
      </c>
      <c r="GO31" s="211">
        <v>2.3611704736312618</v>
      </c>
      <c r="GP31" s="211">
        <v>-6.4380278102109827</v>
      </c>
      <c r="GQ31" s="211">
        <v>1.8300429454187679</v>
      </c>
      <c r="GR31" s="211">
        <v>5.5838157768479704</v>
      </c>
      <c r="GS31" s="211">
        <v>-2.5685079880948649</v>
      </c>
      <c r="GT31" s="211">
        <v>-10.762487186181374</v>
      </c>
      <c r="GU31" s="211">
        <v>4.260811132193993</v>
      </c>
      <c r="GV31" s="211">
        <v>3.8635710231096567</v>
      </c>
      <c r="GW31" s="211">
        <v>-10.481960568837565</v>
      </c>
      <c r="GX31" s="211">
        <v>12.937582981197011</v>
      </c>
      <c r="GY31" s="211">
        <v>2.6908628307403859</v>
      </c>
      <c r="GZ31" s="211">
        <v>1.4591157624898727</v>
      </c>
      <c r="HA31" s="211">
        <v>2.8128774228946014</v>
      </c>
      <c r="HB31" s="211">
        <v>-4.1110066074904807</v>
      </c>
      <c r="HC31" s="211">
        <v>-1.166830828527722</v>
      </c>
      <c r="HD31" s="211">
        <v>4.4455011087430023</v>
      </c>
      <c r="HE31" s="211">
        <v>-0.68395709502455304</v>
      </c>
      <c r="HF31" s="211">
        <v>-11.119077195213649</v>
      </c>
      <c r="HG31" s="211">
        <v>6.3037144894815498</v>
      </c>
      <c r="HH31" s="211">
        <v>6.4698030141534559</v>
      </c>
      <c r="HI31" s="211">
        <v>-12.300095739154358</v>
      </c>
      <c r="HJ31" s="211">
        <v>11.706239350641255</v>
      </c>
      <c r="HK31" s="211">
        <v>3.0581315619201632</v>
      </c>
      <c r="HL31" s="211">
        <v>-0.96395865788893786</v>
      </c>
      <c r="HM31" s="211">
        <v>2.6818802613234993</v>
      </c>
      <c r="HN31" s="211">
        <v>-4.1917438741909478</v>
      </c>
      <c r="HO31" s="211">
        <v>-0.88912500730445743</v>
      </c>
      <c r="HP31" s="211">
        <v>5.6532277170309868</v>
      </c>
      <c r="HQ31" s="211">
        <v>1.7620557455839645</v>
      </c>
      <c r="HR31" s="211">
        <v>-13.102648645870914</v>
      </c>
      <c r="HS31" s="211">
        <v>6.4808661964504495</v>
      </c>
      <c r="HT31" s="211">
        <v>4.6539358709366923</v>
      </c>
      <c r="HU31" s="211">
        <v>-11.001556072564</v>
      </c>
      <c r="HV31" s="211">
        <v>0.36787188202853827</v>
      </c>
      <c r="HW31" s="211">
        <v>-23.139653875429815</v>
      </c>
      <c r="HX31" s="211">
        <v>32.219251298144371</v>
      </c>
      <c r="HY31" s="211">
        <v>26.236280997578291</v>
      </c>
      <c r="HZ31" s="211">
        <v>-6.0908524217017259</v>
      </c>
      <c r="IA31" s="211">
        <v>-4.1277762419950506</v>
      </c>
      <c r="IB31" s="211">
        <v>6.2479199400043797</v>
      </c>
      <c r="IC31" s="211">
        <v>-0.71606865000329378</v>
      </c>
      <c r="ID31" s="211">
        <v>-14.018463306712178</v>
      </c>
      <c r="IE31" s="211">
        <v>6.1774170112362015</v>
      </c>
      <c r="IF31" s="211">
        <v>6.9079615233027027</v>
      </c>
      <c r="IG31" s="211">
        <v>-11.364489444467068</v>
      </c>
      <c r="IH31" s="211">
        <v>3.5628034429532818</v>
      </c>
      <c r="II31" s="211">
        <v>12.547393427320543</v>
      </c>
      <c r="IJ31" s="211">
        <v>-3.4384042638260155</v>
      </c>
      <c r="IK31" s="211">
        <v>15.065223540039057</v>
      </c>
      <c r="IL31" s="211">
        <v>-12.539782568539422</v>
      </c>
      <c r="IM31" s="211">
        <v>1.3173504535700005</v>
      </c>
      <c r="IN31" s="211">
        <v>10.792917432603417</v>
      </c>
      <c r="IO31" s="211">
        <v>1.9810233957996672</v>
      </c>
      <c r="IP31" s="211">
        <v>-10.741793497346734</v>
      </c>
      <c r="IQ31" s="211">
        <v>7.0210520483997811</v>
      </c>
      <c r="IR31" s="211">
        <v>0.97642949515797284</v>
      </c>
      <c r="IS31" s="211">
        <v>-7.17069891925712</v>
      </c>
      <c r="IT31" s="211">
        <v>9.1521911508990854</v>
      </c>
      <c r="IU31" s="211">
        <v>1.9353552187989749</v>
      </c>
      <c r="IV31" s="211">
        <v>-5.1045049024416329</v>
      </c>
      <c r="IW31" s="211">
        <v>15.8955751706727</v>
      </c>
      <c r="IX31" s="211">
        <v>-11.61953516979527</v>
      </c>
      <c r="IY31" s="211">
        <v>1.0536907775628066</v>
      </c>
      <c r="IZ31" s="211">
        <v>9.7159002471255604</v>
      </c>
      <c r="JA31" s="211">
        <v>-2.6359304635552263</v>
      </c>
      <c r="JB31" s="211">
        <v>-11.369589829287392</v>
      </c>
      <c r="JC31" s="211">
        <v>5.0537160371143273</v>
      </c>
      <c r="JD31" s="211">
        <v>-3.6373386334930728</v>
      </c>
      <c r="JE31" s="211">
        <v>-2.8908511125303278</v>
      </c>
      <c r="JF31" s="211">
        <v>7.5357356215135525</v>
      </c>
      <c r="JG31" s="211">
        <v>-3.5462575037844175</v>
      </c>
      <c r="JH31" s="211">
        <v>7.6629551806154552</v>
      </c>
      <c r="JI31" s="211">
        <v>7.3752093638220799</v>
      </c>
      <c r="JJ31" s="211">
        <v>-10.747941387512611</v>
      </c>
      <c r="JK31" s="211">
        <v>0.82399067576106688</v>
      </c>
      <c r="JL31" s="211">
        <v>8.9011053871642503</v>
      </c>
      <c r="JM31" s="211">
        <v>-4.7293490170018941</v>
      </c>
      <c r="JN31" s="211">
        <v>-10.089969985279595</v>
      </c>
      <c r="JO31" s="211">
        <v>-1.8686908320371032</v>
      </c>
      <c r="JP31" s="211">
        <v>5.7537421030755382</v>
      </c>
      <c r="JQ31" s="211">
        <v>-6.3690700131620588</v>
      </c>
      <c r="JR31" s="211">
        <v>6.6327527649420119</v>
      </c>
      <c r="JS31" s="211">
        <v>-2.2363219741576899</v>
      </c>
      <c r="JT31" s="211">
        <v>10.647860773631805</v>
      </c>
      <c r="JU31" s="211">
        <v>0.69244246218170247</v>
      </c>
      <c r="JV31" s="211">
        <v>-2.8334671101669358</v>
      </c>
      <c r="JW31" s="211">
        <v>-1.0357304565816037</v>
      </c>
      <c r="JX31" s="211">
        <v>8.2674578653093533</v>
      </c>
      <c r="JY31" s="211">
        <v>-1.3081801780598141</v>
      </c>
      <c r="JZ31" s="211">
        <v>-12.807650456471492</v>
      </c>
      <c r="KA31" s="211">
        <v>-100</v>
      </c>
      <c r="KB31" s="211">
        <v>7.8667438439553621</v>
      </c>
      <c r="KC31" s="211">
        <v>0.40256130617663644</v>
      </c>
      <c r="KD31" s="211">
        <v>-1.4819656893440225</v>
      </c>
      <c r="KE31" s="211">
        <v>-2.2897784143791711</v>
      </c>
      <c r="KF31" s="211">
        <v>10.21048706548342</v>
      </c>
      <c r="KG31" s="211">
        <v>-0.41774350414294759</v>
      </c>
      <c r="KH31" s="211">
        <v>-0.51601282317518837</v>
      </c>
      <c r="KI31" s="211">
        <v>-0.44534299633588148</v>
      </c>
      <c r="KJ31" s="211">
        <v>9.3169325198575876</v>
      </c>
      <c r="KK31" s="211">
        <v>-1.4858452979403438</v>
      </c>
      <c r="KL31" s="211">
        <v>-4.4118822413522878</v>
      </c>
      <c r="KM31" s="211">
        <v>-0.51038763347234806</v>
      </c>
      <c r="KN31" s="211">
        <v>9.2337761785472878</v>
      </c>
      <c r="KO31" s="211">
        <v>-1.1896156433984686</v>
      </c>
      <c r="KP31" s="211">
        <v>-3.824520937982939</v>
      </c>
      <c r="KQ31" s="211">
        <v>1.4136918961478813</v>
      </c>
      <c r="KR31" s="211">
        <v>6.2855024620647129</v>
      </c>
      <c r="KS31" s="211">
        <v>-1.5673694529816231</v>
      </c>
      <c r="KT31" s="211">
        <v>-1.9981450739017674</v>
      </c>
      <c r="KU31" s="211">
        <v>-3.5466432964311707</v>
      </c>
      <c r="KV31" s="211">
        <v>-1.5443908207216026</v>
      </c>
      <c r="KW31" s="211">
        <v>16.92403433495366</v>
      </c>
      <c r="KX31" s="211">
        <v>-5.8168876307168205</v>
      </c>
      <c r="KY31" s="211">
        <v>-1.2901995965988959</v>
      </c>
      <c r="KZ31" s="211">
        <v>13.346968115670961</v>
      </c>
      <c r="LA31" s="211">
        <v>-0.96069887299738355</v>
      </c>
      <c r="LB31" s="211">
        <v>3.9669840526820934</v>
      </c>
      <c r="LC31" s="211">
        <v>-0.36809842338205101</v>
      </c>
      <c r="LD31" s="211">
        <v>7.0505542081499755</v>
      </c>
      <c r="LE31" s="211">
        <v>-0.55160717047338892</v>
      </c>
      <c r="LF31" s="211">
        <v>-2.4970395478542713</v>
      </c>
      <c r="LG31" s="211">
        <v>-3.9728654324720765</v>
      </c>
      <c r="LH31" s="211">
        <v>7.9824078212694616</v>
      </c>
      <c r="LI31" s="211">
        <v>-0.85724742337106363</v>
      </c>
      <c r="LJ31" s="211">
        <v>-6.3331717736617748</v>
      </c>
      <c r="LK31" s="211">
        <v>-1.5501462994150899</v>
      </c>
      <c r="LL31" s="211">
        <v>7.1173728034518575</v>
      </c>
      <c r="LM31" s="211">
        <v>2.8952438532035387</v>
      </c>
      <c r="LN31" s="307"/>
      <c r="LO31" s="308" t="s">
        <v>705</v>
      </c>
      <c r="LP31" s="65">
        <v>0.41233971009303644</v>
      </c>
      <c r="LQ31" s="316">
        <v>1.0875945453156204</v>
      </c>
      <c r="LR31" s="70"/>
      <c r="LS31" s="71"/>
      <c r="LT31" s="65">
        <v>-0.30109500722529214</v>
      </c>
      <c r="LU31" s="70"/>
      <c r="LV31"/>
      <c r="LW31"/>
      <c r="LX31"/>
      <c r="LY31"/>
    </row>
    <row r="32" spans="1:339" s="59" customFormat="1" ht="18" customHeight="1">
      <c r="A32" s="514"/>
      <c r="C32" s="265">
        <v>6.3</v>
      </c>
      <c r="D32" s="269">
        <v>1.59281283387586</v>
      </c>
      <c r="E32" s="269">
        <v>2.1448012757098498</v>
      </c>
      <c r="F32" s="270">
        <v>28</v>
      </c>
      <c r="G32" s="268"/>
      <c r="H32" s="37" t="s">
        <v>706</v>
      </c>
      <c r="I32" s="211">
        <v>1.2027200381661487</v>
      </c>
      <c r="J32" s="211">
        <v>7.7762792456264265</v>
      </c>
      <c r="K32" s="211">
        <v>3.3261068600675117</v>
      </c>
      <c r="L32" s="211">
        <v>1.5397544542664861</v>
      </c>
      <c r="M32" s="211">
        <v>3.9750963871539255</v>
      </c>
      <c r="N32" s="211">
        <v>7.5030284688549358</v>
      </c>
      <c r="O32" s="211">
        <v>4.0173767362882558</v>
      </c>
      <c r="P32" s="211">
        <v>8.4126141992148007</v>
      </c>
      <c r="Q32" s="211">
        <v>7.146029798006353</v>
      </c>
      <c r="R32" s="211">
        <v>8.3406533688434195</v>
      </c>
      <c r="S32" s="211">
        <v>8.7596859840616901</v>
      </c>
      <c r="T32" s="211">
        <v>6.1246257630460832</v>
      </c>
      <c r="U32" s="211">
        <v>5.9672014102015538</v>
      </c>
      <c r="V32" s="211">
        <v>10.115395783168509</v>
      </c>
      <c r="W32" s="211">
        <v>6.5059358440221757</v>
      </c>
      <c r="X32" s="211">
        <v>5.3158824084918166</v>
      </c>
      <c r="Y32" s="211">
        <v>4.2761360919372606</v>
      </c>
      <c r="Z32" s="211">
        <v>1.8709788477768967</v>
      </c>
      <c r="AA32" s="211">
        <v>9.9774562456449019</v>
      </c>
      <c r="AB32" s="211">
        <v>6.9439698120328046</v>
      </c>
      <c r="AC32" s="211">
        <v>8.2174575712001001</v>
      </c>
      <c r="AD32" s="211">
        <v>9.3512405159607255</v>
      </c>
      <c r="AE32" s="211">
        <v>7.753841949702192</v>
      </c>
      <c r="AF32" s="211">
        <v>4.3446440770224797</v>
      </c>
      <c r="AG32" s="294">
        <v>6.3368876161230503</v>
      </c>
      <c r="AH32" s="211">
        <v>5.152262093734322</v>
      </c>
      <c r="AI32" s="211">
        <v>5.4382387953013165</v>
      </c>
      <c r="AJ32" s="211">
        <v>5.789790886350545</v>
      </c>
      <c r="AK32" s="211">
        <v>4.1223376844402395</v>
      </c>
      <c r="AL32" s="211">
        <v>6.6743843442064446</v>
      </c>
      <c r="AM32" s="211">
        <v>2.8132188459670147</v>
      </c>
      <c r="AN32" s="211">
        <v>5.7447651284860513E-2</v>
      </c>
      <c r="AO32" s="211">
        <v>2.478312028070647</v>
      </c>
      <c r="AP32" s="211">
        <v>4.5451937591077183</v>
      </c>
      <c r="AQ32" s="211">
        <v>3.9279383811772703</v>
      </c>
      <c r="AR32" s="211">
        <v>4.8361919719607869</v>
      </c>
      <c r="AS32" s="211">
        <v>2.854514211505176</v>
      </c>
      <c r="AT32" s="211">
        <v>2.1952033870880143</v>
      </c>
      <c r="AU32" s="211">
        <v>1.3378261318202362</v>
      </c>
      <c r="AV32" s="211">
        <v>3.0072204662099864</v>
      </c>
      <c r="AW32" s="211">
        <v>3.2825644687851394</v>
      </c>
      <c r="AX32" s="211">
        <v>2.5379259176967963</v>
      </c>
      <c r="AY32" s="211">
        <v>4.7971476817153302</v>
      </c>
      <c r="AZ32" s="211">
        <v>5.1547809785761984</v>
      </c>
      <c r="BA32" s="211">
        <v>3.6292430397843418</v>
      </c>
      <c r="BB32" s="211">
        <v>3.0330022598282369</v>
      </c>
      <c r="BC32" s="211">
        <v>5.9821361923116712</v>
      </c>
      <c r="BD32" s="211">
        <v>4.1953962131479301</v>
      </c>
      <c r="BE32" s="211">
        <v>3.8364530195807305</v>
      </c>
      <c r="BF32" s="211">
        <v>5.7225377989924482</v>
      </c>
      <c r="BG32" s="211">
        <v>-8.5017816685084853</v>
      </c>
      <c r="BH32" s="211">
        <v>-25.143671496196433</v>
      </c>
      <c r="BI32" s="211">
        <v>-0.43793405956176912</v>
      </c>
      <c r="BJ32" s="211">
        <v>19.654996138080193</v>
      </c>
      <c r="BK32" s="211">
        <v>9.2500225077235285</v>
      </c>
      <c r="BL32" s="211">
        <v>0.14060003557032985</v>
      </c>
      <c r="BM32" s="211">
        <v>4.01785405487216</v>
      </c>
      <c r="BN32" s="211">
        <v>3.890014179428519</v>
      </c>
      <c r="BO32" s="211">
        <v>2.4028006085711695</v>
      </c>
      <c r="BP32" s="211">
        <v>2.6373513212033544</v>
      </c>
      <c r="BQ32" s="211">
        <v>1.8908178815374868</v>
      </c>
      <c r="BR32" s="211">
        <v>2.364031532378192</v>
      </c>
      <c r="BS32" s="211">
        <v>10.847423734530466</v>
      </c>
      <c r="BT32" s="211">
        <v>46.460248225487817</v>
      </c>
      <c r="BU32" s="211">
        <v>11.257374537733341</v>
      </c>
      <c r="BV32" s="211">
        <v>5.2518107114831452</v>
      </c>
      <c r="BW32" s="211">
        <v>-3.4406692713555742</v>
      </c>
      <c r="BX32" s="211">
        <v>13.047192383031643</v>
      </c>
      <c r="BY32" s="211">
        <v>13.82502547323945</v>
      </c>
      <c r="BZ32" s="211">
        <v>17.533392663893082</v>
      </c>
      <c r="CA32" s="211">
        <v>18.642916534168137</v>
      </c>
      <c r="CB32" s="211">
        <v>12.102435791983538</v>
      </c>
      <c r="CC32" s="211">
        <v>6.0904395135791702</v>
      </c>
      <c r="CD32" s="211">
        <v>4.3060925730596296</v>
      </c>
      <c r="CE32" s="211">
        <v>2.7425521261729813</v>
      </c>
      <c r="CF32" s="211">
        <v>3.1912837297382879</v>
      </c>
      <c r="CG32" s="211">
        <v>2.5460555634864335</v>
      </c>
      <c r="CH32" s="211">
        <v>6.9059678257446393</v>
      </c>
      <c r="CI32" s="211">
        <v>15.809183160748773</v>
      </c>
      <c r="CJ32" s="211">
        <v>14.635306154637277</v>
      </c>
      <c r="CK32" s="211">
        <v>12.898661156864492</v>
      </c>
      <c r="CL32" s="211">
        <v>0.38864844902337836</v>
      </c>
      <c r="CM32" s="211">
        <v>4.2546467670953234</v>
      </c>
      <c r="CN32" s="211">
        <v>10.274490057316754</v>
      </c>
      <c r="CO32" s="211">
        <v>1.3083105767935308</v>
      </c>
      <c r="CP32" s="211">
        <v>2.508911943150153</v>
      </c>
      <c r="CQ32" s="211">
        <v>7.2848036537732241</v>
      </c>
      <c r="CR32" s="211">
        <v>-3.0634837661269074</v>
      </c>
      <c r="CS32" s="211">
        <v>6.2153204945191192</v>
      </c>
      <c r="CT32" s="211">
        <v>-3.0404646713222974</v>
      </c>
      <c r="CU32" s="211">
        <v>-3.9331639576820407</v>
      </c>
      <c r="CV32" s="211">
        <v>-4.756668576122081</v>
      </c>
      <c r="CW32" s="211">
        <v>-4.9014138339131108</v>
      </c>
      <c r="CX32" s="211">
        <v>-1.7686115235497368</v>
      </c>
      <c r="CY32" s="211">
        <v>3.4774995436394107</v>
      </c>
      <c r="CZ32" s="211">
        <v>-1.6147273238466653</v>
      </c>
      <c r="DA32" s="211">
        <v>4.0689356944511985</v>
      </c>
      <c r="DB32" s="211">
        <v>2.9259331775341622</v>
      </c>
      <c r="DC32" s="211">
        <v>1.5385438543036116</v>
      </c>
      <c r="DD32" s="211">
        <v>4.6797161481644025</v>
      </c>
      <c r="DE32" s="211">
        <v>2.4617892879778225</v>
      </c>
      <c r="DF32" s="211">
        <v>3.9685048169015431</v>
      </c>
      <c r="DG32" s="211">
        <v>6.5412186850829244</v>
      </c>
      <c r="DH32" s="211">
        <v>2.0617223756622423</v>
      </c>
      <c r="DI32" s="211">
        <v>0.43916267367276873</v>
      </c>
      <c r="DJ32" s="211">
        <v>2.7315021361523577</v>
      </c>
      <c r="DK32" s="211">
        <v>7.0078529384818751</v>
      </c>
      <c r="DL32" s="211">
        <v>-100</v>
      </c>
      <c r="DM32" s="211">
        <v>3.9909046627696085</v>
      </c>
      <c r="DN32" s="211">
        <v>4.2278013048384651</v>
      </c>
      <c r="DO32" s="211">
        <v>6.4954212302015435</v>
      </c>
      <c r="DP32" s="211">
        <v>7.6995574195060783</v>
      </c>
      <c r="DQ32" s="211">
        <v>7.4758263463241263</v>
      </c>
      <c r="DR32" s="211">
        <v>3.8552237448297006</v>
      </c>
      <c r="DS32" s="211">
        <v>8.3634017253824169</v>
      </c>
      <c r="DT32" s="211">
        <v>7.0812980204443647</v>
      </c>
      <c r="DU32" s="211">
        <v>5.6267918074635901</v>
      </c>
      <c r="DV32" s="211">
        <v>5.4997221272466135</v>
      </c>
      <c r="DW32" s="211">
        <v>1.7379119930213278</v>
      </c>
      <c r="DX32" s="211">
        <v>4.4358991539482844</v>
      </c>
      <c r="DY32" s="211">
        <v>2.0919451449962168</v>
      </c>
      <c r="DZ32" s="211">
        <v>2.9503354625379501</v>
      </c>
      <c r="EA32" s="211">
        <v>4.5703802326371203</v>
      </c>
      <c r="EB32" s="211">
        <v>4.4143924124752516</v>
      </c>
      <c r="EC32" s="211">
        <v>3.7367160664558696E-3</v>
      </c>
      <c r="ED32" s="211">
        <v>-2.5720149429670869</v>
      </c>
      <c r="EE32" s="211">
        <v>4.5021672581965646</v>
      </c>
      <c r="EF32" s="211">
        <v>2.9607575459012594</v>
      </c>
      <c r="EG32" s="211">
        <v>5.0021315743538679</v>
      </c>
      <c r="EH32" s="211">
        <v>18.236435056363206</v>
      </c>
      <c r="EI32" s="211">
        <v>7.2115674931357603</v>
      </c>
      <c r="EJ32" s="211">
        <v>16.075891075126634</v>
      </c>
      <c r="EK32" s="211">
        <v>4.3329743182681284</v>
      </c>
      <c r="EL32" s="211">
        <v>4.2711760260978622</v>
      </c>
      <c r="EM32" s="211">
        <v>14.477318603291891</v>
      </c>
      <c r="EN32" s="211">
        <v>4.9451975340361969</v>
      </c>
      <c r="EO32" s="211">
        <v>3.7537804702590449</v>
      </c>
      <c r="EP32" s="211">
        <v>-9.0700563178486959E-2</v>
      </c>
      <c r="EQ32" s="211">
        <v>-4.5255668231472725</v>
      </c>
      <c r="ER32" s="211">
        <v>8.4043034860144417E-2</v>
      </c>
      <c r="ES32" s="211">
        <v>2.7975895064852523</v>
      </c>
      <c r="ET32" s="211">
        <v>3.6807042868442181</v>
      </c>
      <c r="EU32" s="211">
        <v>3.0706810822134258</v>
      </c>
      <c r="EV32" s="211"/>
      <c r="EW32" s="211">
        <v>5.4603162197571748</v>
      </c>
      <c r="EX32" s="211">
        <v>6.8072992494277287</v>
      </c>
      <c r="EY32" s="211">
        <v>4.2715872551611227</v>
      </c>
      <c r="EZ32" s="211">
        <v>3.4201129611260086</v>
      </c>
      <c r="FA32" s="211">
        <v>1.0080159525054739</v>
      </c>
      <c r="FB32" s="211">
        <v>11.581853312072113</v>
      </c>
      <c r="FC32" s="211">
        <v>6.7542392224217593</v>
      </c>
      <c r="FD32" s="211">
        <v>-0.28885349502183999</v>
      </c>
      <c r="FE32" s="211">
        <v>3.5179058439965871</v>
      </c>
      <c r="FF32" s="211">
        <v>6.6138279722048878</v>
      </c>
      <c r="FG32" s="211">
        <v>4.314999677630226</v>
      </c>
      <c r="FH32" s="211">
        <v>3.4800222821173463</v>
      </c>
      <c r="FI32" s="211">
        <v>1.1347917925631918</v>
      </c>
      <c r="FJ32" s="211">
        <v>11.622960750145396</v>
      </c>
      <c r="FK32" s="211">
        <v>7.0334074471347918</v>
      </c>
      <c r="FL32" s="211">
        <v>-0.39718387823887724</v>
      </c>
      <c r="FM32" s="211">
        <v>-6.4706903274316687</v>
      </c>
      <c r="FN32" s="211">
        <v>20.983165868734389</v>
      </c>
      <c r="FO32" s="211">
        <v>6.7504627897827447</v>
      </c>
      <c r="FP32" s="211">
        <v>-2.0180306620968906</v>
      </c>
      <c r="FQ32" s="211">
        <v>-8.5219294070255955</v>
      </c>
      <c r="FR32" s="211">
        <v>1.6518604848138096</v>
      </c>
      <c r="FS32" s="211">
        <v>0.48732656108727213</v>
      </c>
      <c r="FT32" s="211">
        <v>-15.642992112149258</v>
      </c>
      <c r="FU32" s="211">
        <v>-6.1238481668212899</v>
      </c>
      <c r="FV32" s="211">
        <v>4.3786718982139234</v>
      </c>
      <c r="FW32" s="211">
        <v>6.3113192359410419</v>
      </c>
      <c r="FX32" s="211">
        <v>4.1339257380490295</v>
      </c>
      <c r="FY32" s="211">
        <v>-0.39555267763677193</v>
      </c>
      <c r="FZ32" s="211">
        <v>15.987670128530638</v>
      </c>
      <c r="GA32" s="211">
        <v>4.9049084393884641</v>
      </c>
      <c r="GB32" s="211">
        <v>0.33198091590982415</v>
      </c>
      <c r="GC32" s="211">
        <v>-5.4180282688590324</v>
      </c>
      <c r="GD32" s="211">
        <v>-1.6440744173379755</v>
      </c>
      <c r="GE32" s="211">
        <v>4.7334023237010996</v>
      </c>
      <c r="GF32" s="211">
        <v>-16.628534902649946</v>
      </c>
      <c r="GG32" s="211">
        <v>-5.077176965556859</v>
      </c>
      <c r="GH32" s="211">
        <v>4.7823806307947905</v>
      </c>
      <c r="GI32" s="211">
        <v>3.7355787322090634</v>
      </c>
      <c r="GJ32" s="211">
        <v>3.9794543724201361</v>
      </c>
      <c r="GK32" s="211">
        <v>3.503565185311075</v>
      </c>
      <c r="GL32" s="211">
        <v>12.185723581580632</v>
      </c>
      <c r="GM32" s="211">
        <v>3.7327442242866624</v>
      </c>
      <c r="GN32" s="211">
        <v>-0.65856111065090772</v>
      </c>
      <c r="GO32" s="211">
        <v>-7.5995869936238165</v>
      </c>
      <c r="GP32" s="211">
        <v>6.1826893646578043</v>
      </c>
      <c r="GQ32" s="211">
        <v>1.8445615926938785</v>
      </c>
      <c r="GR32" s="211">
        <v>-15.635748301853951</v>
      </c>
      <c r="GS32" s="211">
        <v>-4.0826805114688227</v>
      </c>
      <c r="GT32" s="211">
        <v>3.2517237877719936</v>
      </c>
      <c r="GU32" s="211">
        <v>0.4535137224052761</v>
      </c>
      <c r="GV32" s="211">
        <v>5.9647253751152789</v>
      </c>
      <c r="GW32" s="211">
        <v>2.3505037432705649</v>
      </c>
      <c r="GX32" s="211">
        <v>12.490828793336988</v>
      </c>
      <c r="GY32" s="211">
        <v>4.0786098567079421</v>
      </c>
      <c r="GZ32" s="211">
        <v>-2.2243757225388947</v>
      </c>
      <c r="HA32" s="211">
        <v>-5.334845626707903</v>
      </c>
      <c r="HB32" s="211">
        <v>2.3393211633267157</v>
      </c>
      <c r="HC32" s="211">
        <v>-0.88524603634900245</v>
      </c>
      <c r="HD32" s="211">
        <v>-13.594576790843419</v>
      </c>
      <c r="HE32" s="211">
        <v>-2.1481272248515779</v>
      </c>
      <c r="HF32" s="211">
        <v>2.642105310853367</v>
      </c>
      <c r="HG32" s="211">
        <v>1.3314034021809249</v>
      </c>
      <c r="HH32" s="211">
        <v>3.9617153866867056</v>
      </c>
      <c r="HI32" s="211">
        <v>1.694423691560587</v>
      </c>
      <c r="HJ32" s="211">
        <v>11.547075321187108</v>
      </c>
      <c r="HK32" s="211">
        <v>5.7931546447512261</v>
      </c>
      <c r="HL32" s="211">
        <v>-1.9630160661867251</v>
      </c>
      <c r="HM32" s="211">
        <v>-6.0173550488319734</v>
      </c>
      <c r="HN32" s="211">
        <v>4.5941670617375365</v>
      </c>
      <c r="HO32" s="211">
        <v>-0.54700461459550809</v>
      </c>
      <c r="HP32" s="211">
        <v>-14.848107538530371</v>
      </c>
      <c r="HQ32" s="211">
        <v>-2.7111273513817196</v>
      </c>
      <c r="HR32" s="211">
        <v>5.5800505229167214</v>
      </c>
      <c r="HS32" s="211">
        <v>-0.37693043697582596</v>
      </c>
      <c r="HT32" s="211">
        <v>3.6035772012597249</v>
      </c>
      <c r="HU32" s="211">
        <v>3.5416006616707989</v>
      </c>
      <c r="HV32" s="211">
        <v>-3.46089997023725</v>
      </c>
      <c r="HW32" s="211">
        <v>-13.448728489442516</v>
      </c>
      <c r="HX32" s="211">
        <v>30.393312818221403</v>
      </c>
      <c r="HY32" s="211">
        <v>12.9495748451629</v>
      </c>
      <c r="HZ32" s="211">
        <v>-4.5011451716991218</v>
      </c>
      <c r="IA32" s="211">
        <v>-8.8395370122223085</v>
      </c>
      <c r="IB32" s="211">
        <v>-11.551187835831186</v>
      </c>
      <c r="IC32" s="211">
        <v>-2.8306971836423429</v>
      </c>
      <c r="ID32" s="211">
        <v>4.0686436260200196</v>
      </c>
      <c r="IE32" s="211">
        <v>-0.14874661952407564</v>
      </c>
      <c r="IF32" s="211">
        <v>2.8500159113965537</v>
      </c>
      <c r="IG32" s="211">
        <v>4.0224810774111432</v>
      </c>
      <c r="IH32" s="211">
        <v>4.5397525649869124</v>
      </c>
      <c r="II32" s="211">
        <v>14.358279900365403</v>
      </c>
      <c r="IJ32" s="211">
        <v>-0.94774645542314317</v>
      </c>
      <c r="IK32" s="211">
        <v>6.8526677080059386</v>
      </c>
      <c r="IL32" s="211">
        <v>-12.388153275099455</v>
      </c>
      <c r="IM32" s="211">
        <v>6.7264480743591406</v>
      </c>
      <c r="IN32" s="211">
        <v>-10.942606486391213</v>
      </c>
      <c r="IO32" s="211">
        <v>0.33503419225428388</v>
      </c>
      <c r="IP32" s="211">
        <v>5.0510592751659118</v>
      </c>
      <c r="IQ32" s="211">
        <v>-5.6532910027525389</v>
      </c>
      <c r="IR32" s="211">
        <v>-2.6657778224748654</v>
      </c>
      <c r="IS32" s="211">
        <v>2.2729153605873194</v>
      </c>
      <c r="IT32" s="211">
        <v>2.9727095724753241</v>
      </c>
      <c r="IU32" s="211">
        <v>14.85774359149157</v>
      </c>
      <c r="IV32" s="211">
        <v>-1.5670943461332314</v>
      </c>
      <c r="IW32" s="211">
        <v>11.395682586883638</v>
      </c>
      <c r="IX32" s="211">
        <v>-5.0917679268034703</v>
      </c>
      <c r="IY32" s="211">
        <v>5.6446364259293205</v>
      </c>
      <c r="IZ32" s="211">
        <v>-12.29176393315079</v>
      </c>
      <c r="JA32" s="211">
        <v>-10.782835053712915</v>
      </c>
      <c r="JB32" s="211">
        <v>9.0966084955610427</v>
      </c>
      <c r="JC32" s="211">
        <v>-0.20554914448929651</v>
      </c>
      <c r="JD32" s="211">
        <v>-10.579812203293187</v>
      </c>
      <c r="JE32" s="211">
        <v>3.4849482256514221</v>
      </c>
      <c r="JF32" s="211">
        <v>7.7702096214498084</v>
      </c>
      <c r="JG32" s="211">
        <v>3.7789989547235763</v>
      </c>
      <c r="JH32" s="211">
        <v>7.8549449415723984</v>
      </c>
      <c r="JI32" s="211">
        <v>1.6884717850326894</v>
      </c>
      <c r="JJ32" s="211">
        <v>-5.9655810154718836</v>
      </c>
      <c r="JK32" s="211">
        <v>4.7390289385353555</v>
      </c>
      <c r="JL32" s="211">
        <v>-12.425057792679823</v>
      </c>
      <c r="JM32" s="211">
        <v>-7.8437825216420407</v>
      </c>
      <c r="JN32" s="211">
        <v>14.922983690884408</v>
      </c>
      <c r="JO32" s="211">
        <v>-5.1165296582592106</v>
      </c>
      <c r="JP32" s="211">
        <v>-5.4140572010958152</v>
      </c>
      <c r="JQ32" s="211">
        <v>2.3483597182775213</v>
      </c>
      <c r="JR32" s="211">
        <v>6.3175219112182361</v>
      </c>
      <c r="JS32" s="211">
        <v>6.989481435828921</v>
      </c>
      <c r="JT32" s="211">
        <v>5.5697421516520222</v>
      </c>
      <c r="JU32" s="211">
        <v>3.1838155674880539</v>
      </c>
      <c r="JV32" s="211">
        <v>-3.6386873640346096</v>
      </c>
      <c r="JW32" s="211">
        <v>0.33530520256717011</v>
      </c>
      <c r="JX32" s="211">
        <v>-13.817309156091468</v>
      </c>
      <c r="JY32" s="211">
        <v>-5.7404860741711019</v>
      </c>
      <c r="JZ32" s="211">
        <v>19.706822954339202</v>
      </c>
      <c r="KA32" s="211">
        <v>-100</v>
      </c>
      <c r="KB32" s="211">
        <v>13.282096528268823</v>
      </c>
      <c r="KC32" s="211">
        <v>-9.6345508830477655</v>
      </c>
      <c r="KD32" s="211">
        <v>-12.028947114256852</v>
      </c>
      <c r="KE32" s="211">
        <v>15.47603862668258</v>
      </c>
      <c r="KF32" s="211">
        <v>13.54015898441429</v>
      </c>
      <c r="KG32" s="211">
        <v>-7.6685255959685179</v>
      </c>
      <c r="KH32" s="211">
        <v>-11.034264646529252</v>
      </c>
      <c r="KI32" s="211">
        <v>15.236152979352454</v>
      </c>
      <c r="KJ32" s="211">
        <v>9.7152635733438188</v>
      </c>
      <c r="KK32" s="211">
        <v>-3.6605739031106737</v>
      </c>
      <c r="KL32" s="211">
        <v>-12.086864482757008</v>
      </c>
      <c r="KM32" s="211">
        <v>13.670877776613779</v>
      </c>
      <c r="KN32" s="211">
        <v>9.5832754364457458</v>
      </c>
      <c r="KO32" s="211">
        <v>-7.095754793725817</v>
      </c>
      <c r="KP32" s="211">
        <v>-9.7554964975498564</v>
      </c>
      <c r="KQ32" s="211">
        <v>11.119654377149985</v>
      </c>
      <c r="KR32" s="211">
        <v>10.504652950269787</v>
      </c>
      <c r="KS32" s="211">
        <v>-5.6337970847953613</v>
      </c>
      <c r="KT32" s="211">
        <v>-9.8901143821900348</v>
      </c>
      <c r="KU32" s="211">
        <v>6.4257561008909363</v>
      </c>
      <c r="KV32" s="211">
        <v>7.6584338737194741</v>
      </c>
      <c r="KW32" s="211">
        <v>1.21807111984171</v>
      </c>
      <c r="KX32" s="211">
        <v>-11.219237562209216</v>
      </c>
      <c r="KY32" s="211">
        <v>8.5358296827207312</v>
      </c>
      <c r="KZ32" s="211">
        <v>21.227533518841639</v>
      </c>
      <c r="LA32" s="211">
        <v>-8.2199318829521104</v>
      </c>
      <c r="LB32" s="211">
        <v>-3.8787851790759902</v>
      </c>
      <c r="LC32" s="211">
        <v>-2.4442903171839845</v>
      </c>
      <c r="LD32" s="211">
        <v>21.15572827620926</v>
      </c>
      <c r="LE32" s="211">
        <v>0.76357148439001321</v>
      </c>
      <c r="LF32" s="211">
        <v>-11.88245846716292</v>
      </c>
      <c r="LG32" s="211">
        <v>-3.5518163394900597</v>
      </c>
      <c r="LH32" s="211">
        <v>16.666437405659124</v>
      </c>
      <c r="LI32" s="211">
        <v>-3.7092149922348199</v>
      </c>
      <c r="LJ32" s="211">
        <v>-7.628047368845742</v>
      </c>
      <c r="LK32" s="211">
        <v>-0.93684775378383733</v>
      </c>
      <c r="LL32" s="211">
        <v>17.668696852980716</v>
      </c>
      <c r="LM32" s="211">
        <v>-4.2757583394360807</v>
      </c>
      <c r="LN32" s="309"/>
      <c r="LO32" s="308" t="s">
        <v>707</v>
      </c>
      <c r="LP32" s="65">
        <v>0.5818556918790494</v>
      </c>
      <c r="LQ32" s="316">
        <v>-6.3531476838488334</v>
      </c>
      <c r="LR32" s="70"/>
      <c r="LS32" s="71"/>
      <c r="LT32" s="65">
        <v>-1.398099073909419</v>
      </c>
      <c r="LU32" s="70"/>
      <c r="LV32"/>
      <c r="LW32"/>
      <c r="LX32"/>
      <c r="LY32"/>
    </row>
    <row r="33" spans="1:337" s="241" customFormat="1" ht="20.100000000000001" customHeight="1">
      <c r="A33" s="514"/>
      <c r="B33" s="445" t="s">
        <v>708</v>
      </c>
      <c r="C33" s="271"/>
      <c r="D33" s="272">
        <v>3.6255856095368801</v>
      </c>
      <c r="E33" s="272">
        <v>5.86941959340548</v>
      </c>
      <c r="F33" s="273"/>
      <c r="G33" s="511" t="s">
        <v>709</v>
      </c>
      <c r="H33" s="511"/>
      <c r="I33" s="208">
        <v>0.368156605734697</v>
      </c>
      <c r="J33" s="208">
        <v>-1.2761460221088186</v>
      </c>
      <c r="K33" s="208">
        <v>-1.9516594688235358</v>
      </c>
      <c r="L33" s="208">
        <v>-9.2943672646962341</v>
      </c>
      <c r="M33" s="208">
        <v>-8.542811587896523</v>
      </c>
      <c r="N33" s="208">
        <v>-2.3456725620242622</v>
      </c>
      <c r="O33" s="208">
        <v>-1.7523839900554918</v>
      </c>
      <c r="P33" s="208">
        <v>-0.25397838786614102</v>
      </c>
      <c r="Q33" s="208">
        <v>0.2855502433028505</v>
      </c>
      <c r="R33" s="208">
        <v>-3.3551964652750002</v>
      </c>
      <c r="S33" s="208">
        <v>-2.1101592071454291</v>
      </c>
      <c r="T33" s="208">
        <v>-2.1060262034811075</v>
      </c>
      <c r="U33" s="208">
        <v>5.1831266839624561</v>
      </c>
      <c r="V33" s="208">
        <v>5.5173722386390409</v>
      </c>
      <c r="W33" s="208">
        <v>7.8439121484451562</v>
      </c>
      <c r="X33" s="208">
        <v>5.0034741198908819</v>
      </c>
      <c r="Y33" s="208">
        <v>9.9033158630654725</v>
      </c>
      <c r="Z33" s="208">
        <v>-0.95419287893037108</v>
      </c>
      <c r="AA33" s="208">
        <v>6.2398566986467898</v>
      </c>
      <c r="AB33" s="208">
        <v>9.6362971188112283</v>
      </c>
      <c r="AC33" s="208">
        <v>8.1477058507508815</v>
      </c>
      <c r="AD33" s="208">
        <v>2.5435539338169519</v>
      </c>
      <c r="AE33" s="208">
        <v>5.7067334712379392</v>
      </c>
      <c r="AF33" s="208">
        <v>2.298380223385422</v>
      </c>
      <c r="AG33" s="293">
        <v>3.4707143156802829</v>
      </c>
      <c r="AH33" s="208">
        <v>-2.0263408042356019</v>
      </c>
      <c r="AI33" s="208">
        <v>5.1699667254028867</v>
      </c>
      <c r="AJ33" s="208">
        <v>7.7804591663066134</v>
      </c>
      <c r="AK33" s="208">
        <v>4.9760051209447624</v>
      </c>
      <c r="AL33" s="208">
        <v>4.718175195062372</v>
      </c>
      <c r="AM33" s="208">
        <v>13.543233273247495</v>
      </c>
      <c r="AN33" s="208">
        <v>7.3906142759449551</v>
      </c>
      <c r="AO33" s="208">
        <v>2.2777977872392512</v>
      </c>
      <c r="AP33" s="208">
        <v>10.06729091724587</v>
      </c>
      <c r="AQ33" s="208">
        <v>8.3325732639292198</v>
      </c>
      <c r="AR33" s="208">
        <v>6.9950890122371163</v>
      </c>
      <c r="AS33" s="208">
        <v>6.3118827686331258</v>
      </c>
      <c r="AT33" s="208">
        <v>7.0998232414350042</v>
      </c>
      <c r="AU33" s="208">
        <v>6.0749574787027427</v>
      </c>
      <c r="AV33" s="208">
        <v>7.248973001460584</v>
      </c>
      <c r="AW33" s="208">
        <v>6.90150190432621</v>
      </c>
      <c r="AX33" s="208">
        <v>5.6309565494593556</v>
      </c>
      <c r="AY33" s="208">
        <v>5.7693670395794356</v>
      </c>
      <c r="AZ33" s="208">
        <v>5.8620724587787265</v>
      </c>
      <c r="BA33" s="208">
        <v>6.2872335966124524</v>
      </c>
      <c r="BB33" s="208">
        <v>4.3353599857426133</v>
      </c>
      <c r="BC33" s="208">
        <v>4.4532448205011121</v>
      </c>
      <c r="BD33" s="208">
        <v>4.6757787054651203</v>
      </c>
      <c r="BE33" s="208">
        <v>1.4008778206609804</v>
      </c>
      <c r="BF33" s="208">
        <v>4.8510334242157569</v>
      </c>
      <c r="BG33" s="208">
        <v>-10.125835280573398</v>
      </c>
      <c r="BH33" s="208">
        <v>-69.34681675088973</v>
      </c>
      <c r="BI33" s="208">
        <v>-38.453132487445799</v>
      </c>
      <c r="BJ33" s="208">
        <v>10.706720141809328</v>
      </c>
      <c r="BK33" s="208">
        <v>4.832913404658882</v>
      </c>
      <c r="BL33" s="208">
        <v>3.5167521598155105</v>
      </c>
      <c r="BM33" s="208">
        <v>4.493801320858168</v>
      </c>
      <c r="BN33" s="208">
        <v>3.4583501951943987</v>
      </c>
      <c r="BO33" s="208">
        <v>6.4575048504849804</v>
      </c>
      <c r="BP33" s="208">
        <v>8.4159898695450437</v>
      </c>
      <c r="BQ33" s="208">
        <v>-0.18083468453572493</v>
      </c>
      <c r="BR33" s="208">
        <v>3.2223271175483319</v>
      </c>
      <c r="BS33" s="208">
        <v>20.937943823356804</v>
      </c>
      <c r="BT33" s="208">
        <v>275.18379556698738</v>
      </c>
      <c r="BU33" s="208">
        <v>68.858034111285122</v>
      </c>
      <c r="BV33" s="208">
        <v>-42.726279115535938</v>
      </c>
      <c r="BW33" s="208">
        <v>-43.756842181739032</v>
      </c>
      <c r="BX33" s="208">
        <v>-34.301355905606172</v>
      </c>
      <c r="BY33" s="208">
        <v>-12.693374365828021</v>
      </c>
      <c r="BZ33" s="208">
        <v>4.3566305305907633</v>
      </c>
      <c r="CA33" s="208">
        <v>4.5345933782755594</v>
      </c>
      <c r="CB33" s="208">
        <v>1.3499276856557856</v>
      </c>
      <c r="CC33" s="208">
        <v>4.1600418910848731</v>
      </c>
      <c r="CD33" s="208">
        <v>8.0791351454569025</v>
      </c>
      <c r="CE33" s="208">
        <v>1.6989039029928108</v>
      </c>
      <c r="CF33" s="208">
        <v>5.8040805859292561</v>
      </c>
      <c r="CG33" s="208">
        <v>12.444746858963882</v>
      </c>
      <c r="CH33" s="208">
        <v>89.908891167568129</v>
      </c>
      <c r="CI33" s="208">
        <v>73.610013328248783</v>
      </c>
      <c r="CJ33" s="208">
        <v>55.185448165820333</v>
      </c>
      <c r="CK33" s="208">
        <v>21.634242261852592</v>
      </c>
      <c r="CL33" s="208">
        <v>-0.4355995807761559</v>
      </c>
      <c r="CM33" s="208">
        <v>6.5040109798126764</v>
      </c>
      <c r="CN33" s="208">
        <v>8.5047874893598134</v>
      </c>
      <c r="CO33" s="208">
        <v>7.9619773057546723</v>
      </c>
      <c r="CP33" s="208">
        <v>8.2771288587626231</v>
      </c>
      <c r="CQ33" s="208">
        <v>6.3582692425028284</v>
      </c>
      <c r="CR33" s="208">
        <v>-9.01077873997626</v>
      </c>
      <c r="CS33" s="208">
        <v>12.642494022003945</v>
      </c>
      <c r="CT33" s="208">
        <v>1.6855733151218857</v>
      </c>
      <c r="CU33" s="208">
        <v>8.5396392169150346</v>
      </c>
      <c r="CV33" s="208">
        <v>3.4609817289905891</v>
      </c>
      <c r="CW33" s="208">
        <v>2.6268854482609072</v>
      </c>
      <c r="CX33" s="208">
        <v>7.2360409474852645</v>
      </c>
      <c r="CY33" s="208">
        <v>1.3558816473967994</v>
      </c>
      <c r="CZ33" s="208">
        <v>-0.53715272516984669</v>
      </c>
      <c r="DA33" s="208">
        <v>8.8998795451875452</v>
      </c>
      <c r="DB33" s="208">
        <v>3.0405906034018528</v>
      </c>
      <c r="DC33" s="208">
        <v>-4.4121128049924749</v>
      </c>
      <c r="DD33" s="208">
        <v>13.525015653288392</v>
      </c>
      <c r="DE33" s="208">
        <v>8.3158061499207605</v>
      </c>
      <c r="DF33" s="208">
        <v>-4.2624475329683804</v>
      </c>
      <c r="DG33" s="208">
        <v>4.9190227373494082</v>
      </c>
      <c r="DH33" s="208">
        <v>6.4062874605939442</v>
      </c>
      <c r="DI33" s="208">
        <v>-7.2104333095808784</v>
      </c>
      <c r="DJ33" s="208">
        <v>-0.88333405934417897</v>
      </c>
      <c r="DK33" s="208">
        <v>-3.9146671459921407</v>
      </c>
      <c r="DL33" s="208">
        <v>-100</v>
      </c>
      <c r="DM33" s="208">
        <v>-0.9403045662640892</v>
      </c>
      <c r="DN33" s="208">
        <v>-6.692502953374003</v>
      </c>
      <c r="DO33" s="208">
        <v>-0.55266855201655574</v>
      </c>
      <c r="DP33" s="208">
        <v>-2.5288512875710154</v>
      </c>
      <c r="DQ33" s="208">
        <v>6.1798101431761836</v>
      </c>
      <c r="DR33" s="208">
        <v>4.4356886798047128</v>
      </c>
      <c r="DS33" s="208">
        <v>8.0554046475128445</v>
      </c>
      <c r="DT33" s="208">
        <v>3.5096820067558951</v>
      </c>
      <c r="DU33" s="208">
        <v>2.313219312376134</v>
      </c>
      <c r="DV33" s="208">
        <v>5.8151787162613005</v>
      </c>
      <c r="DW33" s="208">
        <v>7.5692086032992449</v>
      </c>
      <c r="DX33" s="208">
        <v>8.465800821541265</v>
      </c>
      <c r="DY33" s="208">
        <v>6.4672571580641716</v>
      </c>
      <c r="DZ33" s="208">
        <v>6.59460625688655</v>
      </c>
      <c r="EA33" s="208">
        <v>5.968947018737623</v>
      </c>
      <c r="EB33" s="208">
        <v>4.4860904074920853</v>
      </c>
      <c r="EC33" s="208">
        <v>-1.5629049023852701</v>
      </c>
      <c r="ED33" s="208">
        <v>-32.659794801784514</v>
      </c>
      <c r="EE33" s="208">
        <v>4.2650620688701366</v>
      </c>
      <c r="EF33" s="208">
        <v>6.0894703196982221</v>
      </c>
      <c r="EG33" s="208">
        <v>7.6338895172882104</v>
      </c>
      <c r="EH33" s="208">
        <v>40.010336518478709</v>
      </c>
      <c r="EI33" s="208">
        <v>-30.403464028170319</v>
      </c>
      <c r="EJ33" s="208">
        <v>3.4142287370086279</v>
      </c>
      <c r="EK33" s="208">
        <v>4.4983140697513875</v>
      </c>
      <c r="EL33" s="208">
        <v>26.92174510828012</v>
      </c>
      <c r="EM33" s="208">
        <v>46.429278762936178</v>
      </c>
      <c r="EN33" s="208">
        <v>4.8645862314422601</v>
      </c>
      <c r="EO33" s="208">
        <v>7.5058165240438086</v>
      </c>
      <c r="EP33" s="208">
        <v>1.5473473045014572</v>
      </c>
      <c r="EQ33" s="208">
        <v>4.7836572132808186</v>
      </c>
      <c r="ER33" s="208">
        <v>2.5607041888820135</v>
      </c>
      <c r="ES33" s="208">
        <v>2.4267408703937576</v>
      </c>
      <c r="ET33" s="208">
        <v>5.7329965891160413</v>
      </c>
      <c r="EU33" s="208">
        <v>1.4067959844887383</v>
      </c>
      <c r="EV33" s="208"/>
      <c r="EW33" s="208">
        <v>-2.7514038886305485</v>
      </c>
      <c r="EX33" s="208">
        <v>5.8483918266889674</v>
      </c>
      <c r="EY33" s="208">
        <v>5.8956082673917507</v>
      </c>
      <c r="EZ33" s="208">
        <v>5.9806386223216776</v>
      </c>
      <c r="FA33" s="208">
        <v>-6.919971072149238</v>
      </c>
      <c r="FB33" s="208">
        <v>1.2601500123436296</v>
      </c>
      <c r="FC33" s="208">
        <v>19.085124106790531</v>
      </c>
      <c r="FD33" s="208">
        <v>4.5074109441026735</v>
      </c>
      <c r="FE33" s="208">
        <v>2.1727454067474099</v>
      </c>
      <c r="FF33" s="208">
        <v>5.5524608839152734</v>
      </c>
      <c r="FG33" s="208">
        <v>5.9844360103771237</v>
      </c>
      <c r="FH33" s="208">
        <v>5.8742128915009886</v>
      </c>
      <c r="FI33" s="208">
        <v>-5.6833126768083275</v>
      </c>
      <c r="FJ33" s="208">
        <v>1.2684717094271605</v>
      </c>
      <c r="FK33" s="208">
        <v>18.103619754982248</v>
      </c>
      <c r="FL33" s="208">
        <v>4.0774766935872293</v>
      </c>
      <c r="FM33" s="208">
        <v>-7.1253049899274998</v>
      </c>
      <c r="FN33" s="208">
        <v>6.0957205345121253</v>
      </c>
      <c r="FO33" s="208">
        <v>-1.608936387864162</v>
      </c>
      <c r="FP33" s="208">
        <v>-4.5123275008423747</v>
      </c>
      <c r="FQ33" s="208">
        <v>5.2519928257587623</v>
      </c>
      <c r="FR33" s="208">
        <v>-10.08349926484</v>
      </c>
      <c r="FS33" s="208">
        <v>6.9535083962471305</v>
      </c>
      <c r="FT33" s="208">
        <v>-1.8124374192467769</v>
      </c>
      <c r="FU33" s="208">
        <v>3.5784650941802454</v>
      </c>
      <c r="FV33" s="208">
        <v>-2.2176733509112694</v>
      </c>
      <c r="FW33" s="208">
        <v>0.84414808144907738</v>
      </c>
      <c r="FX33" s="208">
        <v>6.8060710210917676</v>
      </c>
      <c r="FY33" s="208">
        <v>-8.6468443927594052</v>
      </c>
      <c r="FZ33" s="208">
        <v>5.3697654287075949</v>
      </c>
      <c r="GA33" s="208">
        <v>-8.9773102523796524</v>
      </c>
      <c r="GB33" s="208">
        <v>-3.7211494872282174</v>
      </c>
      <c r="GC33" s="208">
        <v>12.38386778950975</v>
      </c>
      <c r="GD33" s="208">
        <v>-9.5372210433093443</v>
      </c>
      <c r="GE33" s="208">
        <v>8.5846903288298222</v>
      </c>
      <c r="GF33" s="208">
        <v>-1.2813385304809657</v>
      </c>
      <c r="GG33" s="208">
        <v>-0.181826941474867</v>
      </c>
      <c r="GH33" s="208">
        <v>-0.95798182677290811</v>
      </c>
      <c r="GI33" s="208">
        <v>0.84840581882173183</v>
      </c>
      <c r="GJ33" s="208">
        <v>14.75881571810578</v>
      </c>
      <c r="GK33" s="208">
        <v>-8.3565470120859544</v>
      </c>
      <c r="GL33" s="208">
        <v>7.6930507736304321</v>
      </c>
      <c r="GM33" s="208">
        <v>-11.374703895375049</v>
      </c>
      <c r="GN33" s="208">
        <v>0.77156977450505337</v>
      </c>
      <c r="GO33" s="208">
        <v>1.2813017076616688</v>
      </c>
      <c r="GP33" s="208">
        <v>-2.9665873571772892</v>
      </c>
      <c r="GQ33" s="208">
        <v>12.056094025184507</v>
      </c>
      <c r="GR33" s="208">
        <v>-2.6216951579843624</v>
      </c>
      <c r="GS33" s="208">
        <v>-5.3543472597770432</v>
      </c>
      <c r="GT33" s="208">
        <v>2.097185204327161</v>
      </c>
      <c r="GU33" s="208">
        <v>-2.403298024688425</v>
      </c>
      <c r="GV33" s="208">
        <v>16.073945750115442</v>
      </c>
      <c r="GW33" s="208">
        <v>-13.225259050905251</v>
      </c>
      <c r="GX33" s="208">
        <v>15.603261727612235</v>
      </c>
      <c r="GY33" s="208">
        <v>-9.1748775308955146</v>
      </c>
      <c r="GZ33" s="208">
        <v>-1.850512546331089</v>
      </c>
      <c r="HA33" s="208">
        <v>1.0325462851013185</v>
      </c>
      <c r="HB33" s="208">
        <v>5.2108422103481757</v>
      </c>
      <c r="HC33" s="208">
        <v>5.9840593209789148</v>
      </c>
      <c r="HD33" s="208">
        <v>-7.2578303174234549</v>
      </c>
      <c r="HE33" s="208">
        <v>1.8538805057306718</v>
      </c>
      <c r="HF33" s="208">
        <v>0.48808055523529958</v>
      </c>
      <c r="HG33" s="208">
        <v>-3.6082361884948853</v>
      </c>
      <c r="HH33" s="208">
        <v>15.332767391479194</v>
      </c>
      <c r="HI33" s="208">
        <v>-12.58211993390276</v>
      </c>
      <c r="HJ33" s="208">
        <v>14.497024374281381</v>
      </c>
      <c r="HK33" s="208">
        <v>-8.1696440038726763</v>
      </c>
      <c r="HL33" s="208">
        <v>-2.1685026317768461</v>
      </c>
      <c r="HM33" s="208">
        <v>-0.16824537905876014</v>
      </c>
      <c r="HN33" s="208">
        <v>5.3487022157100057</v>
      </c>
      <c r="HO33" s="208">
        <v>6.0769529150581434</v>
      </c>
      <c r="HP33" s="208">
        <v>-6.8853610706800765</v>
      </c>
      <c r="HQ33" s="208">
        <v>-1.6578389439601438E-2</v>
      </c>
      <c r="HR33" s="208">
        <v>0.60161848497524772</v>
      </c>
      <c r="HS33" s="208">
        <v>-3.4028769991622028</v>
      </c>
      <c r="HT33" s="208">
        <v>11.724450485234456</v>
      </c>
      <c r="HU33" s="208">
        <v>-9.607734551417721</v>
      </c>
      <c r="HV33" s="208">
        <v>-1.8576728102922573</v>
      </c>
      <c r="HW33" s="208">
        <v>-68.679622904224061</v>
      </c>
      <c r="HX33" s="208">
        <v>96.43056834078061</v>
      </c>
      <c r="HY33" s="208">
        <v>79.571220547202472</v>
      </c>
      <c r="HZ33" s="208">
        <v>-0.24082221453279828</v>
      </c>
      <c r="IA33" s="208">
        <v>4.7451729438294734</v>
      </c>
      <c r="IB33" s="208">
        <v>-6.0064928880092623</v>
      </c>
      <c r="IC33" s="208">
        <v>-1.0073352108559845</v>
      </c>
      <c r="ID33" s="208">
        <v>3.5179593297666685</v>
      </c>
      <c r="IE33" s="208">
        <v>-1.6257921562744713</v>
      </c>
      <c r="IF33" s="208">
        <v>2.8652821985419905</v>
      </c>
      <c r="IG33" s="208">
        <v>-6.5259665962733493</v>
      </c>
      <c r="IH33" s="208">
        <v>14.986084733838226</v>
      </c>
      <c r="II33" s="208">
        <v>-2.8353088709194907</v>
      </c>
      <c r="IJ33" s="208">
        <v>-11.592984555047238</v>
      </c>
      <c r="IK33" s="208">
        <v>-39.092551807603549</v>
      </c>
      <c r="IL33" s="208">
        <v>-2.0358535579281636</v>
      </c>
      <c r="IM33" s="208">
        <v>22.354720196881743</v>
      </c>
      <c r="IN33" s="208">
        <v>24.907538817375823</v>
      </c>
      <c r="IO33" s="208">
        <v>18.324822080810435</v>
      </c>
      <c r="IP33" s="208">
        <v>3.6944919634400293</v>
      </c>
      <c r="IQ33" s="208">
        <v>-4.6227805658899683</v>
      </c>
      <c r="IR33" s="208">
        <v>5.7174124106931714</v>
      </c>
      <c r="IS33" s="208">
        <v>-3.0089417648649004</v>
      </c>
      <c r="IT33" s="208">
        <v>8.1981158138417527</v>
      </c>
      <c r="IU33" s="208">
        <v>1.0868398358974503</v>
      </c>
      <c r="IV33" s="208">
        <v>-6.0442242188317579</v>
      </c>
      <c r="IW33" s="208">
        <v>2.8671082747163865</v>
      </c>
      <c r="IX33" s="208">
        <v>-10.443599217838567</v>
      </c>
      <c r="IY33" s="208">
        <v>9.3696828019716634</v>
      </c>
      <c r="IZ33" s="208">
        <v>-2.0975612313196166</v>
      </c>
      <c r="JA33" s="208">
        <v>-3.1445442819845226</v>
      </c>
      <c r="JB33" s="208">
        <v>10.921968737010232</v>
      </c>
      <c r="JC33" s="208">
        <v>-2.8310311431770572</v>
      </c>
      <c r="JD33" s="208">
        <v>5.1885464558473018</v>
      </c>
      <c r="JE33" s="208">
        <v>-2.7258153958088798</v>
      </c>
      <c r="JF33" s="208">
        <v>6.2806564465787176</v>
      </c>
      <c r="JG33" s="208">
        <v>-13.520472815014273</v>
      </c>
      <c r="JH33" s="208">
        <v>16.31501803404079</v>
      </c>
      <c r="JI33" s="208">
        <v>-7.1389445785891041</v>
      </c>
      <c r="JJ33" s="208">
        <v>-4.407094206590827</v>
      </c>
      <c r="JK33" s="208">
        <v>4.2521869035000179</v>
      </c>
      <c r="JL33" s="208">
        <v>-2.8868448693313553</v>
      </c>
      <c r="JM33" s="208">
        <v>1.2054060687706425</v>
      </c>
      <c r="JN33" s="208">
        <v>4.8396960207649329</v>
      </c>
      <c r="JO33" s="208">
        <v>-4.6458661088748556</v>
      </c>
      <c r="JP33" s="208">
        <v>15.168832910275199</v>
      </c>
      <c r="JQ33" s="208">
        <v>-7.9595911956806873</v>
      </c>
      <c r="JR33" s="208">
        <v>-1.4063939275255422</v>
      </c>
      <c r="JS33" s="208">
        <v>2.7074660342241401</v>
      </c>
      <c r="JT33" s="208">
        <v>10.977786465821637</v>
      </c>
      <c r="JU33" s="208">
        <v>-17.922503819561328</v>
      </c>
      <c r="JV33" s="208">
        <v>4.7605040866464492</v>
      </c>
      <c r="JW33" s="208">
        <v>5.7299989899776165</v>
      </c>
      <c r="JX33" s="208">
        <v>-15.314331515876589</v>
      </c>
      <c r="JY33" s="208">
        <v>8.1063613345067438</v>
      </c>
      <c r="JZ33" s="208">
        <v>1.6333327283178249</v>
      </c>
      <c r="KA33" s="208">
        <v>-100</v>
      </c>
      <c r="KB33" s="208">
        <v>-1.5257062934111048</v>
      </c>
      <c r="KC33" s="208">
        <v>-4.7532215748909152</v>
      </c>
      <c r="KD33" s="208">
        <v>3.3412795407638214</v>
      </c>
      <c r="KE33" s="208">
        <v>2.1997854318107812</v>
      </c>
      <c r="KF33" s="208">
        <v>-7.2439115730724097</v>
      </c>
      <c r="KG33" s="208">
        <v>1.5142217206968809</v>
      </c>
      <c r="KH33" s="208">
        <v>1.2877176248728546</v>
      </c>
      <c r="KI33" s="208">
        <v>11.330931841570504</v>
      </c>
      <c r="KJ33" s="208">
        <v>-8.7675334788343662</v>
      </c>
      <c r="KK33" s="208">
        <v>5.0326803430023688</v>
      </c>
      <c r="KL33" s="208">
        <v>-2.9732989595352279</v>
      </c>
      <c r="KM33" s="208">
        <v>10.044063752551708</v>
      </c>
      <c r="KN33" s="208">
        <v>-5.6448441897994854</v>
      </c>
      <c r="KO33" s="208">
        <v>6.7737392598079964</v>
      </c>
      <c r="KP33" s="208">
        <v>-2.16457882257302</v>
      </c>
      <c r="KQ33" s="208">
        <v>8.0164397028498371</v>
      </c>
      <c r="KR33" s="208">
        <v>-5.5319827863744422</v>
      </c>
      <c r="KS33" s="208">
        <v>6.1470285968068197</v>
      </c>
      <c r="KT33" s="208">
        <v>-3.5336204634349144</v>
      </c>
      <c r="KU33" s="208">
        <v>1.7630624867631184</v>
      </c>
      <c r="KV33" s="208">
        <v>-35.375016323615128</v>
      </c>
      <c r="KW33" s="208">
        <v>64.350947439130806</v>
      </c>
      <c r="KX33" s="208">
        <v>-1.8456719285961469</v>
      </c>
      <c r="KY33" s="208">
        <v>3.2444991160204211</v>
      </c>
      <c r="KZ33" s="208">
        <v>-15.935717341344244</v>
      </c>
      <c r="LA33" s="208">
        <v>-18.304198747910874</v>
      </c>
      <c r="LB33" s="208">
        <v>45.848553997172303</v>
      </c>
      <c r="LC33" s="208">
        <v>4.3268051830383882</v>
      </c>
      <c r="LD33" s="208">
        <v>2.1029434904614561</v>
      </c>
      <c r="LE33" s="208">
        <v>-5.7477720220601327</v>
      </c>
      <c r="LF33" s="208">
        <v>4.4487031321696691</v>
      </c>
      <c r="LG33" s="208">
        <v>6.9544903538130569</v>
      </c>
      <c r="LH33" s="208">
        <v>-3.556073534692004</v>
      </c>
      <c r="LI33" s="208">
        <v>-2.7439572752812751</v>
      </c>
      <c r="LJ33" s="208">
        <v>2.232856055467721</v>
      </c>
      <c r="LK33" s="208">
        <v>6.8147879349545804</v>
      </c>
      <c r="LL33" s="208">
        <v>-0.4429384226860833</v>
      </c>
      <c r="LM33" s="208">
        <v>-6.7233124852200064</v>
      </c>
      <c r="LN33" s="512" t="s">
        <v>710</v>
      </c>
      <c r="LO33" s="512"/>
      <c r="LP33" s="67">
        <v>0.41834191002490112</v>
      </c>
      <c r="LQ33" s="315">
        <v>0.73438701894870284</v>
      </c>
      <c r="LR33" s="68">
        <v>2</v>
      </c>
      <c r="LS33" s="69">
        <v>1</v>
      </c>
      <c r="LT33" s="67">
        <v>0.38257703263980253</v>
      </c>
      <c r="LU33" s="68">
        <v>3</v>
      </c>
      <c r="LV33"/>
      <c r="LW33"/>
      <c r="LX33"/>
      <c r="LY33"/>
    </row>
    <row r="34" spans="1:337" s="43" customFormat="1" ht="18" customHeight="1">
      <c r="A34" s="514"/>
      <c r="B34" s="264"/>
      <c r="C34" s="265">
        <v>7.1</v>
      </c>
      <c r="D34" s="266">
        <v>2.6093044330534698</v>
      </c>
      <c r="E34" s="266">
        <v>3.1713435654609698</v>
      </c>
      <c r="F34" s="267">
        <v>29</v>
      </c>
      <c r="G34" s="268"/>
      <c r="H34" s="37" t="s">
        <v>711</v>
      </c>
      <c r="I34" s="211">
        <v>-2.0425300898332495</v>
      </c>
      <c r="J34" s="211">
        <v>-2.3758931939712795</v>
      </c>
      <c r="K34" s="211">
        <v>-6.4840284939843116</v>
      </c>
      <c r="L34" s="211">
        <v>-13.860521250424569</v>
      </c>
      <c r="M34" s="211">
        <v>-10.40942524697806</v>
      </c>
      <c r="N34" s="211">
        <v>-2.6322147410160284</v>
      </c>
      <c r="O34" s="211">
        <v>-6.8021743101956957</v>
      </c>
      <c r="P34" s="211">
        <v>-5.6483876896278531</v>
      </c>
      <c r="Q34" s="211">
        <v>-3.1731221917295898</v>
      </c>
      <c r="R34" s="211">
        <v>-2.7703969989640456</v>
      </c>
      <c r="S34" s="211">
        <v>-0.58336902227237886</v>
      </c>
      <c r="T34" s="211">
        <v>1.6503992471085667</v>
      </c>
      <c r="U34" s="211">
        <v>14.20633173041297</v>
      </c>
      <c r="V34" s="211">
        <v>15.820795031106158</v>
      </c>
      <c r="W34" s="211">
        <v>9.8238720548112752</v>
      </c>
      <c r="X34" s="211">
        <v>2.7509680606128626</v>
      </c>
      <c r="Y34" s="211">
        <v>6.6001740336623129</v>
      </c>
      <c r="Z34" s="211">
        <v>-7.6777719824178092</v>
      </c>
      <c r="AA34" s="211">
        <v>4.8504923302649274</v>
      </c>
      <c r="AB34" s="211">
        <v>4.6667527597659983</v>
      </c>
      <c r="AC34" s="211">
        <v>3.3853093067678515</v>
      </c>
      <c r="AD34" s="211">
        <v>-0.15785829153954012</v>
      </c>
      <c r="AE34" s="211">
        <v>4.12947058835951</v>
      </c>
      <c r="AF34" s="211">
        <v>-0.55261497144400096</v>
      </c>
      <c r="AG34" s="294">
        <v>1.8177811792858591</v>
      </c>
      <c r="AH34" s="211">
        <v>-7.1472969591629862</v>
      </c>
      <c r="AI34" s="211">
        <v>6.9146692120640267</v>
      </c>
      <c r="AJ34" s="211">
        <v>9.8485190445648243</v>
      </c>
      <c r="AK34" s="211">
        <v>5.4121967400385671</v>
      </c>
      <c r="AL34" s="211">
        <v>6.4080147838774906</v>
      </c>
      <c r="AM34" s="211">
        <v>20.190040507292821</v>
      </c>
      <c r="AN34" s="211">
        <v>8.8630745789366046</v>
      </c>
      <c r="AO34" s="211">
        <v>1.7272908515337804</v>
      </c>
      <c r="AP34" s="211">
        <v>10.694600749177027</v>
      </c>
      <c r="AQ34" s="211">
        <v>9.0663896670576776</v>
      </c>
      <c r="AR34" s="211">
        <v>8.9829131320336302</v>
      </c>
      <c r="AS34" s="211">
        <v>6.5499216210303643</v>
      </c>
      <c r="AT34" s="211">
        <v>7.3095260323216422</v>
      </c>
      <c r="AU34" s="211">
        <v>6.7171549331974916</v>
      </c>
      <c r="AV34" s="211">
        <v>9.5213014816070398</v>
      </c>
      <c r="AW34" s="211">
        <v>9.2690541571580383</v>
      </c>
      <c r="AX34" s="211">
        <v>7.954470184212866</v>
      </c>
      <c r="AY34" s="211">
        <v>7.462396946765935</v>
      </c>
      <c r="AZ34" s="211">
        <v>7.9682150753782395</v>
      </c>
      <c r="BA34" s="211">
        <v>8.3494016069756611</v>
      </c>
      <c r="BB34" s="211">
        <v>4.7054749389921824</v>
      </c>
      <c r="BC34" s="211">
        <v>3.7692545188893831</v>
      </c>
      <c r="BD34" s="211">
        <v>4.6582005801778905</v>
      </c>
      <c r="BE34" s="211">
        <v>-0.37009419386626519</v>
      </c>
      <c r="BF34" s="211">
        <v>5.1551502453555713</v>
      </c>
      <c r="BG34" s="211">
        <v>-9.1172169908798111</v>
      </c>
      <c r="BH34" s="211">
        <v>-70.03723852836886</v>
      </c>
      <c r="BI34" s="211">
        <v>-39.439295704189256</v>
      </c>
      <c r="BJ34" s="211">
        <v>20.110324955967158</v>
      </c>
      <c r="BK34" s="211">
        <v>11.779089166268903</v>
      </c>
      <c r="BL34" s="211">
        <v>11.645907778825816</v>
      </c>
      <c r="BM34" s="211">
        <v>13.525908034329049</v>
      </c>
      <c r="BN34" s="211">
        <v>8.0151565819031703</v>
      </c>
      <c r="BO34" s="211">
        <v>14.25992250926798</v>
      </c>
      <c r="BP34" s="211">
        <v>17.811365143749057</v>
      </c>
      <c r="BQ34" s="211">
        <v>1.4288830540697006</v>
      </c>
      <c r="BR34" s="211">
        <v>7.2873480225838136</v>
      </c>
      <c r="BS34" s="211">
        <v>33.50298197829963</v>
      </c>
      <c r="BT34" s="211">
        <v>332.02240449964108</v>
      </c>
      <c r="BU34" s="211">
        <v>96.227211203596255</v>
      </c>
      <c r="BV34" s="211">
        <v>-57.119554865879579</v>
      </c>
      <c r="BW34" s="211">
        <v>-55.897229764257162</v>
      </c>
      <c r="BX34" s="211">
        <v>-46.058905010888907</v>
      </c>
      <c r="BY34" s="211">
        <v>-17.411126601913352</v>
      </c>
      <c r="BZ34" s="211">
        <v>5.0678965446418829</v>
      </c>
      <c r="CA34" s="211">
        <v>3.5494144388356546</v>
      </c>
      <c r="CB34" s="211">
        <v>-1.6712992933446458</v>
      </c>
      <c r="CC34" s="211">
        <v>5.0125506760613945</v>
      </c>
      <c r="CD34" s="211">
        <v>9.9008959870571971</v>
      </c>
      <c r="CE34" s="211">
        <v>-0.52824152676699043</v>
      </c>
      <c r="CF34" s="211">
        <v>5.1086798635896713</v>
      </c>
      <c r="CG34" s="211">
        <v>14.440072858347165</v>
      </c>
      <c r="CH34" s="211">
        <v>179.25155924690091</v>
      </c>
      <c r="CI34" s="211">
        <v>129.86448605961485</v>
      </c>
      <c r="CJ34" s="211">
        <v>107.12772747087436</v>
      </c>
      <c r="CK34" s="211">
        <v>35.634926729800753</v>
      </c>
      <c r="CL34" s="211">
        <v>-5.66098858867187</v>
      </c>
      <c r="CM34" s="211">
        <v>9.4065177941209868</v>
      </c>
      <c r="CN34" s="211">
        <v>11.751851232073676</v>
      </c>
      <c r="CO34" s="211">
        <v>12.166382464786167</v>
      </c>
      <c r="CP34" s="211">
        <v>9.4863570232182752</v>
      </c>
      <c r="CQ34" s="211">
        <v>9.7992886624420805</v>
      </c>
      <c r="CR34" s="211">
        <v>-15.528307345753305</v>
      </c>
      <c r="CS34" s="211">
        <v>16.101255635379658</v>
      </c>
      <c r="CT34" s="211">
        <v>-0.19005175277727915</v>
      </c>
      <c r="CU34" s="211">
        <v>11.855921703498694</v>
      </c>
      <c r="CV34" s="211">
        <v>3.8073943340858563</v>
      </c>
      <c r="CW34" s="211">
        <v>2.6139273040582935</v>
      </c>
      <c r="CX34" s="211">
        <v>10.602882764737757</v>
      </c>
      <c r="CY34" s="211">
        <v>0.3997225954531558</v>
      </c>
      <c r="CZ34" s="211">
        <v>-2.5139130503380187</v>
      </c>
      <c r="DA34" s="211">
        <v>12.115426662891977</v>
      </c>
      <c r="DB34" s="211">
        <v>2.8919544137230702</v>
      </c>
      <c r="DC34" s="211">
        <v>-10.020456605570061</v>
      </c>
      <c r="DD34" s="211">
        <v>20.183140930411852</v>
      </c>
      <c r="DE34" s="211">
        <v>10.297173159420254</v>
      </c>
      <c r="DF34" s="211">
        <v>-10.741768759819706</v>
      </c>
      <c r="DG34" s="211">
        <v>3.9263381935449786</v>
      </c>
      <c r="DH34" s="211">
        <v>7.6821336292702824</v>
      </c>
      <c r="DI34" s="211">
        <v>-14.870536323809475</v>
      </c>
      <c r="DJ34" s="211">
        <v>-3.3849619851724526</v>
      </c>
      <c r="DK34" s="211">
        <v>-8.1959549128439448</v>
      </c>
      <c r="DL34" s="211">
        <v>-100</v>
      </c>
      <c r="DM34" s="211">
        <v>-3.6556703973064941</v>
      </c>
      <c r="DN34" s="211">
        <v>-9.0435400843417995</v>
      </c>
      <c r="DO34" s="211">
        <v>-5.2152228094986981</v>
      </c>
      <c r="DP34" s="211">
        <v>-0.60593531488991914</v>
      </c>
      <c r="DQ34" s="211">
        <v>13.27995897377869</v>
      </c>
      <c r="DR34" s="211">
        <v>0.23545025564276045</v>
      </c>
      <c r="DS34" s="211">
        <v>4.2988182387480691</v>
      </c>
      <c r="DT34" s="211">
        <v>1.0827870068265781</v>
      </c>
      <c r="DU34" s="211">
        <v>0.50730386711335029</v>
      </c>
      <c r="DV34" s="211">
        <v>7.2584687951167552</v>
      </c>
      <c r="DW34" s="211">
        <v>10.129261374379823</v>
      </c>
      <c r="DX34" s="211">
        <v>9.5867799957075164</v>
      </c>
      <c r="DY34" s="211">
        <v>6.8367689731767314</v>
      </c>
      <c r="DZ34" s="211">
        <v>8.9303491639095114</v>
      </c>
      <c r="EA34" s="211">
        <v>7.9079373545353207</v>
      </c>
      <c r="EB34" s="211">
        <v>4.3821320534685526</v>
      </c>
      <c r="EC34" s="211">
        <v>-1.6584620825588985</v>
      </c>
      <c r="ED34" s="211">
        <v>-31.055328352212655</v>
      </c>
      <c r="EE34" s="211">
        <v>12.267204750495139</v>
      </c>
      <c r="EF34" s="211">
        <v>13.309147820696495</v>
      </c>
      <c r="EG34" s="211">
        <v>13.395025149376139</v>
      </c>
      <c r="EH34" s="211">
        <v>46.339838219872092</v>
      </c>
      <c r="EI34" s="211">
        <v>-40.600018742855795</v>
      </c>
      <c r="EJ34" s="211">
        <v>2.240309206375187</v>
      </c>
      <c r="EK34" s="211">
        <v>4.47057303101532</v>
      </c>
      <c r="EL34" s="211">
        <v>37.31307479284294</v>
      </c>
      <c r="EM34" s="211">
        <v>82.219547300032218</v>
      </c>
      <c r="EN34" s="211">
        <v>5.1499280364686086</v>
      </c>
      <c r="EO34" s="211">
        <v>10.466504060225049</v>
      </c>
      <c r="EP34" s="211">
        <v>-0.3055252339970167</v>
      </c>
      <c r="EQ34" s="211">
        <v>6.0320036391149188</v>
      </c>
      <c r="ER34" s="211">
        <v>2.430562820852586</v>
      </c>
      <c r="ES34" s="211">
        <v>1.4196734592021016</v>
      </c>
      <c r="ET34" s="211">
        <v>6.1568212018895849</v>
      </c>
      <c r="EU34" s="211">
        <v>-0.58762124056546838</v>
      </c>
      <c r="EV34" s="211"/>
      <c r="EW34" s="211">
        <v>-5.2383208018830629</v>
      </c>
      <c r="EX34" s="211">
        <v>5.3238301016370855</v>
      </c>
      <c r="EY34" s="211">
        <v>6.3824000060897106</v>
      </c>
      <c r="EZ34" s="211">
        <v>7.1865244832224562</v>
      </c>
      <c r="FA34" s="211">
        <v>-3.4700610401905578</v>
      </c>
      <c r="FB34" s="211">
        <v>1.0893341739203919</v>
      </c>
      <c r="FC34" s="211">
        <v>27.018746261922374</v>
      </c>
      <c r="FD34" s="211">
        <v>5.2069498951874351</v>
      </c>
      <c r="FE34" s="211">
        <v>0.98073117921939001</v>
      </c>
      <c r="FF34" s="211">
        <v>4.81583868724762</v>
      </c>
      <c r="FG34" s="211">
        <v>6.5956883859946913</v>
      </c>
      <c r="FH34" s="211">
        <v>6.9745128802215106</v>
      </c>
      <c r="FI34" s="211">
        <v>-1.7241560988097433</v>
      </c>
      <c r="FJ34" s="211">
        <v>0.81783468251761349</v>
      </c>
      <c r="FK34" s="211">
        <v>25.554365798804639</v>
      </c>
      <c r="FL34" s="211">
        <v>4.5477882068980335</v>
      </c>
      <c r="FM34" s="211">
        <v>-8.0696949845665955</v>
      </c>
      <c r="FN34" s="211">
        <v>7.2890981254428056</v>
      </c>
      <c r="FO34" s="211">
        <v>4.6656160704879852</v>
      </c>
      <c r="FP34" s="211">
        <v>-10.80283127350522</v>
      </c>
      <c r="FQ34" s="211">
        <v>5.5360524251432821</v>
      </c>
      <c r="FR34" s="211">
        <v>-11.701797203728788</v>
      </c>
      <c r="FS34" s="211">
        <v>8.5873930122890556</v>
      </c>
      <c r="FT34" s="211">
        <v>-7.2222090096980622</v>
      </c>
      <c r="FU34" s="211">
        <v>10.897143365728738</v>
      </c>
      <c r="FV34" s="211">
        <v>-8.0300481428009363</v>
      </c>
      <c r="FW34" s="211">
        <v>3.3037453424659162</v>
      </c>
      <c r="FX34" s="211">
        <v>7.5498058178293093</v>
      </c>
      <c r="FY34" s="211">
        <v>-8.3825467953820976</v>
      </c>
      <c r="FZ34" s="211">
        <v>2.7742488147961524</v>
      </c>
      <c r="GA34" s="211">
        <v>-3.590355036465084</v>
      </c>
      <c r="GB34" s="211">
        <v>-7.2292318394330977</v>
      </c>
      <c r="GC34" s="211">
        <v>14.697463633200087</v>
      </c>
      <c r="GD34" s="211">
        <v>-15.483334749358704</v>
      </c>
      <c r="GE34" s="211">
        <v>9.9317020698514114</v>
      </c>
      <c r="GF34" s="211">
        <v>-4.7882318959411379</v>
      </c>
      <c r="GG34" s="211">
        <v>11.35839002006729</v>
      </c>
      <c r="GH34" s="211">
        <v>-5.96132779921858</v>
      </c>
      <c r="GI34" s="211">
        <v>5.6248522456550347</v>
      </c>
      <c r="GJ34" s="211">
        <v>20.834437363234471</v>
      </c>
      <c r="GK34" s="211">
        <v>-7.0874083064672817</v>
      </c>
      <c r="GL34" s="211">
        <v>-2.5471552899103358</v>
      </c>
      <c r="GM34" s="211">
        <v>-9.7993526813624925</v>
      </c>
      <c r="GN34" s="211">
        <v>-3.7538991815705458</v>
      </c>
      <c r="GO34" s="211">
        <v>-0.66502717679622947</v>
      </c>
      <c r="GP34" s="211">
        <v>-4.0142969691514025</v>
      </c>
      <c r="GQ34" s="211">
        <v>9.7390582083528159</v>
      </c>
      <c r="GR34" s="211">
        <v>-5.9539172130863136</v>
      </c>
      <c r="GS34" s="211">
        <v>7.5419731426168681</v>
      </c>
      <c r="GT34" s="211">
        <v>-1.9232061378159102</v>
      </c>
      <c r="GU34" s="211">
        <v>0.87552822949083975</v>
      </c>
      <c r="GV34" s="211">
        <v>23.714608471998886</v>
      </c>
      <c r="GW34" s="211">
        <v>-15.26838254230907</v>
      </c>
      <c r="GX34" s="211">
        <v>12.211473815377218</v>
      </c>
      <c r="GY34" s="211">
        <v>-7.3241530106573691</v>
      </c>
      <c r="GZ34" s="211">
        <v>-7.640876698411347</v>
      </c>
      <c r="HA34" s="211">
        <v>0.27337996564807554</v>
      </c>
      <c r="HB34" s="211">
        <v>8.4178250936285792</v>
      </c>
      <c r="HC34" s="211">
        <v>-0.60298484354623838</v>
      </c>
      <c r="HD34" s="211">
        <v>-12.118473099207534</v>
      </c>
      <c r="HE34" s="211">
        <v>17.021850096986114</v>
      </c>
      <c r="HF34" s="211">
        <v>-3.365821419720973</v>
      </c>
      <c r="HG34" s="211">
        <v>0.79832076355172887</v>
      </c>
      <c r="HH34" s="211">
        <v>20.95273889493221</v>
      </c>
      <c r="HI34" s="211">
        <v>-14.664322873212086</v>
      </c>
      <c r="HJ34" s="211">
        <v>11.592042935975755</v>
      </c>
      <c r="HK34" s="211">
        <v>-4.8889619992518192</v>
      </c>
      <c r="HL34" s="211">
        <v>-7.8535964289670659</v>
      </c>
      <c r="HM34" s="211">
        <v>-0.93297968697866906</v>
      </c>
      <c r="HN34" s="211">
        <v>7.9236398125583065</v>
      </c>
      <c r="HO34" s="211">
        <v>-0.13512991359347382</v>
      </c>
      <c r="HP34" s="211">
        <v>-11.808203503591713</v>
      </c>
      <c r="HQ34" s="211">
        <v>13.086258077272348</v>
      </c>
      <c r="HR34" s="211">
        <v>-4.229872619712495</v>
      </c>
      <c r="HS34" s="211">
        <v>1.6618161277874464</v>
      </c>
      <c r="HT34" s="211">
        <v>15.141574346715188</v>
      </c>
      <c r="HU34" s="211">
        <v>-9.9318033380687751</v>
      </c>
      <c r="HV34" s="211">
        <v>-3.5539828526597432</v>
      </c>
      <c r="HW34" s="211">
        <v>-68.643242971007126</v>
      </c>
      <c r="HX34" s="211">
        <v>86.246221125891736</v>
      </c>
      <c r="HY34" s="211">
        <v>96.480079625485757</v>
      </c>
      <c r="HZ34" s="211">
        <v>0.43771143054354411</v>
      </c>
      <c r="IA34" s="211">
        <v>-0.25411587111140932</v>
      </c>
      <c r="IB34" s="211">
        <v>-10.323145938606942</v>
      </c>
      <c r="IC34" s="211">
        <v>7.5968480233110256</v>
      </c>
      <c r="ID34" s="211">
        <v>1.3069617214044484</v>
      </c>
      <c r="IE34" s="211">
        <v>4.8216826861225712</v>
      </c>
      <c r="IF34" s="211">
        <v>-0.86965493673253036</v>
      </c>
      <c r="IG34" s="211">
        <v>-4.7295240756630221</v>
      </c>
      <c r="IH34" s="211">
        <v>20.012574888045535</v>
      </c>
      <c r="II34" s="211">
        <v>1.4720522960191431</v>
      </c>
      <c r="IJ34" s="211">
        <v>-15.405830373381932</v>
      </c>
      <c r="IK34" s="211">
        <v>-57.064296930833379</v>
      </c>
      <c r="IL34" s="211">
        <v>3.3007305864098981</v>
      </c>
      <c r="IM34" s="211">
        <v>21.996921776327127</v>
      </c>
      <c r="IN34" s="211">
        <v>37.303670759931208</v>
      </c>
      <c r="IO34" s="211">
        <v>36.882536732904555</v>
      </c>
      <c r="IP34" s="211">
        <v>-0.15716589156424732</v>
      </c>
      <c r="IQ34" s="211">
        <v>-0.46317576716140252</v>
      </c>
      <c r="IR34" s="211">
        <v>5.8686864534887064</v>
      </c>
      <c r="IS34" s="211">
        <v>-0.29467337198198607</v>
      </c>
      <c r="IT34" s="211">
        <v>8.6238811412452208</v>
      </c>
      <c r="IU34" s="211">
        <v>7.2223274584386274</v>
      </c>
      <c r="IV34" s="211">
        <v>-7.8956852276564433</v>
      </c>
      <c r="IW34" s="211">
        <v>4.7697867535235048</v>
      </c>
      <c r="IX34" s="211">
        <v>-14.968534428724539</v>
      </c>
      <c r="IY34" s="211">
        <v>9.9297486059643774</v>
      </c>
      <c r="IZ34" s="211">
        <v>-10.088458215355615</v>
      </c>
      <c r="JA34" s="211">
        <v>-4.7932305770930128</v>
      </c>
      <c r="JB34" s="211">
        <v>15.789392352996074</v>
      </c>
      <c r="JC34" s="211">
        <v>1.670582320452624</v>
      </c>
      <c r="JD34" s="211">
        <v>6.2613947318516097</v>
      </c>
      <c r="JE34" s="211">
        <v>-2.67696302197416</v>
      </c>
      <c r="JF34" s="211">
        <v>8.934347669756832</v>
      </c>
      <c r="JG34" s="211">
        <v>-17.510836353529641</v>
      </c>
      <c r="JH34" s="211">
        <v>26.591835187615786</v>
      </c>
      <c r="JI34" s="211">
        <v>-9.9314909514626208</v>
      </c>
      <c r="JJ34" s="211">
        <v>-4.7061628394443176</v>
      </c>
      <c r="JK34" s="211">
        <v>2.0198178942665095</v>
      </c>
      <c r="JL34" s="211">
        <v>-11.122165509785631</v>
      </c>
      <c r="JM34" s="211">
        <v>2.6190443494968179</v>
      </c>
      <c r="JN34" s="211">
        <v>5.1077745999150892</v>
      </c>
      <c r="JO34" s="211">
        <v>-1.279934126398885</v>
      </c>
      <c r="JP34" s="211">
        <v>22.207609115618851</v>
      </c>
      <c r="JQ34" s="211">
        <v>-10.683500190768314</v>
      </c>
      <c r="JR34" s="211">
        <v>-4.7363526220715642</v>
      </c>
      <c r="JS34" s="211">
        <v>10.178451743168722</v>
      </c>
      <c r="JT34" s="211">
        <v>16.178704085807723</v>
      </c>
      <c r="JU34" s="211">
        <v>-27.111859916003695</v>
      </c>
      <c r="JV34" s="211">
        <v>10.953795643335098</v>
      </c>
      <c r="JW34" s="211">
        <v>5.70671356538341</v>
      </c>
      <c r="JX34" s="211">
        <v>-29.736511268415782</v>
      </c>
      <c r="JY34" s="211">
        <v>16.464293826449449</v>
      </c>
      <c r="JZ34" s="211">
        <v>-0.12611828708945438</v>
      </c>
      <c r="KA34" s="211">
        <v>-100</v>
      </c>
      <c r="KB34" s="211">
        <v>0.66451564937659668</v>
      </c>
      <c r="KC34" s="211">
        <v>-9.2528465893410328</v>
      </c>
      <c r="KD34" s="211">
        <v>3.6495828365755898</v>
      </c>
      <c r="KE34" s="211">
        <v>1.7534590011841829</v>
      </c>
      <c r="KF34" s="211">
        <v>-4.9649520594547454</v>
      </c>
      <c r="KG34" s="211">
        <v>-5.4333389329633945</v>
      </c>
      <c r="KH34" s="211">
        <v>8.6899568307017461</v>
      </c>
      <c r="KI34" s="211">
        <v>15.968973576155435</v>
      </c>
      <c r="KJ34" s="211">
        <v>-15.908507500500278</v>
      </c>
      <c r="KK34" s="211">
        <v>-1.5997736437473975</v>
      </c>
      <c r="KL34" s="211">
        <v>5.3385258014106256</v>
      </c>
      <c r="KM34" s="211">
        <v>15.308740602776666</v>
      </c>
      <c r="KN34" s="211">
        <v>-10.260007211837731</v>
      </c>
      <c r="KO34" s="211">
        <v>1.0339264528010261</v>
      </c>
      <c r="KP34" s="211">
        <v>4.8196429178707376</v>
      </c>
      <c r="KQ34" s="211">
        <v>12.415140593138659</v>
      </c>
      <c r="KR34" s="211">
        <v>-8.5014565459619149</v>
      </c>
      <c r="KS34" s="211">
        <v>8.5629854601805278E-2</v>
      </c>
      <c r="KT34" s="211">
        <v>1.3947451604285845</v>
      </c>
      <c r="KU34" s="211">
        <v>5.9096762410618453</v>
      </c>
      <c r="KV34" s="211">
        <v>-35.852772203080832</v>
      </c>
      <c r="KW34" s="211">
        <v>62.976102879582868</v>
      </c>
      <c r="KX34" s="211">
        <v>2.335781790934675</v>
      </c>
      <c r="KY34" s="211">
        <v>5.9899454889719976</v>
      </c>
      <c r="KZ34" s="211">
        <v>-17.215989628394397</v>
      </c>
      <c r="LA34" s="211">
        <v>-33.84728605573217</v>
      </c>
      <c r="LB34" s="211">
        <v>76.142176339877267</v>
      </c>
      <c r="LC34" s="211">
        <v>8.3020036491491425</v>
      </c>
      <c r="LD34" s="211">
        <v>8.8088892212070391</v>
      </c>
      <c r="LE34" s="211">
        <v>-12.212893012710325</v>
      </c>
      <c r="LF34" s="211">
        <v>1.6429765124423881</v>
      </c>
      <c r="LG34" s="211">
        <v>13.777954481242418</v>
      </c>
      <c r="LH34" s="211">
        <v>-1.8014994403513356</v>
      </c>
      <c r="LI34" s="211">
        <v>-6.6323096702056006</v>
      </c>
      <c r="LJ34" s="211">
        <v>-1.8093883579555836</v>
      </c>
      <c r="LK34" s="211">
        <v>12.655077474536895</v>
      </c>
      <c r="LL34" s="211">
        <v>2.7851925632327976</v>
      </c>
      <c r="LM34" s="211">
        <v>-12.564222535387159</v>
      </c>
      <c r="LN34" s="307"/>
      <c r="LO34" s="308" t="s">
        <v>712</v>
      </c>
      <c r="LP34" s="65">
        <v>2.7825904897635221</v>
      </c>
      <c r="LQ34" s="316">
        <v>28.3164272852507</v>
      </c>
      <c r="LR34" s="70"/>
      <c r="LS34" s="71"/>
      <c r="LT34" s="65">
        <v>0.88772712668077214</v>
      </c>
      <c r="LU34"/>
      <c r="LV34"/>
      <c r="LW34"/>
      <c r="LX34"/>
      <c r="LY34"/>
    </row>
    <row r="35" spans="1:337" s="43" customFormat="1" ht="18" customHeight="1">
      <c r="A35" s="514"/>
      <c r="B35" s="264"/>
      <c r="C35" s="265">
        <v>7.2</v>
      </c>
      <c r="D35" s="266">
        <v>0.91601324298182796</v>
      </c>
      <c r="E35" s="266">
        <v>1.1902803707746601</v>
      </c>
      <c r="F35" s="267">
        <v>30</v>
      </c>
      <c r="G35" s="268"/>
      <c r="H35" s="37" t="s">
        <v>713</v>
      </c>
      <c r="I35" s="211">
        <v>4.4947703665141319</v>
      </c>
      <c r="J35" s="211">
        <v>1.5445042710028076</v>
      </c>
      <c r="K35" s="211">
        <v>3.8061054863659933</v>
      </c>
      <c r="L35" s="211">
        <v>-0.34596608328017453</v>
      </c>
      <c r="M35" s="211">
        <v>-12.37537785129831</v>
      </c>
      <c r="N35" s="211">
        <v>-5.2159220569578366</v>
      </c>
      <c r="O35" s="211">
        <v>-8.6962769882523219</v>
      </c>
      <c r="P35" s="211">
        <v>2.777996445632283</v>
      </c>
      <c r="Q35" s="211">
        <v>0.55626880378025589</v>
      </c>
      <c r="R35" s="211">
        <v>-8.6991824928820876</v>
      </c>
      <c r="S35" s="211">
        <v>-8.1134579396221511</v>
      </c>
      <c r="T35" s="211">
        <v>-4.8592485884367278</v>
      </c>
      <c r="U35" s="211">
        <v>-5.7067621323664781</v>
      </c>
      <c r="V35" s="211">
        <v>-10.225267625020834</v>
      </c>
      <c r="W35" s="211">
        <v>0.89664973919580859</v>
      </c>
      <c r="X35" s="211">
        <v>5.5417687111299898</v>
      </c>
      <c r="Y35" s="211">
        <v>4.8290903232021805</v>
      </c>
      <c r="Z35" s="211">
        <v>0.14248112557093862</v>
      </c>
      <c r="AA35" s="211">
        <v>6.706088733269695</v>
      </c>
      <c r="AB35" s="211">
        <v>13.787312959158783</v>
      </c>
      <c r="AC35" s="211">
        <v>10.668302662222445</v>
      </c>
      <c r="AD35" s="211">
        <v>5.1697746000902498</v>
      </c>
      <c r="AE35" s="211">
        <v>8.4708485290982907</v>
      </c>
      <c r="AF35" s="211">
        <v>3.9407735392624943</v>
      </c>
      <c r="AG35" s="294">
        <v>3.5721463880157671</v>
      </c>
      <c r="AH35" s="211">
        <v>2.5690783080727755</v>
      </c>
      <c r="AI35" s="211">
        <v>3.0199169287394341</v>
      </c>
      <c r="AJ35" s="211">
        <v>2.3298692768305926</v>
      </c>
      <c r="AK35" s="211">
        <v>2.9851317892945559</v>
      </c>
      <c r="AL35" s="211">
        <v>2.5050762803998623</v>
      </c>
      <c r="AM35" s="211">
        <v>9.897943864162869</v>
      </c>
      <c r="AN35" s="211">
        <v>4.6463360718874753</v>
      </c>
      <c r="AO35" s="211">
        <v>-1.4549944124509011</v>
      </c>
      <c r="AP35" s="211">
        <v>7.7018391691246819</v>
      </c>
      <c r="AQ35" s="211">
        <v>8.2249611189006089</v>
      </c>
      <c r="AR35" s="211">
        <v>3.2327863496308851</v>
      </c>
      <c r="AS35" s="211">
        <v>5.5625355536174794</v>
      </c>
      <c r="AT35" s="211">
        <v>8.6613403361916426</v>
      </c>
      <c r="AU35" s="211">
        <v>3.9609208466998496</v>
      </c>
      <c r="AV35" s="211">
        <v>3.9063392625564859</v>
      </c>
      <c r="AW35" s="211">
        <v>4.6146777430758164</v>
      </c>
      <c r="AX35" s="211">
        <v>5.880348317632226</v>
      </c>
      <c r="AY35" s="211">
        <v>4.2058273513969624</v>
      </c>
      <c r="AZ35" s="211">
        <v>2.6004827702925013</v>
      </c>
      <c r="BA35" s="211">
        <v>8.2498600154047779</v>
      </c>
      <c r="BB35" s="211">
        <v>3.5381768279631132</v>
      </c>
      <c r="BC35" s="211">
        <v>3.8901810477161689</v>
      </c>
      <c r="BD35" s="211">
        <v>2.9628009619203795</v>
      </c>
      <c r="BE35" s="211">
        <v>3.2443834619218137</v>
      </c>
      <c r="BF35" s="211">
        <v>3.9369215054169331</v>
      </c>
      <c r="BG35" s="211">
        <v>-14.541621676414721</v>
      </c>
      <c r="BH35" s="211">
        <v>-70.468132760180737</v>
      </c>
      <c r="BI35" s="211">
        <v>-39.396007430834203</v>
      </c>
      <c r="BJ35" s="211">
        <v>-2.8964981082923202</v>
      </c>
      <c r="BK35" s="211">
        <v>-4.6968462499369963</v>
      </c>
      <c r="BL35" s="211">
        <v>-13.480485815284879</v>
      </c>
      <c r="BM35" s="211">
        <v>-10.90010887359945</v>
      </c>
      <c r="BN35" s="211">
        <v>-7.5580709530293859</v>
      </c>
      <c r="BO35" s="211">
        <v>-1.951694545361633</v>
      </c>
      <c r="BP35" s="211">
        <v>-3.0885988535199971</v>
      </c>
      <c r="BQ35" s="211">
        <v>-2.9254936960018938</v>
      </c>
      <c r="BR35" s="211">
        <v>-0.7879412080335868</v>
      </c>
      <c r="BS35" s="211">
        <v>2.3026815462589667</v>
      </c>
      <c r="BT35" s="211">
        <v>210.12981923303039</v>
      </c>
      <c r="BU35" s="211">
        <v>28.892311430125631</v>
      </c>
      <c r="BV35" s="211">
        <v>-22.242481591259818</v>
      </c>
      <c r="BW35" s="211">
        <v>-23.398136544065039</v>
      </c>
      <c r="BX35" s="211">
        <v>-9.9022613293403339</v>
      </c>
      <c r="BY35" s="211">
        <v>1.4482010255648703</v>
      </c>
      <c r="BZ35" s="211">
        <v>2.3758465845007777</v>
      </c>
      <c r="CA35" s="211">
        <v>3.2488476353081523</v>
      </c>
      <c r="CB35" s="211">
        <v>2.5335155637562536</v>
      </c>
      <c r="CC35" s="211">
        <v>1.7203299187565904</v>
      </c>
      <c r="CD35" s="211">
        <v>3.7395872745019716</v>
      </c>
      <c r="CE35" s="211">
        <v>2.4882703499844183</v>
      </c>
      <c r="CF35" s="211">
        <v>6.6733847211313702</v>
      </c>
      <c r="CG35" s="211">
        <v>9.5824821593376299</v>
      </c>
      <c r="CH35" s="211">
        <v>15.088437075460732</v>
      </c>
      <c r="CI35" s="211">
        <v>22.073281310506829</v>
      </c>
      <c r="CJ35" s="211">
        <v>6.4835605459439023</v>
      </c>
      <c r="CK35" s="211">
        <v>7.6343831691247317</v>
      </c>
      <c r="CL35" s="211">
        <v>12.115312454277088</v>
      </c>
      <c r="CM35" s="211">
        <v>2.9172161000565779</v>
      </c>
      <c r="CN35" s="211">
        <v>2.6467871337319622</v>
      </c>
      <c r="CO35" s="211">
        <v>0.43249131192850143</v>
      </c>
      <c r="CP35" s="211">
        <v>5.4875041168199772</v>
      </c>
      <c r="CQ35" s="211">
        <v>1.8681606825078347</v>
      </c>
      <c r="CR35" s="211">
        <v>0.66851238352872144</v>
      </c>
      <c r="CS35" s="211">
        <v>7.2144004666157286</v>
      </c>
      <c r="CT35" s="211">
        <v>6.7950054272259024</v>
      </c>
      <c r="CU35" s="211">
        <v>3.9042721445481448</v>
      </c>
      <c r="CV35" s="211">
        <v>2.230730561750363</v>
      </c>
      <c r="CW35" s="211">
        <v>1.9360680278253994</v>
      </c>
      <c r="CX35" s="211">
        <v>1.6873279684636913</v>
      </c>
      <c r="CY35" s="211">
        <v>1.9687324209833719</v>
      </c>
      <c r="CZ35" s="211">
        <v>-0.3913083516140432</v>
      </c>
      <c r="DA35" s="211">
        <v>5.2063417859047263</v>
      </c>
      <c r="DB35" s="211">
        <v>4.2400102929835555</v>
      </c>
      <c r="DC35" s="211">
        <v>2.7598796223026909</v>
      </c>
      <c r="DD35" s="211">
        <v>3.6019217533194166</v>
      </c>
      <c r="DE35" s="211">
        <v>6.5991386247831372</v>
      </c>
      <c r="DF35" s="211">
        <v>4.0609187472259833</v>
      </c>
      <c r="DG35" s="211">
        <v>4.6491652931464102</v>
      </c>
      <c r="DH35" s="211">
        <v>2.1499331399185735</v>
      </c>
      <c r="DI35" s="211">
        <v>1.6575264727223242</v>
      </c>
      <c r="DJ35" s="211">
        <v>0.87247883964222694</v>
      </c>
      <c r="DK35" s="211">
        <v>0.81278983431684537</v>
      </c>
      <c r="DL35" s="211">
        <v>-100</v>
      </c>
      <c r="DM35" s="211">
        <v>3.328486348771591</v>
      </c>
      <c r="DN35" s="211">
        <v>-6.3279170057107308</v>
      </c>
      <c r="DO35" s="211">
        <v>-1.2518812854691959</v>
      </c>
      <c r="DP35" s="211">
        <v>-7.165799621061538</v>
      </c>
      <c r="DQ35" s="211">
        <v>-4.7348969032455841</v>
      </c>
      <c r="DR35" s="211">
        <v>3.4082516111247685</v>
      </c>
      <c r="DS35" s="211">
        <v>10.808370698553944</v>
      </c>
      <c r="DT35" s="211">
        <v>5.8391901595691138</v>
      </c>
      <c r="DU35" s="211">
        <v>3.0731050152638488</v>
      </c>
      <c r="DV35" s="211">
        <v>2.611154989121971</v>
      </c>
      <c r="DW35" s="211">
        <v>3.7569971839513272</v>
      </c>
      <c r="DX35" s="211">
        <v>6.3180394306366026</v>
      </c>
      <c r="DY35" s="211">
        <v>5.8488483131484941</v>
      </c>
      <c r="DZ35" s="211">
        <v>4.817362394831548</v>
      </c>
      <c r="EA35" s="211">
        <v>4.9706621822494697</v>
      </c>
      <c r="EB35" s="211">
        <v>3.4658844530564892</v>
      </c>
      <c r="EC35" s="211">
        <v>-3.1562374403936815</v>
      </c>
      <c r="ED35" s="211">
        <v>-36.753058264847127</v>
      </c>
      <c r="EE35" s="211">
        <v>-10.244148967070402</v>
      </c>
      <c r="EF35" s="211">
        <v>-4.0771470470320281</v>
      </c>
      <c r="EG35" s="211">
        <v>-0.53430660240196914</v>
      </c>
      <c r="EH35" s="211">
        <v>28.864608566462891</v>
      </c>
      <c r="EI35" s="211">
        <v>-9.6932355125961607</v>
      </c>
      <c r="EJ35" s="211">
        <v>2.7432422558672585</v>
      </c>
      <c r="EK35" s="211">
        <v>2.6178725293863181</v>
      </c>
      <c r="EL35" s="211">
        <v>10.293098045155972</v>
      </c>
      <c r="EM35" s="211">
        <v>10.649292742986844</v>
      </c>
      <c r="EN35" s="211">
        <v>5.5680571536750136</v>
      </c>
      <c r="EO35" s="211">
        <v>2.5321890120458335</v>
      </c>
      <c r="EP35" s="211">
        <v>4.8131610651906982</v>
      </c>
      <c r="EQ35" s="211">
        <v>2.556825445414205</v>
      </c>
      <c r="ER35" s="211">
        <v>1.0974211982085507</v>
      </c>
      <c r="ES35" s="211">
        <v>4.0702095708502526</v>
      </c>
      <c r="ET35" s="211">
        <v>4.7465487971232108</v>
      </c>
      <c r="EU35" s="211">
        <v>2.6265406329273162</v>
      </c>
      <c r="EV35" s="211"/>
      <c r="EW35" s="211">
        <v>-2.6400042222731201</v>
      </c>
      <c r="EX35" s="211">
        <v>3.6478782824627842</v>
      </c>
      <c r="EY35" s="211">
        <v>4.0072197907006455</v>
      </c>
      <c r="EZ35" s="211">
        <v>4.9416218144461794</v>
      </c>
      <c r="FA35" s="211">
        <v>-14.125484197650422</v>
      </c>
      <c r="FB35" s="211">
        <v>2.8705398216211933</v>
      </c>
      <c r="FC35" s="211">
        <v>7.4930446307957368</v>
      </c>
      <c r="FD35" s="211">
        <v>2.9558523629902282</v>
      </c>
      <c r="FE35" s="211">
        <v>3.2066550734331685</v>
      </c>
      <c r="FF35" s="211">
        <v>3.6728589355206793</v>
      </c>
      <c r="FG35" s="211">
        <v>3.9409986867102447</v>
      </c>
      <c r="FH35" s="211">
        <v>4.7735675408226541</v>
      </c>
      <c r="FI35" s="211">
        <v>-13.204359917141446</v>
      </c>
      <c r="FJ35" s="211">
        <v>2.8391340243587848</v>
      </c>
      <c r="FK35" s="211">
        <v>7.0427854415911639</v>
      </c>
      <c r="FL35" s="211">
        <v>2.6576434474226147</v>
      </c>
      <c r="FM35" s="211">
        <v>-5.963587291202316</v>
      </c>
      <c r="FN35" s="211">
        <v>13.842765114816075</v>
      </c>
      <c r="FO35" s="211">
        <v>-18.356760554972865</v>
      </c>
      <c r="FP35" s="211">
        <v>20.455138825311607</v>
      </c>
      <c r="FQ35" s="211">
        <v>-2.7569887072640284</v>
      </c>
      <c r="FR35" s="211">
        <v>-18.268201182153547</v>
      </c>
      <c r="FS35" s="211">
        <v>28.137613882718284</v>
      </c>
      <c r="FT35" s="211">
        <v>-1.5673324098960677</v>
      </c>
      <c r="FU35" s="211">
        <v>-11.359317889375802</v>
      </c>
      <c r="FV35" s="211">
        <v>8.1050542092848161</v>
      </c>
      <c r="FW35" s="211">
        <v>2.5807584499231808</v>
      </c>
      <c r="FX35" s="211">
        <v>0.72497497161563729</v>
      </c>
      <c r="FY35" s="211">
        <v>-8.6185760450431417</v>
      </c>
      <c r="FZ35" s="211">
        <v>16.378273439883515</v>
      </c>
      <c r="GA35" s="211">
        <v>-21.622354344136212</v>
      </c>
      <c r="GB35" s="211">
        <v>5.9147895032321429</v>
      </c>
      <c r="GC35" s="211">
        <v>5.1883470167224175</v>
      </c>
      <c r="GD35" s="211">
        <v>-21.269292454362756</v>
      </c>
      <c r="GE35" s="211">
        <v>44.240856667973162</v>
      </c>
      <c r="GF35" s="211">
        <v>-3.695128105561821</v>
      </c>
      <c r="GG35" s="211">
        <v>-19.518028688189474</v>
      </c>
      <c r="GH35" s="211">
        <v>8.798583427431609</v>
      </c>
      <c r="GI35" s="211">
        <v>6.2137089986562302</v>
      </c>
      <c r="GJ35" s="211">
        <v>-0.17228281996047201</v>
      </c>
      <c r="GK35" s="211">
        <v>-12.997548232281815</v>
      </c>
      <c r="GL35" s="211">
        <v>30.79602224232201</v>
      </c>
      <c r="GM35" s="211">
        <v>-18.013973989063302</v>
      </c>
      <c r="GN35" s="211">
        <v>5.1995922655633677</v>
      </c>
      <c r="GO35" s="211">
        <v>0.48567647849411344</v>
      </c>
      <c r="GP35" s="211">
        <v>-16.109070087212928</v>
      </c>
      <c r="GQ35" s="211">
        <v>53.812961322220389</v>
      </c>
      <c r="GR35" s="211">
        <v>-6.3349293212887403</v>
      </c>
      <c r="GS35" s="211">
        <v>-23.516756120599709</v>
      </c>
      <c r="GT35" s="211">
        <v>12.213558581947083</v>
      </c>
      <c r="GU35" s="211">
        <v>1.7778990714993057</v>
      </c>
      <c r="GV35" s="211">
        <v>-0.52632296942731216</v>
      </c>
      <c r="GW35" s="211">
        <v>-13.840143324576587</v>
      </c>
      <c r="GX35" s="211">
        <v>31.370931359466425</v>
      </c>
      <c r="GY35" s="211">
        <v>-18.563132505443363</v>
      </c>
      <c r="GZ35" s="211">
        <v>5.8732308583347077</v>
      </c>
      <c r="HA35" s="211">
        <v>1.7271945525166643E-2</v>
      </c>
      <c r="HB35" s="211">
        <v>-10.058691327165462</v>
      </c>
      <c r="HC35" s="211">
        <v>46.462820656885015</v>
      </c>
      <c r="HD35" s="211">
        <v>-11.796004906937</v>
      </c>
      <c r="HE35" s="211">
        <v>-16.409908525360308</v>
      </c>
      <c r="HF35" s="211">
        <v>12.758594544281053</v>
      </c>
      <c r="HG35" s="211">
        <v>-2.9168871826237819</v>
      </c>
      <c r="HH35" s="211">
        <v>1.7185909583504753</v>
      </c>
      <c r="HI35" s="211">
        <v>-11.310907222663374</v>
      </c>
      <c r="HJ35" s="211">
        <v>25.688151410275495</v>
      </c>
      <c r="HK35" s="211">
        <v>-18.605888506441872</v>
      </c>
      <c r="HL35" s="211">
        <v>6.5949778085796424</v>
      </c>
      <c r="HM35" s="211">
        <v>1.2273212500763577</v>
      </c>
      <c r="HN35" s="211">
        <v>-11.481132880261654</v>
      </c>
      <c r="HO35" s="211">
        <v>44.206485272857634</v>
      </c>
      <c r="HP35" s="211">
        <v>-6.9393255877727569</v>
      </c>
      <c r="HQ35" s="211">
        <v>-20.048250677319885</v>
      </c>
      <c r="HR35" s="211">
        <v>13.141945906155655</v>
      </c>
      <c r="HS35" s="211">
        <v>-3.7835036865698868</v>
      </c>
      <c r="HT35" s="211">
        <v>1.9967707948650855</v>
      </c>
      <c r="HU35" s="211">
        <v>-10.716002505022942</v>
      </c>
      <c r="HV35" s="211">
        <v>3.3425412109362043</v>
      </c>
      <c r="HW35" s="211">
        <v>-71.872622183056166</v>
      </c>
      <c r="HX35" s="211">
        <v>118.74950170137254</v>
      </c>
      <c r="HY35" s="211">
        <v>62.192736217520661</v>
      </c>
      <c r="HZ35" s="211">
        <v>-13.12231754214173</v>
      </c>
      <c r="IA35" s="211">
        <v>30.915657637244465</v>
      </c>
      <c r="IB35" s="211">
        <v>-4.1638636507311872</v>
      </c>
      <c r="IC35" s="211">
        <v>-17.049349391646629</v>
      </c>
      <c r="ID35" s="211">
        <v>20.003727597487384</v>
      </c>
      <c r="IE35" s="211">
        <v>-4.8991675286670926</v>
      </c>
      <c r="IF35" s="211">
        <v>2.1684348010606982</v>
      </c>
      <c r="IG35" s="211">
        <v>-8.7499947626453576</v>
      </c>
      <c r="IH35" s="211">
        <v>6.5618354503860417</v>
      </c>
      <c r="II35" s="211">
        <v>-14.732063069886053</v>
      </c>
      <c r="IJ35" s="211">
        <v>-9.0860434891222326</v>
      </c>
      <c r="IK35" s="211">
        <v>-2.1531654428061984</v>
      </c>
      <c r="IL35" s="211">
        <v>-14.413519037190682</v>
      </c>
      <c r="IM35" s="211">
        <v>53.980649785147392</v>
      </c>
      <c r="IN35" s="211">
        <v>7.9095188105999341</v>
      </c>
      <c r="IO35" s="211">
        <v>-16.290846018794383</v>
      </c>
      <c r="IP35" s="211">
        <v>21.027048857223576</v>
      </c>
      <c r="IQ35" s="211">
        <v>-5.5580482528212087</v>
      </c>
      <c r="IR35" s="211">
        <v>1.3581445842911108</v>
      </c>
      <c r="IS35" s="211">
        <v>-6.9385845515843414</v>
      </c>
      <c r="IT35" s="211">
        <v>5.2764762956991405</v>
      </c>
      <c r="IU35" s="211">
        <v>-11.250141997107164</v>
      </c>
      <c r="IV35" s="211">
        <v>-6.6067225350305137</v>
      </c>
      <c r="IW35" s="211">
        <v>2.7631336694361721</v>
      </c>
      <c r="IX35" s="211">
        <v>-9.219181071170766</v>
      </c>
      <c r="IY35" s="211">
        <v>34.316106426224877</v>
      </c>
      <c r="IZ35" s="211">
        <v>9.0757524983832809</v>
      </c>
      <c r="JA35" s="211">
        <v>-12.805948456643364</v>
      </c>
      <c r="JB35" s="211">
        <v>11.097821238920432</v>
      </c>
      <c r="JC35" s="211">
        <v>-5.8062073107171983</v>
      </c>
      <c r="JD35" s="211">
        <v>-0.82835264885018489</v>
      </c>
      <c r="JE35" s="211">
        <v>-2.2545760142277373</v>
      </c>
      <c r="JF35" s="211">
        <v>1.6643733602994075</v>
      </c>
      <c r="JG35" s="211">
        <v>-12.295302874406588</v>
      </c>
      <c r="JH35" s="211">
        <v>-0.53390068116937073</v>
      </c>
      <c r="JI35" s="211">
        <v>2.361150835921805</v>
      </c>
      <c r="JJ35" s="211">
        <v>-11.676441442632012</v>
      </c>
      <c r="JK35" s="211">
        <v>32.152734461777953</v>
      </c>
      <c r="JL35" s="211">
        <v>8.7613603636079915</v>
      </c>
      <c r="JM35" s="211">
        <v>-13.018715674140523</v>
      </c>
      <c r="JN35" s="211">
        <v>11.405267822348833</v>
      </c>
      <c r="JO35" s="211">
        <v>-7.9862990505508691</v>
      </c>
      <c r="JP35" s="211">
        <v>4.7447371713906534</v>
      </c>
      <c r="JQ35" s="211">
        <v>-3.1523781797910999</v>
      </c>
      <c r="JR35" s="211">
        <v>0.22081481974294093</v>
      </c>
      <c r="JS35" s="211">
        <v>-11.576626963737425</v>
      </c>
      <c r="JT35" s="211">
        <v>2.3436663173166608</v>
      </c>
      <c r="JU35" s="211">
        <v>-7.6158799908213837E-2</v>
      </c>
      <c r="JV35" s="211">
        <v>-11.177156707591578</v>
      </c>
      <c r="JW35" s="211">
        <v>28.9966618626448</v>
      </c>
      <c r="JX35" s="211">
        <v>8.2370837700734825</v>
      </c>
      <c r="JY35" s="211">
        <v>-13.690426404782855</v>
      </c>
      <c r="JZ35" s="211">
        <v>11.339346277633993</v>
      </c>
      <c r="KA35" s="211">
        <v>-100</v>
      </c>
      <c r="KB35" s="211">
        <v>-2.0027203094779082</v>
      </c>
      <c r="KC35" s="211">
        <v>0.46542355446615602</v>
      </c>
      <c r="KD35" s="211">
        <v>0.67210589926224884</v>
      </c>
      <c r="KE35" s="211">
        <v>4.251010733841909</v>
      </c>
      <c r="KF35" s="211">
        <v>-11.160904018272262</v>
      </c>
      <c r="KG35" s="211">
        <v>5.9095864502860138</v>
      </c>
      <c r="KH35" s="211">
        <v>-5.3570379539130926</v>
      </c>
      <c r="KI35" s="211">
        <v>6.9808674492927878</v>
      </c>
      <c r="KJ35" s="211">
        <v>-3.567043003637437</v>
      </c>
      <c r="KK35" s="211">
        <v>13.488706491690678</v>
      </c>
      <c r="KL35" s="211">
        <v>-9.6012837828740203</v>
      </c>
      <c r="KM35" s="211">
        <v>4.1849448073089093</v>
      </c>
      <c r="KN35" s="211">
        <v>-3.9992334086787338</v>
      </c>
      <c r="KO35" s="211">
        <v>14.756016547293996</v>
      </c>
      <c r="KP35" s="211">
        <v>-7.3699650519770756</v>
      </c>
      <c r="KQ35" s="211">
        <v>3.7251672291917828</v>
      </c>
      <c r="KR35" s="211">
        <v>-4.9347508041408474</v>
      </c>
      <c r="KS35" s="211">
        <v>14.923852033130373</v>
      </c>
      <c r="KT35" s="211">
        <v>-8.6978371521087041</v>
      </c>
      <c r="KU35" s="211">
        <v>-2.9135495269758707</v>
      </c>
      <c r="KV35" s="211">
        <v>-37.914573762790248</v>
      </c>
      <c r="KW35" s="211">
        <v>63.092283361472511</v>
      </c>
      <c r="KX35" s="211">
        <v>-2.4245902594907989</v>
      </c>
      <c r="KY35" s="211">
        <v>0.67226754135145939</v>
      </c>
      <c r="KZ35" s="211">
        <v>-19.564084093207128</v>
      </c>
      <c r="LA35" s="211">
        <v>14.293106440013631</v>
      </c>
      <c r="LB35" s="211">
        <v>11.012879467993585</v>
      </c>
      <c r="LC35" s="211">
        <v>0.54942486704254634</v>
      </c>
      <c r="LD35" s="211">
        <v>-13.547941106269562</v>
      </c>
      <c r="LE35" s="211">
        <v>14.662219278750669</v>
      </c>
      <c r="LF35" s="211">
        <v>5.9149472531443905</v>
      </c>
      <c r="LG35" s="211">
        <v>-2.3421202067540889</v>
      </c>
      <c r="LH35" s="211">
        <v>-11.624694054065657</v>
      </c>
      <c r="LI35" s="211">
        <v>12.193860849599261</v>
      </c>
      <c r="LJ35" s="211">
        <v>4.4077562573966276</v>
      </c>
      <c r="LK35" s="211">
        <v>0.52952781458384379</v>
      </c>
      <c r="LL35" s="211">
        <v>-11.050354035999106</v>
      </c>
      <c r="LM35" s="211">
        <v>9.9231234963859265</v>
      </c>
      <c r="LN35" s="307"/>
      <c r="LO35" s="308" t="s">
        <v>714</v>
      </c>
      <c r="LP35" s="65">
        <v>1.1291660151230458</v>
      </c>
      <c r="LQ35" s="316">
        <v>3.4998480934185765</v>
      </c>
      <c r="LR35" s="70"/>
      <c r="LS35" s="71"/>
      <c r="LT35" s="65">
        <v>1.1995130860120267</v>
      </c>
      <c r="LU35"/>
      <c r="LV35"/>
      <c r="LW35"/>
      <c r="LX35"/>
      <c r="LY35"/>
    </row>
    <row r="36" spans="1:337" s="43" customFormat="1" ht="18" customHeight="1">
      <c r="A36" s="514"/>
      <c r="B36" s="264"/>
      <c r="C36" s="265">
        <v>7.3</v>
      </c>
      <c r="D36" s="266" t="s">
        <v>715</v>
      </c>
      <c r="E36" s="266">
        <v>0.74383978573519205</v>
      </c>
      <c r="F36" s="267" t="s">
        <v>738</v>
      </c>
      <c r="G36" s="268"/>
      <c r="H36" s="37" t="s">
        <v>716</v>
      </c>
      <c r="I36" s="211">
        <v>1.0232577385951345</v>
      </c>
      <c r="J36" s="211">
        <v>1.2657955302654926</v>
      </c>
      <c r="K36" s="211">
        <v>3.5541670826000598</v>
      </c>
      <c r="L36" s="211">
        <v>-7.4595708536741228</v>
      </c>
      <c r="M36" s="211">
        <v>-11.704358733331716</v>
      </c>
      <c r="N36" s="211">
        <v>-2.8694761974791305</v>
      </c>
      <c r="O36" s="211">
        <v>-5.2349014094260014</v>
      </c>
      <c r="P36" s="211">
        <v>-0.48502154200669167</v>
      </c>
      <c r="Q36" s="211">
        <v>0.29675797902082479</v>
      </c>
      <c r="R36" s="211">
        <v>-5.3798531727314725</v>
      </c>
      <c r="S36" s="211">
        <v>-6.0904806351808958</v>
      </c>
      <c r="T36" s="211">
        <v>-0.89199972713581133</v>
      </c>
      <c r="U36" s="211">
        <v>3.2375063055902302</v>
      </c>
      <c r="V36" s="211">
        <v>1.7025283279622556</v>
      </c>
      <c r="W36" s="211">
        <v>6.1696644996245311</v>
      </c>
      <c r="X36" s="211">
        <v>5.0494768238862093</v>
      </c>
      <c r="Y36" s="211">
        <v>6.8527085185256453</v>
      </c>
      <c r="Z36" s="211">
        <v>-1.0400168256691842</v>
      </c>
      <c r="AA36" s="211">
        <v>6.7682491824457571</v>
      </c>
      <c r="AB36" s="211">
        <v>9.8734116090619466</v>
      </c>
      <c r="AC36" s="211">
        <v>8.1736825497520158</v>
      </c>
      <c r="AD36" s="211">
        <v>4.8207170880703956</v>
      </c>
      <c r="AE36" s="211">
        <v>6.9079543192821689</v>
      </c>
      <c r="AF36" s="211">
        <v>5.3644856497420506</v>
      </c>
      <c r="AG36" s="294">
        <v>3.0368396145806571</v>
      </c>
      <c r="AH36" s="211">
        <v>2.8588811670946086</v>
      </c>
      <c r="AI36" s="211">
        <v>2.9701638251753479</v>
      </c>
      <c r="AJ36" s="211">
        <v>6.5812847995326536</v>
      </c>
      <c r="AK36" s="211">
        <v>5.2798052732188552</v>
      </c>
      <c r="AL36" s="211">
        <v>3.6007673997182792</v>
      </c>
      <c r="AM36" s="211">
        <v>7.0188031011395537</v>
      </c>
      <c r="AN36" s="211">
        <v>6.2172113750786053</v>
      </c>
      <c r="AO36" s="211">
        <v>6.741289471907379</v>
      </c>
      <c r="AP36" s="211">
        <v>9.4007696789967241</v>
      </c>
      <c r="AQ36" s="211">
        <v>4.1025308532233566</v>
      </c>
      <c r="AR36" s="211">
        <v>4.7506891029526201</v>
      </c>
      <c r="AS36" s="211">
        <v>5.0573004644642197</v>
      </c>
      <c r="AT36" s="211">
        <v>4.4863657224808833</v>
      </c>
      <c r="AU36" s="211">
        <v>5.3041138778034309</v>
      </c>
      <c r="AV36" s="211">
        <v>5.0289217097684542</v>
      </c>
      <c r="AW36" s="211">
        <v>5.6178215694023805</v>
      </c>
      <c r="AX36" s="211">
        <v>2.7619050474950484</v>
      </c>
      <c r="AY36" s="211">
        <v>5.5356336122269596</v>
      </c>
      <c r="AZ36" s="211">
        <v>5.8214362573827856</v>
      </c>
      <c r="BA36" s="211">
        <v>0.34833533427134</v>
      </c>
      <c r="BB36" s="211">
        <v>6.6144763980692858</v>
      </c>
      <c r="BC36" s="211">
        <v>10.750712673085133</v>
      </c>
      <c r="BD36" s="211">
        <v>7.4990698557177069</v>
      </c>
      <c r="BE36" s="211">
        <v>3.3335803616136701</v>
      </c>
      <c r="BF36" s="211">
        <v>5.6078867070826988</v>
      </c>
      <c r="BG36" s="211">
        <v>-7.752055969374581</v>
      </c>
      <c r="BH36" s="211">
        <v>-80.720211982815798</v>
      </c>
      <c r="BI36" s="211">
        <v>-46.293598364180447</v>
      </c>
      <c r="BJ36" s="211">
        <v>4.7461418129006034</v>
      </c>
      <c r="BK36" s="211">
        <v>4.2800164852345546</v>
      </c>
      <c r="BL36" s="211">
        <v>6.4548872049009702</v>
      </c>
      <c r="BM36" s="211">
        <v>7.0459176581173466</v>
      </c>
      <c r="BN36" s="211">
        <v>4.9564468765501886</v>
      </c>
      <c r="BO36" s="211">
        <v>0.68833292423666137</v>
      </c>
      <c r="BP36" s="211">
        <v>-2.3465733882384683</v>
      </c>
      <c r="BQ36" s="211">
        <v>-1.8259744705133016</v>
      </c>
      <c r="BR36" s="211">
        <v>-4.2216365806552432</v>
      </c>
      <c r="BS36" s="211">
        <v>10.969166189500726</v>
      </c>
      <c r="BT36" s="211">
        <v>432.95014657915601</v>
      </c>
      <c r="BU36" s="211">
        <v>95.514349962119326</v>
      </c>
      <c r="BV36" s="211">
        <v>-30.153247614201376</v>
      </c>
      <c r="BW36" s="211">
        <v>-36.803891417183351</v>
      </c>
      <c r="BX36" s="211">
        <v>-33.855469268649031</v>
      </c>
      <c r="BY36" s="211">
        <v>-8.8525274806935528</v>
      </c>
      <c r="BZ36" s="211">
        <v>4.9098968092035307</v>
      </c>
      <c r="CA36" s="211">
        <v>6.4274078705480804</v>
      </c>
      <c r="CB36" s="211">
        <v>4.3383571484688161</v>
      </c>
      <c r="CC36" s="211">
        <v>1.6497964630832769</v>
      </c>
      <c r="CD36" s="211">
        <v>6.8991462894944675</v>
      </c>
      <c r="CE36" s="211">
        <v>4.1662319501799487</v>
      </c>
      <c r="CF36" s="211">
        <v>2.2868752827747869</v>
      </c>
      <c r="CG36" s="211">
        <v>10.758260993830817</v>
      </c>
      <c r="CH36" s="211">
        <v>41.003979324353566</v>
      </c>
      <c r="CI36" s="211">
        <v>46.662213514447075</v>
      </c>
      <c r="CJ36" s="211">
        <v>21.279725092830446</v>
      </c>
      <c r="CK36" s="211">
        <v>3.0530394562917422</v>
      </c>
      <c r="CL36" s="211">
        <v>0.41782396630651419</v>
      </c>
      <c r="CM36" s="211">
        <v>5.3987950344017293</v>
      </c>
      <c r="CN36" s="211">
        <v>2.7496503529704057</v>
      </c>
      <c r="CO36" s="211">
        <v>0.98473599391081734</v>
      </c>
      <c r="CP36" s="211">
        <v>4.9741614242742003</v>
      </c>
      <c r="CQ36" s="211">
        <v>0.86313083889098152</v>
      </c>
      <c r="CR36" s="211">
        <v>0.48565481448837033</v>
      </c>
      <c r="CS36" s="211">
        <v>8.5354316685995144</v>
      </c>
      <c r="CT36" s="211">
        <v>0.93197033994584899</v>
      </c>
      <c r="CU36" s="211">
        <v>1.0969293212848044</v>
      </c>
      <c r="CV36" s="211">
        <v>0.51721628958623</v>
      </c>
      <c r="CW36" s="211">
        <v>0.72589261098234203</v>
      </c>
      <c r="CX36" s="211">
        <v>3.6297904755311379</v>
      </c>
      <c r="CY36" s="211">
        <v>2.7728746228347489</v>
      </c>
      <c r="CZ36" s="211">
        <v>6.054183987030143</v>
      </c>
      <c r="DA36" s="211">
        <v>1.8875564994630878</v>
      </c>
      <c r="DB36" s="211">
        <v>1.4081777077211655</v>
      </c>
      <c r="DC36" s="211">
        <v>3.8400352821981159</v>
      </c>
      <c r="DD36" s="211">
        <v>5.2082166314707479</v>
      </c>
      <c r="DE36" s="211">
        <v>2.4887860538008226</v>
      </c>
      <c r="DF36" s="211">
        <v>5.8739298623338811</v>
      </c>
      <c r="DG36" s="211">
        <v>6.9934853348422479</v>
      </c>
      <c r="DH36" s="211">
        <v>3.4048184302718312</v>
      </c>
      <c r="DI36" s="211">
        <v>1.9328319499128668</v>
      </c>
      <c r="DJ36" s="211">
        <v>0.75088447610151832</v>
      </c>
      <c r="DK36" s="211">
        <v>1.7589399831686734</v>
      </c>
      <c r="DL36" s="211">
        <v>-100</v>
      </c>
      <c r="DM36" s="211">
        <v>1.8995785099930487</v>
      </c>
      <c r="DN36" s="211">
        <v>-7.2549701549583574</v>
      </c>
      <c r="DO36" s="211">
        <v>-1.8071797321080538</v>
      </c>
      <c r="DP36" s="211">
        <v>-4.1487214231743934</v>
      </c>
      <c r="DQ36" s="211">
        <v>3.6739053638005714</v>
      </c>
      <c r="DR36" s="211">
        <v>3.396439262731235</v>
      </c>
      <c r="DS36" s="211">
        <v>8.2628444911077423</v>
      </c>
      <c r="DT36" s="211">
        <v>5.6885297993113824</v>
      </c>
      <c r="DU36" s="211">
        <v>2.9579673620262525</v>
      </c>
      <c r="DV36" s="211">
        <v>5.1244369044581788</v>
      </c>
      <c r="DW36" s="211">
        <v>6.6595791893477667</v>
      </c>
      <c r="DX36" s="211">
        <v>6.0762414607923461</v>
      </c>
      <c r="DY36" s="211">
        <v>4.9553574571919086</v>
      </c>
      <c r="DZ36" s="211">
        <v>4.4410750050695356</v>
      </c>
      <c r="EA36" s="211">
        <v>3.7830466215992971</v>
      </c>
      <c r="EB36" s="211">
        <v>8.2543833089106329</v>
      </c>
      <c r="EC36" s="211">
        <v>0.41484409050399051</v>
      </c>
      <c r="ED36" s="211">
        <v>-40.638215259507994</v>
      </c>
      <c r="EE36" s="211">
        <v>5.9492052248593126</v>
      </c>
      <c r="EF36" s="211">
        <v>1.1203799121524582</v>
      </c>
      <c r="EG36" s="211">
        <v>1.2344313635792332</v>
      </c>
      <c r="EH36" s="211">
        <v>57.504183318839068</v>
      </c>
      <c r="EI36" s="211">
        <v>-26.113255052603677</v>
      </c>
      <c r="EJ36" s="211">
        <v>5.2300632075680937</v>
      </c>
      <c r="EK36" s="211">
        <v>4.1475769259928512</v>
      </c>
      <c r="EL36" s="211">
        <v>15.617804033289588</v>
      </c>
      <c r="EM36" s="211">
        <v>20.432008398282164</v>
      </c>
      <c r="EN36" s="211">
        <v>2.8254630814980715</v>
      </c>
      <c r="EO36" s="211">
        <v>2.2431883676773197</v>
      </c>
      <c r="EP36" s="211">
        <v>3.4545236586284318</v>
      </c>
      <c r="EQ36" s="211">
        <v>0.78749136012999088</v>
      </c>
      <c r="ER36" s="211">
        <v>4.1028745245782261</v>
      </c>
      <c r="ES36" s="211">
        <v>2.3649660227447669</v>
      </c>
      <c r="ET36" s="211">
        <v>4.4161912998728354</v>
      </c>
      <c r="EU36" s="211">
        <v>4.0681789885645969</v>
      </c>
      <c r="EV36" s="211"/>
      <c r="EW36" s="211">
        <v>-3.0176504610634254</v>
      </c>
      <c r="EX36" s="211">
        <v>5.2569078163886616</v>
      </c>
      <c r="EY36" s="211">
        <v>5.2452405698845581</v>
      </c>
      <c r="EZ36" s="211">
        <v>5.1440240745200754</v>
      </c>
      <c r="FA36" s="211">
        <v>-8.0896181278219785</v>
      </c>
      <c r="FB36" s="211">
        <v>2.4825327895780447</v>
      </c>
      <c r="FC36" s="211">
        <v>10.653347618833251</v>
      </c>
      <c r="FD36" s="211">
        <v>2.3801145850129473</v>
      </c>
      <c r="FE36" s="211">
        <v>3.1265580106906583</v>
      </c>
      <c r="FF36" s="211">
        <v>5.265795015033035</v>
      </c>
      <c r="FG36" s="211">
        <v>5.2043464782960029</v>
      </c>
      <c r="FH36" s="211">
        <v>5.3379213160904158</v>
      </c>
      <c r="FI36" s="211">
        <v>-7.6070768846436039</v>
      </c>
      <c r="FJ36" s="211">
        <v>2.6473406379823246</v>
      </c>
      <c r="FK36" s="211">
        <v>9.9398909397064443</v>
      </c>
      <c r="FL36" s="211">
        <v>2.6900774864203782</v>
      </c>
      <c r="FM36" s="211">
        <v>-7.7921622879932215</v>
      </c>
      <c r="FN36" s="211">
        <v>-4.2566481600482717</v>
      </c>
      <c r="FO36" s="211">
        <v>5.432029052354693</v>
      </c>
      <c r="FP36" s="211">
        <v>0.64298263431001601</v>
      </c>
      <c r="FQ36" s="211">
        <v>6.0925446468719002</v>
      </c>
      <c r="FR36" s="211">
        <v>-3.8612610343095497</v>
      </c>
      <c r="FS36" s="211">
        <v>-5.8413446746729392</v>
      </c>
      <c r="FT36" s="211">
        <v>10.184342658148893</v>
      </c>
      <c r="FU36" s="211">
        <v>-4.462486579895824</v>
      </c>
      <c r="FV36" s="211">
        <v>-1.1684425628101849</v>
      </c>
      <c r="FW36" s="211">
        <v>-2.1271574661040233</v>
      </c>
      <c r="FX36" s="211">
        <v>10.279209788941301</v>
      </c>
      <c r="FY36" s="211">
        <v>-7.5707886574651155</v>
      </c>
      <c r="FZ36" s="211">
        <v>-2.0930709963235046</v>
      </c>
      <c r="GA36" s="211">
        <v>-5.7814331460911461</v>
      </c>
      <c r="GB36" s="211">
        <v>-3.9734657310114869</v>
      </c>
      <c r="GC36" s="211">
        <v>16.708189501343867</v>
      </c>
      <c r="GD36" s="211">
        <v>-6.2025332532937085</v>
      </c>
      <c r="GE36" s="211">
        <v>-1.1218613635720374</v>
      </c>
      <c r="GF36" s="211">
        <v>11.049939616142296</v>
      </c>
      <c r="GG36" s="211">
        <v>-9.8697332847662551</v>
      </c>
      <c r="GH36" s="211">
        <v>-1.9106990613096571</v>
      </c>
      <c r="GI36" s="211">
        <v>3.2907182377638122</v>
      </c>
      <c r="GJ36" s="211">
        <v>14.874183563549721</v>
      </c>
      <c r="GK36" s="211">
        <v>-8.9450644316236776</v>
      </c>
      <c r="GL36" s="211">
        <v>2.207348975521441</v>
      </c>
      <c r="GM36" s="211">
        <v>-6.7755257422474529</v>
      </c>
      <c r="GN36" s="211">
        <v>-2.3251177776893286</v>
      </c>
      <c r="GO36" s="211">
        <v>8.0874844399214396</v>
      </c>
      <c r="GP36" s="211">
        <v>1.1983933409983365</v>
      </c>
      <c r="GQ36" s="211">
        <v>1.7538313939529502</v>
      </c>
      <c r="GR36" s="211">
        <v>9.33200980367981</v>
      </c>
      <c r="GS36" s="211">
        <v>-12.663422694474008</v>
      </c>
      <c r="GT36" s="211">
        <v>4.2499186043997383E-2</v>
      </c>
      <c r="GU36" s="211">
        <v>1.7994729092996948</v>
      </c>
      <c r="GV36" s="211">
        <v>12.336455255332496</v>
      </c>
      <c r="GW36" s="211">
        <v>-9.1023285230913729</v>
      </c>
      <c r="GX36" s="211">
        <v>2.317926743238985</v>
      </c>
      <c r="GY36" s="211">
        <v>-3.5061820623911615</v>
      </c>
      <c r="GZ36" s="211">
        <v>-3.5178399304251542</v>
      </c>
      <c r="HA36" s="211">
        <v>6.3636687512900636</v>
      </c>
      <c r="HB36" s="211">
        <v>4.5371690088602747</v>
      </c>
      <c r="HC36" s="211">
        <v>0.99167533373885419</v>
      </c>
      <c r="HD36" s="211">
        <v>9.8714563856282069</v>
      </c>
      <c r="HE36" s="211">
        <v>-10.487414704987401</v>
      </c>
      <c r="HF36" s="211">
        <v>-4.8025220598774467</v>
      </c>
      <c r="HG36" s="211">
        <v>2.4332919686776506</v>
      </c>
      <c r="HH36" s="211">
        <v>12.665270595720116</v>
      </c>
      <c r="HI36" s="211">
        <v>-9.596312647774937</v>
      </c>
      <c r="HJ36" s="211">
        <v>3.118703909447845</v>
      </c>
      <c r="HK36" s="211">
        <v>-3.7583502064679948</v>
      </c>
      <c r="HL36" s="211">
        <v>-2.9768619826637064</v>
      </c>
      <c r="HM36" s="211">
        <v>3.4875844465415611</v>
      </c>
      <c r="HN36" s="211">
        <v>7.3588151395160821</v>
      </c>
      <c r="HO36" s="211">
        <v>1.2651724167729697</v>
      </c>
      <c r="HP36" s="211">
        <v>4.1888877999478353</v>
      </c>
      <c r="HQ36" s="211">
        <v>-4.8979000949504723</v>
      </c>
      <c r="HR36" s="211">
        <v>-1.109221911070577</v>
      </c>
      <c r="HS36" s="211">
        <v>-0.57415123462189399</v>
      </c>
      <c r="HT36" s="211">
        <v>8.2995956029341187</v>
      </c>
      <c r="HU36" s="211">
        <v>-7.6065850192591</v>
      </c>
      <c r="HV36" s="211">
        <v>-9.9263442972444835</v>
      </c>
      <c r="HW36" s="211">
        <v>-79.885528876097624</v>
      </c>
      <c r="HX36" s="211">
        <v>170.27079414370269</v>
      </c>
      <c r="HY36" s="211">
        <v>101.83674322135681</v>
      </c>
      <c r="HZ36" s="211">
        <v>6.8810632909168845</v>
      </c>
      <c r="IA36" s="211">
        <v>3.3771653549635516</v>
      </c>
      <c r="IB36" s="211">
        <v>4.7673375751844418</v>
      </c>
      <c r="IC36" s="211">
        <v>-6.7542348657161426</v>
      </c>
      <c r="ID36" s="211">
        <v>-5.1306719722845315</v>
      </c>
      <c r="IE36" s="211">
        <v>-3.5710042689083537</v>
      </c>
      <c r="IF36" s="211">
        <v>8.8769501742704762</v>
      </c>
      <c r="IG36" s="211">
        <v>-9.8611875202994668</v>
      </c>
      <c r="IH36" s="211">
        <v>4.3596707245065858</v>
      </c>
      <c r="II36" s="211">
        <v>-3.396495603656831</v>
      </c>
      <c r="IJ36" s="211">
        <v>-0.85035350880892224</v>
      </c>
      <c r="IK36" s="211">
        <v>-27.894596847394936</v>
      </c>
      <c r="IL36" s="211">
        <v>-3.2959006616174094</v>
      </c>
      <c r="IM36" s="211">
        <v>8.200239604635712</v>
      </c>
      <c r="IN36" s="211">
        <v>44.369880880096559</v>
      </c>
      <c r="IO36" s="211">
        <v>7.3250121780489508</v>
      </c>
      <c r="IP36" s="211">
        <v>-3.7583967242570822</v>
      </c>
      <c r="IQ36" s="211">
        <v>-5.4637973679044336</v>
      </c>
      <c r="IR36" s="211">
        <v>6.0714403331801634</v>
      </c>
      <c r="IS36" s="211">
        <v>-5.2062823841630745</v>
      </c>
      <c r="IT36" s="211">
        <v>1.6916789727597887</v>
      </c>
      <c r="IU36" s="211">
        <v>-5.1394063020951108</v>
      </c>
      <c r="IV36" s="211">
        <v>7.3612073216466882</v>
      </c>
      <c r="IW36" s="211">
        <v>-8.2041494325158197</v>
      </c>
      <c r="IX36" s="211">
        <v>0.58465961633021379</v>
      </c>
      <c r="IY36" s="211">
        <v>-10.525724385470539</v>
      </c>
      <c r="IZ36" s="211">
        <v>22.673060309535927</v>
      </c>
      <c r="JA36" s="211">
        <v>4.5805561576673028</v>
      </c>
      <c r="JB36" s="211">
        <v>1.0154235252677495</v>
      </c>
      <c r="JC36" s="211">
        <v>-7.8399163579155271</v>
      </c>
      <c r="JD36" s="211">
        <v>4.2494681173423743</v>
      </c>
      <c r="JE36" s="211">
        <v>-1.4614345715381347</v>
      </c>
      <c r="JF36" s="211">
        <v>-2.2908020193609531</v>
      </c>
      <c r="JG36" s="211">
        <v>-5.4944180837415644</v>
      </c>
      <c r="JH36" s="211">
        <v>15.961775863720945</v>
      </c>
      <c r="JI36" s="211">
        <v>-14.634917608312065</v>
      </c>
      <c r="JJ36" s="211">
        <v>0.74905096758143941</v>
      </c>
      <c r="JK36" s="211">
        <v>-11.038790449135945</v>
      </c>
      <c r="JL36" s="211">
        <v>22.927732731880468</v>
      </c>
      <c r="JM36" s="211">
        <v>7.5955828387658215</v>
      </c>
      <c r="JN36" s="211">
        <v>0.18012590101865555</v>
      </c>
      <c r="JO36" s="211">
        <v>-4.8974498114693006</v>
      </c>
      <c r="JP36" s="211">
        <v>0.15374380838831314</v>
      </c>
      <c r="JQ36" s="211">
        <v>-1.925056431341261</v>
      </c>
      <c r="JR36" s="211">
        <v>5.2350757628488509E-2</v>
      </c>
      <c r="JS36" s="211">
        <v>-4.2492261476198934</v>
      </c>
      <c r="JT36" s="211">
        <v>12.964386408586122</v>
      </c>
      <c r="JU36" s="211">
        <v>-11.815359574212181</v>
      </c>
      <c r="JV36" s="211">
        <v>1.8144138147662545</v>
      </c>
      <c r="JW36" s="211">
        <v>-14.022637059110593</v>
      </c>
      <c r="JX36" s="211">
        <v>21.177833999989886</v>
      </c>
      <c r="JY36" s="211">
        <v>6.3479737524997972</v>
      </c>
      <c r="JZ36" s="211">
        <v>1.1824707254668709</v>
      </c>
      <c r="KA36" s="211">
        <v>-100</v>
      </c>
      <c r="KB36" s="211">
        <v>2.0139094134226809</v>
      </c>
      <c r="KC36" s="211">
        <v>-0.52400660759883522</v>
      </c>
      <c r="KD36" s="211">
        <v>-1.6621808235887983</v>
      </c>
      <c r="KE36" s="211">
        <v>2.1113784464643857</v>
      </c>
      <c r="KF36" s="211">
        <v>-7.1509106170697692</v>
      </c>
      <c r="KG36" s="211">
        <v>5.3191567943870979</v>
      </c>
      <c r="KH36" s="211">
        <v>-4.0071802113434529</v>
      </c>
      <c r="KI36" s="211">
        <v>10.44490530338598</v>
      </c>
      <c r="KJ36" s="211">
        <v>-7.3994058843071144</v>
      </c>
      <c r="KK36" s="211">
        <v>10.276055686911604</v>
      </c>
      <c r="KL36" s="211">
        <v>-6.2897336344543362</v>
      </c>
      <c r="KM36" s="211">
        <v>7.5914574374387911</v>
      </c>
      <c r="KN36" s="211">
        <v>-5.450879005786561</v>
      </c>
      <c r="KO36" s="211">
        <v>11.886427557437543</v>
      </c>
      <c r="KP36" s="211">
        <v>-6.802249569164303</v>
      </c>
      <c r="KQ36" s="211">
        <v>6.4545624842907898</v>
      </c>
      <c r="KR36" s="211">
        <v>-5.9141707802036194</v>
      </c>
      <c r="KS36" s="211">
        <v>11.181489916243123</v>
      </c>
      <c r="KT36" s="211">
        <v>-2.7869644697041736</v>
      </c>
      <c r="KU36" s="211">
        <v>-1.2546377537491225</v>
      </c>
      <c r="KV36" s="211">
        <v>-44.379710073120378</v>
      </c>
      <c r="KW36" s="211">
        <v>98.437269766024144</v>
      </c>
      <c r="KX36" s="211">
        <v>-7.2176231584360977</v>
      </c>
      <c r="KY36" s="211">
        <v>-1.1432650324872782</v>
      </c>
      <c r="KZ36" s="211">
        <v>-13.463944797323819</v>
      </c>
      <c r="LA36" s="211">
        <v>-6.9111459117276723</v>
      </c>
      <c r="LB36" s="211">
        <v>32.141365633812882</v>
      </c>
      <c r="LC36" s="211">
        <v>-2.1601898178745955</v>
      </c>
      <c r="LD36" s="211">
        <v>-3.933351427402286</v>
      </c>
      <c r="LE36" s="211">
        <v>-3.0350234457199008</v>
      </c>
      <c r="LF36" s="211">
        <v>12.822972017397433</v>
      </c>
      <c r="LG36" s="211">
        <v>-2.7142320343333779</v>
      </c>
      <c r="LH36" s="211">
        <v>-2.7951932424197281</v>
      </c>
      <c r="LI36" s="211">
        <v>-5.5347568082429888</v>
      </c>
      <c r="LJ36" s="211">
        <v>16.534259766915341</v>
      </c>
      <c r="LK36" s="211">
        <v>-4.338334769508208</v>
      </c>
      <c r="LL36" s="211">
        <v>-0.8473690558206215</v>
      </c>
      <c r="LM36" s="211">
        <v>-5.8496032627266885</v>
      </c>
      <c r="LN36" s="307"/>
      <c r="LO36" s="308" t="s">
        <v>717</v>
      </c>
      <c r="LP36" s="65">
        <v>0.35807490326736102</v>
      </c>
      <c r="LQ36" s="316">
        <v>0.61449434437534911</v>
      </c>
      <c r="LR36" s="70"/>
      <c r="LS36" s="71"/>
      <c r="LT36" s="65">
        <v>1.6250732472126967</v>
      </c>
      <c r="LU36"/>
      <c r="LV36"/>
      <c r="LW36"/>
      <c r="LX36"/>
      <c r="LY36"/>
    </row>
    <row r="37" spans="1:337" ht="18" customHeight="1" thickBot="1">
      <c r="A37" s="514"/>
      <c r="B37" s="276"/>
      <c r="C37" s="277">
        <v>7.4</v>
      </c>
      <c r="D37" s="278">
        <v>0.100267933501578</v>
      </c>
      <c r="E37" s="278">
        <v>0.76395587143466204</v>
      </c>
      <c r="F37" s="279">
        <v>33</v>
      </c>
      <c r="G37" s="280"/>
      <c r="H37" s="281" t="s">
        <v>718</v>
      </c>
      <c r="I37" s="212">
        <v>3.6013521613985802</v>
      </c>
      <c r="J37" s="212">
        <v>-3.2873731622909474</v>
      </c>
      <c r="K37" s="212">
        <v>2.951345272941893</v>
      </c>
      <c r="L37" s="212">
        <v>-2.2313023681470128</v>
      </c>
      <c r="M37" s="212">
        <v>12.135362295761524</v>
      </c>
      <c r="N37" s="212">
        <v>4.178955163438161</v>
      </c>
      <c r="O37" s="212">
        <v>29.475114017084223</v>
      </c>
      <c r="P37" s="212">
        <v>19.650916562455123</v>
      </c>
      <c r="Q37" s="212">
        <v>13.532236486373137</v>
      </c>
      <c r="R37" s="212">
        <v>3.6392138479291134</v>
      </c>
      <c r="S37" s="212">
        <v>4.5557879632366109</v>
      </c>
      <c r="T37" s="212">
        <v>-13.638304095909277</v>
      </c>
      <c r="U37" s="212">
        <v>-11.858978737043088</v>
      </c>
      <c r="V37" s="212">
        <v>-8.0514220313122991</v>
      </c>
      <c r="W37" s="212">
        <v>13.05408151450618</v>
      </c>
      <c r="X37" s="212">
        <v>13.541142760670553</v>
      </c>
      <c r="Y37" s="212">
        <v>33.787137068906787</v>
      </c>
      <c r="Z37" s="212">
        <v>25.156594468328649</v>
      </c>
      <c r="AA37" s="212">
        <v>9.1799183109463769</v>
      </c>
      <c r="AB37" s="212">
        <v>21.082832852218061</v>
      </c>
      <c r="AC37" s="212">
        <v>20.409572303721262</v>
      </c>
      <c r="AD37" s="212">
        <v>7.6302536122295805</v>
      </c>
      <c r="AE37" s="212">
        <v>6.5727206970891672</v>
      </c>
      <c r="AF37" s="212">
        <v>9.3876889257673355</v>
      </c>
      <c r="AG37" s="295">
        <v>11.997923169093255</v>
      </c>
      <c r="AH37" s="212">
        <v>11.552261197184706</v>
      </c>
      <c r="AI37" s="212">
        <v>3.6521433097522475</v>
      </c>
      <c r="AJ37" s="212">
        <v>8.3454377385721443</v>
      </c>
      <c r="AK37" s="212">
        <v>5.8221065741077069</v>
      </c>
      <c r="AL37" s="212">
        <v>3.0990495951363641</v>
      </c>
      <c r="AM37" s="212">
        <v>4.135602230617863</v>
      </c>
      <c r="AN37" s="212">
        <v>7.8544108912880688</v>
      </c>
      <c r="AO37" s="212">
        <v>5.334136467939274</v>
      </c>
      <c r="AP37" s="212">
        <v>11.257661858705831</v>
      </c>
      <c r="AQ37" s="212">
        <v>9.3872824454797126</v>
      </c>
      <c r="AR37" s="212">
        <v>7.1626515836406384</v>
      </c>
      <c r="AS37" s="212">
        <v>7.5564567791814028</v>
      </c>
      <c r="AT37" s="212">
        <v>6.6988314187626798</v>
      </c>
      <c r="AU37" s="212">
        <v>7.3012595895877155</v>
      </c>
      <c r="AV37" s="212">
        <v>4.7104098886035359</v>
      </c>
      <c r="AW37" s="212">
        <v>3.1339018590912531</v>
      </c>
      <c r="AX37" s="212">
        <v>0.28523151162313809</v>
      </c>
      <c r="AY37" s="212">
        <v>2.3533873692307878</v>
      </c>
      <c r="AZ37" s="212">
        <v>3.9645304732054143</v>
      </c>
      <c r="BA37" s="212">
        <v>3.0001494072747619</v>
      </c>
      <c r="BB37" s="212">
        <v>2.1105096304783615</v>
      </c>
      <c r="BC37" s="212">
        <v>2.6967723427765691</v>
      </c>
      <c r="BD37" s="212">
        <v>4.6795809763193148</v>
      </c>
      <c r="BE37" s="212">
        <v>4.8600321645428437</v>
      </c>
      <c r="BF37" s="212">
        <v>4.1069883055031369</v>
      </c>
      <c r="BG37" s="212">
        <v>-9.70023109059413</v>
      </c>
      <c r="BH37" s="212">
        <v>-55.454736740561202</v>
      </c>
      <c r="BI37" s="212">
        <v>-28.113122265710501</v>
      </c>
      <c r="BJ37" s="212">
        <v>0.8134347945896252</v>
      </c>
      <c r="BK37" s="212">
        <v>-7.406917756201338</v>
      </c>
      <c r="BL37" s="212">
        <v>-0.99951236826628076</v>
      </c>
      <c r="BM37" s="212">
        <v>-3.152668549038367</v>
      </c>
      <c r="BN37" s="212">
        <v>-1.1744414144778261</v>
      </c>
      <c r="BO37" s="212">
        <v>-3.8303549263642935</v>
      </c>
      <c r="BP37" s="212">
        <v>-2.6890463810070457</v>
      </c>
      <c r="BQ37" s="212">
        <v>-1.6525960709614225</v>
      </c>
      <c r="BR37" s="212">
        <v>-1.1952271441123941</v>
      </c>
      <c r="BS37" s="212">
        <v>5.7926202665655779</v>
      </c>
      <c r="BT37" s="212">
        <v>118.47809866989039</v>
      </c>
      <c r="BU37" s="212">
        <v>17.896796431574387</v>
      </c>
      <c r="BV37" s="212">
        <v>-20.060812324348277</v>
      </c>
      <c r="BW37" s="212">
        <v>-23.644903473120621</v>
      </c>
      <c r="BX37" s="212">
        <v>-21.647144981547797</v>
      </c>
      <c r="BY37" s="212">
        <v>-17.756666992736413</v>
      </c>
      <c r="BZ37" s="212">
        <v>3.2524194686287302</v>
      </c>
      <c r="CA37" s="212">
        <v>8.4689982173255913</v>
      </c>
      <c r="CB37" s="212">
        <v>12.086866494097933</v>
      </c>
      <c r="CC37" s="212">
        <v>6.1518921052406341</v>
      </c>
      <c r="CD37" s="212">
        <v>6.7897528143155483</v>
      </c>
      <c r="CE37" s="212">
        <v>9.2840436540537468</v>
      </c>
      <c r="CF37" s="212">
        <v>11.642122734776166</v>
      </c>
      <c r="CG37" s="212">
        <v>7.8955068220064106</v>
      </c>
      <c r="CH37" s="212">
        <v>20.687485879365667</v>
      </c>
      <c r="CI37" s="212">
        <v>20.103131693923586</v>
      </c>
      <c r="CJ37" s="212">
        <v>16.60161346892491</v>
      </c>
      <c r="CK37" s="212">
        <v>13.703664825586486</v>
      </c>
      <c r="CL37" s="212">
        <v>5.9127135006941103</v>
      </c>
      <c r="CM37" s="212">
        <v>1.0328347211199969</v>
      </c>
      <c r="CN37" s="212">
        <v>7.6409749253958381</v>
      </c>
      <c r="CO37" s="212">
        <v>5.9586926262737165</v>
      </c>
      <c r="CP37" s="212">
        <v>9.3930512475761674</v>
      </c>
      <c r="CQ37" s="211">
        <v>1.1695355059062393</v>
      </c>
      <c r="CR37" s="212">
        <v>4.7388676409623258</v>
      </c>
      <c r="CS37" s="212">
        <v>5.5998446237358905</v>
      </c>
      <c r="CT37" s="212">
        <v>5.9462199492366778</v>
      </c>
      <c r="CU37" s="212">
        <v>5.561270560345676</v>
      </c>
      <c r="CV37" s="212">
        <v>5.7640314853840948</v>
      </c>
      <c r="CW37" s="212">
        <v>5.4522923850948075</v>
      </c>
      <c r="CX37" s="212">
        <v>4.8239633107704236</v>
      </c>
      <c r="CY37" s="212">
        <v>3.2251066774553294</v>
      </c>
      <c r="CZ37" s="212">
        <v>2.5819954099453213</v>
      </c>
      <c r="DA37" s="212">
        <v>4.8231137301518316</v>
      </c>
      <c r="DB37" s="212">
        <v>3.6797352263005223</v>
      </c>
      <c r="DC37" s="212">
        <v>6.8543673180756883</v>
      </c>
      <c r="DD37" s="212">
        <v>4.0885881288901231</v>
      </c>
      <c r="DE37" s="212">
        <v>5.2361118785450458</v>
      </c>
      <c r="DF37" s="212">
        <v>8.613509243505149</v>
      </c>
      <c r="DG37" s="212">
        <v>7.9188634207592088</v>
      </c>
      <c r="DH37" s="212">
        <v>8.360726743348863</v>
      </c>
      <c r="DI37" s="212">
        <v>2.9886521826508812</v>
      </c>
      <c r="DJ37" s="212">
        <v>5.133511381755909</v>
      </c>
      <c r="DK37" s="212">
        <v>2.1471084279764057</v>
      </c>
      <c r="DL37" s="212">
        <v>-100</v>
      </c>
      <c r="DM37" s="212">
        <v>1.1254216609911936</v>
      </c>
      <c r="DN37" s="212">
        <v>4.2955485418388406</v>
      </c>
      <c r="DO37" s="212">
        <v>21.080319558830013</v>
      </c>
      <c r="DP37" s="212">
        <v>-1.602808747312551</v>
      </c>
      <c r="DQ37" s="212">
        <v>-2.3380151982895399</v>
      </c>
      <c r="DR37" s="212">
        <v>24.09754687647856</v>
      </c>
      <c r="DS37" s="212">
        <v>16.337446773808111</v>
      </c>
      <c r="DT37" s="212">
        <v>7.7348739644117757</v>
      </c>
      <c r="DU37" s="212">
        <v>8.6377597880460115</v>
      </c>
      <c r="DV37" s="212">
        <v>5.6116024832266049</v>
      </c>
      <c r="DW37" s="212">
        <v>5.6987174000552159</v>
      </c>
      <c r="DX37" s="212">
        <v>9.3972931697819746</v>
      </c>
      <c r="DY37" s="212">
        <v>7.2018337006662705</v>
      </c>
      <c r="DZ37" s="212">
        <v>2.6307039393713865</v>
      </c>
      <c r="EA37" s="212">
        <v>3.0820335793323608</v>
      </c>
      <c r="EB37" s="212">
        <v>3.0473261857812304</v>
      </c>
      <c r="EC37" s="212">
        <v>-0.74636721568325015</v>
      </c>
      <c r="ED37" s="212">
        <v>-26.895708366401948</v>
      </c>
      <c r="EE37" s="212">
        <v>-3.9426447611676139</v>
      </c>
      <c r="EF37" s="212">
        <v>-2.5770184637322302</v>
      </c>
      <c r="EG37" s="212">
        <v>0.99466661214675867</v>
      </c>
      <c r="EH37" s="212">
        <v>19.406904963517974</v>
      </c>
      <c r="EI37" s="212">
        <v>-21.038779838158689</v>
      </c>
      <c r="EJ37" s="212">
        <v>7.6524968843431509</v>
      </c>
      <c r="EK37" s="212">
        <v>7.4524214972444724</v>
      </c>
      <c r="EL37" s="212">
        <v>13.214950314603868</v>
      </c>
      <c r="EM37" s="212">
        <v>16.748239364885919</v>
      </c>
      <c r="EN37" s="212">
        <v>4.6527152561506711</v>
      </c>
      <c r="EO37" s="212">
        <v>5.3025007957814694</v>
      </c>
      <c r="EP37" s="212">
        <v>5.4179102548658449</v>
      </c>
      <c r="EQ37" s="212">
        <v>5.5919063367345387</v>
      </c>
      <c r="ER37" s="212">
        <v>3.5785425516573213</v>
      </c>
      <c r="ES37" s="212">
        <v>5.1557499339001964</v>
      </c>
      <c r="ET37" s="212">
        <v>5.9752768723326852</v>
      </c>
      <c r="EU37" s="212">
        <v>6.4200344263862377</v>
      </c>
      <c r="EV37" s="212"/>
      <c r="EW37" s="212">
        <v>7.7097979098307121</v>
      </c>
      <c r="EX37" s="212">
        <v>11.388287102158429</v>
      </c>
      <c r="EY37" s="212">
        <v>7.2181915732323318</v>
      </c>
      <c r="EZ37" s="212">
        <v>3.8308809467879428</v>
      </c>
      <c r="FA37" s="212">
        <v>-8.9725963424618982</v>
      </c>
      <c r="FB37" s="212">
        <v>-1.0659456870675541</v>
      </c>
      <c r="FC37" s="212">
        <v>10.412459939930784</v>
      </c>
      <c r="FD37" s="212">
        <v>5.1537811349946878</v>
      </c>
      <c r="FE37" s="212">
        <v>5.4112679749204631</v>
      </c>
      <c r="FF37" s="212">
        <v>11.248756073221685</v>
      </c>
      <c r="FG37" s="212">
        <v>7.2143827571207026</v>
      </c>
      <c r="FH37" s="212">
        <v>3.8890549338820364</v>
      </c>
      <c r="FI37" s="212">
        <v>-8.53861419401224</v>
      </c>
      <c r="FJ37" s="212">
        <v>-9.9428986752343462E-2</v>
      </c>
      <c r="FK37" s="212">
        <v>10.183957923808038</v>
      </c>
      <c r="FL37" s="212">
        <v>4.9466375267550404</v>
      </c>
      <c r="FM37" s="212">
        <v>-4.332303109345645</v>
      </c>
      <c r="FN37" s="212">
        <v>-6.4711395752198086E-2</v>
      </c>
      <c r="FO37" s="212">
        <v>-7.0768275400048992</v>
      </c>
      <c r="FP37" s="212">
        <v>-15.248202118407704</v>
      </c>
      <c r="FQ37" s="212">
        <v>18.941674422331502</v>
      </c>
      <c r="FR37" s="212">
        <v>3.9554477688215712</v>
      </c>
      <c r="FS37" s="212">
        <v>-14.096270170994558</v>
      </c>
      <c r="FT37" s="212">
        <v>10.530384654880692</v>
      </c>
      <c r="FU37" s="212">
        <v>8.6843533444886987</v>
      </c>
      <c r="FV37" s="212">
        <v>5.8958964135965175</v>
      </c>
      <c r="FW37" s="212">
        <v>-7.6999963195399062</v>
      </c>
      <c r="FX37" s="212">
        <v>10.32791394834554</v>
      </c>
      <c r="FY37" s="212">
        <v>-10.693498909213346</v>
      </c>
      <c r="FZ37" s="212">
        <v>6.3818938483785246</v>
      </c>
      <c r="GA37" s="212">
        <v>-11.754649469145477</v>
      </c>
      <c r="GB37" s="212">
        <v>-2.7943115652875861</v>
      </c>
      <c r="GC37" s="212">
        <v>10.502334972851756</v>
      </c>
      <c r="GD37" s="212">
        <v>29.197335790606104</v>
      </c>
      <c r="GE37" s="212">
        <v>-20.614396919412826</v>
      </c>
      <c r="GF37" s="212">
        <v>4.8781081674165847</v>
      </c>
      <c r="GG37" s="212">
        <v>-0.78623229143094875</v>
      </c>
      <c r="GH37" s="212">
        <v>6.8324283879938434</v>
      </c>
      <c r="GI37" s="212">
        <v>-23.761419572476115</v>
      </c>
      <c r="GJ37" s="212">
        <v>12.6010195540658</v>
      </c>
      <c r="GK37" s="212">
        <v>-6.8355952654704737</v>
      </c>
      <c r="GL37" s="212">
        <v>30.800362164358745</v>
      </c>
      <c r="GM37" s="212">
        <v>-11.37446956036213</v>
      </c>
      <c r="GN37" s="212">
        <v>14.538839809854949</v>
      </c>
      <c r="GO37" s="212">
        <v>3.3738835361837261</v>
      </c>
      <c r="GP37" s="212">
        <v>12.704844898762374</v>
      </c>
      <c r="GQ37" s="212">
        <v>-11.959691329833689</v>
      </c>
      <c r="GR37" s="212">
        <v>4.2949512411471176</v>
      </c>
      <c r="GS37" s="212">
        <v>-11.315996095701593</v>
      </c>
      <c r="GT37" s="212">
        <v>5.7827345924953875</v>
      </c>
      <c r="GU37" s="212">
        <v>-21.747684910366971</v>
      </c>
      <c r="GV37" s="212">
        <v>15.287931033408682</v>
      </c>
      <c r="GW37" s="212">
        <v>-7.2063149283966226</v>
      </c>
      <c r="GX37" s="212">
        <v>21.537096052785088</v>
      </c>
      <c r="GY37" s="212">
        <v>-7.3615693444876342</v>
      </c>
      <c r="GZ37" s="212">
        <v>11.871266259308371</v>
      </c>
      <c r="HA37" s="212">
        <v>0.71382521642757979</v>
      </c>
      <c r="HB37" s="212">
        <v>13.837973714887355</v>
      </c>
      <c r="HC37" s="212">
        <v>-8.8156651240253865</v>
      </c>
      <c r="HD37" s="212">
        <v>1.8578520448758269</v>
      </c>
      <c r="HE37" s="212">
        <v>-6.3288004296333185</v>
      </c>
      <c r="HF37" s="212">
        <v>4.0043955032932956</v>
      </c>
      <c r="HG37" s="212">
        <v>-23.339117764963362</v>
      </c>
      <c r="HH37" s="212">
        <v>15.711595300326024</v>
      </c>
      <c r="HI37" s="212">
        <v>-7.9462260410088561</v>
      </c>
      <c r="HJ37" s="212">
        <v>22.223301979212778</v>
      </c>
      <c r="HK37" s="212">
        <v>-9.5983767340885606</v>
      </c>
      <c r="HL37" s="212">
        <v>10.186945190208036</v>
      </c>
      <c r="HM37" s="212">
        <v>-2.067999986560551</v>
      </c>
      <c r="HN37" s="212">
        <v>16.185624197494477</v>
      </c>
      <c r="HO37" s="212">
        <v>-7.3803339043953713</v>
      </c>
      <c r="HP37" s="212">
        <v>0.91301265127357567</v>
      </c>
      <c r="HQ37" s="212">
        <v>-7.1378635771877867</v>
      </c>
      <c r="HR37" s="212">
        <v>4.6015318726968957</v>
      </c>
      <c r="HS37" s="212">
        <v>-21.858994722310356</v>
      </c>
      <c r="HT37" s="212">
        <v>15.911063951885751</v>
      </c>
      <c r="HU37" s="212">
        <v>-8.6073027901793324</v>
      </c>
      <c r="HV37" s="212">
        <v>6.0134012491074742</v>
      </c>
      <c r="HW37" s="212">
        <v>-55.404491549687975</v>
      </c>
      <c r="HX37" s="212">
        <v>77.819028942991963</v>
      </c>
      <c r="HY37" s="212">
        <v>37.338852497544877</v>
      </c>
      <c r="HZ37" s="212">
        <v>6.7118194989130586</v>
      </c>
      <c r="IA37" s="212">
        <v>-0.9710889242233236</v>
      </c>
      <c r="IB37" s="212">
        <v>-1.2817389313516969</v>
      </c>
      <c r="IC37" s="212">
        <v>-5.241039005022003</v>
      </c>
      <c r="ID37" s="212">
        <v>1.7903904449021297</v>
      </c>
      <c r="IE37" s="212">
        <v>-20.931643924686554</v>
      </c>
      <c r="IF37" s="212">
        <v>17.145622382389121</v>
      </c>
      <c r="IG37" s="212">
        <v>-8.1822770327648016</v>
      </c>
      <c r="IH37" s="212">
        <v>13.511070136988494</v>
      </c>
      <c r="II37" s="212">
        <v>-7.9033880539926713</v>
      </c>
      <c r="IJ37" s="212">
        <v>-4.0439568790454672</v>
      </c>
      <c r="IK37" s="212">
        <v>-6.8782474396426778</v>
      </c>
      <c r="IL37" s="212">
        <v>1.927371484664107</v>
      </c>
      <c r="IM37" s="212">
        <v>1.6199083636027467</v>
      </c>
      <c r="IN37" s="212">
        <v>3.6199487185860875</v>
      </c>
      <c r="IO37" s="212">
        <v>18.96516874140768</v>
      </c>
      <c r="IP37" s="212">
        <v>6.9331037135027316</v>
      </c>
      <c r="IQ37" s="212">
        <v>-18.294402852649768</v>
      </c>
      <c r="IR37" s="212">
        <v>10.94278800622395</v>
      </c>
      <c r="IS37" s="212">
        <v>-7.63054953440367</v>
      </c>
      <c r="IT37" s="212">
        <v>16.162350948021668</v>
      </c>
      <c r="IU37" s="212">
        <v>-5.9161711943863509</v>
      </c>
      <c r="IV37" s="212">
        <v>-7.2641611288111534</v>
      </c>
      <c r="IW37" s="212">
        <v>4.162170679916315</v>
      </c>
      <c r="IX37" s="212">
        <v>1.4338515003493626</v>
      </c>
      <c r="IY37" s="212">
        <v>-1.3427451171128837</v>
      </c>
      <c r="IZ37" s="212">
        <v>1.0446388161047651</v>
      </c>
      <c r="JA37" s="212">
        <v>10.813700269009345</v>
      </c>
      <c r="JB37" s="212">
        <v>2.0062109317206591</v>
      </c>
      <c r="JC37" s="212">
        <v>-12.950377388907071</v>
      </c>
      <c r="JD37" s="212">
        <v>9.2089028513608895</v>
      </c>
      <c r="JE37" s="212">
        <v>-4.6366486973067822</v>
      </c>
      <c r="JF37" s="212">
        <v>7.4299597155245323</v>
      </c>
      <c r="JG37" s="212">
        <v>-2.5968277589765165</v>
      </c>
      <c r="JH37" s="212">
        <v>-6.5018517345565954</v>
      </c>
      <c r="JI37" s="212">
        <v>4.5038303282110661</v>
      </c>
      <c r="JJ37" s="212">
        <v>1.0652975380972691</v>
      </c>
      <c r="JK37" s="212">
        <v>-1.1532453492944512</v>
      </c>
      <c r="JL37" s="212">
        <v>0.74681010863970698</v>
      </c>
      <c r="JM37" s="212">
        <v>10.153425673382529</v>
      </c>
      <c r="JN37" s="212">
        <v>0.45033284968327791</v>
      </c>
      <c r="JO37" s="212">
        <v>-13.49271243641266</v>
      </c>
      <c r="JP37" s="212">
        <v>11.594799829985163</v>
      </c>
      <c r="JQ37" s="212">
        <v>-5.6768430023091554</v>
      </c>
      <c r="JR37" s="212">
        <v>10.719422183639594</v>
      </c>
      <c r="JS37" s="212">
        <v>-5.1179756868189372</v>
      </c>
      <c r="JT37" s="212">
        <v>-5.4710821986061688</v>
      </c>
      <c r="JU37" s="212">
        <v>7.8577261998685515</v>
      </c>
      <c r="JV37" s="212">
        <v>0.4189268679256628</v>
      </c>
      <c r="JW37" s="212">
        <v>-0.7485268964427263</v>
      </c>
      <c r="JX37" s="212">
        <v>-4.2477981034108439</v>
      </c>
      <c r="JY37" s="212">
        <v>12.447499664655609</v>
      </c>
      <c r="JZ37" s="212">
        <v>-2.4030406064846375</v>
      </c>
      <c r="KA37" s="212">
        <v>-100</v>
      </c>
      <c r="KB37" s="212">
        <v>-12.903624178496955</v>
      </c>
      <c r="KC37" s="212">
        <v>3.0664149703680437</v>
      </c>
      <c r="KD37" s="212">
        <v>11.567272161879401</v>
      </c>
      <c r="KE37" s="212">
        <v>0.97323651537304556</v>
      </c>
      <c r="KF37" s="212">
        <v>-10.173286369456562</v>
      </c>
      <c r="KG37" s="212">
        <v>19.653375765975142</v>
      </c>
      <c r="KH37" s="212">
        <v>-9.3336864615790915</v>
      </c>
      <c r="KI37" s="212">
        <v>0.21878230873329585</v>
      </c>
      <c r="KJ37" s="212">
        <v>14.141391127360592</v>
      </c>
      <c r="KK37" s="212">
        <v>12.171179727961402</v>
      </c>
      <c r="KL37" s="212">
        <v>-16.038007255985775</v>
      </c>
      <c r="KM37" s="212">
        <v>1.0586785696073093</v>
      </c>
      <c r="KN37" s="212">
        <v>10.961927511613979</v>
      </c>
      <c r="KO37" s="212">
        <v>12.263705385775566</v>
      </c>
      <c r="KP37" s="212">
        <v>-13.100036014900269</v>
      </c>
      <c r="KQ37" s="212">
        <v>-0.96943589623809601</v>
      </c>
      <c r="KR37" s="212">
        <v>6.2304658219261881</v>
      </c>
      <c r="KS37" s="212">
        <v>12.757397193271885</v>
      </c>
      <c r="KT37" s="212">
        <v>-13.129294956976622</v>
      </c>
      <c r="KU37" s="212">
        <v>-4.6152519643466832</v>
      </c>
      <c r="KV37" s="212">
        <v>-21.756990288760818</v>
      </c>
      <c r="KW37" s="212">
        <v>48.160622529339065</v>
      </c>
      <c r="KX37" s="212">
        <v>-11.894273245327952</v>
      </c>
      <c r="KY37" s="212">
        <v>-1.1182918461779252</v>
      </c>
      <c r="KZ37" s="212">
        <v>-7.4925841328943505</v>
      </c>
      <c r="LA37" s="212">
        <v>-2.0245643379756899</v>
      </c>
      <c r="LB37" s="212">
        <v>20.119743027143983</v>
      </c>
      <c r="LC37" s="212">
        <v>-1.3020664599438021</v>
      </c>
      <c r="LD37" s="212">
        <v>-2.5315358631044091</v>
      </c>
      <c r="LE37" s="212">
        <v>1.033119590333115</v>
      </c>
      <c r="LF37" s="212">
        <v>7.6749193996204781</v>
      </c>
      <c r="LG37" s="212">
        <v>-0.68925397964839874</v>
      </c>
      <c r="LH37" s="212">
        <v>-2.4247123533224197</v>
      </c>
      <c r="LI37" s="212">
        <v>1.1998784162782243</v>
      </c>
      <c r="LJ37" s="212">
        <v>5.6218379580471094</v>
      </c>
      <c r="LK37" s="212">
        <v>0.82296696786326606</v>
      </c>
      <c r="LL37" s="212">
        <v>-1.6642634306337669</v>
      </c>
      <c r="LM37" s="212">
        <v>1.6245945550165288</v>
      </c>
      <c r="LN37" s="310"/>
      <c r="LO37" s="311" t="s">
        <v>719</v>
      </c>
      <c r="LP37" s="65">
        <v>0.60559124824599631</v>
      </c>
      <c r="LQ37" s="316">
        <v>3.1996475213068951</v>
      </c>
      <c r="LR37" s="70"/>
      <c r="LS37" s="71"/>
      <c r="LT37" s="65">
        <v>0.99895733212113502</v>
      </c>
      <c r="LU37"/>
    </row>
    <row r="38" spans="1:337" s="243" customFormat="1" ht="4.5" customHeight="1">
      <c r="A38" s="514"/>
      <c r="C38" s="282"/>
      <c r="D38" s="283"/>
      <c r="E38" s="283"/>
      <c r="F38" s="282"/>
      <c r="G38" s="284"/>
      <c r="H38" s="282"/>
      <c r="I38" s="282"/>
      <c r="J38" s="282"/>
      <c r="K38" s="282"/>
      <c r="L38" s="282"/>
      <c r="M38" s="282"/>
      <c r="N38" s="282"/>
      <c r="O38" s="282"/>
      <c r="P38" s="288"/>
      <c r="Q38" s="288"/>
      <c r="R38" s="288"/>
      <c r="S38" s="288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0"/>
      <c r="AG38" s="296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290"/>
      <c r="BB38" s="290"/>
      <c r="BC38" s="290"/>
      <c r="BD38" s="290"/>
      <c r="BE38" s="298"/>
      <c r="BF38" s="290"/>
      <c r="BG38" s="290"/>
      <c r="BH38" s="290"/>
      <c r="BI38" s="290"/>
      <c r="BJ38" s="290"/>
      <c r="BK38" s="290"/>
      <c r="BL38" s="290"/>
      <c r="BM38" s="290"/>
      <c r="BN38" s="290"/>
      <c r="BO38" s="290"/>
      <c r="BP38" s="290"/>
      <c r="BQ38" s="290"/>
      <c r="BR38" s="290"/>
      <c r="BS38" s="290"/>
      <c r="BT38" s="290"/>
      <c r="BU38" s="290"/>
      <c r="BV38" s="290"/>
      <c r="BW38" s="290"/>
      <c r="BX38" s="290"/>
      <c r="BY38" s="290"/>
      <c r="BZ38" s="290"/>
      <c r="CA38" s="290"/>
      <c r="CB38" s="290"/>
      <c r="CC38" s="290"/>
      <c r="CD38" s="290"/>
      <c r="CE38" s="290"/>
      <c r="CF38" s="290"/>
      <c r="CG38" s="290"/>
      <c r="CH38" s="290"/>
      <c r="CI38" s="290"/>
      <c r="CJ38" s="290"/>
      <c r="CK38" s="290"/>
      <c r="CL38" s="290"/>
      <c r="CM38" s="290"/>
      <c r="CN38" s="290"/>
      <c r="CO38" s="290"/>
      <c r="CP38" s="290"/>
      <c r="CQ38" s="290"/>
      <c r="CR38" s="290"/>
      <c r="CS38" s="290"/>
      <c r="CT38" s="290"/>
      <c r="CU38" s="290"/>
      <c r="CV38" s="290"/>
      <c r="CW38" s="290"/>
      <c r="CX38" s="290"/>
      <c r="CY38" s="290"/>
      <c r="CZ38" s="290"/>
      <c r="DA38" s="290"/>
      <c r="DB38" s="290"/>
      <c r="DC38" s="290"/>
      <c r="DD38" s="290"/>
      <c r="DE38" s="290"/>
      <c r="DF38" s="290"/>
      <c r="DG38" s="290"/>
      <c r="DH38" s="290"/>
      <c r="DI38" s="290"/>
      <c r="DJ38" s="290"/>
      <c r="DK38" s="290"/>
      <c r="DL38" s="290"/>
      <c r="DM38" s="296"/>
      <c r="DN38" s="296"/>
      <c r="DO38" s="296"/>
      <c r="DP38" s="296"/>
      <c r="DQ38" s="296"/>
      <c r="DR38" s="296"/>
      <c r="DS38" s="296"/>
      <c r="DT38" s="296"/>
      <c r="DU38" s="296"/>
      <c r="DV38" s="296"/>
      <c r="DW38" s="296"/>
      <c r="DX38" s="296"/>
      <c r="DY38" s="296"/>
      <c r="DZ38" s="296"/>
      <c r="EA38" s="296"/>
      <c r="EB38" s="296"/>
      <c r="EC38" s="296"/>
      <c r="ED38" s="296"/>
      <c r="EE38" s="296"/>
      <c r="EF38" s="296"/>
      <c r="EG38" s="296"/>
      <c r="EH38" s="296"/>
      <c r="EI38" s="296"/>
      <c r="EJ38" s="296"/>
      <c r="EK38" s="296"/>
      <c r="EL38" s="296"/>
      <c r="EM38" s="296"/>
      <c r="EN38" s="296"/>
      <c r="EO38" s="296"/>
      <c r="EP38" s="296"/>
      <c r="EQ38" s="296"/>
      <c r="ER38" s="296"/>
      <c r="ES38" s="296"/>
      <c r="ET38" s="296"/>
      <c r="EU38" s="296"/>
      <c r="EV38" s="296"/>
      <c r="EW38" s="288"/>
      <c r="EX38" s="288"/>
      <c r="EY38" s="288"/>
      <c r="EZ38" s="288"/>
      <c r="FA38" s="288"/>
      <c r="FB38" s="288"/>
      <c r="FC38" s="288"/>
      <c r="FD38" s="288"/>
      <c r="FE38" s="208"/>
      <c r="FF38" s="288"/>
      <c r="FG38" s="288"/>
      <c r="FH38" s="288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  <c r="GK38" s="288"/>
      <c r="GL38" s="288"/>
      <c r="GM38" s="288"/>
      <c r="GN38" s="288"/>
      <c r="GO38" s="288"/>
      <c r="GP38" s="288"/>
      <c r="GQ38" s="288"/>
      <c r="GR38" s="288"/>
      <c r="GS38" s="288"/>
      <c r="GT38" s="288"/>
      <c r="GU38" s="208"/>
      <c r="GV38" s="208"/>
      <c r="GW38" s="208"/>
      <c r="GX38" s="208"/>
      <c r="GY38" s="208"/>
      <c r="GZ38" s="208"/>
      <c r="HA38" s="208"/>
      <c r="HB38" s="208"/>
      <c r="HC38" s="208"/>
      <c r="HD38" s="208"/>
      <c r="HE38" s="208"/>
      <c r="HF38" s="208"/>
      <c r="HG38" s="208"/>
      <c r="HH38" s="208"/>
      <c r="HI38" s="208"/>
      <c r="HJ38" s="208"/>
      <c r="HK38" s="208"/>
      <c r="HL38" s="208"/>
      <c r="HM38" s="208"/>
      <c r="HN38" s="208"/>
      <c r="HO38" s="208"/>
      <c r="HP38" s="208"/>
      <c r="HQ38" s="208"/>
      <c r="HR38" s="208"/>
      <c r="HS38" s="208"/>
      <c r="HT38" s="208"/>
      <c r="HU38" s="208"/>
      <c r="HV38" s="208"/>
      <c r="HW38" s="208"/>
      <c r="HX38" s="208"/>
      <c r="HY38" s="208"/>
      <c r="HZ38" s="208"/>
      <c r="IA38" s="208"/>
      <c r="IB38" s="208"/>
      <c r="IC38" s="208"/>
      <c r="ID38" s="208"/>
      <c r="IE38" s="208"/>
      <c r="IF38" s="208"/>
      <c r="IG38" s="208"/>
      <c r="IH38" s="208"/>
      <c r="II38" s="208"/>
      <c r="IJ38" s="208"/>
      <c r="IK38" s="208"/>
      <c r="IL38" s="208"/>
      <c r="IM38" s="208"/>
      <c r="IN38" s="208"/>
      <c r="IO38" s="208"/>
      <c r="IP38" s="208"/>
      <c r="IQ38" s="208"/>
      <c r="IR38" s="208"/>
      <c r="IS38" s="208"/>
      <c r="IT38" s="208"/>
      <c r="IU38" s="208"/>
      <c r="IV38" s="208"/>
      <c r="IW38" s="208"/>
      <c r="IX38" s="208"/>
      <c r="IY38" s="208"/>
      <c r="IZ38" s="208"/>
      <c r="JA38" s="208"/>
      <c r="JB38" s="208"/>
      <c r="JC38" s="208"/>
      <c r="JD38" s="208"/>
      <c r="JE38" s="208"/>
      <c r="JF38" s="208"/>
      <c r="JG38" s="208"/>
      <c r="JH38" s="208"/>
      <c r="JI38" s="208"/>
      <c r="JJ38" s="208"/>
      <c r="JK38" s="208"/>
      <c r="JL38" s="208"/>
      <c r="JM38" s="208"/>
      <c r="JN38" s="208"/>
      <c r="JO38" s="208"/>
      <c r="JP38" s="208"/>
      <c r="JQ38" s="208"/>
      <c r="JR38" s="208"/>
      <c r="JS38" s="208"/>
      <c r="JT38" s="208"/>
      <c r="JU38" s="208"/>
      <c r="JV38" s="208"/>
      <c r="JW38" s="208"/>
      <c r="JX38" s="208"/>
      <c r="JY38" s="208"/>
      <c r="JZ38" s="208"/>
      <c r="KA38" s="208"/>
      <c r="KB38" s="288"/>
      <c r="KC38" s="288"/>
      <c r="KD38" s="288"/>
      <c r="KE38" s="288"/>
      <c r="KF38" s="288"/>
      <c r="KG38" s="288"/>
      <c r="KH38" s="288"/>
      <c r="KI38" s="288"/>
      <c r="KJ38" s="288"/>
      <c r="KK38" s="288"/>
      <c r="KL38" s="288"/>
      <c r="KM38" s="288"/>
      <c r="KN38" s="288"/>
      <c r="KO38" s="288"/>
      <c r="KP38" s="288"/>
      <c r="KQ38" s="288"/>
      <c r="KR38" s="208"/>
      <c r="KS38" s="208"/>
      <c r="KT38" s="208"/>
      <c r="KU38" s="208"/>
      <c r="KV38" s="208"/>
      <c r="KW38" s="208"/>
      <c r="KX38" s="208"/>
      <c r="KY38" s="208"/>
      <c r="KZ38" s="208"/>
      <c r="LA38" s="208"/>
      <c r="LB38" s="208"/>
      <c r="LC38" s="208"/>
      <c r="LD38" s="208"/>
      <c r="LE38" s="208"/>
      <c r="LF38" s="208"/>
      <c r="LG38" s="208"/>
      <c r="LH38" s="208"/>
      <c r="LI38" s="208"/>
      <c r="LJ38" s="208"/>
      <c r="LK38" s="208"/>
      <c r="LL38" s="312"/>
      <c r="LM38" s="312"/>
      <c r="LN38" s="284"/>
      <c r="LO38" s="282"/>
      <c r="LP38" s="62"/>
      <c r="LQ38" s="62"/>
      <c r="LR38" s="317"/>
      <c r="LS38" s="318"/>
      <c r="LT38" s="319"/>
      <c r="LU38" s="317"/>
      <c r="LV38"/>
      <c r="LW38"/>
      <c r="LX38"/>
      <c r="LY38"/>
    </row>
    <row r="39" spans="1:337">
      <c r="F39" s="285"/>
      <c r="AH39" s="248"/>
    </row>
    <row r="40" spans="1:337">
      <c r="F40" s="285"/>
      <c r="AH40" s="248"/>
    </row>
    <row r="41" spans="1:337">
      <c r="F41" s="285"/>
      <c r="AH41" s="248"/>
    </row>
    <row r="42" spans="1:337" ht="15" customHeight="1">
      <c r="A42" s="16"/>
      <c r="C42" s="16"/>
      <c r="D42" s="16"/>
      <c r="E42" s="16"/>
      <c r="F42" s="285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42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42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P42" s="16"/>
      <c r="LQ42" s="16"/>
      <c r="LR42" s="16"/>
      <c r="LS42" s="16"/>
      <c r="LT42" s="16"/>
      <c r="LU42" s="16"/>
    </row>
    <row r="43" spans="1:337" ht="15" customHeight="1">
      <c r="A43" s="16"/>
      <c r="C43" s="16"/>
      <c r="D43" s="16"/>
      <c r="E43" s="16"/>
      <c r="F43" s="285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42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42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42"/>
      <c r="EH43" s="142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P43" s="16"/>
      <c r="LQ43" s="16"/>
      <c r="LR43" s="16"/>
      <c r="LS43" s="16"/>
      <c r="LT43" s="16"/>
      <c r="LU43" s="16"/>
    </row>
    <row r="44" spans="1:337" ht="15" customHeight="1">
      <c r="A44" s="16"/>
      <c r="C44" s="16"/>
      <c r="D44" s="16"/>
      <c r="E44" s="16"/>
      <c r="AH44" s="248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42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P44" s="16"/>
      <c r="LQ44" s="16"/>
      <c r="LR44" s="16"/>
      <c r="LS44" s="16"/>
      <c r="LT44" s="16"/>
      <c r="LU44" s="16"/>
    </row>
    <row r="45" spans="1:337" ht="15" customHeight="1">
      <c r="A45" s="16"/>
      <c r="C45" s="16"/>
      <c r="D45" s="16"/>
      <c r="E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42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P45" s="16"/>
      <c r="LQ45" s="16"/>
      <c r="LR45" s="16"/>
      <c r="LS45" s="16"/>
      <c r="LT45" s="16"/>
      <c r="LU45" s="16"/>
    </row>
    <row r="46" spans="1:337" ht="15" customHeight="1">
      <c r="A46" s="16"/>
      <c r="C46" s="16"/>
      <c r="D46" s="16"/>
      <c r="E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42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P46" s="16"/>
      <c r="LQ46" s="16"/>
      <c r="LR46" s="16"/>
      <c r="LS46" s="16"/>
      <c r="LT46" s="16"/>
      <c r="LU46" s="16"/>
    </row>
    <row r="47" spans="1:337" ht="15" customHeight="1">
      <c r="A47" s="16"/>
      <c r="C47" s="16"/>
      <c r="D47" s="16"/>
      <c r="E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42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P47" s="16"/>
      <c r="LQ47" s="16"/>
      <c r="LR47" s="16"/>
      <c r="LS47" s="16"/>
      <c r="LT47" s="16"/>
      <c r="LU47" s="16"/>
    </row>
    <row r="48" spans="1:337" ht="15" customHeight="1">
      <c r="A48" s="16"/>
      <c r="C48" s="16"/>
      <c r="D48" s="16"/>
      <c r="E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42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P48" s="16"/>
      <c r="LQ48" s="16"/>
      <c r="LR48" s="16"/>
      <c r="LS48" s="16"/>
      <c r="LT48" s="16"/>
      <c r="LU48" s="16"/>
    </row>
    <row r="49" spans="1:333" ht="15" customHeight="1">
      <c r="A49" s="16"/>
      <c r="C49" s="16"/>
      <c r="D49" s="16"/>
      <c r="E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42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P49" s="16"/>
      <c r="LQ49" s="16"/>
      <c r="LR49" s="16"/>
      <c r="LS49" s="16"/>
      <c r="LT49" s="16"/>
      <c r="LU49" s="16"/>
    </row>
    <row r="50" spans="1:333" ht="15" customHeight="1">
      <c r="A50" s="16"/>
      <c r="C50" s="16"/>
      <c r="D50" s="16"/>
      <c r="E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42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P50" s="16"/>
      <c r="LQ50" s="16"/>
      <c r="LR50" s="16"/>
      <c r="LS50" s="16"/>
      <c r="LT50" s="16"/>
      <c r="LU50" s="16"/>
    </row>
  </sheetData>
  <sortState ref="F60:AH66">
    <sortCondition descending="1" ref="F60"/>
  </sortState>
  <mergeCells count="26">
    <mergeCell ref="B1:LO1"/>
    <mergeCell ref="B2:LO2"/>
    <mergeCell ref="G29:H29"/>
    <mergeCell ref="LN29:LO29"/>
    <mergeCell ref="G7:H7"/>
    <mergeCell ref="LN7:LO7"/>
    <mergeCell ref="G11:H11"/>
    <mergeCell ref="LN11:LO11"/>
    <mergeCell ref="G15:H15"/>
    <mergeCell ref="LN15:LO15"/>
    <mergeCell ref="G33:H33"/>
    <mergeCell ref="LN33:LO33"/>
    <mergeCell ref="A1:A38"/>
    <mergeCell ref="D4:D5"/>
    <mergeCell ref="E4:E5"/>
    <mergeCell ref="F4:F5"/>
    <mergeCell ref="B4:C5"/>
    <mergeCell ref="LN4:LO5"/>
    <mergeCell ref="G4:H5"/>
    <mergeCell ref="FM4:JZ4"/>
    <mergeCell ref="I4:FL4"/>
    <mergeCell ref="KB4:LM4"/>
    <mergeCell ref="G20:H20"/>
    <mergeCell ref="LN20:LO20"/>
    <mergeCell ref="G25:H25"/>
    <mergeCell ref="LN25:LO25"/>
  </mergeCells>
  <printOptions horizontalCentered="1"/>
  <pageMargins left="0.43307086614173201" right="0.39370078740157499" top="0.78740157480314998" bottom="0.196850393700787" header="0.23622047244094499" footer="0.55118110236220497"/>
  <pageSetup paperSize="9" scale="60" fitToHeight="0" orientation="landscape" useFirstPageNumber="1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CL67"/>
  <sheetViews>
    <sheetView view="pageBreakPreview" topLeftCell="A4" zoomScale="90" zoomScaleNormal="90" workbookViewId="0">
      <pane xSplit="1" ySplit="2" topLeftCell="B6" activePane="bottomRight" state="frozen"/>
      <selection pane="topRight"/>
      <selection pane="bottomLeft"/>
      <selection pane="bottomRight" activeCell="Z8" sqref="Z8"/>
    </sheetView>
  </sheetViews>
  <sheetFormatPr defaultColWidth="9.140625" defaultRowHeight="15"/>
  <cols>
    <col min="1" max="1" width="2.42578125" style="139" customWidth="1"/>
    <col min="2" max="2" width="4.140625" style="12" customWidth="1"/>
    <col min="3" max="3" width="4.5703125" style="13" customWidth="1"/>
    <col min="4" max="4" width="8.28515625" style="140" customWidth="1"/>
    <col min="5" max="5" width="6" style="12" customWidth="1"/>
    <col min="6" max="6" width="2" style="12" customWidth="1"/>
    <col min="7" max="7" width="47.85546875" style="12" customWidth="1"/>
    <col min="8" max="8" width="6.42578125" style="12" hidden="1" customWidth="1"/>
    <col min="9" max="25" width="7.42578125" style="12" hidden="1" customWidth="1"/>
    <col min="26" max="26" width="7.42578125" style="12" customWidth="1"/>
    <col min="27" max="27" width="7.42578125" style="141" customWidth="1"/>
    <col min="28" max="31" width="7.42578125" style="12" hidden="1" customWidth="1"/>
    <col min="32" max="40" width="5.7109375" style="13" hidden="1" customWidth="1"/>
    <col min="41" max="41" width="5.7109375" style="13" customWidth="1"/>
    <col min="42" max="42" width="7.42578125" style="142" customWidth="1"/>
    <col min="43" max="45" width="5.7109375" style="13" hidden="1" customWidth="1"/>
    <col min="46" max="46" width="7.28515625" style="13" hidden="1" customWidth="1"/>
    <col min="47" max="47" width="5.7109375" style="13" hidden="1" customWidth="1"/>
    <col min="48" max="48" width="5.85546875" style="13" hidden="1" customWidth="1"/>
    <col min="49" max="49" width="6.5703125" style="13" hidden="1" customWidth="1"/>
    <col min="50" max="59" width="5.7109375" style="13" hidden="1" customWidth="1"/>
    <col min="60" max="60" width="7.140625" style="13" hidden="1" customWidth="1"/>
    <col min="61" max="61" width="7.42578125" style="13" hidden="1" customWidth="1"/>
    <col min="62" max="66" width="5.7109375" style="13" hidden="1" customWidth="1"/>
    <col min="67" max="68" width="5.7109375" style="13" customWidth="1"/>
    <col min="69" max="76" width="5.7109375" style="13" hidden="1" customWidth="1"/>
    <col min="77" max="78" width="6.7109375" style="13" hidden="1" customWidth="1"/>
    <col min="79" max="80" width="6.7109375" style="13" customWidth="1"/>
    <col min="81" max="81" width="2.5703125" style="12" customWidth="1"/>
    <col min="82" max="82" width="42.5703125" style="12" customWidth="1"/>
    <col min="83" max="83" width="8.85546875" style="143" customWidth="1"/>
    <col min="84" max="86" width="7.85546875" style="50" customWidth="1"/>
    <col min="87" max="88" width="8.140625" style="50" customWidth="1"/>
    <col min="89" max="90" width="9.140625" style="12" customWidth="1"/>
    <col min="91" max="16384" width="9.140625" style="12"/>
  </cols>
  <sheetData>
    <row r="1" spans="1:90" ht="15.75" customHeight="1">
      <c r="A1" s="446" t="s">
        <v>739</v>
      </c>
      <c r="C1" s="145" t="s">
        <v>721</v>
      </c>
      <c r="D1" s="145"/>
      <c r="E1" s="145"/>
      <c r="F1" s="146"/>
      <c r="G1" s="145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90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6"/>
      <c r="CD1" s="145"/>
      <c r="CF1" s="217"/>
      <c r="CG1" s="217"/>
      <c r="CH1" s="217"/>
      <c r="CI1" s="217"/>
      <c r="CJ1" s="217"/>
    </row>
    <row r="2" spans="1:90" ht="18" customHeight="1">
      <c r="A2" s="144"/>
      <c r="C2" s="148" t="s">
        <v>722</v>
      </c>
      <c r="D2" s="148"/>
      <c r="E2" s="148"/>
      <c r="F2" s="149"/>
      <c r="G2" s="148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91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203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9"/>
      <c r="CD2" s="148"/>
      <c r="CF2" s="75"/>
      <c r="CG2" s="75"/>
      <c r="CH2" s="75"/>
      <c r="CI2" s="75"/>
      <c r="CJ2" s="75"/>
    </row>
    <row r="3" spans="1:90" ht="8.25" customHeight="1">
      <c r="A3" s="144"/>
      <c r="C3" s="17"/>
      <c r="D3" s="151"/>
      <c r="E3" s="17"/>
      <c r="F3" s="152"/>
      <c r="G3" s="17"/>
      <c r="H3" s="153"/>
      <c r="I3" s="153"/>
      <c r="J3" s="153"/>
      <c r="K3" s="153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92"/>
      <c r="AB3" s="188"/>
      <c r="AC3" s="188"/>
      <c r="AD3" s="188"/>
      <c r="AE3" s="188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204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18"/>
      <c r="BZ3" s="18"/>
      <c r="CA3" s="18"/>
      <c r="CB3" s="18"/>
      <c r="CC3" s="152"/>
      <c r="CD3" s="17"/>
      <c r="CF3" s="75"/>
      <c r="CG3" s="75"/>
      <c r="CH3" s="75"/>
      <c r="CI3" s="75"/>
      <c r="CJ3" s="75"/>
    </row>
    <row r="4" spans="1:90" s="7" customFormat="1" ht="81" customHeight="1">
      <c r="A4" s="528"/>
      <c r="B4" s="529" t="s">
        <v>740</v>
      </c>
      <c r="C4" s="529"/>
      <c r="D4" s="154"/>
      <c r="E4" s="80"/>
      <c r="F4" s="529" t="s">
        <v>484</v>
      </c>
      <c r="G4" s="529"/>
      <c r="H4" s="533" t="s">
        <v>741</v>
      </c>
      <c r="I4" s="533"/>
      <c r="J4" s="533"/>
      <c r="K4" s="533"/>
      <c r="L4" s="534"/>
      <c r="M4" s="534"/>
      <c r="N4" s="534"/>
      <c r="O4" s="534"/>
      <c r="P4" s="534"/>
      <c r="Q4" s="534"/>
      <c r="R4" s="534"/>
      <c r="S4" s="534"/>
      <c r="T4" s="534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4"/>
      <c r="AL4" s="534"/>
      <c r="AM4" s="534"/>
      <c r="AN4" s="534"/>
      <c r="AO4" s="534"/>
      <c r="AP4" s="534"/>
      <c r="AQ4" s="534"/>
      <c r="AR4" s="534"/>
      <c r="AS4" s="534"/>
      <c r="AT4" s="534"/>
      <c r="AU4" s="535" t="s">
        <v>742</v>
      </c>
      <c r="AV4" s="535"/>
      <c r="AW4" s="535"/>
      <c r="AX4" s="535"/>
      <c r="AY4" s="535"/>
      <c r="AZ4" s="535"/>
      <c r="BA4" s="535"/>
      <c r="BB4" s="535"/>
      <c r="BC4" s="535"/>
      <c r="BD4" s="535"/>
      <c r="BE4" s="535"/>
      <c r="BF4" s="535"/>
      <c r="BG4" s="535"/>
      <c r="BH4" s="535"/>
      <c r="BI4" s="535"/>
      <c r="BJ4" s="535"/>
      <c r="BK4" s="535"/>
      <c r="BL4" s="535"/>
      <c r="BM4" s="535"/>
      <c r="BN4" s="535"/>
      <c r="BO4" s="535"/>
      <c r="BP4" s="535"/>
      <c r="BQ4" s="535"/>
      <c r="BR4" s="535"/>
      <c r="BS4" s="535"/>
      <c r="BT4" s="535" t="s">
        <v>743</v>
      </c>
      <c r="BU4" s="535"/>
      <c r="BV4" s="535"/>
      <c r="BW4" s="535"/>
      <c r="BX4" s="535"/>
      <c r="BY4" s="535"/>
      <c r="BZ4" s="535"/>
      <c r="CA4" s="535"/>
      <c r="CB4" s="535"/>
      <c r="CC4" s="531" t="s">
        <v>654</v>
      </c>
      <c r="CD4" s="531"/>
      <c r="CE4" s="218"/>
      <c r="CF4" s="219"/>
      <c r="CG4" s="219"/>
      <c r="CH4" s="219"/>
      <c r="CI4" s="219"/>
      <c r="CJ4" s="219"/>
    </row>
    <row r="5" spans="1:90" s="40" customFormat="1" ht="54.75" customHeight="1">
      <c r="A5" s="528"/>
      <c r="B5" s="530"/>
      <c r="C5" s="530"/>
      <c r="D5" s="156" t="s">
        <v>744</v>
      </c>
      <c r="E5" s="52" t="s">
        <v>483</v>
      </c>
      <c r="F5" s="530"/>
      <c r="G5" s="530"/>
      <c r="H5" s="157" t="s">
        <v>745</v>
      </c>
      <c r="I5" s="157" t="s">
        <v>746</v>
      </c>
      <c r="J5" s="157" t="s">
        <v>747</v>
      </c>
      <c r="K5" s="157" t="s">
        <v>748</v>
      </c>
      <c r="L5" s="157" t="s">
        <v>749</v>
      </c>
      <c r="M5" s="157" t="s">
        <v>750</v>
      </c>
      <c r="N5" s="157" t="s">
        <v>751</v>
      </c>
      <c r="O5" s="157" t="s">
        <v>752</v>
      </c>
      <c r="P5" s="157" t="s">
        <v>753</v>
      </c>
      <c r="Q5" s="157" t="s">
        <v>754</v>
      </c>
      <c r="R5" s="157" t="s">
        <v>755</v>
      </c>
      <c r="S5" s="157" t="s">
        <v>756</v>
      </c>
      <c r="T5" s="157" t="s">
        <v>757</v>
      </c>
      <c r="U5" s="157" t="s">
        <v>758</v>
      </c>
      <c r="V5" s="157" t="s">
        <v>759</v>
      </c>
      <c r="W5" s="157" t="s">
        <v>760</v>
      </c>
      <c r="X5" s="157" t="s">
        <v>761</v>
      </c>
      <c r="Y5" s="157" t="s">
        <v>762</v>
      </c>
      <c r="Z5" s="157" t="s">
        <v>763</v>
      </c>
      <c r="AA5" s="194" t="s">
        <v>764</v>
      </c>
      <c r="AB5" s="157" t="s">
        <v>765</v>
      </c>
      <c r="AC5" s="157" t="s">
        <v>766</v>
      </c>
      <c r="AD5" s="157" t="s">
        <v>767</v>
      </c>
      <c r="AE5" s="157" t="s">
        <v>768</v>
      </c>
      <c r="AF5" s="157" t="s">
        <v>769</v>
      </c>
      <c r="AG5" s="157" t="s">
        <v>770</v>
      </c>
      <c r="AH5" s="157" t="s">
        <v>771</v>
      </c>
      <c r="AI5" s="160" t="s">
        <v>772</v>
      </c>
      <c r="AJ5" s="160" t="s">
        <v>773</v>
      </c>
      <c r="AK5" s="202" t="s">
        <v>774</v>
      </c>
      <c r="AL5" s="202" t="s">
        <v>775</v>
      </c>
      <c r="AM5" s="202" t="s">
        <v>776</v>
      </c>
      <c r="AN5" s="202" t="s">
        <v>777</v>
      </c>
      <c r="AO5" s="202" t="s">
        <v>778</v>
      </c>
      <c r="AP5" s="206" t="s">
        <v>779</v>
      </c>
      <c r="AQ5" s="207" t="s">
        <v>780</v>
      </c>
      <c r="AR5" s="207" t="s">
        <v>781</v>
      </c>
      <c r="AS5" s="207" t="s">
        <v>782</v>
      </c>
      <c r="AT5" s="155" t="s">
        <v>783</v>
      </c>
      <c r="AU5" s="155" t="s">
        <v>784</v>
      </c>
      <c r="AV5" s="155" t="s">
        <v>785</v>
      </c>
      <c r="AW5" s="155" t="s">
        <v>786</v>
      </c>
      <c r="AX5" s="155" t="s">
        <v>787</v>
      </c>
      <c r="AY5" s="155" t="s">
        <v>788</v>
      </c>
      <c r="AZ5" s="155" t="s">
        <v>789</v>
      </c>
      <c r="BA5" s="155" t="s">
        <v>790</v>
      </c>
      <c r="BB5" s="155" t="s">
        <v>791</v>
      </c>
      <c r="BC5" s="155" t="s">
        <v>792</v>
      </c>
      <c r="BD5" s="155" t="s">
        <v>793</v>
      </c>
      <c r="BE5" s="155" t="s">
        <v>794</v>
      </c>
      <c r="BF5" s="155" t="s">
        <v>795</v>
      </c>
      <c r="BG5" s="155" t="s">
        <v>796</v>
      </c>
      <c r="BH5" s="155" t="s">
        <v>797</v>
      </c>
      <c r="BI5" s="155" t="s">
        <v>798</v>
      </c>
      <c r="BJ5" s="155" t="s">
        <v>799</v>
      </c>
      <c r="BK5" s="155" t="s">
        <v>800</v>
      </c>
      <c r="BL5" s="155" t="s">
        <v>801</v>
      </c>
      <c r="BM5" s="155" t="s">
        <v>802</v>
      </c>
      <c r="BN5" s="155" t="s">
        <v>803</v>
      </c>
      <c r="BO5" s="155" t="s">
        <v>804</v>
      </c>
      <c r="BP5" s="155" t="s">
        <v>805</v>
      </c>
      <c r="BQ5" s="155" t="s">
        <v>806</v>
      </c>
      <c r="BR5" s="155" t="s">
        <v>807</v>
      </c>
      <c r="BS5" s="155" t="s">
        <v>808</v>
      </c>
      <c r="BT5" s="189" t="s">
        <v>809</v>
      </c>
      <c r="BU5" s="189" t="s">
        <v>810</v>
      </c>
      <c r="BV5" s="189" t="s">
        <v>811</v>
      </c>
      <c r="BW5" s="189" t="s">
        <v>812</v>
      </c>
      <c r="BX5" s="189" t="s">
        <v>813</v>
      </c>
      <c r="BY5" s="189" t="s">
        <v>814</v>
      </c>
      <c r="BZ5" s="189" t="s">
        <v>815</v>
      </c>
      <c r="CA5" s="189" t="s">
        <v>816</v>
      </c>
      <c r="CB5" s="189" t="s">
        <v>817</v>
      </c>
      <c r="CC5" s="532"/>
      <c r="CD5" s="532"/>
      <c r="CE5" s="220"/>
      <c r="CF5" s="219"/>
      <c r="CG5" s="219"/>
      <c r="CH5" s="219"/>
      <c r="CI5" s="219"/>
      <c r="CJ5" s="219"/>
    </row>
    <row r="6" spans="1:90" s="10" customFormat="1" ht="12.75" customHeight="1">
      <c r="A6" s="528"/>
      <c r="B6" s="24"/>
      <c r="C6" s="78"/>
      <c r="D6" s="26">
        <v>65.885483487004095</v>
      </c>
      <c r="E6" s="27" t="s">
        <v>23</v>
      </c>
      <c r="F6" s="158" t="s">
        <v>655</v>
      </c>
      <c r="G6" s="159"/>
      <c r="H6" s="160">
        <f>'Jadual5-2digit'!U5/'Jadual5-2digit'!I5*100-100</f>
        <v>4.2099558278363389</v>
      </c>
      <c r="I6" s="160">
        <f>'Jadual5-2digit'!V5/'Jadual5-2digit'!J5*100-100</f>
        <v>4.3551155496042782</v>
      </c>
      <c r="J6" s="160">
        <f>'Jadual5-2digit'!W5/'Jadual5-2digit'!K5*100-100</f>
        <v>4.5492935123166944</v>
      </c>
      <c r="K6" s="160">
        <f>'Jadual5-2digit'!X5/'Jadual5-2digit'!L5*100-100</f>
        <v>2.5204077038843593</v>
      </c>
      <c r="L6" s="160">
        <f>'Jadual5-2digit'!Y5/'Jadual5-2digit'!M5*100-100</f>
        <v>3.7094419545673247</v>
      </c>
      <c r="M6" s="160">
        <f>'Jadual5-2digit'!Z5/'Jadual5-2digit'!N5*100-100</f>
        <v>4.4695000821143935</v>
      </c>
      <c r="N6" s="160">
        <f>'Jadual5-2digit'!AA5/'Jadual5-2digit'!O5*100-100</f>
        <v>3.676458355239177</v>
      </c>
      <c r="O6" s="160">
        <f>'Jadual5-2digit'!AB5/'Jadual5-2digit'!P5*100-100</f>
        <v>4.750139459747345</v>
      </c>
      <c r="P6" s="160">
        <f>'Jadual5-2digit'!AC5/'Jadual5-2digit'!Q5*100-100</f>
        <v>3.8478075589576122</v>
      </c>
      <c r="Q6" s="160">
        <f>'Jadual5-2digit'!AD5/'Jadual5-2digit'!R5*100-100</f>
        <v>4.1885516439399169</v>
      </c>
      <c r="R6" s="160">
        <f>'Jadual5-2digit'!AE5/'Jadual5-2digit'!S5*100-100</f>
        <v>6.9944795235188764</v>
      </c>
      <c r="S6" s="160">
        <f>'Jadual5-2digit'!AF5/'Jadual5-2digit'!T5*100-100</f>
        <v>4.6851629991738264</v>
      </c>
      <c r="T6" s="160">
        <f>'Jadual5-2digit'!AG5/'Jadual5-2digit'!U5*100-100</f>
        <v>4.8949085721661874</v>
      </c>
      <c r="U6" s="160">
        <f>'Jadual5-2digit'!AH5/'Jadual5-2digit'!V5*100-100</f>
        <v>7.3782227257580786</v>
      </c>
      <c r="V6" s="160">
        <f>'Jadual5-2digit'!AI5/'Jadual5-2digit'!W5*100-100</f>
        <v>5.6029577435872113</v>
      </c>
      <c r="W6" s="160">
        <f>'Jadual5-2digit'!AJ5/'Jadual5-2digit'!X5*100-100</f>
        <v>6.492042607559128</v>
      </c>
      <c r="X6" s="160">
        <f>'Jadual5-2digit'!AK5/'Jadual5-2digit'!Y5*100-100</f>
        <v>7.1967454021367274</v>
      </c>
      <c r="Y6" s="160">
        <f>'Jadual5-2digit'!AL5/'Jadual5-2digit'!Z5*100-100</f>
        <v>4.3610605898590364</v>
      </c>
      <c r="Z6" s="160">
        <f>'Jadual5-2digit'!AM5/'Jadual5-2digit'!AA5*100-100</f>
        <v>8.4747614739489023</v>
      </c>
      <c r="AA6" s="195">
        <f>'Jadual5-2digit'!AN5/'Jadual5-2digit'!AB5*100-100</f>
        <v>7.4146727947753277</v>
      </c>
      <c r="AB6" s="160">
        <f>'Jadual5-2digit'!AO5/'Jadual5-2digit'!AC5*100-100</f>
        <v>5.8576457801103885</v>
      </c>
      <c r="AC6" s="160">
        <f>'Jadual5-2digit'!AP5/'Jadual5-2digit'!AD5*100-100</f>
        <v>4.2461599641609808</v>
      </c>
      <c r="AD6" s="160">
        <f>'Jadual5-2digit'!AQ5/'Jadual5-2digit'!AE5*100-100</f>
        <v>6.3994491285098434</v>
      </c>
      <c r="AE6" s="160">
        <f>'Jadual5-2digit'!AR5/'Jadual5-2digit'!AF5*100-100</f>
        <v>5.4105593205219265</v>
      </c>
      <c r="AF6" s="160" t="e">
        <f>'Jadual5-2digit'!#REF!/'Jadual5-2digit'!#REF!*100-100</f>
        <v>#REF!</v>
      </c>
      <c r="AG6" s="160" t="e">
        <f>'Jadual5-2digit'!DY5/'Jadual5-2digit'!#REF!*100-100</f>
        <v>#REF!</v>
      </c>
      <c r="AH6" s="160" t="e">
        <f>'Jadual5-2digit'!DZ5/'Jadual5-2digit'!#REF!*100-100</f>
        <v>#REF!</v>
      </c>
      <c r="AI6" s="160" t="e">
        <f>'Jadual5-2digit'!EA5/'Jadual5-2digit'!#REF!*100-100</f>
        <v>#REF!</v>
      </c>
      <c r="AJ6" s="160" t="e">
        <f>'Jadual5-2digit'!EB5/'Jadual5-2digit'!#REF!*100-100</f>
        <v>#REF!</v>
      </c>
      <c r="AK6" s="160">
        <f>'Jadual5-2digit'!EC5/'Jadual5-2digit'!DY5*100-100</f>
        <v>4.3721164163136308</v>
      </c>
      <c r="AL6" s="160">
        <f>'Jadual5-2digit'!ED5/'Jadual5-2digit'!DZ5*100-100</f>
        <v>3.5844036317960359</v>
      </c>
      <c r="AM6" s="160">
        <f>'Jadual5-2digit'!EE5/'Jadual5-2digit'!EA5*100-100</f>
        <v>4.0888098845232008</v>
      </c>
      <c r="AN6" s="160">
        <f>'Jadual5-2digit'!EF5/'Jadual5-2digit'!EB5*100-100</f>
        <v>5.2611095395534306</v>
      </c>
      <c r="AO6" s="160">
        <f>'Jadual5-2digit'!EG5/'Jadual5-2digit'!EC5*100-100</f>
        <v>5.9092294332339463</v>
      </c>
      <c r="AP6" s="208">
        <f>'Jadual5-2digit'!EH5/'Jadual5-2digit'!ED5*100-100</f>
        <v>5.9895281861418255</v>
      </c>
      <c r="AQ6" s="195">
        <f>'Jadual5-2digit'!EI5/'Jadual5-2digit'!EE5*100-100</f>
        <v>7.2358249100571612</v>
      </c>
      <c r="AR6" s="195">
        <f>'Jadual5-2digit'!EJ5/'Jadual5-2digit'!EF5*100-100</f>
        <v>5.3394938056439116</v>
      </c>
      <c r="AS6" s="195" t="e">
        <f>'Jadual5-2digit'!#REF!/'Jadual5-2digit'!EG5*100-100</f>
        <v>#REF!</v>
      </c>
      <c r="AT6" s="32">
        <f>'Jadual5-2digit'!FN5/'Jadual5-2digit'!FM5*100-100</f>
        <v>6.1831483406486853</v>
      </c>
      <c r="AU6" s="32">
        <f>'Jadual5-2digit'!R5/'Jadual5-2digit'!Q5*100-100</f>
        <v>2.817587346387711</v>
      </c>
      <c r="AV6" s="32">
        <f>'Jadual5-2digit'!S5/'Jadual5-2digit'!R5*100-100</f>
        <v>-5.9147664093645886</v>
      </c>
      <c r="AW6" s="32">
        <f>'Jadual5-2digit'!T5/'Jadual5-2digit'!S5*100-100</f>
        <v>3.0277248285974565</v>
      </c>
      <c r="AX6" s="32">
        <f>'Jadual5-2digit'!U5/'Jadual5-2digit'!T5*100-100</f>
        <v>0.14543941686883954</v>
      </c>
      <c r="AY6" s="32">
        <f>'Jadual5-2digit'!W5/'Jadual5-2digit'!V5*100-100</f>
        <v>11.642164554798356</v>
      </c>
      <c r="AZ6" s="32">
        <f>'Jadual5-2digit'!X5/'Jadual5-2digit'!W5*100-100</f>
        <v>-4.0912715602884759</v>
      </c>
      <c r="BA6" s="32">
        <f>'Jadual5-2digit'!Y5/'Jadual5-2digit'!X5*100-100</f>
        <v>3.7086259589177928</v>
      </c>
      <c r="BB6" s="32">
        <f>'Jadual5-2digit'!Z5/'Jadual5-2digit'!Y5*100-100</f>
        <v>3.8867275554086689</v>
      </c>
      <c r="BC6" s="32">
        <f>'Jadual5-2digit'!AA5/'Jadual5-2digit'!Z5*100-100</f>
        <v>-2.6886266373843455</v>
      </c>
      <c r="BD6" s="32">
        <f>'Jadual5-2digit'!AB5/'Jadual5-2digit'!AA5*100-100</f>
        <v>0.85341377558663112</v>
      </c>
      <c r="BE6" s="32">
        <f>'Jadual5-2digit'!AC5/'Jadual5-2digit'!AB5*100-100</f>
        <v>2.1130441457662528</v>
      </c>
      <c r="BF6" s="32">
        <f>'Jadual5-2digit'!AD5/'Jadual5-2digit'!AC5*100-100</f>
        <v>3.1549510861136838</v>
      </c>
      <c r="BG6" s="32">
        <f>'Jadual5-2digit'!AE5/'Jadual5-2digit'!AD5*100-100</f>
        <v>-3.3809335090776216</v>
      </c>
      <c r="BH6" s="32">
        <f>'Jadual5-2digit'!AF5/'Jadual5-2digit'!AE5*100-100</f>
        <v>0.80402479779301927</v>
      </c>
      <c r="BI6" s="32">
        <f>'Jadual5-2digit'!AG5/'Jadual5-2digit'!AF5*100-100</f>
        <v>0.34608926992613931</v>
      </c>
      <c r="BJ6" s="32">
        <f>'Jadual5-2digit'!AH5/'Jadual5-2digit'!AG5*100-100</f>
        <v>-7.872726896481737</v>
      </c>
      <c r="BK6" s="32">
        <f>'Jadual5-2digit'!AI5/'Jadual5-2digit'!AH5*100-100</f>
        <v>9.796404583765181</v>
      </c>
      <c r="BL6" s="32">
        <f>'Jadual5-2digit'!AJ5/'Jadual5-2digit'!AI5*100-100</f>
        <v>-3.2838036578686882</v>
      </c>
      <c r="BM6" s="32">
        <f>'Jadual5-2digit'!AK5/'Jadual5-2digit'!AJ5*100-100</f>
        <v>4.3949097106942219</v>
      </c>
      <c r="BN6" s="32">
        <f>'Jadual5-2digit'!AL5/'Jadual5-2digit'!AK5*100-100</f>
        <v>1.1386029325856271</v>
      </c>
      <c r="BO6" s="32">
        <f>'Jadual5-2digit'!AM5/'Jadual5-2digit'!AL5*100-100</f>
        <v>1.1471899054066057</v>
      </c>
      <c r="BP6" s="32">
        <f>'Jadual5-2digit'!AN5/'Jadual5-2digit'!AM5*100-100</f>
        <v>-0.13219394317458466</v>
      </c>
      <c r="BQ6" s="32">
        <f>'Jadual5-2digit'!AO5/'Jadual5-2digit'!AN5*100-100</f>
        <v>0.63286677196927599</v>
      </c>
      <c r="BR6" s="32">
        <f>'Jadual5-2digit'!AP5/'Jadual5-2digit'!AO5*100-100</f>
        <v>1.5846087712512116</v>
      </c>
      <c r="BS6" s="32">
        <f>'Jadual5-2digit'!AQ5/'Jadual5-2digit'!AP5*100-100</f>
        <v>-1.3851881596476545</v>
      </c>
      <c r="BT6" s="32">
        <f>'Jadual5-2digit'!DZ5/'Jadual5-2digit'!DY5*100-100</f>
        <v>4.1084595038678486</v>
      </c>
      <c r="BU6" s="32">
        <f>'Jadual5-2digit'!EA5/'Jadual5-2digit'!DZ5*100-100</f>
        <v>1.7853112499390136</v>
      </c>
      <c r="BV6" s="32">
        <f>'Jadual5-2digit'!EB5/'Jadual5-2digit'!EA5*100-100</f>
        <v>1.6542406775695468</v>
      </c>
      <c r="BW6" s="32">
        <f>'Jadual5-2digit'!EC5/'Jadual5-2digit'!EB5*100-100</f>
        <v>-3.1080134839845783</v>
      </c>
      <c r="BX6" s="32">
        <f>'Jadual5-2digit'!ED5/'Jadual5-2digit'!EC5*100-100</f>
        <v>3.3227365795523127</v>
      </c>
      <c r="BY6" s="32">
        <f>'Jadual5-2digit'!EE5/'Jadual5-2digit'!ED5*100-100</f>
        <v>2.2809567875891474</v>
      </c>
      <c r="BZ6" s="32">
        <f>'Jadual5-2digit'!EF5/'Jadual5-2digit'!EE5*100-100</f>
        <v>2.7991210101516941</v>
      </c>
      <c r="CA6" s="32">
        <f>'Jadual5-2digit'!EG5/'Jadual5-2digit'!EF5*100-100</f>
        <v>-2.5114244467423106</v>
      </c>
      <c r="CB6" s="32">
        <f>'Jadual5-2digit'!EH5/'Jadual5-2digit'!EG5*100-100</f>
        <v>3.4010742932602227</v>
      </c>
      <c r="CC6" s="221" t="s">
        <v>656</v>
      </c>
      <c r="CD6" s="222"/>
      <c r="CE6" s="219"/>
      <c r="CF6" s="223"/>
      <c r="CG6" s="223"/>
      <c r="CH6" s="72"/>
      <c r="CI6" s="72"/>
      <c r="CJ6" s="72"/>
    </row>
    <row r="7" spans="1:90" s="10" customFormat="1" ht="15" customHeight="1">
      <c r="A7" s="528"/>
      <c r="B7" s="447" t="s">
        <v>818</v>
      </c>
      <c r="C7" s="161">
        <v>5.73348230521683</v>
      </c>
      <c r="D7" s="162">
        <f>SUM(D8:D11)</f>
        <v>7.3680431598460503</v>
      </c>
      <c r="E7" s="163"/>
      <c r="F7" s="164" t="s">
        <v>658</v>
      </c>
      <c r="G7" s="165"/>
      <c r="H7" s="166">
        <f>'Jadual5-2digit'!U6/'Jadual5-2digit'!I6*100-100</f>
        <v>3.4655312177614945</v>
      </c>
      <c r="I7" s="166">
        <f>'Jadual5-2digit'!V6/'Jadual5-2digit'!J6*100-100</f>
        <v>5.7661783481869975</v>
      </c>
      <c r="J7" s="166">
        <f>'Jadual5-2digit'!W6/'Jadual5-2digit'!K6*100-100</f>
        <v>8.9779438921294883</v>
      </c>
      <c r="K7" s="166">
        <f>'Jadual5-2digit'!X6/'Jadual5-2digit'!L6*100-100</f>
        <v>-6.6647887164838124</v>
      </c>
      <c r="L7" s="166">
        <f>'Jadual5-2digit'!Y6/'Jadual5-2digit'!M6*100-100</f>
        <v>-4.124735601410606</v>
      </c>
      <c r="M7" s="166">
        <f>'Jadual5-2digit'!Z6/'Jadual5-2digit'!N6*100-100</f>
        <v>-6.5797150522848682</v>
      </c>
      <c r="N7" s="166">
        <f>'Jadual5-2digit'!AA6/'Jadual5-2digit'!O6*100-100</f>
        <v>4.1729269162125604</v>
      </c>
      <c r="O7" s="166">
        <f>'Jadual5-2digit'!AB6/'Jadual5-2digit'!P6*100-100</f>
        <v>-0.95756539725968537</v>
      </c>
      <c r="P7" s="166">
        <f>'Jadual5-2digit'!AC6/'Jadual5-2digit'!Q6*100-100</f>
        <v>-0.39668780312960905</v>
      </c>
      <c r="Q7" s="166">
        <f>'Jadual5-2digit'!AD6/'Jadual5-2digit'!R6*100-100</f>
        <v>3.1653347329108925</v>
      </c>
      <c r="R7" s="166">
        <f>'Jadual5-2digit'!AE6/'Jadual5-2digit'!S6*100-100</f>
        <v>11.671897579336004</v>
      </c>
      <c r="S7" s="166">
        <f>'Jadual5-2digit'!AF6/'Jadual5-2digit'!T6*100-100</f>
        <v>9.5269606370054447</v>
      </c>
      <c r="T7" s="166">
        <f>'Jadual5-2digit'!AG6/'Jadual5-2digit'!U6*100-100</f>
        <v>7.9890214477056531</v>
      </c>
      <c r="U7" s="166">
        <f>'Jadual5-2digit'!AH6/'Jadual5-2digit'!V6*100-100</f>
        <v>15.457223137202519</v>
      </c>
      <c r="V7" s="166">
        <f>'Jadual5-2digit'!AI6/'Jadual5-2digit'!W6*100-100</f>
        <v>4.2052588388267367</v>
      </c>
      <c r="W7" s="166">
        <f>'Jadual5-2digit'!AJ6/'Jadual5-2digit'!X6*100-100</f>
        <v>15.319604454172065</v>
      </c>
      <c r="X7" s="166">
        <f>'Jadual5-2digit'!AK6/'Jadual5-2digit'!Y6*100-100</f>
        <v>12.516242231054477</v>
      </c>
      <c r="Y7" s="166">
        <f>'Jadual5-2digit'!AL6/'Jadual5-2digit'!Z6*100-100</f>
        <v>6.9628096873569802</v>
      </c>
      <c r="Z7" s="166">
        <f>'Jadual5-2digit'!AM6/'Jadual5-2digit'!AA6*100-100</f>
        <v>20.587497837324747</v>
      </c>
      <c r="AA7" s="196">
        <f>'Jadual5-2digit'!AN6/'Jadual5-2digit'!AB6*100-100</f>
        <v>9.1900675539972951</v>
      </c>
      <c r="AB7" s="166">
        <f>'Jadual5-2digit'!AO6/'Jadual5-2digit'!AC6*100-100</f>
        <v>8.5054885919021643</v>
      </c>
      <c r="AC7" s="166">
        <f>'Jadual5-2digit'!AP6/'Jadual5-2digit'!AD6*100-100</f>
        <v>6.5994522894636987</v>
      </c>
      <c r="AD7" s="166">
        <f>'Jadual5-2digit'!AQ6/'Jadual5-2digit'!AE6*100-100</f>
        <v>7.3302372137641356</v>
      </c>
      <c r="AE7" s="166">
        <f>'Jadual5-2digit'!AR6/'Jadual5-2digit'!AF6*100-100</f>
        <v>16.354265699693073</v>
      </c>
      <c r="AF7" s="166" t="e">
        <f>'Jadual5-2digit'!#REF!/'Jadual5-2digit'!#REF!*100-100</f>
        <v>#REF!</v>
      </c>
      <c r="AG7" s="166" t="e">
        <f>'Jadual5-2digit'!DY6/'Jadual5-2digit'!#REF!*100-100</f>
        <v>#REF!</v>
      </c>
      <c r="AH7" s="166" t="e">
        <f>'Jadual5-2digit'!DZ6/'Jadual5-2digit'!#REF!*100-100</f>
        <v>#REF!</v>
      </c>
      <c r="AI7" s="166" t="e">
        <f>'Jadual5-2digit'!EA6/'Jadual5-2digit'!#REF!*100-100</f>
        <v>#REF!</v>
      </c>
      <c r="AJ7" s="166" t="e">
        <f>'Jadual5-2digit'!EB6/'Jadual5-2digit'!#REF!*100-100</f>
        <v>#REF!</v>
      </c>
      <c r="AK7" s="166">
        <f>'Jadual5-2digit'!EC6/'Jadual5-2digit'!DY6*100-100</f>
        <v>6.1036509781368693</v>
      </c>
      <c r="AL7" s="166">
        <f>'Jadual5-2digit'!ED6/'Jadual5-2digit'!DZ6*100-100</f>
        <v>-5.7945590409754288</v>
      </c>
      <c r="AM7" s="166">
        <f>'Jadual5-2digit'!EE6/'Jadual5-2digit'!EA6*100-100</f>
        <v>0.83195526233332373</v>
      </c>
      <c r="AN7" s="166">
        <f>'Jadual5-2digit'!EF6/'Jadual5-2digit'!EB6*100-100</f>
        <v>7.9841348081429118</v>
      </c>
      <c r="AO7" s="166">
        <f>'Jadual5-2digit'!EG6/'Jadual5-2digit'!EC6*100-100</f>
        <v>8.9058787118129175</v>
      </c>
      <c r="AP7" s="209">
        <f>'Jadual5-2digit'!EH6/'Jadual5-2digit'!ED6*100-100</f>
        <v>11.556507844494334</v>
      </c>
      <c r="AQ7" s="196">
        <f>'Jadual5-2digit'!EI6/'Jadual5-2digit'!EE6*100-100</f>
        <v>12.633433927550982</v>
      </c>
      <c r="AR7" s="196">
        <f>'Jadual5-2digit'!EJ6/'Jadual5-2digit'!EF6*100-100</f>
        <v>9.9914136403329508</v>
      </c>
      <c r="AS7" s="196" t="e">
        <f>'Jadual5-2digit'!#REF!/'Jadual5-2digit'!EG6*100-100</f>
        <v>#REF!</v>
      </c>
      <c r="AT7" s="210">
        <f>'Jadual5-2digit'!FN6/'Jadual5-2digit'!FM6*100-100</f>
        <v>10.270946999268048</v>
      </c>
      <c r="AU7" s="210">
        <f>'Jadual5-2digit'!R6/'Jadual5-2digit'!Q6*100-100</f>
        <v>1.9061912572452115</v>
      </c>
      <c r="AV7" s="210">
        <f>'Jadual5-2digit'!S6/'Jadual5-2digit'!R6*100-100</f>
        <v>-6.9392521942240819</v>
      </c>
      <c r="AW7" s="210">
        <f>'Jadual5-2digit'!T6/'Jadual5-2digit'!S6*100-100</f>
        <v>-3.4006109632635457</v>
      </c>
      <c r="AX7" s="210">
        <f>'Jadual5-2digit'!U6/'Jadual5-2digit'!T6*100-100</f>
        <v>-4.570063041140159</v>
      </c>
      <c r="AY7" s="210">
        <f>'Jadual5-2digit'!W6/'Jadual5-2digit'!V6*100-100</f>
        <v>18.003998749567501</v>
      </c>
      <c r="AZ7" s="210">
        <f>'Jadual5-2digit'!X6/'Jadual5-2digit'!W6*100-100</f>
        <v>-5.9471859556024356</v>
      </c>
      <c r="BA7" s="210">
        <f>'Jadual5-2digit'!Y6/'Jadual5-2digit'!X6*100-100</f>
        <v>3.498519587220855</v>
      </c>
      <c r="BB7" s="210">
        <f>'Jadual5-2digit'!Z6/'Jadual5-2digit'!Y6*100-100</f>
        <v>4.2022142976932741E-2</v>
      </c>
      <c r="BC7" s="210">
        <f>'Jadual5-2digit'!AA6/'Jadual5-2digit'!Z6*100-100</f>
        <v>4.7850041666340388</v>
      </c>
      <c r="BD7" s="210">
        <f>'Jadual5-2digit'!AB6/'Jadual5-2digit'!AA6*100-100</f>
        <v>6.737151706677551</v>
      </c>
      <c r="BE7" s="210">
        <f>'Jadual5-2digit'!AC6/'Jadual5-2digit'!AB6*100-100</f>
        <v>-2.8900833764155465</v>
      </c>
      <c r="BF7" s="210">
        <f>'Jadual5-2digit'!AD6/'Jadual5-2digit'!AC6*100-100</f>
        <v>5.5505695596744289</v>
      </c>
      <c r="BG7" s="210">
        <f>'Jadual5-2digit'!AE6/'Jadual5-2digit'!AD6*100-100</f>
        <v>0.7341305539114984</v>
      </c>
      <c r="BH7" s="210">
        <f>'Jadual5-2digit'!AF6/'Jadual5-2digit'!AE6*100-100</f>
        <v>-5.2560428368399386</v>
      </c>
      <c r="BI7" s="210">
        <f>'Jadual5-2digit'!AG6/'Jadual5-2digit'!AF6*100-100</f>
        <v>-5.9100567653141525</v>
      </c>
      <c r="BJ7" s="210">
        <f>'Jadual5-2digit'!AH6/'Jadual5-2digit'!AG6*100-100</f>
        <v>-2.4054165538448586</v>
      </c>
      <c r="BK7" s="210">
        <f>'Jadual5-2digit'!AI6/'Jadual5-2digit'!AH6*100-100</f>
        <v>6.5038366556129006</v>
      </c>
      <c r="BL7" s="210">
        <f>'Jadual5-2digit'!AJ6/'Jadual5-2digit'!AI6*100-100</f>
        <v>4.0843181453762583</v>
      </c>
      <c r="BM7" s="210">
        <f>'Jadual5-2digit'!AK6/'Jadual5-2digit'!AJ6*100-100</f>
        <v>0.98252205728901743</v>
      </c>
      <c r="BN7" s="210">
        <f>'Jadual5-2digit'!AL6/'Jadual5-2digit'!AK6*100-100</f>
        <v>-4.8957238258692684</v>
      </c>
      <c r="BO7" s="210">
        <f>'Jadual5-2digit'!AM6/'Jadual5-2digit'!AL6*100-100</f>
        <v>18.132288224863188</v>
      </c>
      <c r="BP7" s="210">
        <f>'Jadual5-2digit'!AN6/'Jadual5-2digit'!AM6*100-100</f>
        <v>-3.3512012904045321</v>
      </c>
      <c r="BQ7" s="210">
        <f>'Jadual5-2digit'!AO6/'Jadual5-2digit'!AN6*100-100</f>
        <v>-3.4989245230559476</v>
      </c>
      <c r="BR7" s="210">
        <f>'Jadual5-2digit'!AP6/'Jadual5-2digit'!AO6*100-100</f>
        <v>3.6964401517100072</v>
      </c>
      <c r="BS7" s="210">
        <f>'Jadual5-2digit'!AQ6/'Jadual5-2digit'!AP6*100-100</f>
        <v>1.4247061843698532</v>
      </c>
      <c r="BT7" s="210">
        <f>'Jadual5-2digit'!DZ6/'Jadual5-2digit'!DY6*100-100</f>
        <v>17.174881816697336</v>
      </c>
      <c r="BU7" s="210">
        <f>'Jadual5-2digit'!EA6/'Jadual5-2digit'!DZ6*100-100</f>
        <v>2.471916675029135</v>
      </c>
      <c r="BV7" s="210">
        <f>'Jadual5-2digit'!EB6/'Jadual5-2digit'!EA6*100-100</f>
        <v>-2.5195865441856711</v>
      </c>
      <c r="BW7" s="210">
        <f>'Jadual5-2digit'!EC6/'Jadual5-2digit'!EB6*100-100</f>
        <v>-9.3487949140201749</v>
      </c>
      <c r="BX7" s="210">
        <f>'Jadual5-2digit'!ED6/'Jadual5-2digit'!EC6*100-100</f>
        <v>4.0351704121670053</v>
      </c>
      <c r="BY7" s="210">
        <f>'Jadual5-2digit'!EE6/'Jadual5-2digit'!ED6*100-100</f>
        <v>9.6799039698382927</v>
      </c>
      <c r="BZ7" s="210">
        <f>'Jadual5-2digit'!EF6/'Jadual5-2digit'!EE6*100-100</f>
        <v>4.3948625252769489</v>
      </c>
      <c r="CA7" s="210">
        <f>'Jadual5-2digit'!EG6/'Jadual5-2digit'!EF6*100-100</f>
        <v>-8.5750035066361221</v>
      </c>
      <c r="CB7" s="210">
        <f>'Jadual5-2digit'!EH6/'Jadual5-2digit'!EG6*100-100</f>
        <v>6.567252764192105</v>
      </c>
      <c r="CC7" s="224" t="s">
        <v>659</v>
      </c>
      <c r="CD7" s="225"/>
      <c r="CE7" s="226"/>
      <c r="CF7" s="227"/>
      <c r="CG7" s="227"/>
      <c r="CH7" s="227"/>
      <c r="CI7" s="227"/>
      <c r="CJ7" s="227"/>
    </row>
    <row r="8" spans="1:90" s="7" customFormat="1" ht="15" customHeight="1">
      <c r="A8" s="528"/>
      <c r="B8" s="33"/>
      <c r="C8" s="34">
        <v>1.1000000000000001</v>
      </c>
      <c r="D8" s="35">
        <v>6.3730030981063903</v>
      </c>
      <c r="E8" s="36">
        <v>10</v>
      </c>
      <c r="F8" s="84"/>
      <c r="G8" s="45" t="s">
        <v>660</v>
      </c>
      <c r="H8" s="167">
        <f>'Jadual5-2digit'!U7/'Jadual5-2digit'!I7*100-100</f>
        <v>2.0833425185727634</v>
      </c>
      <c r="I8" s="167">
        <f>'Jadual5-2digit'!V7/'Jadual5-2digit'!J7*100-100</f>
        <v>5.2780936185738483</v>
      </c>
      <c r="J8" s="167">
        <f>'Jadual5-2digit'!W7/'Jadual5-2digit'!K7*100-100</f>
        <v>9.7483301536616267</v>
      </c>
      <c r="K8" s="167">
        <f>'Jadual5-2digit'!X7/'Jadual5-2digit'!L7*100-100</f>
        <v>-8.3767798182232838</v>
      </c>
      <c r="L8" s="167">
        <f>'Jadual5-2digit'!Y7/'Jadual5-2digit'!M7*100-100</f>
        <v>-5.8240402806032989</v>
      </c>
      <c r="M8" s="167">
        <f>'Jadual5-2digit'!Z7/'Jadual5-2digit'!N7*100-100</f>
        <v>-9.0186281223617186</v>
      </c>
      <c r="N8" s="167">
        <f>'Jadual5-2digit'!AA7/'Jadual5-2digit'!O7*100-100</f>
        <v>3.9051269908202642</v>
      </c>
      <c r="O8" s="167">
        <f>'Jadual5-2digit'!AB7/'Jadual5-2digit'!P7*100-100</f>
        <v>-2.1697317207923987</v>
      </c>
      <c r="P8" s="167">
        <f>'Jadual5-2digit'!AC7/'Jadual5-2digit'!Q7*100-100</f>
        <v>-1.7282959914472116</v>
      </c>
      <c r="Q8" s="167">
        <f>'Jadual5-2digit'!AD7/'Jadual5-2digit'!R7*100-100</f>
        <v>3.0998247492048563</v>
      </c>
      <c r="R8" s="167">
        <f>'Jadual5-2digit'!AE7/'Jadual5-2digit'!S7*100-100</f>
        <v>12.345315903400802</v>
      </c>
      <c r="S8" s="167">
        <f>'Jadual5-2digit'!AF7/'Jadual5-2digit'!T7*100-100</f>
        <v>10.13720218336826</v>
      </c>
      <c r="T8" s="167">
        <f>'Jadual5-2digit'!AG7/'Jadual5-2digit'!U7*100-100</f>
        <v>8.7094583476310561</v>
      </c>
      <c r="U8" s="167">
        <f>'Jadual5-2digit'!AH7/'Jadual5-2digit'!V7*100-100</f>
        <v>16.469409050562803</v>
      </c>
      <c r="V8" s="167">
        <f>'Jadual5-2digit'!AI7/'Jadual5-2digit'!W7*100-100</f>
        <v>3.0830185063095144</v>
      </c>
      <c r="W8" s="167">
        <f>'Jadual5-2digit'!AJ7/'Jadual5-2digit'!X7*100-100</f>
        <v>16.886298681508677</v>
      </c>
      <c r="X8" s="167">
        <f>'Jadual5-2digit'!AK7/'Jadual5-2digit'!Y7*100-100</f>
        <v>13.346830512805255</v>
      </c>
      <c r="Y8" s="167">
        <f>'Jadual5-2digit'!AL7/'Jadual5-2digit'!Z7*100-100</f>
        <v>7.2672635336215308</v>
      </c>
      <c r="Z8" s="167">
        <f>'Jadual5-2digit'!AM7/'Jadual5-2digit'!AA7*100-100</f>
        <v>22.98419666399154</v>
      </c>
      <c r="AA8" s="197">
        <f>'Jadual5-2digit'!AN7/'Jadual5-2digit'!AB7*100-100</f>
        <v>9.8178841132524326</v>
      </c>
      <c r="AB8" s="167">
        <f>'Jadual5-2digit'!AO7/'Jadual5-2digit'!AC7*100-100</f>
        <v>9.609457756056841</v>
      </c>
      <c r="AC8" s="167">
        <f>'Jadual5-2digit'!AP7/'Jadual5-2digit'!AD7*100-100</f>
        <v>6.9540400834449372</v>
      </c>
      <c r="AD8" s="167">
        <f>'Jadual5-2digit'!AQ7/'Jadual5-2digit'!AE7*100-100</f>
        <v>7.1815695944341655</v>
      </c>
      <c r="AE8" s="167">
        <f>'Jadual5-2digit'!AR7/'Jadual5-2digit'!AF7*100-100</f>
        <v>18.419919940661885</v>
      </c>
      <c r="AF8" s="167" t="e">
        <f>'Jadual5-2digit'!#REF!/'Jadual5-2digit'!#REF!*100-100</f>
        <v>#REF!</v>
      </c>
      <c r="AG8" s="167" t="e">
        <f>'Jadual5-2digit'!DY7/'Jadual5-2digit'!#REF!*100-100</f>
        <v>#REF!</v>
      </c>
      <c r="AH8" s="167" t="e">
        <f>'Jadual5-2digit'!DZ7/'Jadual5-2digit'!#REF!*100-100</f>
        <v>#REF!</v>
      </c>
      <c r="AI8" s="167" t="e">
        <f>'Jadual5-2digit'!EA7/'Jadual5-2digit'!#REF!*100-100</f>
        <v>#REF!</v>
      </c>
      <c r="AJ8" s="167" t="e">
        <f>'Jadual5-2digit'!EB7/'Jadual5-2digit'!#REF!*100-100</f>
        <v>#REF!</v>
      </c>
      <c r="AK8" s="167">
        <f>'Jadual5-2digit'!EC7/'Jadual5-2digit'!DY7*100-100</f>
        <v>5.758036867412585</v>
      </c>
      <c r="AL8" s="167">
        <f>'Jadual5-2digit'!ED7/'Jadual5-2digit'!DZ7*100-100</f>
        <v>-7.7498455682050178</v>
      </c>
      <c r="AM8" s="167">
        <f>'Jadual5-2digit'!EE7/'Jadual5-2digit'!EA7*100-100</f>
        <v>-0.14432686679081996</v>
      </c>
      <c r="AN8" s="167">
        <f>'Jadual5-2digit'!EF7/'Jadual5-2digit'!EB7*100-100</f>
        <v>8.3616204691182787</v>
      </c>
      <c r="AO8" s="167">
        <f>'Jadual5-2digit'!EG7/'Jadual5-2digit'!EC7*100-100</f>
        <v>9.0090754994730133</v>
      </c>
      <c r="AP8" s="211">
        <f>'Jadual5-2digit'!EH7/'Jadual5-2digit'!ED7*100-100</f>
        <v>12.470079739295585</v>
      </c>
      <c r="AQ8" s="197">
        <f>'Jadual5-2digit'!EI7/'Jadual5-2digit'!EE7*100-100</f>
        <v>13.978604007074296</v>
      </c>
      <c r="AR8" s="197">
        <f>'Jadual5-2digit'!EJ7/'Jadual5-2digit'!EF7*100-100</f>
        <v>10.694124726380807</v>
      </c>
      <c r="AS8" s="197" t="e">
        <f>'Jadual5-2digit'!#REF!/'Jadual5-2digit'!EG7*100-100</f>
        <v>#REF!</v>
      </c>
      <c r="AT8" s="38">
        <f>'Jadual5-2digit'!FN7/'Jadual5-2digit'!FM7*100-100</f>
        <v>10.931716535429061</v>
      </c>
      <c r="AU8" s="38">
        <f>'Jadual5-2digit'!R7/'Jadual5-2digit'!Q7*100-100</f>
        <v>1.6127650193210457</v>
      </c>
      <c r="AV8" s="38">
        <f>'Jadual5-2digit'!S7/'Jadual5-2digit'!R7*100-100</f>
        <v>-7.2808172558198976</v>
      </c>
      <c r="AW8" s="38">
        <f>'Jadual5-2digit'!T7/'Jadual5-2digit'!S7*100-100</f>
        <v>-4.7475401635930154</v>
      </c>
      <c r="AX8" s="38">
        <f>'Jadual5-2digit'!U7/'Jadual5-2digit'!T7*100-100</f>
        <v>-5.8612600429524946</v>
      </c>
      <c r="AY8" s="38">
        <f>'Jadual5-2digit'!W7/'Jadual5-2digit'!V7*100-100</f>
        <v>20.383033188922028</v>
      </c>
      <c r="AZ8" s="38">
        <f>'Jadual5-2digit'!X7/'Jadual5-2digit'!W7*100-100</f>
        <v>-7.1798497247136481</v>
      </c>
      <c r="BA8" s="38">
        <f>'Jadual5-2digit'!Y7/'Jadual5-2digit'!X7*100-100</f>
        <v>3.2083564031469791</v>
      </c>
      <c r="BB8" s="38">
        <f>'Jadual5-2digit'!Z7/'Jadual5-2digit'!Y7*100-100</f>
        <v>-0.9058553552231956</v>
      </c>
      <c r="BC8" s="38">
        <f>'Jadual5-2digit'!AA7/'Jadual5-2digit'!Z7*100-100</f>
        <v>6.7717755238645481</v>
      </c>
      <c r="BD8" s="38">
        <f>'Jadual5-2digit'!AB7/'Jadual5-2digit'!AA7*100-100</f>
        <v>7.3980664100420199</v>
      </c>
      <c r="BE8" s="38">
        <f>'Jadual5-2digit'!AC7/'Jadual5-2digit'!AB7*100-100</f>
        <v>-3.3100195764788651</v>
      </c>
      <c r="BF8" s="38">
        <f>'Jadual5-2digit'!AD7/'Jadual5-2digit'!AC7*100-100</f>
        <v>6.6050331727468716</v>
      </c>
      <c r="BG8" s="38">
        <f>'Jadual5-2digit'!AE7/'Jadual5-2digit'!AD7*100-100</f>
        <v>1.0337883797460137</v>
      </c>
      <c r="BH8" s="38">
        <f>'Jadual5-2digit'!AF7/'Jadual5-2digit'!AE7*100-100</f>
        <v>-6.6196988890397108</v>
      </c>
      <c r="BI8" s="38">
        <f>'Jadual5-2digit'!AG7/'Jadual5-2digit'!AF7*100-100</f>
        <v>-7.0816106875418399</v>
      </c>
      <c r="BJ8" s="38">
        <f>'Jadual5-2digit'!AH7/'Jadual5-2digit'!AG7*100-100</f>
        <v>-1.6428857907462628</v>
      </c>
      <c r="BK8" s="38">
        <f>'Jadual5-2digit'!AI7/'Jadual5-2digit'!AH7*100-100</f>
        <v>6.5468309594669591</v>
      </c>
      <c r="BL8" s="38">
        <f>'Jadual5-2digit'!AJ7/'Jadual5-2digit'!AI7*100-100</f>
        <v>5.2491861991368296</v>
      </c>
      <c r="BM8" s="38">
        <f>'Jadual5-2digit'!AK7/'Jadual5-2digit'!AJ7*100-100</f>
        <v>8.3074001755221616E-2</v>
      </c>
      <c r="BN8" s="38">
        <f>'Jadual5-2digit'!AL7/'Jadual5-2digit'!AK7*100-100</f>
        <v>-6.2209531562576785</v>
      </c>
      <c r="BO8" s="38">
        <f>'Jadual5-2digit'!AM7/'Jadual5-2digit'!AL7*100-100</f>
        <v>22.416109133563381</v>
      </c>
      <c r="BP8" s="38">
        <f>'Jadual5-2digit'!AN7/'Jadual5-2digit'!AM7*100-100</f>
        <v>-4.0996426294614423</v>
      </c>
      <c r="BQ8" s="38">
        <f>'Jadual5-2digit'!AO7/'Jadual5-2digit'!AN7*100-100</f>
        <v>-3.493530127239481</v>
      </c>
      <c r="BR8" s="38">
        <f>'Jadual5-2digit'!AP7/'Jadual5-2digit'!AO7*100-100</f>
        <v>4.0224012094877537</v>
      </c>
      <c r="BS8" s="38">
        <f>'Jadual5-2digit'!AQ7/'Jadual5-2digit'!AP7*100-100</f>
        <v>1.24872339711888</v>
      </c>
      <c r="BT8" s="38">
        <f>'Jadual5-2digit'!DZ7/'Jadual5-2digit'!DY7*100-100</f>
        <v>18.831925160548607</v>
      </c>
      <c r="BU8" s="38">
        <f>'Jadual5-2digit'!EA7/'Jadual5-2digit'!DZ7*100-100</f>
        <v>2.783990857190048</v>
      </c>
      <c r="BV8" s="38">
        <f>'Jadual5-2digit'!EB7/'Jadual5-2digit'!EA7*100-100</f>
        <v>-3.1864746040691188</v>
      </c>
      <c r="BW8" s="38">
        <f>'Jadual5-2digit'!EC7/'Jadual5-2digit'!EB7*100-100</f>
        <v>-10.562688383906391</v>
      </c>
      <c r="BX8" s="38">
        <f>'Jadual5-2digit'!ED7/'Jadual5-2digit'!EC7*100-100</f>
        <v>3.6541881089505779</v>
      </c>
      <c r="BY8" s="38">
        <f>'Jadual5-2digit'!EE7/'Jadual5-2digit'!ED7*100-100</f>
        <v>11.257966532193535</v>
      </c>
      <c r="BZ8" s="38">
        <f>'Jadual5-2digit'!EF7/'Jadual5-2digit'!EE7*100-100</f>
        <v>5.0603352424073478</v>
      </c>
      <c r="CA8" s="38">
        <f>'Jadual5-2digit'!EG7/'Jadual5-2digit'!EF7*100-100</f>
        <v>-10.02830511189039</v>
      </c>
      <c r="CB8" s="38">
        <f>'Jadual5-2digit'!EH7/'Jadual5-2digit'!EG7*100-100</f>
        <v>6.945176339762412</v>
      </c>
      <c r="CC8" s="228"/>
      <c r="CD8" s="61" t="s">
        <v>661</v>
      </c>
      <c r="CE8" s="229"/>
      <c r="CF8" s="230"/>
      <c r="CG8" s="230"/>
      <c r="CH8" s="230"/>
      <c r="CI8" s="230"/>
      <c r="CJ8" s="230"/>
    </row>
    <row r="9" spans="1:90" s="137" customFormat="1" ht="15" customHeight="1">
      <c r="A9" s="528"/>
      <c r="B9" s="168" t="s">
        <v>819</v>
      </c>
      <c r="C9" s="169"/>
      <c r="D9" s="170"/>
      <c r="E9" s="171"/>
      <c r="F9" s="164" t="s">
        <v>820</v>
      </c>
      <c r="G9" s="165"/>
      <c r="H9" s="166">
        <f>(('Jadual5-2digit'!U8+'Jadual5-2digit'!U9)/('Jadual5-2digit'!I8+'Jadual5-2digit'!I9))*100-100</f>
        <v>11.277585428275643</v>
      </c>
      <c r="I9" s="166">
        <f>(('Jadual5-2digit'!V8+'Jadual5-2digit'!V9)/('Jadual5-2digit'!J8+'Jadual5-2digit'!J9))*100-100</f>
        <v>8.4628816123062194</v>
      </c>
      <c r="J9" s="166">
        <f>(('Jadual5-2digit'!W8+'Jadual5-2digit'!W9)/('Jadual5-2digit'!K8+'Jadual5-2digit'!K9))*100-100</f>
        <v>4.5599466120492309</v>
      </c>
      <c r="K9" s="166">
        <f>(('Jadual5-2digit'!X8+'Jadual5-2digit'!X9)/('Jadual5-2digit'!L8+'Jadual5-2digit'!L9))*100-100</f>
        <v>4.7803694945832689</v>
      </c>
      <c r="L9" s="166">
        <f>(('Jadual5-2digit'!Y8+'Jadual5-2digit'!Y9)/('Jadual5-2digit'!M8+'Jadual5-2digit'!M9))*100-100</f>
        <v>6.5284809038877967</v>
      </c>
      <c r="M9" s="166">
        <f>(('Jadual5-2digit'!Z8+'Jadual5-2digit'!Z9)/('Jadual5-2digit'!N8+'Jadual5-2digit'!N9))*100-100</f>
        <v>8.5904514315136282</v>
      </c>
      <c r="N9" s="166">
        <f>(('Jadual5-2digit'!AA8+'Jadual5-2digit'!AA9)/('Jadual5-2digit'!O8+'Jadual5-2digit'!O9))*100-100</f>
        <v>5.4561449277506</v>
      </c>
      <c r="O9" s="166">
        <f>(('Jadual5-2digit'!AB8+'Jadual5-2digit'!AB9)/('Jadual5-2digit'!P8+'Jadual5-2digit'!P9))*100-100</f>
        <v>6.8726727115529656</v>
      </c>
      <c r="P9" s="166">
        <f>(('Jadual5-2digit'!AC8+'Jadual5-2digit'!AC9)/('Jadual5-2digit'!Q8+'Jadual5-2digit'!Q9))*100-100</f>
        <v>8.0348744923024498</v>
      </c>
      <c r="Q9" s="166">
        <f>(('Jadual5-2digit'!AD8+'Jadual5-2digit'!AD9)/('Jadual5-2digit'!R8+'Jadual5-2digit'!R9))*100-100</f>
        <v>2.4535138550292999</v>
      </c>
      <c r="R9" s="166">
        <f>(('Jadual5-2digit'!AE8+'Jadual5-2digit'!AE9)/('Jadual5-2digit'!S8+'Jadual5-2digit'!S9))*100-100</f>
        <v>6.9576473267046026</v>
      </c>
      <c r="S9" s="166">
        <f>(('Jadual5-2digit'!AF8+'Jadual5-2digit'!AF9)/('Jadual5-2digit'!T8+'Jadual5-2digit'!T9))*100-100</f>
        <v>5.471165426276329</v>
      </c>
      <c r="T9" s="166">
        <f>(('Jadual5-2digit'!AG8+'Jadual5-2digit'!AG9)/('Jadual5-2digit'!U8+'Jadual5-2digit'!U9))*100-100</f>
        <v>3.987889917346024</v>
      </c>
      <c r="U9" s="166">
        <f>(('Jadual5-2digit'!AH8+'Jadual5-2digit'!AH9)/('Jadual5-2digit'!V8+'Jadual5-2digit'!V9))*100-100</f>
        <v>9.0106905453028503</v>
      </c>
      <c r="V9" s="166">
        <f>(('Jadual5-2digit'!AI8+'Jadual5-2digit'!AI9)/('Jadual5-2digit'!W8+'Jadual5-2digit'!W9))*100-100</f>
        <v>10.488008273484837</v>
      </c>
      <c r="W9" s="166">
        <f>(('Jadual5-2digit'!AJ8+'Jadual5-2digit'!AJ9)/('Jadual5-2digit'!X8+'Jadual5-2digit'!X9))*100-100</f>
        <v>5.8049275197711268</v>
      </c>
      <c r="X9" s="166">
        <f>(('Jadual5-2digit'!AK8+'Jadual5-2digit'!AK9)/('Jadual5-2digit'!Y8+'Jadual5-2digit'!Y9))*100-100</f>
        <v>7.2662167706635472</v>
      </c>
      <c r="Y9" s="166">
        <f>(('Jadual5-2digit'!AL8+'Jadual5-2digit'!AL9)/('Jadual5-2digit'!Z8+'Jadual5-2digit'!Z9))*100-100</f>
        <v>5.0147893619838015</v>
      </c>
      <c r="Z9" s="166">
        <f>(('Jadual5-2digit'!AM8+'Jadual5-2digit'!AM9)/('Jadual5-2digit'!AA8+'Jadual5-2digit'!AA9))*100-100</f>
        <v>5.701835834019775</v>
      </c>
      <c r="AA9" s="196">
        <f>(('Jadual5-2digit'!AN8+'Jadual5-2digit'!AN9)/('Jadual5-2digit'!AB8+'Jadual5-2digit'!AB9))*100-100</f>
        <v>4.4490412671565736</v>
      </c>
      <c r="AB9" s="166">
        <f>(('Jadual5-2digit'!AO8+'Jadual5-2digit'!AO9)/('Jadual5-2digit'!AC8+'Jadual5-2digit'!AC9))*100-100</f>
        <v>1.1818373467554579</v>
      </c>
      <c r="AC9" s="166">
        <f>(('Jadual5-2digit'!AP8+'Jadual5-2digit'!AP9)/('Jadual5-2digit'!AD8+'Jadual5-2digit'!AD9))*100-100</f>
        <v>3.9133012063066417</v>
      </c>
      <c r="AD9" s="166">
        <f>(('Jadual5-2digit'!AQ8+'Jadual5-2digit'!AQ9)/('Jadual5-2digit'!AE8+'Jadual5-2digit'!AE9))*100-100</f>
        <v>8.6041103152535499</v>
      </c>
      <c r="AE9" s="166">
        <f>(('Jadual5-2digit'!AR8+'Jadual5-2digit'!AR9)/('Jadual5-2digit'!AF8+'Jadual5-2digit'!AF9))*100-100</f>
        <v>3.6657994685974415</v>
      </c>
      <c r="AF9" s="166" t="e">
        <f>(('Jadual5-2digit'!#REF!+'Jadual5-2digit'!#REF!)/('Jadual5-2digit'!#REF!+'Jadual5-2digit'!#REF!))*100-100</f>
        <v>#REF!</v>
      </c>
      <c r="AG9" s="166" t="e">
        <f>(('Jadual5-2digit'!DY8+'Jadual5-2digit'!DY9)/('Jadual5-2digit'!#REF!+'Jadual5-2digit'!#REF!))*100-100</f>
        <v>#REF!</v>
      </c>
      <c r="AH9" s="166" t="e">
        <f>(('Jadual5-2digit'!DZ8+'Jadual5-2digit'!DZ9)/('Jadual5-2digit'!#REF!+'Jadual5-2digit'!#REF!))*100-100</f>
        <v>#REF!</v>
      </c>
      <c r="AI9" s="166" t="e">
        <f>(('Jadual5-2digit'!EA8+'Jadual5-2digit'!EA9)/('Jadual5-2digit'!#REF!+'Jadual5-2digit'!#REF!))*100-100</f>
        <v>#REF!</v>
      </c>
      <c r="AJ9" s="166" t="e">
        <f>(('Jadual5-2digit'!EB8+'Jadual5-2digit'!EB9)/('Jadual5-2digit'!#REF!+'Jadual5-2digit'!#REF!))*100-100</f>
        <v>#REF!</v>
      </c>
      <c r="AK9" s="166">
        <f>(('Jadual5-2digit'!EC8+'Jadual5-2digit'!EC9)/('Jadual5-2digit'!DY8+'Jadual5-2digit'!DY9))*100-100</f>
        <v>8.0951011782714204</v>
      </c>
      <c r="AL9" s="166">
        <f>(('Jadual5-2digit'!ED8+'Jadual5-2digit'!ED9)/('Jadual5-2digit'!DZ8+'Jadual5-2digit'!DZ9))*100-100</f>
        <v>6.6725746920395039</v>
      </c>
      <c r="AM9" s="166">
        <f>(('Jadual5-2digit'!EE8+'Jadual5-2digit'!EE9)/('Jadual5-2digit'!EA8+'Jadual5-2digit'!EA9))*100-100</f>
        <v>6.7883474647187256</v>
      </c>
      <c r="AN9" s="166">
        <f>(('Jadual5-2digit'!EF8+'Jadual5-2digit'!EF9)/('Jadual5-2digit'!EB8+'Jadual5-2digit'!EB9))*100-100</f>
        <v>4.9229714144821912</v>
      </c>
      <c r="AO9" s="166">
        <f>(('Jadual5-2digit'!EG8+'Jadual5-2digit'!EG9)/('Jadual5-2digit'!EC8+'Jadual5-2digit'!EC9))*100-100</f>
        <v>7.725298540605948</v>
      </c>
      <c r="AP9" s="209">
        <f>(('Jadual5-2digit'!EH8+'Jadual5-2digit'!EH9)/('Jadual5-2digit'!ED8+'Jadual5-2digit'!ED9))*100-100</f>
        <v>6.014622118826523</v>
      </c>
      <c r="AQ9" s="196">
        <f>(('Jadual5-2digit'!EI8+'Jadual5-2digit'!EI9)/('Jadual5-2digit'!EE8+'Jadual5-2digit'!EE9))*100-100</f>
        <v>3.7640255328458494</v>
      </c>
      <c r="AR9" s="196">
        <f>(('Jadual5-2digit'!EJ8+'Jadual5-2digit'!EJ9)/('Jadual5-2digit'!EF8+'Jadual5-2digit'!EF9))*100-100</f>
        <v>5.3652730291060351</v>
      </c>
      <c r="AS9" s="196" t="e">
        <f>(('Jadual5-2digit'!#REF!+'Jadual5-2digit'!#REF!)/('Jadual5-2digit'!EG8+'Jadual5-2digit'!EG9))*100-100</f>
        <v>#REF!</v>
      </c>
      <c r="AT9" s="210">
        <f>(('Jadual5-2digit'!FN8+'Jadual5-2digit'!FN9)/('Jadual5-2digit'!FM8+'Jadual5-2digit'!FM9))*100-100</f>
        <v>5.8782534177129122</v>
      </c>
      <c r="AU9" s="210">
        <f>(('Jadual5-2digit'!R8+'Jadual5-2digit'!R9)/('Jadual5-2digit'!Q8+'Jadual5-2digit'!Q9))*100-100</f>
        <v>3.7108938579632422</v>
      </c>
      <c r="AV9" s="210">
        <f>(('Jadual5-2digit'!S8+'Jadual5-2digit'!S9)/('Jadual5-2digit'!R8+'Jadual5-2digit'!R9))*100-100</f>
        <v>-5.4854196250252301</v>
      </c>
      <c r="AW9" s="210">
        <f>(('Jadual5-2digit'!T8+'Jadual5-2digit'!T9)/('Jadual5-2digit'!S8+'Jadual5-2digit'!S9))*100-100</f>
        <v>5.4560161220724552</v>
      </c>
      <c r="AX9" s="210">
        <f>(('Jadual5-2digit'!U8+'Jadual5-2digit'!U9)/('Jadual5-2digit'!T8+'Jadual5-2digit'!T9))*100-100</f>
        <v>3.7382499815147128</v>
      </c>
      <c r="AY9" s="210">
        <f>(('Jadual5-2digit'!W8+'Jadual5-2digit'!W9)/('Jadual5-2digit'!V8+'Jadual5-2digit'!V9))*100-100</f>
        <v>4.4045472511981814</v>
      </c>
      <c r="AZ9" s="210">
        <f>(('Jadual5-2digit'!X8+'Jadual5-2digit'!X9)/('Jadual5-2digit'!W8+'Jadual5-2digit'!W9))*100-100</f>
        <v>1.2047236575281346</v>
      </c>
      <c r="BA9" s="210">
        <f>(('Jadual5-2digit'!Y8+'Jadual5-2digit'!Y9)/('Jadual5-2digit'!X8+'Jadual5-2digit'!X9))*100-100</f>
        <v>4.8503594996990529</v>
      </c>
      <c r="BB9" s="210">
        <f>(('Jadual5-2digit'!Z8+'Jadual5-2digit'!Z9)/('Jadual5-2digit'!Y8+'Jadual5-2digit'!Y9))*100-100</f>
        <v>5.17763910778595</v>
      </c>
      <c r="BC9" s="210">
        <f>(('Jadual5-2digit'!AA8+'Jadual5-2digit'!AA9)/('Jadual5-2digit'!Z8+'Jadual5-2digit'!Z9))*100-100</f>
        <v>-5.8236781476959862</v>
      </c>
      <c r="BD9" s="210">
        <f>(('Jadual5-2digit'!AB8+'Jadual5-2digit'!AB9)/('Jadual5-2digit'!AA8+'Jadual5-2digit'!AA9))*100-100</f>
        <v>3.2198421256370011</v>
      </c>
      <c r="BE9" s="210">
        <f>(('Jadual5-2digit'!AC8+'Jadual5-2digit'!AC9)/('Jadual5-2digit'!AB8+'Jadual5-2digit'!AB9))*100-100</f>
        <v>-0.76718845464702667</v>
      </c>
      <c r="BF9" s="210">
        <f>(('Jadual5-2digit'!AD8+'Jadual5-2digit'!AD9)/('Jadual5-2digit'!AC8+'Jadual5-2digit'!AC9))*100-100</f>
        <v>-1.6470787722219598</v>
      </c>
      <c r="BG9" s="210">
        <f>(('Jadual5-2digit'!AE8+'Jadual5-2digit'!AE9)/('Jadual5-2digit'!AD8+'Jadual5-2digit'!AD9))*100-100</f>
        <v>-1.3303031335534001</v>
      </c>
      <c r="BH9" s="210">
        <f>(('Jadual5-2digit'!AF8+'Jadual5-2digit'!AF9)/('Jadual5-2digit'!AE8+'Jadual5-2digit'!AE9))*100-100</f>
        <v>3.990403674765048</v>
      </c>
      <c r="BI9" s="210">
        <f>(('Jadual5-2digit'!AG8+'Jadual5-2digit'!AG9)/('Jadual5-2digit'!AF8+'Jadual5-2digit'!AF9))*100-100</f>
        <v>2.2793450294837498</v>
      </c>
      <c r="BJ9" s="210">
        <f>(('Jadual5-2digit'!AH8+'Jadual5-2digit'!AH9)/('Jadual5-2digit'!AG8+'Jadual5-2digit'!AG9))*100-100</f>
        <v>-6.0399845207364251</v>
      </c>
      <c r="BK9" s="210">
        <f>(('Jadual5-2digit'!AI8+'Jadual5-2digit'!AI9)/('Jadual5-2digit'!AH8+'Jadual5-2digit'!AH9))*100-100</f>
        <v>5.8194423205300012</v>
      </c>
      <c r="BL9" s="210">
        <f>(('Jadual5-2digit'!AJ8+'Jadual5-2digit'!AJ9)/('Jadual5-2digit'!AI8+'Jadual5-2digit'!AI9))*100-100</f>
        <v>-3.0848811688376543</v>
      </c>
      <c r="BM9" s="210">
        <f>(('Jadual5-2digit'!AK8+'Jadual5-2digit'!AK9)/('Jadual5-2digit'!AJ8+'Jadual5-2digit'!AJ9))*100-100</f>
        <v>6.2984650547119259</v>
      </c>
      <c r="BN9" s="210">
        <f>(('Jadual5-2digit'!AL8+'Jadual5-2digit'!AL9)/('Jadual5-2digit'!AK8+'Jadual5-2digit'!AK9))*100-100</f>
        <v>2.9700491824902855</v>
      </c>
      <c r="BO9" s="210">
        <f>(('Jadual5-2digit'!AM8+'Jadual5-2digit'!AM9)/('Jadual5-2digit'!AL8+'Jadual5-2digit'!AL9))*100-100</f>
        <v>-5.2075410295714306</v>
      </c>
      <c r="BP9" s="210">
        <f>(('Jadual5-2digit'!AN8+'Jadual5-2digit'!AN9)/('Jadual5-2digit'!AM8+'Jadual5-2digit'!AM9))*100-100</f>
        <v>1.9964645334962938</v>
      </c>
      <c r="BQ9" s="210">
        <f>(('Jadual5-2digit'!AO8+'Jadual5-2digit'!AO9)/('Jadual5-2digit'!AN8+'Jadual5-2digit'!AN9))*100-100</f>
        <v>-3.8712268161302887</v>
      </c>
      <c r="BR9" s="210">
        <f>(('Jadual5-2digit'!AP8+'Jadual5-2digit'!AP9)/('Jadual5-2digit'!AO8+'Jadual5-2digit'!AO9))*100-100</f>
        <v>1.0080168146894692</v>
      </c>
      <c r="BS9" s="210">
        <f>(('Jadual5-2digit'!AQ8+'Jadual5-2digit'!AQ9)/('Jadual5-2digit'!AP8+'Jadual5-2digit'!AP9))*100-100</f>
        <v>3.1238014658110558</v>
      </c>
      <c r="BT9" s="210">
        <f>(('Jadual5-2digit'!DZ8+'Jadual5-2digit'!DZ9)/('Jadual5-2digit'!DY8+'Jadual5-2digit'!DY9))*100-100</f>
        <v>6.785395554483074</v>
      </c>
      <c r="BU9" s="210">
        <f>(('Jadual5-2digit'!EA8+'Jadual5-2digit'!EA9)/('Jadual5-2digit'!DZ8+'Jadual5-2digit'!DZ9))*100-100</f>
        <v>0.62275259698472496</v>
      </c>
      <c r="BV9" s="210">
        <f>(('Jadual5-2digit'!EB8+'Jadual5-2digit'!EB9)/('Jadual5-2digit'!EA8+'Jadual5-2digit'!EA9))*100-100</f>
        <v>1.0655943690906895</v>
      </c>
      <c r="BW9" s="210">
        <f>(('Jadual5-2digit'!EC8+'Jadual5-2digit'!EC9)/('Jadual5-2digit'!EB8+'Jadual5-2digit'!EB9))*100-100</f>
        <v>-0.46069051329017441</v>
      </c>
      <c r="BX9" s="210">
        <f>(('Jadual5-2digit'!ED8+'Jadual5-2digit'!ED9)/('Jadual5-2digit'!EC8+'Jadual5-2digit'!EC9))*100-100</f>
        <v>5.3801047331304801</v>
      </c>
      <c r="BY9" s="210">
        <f>(('Jadual5-2digit'!EE8+'Jadual5-2digit'!EE9)/('Jadual5-2digit'!ED8+'Jadual5-2digit'!ED9))*100-100</f>
        <v>0.73195943947823139</v>
      </c>
      <c r="BZ9" s="210">
        <f>(('Jadual5-2digit'!EF8+'Jadual5-2digit'!EF9)/('Jadual5-2digit'!EE8+'Jadual5-2digit'!EE9))*100-100</f>
        <v>-0.69981678029812144</v>
      </c>
      <c r="CA9" s="210">
        <f>(('Jadual5-2digit'!EG8+'Jadual5-2digit'!EG9)/('Jadual5-2digit'!EF8+'Jadual5-2digit'!EF9))*100-100</f>
        <v>2.1978474915888171</v>
      </c>
      <c r="CB9" s="210">
        <f>(('Jadual5-2digit'!EH8+'Jadual5-2digit'!EH9)/('Jadual5-2digit'!EG8+'Jadual5-2digit'!EG9))*100-100</f>
        <v>3.7066699602980009</v>
      </c>
      <c r="CC9" s="164" t="s">
        <v>820</v>
      </c>
      <c r="CD9" s="231"/>
      <c r="CE9" s="231"/>
    </row>
    <row r="10" spans="1:90" s="7" customFormat="1" ht="15" customHeight="1">
      <c r="A10" s="528"/>
      <c r="B10" s="33"/>
      <c r="C10" s="34">
        <v>1.2</v>
      </c>
      <c r="D10" s="35">
        <v>0.643699288807704</v>
      </c>
      <c r="E10" s="36">
        <v>11</v>
      </c>
      <c r="F10" s="84"/>
      <c r="G10" s="45" t="s">
        <v>662</v>
      </c>
      <c r="H10" s="167">
        <f>'Jadual5-2digit'!U8/'Jadual5-2digit'!I8*100-100</f>
        <v>13.647499921309489</v>
      </c>
      <c r="I10" s="167">
        <f>'Jadual5-2digit'!V8/'Jadual5-2digit'!J8*100-100</f>
        <v>9.4045171096216222</v>
      </c>
      <c r="J10" s="167">
        <f>'Jadual5-2digit'!W8/'Jadual5-2digit'!K8*100-100</f>
        <v>2.2599267669691301</v>
      </c>
      <c r="K10" s="167">
        <f>'Jadual5-2digit'!X8/'Jadual5-2digit'!L8*100-100</f>
        <v>3.9852085461039337</v>
      </c>
      <c r="L10" s="167">
        <f>'Jadual5-2digit'!Y8/'Jadual5-2digit'!M8*100-100</f>
        <v>9.4627016467520519</v>
      </c>
      <c r="M10" s="167">
        <f>'Jadual5-2digit'!Z8/'Jadual5-2digit'!N8*100-100</f>
        <v>12.841360540567422</v>
      </c>
      <c r="N10" s="167">
        <f>'Jadual5-2digit'!AA8/'Jadual5-2digit'!O8*100-100</f>
        <v>8.7297829971920891</v>
      </c>
      <c r="O10" s="167">
        <f>'Jadual5-2digit'!AB8/'Jadual5-2digit'!P8*100-100</f>
        <v>12.671136229484077</v>
      </c>
      <c r="P10" s="167">
        <f>'Jadual5-2digit'!AC8/'Jadual5-2digit'!Q8*100-100</f>
        <v>13.589776909978085</v>
      </c>
      <c r="Q10" s="167">
        <f>'Jadual5-2digit'!AD8/'Jadual5-2digit'!R8*100-100</f>
        <v>12.515516905886727</v>
      </c>
      <c r="R10" s="167">
        <f>'Jadual5-2digit'!AE8/'Jadual5-2digit'!S8*100-100</f>
        <v>9.9016586219712508</v>
      </c>
      <c r="S10" s="167">
        <f>'Jadual5-2digit'!AF8/'Jadual5-2digit'!T8*100-100</f>
        <v>9.5012830935488921</v>
      </c>
      <c r="T10" s="167">
        <f>'Jadual5-2digit'!AG8/'Jadual5-2digit'!U8*100-100</f>
        <v>5.2867028771867126</v>
      </c>
      <c r="U10" s="167">
        <f>'Jadual5-2digit'!AH8/'Jadual5-2digit'!V8*100-100</f>
        <v>17.105388072225367</v>
      </c>
      <c r="V10" s="167">
        <f>'Jadual5-2digit'!AI8/'Jadual5-2digit'!W8*100-100</f>
        <v>18.692409739090181</v>
      </c>
      <c r="W10" s="167">
        <f>'Jadual5-2digit'!AJ8/'Jadual5-2digit'!X8*100-100</f>
        <v>9.5500327210052092</v>
      </c>
      <c r="X10" s="167">
        <f>'Jadual5-2digit'!AK8/'Jadual5-2digit'!Y8*100-100</f>
        <v>11.78004816733069</v>
      </c>
      <c r="Y10" s="167">
        <f>'Jadual5-2digit'!AL8/'Jadual5-2digit'!Z8*100-100</f>
        <v>7.7302894641577069</v>
      </c>
      <c r="Z10" s="167">
        <f>'Jadual5-2digit'!AM8/'Jadual5-2digit'!AA8*100-100</f>
        <v>8.5739612168367785</v>
      </c>
      <c r="AA10" s="197">
        <f>'Jadual5-2digit'!AN8/'Jadual5-2digit'!AB8*100-100</f>
        <v>11.160397035922287</v>
      </c>
      <c r="AB10" s="167">
        <f>'Jadual5-2digit'!AO8/'Jadual5-2digit'!AC8*100-100</f>
        <v>5.7216590875890319</v>
      </c>
      <c r="AC10" s="167">
        <f>'Jadual5-2digit'!AP8/'Jadual5-2digit'!AD8*100-100</f>
        <v>6.6519077439929362</v>
      </c>
      <c r="AD10" s="167">
        <f>'Jadual5-2digit'!AQ8/'Jadual5-2digit'!AE8*100-100</f>
        <v>6.459906587936473</v>
      </c>
      <c r="AE10" s="167">
        <f>'Jadual5-2digit'!AR8/'Jadual5-2digit'!AF8*100-100</f>
        <v>4.6777544630224526</v>
      </c>
      <c r="AF10" s="167" t="e">
        <f>'Jadual5-2digit'!#REF!/'Jadual5-2digit'!#REF!*100-100</f>
        <v>#REF!</v>
      </c>
      <c r="AG10" s="167" t="e">
        <f>'Jadual5-2digit'!DY8/'Jadual5-2digit'!#REF!*100-100</f>
        <v>#REF!</v>
      </c>
      <c r="AH10" s="167" t="e">
        <f>'Jadual5-2digit'!DZ8/'Jadual5-2digit'!#REF!*100-100</f>
        <v>#REF!</v>
      </c>
      <c r="AI10" s="167" t="e">
        <f>'Jadual5-2digit'!EA8/'Jadual5-2digit'!#REF!*100-100</f>
        <v>#REF!</v>
      </c>
      <c r="AJ10" s="167" t="e">
        <f>'Jadual5-2digit'!EB8/'Jadual5-2digit'!#REF!*100-100</f>
        <v>#REF!</v>
      </c>
      <c r="AK10" s="167">
        <f>'Jadual5-2digit'!EC8/'Jadual5-2digit'!DY8*100-100</f>
        <v>8.4697947319309179</v>
      </c>
      <c r="AL10" s="167">
        <f>'Jadual5-2digit'!ED8/'Jadual5-2digit'!DZ8*100-100</f>
        <v>8.8579086919565668</v>
      </c>
      <c r="AM10" s="167">
        <f>'Jadual5-2digit'!EE8/'Jadual5-2digit'!EA8*100-100</f>
        <v>11.638974688913265</v>
      </c>
      <c r="AN10" s="167">
        <f>'Jadual5-2digit'!EF8/'Jadual5-2digit'!EB8*100-100</f>
        <v>10.613129493760724</v>
      </c>
      <c r="AO10" s="167">
        <f>'Jadual5-2digit'!EG8/'Jadual5-2digit'!EC8*100-100</f>
        <v>13.17444520016609</v>
      </c>
      <c r="AP10" s="211">
        <f>'Jadual5-2digit'!EH8/'Jadual5-2digit'!ED8*100-100</f>
        <v>9.6414184732064996</v>
      </c>
      <c r="AQ10" s="197">
        <f>'Jadual5-2digit'!EI8/'Jadual5-2digit'!EE8*100-100</f>
        <v>8.4489827313047385</v>
      </c>
      <c r="AR10" s="197">
        <f>'Jadual5-2digit'!EJ8/'Jadual5-2digit'!EF8*100-100</f>
        <v>5.9154607456477919</v>
      </c>
      <c r="AS10" s="197" t="e">
        <f>'Jadual5-2digit'!#REF!/'Jadual5-2digit'!EG8*100-100</f>
        <v>#REF!</v>
      </c>
      <c r="AT10" s="38">
        <f>'Jadual5-2digit'!FN8/'Jadual5-2digit'!FM8*100-100</f>
        <v>9.554501063428475</v>
      </c>
      <c r="AU10" s="38">
        <f>'Jadual5-2digit'!R8/'Jadual5-2digit'!Q8*100-100</f>
        <v>5.4084771827699569</v>
      </c>
      <c r="AV10" s="38">
        <f>'Jadual5-2digit'!S8/'Jadual5-2digit'!R8*100-100</f>
        <v>1.6863919542247032</v>
      </c>
      <c r="AW10" s="38">
        <f>'Jadual5-2digit'!T8/'Jadual5-2digit'!S8*100-100</f>
        <v>4.2740150746372052</v>
      </c>
      <c r="AX10" s="38">
        <f>'Jadual5-2digit'!U8/'Jadual5-2digit'!T8*100-100</f>
        <v>-2.5203070279296753</v>
      </c>
      <c r="AY10" s="38">
        <f>'Jadual5-2digit'!W8/'Jadual5-2digit'!V8*100-100</f>
        <v>8.2967242132683197</v>
      </c>
      <c r="AZ10" s="38">
        <f>'Jadual5-2digit'!X8/'Jadual5-2digit'!W8*100-100</f>
        <v>7.8488245766592968</v>
      </c>
      <c r="BA10" s="38">
        <f>'Jadual5-2digit'!Y8/'Jadual5-2digit'!X8*100-100</f>
        <v>7.8146971717405194</v>
      </c>
      <c r="BB10" s="38">
        <f>'Jadual5-2digit'!Z8/'Jadual5-2digit'!Y8*100-100</f>
        <v>7.4688216004691981</v>
      </c>
      <c r="BC10" s="38">
        <f>'Jadual5-2digit'!AA8/'Jadual5-2digit'!Z8*100-100</f>
        <v>-6.0514438617573489</v>
      </c>
      <c r="BD10" s="38">
        <f>'Jadual5-2digit'!AB8/'Jadual5-2digit'!AA8*100-100</f>
        <v>-1.012344603294693</v>
      </c>
      <c r="BE10" s="38">
        <f>'Jadual5-2digit'!AC8/'Jadual5-2digit'!AB8*100-100</f>
        <v>4.0459920826453128</v>
      </c>
      <c r="BF10" s="38">
        <f>'Jadual5-2digit'!AD8/'Jadual5-2digit'!AC8*100-100</f>
        <v>4.4115907180719347</v>
      </c>
      <c r="BG10" s="38">
        <f>'Jadual5-2digit'!AE8/'Jadual5-2digit'!AD8*100-100</f>
        <v>-0.67589393558148458</v>
      </c>
      <c r="BH10" s="38">
        <f>'Jadual5-2digit'!AF8/'Jadual5-2digit'!AE8*100-100</f>
        <v>3.8941412455275781</v>
      </c>
      <c r="BI10" s="38">
        <f>'Jadual5-2digit'!AG8/'Jadual5-2digit'!AF8*100-100</f>
        <v>-6.2721898725002063</v>
      </c>
      <c r="BJ10" s="38">
        <f>'Jadual5-2digit'!AH8/'Jadual5-2digit'!AG8*100-100</f>
        <v>-11.442310223788937</v>
      </c>
      <c r="BK10" s="38">
        <f>'Jadual5-2digit'!AI8/'Jadual5-2digit'!AH8*100-100</f>
        <v>9.7643701568601102</v>
      </c>
      <c r="BL10" s="38">
        <f>'Jadual5-2digit'!AJ8/'Jadual5-2digit'!AI8*100-100</f>
        <v>-0.45831669214250326</v>
      </c>
      <c r="BM10" s="38">
        <f>'Jadual5-2digit'!AK8/'Jadual5-2digit'!AJ8*100-100</f>
        <v>10.009387890329279</v>
      </c>
      <c r="BN10" s="38">
        <f>'Jadual5-2digit'!AL8/'Jadual5-2digit'!AK8*100-100</f>
        <v>3.5752573845661004</v>
      </c>
      <c r="BO10" s="38">
        <f>'Jadual5-2digit'!AM8/'Jadual5-2digit'!AL8*100-100</f>
        <v>-5.3157014497294881</v>
      </c>
      <c r="BP10" s="38">
        <f>'Jadual5-2digit'!AN8/'Jadual5-2digit'!AM8*100-100</f>
        <v>1.3457273938577003</v>
      </c>
      <c r="BQ10" s="38">
        <f>'Jadual5-2digit'!AO8/'Jadual5-2digit'!AN8*100-100</f>
        <v>-1.0446598095838624</v>
      </c>
      <c r="BR10" s="38">
        <f>'Jadual5-2digit'!AP8/'Jadual5-2digit'!AO8*100-100</f>
        <v>5.3303120360755685</v>
      </c>
      <c r="BS10" s="38">
        <f>'Jadual5-2digit'!AQ8/'Jadual5-2digit'!AP8*100-100</f>
        <v>-0.85470314389326063</v>
      </c>
      <c r="BT10" s="38">
        <f>'Jadual5-2digit'!DZ8/'Jadual5-2digit'!DY8*100-100</f>
        <v>12.821151160870571</v>
      </c>
      <c r="BU10" s="38">
        <f>'Jadual5-2digit'!EA8/'Jadual5-2digit'!DZ8*100-100</f>
        <v>-0.97268673683737461</v>
      </c>
      <c r="BV10" s="38">
        <f>'Jadual5-2digit'!EB8/'Jadual5-2digit'!EA8*100-100</f>
        <v>8.7261443317838854</v>
      </c>
      <c r="BW10" s="38">
        <f>'Jadual5-2digit'!EC8/'Jadual5-2digit'!EB8*100-100</f>
        <v>-10.704554550852336</v>
      </c>
      <c r="BX10" s="38">
        <f>'Jadual5-2digit'!ED8/'Jadual5-2digit'!EC8*100-100</f>
        <v>13.224834636624479</v>
      </c>
      <c r="BY10" s="38">
        <f>'Jadual5-2digit'!EE8/'Jadual5-2digit'!ED8*100-100</f>
        <v>1.5572304459874715</v>
      </c>
      <c r="BZ10" s="38">
        <f>'Jadual5-2digit'!EF8/'Jadual5-2digit'!EE8*100-100</f>
        <v>7.7270649953691759</v>
      </c>
      <c r="CA10" s="38">
        <f>'Jadual5-2digit'!EG8/'Jadual5-2digit'!EF8*100-100</f>
        <v>-8.636863057210391</v>
      </c>
      <c r="CB10" s="38">
        <f>'Jadual5-2digit'!EH8/'Jadual5-2digit'!EG8*100-100</f>
        <v>9.6902348758810746</v>
      </c>
      <c r="CC10" s="228"/>
      <c r="CD10" s="61" t="s">
        <v>382</v>
      </c>
      <c r="CE10" s="229"/>
      <c r="CF10" s="230"/>
      <c r="CG10" s="230"/>
      <c r="CH10" s="230"/>
      <c r="CI10" s="230"/>
      <c r="CJ10" s="230"/>
      <c r="CL10" s="238"/>
    </row>
    <row r="11" spans="1:90" s="8" customFormat="1" ht="16.5" customHeight="1">
      <c r="A11" s="528"/>
      <c r="C11" s="34">
        <v>1.3</v>
      </c>
      <c r="D11" s="54">
        <v>0.35134077293196297</v>
      </c>
      <c r="E11" s="39">
        <v>12</v>
      </c>
      <c r="F11" s="84"/>
      <c r="G11" s="45" t="s">
        <v>94</v>
      </c>
      <c r="H11" s="167">
        <f>'Jadual5-2digit'!U9/'Jadual5-2digit'!I9*100-100</f>
        <v>8.9438948414032353</v>
      </c>
      <c r="I11" s="167">
        <f>'Jadual5-2digit'!V9/'Jadual5-2digit'!J9*100-100</f>
        <v>7.7040515946262644</v>
      </c>
      <c r="J11" s="167">
        <f>'Jadual5-2digit'!W9/'Jadual5-2digit'!K9*100-100</f>
        <v>6.6610747710903979</v>
      </c>
      <c r="K11" s="167">
        <f>'Jadual5-2digit'!X9/'Jadual5-2digit'!L9*100-100</f>
        <v>5.579867930530952</v>
      </c>
      <c r="L11" s="167">
        <f>'Jadual5-2digit'!Y9/'Jadual5-2digit'!M9*100-100</f>
        <v>3.61871358333714</v>
      </c>
      <c r="M11" s="167">
        <f>'Jadual5-2digit'!Z9/'Jadual5-2digit'!N9*100-100</f>
        <v>4.2869519699974603</v>
      </c>
      <c r="N11" s="167">
        <f>'Jadual5-2digit'!AA9/'Jadual5-2digit'!O9*100-100</f>
        <v>2.1056457352961502</v>
      </c>
      <c r="O11" s="167">
        <f>'Jadual5-2digit'!AB9/'Jadual5-2digit'!P9*100-100</f>
        <v>1.6394190096367538</v>
      </c>
      <c r="P11" s="167">
        <f>'Jadual5-2digit'!AC9/'Jadual5-2digit'!Q9*100-100</f>
        <v>2.508018866921006</v>
      </c>
      <c r="Q11" s="167">
        <f>'Jadual5-2digit'!AD9/'Jadual5-2digit'!R9*100-100</f>
        <v>-7.8900057131613153</v>
      </c>
      <c r="R11" s="167">
        <f>'Jadual5-2digit'!AE9/'Jadual5-2digit'!S9*100-100</f>
        <v>3.426156265137962</v>
      </c>
      <c r="S11" s="167">
        <f>'Jadual5-2digit'!AF9/'Jadual5-2digit'!T9*100-100</f>
        <v>0.75443713056114348</v>
      </c>
      <c r="T11" s="167">
        <f>'Jadual5-2digit'!AG9/'Jadual5-2digit'!U9*100-100</f>
        <v>2.6537106126831844</v>
      </c>
      <c r="U11" s="167">
        <f>'Jadual5-2digit'!AH9/'Jadual5-2digit'!V9*100-100</f>
        <v>2.3844756214059544</v>
      </c>
      <c r="V11" s="167">
        <f>'Jadual5-2digit'!AI9/'Jadual5-2digit'!W9*100-100</f>
        <v>3.3023363405042687</v>
      </c>
      <c r="W11" s="167">
        <f>'Jadual5-2digit'!AJ9/'Jadual5-2digit'!X9*100-100</f>
        <v>2.0962672668011919</v>
      </c>
      <c r="X11" s="167">
        <f>'Jadual5-2digit'!AK9/'Jadual5-2digit'!Y9*100-100</f>
        <v>2.5375492566294184</v>
      </c>
      <c r="Y11" s="167">
        <f>'Jadual5-2digit'!AL9/'Jadual5-2digit'!Z9*100-100</f>
        <v>2.0401926282644922</v>
      </c>
      <c r="Z11" s="167">
        <f>'Jadual5-2digit'!AM9/'Jadual5-2digit'!AA9*100-100</f>
        <v>2.5715714832141572</v>
      </c>
      <c r="AA11" s="197">
        <f>'Jadual5-2digit'!AN9/'Jadual5-2digit'!AB9*100-100</f>
        <v>-2.265550625157573</v>
      </c>
      <c r="AB11" s="167">
        <f>'Jadual5-2digit'!AO9/'Jadual5-2digit'!AC9*100-100</f>
        <v>-3.8233679160767338</v>
      </c>
      <c r="AC11" s="167">
        <f>'Jadual5-2digit'!AP9/'Jadual5-2digit'!AD9*100-100</f>
        <v>0.47440394981694567</v>
      </c>
      <c r="AD11" s="167">
        <f>'Jadual5-2digit'!AQ9/'Jadual5-2digit'!AE9*100-100</f>
        <v>11.337229357551365</v>
      </c>
      <c r="AE11" s="167">
        <f>'Jadual5-2digit'!AR9/'Jadual5-2digit'!AF9*100-100</f>
        <v>2.3786192455671653</v>
      </c>
      <c r="AF11" s="167" t="e">
        <f>'Jadual5-2digit'!#REF!/'Jadual5-2digit'!#REF!*100-100</f>
        <v>#REF!</v>
      </c>
      <c r="AG11" s="167" t="e">
        <f>'Jadual5-2digit'!DY9/'Jadual5-2digit'!#REF!*100-100</f>
        <v>#REF!</v>
      </c>
      <c r="AH11" s="167" t="e">
        <f>'Jadual5-2digit'!DZ9/'Jadual5-2digit'!#REF!*100-100</f>
        <v>#REF!</v>
      </c>
      <c r="AI11" s="167" t="e">
        <f>'Jadual5-2digit'!EA9/'Jadual5-2digit'!#REF!*100-100</f>
        <v>#REF!</v>
      </c>
      <c r="AJ11" s="167" t="e">
        <f>'Jadual5-2digit'!EB9/'Jadual5-2digit'!#REF!*100-100</f>
        <v>#REF!</v>
      </c>
      <c r="AK11" s="167">
        <f>'Jadual5-2digit'!EC9/'Jadual5-2digit'!DY9*100-100</f>
        <v>7.7574400379110386</v>
      </c>
      <c r="AL11" s="167">
        <f>'Jadual5-2digit'!ED9/'Jadual5-2digit'!DZ9*100-100</f>
        <v>4.4802451308961508</v>
      </c>
      <c r="AM11" s="167">
        <f>'Jadual5-2digit'!EE9/'Jadual5-2digit'!EA9*100-100</f>
        <v>2.0743318133334725</v>
      </c>
      <c r="AN11" s="167">
        <f>'Jadual5-2digit'!EF9/'Jadual5-2digit'!EB9*100-100</f>
        <v>-1.4991589948086528</v>
      </c>
      <c r="AO11" s="167">
        <f>'Jadual5-2digit'!EG9/'Jadual5-2digit'!EC9*100-100</f>
        <v>2.7822495923858668</v>
      </c>
      <c r="AP11" s="211">
        <f>'Jadual5-2digit'!EH9/'Jadual5-2digit'!ED9*100-100</f>
        <v>2.2237687027488562</v>
      </c>
      <c r="AQ11" s="197">
        <f>'Jadual5-2digit'!EI9/'Jadual5-2digit'!EE9*100-100</f>
        <v>-1.2156155499520338</v>
      </c>
      <c r="AR11" s="197">
        <f>'Jadual5-2digit'!EJ9/'Jadual5-2digit'!EF9*100-100</f>
        <v>4.6679525503067225</v>
      </c>
      <c r="AS11" s="197" t="e">
        <f>'Jadual5-2digit'!#REF!/'Jadual5-2digit'!EG9*100-100</f>
        <v>#REF!</v>
      </c>
      <c r="AT11" s="38">
        <f>'Jadual5-2digit'!FN9/'Jadual5-2digit'!FM9*100-100</f>
        <v>2.0275417955051722</v>
      </c>
      <c r="AU11" s="38">
        <f>'Jadual5-2digit'!R9/'Jadual5-2digit'!Q9*100-100</f>
        <v>2.021881658863677</v>
      </c>
      <c r="AV11" s="38">
        <f>'Jadual5-2digit'!S9/'Jadual5-2digit'!R9*100-100</f>
        <v>-12.857885428742762</v>
      </c>
      <c r="AW11" s="38">
        <f>'Jadual5-2digit'!T9/'Jadual5-2digit'!S9*100-100</f>
        <v>6.8738864069084258</v>
      </c>
      <c r="AX11" s="38">
        <f>'Jadual5-2digit'!U9/'Jadual5-2digit'!T9*100-100</f>
        <v>11.063076543407789</v>
      </c>
      <c r="AY11" s="38">
        <f>'Jadual5-2digit'!W9/'Jadual5-2digit'!V9*100-100</f>
        <v>1.2184614231929061</v>
      </c>
      <c r="AZ11" s="38">
        <f>'Jadual5-2digit'!X9/'Jadual5-2digit'!W9*100-100</f>
        <v>-4.6143881563728968</v>
      </c>
      <c r="BA11" s="38">
        <f>'Jadual5-2digit'!Y9/'Jadual5-2digit'!X9*100-100</f>
        <v>1.914868849914626</v>
      </c>
      <c r="BB11" s="38">
        <f>'Jadual5-2digit'!Z9/'Jadual5-2digit'!Y9*100-100</f>
        <v>2.7774076259732539</v>
      </c>
      <c r="BC11" s="38">
        <f>'Jadual5-2digit'!AA9/'Jadual5-2digit'!Z9*100-100</f>
        <v>-5.5741804037784846</v>
      </c>
      <c r="BD11" s="38">
        <f>'Jadual5-2digit'!AB9/'Jadual5-2digit'!AA9*100-100</f>
        <v>7.8324065083708518</v>
      </c>
      <c r="BE11" s="38">
        <f>'Jadual5-2digit'!AC9/'Jadual5-2digit'!AB9*100-100</f>
        <v>-5.582689841469076</v>
      </c>
      <c r="BF11" s="38">
        <f>'Jadual5-2digit'!AD9/'Jadual5-2digit'!AC9*100-100</f>
        <v>-8.3268310069455396</v>
      </c>
      <c r="BG11" s="38">
        <f>'Jadual5-2digit'!AE9/'Jadual5-2digit'!AD9*100-100</f>
        <v>-2.1520516996795038</v>
      </c>
      <c r="BH11" s="38">
        <f>'Jadual5-2digit'!AF9/'Jadual5-2digit'!AE9*100-100</f>
        <v>4.1131050184176843</v>
      </c>
      <c r="BI11" s="38">
        <f>'Jadual5-2digit'!AG9/'Jadual5-2digit'!AF9*100-100</f>
        <v>13.156673233828897</v>
      </c>
      <c r="BJ11" s="38">
        <f>'Jadual5-2digit'!AH9/'Jadual5-2digit'!AG9*100-100</f>
        <v>-0.34821607627938533</v>
      </c>
      <c r="BK11" s="38">
        <f>'Jadual5-2digit'!AI9/'Jadual5-2digit'!AH9*100-100</f>
        <v>2.1258690084156768</v>
      </c>
      <c r="BL11" s="38">
        <f>'Jadual5-2digit'!AJ9/'Jadual5-2digit'!AI9*100-100</f>
        <v>-5.7280283759091475</v>
      </c>
      <c r="BM11" s="38">
        <f>'Jadual5-2digit'!AK9/'Jadual5-2digit'!AJ9*100-100</f>
        <v>2.3553667968341756</v>
      </c>
      <c r="BN11" s="38">
        <f>'Jadual5-2digit'!AL9/'Jadual5-2digit'!AK9*100-100</f>
        <v>2.2788875686915162</v>
      </c>
      <c r="BO11" s="38">
        <f>'Jadual5-2digit'!AM9/'Jadual5-2digit'!AL9*100-100</f>
        <v>-5.082453736057289</v>
      </c>
      <c r="BP11" s="38">
        <f>'Jadual5-2digit'!AN9/'Jadual5-2digit'!AM9*100-100</f>
        <v>2.747191277892199</v>
      </c>
      <c r="BQ11" s="38">
        <f>'Jadual5-2digit'!AO9/'Jadual5-2digit'!AN9*100-100</f>
        <v>-7.0876343034050961</v>
      </c>
      <c r="BR11" s="38">
        <f>'Jadual5-2digit'!AP9/'Jadual5-2digit'!AO9*100-100</f>
        <v>-4.2303019642995849</v>
      </c>
      <c r="BS11" s="38">
        <f>'Jadual5-2digit'!AQ9/'Jadual5-2digit'!AP9*100-100</f>
        <v>8.4268135347167714</v>
      </c>
      <c r="BT11" s="38">
        <f>'Jadual5-2digit'!DZ9/'Jadual5-2digit'!DY9*100-100</f>
        <v>1.3461770222066463</v>
      </c>
      <c r="BU11" s="38">
        <f>'Jadual5-2digit'!EA9/'Jadual5-2digit'!DZ9*100-100</f>
        <v>2.223299156312379</v>
      </c>
      <c r="BV11" s="38">
        <f>'Jadual5-2digit'!EB9/'Jadual5-2digit'!EA9*100-100</f>
        <v>-6.3792062212806115</v>
      </c>
      <c r="BW11" s="38">
        <f>'Jadual5-2digit'!EC9/'Jadual5-2digit'!EB9*100-100</f>
        <v>11.10092690184679</v>
      </c>
      <c r="BX11" s="38">
        <f>'Jadual5-2digit'!ED9/'Jadual5-2digit'!EC9*100-100</f>
        <v>-1.7360340535738601</v>
      </c>
      <c r="BY11" s="38">
        <f>'Jadual5-2digit'!EE9/'Jadual5-2digit'!ED9*100-100</f>
        <v>-0.13064245721697887</v>
      </c>
      <c r="BZ11" s="38">
        <f>'Jadual5-2digit'!EF9/'Jadual5-2digit'!EE9*100-100</f>
        <v>-9.6567495573568181</v>
      </c>
      <c r="CA11" s="38">
        <f>'Jadual5-2digit'!EG9/'Jadual5-2digit'!EF9*100-100</f>
        <v>15.930007117088479</v>
      </c>
      <c r="CB11" s="38">
        <f>'Jadual5-2digit'!EH9/'Jadual5-2digit'!EG9*100-100</f>
        <v>-2.2699642539601967</v>
      </c>
      <c r="CC11" s="232"/>
      <c r="CD11" s="61" t="s">
        <v>227</v>
      </c>
      <c r="CE11" s="229"/>
      <c r="CF11" s="230"/>
      <c r="CG11" s="230"/>
      <c r="CH11" s="230"/>
      <c r="CI11" s="230"/>
      <c r="CJ11" s="230"/>
    </row>
    <row r="12" spans="1:90" s="40" customFormat="1" ht="27" customHeight="1">
      <c r="A12" s="528"/>
      <c r="B12" s="443" t="s">
        <v>663</v>
      </c>
      <c r="C12" s="172"/>
      <c r="D12" s="41">
        <f>SUM(D13:D15)</f>
        <v>0.86502377496796501</v>
      </c>
      <c r="E12" s="42"/>
      <c r="F12" s="40" t="s">
        <v>664</v>
      </c>
      <c r="G12" s="173"/>
      <c r="H12" s="160">
        <f>'Jadual5-2digit'!U10/'Jadual5-2digit'!I10*100-100</f>
        <v>6.3769412764100935</v>
      </c>
      <c r="I12" s="160">
        <f>'Jadual5-2digit'!V10/'Jadual5-2digit'!J10*100-100</f>
        <v>7.8576618644778904</v>
      </c>
      <c r="J12" s="160">
        <f>'Jadual5-2digit'!W10/'Jadual5-2digit'!K10*100-100</f>
        <v>9.2971445354371269</v>
      </c>
      <c r="K12" s="160">
        <f>'Jadual5-2digit'!X10/'Jadual5-2digit'!L10*100-100</f>
        <v>5.5476261718543327</v>
      </c>
      <c r="L12" s="160">
        <f>'Jadual5-2digit'!Y10/'Jadual5-2digit'!M10*100-100</f>
        <v>5.5036566300115339</v>
      </c>
      <c r="M12" s="160">
        <f>'Jadual5-2digit'!Z10/'Jadual5-2digit'!N10*100-100</f>
        <v>10.698442408891978</v>
      </c>
      <c r="N12" s="160">
        <f>'Jadual5-2digit'!AA10/'Jadual5-2digit'!O10*100-100</f>
        <v>5.3004918917416859</v>
      </c>
      <c r="O12" s="160">
        <f>'Jadual5-2digit'!AB10/'Jadual5-2digit'!P10*100-100</f>
        <v>8.1935292076874617</v>
      </c>
      <c r="P12" s="160">
        <f>'Jadual5-2digit'!AC10/'Jadual5-2digit'!Q10*100-100</f>
        <v>6.080988352829948</v>
      </c>
      <c r="Q12" s="160">
        <f>'Jadual5-2digit'!AD10/'Jadual5-2digit'!R10*100-100</f>
        <v>5.2251654441096491</v>
      </c>
      <c r="R12" s="160">
        <f>'Jadual5-2digit'!AE10/'Jadual5-2digit'!S10*100-100</f>
        <v>6.5768524428107185</v>
      </c>
      <c r="S12" s="160">
        <f>'Jadual5-2digit'!AF10/'Jadual5-2digit'!T10*100-100</f>
        <v>5.3160279586871582</v>
      </c>
      <c r="T12" s="160">
        <f>'Jadual5-2digit'!AG10/'Jadual5-2digit'!U10*100-100</f>
        <v>7.059201207499143</v>
      </c>
      <c r="U12" s="160">
        <f>'Jadual5-2digit'!AH10/'Jadual5-2digit'!V10*100-100</f>
        <v>7.9109714987130104</v>
      </c>
      <c r="V12" s="160">
        <f>'Jadual5-2digit'!AI10/'Jadual5-2digit'!W10*100-100</f>
        <v>6.9570201512358665</v>
      </c>
      <c r="W12" s="160">
        <f>'Jadual5-2digit'!AJ10/'Jadual5-2digit'!X10*100-100</f>
        <v>6.2933791175337888</v>
      </c>
      <c r="X12" s="160">
        <f>'Jadual5-2digit'!AK10/'Jadual5-2digit'!Y10*100-100</f>
        <v>7.6869114600376776</v>
      </c>
      <c r="Y12" s="160">
        <f>'Jadual5-2digit'!AL10/'Jadual5-2digit'!Z10*100-100</f>
        <v>8.3516641567788099</v>
      </c>
      <c r="Z12" s="160">
        <f>'Jadual5-2digit'!AM10/'Jadual5-2digit'!AA10*100-100</f>
        <v>9.0633617883661373</v>
      </c>
      <c r="AA12" s="195">
        <f>'Jadual5-2digit'!AN10/'Jadual5-2digit'!AB10*100-100</f>
        <v>8.6919241733218939</v>
      </c>
      <c r="AB12" s="160">
        <f>'Jadual5-2digit'!AO10/'Jadual5-2digit'!AC10*100-100</f>
        <v>8.6846326495434596</v>
      </c>
      <c r="AC12" s="160">
        <f>'Jadual5-2digit'!AP10/'Jadual5-2digit'!AD10*100-100</f>
        <v>9.3314985160700701</v>
      </c>
      <c r="AD12" s="160">
        <f>'Jadual5-2digit'!AQ10/'Jadual5-2digit'!AE10*100-100</f>
        <v>7.7947565527371978</v>
      </c>
      <c r="AE12" s="160">
        <f>'Jadual5-2digit'!AR10/'Jadual5-2digit'!AF10*100-100</f>
        <v>7.6736903763308533</v>
      </c>
      <c r="AF12" s="160" t="e">
        <f>'Jadual5-2digit'!#REF!/'Jadual5-2digit'!#REF!*100-100</f>
        <v>#REF!</v>
      </c>
      <c r="AG12" s="160" t="e">
        <f>'Jadual5-2digit'!DY10/'Jadual5-2digit'!#REF!*100-100</f>
        <v>#REF!</v>
      </c>
      <c r="AH12" s="160" t="e">
        <f>'Jadual5-2digit'!DZ10/'Jadual5-2digit'!#REF!*100-100</f>
        <v>#REF!</v>
      </c>
      <c r="AI12" s="160" t="e">
        <f>'Jadual5-2digit'!EA10/'Jadual5-2digit'!#REF!*100-100</f>
        <v>#REF!</v>
      </c>
      <c r="AJ12" s="160" t="e">
        <f>'Jadual5-2digit'!EB10/'Jadual5-2digit'!#REF!*100-100</f>
        <v>#REF!</v>
      </c>
      <c r="AK12" s="160">
        <f>'Jadual5-2digit'!EC10/'Jadual5-2digit'!DY10*100-100</f>
        <v>7.8636159188734069</v>
      </c>
      <c r="AL12" s="160">
        <f>'Jadual5-2digit'!ED10/'Jadual5-2digit'!DZ10*100-100</f>
        <v>7.139689569427901</v>
      </c>
      <c r="AM12" s="160">
        <f>'Jadual5-2digit'!EE10/'Jadual5-2digit'!EA10*100-100</f>
        <v>6.5041926712663241</v>
      </c>
      <c r="AN12" s="160">
        <f>'Jadual5-2digit'!EF10/'Jadual5-2digit'!EB10*100-100</f>
        <v>5.7179387430820157</v>
      </c>
      <c r="AO12" s="160">
        <f>'Jadual5-2digit'!EG10/'Jadual5-2digit'!EC10*100-100</f>
        <v>7.2996742018775365</v>
      </c>
      <c r="AP12" s="208">
        <f>'Jadual5-2digit'!EH10/'Jadual5-2digit'!ED10*100-100</f>
        <v>7.4466464831014463</v>
      </c>
      <c r="AQ12" s="195">
        <f>'Jadual5-2digit'!EI10/'Jadual5-2digit'!EE10*100-100</f>
        <v>8.8096850177703061</v>
      </c>
      <c r="AR12" s="195">
        <f>'Jadual5-2digit'!EJ10/'Jadual5-2digit'!EF10*100-100</f>
        <v>8.2571287450094388</v>
      </c>
      <c r="AS12" s="195" t="e">
        <f>'Jadual5-2digit'!#REF!/'Jadual5-2digit'!EG10*100-100</f>
        <v>#REF!</v>
      </c>
      <c r="AT12" s="32">
        <f>'Jadual5-2digit'!FN10/'Jadual5-2digit'!FM10*100-100</f>
        <v>7.983510632154875</v>
      </c>
      <c r="AU12" s="32">
        <f>'Jadual5-2digit'!R10/'Jadual5-2digit'!Q10*100-100</f>
        <v>3.3819834411174696</v>
      </c>
      <c r="AV12" s="32">
        <f>'Jadual5-2digit'!S10/'Jadual5-2digit'!R10*100-100</f>
        <v>4.3168348282319045</v>
      </c>
      <c r="AW12" s="32">
        <f>'Jadual5-2digit'!T10/'Jadual5-2digit'!S10*100-100</f>
        <v>-3.8263367162732749</v>
      </c>
      <c r="AX12" s="32">
        <f>'Jadual5-2digit'!U10/'Jadual5-2digit'!T10*100-100</f>
        <v>-5.8974890283074615</v>
      </c>
      <c r="AY12" s="32">
        <f>'Jadual5-2digit'!W10/'Jadual5-2digit'!V10*100-100</f>
        <v>7.7264046763056911</v>
      </c>
      <c r="AZ12" s="32">
        <f>'Jadual5-2digit'!X10/'Jadual5-2digit'!W10*100-100</f>
        <v>-0.35407192621363492</v>
      </c>
      <c r="BA12" s="32">
        <f>'Jadual5-2digit'!Y10/'Jadual5-2digit'!X10*100-100</f>
        <v>7.6579138590784623</v>
      </c>
      <c r="BB12" s="32">
        <f>'Jadual5-2digit'!Z10/'Jadual5-2digit'!Y10*100-100</f>
        <v>-8.1820948290502855</v>
      </c>
      <c r="BC12" s="32">
        <f>'Jadual5-2digit'!AA10/'Jadual5-2digit'!Z10*100-100</f>
        <v>-4.438550060309737</v>
      </c>
      <c r="BD12" s="32">
        <f>'Jadual5-2digit'!AB10/'Jadual5-2digit'!AA10*100-100</f>
        <v>0.79033338761907146</v>
      </c>
      <c r="BE12" s="32">
        <f>'Jadual5-2digit'!AC10/'Jadual5-2digit'!AB10*100-100</f>
        <v>7.0965363673850561</v>
      </c>
      <c r="BF12" s="32">
        <f>'Jadual5-2digit'!AD10/'Jadual5-2digit'!AC10*100-100</f>
        <v>2.5479351243391903</v>
      </c>
      <c r="BG12" s="32">
        <f>'Jadual5-2digit'!AE10/'Jadual5-2digit'!AD10*100-100</f>
        <v>5.6568537180844913</v>
      </c>
      <c r="BH12" s="32">
        <f>'Jadual5-2digit'!AF10/'Jadual5-2digit'!AE10*100-100</f>
        <v>-4.9640894891940661</v>
      </c>
      <c r="BI12" s="32">
        <f>'Jadual5-2digit'!AG10/'Jadual5-2digit'!AF10*100-100</f>
        <v>-4.3399200338117936</v>
      </c>
      <c r="BJ12" s="32">
        <f>'Jadual5-2digit'!AH10/'Jadual5-2digit'!AG10*100-100</f>
        <v>8.9940008622505729E-2</v>
      </c>
      <c r="BK12" s="32">
        <f>'Jadual5-2digit'!AI10/'Jadual5-2digit'!AH10*100-100</f>
        <v>6.7740849309399351</v>
      </c>
      <c r="BL12" s="32">
        <f>'Jadual5-2digit'!AJ10/'Jadual5-2digit'!AI10*100-100</f>
        <v>-0.97234949806058069</v>
      </c>
      <c r="BM12" s="32">
        <f>'Jadual5-2digit'!AK10/'Jadual5-2digit'!AJ10*100-100</f>
        <v>9.0693355876438488</v>
      </c>
      <c r="BN12" s="32">
        <f>'Jadual5-2digit'!AL10/'Jadual5-2digit'!AK10*100-100</f>
        <v>-7.6153017133041772</v>
      </c>
      <c r="BO12" s="32">
        <f>'Jadual5-2digit'!AM10/'Jadual5-2digit'!AL10*100-100</f>
        <v>-3.8108637379776837</v>
      </c>
      <c r="BP12" s="32">
        <f>'Jadual5-2digit'!AN10/'Jadual5-2digit'!AM10*100-100</f>
        <v>0.44707126513236517</v>
      </c>
      <c r="BQ12" s="32">
        <f>'Jadual5-2digit'!AO10/'Jadual5-2digit'!AN10*100-100</f>
        <v>7.0893518691120789</v>
      </c>
      <c r="BR12" s="32">
        <f>'Jadual5-2digit'!AP10/'Jadual5-2digit'!AO10*100-100</f>
        <v>3.1582767825625524</v>
      </c>
      <c r="BS12" s="32">
        <f>'Jadual5-2digit'!AQ10/'Jadual5-2digit'!AP10*100-100</f>
        <v>4.1717618367321307</v>
      </c>
      <c r="BT12" s="32">
        <f>'Jadual5-2digit'!DZ10/'Jadual5-2digit'!DY10*100-100</f>
        <v>7.3960461508020501</v>
      </c>
      <c r="BU12" s="32">
        <f>'Jadual5-2digit'!EA10/'Jadual5-2digit'!DZ10*100-100</f>
        <v>-4.2844293761662016</v>
      </c>
      <c r="BV12" s="32">
        <f>'Jadual5-2digit'!EB10/'Jadual5-2digit'!EA10*100-100</f>
        <v>10.554100420666003</v>
      </c>
      <c r="BW12" s="32">
        <f>'Jadual5-2digit'!EC10/'Jadual5-2digit'!EB10*100-100</f>
        <v>-5.0862277443103068</v>
      </c>
      <c r="BX12" s="32">
        <f>'Jadual5-2digit'!ED10/'Jadual5-2digit'!EC10*100-100</f>
        <v>6.6752578945163918</v>
      </c>
      <c r="BY12" s="32">
        <f>'Jadual5-2digit'!EE10/'Jadual5-2digit'!ED10*100-100</f>
        <v>-4.8521643442407196</v>
      </c>
      <c r="BZ12" s="32">
        <f>'Jadual5-2digit'!EF10/'Jadual5-2digit'!EE10*100-100</f>
        <v>9.7379485532843546</v>
      </c>
      <c r="CA12" s="32">
        <f>'Jadual5-2digit'!EG10/'Jadual5-2digit'!EF10*100-100</f>
        <v>-3.6661425545138115</v>
      </c>
      <c r="CB12" s="32">
        <f>'Jadual5-2digit'!EH10/'Jadual5-2digit'!EG10*100-100</f>
        <v>6.8213748899269291</v>
      </c>
      <c r="CC12" s="504" t="s">
        <v>665</v>
      </c>
      <c r="CD12" s="504"/>
      <c r="CE12" s="226"/>
      <c r="CF12" s="227"/>
      <c r="CG12" s="227"/>
      <c r="CH12" s="227"/>
      <c r="CI12" s="227"/>
      <c r="CJ12" s="227"/>
    </row>
    <row r="13" spans="1:90" s="7" customFormat="1" ht="15" customHeight="1">
      <c r="A13" s="528"/>
      <c r="B13" s="174"/>
      <c r="C13" s="34">
        <v>2.1</v>
      </c>
      <c r="D13" s="35">
        <v>0.37008844826871101</v>
      </c>
      <c r="E13" s="36">
        <v>13</v>
      </c>
      <c r="F13" s="84"/>
      <c r="G13" s="45" t="s">
        <v>666</v>
      </c>
      <c r="H13" s="167">
        <f>'Jadual5-2digit'!U11/'Jadual5-2digit'!I11*100-100</f>
        <v>4.302576748086878</v>
      </c>
      <c r="I13" s="167">
        <f>'Jadual5-2digit'!V11/'Jadual5-2digit'!J11*100-100</f>
        <v>4.4227189843490038</v>
      </c>
      <c r="J13" s="167">
        <f>'Jadual5-2digit'!W11/'Jadual5-2digit'!K11*100-100</f>
        <v>3.609331515295807</v>
      </c>
      <c r="K13" s="167">
        <f>'Jadual5-2digit'!X11/'Jadual5-2digit'!L11*100-100</f>
        <v>3.015506621148063</v>
      </c>
      <c r="L13" s="167">
        <f>'Jadual5-2digit'!Y11/'Jadual5-2digit'!M11*100-100</f>
        <v>3.1203940998448303</v>
      </c>
      <c r="M13" s="167">
        <f>'Jadual5-2digit'!Z11/'Jadual5-2digit'!N11*100-100</f>
        <v>7.4259335417281136</v>
      </c>
      <c r="N13" s="167">
        <f>'Jadual5-2digit'!AA11/'Jadual5-2digit'!O11*100-100</f>
        <v>3.4179878023104777</v>
      </c>
      <c r="O13" s="167">
        <f>'Jadual5-2digit'!AB11/'Jadual5-2digit'!P11*100-100</f>
        <v>5.6102054990575709</v>
      </c>
      <c r="P13" s="167">
        <f>'Jadual5-2digit'!AC11/'Jadual5-2digit'!Q11*100-100</f>
        <v>5.5774112709194839</v>
      </c>
      <c r="Q13" s="167">
        <f>'Jadual5-2digit'!AD11/'Jadual5-2digit'!R11*100-100</f>
        <v>6.0315120914817868</v>
      </c>
      <c r="R13" s="167">
        <f>'Jadual5-2digit'!AE11/'Jadual5-2digit'!S11*100-100</f>
        <v>6.3273635637857524</v>
      </c>
      <c r="S13" s="167">
        <f>'Jadual5-2digit'!AF11/'Jadual5-2digit'!T11*100-100</f>
        <v>4.5028451188944274</v>
      </c>
      <c r="T13" s="167">
        <f>'Jadual5-2digit'!AG11/'Jadual5-2digit'!U11*100-100</f>
        <v>4.4120533105069768</v>
      </c>
      <c r="U13" s="167">
        <f>'Jadual5-2digit'!AH11/'Jadual5-2digit'!V11*100-100</f>
        <v>5.8362504584150088</v>
      </c>
      <c r="V13" s="167">
        <f>'Jadual5-2digit'!AI11/'Jadual5-2digit'!W11*100-100</f>
        <v>3.8723162834293703</v>
      </c>
      <c r="W13" s="167">
        <f>'Jadual5-2digit'!AJ11/'Jadual5-2digit'!X11*100-100</f>
        <v>3.424570320572812</v>
      </c>
      <c r="X13" s="167">
        <f>'Jadual5-2digit'!AK11/'Jadual5-2digit'!Y11*100-100</f>
        <v>5.5179716982017339</v>
      </c>
      <c r="Y13" s="167">
        <f>'Jadual5-2digit'!AL11/'Jadual5-2digit'!Z11*100-100</f>
        <v>4.3153353986634215</v>
      </c>
      <c r="Z13" s="167">
        <f>'Jadual5-2digit'!AM11/'Jadual5-2digit'!AA11*100-100</f>
        <v>4.7433313142816189</v>
      </c>
      <c r="AA13" s="197">
        <f>'Jadual5-2digit'!AN11/'Jadual5-2digit'!AB11*100-100</f>
        <v>4.9040909194590512</v>
      </c>
      <c r="AB13" s="167">
        <f>'Jadual5-2digit'!AO11/'Jadual5-2digit'!AC11*100-100</f>
        <v>4.4240387265500658</v>
      </c>
      <c r="AC13" s="167">
        <f>'Jadual5-2digit'!AP11/'Jadual5-2digit'!AD11*100-100</f>
        <v>4.8061398894113267</v>
      </c>
      <c r="AD13" s="167">
        <f>'Jadual5-2digit'!AQ11/'Jadual5-2digit'!AE11*100-100</f>
        <v>3.3928453966336747</v>
      </c>
      <c r="AE13" s="167">
        <f>'Jadual5-2digit'!AR11/'Jadual5-2digit'!AF11*100-100</f>
        <v>2.8304530707370219</v>
      </c>
      <c r="AF13" s="167" t="e">
        <f>'Jadual5-2digit'!#REF!/'Jadual5-2digit'!#REF!*100-100</f>
        <v>#REF!</v>
      </c>
      <c r="AG13" s="167" t="e">
        <f>'Jadual5-2digit'!DY11/'Jadual5-2digit'!#REF!*100-100</f>
        <v>#REF!</v>
      </c>
      <c r="AH13" s="167" t="e">
        <f>'Jadual5-2digit'!DZ11/'Jadual5-2digit'!#REF!*100-100</f>
        <v>#REF!</v>
      </c>
      <c r="AI13" s="167" t="e">
        <f>'Jadual5-2digit'!EA11/'Jadual5-2digit'!#REF!*100-100</f>
        <v>#REF!</v>
      </c>
      <c r="AJ13" s="167" t="e">
        <f>'Jadual5-2digit'!EB11/'Jadual5-2digit'!#REF!*100-100</f>
        <v>#REF!</v>
      </c>
      <c r="AK13" s="167">
        <f>'Jadual5-2digit'!EC11/'Jadual5-2digit'!DY11*100-100</f>
        <v>4.0992071680812785</v>
      </c>
      <c r="AL13" s="167">
        <f>'Jadual5-2digit'!ED11/'Jadual5-2digit'!DZ11*100-100</f>
        <v>4.477926004223562</v>
      </c>
      <c r="AM13" s="167">
        <f>'Jadual5-2digit'!EE11/'Jadual5-2digit'!EA11*100-100</f>
        <v>4.8674541390436588</v>
      </c>
      <c r="AN13" s="167">
        <f>'Jadual5-2digit'!EF11/'Jadual5-2digit'!EB11*100-100</f>
        <v>5.662455680251071</v>
      </c>
      <c r="AO13" s="167">
        <f>'Jadual5-2digit'!EG11/'Jadual5-2digit'!EC11*100-100</f>
        <v>4.6960771611646237</v>
      </c>
      <c r="AP13" s="211">
        <f>'Jadual5-2digit'!EH11/'Jadual5-2digit'!ED11*100-100</f>
        <v>4.425651677702902</v>
      </c>
      <c r="AQ13" s="197">
        <f>'Jadual5-2digit'!EI11/'Jadual5-2digit'!EE11*100-100</f>
        <v>4.6849117011286125</v>
      </c>
      <c r="AR13" s="197">
        <f>'Jadual5-2digit'!EJ11/'Jadual5-2digit'!EF11*100-100</f>
        <v>3.6865987216256713</v>
      </c>
      <c r="AS13" s="197" t="e">
        <f>'Jadual5-2digit'!#REF!/'Jadual5-2digit'!EG11*100-100</f>
        <v>#REF!</v>
      </c>
      <c r="AT13" s="38">
        <f>'Jadual5-2digit'!FN11/'Jadual5-2digit'!FM11*100-100</f>
        <v>4.4973027115460695</v>
      </c>
      <c r="AU13" s="38">
        <f>'Jadual5-2digit'!R11/'Jadual5-2digit'!Q11*100-100</f>
        <v>-3.3965993075574232</v>
      </c>
      <c r="AV13" s="38">
        <f>'Jadual5-2digit'!S11/'Jadual5-2digit'!R11*100-100</f>
        <v>9.3259875128708529</v>
      </c>
      <c r="AW13" s="38">
        <f>'Jadual5-2digit'!T11/'Jadual5-2digit'!S11*100-100</f>
        <v>-13.55010092943057</v>
      </c>
      <c r="AX13" s="38">
        <f>'Jadual5-2digit'!U11/'Jadual5-2digit'!T11*100-100</f>
        <v>0.4028723169229238</v>
      </c>
      <c r="AY13" s="38">
        <f>'Jadual5-2digit'!W11/'Jadual5-2digit'!V11*100-100</f>
        <v>5.2213720327407174</v>
      </c>
      <c r="AZ13" s="38">
        <f>'Jadual5-2digit'!X11/'Jadual5-2digit'!W11*100-100</f>
        <v>0.70211805612588307</v>
      </c>
      <c r="BA13" s="38">
        <f>'Jadual5-2digit'!Y11/'Jadual5-2digit'!X11*100-100</f>
        <v>1.8038906052497623</v>
      </c>
      <c r="BB13" s="38">
        <f>'Jadual5-2digit'!Z11/'Jadual5-2digit'!Y11*100-100</f>
        <v>-1.2139504836141981</v>
      </c>
      <c r="BC13" s="38">
        <f>'Jadual5-2digit'!AA11/'Jadual5-2digit'!Z11*100-100</f>
        <v>-1.1672001086639483</v>
      </c>
      <c r="BD13" s="38">
        <f>'Jadual5-2digit'!AB11/'Jadual5-2digit'!AA11*100-100</f>
        <v>-1.3640482731182573</v>
      </c>
      <c r="BE13" s="38">
        <f>'Jadual5-2digit'!AC11/'Jadual5-2digit'!AB11*100-100</f>
        <v>6.7211824801568127</v>
      </c>
      <c r="BF13" s="38">
        <f>'Jadual5-2digit'!AD11/'Jadual5-2digit'!AC11*100-100</f>
        <v>-2.9810967583333223</v>
      </c>
      <c r="BG13" s="38">
        <f>'Jadual5-2digit'!AE11/'Jadual5-2digit'!AD11*100-100</f>
        <v>9.6310313034268376</v>
      </c>
      <c r="BH13" s="38">
        <f>'Jadual5-2digit'!AF11/'Jadual5-2digit'!AE11*100-100</f>
        <v>-15.033533134712584</v>
      </c>
      <c r="BI13" s="38">
        <f>'Jadual5-2digit'!AG11/'Jadual5-2digit'!AF11*100-100</f>
        <v>0.3156425545697914</v>
      </c>
      <c r="BJ13" s="38">
        <f>'Jadual5-2digit'!AH11/'Jadual5-2digit'!AG11*100-100</f>
        <v>5.3025382958149692</v>
      </c>
      <c r="BK13" s="38">
        <f>'Jadual5-2digit'!AI11/'Jadual5-2digit'!AH11*100-100</f>
        <v>3.2688477551051136</v>
      </c>
      <c r="BL13" s="38">
        <f>'Jadual5-2digit'!AJ11/'Jadual5-2digit'!AI11*100-100</f>
        <v>0.26803736529288358</v>
      </c>
      <c r="BM13" s="38">
        <f>'Jadual5-2digit'!AK11/'Jadual5-2digit'!AJ11*100-100</f>
        <v>3.8644880453014139</v>
      </c>
      <c r="BN13" s="38">
        <f>'Jadual5-2digit'!AL11/'Jadual5-2digit'!AK11*100-100</f>
        <v>-2.3398600052281466</v>
      </c>
      <c r="BO13" s="38">
        <f>'Jadual5-2digit'!AM11/'Jadual5-2digit'!AL11*100-100</f>
        <v>-0.76169851562448798</v>
      </c>
      <c r="BP13" s="38">
        <f>'Jadual5-2digit'!AN11/'Jadual5-2digit'!AM11*100-100</f>
        <v>-1.21266224732598</v>
      </c>
      <c r="BQ13" s="38">
        <f>'Jadual5-2digit'!AO11/'Jadual5-2digit'!AN11*100-100</f>
        <v>6.232815084468001</v>
      </c>
      <c r="BR13" s="38">
        <f>'Jadual5-2digit'!AP11/'Jadual5-2digit'!AO11*100-100</f>
        <v>-2.6260919510088172</v>
      </c>
      <c r="BS13" s="38">
        <f>'Jadual5-2digit'!AQ11/'Jadual5-2digit'!AP11*100-100</f>
        <v>8.1526739004907256</v>
      </c>
      <c r="BT13" s="38">
        <f>'Jadual5-2digit'!DZ11/'Jadual5-2digit'!DY11*100-100</f>
        <v>5.8879939398593422</v>
      </c>
      <c r="BU13" s="38">
        <f>'Jadual5-2digit'!EA11/'Jadual5-2digit'!DZ11*100-100</f>
        <v>-0.47409293703590549</v>
      </c>
      <c r="BV13" s="38">
        <f>'Jadual5-2digit'!EB11/'Jadual5-2digit'!EA11*100-100</f>
        <v>0.98518254258348747</v>
      </c>
      <c r="BW13" s="38">
        <f>'Jadual5-2digit'!EC11/'Jadual5-2digit'!EB11*100-100</f>
        <v>-2.1846750453604358</v>
      </c>
      <c r="BX13" s="38">
        <f>'Jadual5-2digit'!ED11/'Jadual5-2digit'!EC11*100-100</f>
        <v>6.27322048401156</v>
      </c>
      <c r="BY13" s="38">
        <f>'Jadual5-2digit'!EE11/'Jadual5-2digit'!ED11*100-100</f>
        <v>-0.10302756057592433</v>
      </c>
      <c r="BZ13" s="38">
        <f>'Jadual5-2digit'!EF11/'Jadual5-2digit'!EE11*100-100</f>
        <v>1.750752532048665</v>
      </c>
      <c r="CA13" s="38">
        <f>'Jadual5-2digit'!EG11/'Jadual5-2digit'!EF11*100-100</f>
        <v>-3.0792844718124854</v>
      </c>
      <c r="CB13" s="38">
        <f>'Jadual5-2digit'!EH11/'Jadual5-2digit'!EG11*100-100</f>
        <v>5.9987213068916532</v>
      </c>
      <c r="CC13" s="228"/>
      <c r="CD13" s="61" t="s">
        <v>667</v>
      </c>
      <c r="CE13" s="229"/>
      <c r="CF13" s="230"/>
      <c r="CG13" s="230"/>
      <c r="CH13" s="230"/>
      <c r="CI13" s="230"/>
      <c r="CJ13" s="230"/>
    </row>
    <row r="14" spans="1:90" s="7" customFormat="1" ht="15" customHeight="1">
      <c r="A14" s="528"/>
      <c r="B14" s="33"/>
      <c r="C14" s="34">
        <v>2.2000000000000002</v>
      </c>
      <c r="D14" s="35">
        <v>0.39287141649572499</v>
      </c>
      <c r="E14" s="36">
        <v>14</v>
      </c>
      <c r="F14" s="84"/>
      <c r="G14" s="45" t="s">
        <v>668</v>
      </c>
      <c r="H14" s="167">
        <f>'Jadual5-2digit'!U12/'Jadual5-2digit'!I12*100-100</f>
        <v>6.2812837601129416</v>
      </c>
      <c r="I14" s="167">
        <f>'Jadual5-2digit'!V12/'Jadual5-2digit'!J12*100-100</f>
        <v>8.8871822775008553</v>
      </c>
      <c r="J14" s="167">
        <f>'Jadual5-2digit'!W12/'Jadual5-2digit'!K12*100-100</f>
        <v>12.647072149042458</v>
      </c>
      <c r="K14" s="167">
        <f>'Jadual5-2digit'!X12/'Jadual5-2digit'!L12*100-100</f>
        <v>6.4581488934821465</v>
      </c>
      <c r="L14" s="167">
        <f>'Jadual5-2digit'!Y12/'Jadual5-2digit'!M12*100-100</f>
        <v>7.0690959627357444</v>
      </c>
      <c r="M14" s="167">
        <f>'Jadual5-2digit'!Z12/'Jadual5-2digit'!N12*100-100</f>
        <v>15.927762117497736</v>
      </c>
      <c r="N14" s="167">
        <f>'Jadual5-2digit'!AA12/'Jadual5-2digit'!O12*100-100</f>
        <v>6.917719425088336</v>
      </c>
      <c r="O14" s="167">
        <f>'Jadual5-2digit'!AB12/'Jadual5-2digit'!P12*100-100</f>
        <v>10.436594779125812</v>
      </c>
      <c r="P14" s="167">
        <f>'Jadual5-2digit'!AC12/'Jadual5-2digit'!Q12*100-100</f>
        <v>7.1243833820926028</v>
      </c>
      <c r="Q14" s="167">
        <f>'Jadual5-2digit'!AD12/'Jadual5-2digit'!R12*100-100</f>
        <v>4.663844179708093</v>
      </c>
      <c r="R14" s="167">
        <f>'Jadual5-2digit'!AE12/'Jadual5-2digit'!S12*100-100</f>
        <v>7.3781161771081543</v>
      </c>
      <c r="S14" s="167">
        <f>'Jadual5-2digit'!AF12/'Jadual5-2digit'!T12*100-100</f>
        <v>7.2798244447635767</v>
      </c>
      <c r="T14" s="167">
        <f>'Jadual5-2digit'!AG12/'Jadual5-2digit'!U12*100-100</f>
        <v>8.1270928694936941</v>
      </c>
      <c r="U14" s="167">
        <f>'Jadual5-2digit'!AH12/'Jadual5-2digit'!V12*100-100</f>
        <v>9.7837781514370761</v>
      </c>
      <c r="V14" s="167">
        <f>'Jadual5-2digit'!AI12/'Jadual5-2digit'!W12*100-100</f>
        <v>10.110187580082837</v>
      </c>
      <c r="W14" s="167">
        <f>'Jadual5-2digit'!AJ12/'Jadual5-2digit'!X12*100-100</f>
        <v>8.243092271093218</v>
      </c>
      <c r="X14" s="167">
        <f>'Jadual5-2digit'!AK12/'Jadual5-2digit'!Y12*100-100</f>
        <v>9.179134870635778</v>
      </c>
      <c r="Y14" s="198">
        <f>'Jadual5-2digit'!AL12/'Jadual5-2digit'!Z12*100-100</f>
        <v>13.812934331293263</v>
      </c>
      <c r="Z14" s="167">
        <f>'Jadual5-2digit'!AM12/'Jadual5-2digit'!AA12*100-100</f>
        <v>14.616353103971619</v>
      </c>
      <c r="AA14" s="197">
        <f>'Jadual5-2digit'!AN12/'Jadual5-2digit'!AB12*100-100</f>
        <v>13.588917475005786</v>
      </c>
      <c r="AB14" s="167">
        <f>'Jadual5-2digit'!AO12/'Jadual5-2digit'!AC12*100-100</f>
        <v>13.26977777862129</v>
      </c>
      <c r="AC14" s="167">
        <f>'Jadual5-2digit'!AP12/'Jadual5-2digit'!AD12*100-100</f>
        <v>13.948513244672284</v>
      </c>
      <c r="AD14" s="167">
        <f>'Jadual5-2digit'!AQ12/'Jadual5-2digit'!AE12*100-100</f>
        <v>12.884151036977798</v>
      </c>
      <c r="AE14" s="167">
        <f>'Jadual5-2digit'!AR12/'Jadual5-2digit'!AF12*100-100</f>
        <v>12.286658226686043</v>
      </c>
      <c r="AF14" s="167" t="e">
        <f>'Jadual5-2digit'!#REF!/'Jadual5-2digit'!#REF!*100-100</f>
        <v>#REF!</v>
      </c>
      <c r="AG14" s="167" t="e">
        <f>'Jadual5-2digit'!DY12/'Jadual5-2digit'!#REF!*100-100</f>
        <v>#REF!</v>
      </c>
      <c r="AH14" s="167" t="e">
        <f>'Jadual5-2digit'!DZ12/'Jadual5-2digit'!#REF!*100-100</f>
        <v>#REF!</v>
      </c>
      <c r="AI14" s="167" t="e">
        <f>'Jadual5-2digit'!EA12/'Jadual5-2digit'!#REF!*100-100</f>
        <v>#REF!</v>
      </c>
      <c r="AJ14" s="167" t="e">
        <f>'Jadual5-2digit'!EB12/'Jadual5-2digit'!#REF!*100-100</f>
        <v>#REF!</v>
      </c>
      <c r="AK14" s="167">
        <f>'Jadual5-2digit'!EC12/'Jadual5-2digit'!DY12*100-100</f>
        <v>9.2822337477087729</v>
      </c>
      <c r="AL14" s="167">
        <f>'Jadual5-2digit'!ED12/'Jadual5-2digit'!DZ12*100-100</f>
        <v>9.4810750134883648</v>
      </c>
      <c r="AM14" s="167">
        <f>'Jadual5-2digit'!EE12/'Jadual5-2digit'!EA12*100-100</f>
        <v>8.1131446000322569</v>
      </c>
      <c r="AN14" s="167">
        <f>'Jadual5-2digit'!EF12/'Jadual5-2digit'!EB12*100-100</f>
        <v>6.4347189775987061</v>
      </c>
      <c r="AO14" s="167">
        <f>'Jadual5-2digit'!EG12/'Jadual5-2digit'!EC12*100-100</f>
        <v>9.3508595807061994</v>
      </c>
      <c r="AP14" s="211">
        <f>'Jadual5-2digit'!EH12/'Jadual5-2digit'!ED12*100-100</f>
        <v>10.32612707097438</v>
      </c>
      <c r="AQ14" s="197">
        <f>'Jadual5-2digit'!EI12/'Jadual5-2digit'!EE12*100-100</f>
        <v>13.797442018068139</v>
      </c>
      <c r="AR14" s="197">
        <f>'Jadual5-2digit'!EJ12/'Jadual5-2digit'!EF12*100-100</f>
        <v>13.032079601214292</v>
      </c>
      <c r="AS14" s="197" t="e">
        <f>'Jadual5-2digit'!#REF!/'Jadual5-2digit'!EG12*100-100</f>
        <v>#REF!</v>
      </c>
      <c r="AT14" s="38">
        <f>'Jadual5-2digit'!FN12/'Jadual5-2digit'!FM12*100-100</f>
        <v>11.58904352507146</v>
      </c>
      <c r="AU14" s="38">
        <f>'Jadual5-2digit'!R12/'Jadual5-2digit'!Q12*100-100</f>
        <v>11.430243576601555</v>
      </c>
      <c r="AV14" s="38">
        <f>'Jadual5-2digit'!S12/'Jadual5-2digit'!R12*100-100</f>
        <v>-2.3608980923310838</v>
      </c>
      <c r="AW14" s="38">
        <f>'Jadual5-2digit'!T12/'Jadual5-2digit'!S12*100-100</f>
        <v>2.9808829368581229</v>
      </c>
      <c r="AX14" s="38">
        <f>'Jadual5-2digit'!U12/'Jadual5-2digit'!T12*100-100</f>
        <v>-11.441382842190492</v>
      </c>
      <c r="AY14" s="38">
        <f>'Jadual5-2digit'!W12/'Jadual5-2digit'!V12*100-100</f>
        <v>10.251375682262974</v>
      </c>
      <c r="AZ14" s="38">
        <f>'Jadual5-2digit'!X12/'Jadual5-2digit'!W12*100-100</f>
        <v>-0.63000445695678309</v>
      </c>
      <c r="BA14" s="38">
        <f>'Jadual5-2digit'!Y12/'Jadual5-2digit'!X12*100-100</f>
        <v>13.968562302026726</v>
      </c>
      <c r="BB14" s="38">
        <f>'Jadual5-2digit'!Z12/'Jadual5-2digit'!Y12*100-100</f>
        <v>-14.686430363724725</v>
      </c>
      <c r="BC14" s="38">
        <f>'Jadual5-2digit'!AA12/'Jadual5-2digit'!Z12*100-100</f>
        <v>-8.0249170961165817</v>
      </c>
      <c r="BD14" s="38">
        <f>'Jadual5-2digit'!AB12/'Jadual5-2digit'!AA12*100-100</f>
        <v>3.3178399692256306</v>
      </c>
      <c r="BE14" s="38">
        <f>'Jadual5-2digit'!AC12/'Jadual5-2digit'!AB12*100-100</f>
        <v>10.693288202975367</v>
      </c>
      <c r="BF14" s="38">
        <f>'Jadual5-2digit'!AD12/'Jadual5-2digit'!AC12*100-100</f>
        <v>8.8708031019381792</v>
      </c>
      <c r="BG14" s="38">
        <f>'Jadual5-2digit'!AE12/'Jadual5-2digit'!AD12*100-100</f>
        <v>0.17119961759286184</v>
      </c>
      <c r="BH14" s="38">
        <f>'Jadual5-2digit'!AF12/'Jadual5-2digit'!AE12*100-100</f>
        <v>2.8866163419260431</v>
      </c>
      <c r="BI14" s="38">
        <f>'Jadual5-2digit'!AG12/'Jadual5-2digit'!AF12*100-100</f>
        <v>-10.741969691172457</v>
      </c>
      <c r="BJ14" s="38">
        <f>'Jadual5-2digit'!AH12/'Jadual5-2digit'!AG12*100-100</f>
        <v>-2.1708179862469734</v>
      </c>
      <c r="BK14" s="38">
        <f>'Jadual5-2digit'!AI12/'Jadual5-2digit'!AH12*100-100</f>
        <v>10.579175373162798</v>
      </c>
      <c r="BL14" s="38">
        <f>'Jadual5-2digit'!AJ12/'Jadual5-2digit'!AI12*100-100</f>
        <v>-2.314982537643445</v>
      </c>
      <c r="BM14" s="38">
        <f>'Jadual5-2digit'!AK12/'Jadual5-2digit'!AJ12*100-100</f>
        <v>14.954116456892734</v>
      </c>
      <c r="BN14" s="38">
        <f>'Jadual5-2digit'!AL12/'Jadual5-2digit'!AK12*100-100</f>
        <v>-11.065537292573808</v>
      </c>
      <c r="BO14" s="38">
        <f>'Jadual5-2digit'!AM12/'Jadual5-2digit'!AL12*100-100</f>
        <v>-7.3756542626979069</v>
      </c>
      <c r="BP14" s="38">
        <f>'Jadual5-2digit'!AN12/'Jadual5-2digit'!AM12*100-100</f>
        <v>2.391685655138545</v>
      </c>
      <c r="BQ14" s="38">
        <f>'Jadual5-2digit'!AO12/'Jadual5-2digit'!AN12*100-100</f>
        <v>10.38228407357451</v>
      </c>
      <c r="BR14" s="38">
        <f>'Jadual5-2digit'!AP12/'Jadual5-2digit'!AO12*100-100</f>
        <v>9.5231790201390822</v>
      </c>
      <c r="BS14" s="38">
        <f>'Jadual5-2digit'!AQ12/'Jadual5-2digit'!AP12*100-100</f>
        <v>-0.7644724340771063</v>
      </c>
      <c r="BT14" s="38">
        <f>'Jadual5-2digit'!DZ12/'Jadual5-2digit'!DY12*100-100</f>
        <v>8.3697618672230902</v>
      </c>
      <c r="BU14" s="38">
        <f>'Jadual5-2digit'!EA12/'Jadual5-2digit'!DZ12*100-100</f>
        <v>-7.5535062083399822</v>
      </c>
      <c r="BV14" s="38">
        <f>'Jadual5-2digit'!EB12/'Jadual5-2digit'!EA12*100-100</f>
        <v>20.721894475097756</v>
      </c>
      <c r="BW14" s="38">
        <f>'Jadual5-2digit'!EC12/'Jadual5-2digit'!EB12*100-100</f>
        <v>-9.6423436448754671</v>
      </c>
      <c r="BX14" s="38">
        <f>'Jadual5-2digit'!ED12/'Jadual5-2digit'!EC12*100-100</f>
        <v>8.5669428717005189</v>
      </c>
      <c r="BY14" s="38">
        <f>'Jadual5-2digit'!EE12/'Jadual5-2digit'!ED12*100-100</f>
        <v>-8.7085950715011506</v>
      </c>
      <c r="BZ14" s="38">
        <f>'Jadual5-2digit'!EF12/'Jadual5-2digit'!EE12*100-100</f>
        <v>18.847721620119472</v>
      </c>
      <c r="CA14" s="38">
        <f>'Jadual5-2digit'!EG12/'Jadual5-2digit'!EF12*100-100</f>
        <v>-7.1666887737025462</v>
      </c>
      <c r="CB14" s="38">
        <f>'Jadual5-2digit'!EH12/'Jadual5-2digit'!EG12*100-100</f>
        <v>9.5352188441671473</v>
      </c>
      <c r="CC14" s="228"/>
      <c r="CD14" s="61" t="s">
        <v>669</v>
      </c>
      <c r="CE14" s="229"/>
      <c r="CF14" s="230"/>
      <c r="CG14" s="230"/>
      <c r="CH14" s="230"/>
      <c r="CI14" s="230"/>
      <c r="CJ14" s="230"/>
    </row>
    <row r="15" spans="1:90" s="8" customFormat="1" ht="12.75">
      <c r="A15" s="528"/>
      <c r="C15" s="34">
        <v>2.2999999999999998</v>
      </c>
      <c r="D15" s="54">
        <v>0.10206391020352901</v>
      </c>
      <c r="E15" s="39">
        <v>15</v>
      </c>
      <c r="F15" s="84"/>
      <c r="G15" s="45" t="s">
        <v>670</v>
      </c>
      <c r="H15" s="167">
        <f>'Jadual5-2digit'!U13/'Jadual5-2digit'!I13*100-100</f>
        <v>14.356688205773878</v>
      </c>
      <c r="I15" s="167">
        <f>'Jadual5-2digit'!V13/'Jadual5-2digit'!J13*100-100</f>
        <v>17.867682578051742</v>
      </c>
      <c r="J15" s="167">
        <f>'Jadual5-2digit'!W13/'Jadual5-2digit'!K13*100-100</f>
        <v>19.102559376412984</v>
      </c>
      <c r="K15" s="167">
        <f>'Jadual5-2digit'!X13/'Jadual5-2digit'!L13*100-100</f>
        <v>12.022059551281643</v>
      </c>
      <c r="L15" s="167">
        <f>'Jadual5-2digit'!Y13/'Jadual5-2digit'!M13*100-100</f>
        <v>7.758319091004438</v>
      </c>
      <c r="M15" s="167">
        <f>'Jadual5-2digit'!Z13/'Jadual5-2digit'!N13*100-100</f>
        <v>4.4661041575442653</v>
      </c>
      <c r="N15" s="167">
        <f>'Jadual5-2digit'!AA13/'Jadual5-2digit'!O13*100-100</f>
        <v>6.860536423266268</v>
      </c>
      <c r="O15" s="167">
        <f>'Jadual5-2digit'!AB13/'Jadual5-2digit'!P13*100-100</f>
        <v>9.9459927968030115</v>
      </c>
      <c r="P15" s="167">
        <f>'Jadual5-2digit'!AC13/'Jadual5-2digit'!Q13*100-100</f>
        <v>3.714756387067581</v>
      </c>
      <c r="Q15" s="167">
        <f>'Jadual5-2digit'!AD13/'Jadual5-2digit'!R13*100-100</f>
        <v>4.6166078266574289</v>
      </c>
      <c r="R15" s="167">
        <f>'Jadual5-2digit'!AE13/'Jadual5-2digit'!S13*100-100</f>
        <v>4.2437536347635074</v>
      </c>
      <c r="S15" s="167">
        <f>'Jadual5-2digit'!AF13/'Jadual5-2digit'!T13*100-100</f>
        <v>4.6175534838283738E-2</v>
      </c>
      <c r="T15" s="167">
        <f>'Jadual5-2digit'!AG13/'Jadual5-2digit'!U13*100-100</f>
        <v>11.962387519451354</v>
      </c>
      <c r="U15" s="167">
        <f>'Jadual5-2digit'!AH13/'Jadual5-2digit'!V13*100-100</f>
        <v>8.4806382958255426</v>
      </c>
      <c r="V15" s="167">
        <f>'Jadual5-2digit'!AI13/'Jadual5-2digit'!W13*100-100</f>
        <v>5.8788140679625087</v>
      </c>
      <c r="W15" s="167">
        <f>'Jadual5-2digit'!AJ13/'Jadual5-2digit'!X13*100-100</f>
        <v>9.2845218768772213</v>
      </c>
      <c r="X15" s="167">
        <f>'Jadual5-2digit'!AK13/'Jadual5-2digit'!Y13*100-100</f>
        <v>9.1339444772841887</v>
      </c>
      <c r="Y15" s="167">
        <f>'Jadual5-2digit'!AL13/'Jadual5-2digit'!Z13*100-100</f>
        <v>2.4482811924337682</v>
      </c>
      <c r="Z15" s="167">
        <f>'Jadual5-2digit'!AM13/'Jadual5-2digit'!AA13*100-100</f>
        <v>5.3083898042277013</v>
      </c>
      <c r="AA15" s="197">
        <f>'Jadual5-2digit'!AN13/'Jadual5-2digit'!AB13*100-100</f>
        <v>4.491289285715979</v>
      </c>
      <c r="AB15" s="167">
        <f>'Jadual5-2digit'!AO13/'Jadual5-2digit'!AC13*100-100</f>
        <v>6.5907451415370986</v>
      </c>
      <c r="AC15" s="167">
        <f>'Jadual5-2digit'!AP13/'Jadual5-2digit'!AD13*100-100</f>
        <v>5.7682388021303552</v>
      </c>
      <c r="AD15" s="167">
        <f>'Jadual5-2digit'!AQ13/'Jadual5-2digit'!AE13*100-100</f>
        <v>3.7720881848327963</v>
      </c>
      <c r="AE15" s="167">
        <f>'Jadual5-2digit'!AR13/'Jadual5-2digit'!AF13*100-100</f>
        <v>4.035316901552747</v>
      </c>
      <c r="AF15" s="167" t="e">
        <f>'Jadual5-2digit'!#REF!/'Jadual5-2digit'!#REF!*100-100</f>
        <v>#REF!</v>
      </c>
      <c r="AG15" s="167" t="e">
        <f>'Jadual5-2digit'!DY13/'Jadual5-2digit'!#REF!*100-100</f>
        <v>#REF!</v>
      </c>
      <c r="AH15" s="167" t="e">
        <f>'Jadual5-2digit'!DZ13/'Jadual5-2digit'!#REF!*100-100</f>
        <v>#REF!</v>
      </c>
      <c r="AI15" s="167" t="e">
        <f>'Jadual5-2digit'!EA13/'Jadual5-2digit'!#REF!*100-100</f>
        <v>#REF!</v>
      </c>
      <c r="AJ15" s="167" t="e">
        <f>'Jadual5-2digit'!EB13/'Jadual5-2digit'!#REF!*100-100</f>
        <v>#REF!</v>
      </c>
      <c r="AK15" s="167">
        <f>'Jadual5-2digit'!EC13/'Jadual5-2digit'!DY13*100-100</f>
        <v>17.073258755236466</v>
      </c>
      <c r="AL15" s="167">
        <f>'Jadual5-2digit'!ED13/'Jadual5-2digit'!DZ13*100-100</f>
        <v>8.0044567792013197</v>
      </c>
      <c r="AM15" s="167">
        <f>'Jadual5-2digit'!EE13/'Jadual5-2digit'!EA13*100-100</f>
        <v>6.8351455981075873</v>
      </c>
      <c r="AN15" s="167">
        <f>'Jadual5-2digit'!EF13/'Jadual5-2digit'!EB13*100-100</f>
        <v>2.8273544300481177</v>
      </c>
      <c r="AO15" s="167">
        <f>'Jadual5-2digit'!EG13/'Jadual5-2digit'!EC13*100-100</f>
        <v>8.7604964046956724</v>
      </c>
      <c r="AP15" s="211">
        <f>'Jadual5-2digit'!EH13/'Jadual5-2digit'!ED13*100-100</f>
        <v>7.0056324353916892</v>
      </c>
      <c r="AQ15" s="197">
        <f>'Jadual5-2digit'!EI13/'Jadual5-2digit'!EE13*100-100</f>
        <v>5.4436391691176311</v>
      </c>
      <c r="AR15" s="197">
        <f>'Jadual5-2digit'!EJ13/'Jadual5-2digit'!EF13*100-100</f>
        <v>4.4628897841430586</v>
      </c>
      <c r="AS15" s="197" t="e">
        <f>'Jadual5-2digit'!#REF!/'Jadual5-2digit'!EG13*100-100</f>
        <v>#REF!</v>
      </c>
      <c r="AT15" s="38">
        <f>'Jadual5-2digit'!FN13/'Jadual5-2digit'!FM13*100-100</f>
        <v>6.6734682087591324</v>
      </c>
      <c r="AU15" s="38">
        <f>'Jadual5-2digit'!R13/'Jadual5-2digit'!Q13*100-100</f>
        <v>-2.6715474620726809</v>
      </c>
      <c r="AV15" s="38">
        <f>'Jadual5-2digit'!S13/'Jadual5-2digit'!R13*100-100</f>
        <v>16.251666801588499</v>
      </c>
      <c r="AW15" s="38">
        <f>'Jadual5-2digit'!T13/'Jadual5-2digit'!S13*100-100</f>
        <v>6.2685988497343601</v>
      </c>
      <c r="AX15" s="38">
        <f>'Jadual5-2digit'!U13/'Jadual5-2digit'!T13*100-100</f>
        <v>-3.8372540393845611</v>
      </c>
      <c r="AY15" s="38">
        <f>'Jadual5-2digit'!W13/'Jadual5-2digit'!V13*100-100</f>
        <v>7.425230213096583</v>
      </c>
      <c r="AZ15" s="38">
        <f>'Jadual5-2digit'!X13/'Jadual5-2digit'!W13*100-100</f>
        <v>-3.0780658153200733</v>
      </c>
      <c r="BA15" s="38">
        <f>'Jadual5-2digit'!Y13/'Jadual5-2digit'!X13*100-100</f>
        <v>4.5593587193568368</v>
      </c>
      <c r="BB15" s="38">
        <f>'Jadual5-2digit'!Z13/'Jadual5-2digit'!Y13*100-100</f>
        <v>-5.4751491377077173</v>
      </c>
      <c r="BC15" s="38">
        <f>'Jadual5-2digit'!AA13/'Jadual5-2digit'!Z13*100-100</f>
        <v>-2.914214483287509</v>
      </c>
      <c r="BD15" s="38">
        <f>'Jadual5-2digit'!AB13/'Jadual5-2digit'!AA13*100-100</f>
        <v>-0.19323046568432289</v>
      </c>
      <c r="BE15" s="38">
        <f>'Jadual5-2digit'!AC13/'Jadual5-2digit'!AB13*100-100</f>
        <v>-5.1647255443496789</v>
      </c>
      <c r="BF15" s="38">
        <f>'Jadual5-2digit'!AD13/'Jadual5-2digit'!AC13*100-100</f>
        <v>-1.8252281137747417</v>
      </c>
      <c r="BG15" s="38">
        <f>'Jadual5-2digit'!AE13/'Jadual5-2digit'!AD13*100-100</f>
        <v>15.83734519260031</v>
      </c>
      <c r="BH15" s="38">
        <f>'Jadual5-2digit'!AF13/'Jadual5-2digit'!AE13*100-100</f>
        <v>1.9894864071387843</v>
      </c>
      <c r="BI15" s="38">
        <f>'Jadual5-2digit'!AG13/'Jadual5-2digit'!AF13*100-100</f>
        <v>7.6164138271113728</v>
      </c>
      <c r="BJ15" s="38">
        <f>'Jadual5-2digit'!AH13/'Jadual5-2digit'!AG13*100-100</f>
        <v>-8.0933397885774099</v>
      </c>
      <c r="BK15" s="38">
        <f>'Jadual5-2digit'!AI13/'Jadual5-2digit'!AH13*100-100</f>
        <v>4.8487191320131444</v>
      </c>
      <c r="BL15" s="38">
        <f>'Jadual5-2digit'!AJ13/'Jadual5-2digit'!AI13*100-100</f>
        <v>3.95341598364638E-2</v>
      </c>
      <c r="BM15" s="38">
        <f>'Jadual5-2digit'!AK13/'Jadual5-2digit'!AJ13*100-100</f>
        <v>4.4152918737626123</v>
      </c>
      <c r="BN15" s="38">
        <f>'Jadual5-2digit'!AL13/'Jadual5-2digit'!AK13*100-100</f>
        <v>-11.265843572357511</v>
      </c>
      <c r="BO15" s="38">
        <f>'Jadual5-2digit'!AM13/'Jadual5-2digit'!AL13*100-100</f>
        <v>-0.20381380103933111</v>
      </c>
      <c r="BP15" s="38">
        <f>'Jadual5-2digit'!AN13/'Jadual5-2digit'!AM13*100-100</f>
        <v>-0.96764324788595957</v>
      </c>
      <c r="BQ15" s="38">
        <f>'Jadual5-2digit'!AO13/'Jadual5-2digit'!AN13*100-100</f>
        <v>-3.2592798975847899</v>
      </c>
      <c r="BR15" s="38">
        <f>'Jadual5-2digit'!AP13/'Jadual5-2digit'!AO13*100-100</f>
        <v>-2.5827926859991663</v>
      </c>
      <c r="BS15" s="38">
        <f>'Jadual5-2digit'!AQ13/'Jadual5-2digit'!AP13*100-100</f>
        <v>13.651161601655787</v>
      </c>
      <c r="BT15" s="38">
        <f>'Jadual5-2digit'!DZ13/'Jadual5-2digit'!DY13*100-100</f>
        <v>9.4506529172511762</v>
      </c>
      <c r="BU15" s="38">
        <f>'Jadual5-2digit'!EA13/'Jadual5-2digit'!DZ13*100-100</f>
        <v>-5.8522983692277961</v>
      </c>
      <c r="BV15" s="38">
        <f>'Jadual5-2digit'!EB13/'Jadual5-2digit'!EA13*100-100</f>
        <v>9.5040690334126765</v>
      </c>
      <c r="BW15" s="38">
        <f>'Jadual5-2digit'!EC13/'Jadual5-2digit'!EB13*100-100</f>
        <v>3.7526912902489613</v>
      </c>
      <c r="BX15" s="38">
        <f>'Jadual5-2digit'!ED13/'Jadual5-2digit'!EC13*100-100</f>
        <v>0.97231800108134792</v>
      </c>
      <c r="BY15" s="38">
        <f>'Jadual5-2digit'!EE13/'Jadual5-2digit'!ED13*100-100</f>
        <v>-6.8715892714189692</v>
      </c>
      <c r="BZ15" s="38">
        <f>'Jadual5-2digit'!EF13/'Jadual5-2digit'!EE13*100-100</f>
        <v>5.3961564332873877</v>
      </c>
      <c r="CA15" s="38">
        <f>'Jadual5-2digit'!EG13/'Jadual5-2digit'!EF13*100-100</f>
        <v>9.7392252343425696</v>
      </c>
      <c r="CB15" s="38">
        <f>'Jadual5-2digit'!EH13/'Jadual5-2digit'!EG13*100-100</f>
        <v>-0.65688275300375665</v>
      </c>
      <c r="CC15" s="232"/>
      <c r="CD15" s="61" t="s">
        <v>671</v>
      </c>
      <c r="CE15" s="229"/>
      <c r="CF15" s="230"/>
      <c r="CG15" s="230"/>
      <c r="CH15" s="230"/>
      <c r="CI15" s="230"/>
      <c r="CJ15" s="230"/>
    </row>
    <row r="16" spans="1:90" s="40" customFormat="1" ht="17.25" customHeight="1">
      <c r="A16" s="528"/>
      <c r="B16" s="443" t="s">
        <v>672</v>
      </c>
      <c r="C16" s="175"/>
      <c r="D16" s="41">
        <f>SUM(D17:D20)</f>
        <v>4.6219854882642002</v>
      </c>
      <c r="E16" s="42"/>
      <c r="F16" s="40" t="s">
        <v>673</v>
      </c>
      <c r="G16" s="173"/>
      <c r="H16" s="160">
        <f>'Jadual5-2digit'!U14/'Jadual5-2digit'!I14*100-100</f>
        <v>10.095039747234068</v>
      </c>
      <c r="I16" s="160">
        <f>'Jadual5-2digit'!V14/'Jadual5-2digit'!J14*100-100</f>
        <v>8.2568619950203299</v>
      </c>
      <c r="J16" s="160">
        <f>'Jadual5-2digit'!W14/'Jadual5-2digit'!K14*100-100</f>
        <v>2.3096951478026426</v>
      </c>
      <c r="K16" s="160">
        <f>'Jadual5-2digit'!X14/'Jadual5-2digit'!L14*100-100</f>
        <v>2.431286189597941</v>
      </c>
      <c r="L16" s="160">
        <f>'Jadual5-2digit'!Y14/'Jadual5-2digit'!M14*100-100</f>
        <v>5.0665016522622182</v>
      </c>
      <c r="M16" s="160">
        <f>'Jadual5-2digit'!Z14/'Jadual5-2digit'!N14*100-100</f>
        <v>8.8549845019309572</v>
      </c>
      <c r="N16" s="160">
        <f>'Jadual5-2digit'!AA14/'Jadual5-2digit'!O14*100-100</f>
        <v>5.7685873292909804</v>
      </c>
      <c r="O16" s="160">
        <f>'Jadual5-2digit'!AB14/'Jadual5-2digit'!P14*100-100</f>
        <v>6.9577913190334471</v>
      </c>
      <c r="P16" s="160">
        <f>'Jadual5-2digit'!AC14/'Jadual5-2digit'!Q14*100-100</f>
        <v>2.5055574736837087</v>
      </c>
      <c r="Q16" s="160">
        <f>'Jadual5-2digit'!AD14/'Jadual5-2digit'!R14*100-100</f>
        <v>1.7416888671603061</v>
      </c>
      <c r="R16" s="160">
        <f>'Jadual5-2digit'!AE14/'Jadual5-2digit'!S14*100-100</f>
        <v>6.7155481635048346</v>
      </c>
      <c r="S16" s="160">
        <f>'Jadual5-2digit'!AF14/'Jadual5-2digit'!T14*100-100</f>
        <v>6.676704024528803</v>
      </c>
      <c r="T16" s="160">
        <f>'Jadual5-2digit'!AG14/'Jadual5-2digit'!U14*100-100</f>
        <v>7.7245418526154879</v>
      </c>
      <c r="U16" s="160">
        <f>'Jadual5-2digit'!AH14/'Jadual5-2digit'!V14*100-100</f>
        <v>11.257406693345956</v>
      </c>
      <c r="V16" s="160">
        <f>'Jadual5-2digit'!AI14/'Jadual5-2digit'!W14*100-100</f>
        <v>9.2819596830431266</v>
      </c>
      <c r="W16" s="160">
        <f>'Jadual5-2digit'!AJ14/'Jadual5-2digit'!X14*100-100</f>
        <v>6.7808316864237668</v>
      </c>
      <c r="X16" s="160">
        <f>'Jadual5-2digit'!AK14/'Jadual5-2digit'!Y14*100-100</f>
        <v>7.8280567574638127</v>
      </c>
      <c r="Y16" s="160">
        <f>'Jadual5-2digit'!AL14/'Jadual5-2digit'!Z14*100-100</f>
        <v>1.7527231854549399</v>
      </c>
      <c r="Z16" s="160">
        <f>'Jadual5-2digit'!AM14/'Jadual5-2digit'!AA14*100-100</f>
        <v>4.3152601178106238</v>
      </c>
      <c r="AA16" s="195">
        <f>'Jadual5-2digit'!AN14/'Jadual5-2digit'!AB14*100-100</f>
        <v>2.8441959294694783</v>
      </c>
      <c r="AB16" s="160">
        <f>'Jadual5-2digit'!AO14/'Jadual5-2digit'!AC14*100-100</f>
        <v>2.3921962569574333</v>
      </c>
      <c r="AC16" s="160">
        <f>'Jadual5-2digit'!AP14/'Jadual5-2digit'!AD14*100-100</f>
        <v>0.87192785786429283</v>
      </c>
      <c r="AD16" s="160">
        <f>'Jadual5-2digit'!AQ14/'Jadual5-2digit'!AE14*100-100</f>
        <v>1.4465787317667917</v>
      </c>
      <c r="AE16" s="160">
        <f>'Jadual5-2digit'!AR14/'Jadual5-2digit'!AF14*100-100</f>
        <v>3.1482396455330957</v>
      </c>
      <c r="AF16" s="160" t="e">
        <f>'Jadual5-2digit'!#REF!/'Jadual5-2digit'!#REF!*100-100</f>
        <v>#REF!</v>
      </c>
      <c r="AG16" s="160" t="e">
        <f>'Jadual5-2digit'!DY14/'Jadual5-2digit'!#REF!*100-100</f>
        <v>#REF!</v>
      </c>
      <c r="AH16" s="160" t="e">
        <f>'Jadual5-2digit'!DZ14/'Jadual5-2digit'!#REF!*100-100</f>
        <v>#REF!</v>
      </c>
      <c r="AI16" s="160" t="e">
        <f>'Jadual5-2digit'!EA14/'Jadual5-2digit'!#REF!*100-100</f>
        <v>#REF!</v>
      </c>
      <c r="AJ16" s="160" t="e">
        <f>'Jadual5-2digit'!EB14/'Jadual5-2digit'!#REF!*100-100</f>
        <v>#REF!</v>
      </c>
      <c r="AK16" s="160">
        <f>'Jadual5-2digit'!EC14/'Jadual5-2digit'!DY14*100-100</f>
        <v>6.7742902565221215</v>
      </c>
      <c r="AL16" s="160">
        <f>'Jadual5-2digit'!ED14/'Jadual5-2digit'!DZ14*100-100</f>
        <v>5.4535352937859898</v>
      </c>
      <c r="AM16" s="160">
        <f>'Jadual5-2digit'!EE14/'Jadual5-2digit'!EA14*100-100</f>
        <v>5.013476114915278</v>
      </c>
      <c r="AN16" s="160">
        <f>'Jadual5-2digit'!EF14/'Jadual5-2digit'!EB14*100-100</f>
        <v>5.0411367750228067</v>
      </c>
      <c r="AO16" s="160">
        <f>'Jadual5-2digit'!EG14/'Jadual5-2digit'!EC14*100-100</f>
        <v>9.3885706534799311</v>
      </c>
      <c r="AP16" s="208">
        <f>'Jadual5-2digit'!EH14/'Jadual5-2digit'!ED14*100-100</f>
        <v>5.3819783040976859</v>
      </c>
      <c r="AQ16" s="195">
        <f>'Jadual5-2digit'!EI14/'Jadual5-2digit'!EE14*100-100</f>
        <v>3.1728583654853963</v>
      </c>
      <c r="AR16" s="195">
        <f>'Jadual5-2digit'!EJ14/'Jadual5-2digit'!EF14*100-100</f>
        <v>1.8394955167365907</v>
      </c>
      <c r="AS16" s="195" t="e">
        <f>'Jadual5-2digit'!#REF!/'Jadual5-2digit'!EG14*100-100</f>
        <v>#REF!</v>
      </c>
      <c r="AT16" s="32">
        <f>'Jadual5-2digit'!FN14/'Jadual5-2digit'!FM14*100-100</f>
        <v>5.0101281475070749</v>
      </c>
      <c r="AU16" s="32">
        <f>'Jadual5-2digit'!R14/'Jadual5-2digit'!Q14*100-100</f>
        <v>1.6343302575655372</v>
      </c>
      <c r="AV16" s="32">
        <f>'Jadual5-2digit'!S14/'Jadual5-2digit'!R14*100-100</f>
        <v>-0.89727722407461386</v>
      </c>
      <c r="AW16" s="32">
        <f>'Jadual5-2digit'!T14/'Jadual5-2digit'!S14*100-100</f>
        <v>1.1826178507649843</v>
      </c>
      <c r="AX16" s="32">
        <f>'Jadual5-2digit'!U14/'Jadual5-2digit'!T14*100-100</f>
        <v>-4.3265733022170139</v>
      </c>
      <c r="AY16" s="32">
        <f>'Jadual5-2digit'!W14/'Jadual5-2digit'!V14*100-100</f>
        <v>4.3874854393656904</v>
      </c>
      <c r="AZ16" s="32">
        <f>'Jadual5-2digit'!X14/'Jadual5-2digit'!W14*100-100</f>
        <v>-0.2017356765432794</v>
      </c>
      <c r="BA16" s="32">
        <f>'Jadual5-2digit'!Y14/'Jadual5-2digit'!X14*100-100</f>
        <v>0.485445193487962</v>
      </c>
      <c r="BB16" s="32">
        <f>'Jadual5-2digit'!Z14/'Jadual5-2digit'!Y14*100-100</f>
        <v>5.7565216393383736</v>
      </c>
      <c r="BC16" s="32">
        <f>'Jadual5-2digit'!AA14/'Jadual5-2digit'!Z14*100-100</f>
        <v>-3.5263587262137719</v>
      </c>
      <c r="BD16" s="32">
        <f>'Jadual5-2digit'!AB14/'Jadual5-2digit'!AA14*100-100</f>
        <v>0.65032342707536372</v>
      </c>
      <c r="BE16" s="32">
        <f>'Jadual5-2digit'!AC14/'Jadual5-2digit'!AB14*100-100</f>
        <v>3.2915525964822621</v>
      </c>
      <c r="BF16" s="32">
        <f>'Jadual5-2digit'!AD14/'Jadual5-2digit'!AC14*100-100</f>
        <v>0.87695401239254522</v>
      </c>
      <c r="BG16" s="32">
        <f>'Jadual5-2digit'!AE14/'Jadual5-2digit'!AD14*100-100</f>
        <v>3.947570590626782</v>
      </c>
      <c r="BH16" s="32">
        <f>'Jadual5-2digit'!AF14/'Jadual5-2digit'!AE14*100-100</f>
        <v>1.1457876818028012</v>
      </c>
      <c r="BI16" s="32">
        <f>'Jadual5-2digit'!AG14/'Jadual5-2digit'!AF14*100-100</f>
        <v>-3.3868157745231997</v>
      </c>
      <c r="BJ16" s="32">
        <f>'Jadual5-2digit'!AH14/'Jadual5-2digit'!AG14*100-100</f>
        <v>-2.2159462565480084</v>
      </c>
      <c r="BK16" s="32">
        <f>'Jadual5-2digit'!AI14/'Jadual5-2digit'!AH14*100-100</f>
        <v>2.534018311621125</v>
      </c>
      <c r="BL16" s="32">
        <f>'Jadual5-2digit'!AJ14/'Jadual5-2digit'!AI14*100-100</f>
        <v>-2.4858110503503781</v>
      </c>
      <c r="BM16" s="32">
        <f>'Jadual5-2digit'!AK14/'Jadual5-2digit'!AJ14*100-100</f>
        <v>1.4709299084812528</v>
      </c>
      <c r="BN16" s="32">
        <f>'Jadual5-2digit'!AL14/'Jadual5-2digit'!AK14*100-100</f>
        <v>-0.20209586426307169</v>
      </c>
      <c r="BO16" s="32">
        <f>'Jadual5-2digit'!AM14/'Jadual5-2digit'!AL14*100-100</f>
        <v>-1.0967700034399286</v>
      </c>
      <c r="BP16" s="32">
        <f>'Jadual5-2digit'!AN14/'Jadual5-2digit'!AM14*100-100</f>
        <v>-0.76905745901271416</v>
      </c>
      <c r="BQ16" s="32">
        <f>'Jadual5-2digit'!AO14/'Jadual5-2digit'!AN14*100-100</f>
        <v>2.8375867938920294</v>
      </c>
      <c r="BR16" s="32">
        <f>'Jadual5-2digit'!AP14/'Jadual5-2digit'!AO14*100-100</f>
        <v>-0.62081682355034218</v>
      </c>
      <c r="BS16" s="32">
        <f>'Jadual5-2digit'!AQ14/'Jadual5-2digit'!AP14*100-100</f>
        <v>4.5397428981107169</v>
      </c>
      <c r="BT16" s="32">
        <f>'Jadual5-2digit'!DZ14/'Jadual5-2digit'!DY14*100-100</f>
        <v>4.3751043425537262</v>
      </c>
      <c r="BU16" s="32">
        <f>'Jadual5-2digit'!EA14/'Jadual5-2digit'!DZ14*100-100</f>
        <v>2.2332672541674157</v>
      </c>
      <c r="BV16" s="32">
        <f>'Jadual5-2digit'!EB14/'Jadual5-2digit'!EA14*100-100</f>
        <v>6.3868190465924641</v>
      </c>
      <c r="BW16" s="32">
        <f>'Jadual5-2digit'!EC14/'Jadual5-2digit'!EB14*100-100</f>
        <v>-5.9433067142100242</v>
      </c>
      <c r="BX16" s="32">
        <f>'Jadual5-2digit'!ED14/'Jadual5-2digit'!EC14*100-100</f>
        <v>3.0840263432025665</v>
      </c>
      <c r="BY16" s="32">
        <f>'Jadual5-2digit'!EE14/'Jadual5-2digit'!ED14*100-100</f>
        <v>1.8066463019555954</v>
      </c>
      <c r="BZ16" s="32">
        <f>'Jadual5-2digit'!EF14/'Jadual5-2digit'!EE14*100-100</f>
        <v>6.4148414466732788</v>
      </c>
      <c r="CA16" s="32">
        <f>'Jadual5-2digit'!EG14/'Jadual5-2digit'!EF14*100-100</f>
        <v>-2.0504960741073006</v>
      </c>
      <c r="CB16" s="32">
        <f>'Jadual5-2digit'!EH14/'Jadual5-2digit'!EG14*100-100</f>
        <v>-0.69164847202597457</v>
      </c>
      <c r="CC16" s="233" t="s">
        <v>674</v>
      </c>
      <c r="CD16" s="234"/>
      <c r="CE16" s="226"/>
      <c r="CF16" s="227"/>
      <c r="CG16" s="227"/>
      <c r="CH16" s="227"/>
      <c r="CI16" s="227"/>
      <c r="CJ16" s="227"/>
    </row>
    <row r="17" spans="1:90" s="7" customFormat="1" ht="41.25" customHeight="1">
      <c r="A17" s="528"/>
      <c r="B17" s="33"/>
      <c r="C17" s="34">
        <v>3.1</v>
      </c>
      <c r="D17" s="35">
        <v>1.7377027939795799</v>
      </c>
      <c r="E17" s="36">
        <v>16</v>
      </c>
      <c r="F17" s="84"/>
      <c r="G17" s="45" t="s">
        <v>675</v>
      </c>
      <c r="H17" s="167">
        <f>'Jadual5-2digit'!U15/'Jadual5-2digit'!I15*100-100</f>
        <v>8.303082970879899</v>
      </c>
      <c r="I17" s="167">
        <f>'Jadual5-2digit'!V15/'Jadual5-2digit'!J15*100-100</f>
        <v>5.5831825213553259</v>
      </c>
      <c r="J17" s="167">
        <f>'Jadual5-2digit'!W15/'Jadual5-2digit'!K15*100-100</f>
        <v>-3.6400866780043373</v>
      </c>
      <c r="K17" s="167">
        <f>'Jadual5-2digit'!X15/'Jadual5-2digit'!L15*100-100</f>
        <v>-3.5441611437115625</v>
      </c>
      <c r="L17" s="167">
        <f>'Jadual5-2digit'!Y15/'Jadual5-2digit'!M15*100-100</f>
        <v>6.4666340744336139</v>
      </c>
      <c r="M17" s="167">
        <f>'Jadual5-2digit'!Z15/'Jadual5-2digit'!N15*100-100</f>
        <v>10.180686626852435</v>
      </c>
      <c r="N17" s="167">
        <f>'Jadual5-2digit'!AA15/'Jadual5-2digit'!O15*100-100</f>
        <v>4.7490173456827449</v>
      </c>
      <c r="O17" s="167">
        <f>'Jadual5-2digit'!AB15/'Jadual5-2digit'!P15*100-100</f>
        <v>5.6679377131299731</v>
      </c>
      <c r="P17" s="167">
        <f>'Jadual5-2digit'!AC15/'Jadual5-2digit'!Q15*100-100</f>
        <v>-1.5005076784151612</v>
      </c>
      <c r="Q17" s="167">
        <f>'Jadual5-2digit'!AD15/'Jadual5-2digit'!R15*100-100</f>
        <v>-0.30952975892365941</v>
      </c>
      <c r="R17" s="167">
        <f>'Jadual5-2digit'!AE15/'Jadual5-2digit'!S15*100-100</f>
        <v>3.7477702571042641</v>
      </c>
      <c r="S17" s="167">
        <f>'Jadual5-2digit'!AF15/'Jadual5-2digit'!T15*100-100</f>
        <v>5.5533370139724667</v>
      </c>
      <c r="T17" s="167">
        <f>'Jadual5-2digit'!AG15/'Jadual5-2digit'!U15*100-100</f>
        <v>3.6366354455160206</v>
      </c>
      <c r="U17" s="167">
        <f>'Jadual5-2digit'!AH15/'Jadual5-2digit'!V15*100-100</f>
        <v>7.1070222223834207</v>
      </c>
      <c r="V17" s="167">
        <f>'Jadual5-2digit'!AI15/'Jadual5-2digit'!W15*100-100</f>
        <v>7.8892381210150688</v>
      </c>
      <c r="W17" s="167">
        <f>'Jadual5-2digit'!AJ15/'Jadual5-2digit'!X15*100-100</f>
        <v>5.8215712500600887</v>
      </c>
      <c r="X17" s="167">
        <f>'Jadual5-2digit'!AK15/'Jadual5-2digit'!Y15*100-100</f>
        <v>7.3349750819127451</v>
      </c>
      <c r="Y17" s="167">
        <f>'Jadual5-2digit'!AL15/'Jadual5-2digit'!Z15*100-100</f>
        <v>-1.0686067672420876</v>
      </c>
      <c r="Z17" s="167">
        <f>'Jadual5-2digit'!AM15/'Jadual5-2digit'!AA15*100-100</f>
        <v>1.8143440318469004</v>
      </c>
      <c r="AA17" s="197">
        <f>'Jadual5-2digit'!AN15/'Jadual5-2digit'!AB15*100-100</f>
        <v>0.75359920409796644</v>
      </c>
      <c r="AB17" s="167">
        <f>'Jadual5-2digit'!AO15/'Jadual5-2digit'!AC15*100-100</f>
        <v>2.5193708641059658</v>
      </c>
      <c r="AC17" s="167">
        <f>'Jadual5-2digit'!AP15/'Jadual5-2digit'!AD15*100-100</f>
        <v>1.3852560596314163</v>
      </c>
      <c r="AD17" s="167">
        <f>'Jadual5-2digit'!AQ15/'Jadual5-2digit'!AE15*100-100</f>
        <v>2.7385960742120119</v>
      </c>
      <c r="AE17" s="167">
        <f>'Jadual5-2digit'!AR15/'Jadual5-2digit'!AF15*100-100</f>
        <v>2.3502595720575243</v>
      </c>
      <c r="AF17" s="167" t="e">
        <f>'Jadual5-2digit'!#REF!/'Jadual5-2digit'!#REF!*100-100</f>
        <v>#REF!</v>
      </c>
      <c r="AG17" s="167" t="e">
        <f>'Jadual5-2digit'!DY15/'Jadual5-2digit'!#REF!*100-100</f>
        <v>#REF!</v>
      </c>
      <c r="AH17" s="167" t="e">
        <f>'Jadual5-2digit'!DZ15/'Jadual5-2digit'!#REF!*100-100</f>
        <v>#REF!</v>
      </c>
      <c r="AI17" s="167" t="e">
        <f>'Jadual5-2digit'!EA15/'Jadual5-2digit'!#REF!*100-100</f>
        <v>#REF!</v>
      </c>
      <c r="AJ17" s="167" t="e">
        <f>'Jadual5-2digit'!EB15/'Jadual5-2digit'!#REF!*100-100</f>
        <v>#REF!</v>
      </c>
      <c r="AK17" s="167">
        <f>'Jadual5-2digit'!EC15/'Jadual5-2digit'!DY15*100-100</f>
        <v>3.1113931139394424</v>
      </c>
      <c r="AL17" s="167">
        <f>'Jadual5-2digit'!ED15/'Jadual5-2digit'!DZ15*100-100</f>
        <v>4.095911795860772</v>
      </c>
      <c r="AM17" s="167">
        <f>'Jadual5-2digit'!EE15/'Jadual5-2digit'!EA15*100-100</f>
        <v>2.8915952526888447</v>
      </c>
      <c r="AN17" s="167">
        <f>'Jadual5-2digit'!EF15/'Jadual5-2digit'!EB15*100-100</f>
        <v>2.9893478422774677</v>
      </c>
      <c r="AO17" s="167">
        <f>'Jadual5-2digit'!EG15/'Jadual5-2digit'!EC15*100-100</f>
        <v>6.2038433033324623</v>
      </c>
      <c r="AP17" s="211">
        <f>'Jadual5-2digit'!EH15/'Jadual5-2digit'!ED15*100-100</f>
        <v>3.9133958426109245</v>
      </c>
      <c r="AQ17" s="197">
        <f>'Jadual5-2digit'!EI15/'Jadual5-2digit'!EE15*100-100</f>
        <v>1.6912291686829235</v>
      </c>
      <c r="AR17" s="197">
        <f>'Jadual5-2digit'!EJ15/'Jadual5-2digit'!EF15*100-100</f>
        <v>2.1674710338344738</v>
      </c>
      <c r="AS17" s="197" t="e">
        <f>'Jadual5-2digit'!#REF!/'Jadual5-2digit'!EG15*100-100</f>
        <v>#REF!</v>
      </c>
      <c r="AT17" s="38">
        <f>'Jadual5-2digit'!FN15/'Jadual5-2digit'!FM15*100-100</f>
        <v>3.5667323940781017</v>
      </c>
      <c r="AU17" s="38">
        <f>'Jadual5-2digit'!R15/'Jadual5-2digit'!Q15*100-100</f>
        <v>3.8156847840407977</v>
      </c>
      <c r="AV17" s="38">
        <f>'Jadual5-2digit'!S15/'Jadual5-2digit'!R15*100-100</f>
        <v>-0.72912946572944293</v>
      </c>
      <c r="AW17" s="38">
        <f>'Jadual5-2digit'!T15/'Jadual5-2digit'!S15*100-100</f>
        <v>2.7136214079149568E-2</v>
      </c>
      <c r="AX17" s="38">
        <f>'Jadual5-2digit'!U15/'Jadual5-2digit'!T15*100-100</f>
        <v>-4.8729862119998444</v>
      </c>
      <c r="AY17" s="38">
        <f>'Jadual5-2digit'!W15/'Jadual5-2digit'!V15*100-100</f>
        <v>4.356144355757948</v>
      </c>
      <c r="AZ17" s="38">
        <f>'Jadual5-2digit'!X15/'Jadual5-2digit'!W15*100-100</f>
        <v>1.9099355576372119</v>
      </c>
      <c r="BA17" s="38">
        <f>'Jadual5-2digit'!Y15/'Jadual5-2digit'!X15*100-100</f>
        <v>-3.5543200818916318</v>
      </c>
      <c r="BB17" s="38">
        <f>'Jadual5-2digit'!Z15/'Jadual5-2digit'!Y15*100-100</f>
        <v>8.3916891484456642</v>
      </c>
      <c r="BC17" s="38">
        <f>'Jadual5-2digit'!AA15/'Jadual5-2digit'!Z15*100-100</f>
        <v>-5.4241289039238154</v>
      </c>
      <c r="BD17" s="38">
        <f>'Jadual5-2digit'!AB15/'Jadual5-2digit'!AA15*100-100</f>
        <v>0.61928126091372349</v>
      </c>
      <c r="BE17" s="38">
        <f>'Jadual5-2digit'!AC15/'Jadual5-2digit'!AB15*100-100</f>
        <v>-1.553944126430423</v>
      </c>
      <c r="BF17" s="38">
        <f>'Jadual5-2digit'!AD15/'Jadual5-2digit'!AC15*100-100</f>
        <v>5.0709418961385069</v>
      </c>
      <c r="BG17" s="38">
        <f>'Jadual5-2digit'!AE15/'Jadual5-2digit'!AD15*100-100</f>
        <v>3.3110932720688453</v>
      </c>
      <c r="BH17" s="38">
        <f>'Jadual5-2digit'!AF15/'Jadual5-2digit'!AE15*100-100</f>
        <v>1.7679511875990528</v>
      </c>
      <c r="BI17" s="38">
        <f>'Jadual5-2digit'!AG15/'Jadual5-2digit'!AF15*100-100</f>
        <v>-6.6003602741377563</v>
      </c>
      <c r="BJ17" s="38">
        <f>'Jadual5-2digit'!AH15/'Jadual5-2digit'!AG15*100-100</f>
        <v>-0.33126809698903514</v>
      </c>
      <c r="BK17" s="38">
        <f>'Jadual5-2digit'!AI15/'Jadual5-2digit'!AH15*100-100</f>
        <v>5.1182702513457201</v>
      </c>
      <c r="BL17" s="38">
        <f>'Jadual5-2digit'!AJ15/'Jadual5-2digit'!AI15*100-100</f>
        <v>-4.3139663241944959E-2</v>
      </c>
      <c r="BM17" s="38">
        <f>'Jadual5-2digit'!AK15/'Jadual5-2digit'!AJ15*100-100</f>
        <v>-2.1750052613926272</v>
      </c>
      <c r="BN17" s="38">
        <f>'Jadual5-2digit'!AL15/'Jadual5-2digit'!AK15*100-100</f>
        <v>-9.4626060850970362E-2</v>
      </c>
      <c r="BO17" s="38">
        <f>'Jadual5-2digit'!AM15/'Jadual5-2digit'!AL15*100-100</f>
        <v>-2.6681019822217991</v>
      </c>
      <c r="BP17" s="38">
        <f>'Jadual5-2digit'!AN15/'Jadual5-2digit'!AM15*100-100</f>
        <v>-0.42901289826630773</v>
      </c>
      <c r="BQ17" s="38">
        <f>'Jadual5-2digit'!AO15/'Jadual5-2digit'!AN15*100-100</f>
        <v>0.17138635182848816</v>
      </c>
      <c r="BR17" s="38">
        <f>'Jadual5-2digit'!AP15/'Jadual5-2digit'!AO15*100-100</f>
        <v>3.9086004798763128</v>
      </c>
      <c r="BS17" s="38">
        <f>'Jadual5-2digit'!AQ15/'Jadual5-2digit'!AP15*100-100</f>
        <v>4.6901403042421066</v>
      </c>
      <c r="BT17" s="38">
        <f>'Jadual5-2digit'!DZ15/'Jadual5-2digit'!DY15*100-100</f>
        <v>2.9279491252543437</v>
      </c>
      <c r="BU17" s="38">
        <f>'Jadual5-2digit'!EA15/'Jadual5-2digit'!DZ15*100-100</f>
        <v>-0.40928367484832506</v>
      </c>
      <c r="BV17" s="38">
        <f>'Jadual5-2digit'!EB15/'Jadual5-2digit'!EA15*100-100</f>
        <v>7.024240358238302</v>
      </c>
      <c r="BW17" s="38">
        <f>'Jadual5-2digit'!EC15/'Jadual5-2digit'!EB15*100-100</f>
        <v>-6.0120179945616457</v>
      </c>
      <c r="BX17" s="38">
        <f>'Jadual5-2digit'!ED15/'Jadual5-2digit'!EC15*100-100</f>
        <v>3.9107162642230122</v>
      </c>
      <c r="BY17" s="38">
        <f>'Jadual5-2digit'!EE15/'Jadual5-2digit'!ED15*100-100</f>
        <v>-1.5614782725759397</v>
      </c>
      <c r="BZ17" s="38">
        <f>'Jadual5-2digit'!EF15/'Jadual5-2digit'!EE15*100-100</f>
        <v>7.1259191845610701</v>
      </c>
      <c r="CA17" s="38">
        <f>'Jadual5-2digit'!EG15/'Jadual5-2digit'!EF15*100-100</f>
        <v>-3.0784724592225388</v>
      </c>
      <c r="CB17" s="38">
        <f>'Jadual5-2digit'!EH15/'Jadual5-2digit'!EG15*100-100</f>
        <v>1.6697235768926788</v>
      </c>
      <c r="CC17" s="228"/>
      <c r="CD17" s="61" t="s">
        <v>676</v>
      </c>
      <c r="CE17" s="229"/>
      <c r="CF17" s="227"/>
      <c r="CG17" s="230"/>
      <c r="CH17" s="230"/>
      <c r="CI17" s="230"/>
      <c r="CJ17" s="230"/>
    </row>
    <row r="18" spans="1:90" s="7" customFormat="1" ht="15" customHeight="1">
      <c r="A18" s="528"/>
      <c r="B18" s="33"/>
      <c r="C18" s="34">
        <v>3.2</v>
      </c>
      <c r="D18" s="35">
        <v>1.0594365285109399</v>
      </c>
      <c r="E18" s="36">
        <v>17</v>
      </c>
      <c r="F18" s="84"/>
      <c r="G18" s="45" t="s">
        <v>350</v>
      </c>
      <c r="H18" s="167">
        <f>'Jadual5-2digit'!U16/'Jadual5-2digit'!I16*100-100</f>
        <v>14.369105195216861</v>
      </c>
      <c r="I18" s="167">
        <f>'Jadual5-2digit'!V16/'Jadual5-2digit'!J16*100-100</f>
        <v>9.7705918323024719</v>
      </c>
      <c r="J18" s="167">
        <f>'Jadual5-2digit'!W16/'Jadual5-2digit'!K16*100-100</f>
        <v>2.7346923857613774</v>
      </c>
      <c r="K18" s="167">
        <f>'Jadual5-2digit'!X16/'Jadual5-2digit'!L16*100-100</f>
        <v>5.5337285725712348</v>
      </c>
      <c r="L18" s="167">
        <f>'Jadual5-2digit'!Y16/'Jadual5-2digit'!M16*100-100</f>
        <v>5.4872471433804435</v>
      </c>
      <c r="M18" s="167">
        <f>'Jadual5-2digit'!Z16/'Jadual5-2digit'!N16*100-100</f>
        <v>5.3881156058821489</v>
      </c>
      <c r="N18" s="167">
        <f>'Jadual5-2digit'!AA16/'Jadual5-2digit'!O16*100-100</f>
        <v>1.6591281963090267</v>
      </c>
      <c r="O18" s="167">
        <f>'Jadual5-2digit'!AB16/'Jadual5-2digit'!P16*100-100</f>
        <v>3.0774435830581695</v>
      </c>
      <c r="P18" s="167">
        <f>'Jadual5-2digit'!AC16/'Jadual5-2digit'!Q16*100-100</f>
        <v>1.4271108960525254</v>
      </c>
      <c r="Q18" s="167">
        <f>'Jadual5-2digit'!AD16/'Jadual5-2digit'!R16*100-100</f>
        <v>0.6783553603932404</v>
      </c>
      <c r="R18" s="167">
        <f>'Jadual5-2digit'!AE16/'Jadual5-2digit'!S16*100-100</f>
        <v>4.0967614446093989</v>
      </c>
      <c r="S18" s="167">
        <f>'Jadual5-2digit'!AF16/'Jadual5-2digit'!T16*100-100</f>
        <v>2.0020960368488687</v>
      </c>
      <c r="T18" s="167">
        <f>'Jadual5-2digit'!AG16/'Jadual5-2digit'!U16*100-100</f>
        <v>3.9428663963855684</v>
      </c>
      <c r="U18" s="167">
        <f>'Jadual5-2digit'!AH16/'Jadual5-2digit'!V16*100-100</f>
        <v>12.629175523495746</v>
      </c>
      <c r="V18" s="167">
        <f>'Jadual5-2digit'!AI16/'Jadual5-2digit'!W16*100-100</f>
        <v>4.1068660545000313</v>
      </c>
      <c r="W18" s="167">
        <f>'Jadual5-2digit'!AJ16/'Jadual5-2digit'!X16*100-100</f>
        <v>8.1815673370690689</v>
      </c>
      <c r="X18" s="167">
        <f>'Jadual5-2digit'!AK16/'Jadual5-2digit'!Y16*100-100</f>
        <v>10.961394307980996</v>
      </c>
      <c r="Y18" s="167">
        <f>'Jadual5-2digit'!AL16/'Jadual5-2digit'!Z16*100-100</f>
        <v>2.295376906379758</v>
      </c>
      <c r="Z18" s="167">
        <f>'Jadual5-2digit'!AM16/'Jadual5-2digit'!AA16*100-100</f>
        <v>5.1008396686499822</v>
      </c>
      <c r="AA18" s="197">
        <f>'Jadual5-2digit'!AN16/'Jadual5-2digit'!AB16*100-100</f>
        <v>1.0856198546918279</v>
      </c>
      <c r="AB18" s="167">
        <f>'Jadual5-2digit'!AO16/'Jadual5-2digit'!AC16*100-100</f>
        <v>0.17788905124858445</v>
      </c>
      <c r="AC18" s="167">
        <f>'Jadual5-2digit'!AP16/'Jadual5-2digit'!AD16*100-100</f>
        <v>4.6981568188099629</v>
      </c>
      <c r="AD18" s="167">
        <f>'Jadual5-2digit'!AQ16/'Jadual5-2digit'!AE16*100-100</f>
        <v>4.6631765675370929</v>
      </c>
      <c r="AE18" s="167">
        <f>'Jadual5-2digit'!AR16/'Jadual5-2digit'!AF16*100-100</f>
        <v>9.781241780332266</v>
      </c>
      <c r="AF18" s="167" t="e">
        <f>'Jadual5-2digit'!#REF!/'Jadual5-2digit'!#REF!*100-100</f>
        <v>#REF!</v>
      </c>
      <c r="AG18" s="167" t="e">
        <f>'Jadual5-2digit'!DY16/'Jadual5-2digit'!#REF!*100-100</f>
        <v>#REF!</v>
      </c>
      <c r="AH18" s="167" t="e">
        <f>'Jadual5-2digit'!DZ16/'Jadual5-2digit'!#REF!*100-100</f>
        <v>#REF!</v>
      </c>
      <c r="AI18" s="167" t="e">
        <f>'Jadual5-2digit'!EA16/'Jadual5-2digit'!#REF!*100-100</f>
        <v>#REF!</v>
      </c>
      <c r="AJ18" s="167" t="e">
        <f>'Jadual5-2digit'!EB16/'Jadual5-2digit'!#REF!*100-100</f>
        <v>#REF!</v>
      </c>
      <c r="AK18" s="167">
        <f>'Jadual5-2digit'!EC16/'Jadual5-2digit'!DY16*100-100</f>
        <v>8.7323279988177518</v>
      </c>
      <c r="AL18" s="167">
        <f>'Jadual5-2digit'!ED16/'Jadual5-2digit'!DZ16*100-100</f>
        <v>5.4703584608467111</v>
      </c>
      <c r="AM18" s="167">
        <f>'Jadual5-2digit'!EE16/'Jadual5-2digit'!EA16*100-100</f>
        <v>2.0133280900134025</v>
      </c>
      <c r="AN18" s="167">
        <f>'Jadual5-2digit'!EF16/'Jadual5-2digit'!EB16*100-100</f>
        <v>2.2822427326327386</v>
      </c>
      <c r="AO18" s="167">
        <f>'Jadual5-2digit'!EG16/'Jadual5-2digit'!EC16*100-100</f>
        <v>6.6884236523751923</v>
      </c>
      <c r="AP18" s="211">
        <f>'Jadual5-2digit'!EH16/'Jadual5-2digit'!ED16*100-100</f>
        <v>7.1266809293308455</v>
      </c>
      <c r="AQ18" s="197">
        <f>'Jadual5-2digit'!EI16/'Jadual5-2digit'!EE16*100-100</f>
        <v>1.9995659110053623</v>
      </c>
      <c r="AR18" s="197">
        <f>'Jadual5-2digit'!EJ16/'Jadual5-2digit'!EF16*100-100</f>
        <v>6.4264292090942376</v>
      </c>
      <c r="AS18" s="197" t="e">
        <f>'Jadual5-2digit'!#REF!/'Jadual5-2digit'!EG16*100-100</f>
        <v>#REF!</v>
      </c>
      <c r="AT18" s="38">
        <f>'Jadual5-2digit'!FN16/'Jadual5-2digit'!FM16*100-100</f>
        <v>5.1432415092636887</v>
      </c>
      <c r="AU18" s="38">
        <f>'Jadual5-2digit'!R16/'Jadual5-2digit'!Q16*100-100</f>
        <v>-12.969773975677128</v>
      </c>
      <c r="AV18" s="38">
        <f>'Jadual5-2digit'!S16/'Jadual5-2digit'!R16*100-100</f>
        <v>4.9320871737605643</v>
      </c>
      <c r="AW18" s="38">
        <f>'Jadual5-2digit'!T16/'Jadual5-2digit'!S16*100-100</f>
        <v>2.0959076883117547</v>
      </c>
      <c r="AX18" s="38">
        <f>'Jadual5-2digit'!U16/'Jadual5-2digit'!T16*100-100</f>
        <v>0.48408078564372659</v>
      </c>
      <c r="AY18" s="38">
        <f>'Jadual5-2digit'!W16/'Jadual5-2digit'!V16*100-100</f>
        <v>10.866852343053068</v>
      </c>
      <c r="AZ18" s="38">
        <f>'Jadual5-2digit'!X16/'Jadual5-2digit'!W16*100-100</f>
        <v>-2.0881242465682845</v>
      </c>
      <c r="BA18" s="38">
        <f>'Jadual5-2digit'!Y16/'Jadual5-2digit'!X16*100-100</f>
        <v>-6.3624029200555015</v>
      </c>
      <c r="BB18" s="38">
        <f>'Jadual5-2digit'!Z16/'Jadual5-2digit'!Y16*100-100</f>
        <v>2.6902101836400902</v>
      </c>
      <c r="BC18" s="38">
        <f>'Jadual5-2digit'!AA16/'Jadual5-2digit'!Z16*100-100</f>
        <v>-2.8317766661895405</v>
      </c>
      <c r="BD18" s="38">
        <f>'Jadual5-2digit'!AB16/'Jadual5-2digit'!AA16*100-100</f>
        <v>0.76030393334880841</v>
      </c>
      <c r="BE18" s="38">
        <f>'Jadual5-2digit'!AC16/'Jadual5-2digit'!AB16*100-100</f>
        <v>18.78761611957718</v>
      </c>
      <c r="BF18" s="38">
        <f>'Jadual5-2digit'!AD16/'Jadual5-2digit'!AC16*100-100</f>
        <v>-13.612248782754818</v>
      </c>
      <c r="BG18" s="38">
        <f>'Jadual5-2digit'!AE16/'Jadual5-2digit'!AD16*100-100</f>
        <v>8.494923335915388</v>
      </c>
      <c r="BH18" s="38">
        <f>'Jadual5-2digit'!AF16/'Jadual5-2digit'!AE16*100-100</f>
        <v>4.1504043656459544E-2</v>
      </c>
      <c r="BI18" s="38">
        <f>'Jadual5-2digit'!AG16/'Jadual5-2digit'!AF16*100-100</f>
        <v>2.3959682190511415</v>
      </c>
      <c r="BJ18" s="38">
        <f>'Jadual5-2digit'!AH16/'Jadual5-2digit'!AG16*100-100</f>
        <v>-3.3671116828062395</v>
      </c>
      <c r="BK18" s="38">
        <f>'Jadual5-2digit'!AI16/'Jadual5-2digit'!AH16*100-100</f>
        <v>2.477892545297621</v>
      </c>
      <c r="BL18" s="38">
        <f>'Jadual5-2digit'!AJ16/'Jadual5-2digit'!AI16*100-100</f>
        <v>1.7441075824293506</v>
      </c>
      <c r="BM18" s="38">
        <f>'Jadual5-2digit'!AK16/'Jadual5-2digit'!AJ16*100-100</f>
        <v>-3.9562969237983907</v>
      </c>
      <c r="BN18" s="38">
        <f>'Jadual5-2digit'!AL16/'Jadual5-2digit'!AK16*100-100</f>
        <v>-5.3298327689159635</v>
      </c>
      <c r="BO18" s="38">
        <f>'Jadual5-2digit'!AM16/'Jadual5-2digit'!AL16*100-100</f>
        <v>-0.16692669463660081</v>
      </c>
      <c r="BP18" s="38">
        <f>'Jadual5-2digit'!AN16/'Jadual5-2digit'!AM16*100-100</f>
        <v>-3.0890922283671784</v>
      </c>
      <c r="BQ18" s="38">
        <f>'Jadual5-2digit'!AO16/'Jadual5-2digit'!AN16*100-100</f>
        <v>17.720924552820904</v>
      </c>
      <c r="BR18" s="38">
        <f>'Jadual5-2digit'!AP16/'Jadual5-2digit'!AO16*100-100</f>
        <v>-9.7142252664112618</v>
      </c>
      <c r="BS18" s="38">
        <f>'Jadual5-2digit'!AQ16/'Jadual5-2digit'!AP16*100-100</f>
        <v>8.4586745632966966</v>
      </c>
      <c r="BT18" s="38">
        <f>'Jadual5-2digit'!DZ16/'Jadual5-2digit'!DY16*100-100</f>
        <v>0.40458383836934786</v>
      </c>
      <c r="BU18" s="38">
        <f>'Jadual5-2digit'!EA16/'Jadual5-2digit'!DZ16*100-100</f>
        <v>6.8191309147078272</v>
      </c>
      <c r="BV18" s="38">
        <f>'Jadual5-2digit'!EB16/'Jadual5-2digit'!EA16*100-100</f>
        <v>2.0269249753812204</v>
      </c>
      <c r="BW18" s="38">
        <f>'Jadual5-2digit'!EC16/'Jadual5-2digit'!EB16*100-100</f>
        <v>-0.63319900147919839</v>
      </c>
      <c r="BX18" s="38">
        <f>'Jadual5-2digit'!ED16/'Jadual5-2digit'!EC16*100-100</f>
        <v>-2.607553397917755</v>
      </c>
      <c r="BY18" s="38">
        <f>'Jadual5-2digit'!EE16/'Jadual5-2digit'!ED16*100-100</f>
        <v>3.3178914655667739</v>
      </c>
      <c r="BZ18" s="38">
        <f>'Jadual5-2digit'!EF16/'Jadual5-2digit'!EE16*100-100</f>
        <v>2.2958754603913434</v>
      </c>
      <c r="CA18" s="38">
        <f>'Jadual5-2digit'!EG16/'Jadual5-2digit'!EF16*100-100</f>
        <v>3.647388624664444</v>
      </c>
      <c r="CB18" s="38">
        <f>'Jadual5-2digit'!EH16/'Jadual5-2digit'!EG16*100-100</f>
        <v>-2.2074823594426647</v>
      </c>
      <c r="CC18" s="228"/>
      <c r="CD18" s="61" t="s">
        <v>388</v>
      </c>
      <c r="CE18" s="229"/>
      <c r="CF18" s="230"/>
      <c r="CG18" s="230"/>
      <c r="CH18" s="230"/>
      <c r="CI18" s="230"/>
      <c r="CJ18" s="230"/>
    </row>
    <row r="19" spans="1:90" s="7" customFormat="1" ht="15.75" customHeight="1">
      <c r="A19" s="528"/>
      <c r="B19" s="33"/>
      <c r="C19" s="34">
        <v>3.3</v>
      </c>
      <c r="D19" s="35">
        <v>0.90600666513945805</v>
      </c>
      <c r="E19" s="36">
        <v>18</v>
      </c>
      <c r="F19" s="84"/>
      <c r="G19" s="45" t="s">
        <v>677</v>
      </c>
      <c r="H19" s="167">
        <f>'Jadual5-2digit'!U17/'Jadual5-2digit'!I17*100-100</f>
        <v>9.2625399460002313</v>
      </c>
      <c r="I19" s="167">
        <f>'Jadual5-2digit'!V17/'Jadual5-2digit'!J17*100-100</f>
        <v>9.062280100287694</v>
      </c>
      <c r="J19" s="167">
        <f>'Jadual5-2digit'!W17/'Jadual5-2digit'!K17*100-100</f>
        <v>1.5362639023239808</v>
      </c>
      <c r="K19" s="167">
        <f>'Jadual5-2digit'!X17/'Jadual5-2digit'!L17*100-100</f>
        <v>1.481547247637252</v>
      </c>
      <c r="L19" s="167">
        <f>'Jadual5-2digit'!Y17/'Jadual5-2digit'!M17*100-100</f>
        <v>0.49218098306641878</v>
      </c>
      <c r="M19" s="167">
        <f>'Jadual5-2digit'!Z17/'Jadual5-2digit'!N17*100-100</f>
        <v>7.0477920518675461</v>
      </c>
      <c r="N19" s="167">
        <f>'Jadual5-2digit'!AA17/'Jadual5-2digit'!O17*100-100</f>
        <v>6.1631689960627085</v>
      </c>
      <c r="O19" s="167">
        <f>'Jadual5-2digit'!AB17/'Jadual5-2digit'!P17*100-100</f>
        <v>6.8577157216633537</v>
      </c>
      <c r="P19" s="167">
        <f>'Jadual5-2digit'!AC17/'Jadual5-2digit'!Q17*100-100</f>
        <v>3.0233658915266091</v>
      </c>
      <c r="Q19" s="167">
        <f>'Jadual5-2digit'!AD17/'Jadual5-2digit'!R17*100-100</f>
        <v>1.8165144266593956</v>
      </c>
      <c r="R19" s="167">
        <f>'Jadual5-2digit'!AE17/'Jadual5-2digit'!S17*100-100</f>
        <v>8.0035878169444317</v>
      </c>
      <c r="S19" s="167">
        <f>'Jadual5-2digit'!AF17/'Jadual5-2digit'!T17*100-100</f>
        <v>9.6493887939814726</v>
      </c>
      <c r="T19" s="167">
        <f>'Jadual5-2digit'!AG17/'Jadual5-2digit'!U17*100-100</f>
        <v>12.055719489198012</v>
      </c>
      <c r="U19" s="167">
        <f>'Jadual5-2digit'!AH17/'Jadual5-2digit'!V17*100-100</f>
        <v>18.469456994865268</v>
      </c>
      <c r="V19" s="167">
        <f>'Jadual5-2digit'!AI17/'Jadual5-2digit'!W17*100-100</f>
        <v>13.465138847908435</v>
      </c>
      <c r="W19" s="167">
        <f>'Jadual5-2digit'!AJ17/'Jadual5-2digit'!X17*100-100</f>
        <v>3.992906354028932</v>
      </c>
      <c r="X19" s="167">
        <f>'Jadual5-2digit'!AK17/'Jadual5-2digit'!Y17*100-100</f>
        <v>3.1111239162673314</v>
      </c>
      <c r="Y19" s="167">
        <f>'Jadual5-2digit'!AL17/'Jadual5-2digit'!Z17*100-100</f>
        <v>0.5446981352224185</v>
      </c>
      <c r="Z19" s="167">
        <f>'Jadual5-2digit'!AM17/'Jadual5-2digit'!AA17*100-100</f>
        <v>2.5419932359558572</v>
      </c>
      <c r="AA19" s="197">
        <f>'Jadual5-2digit'!AN17/'Jadual5-2digit'!AB17*100-100</f>
        <v>1.407850188091416</v>
      </c>
      <c r="AB19" s="167">
        <f>'Jadual5-2digit'!AO17/'Jadual5-2digit'!AC17*100-100</f>
        <v>1.1018341191730769</v>
      </c>
      <c r="AC19" s="167">
        <f>'Jadual5-2digit'!AP17/'Jadual5-2digit'!AD17*100-100</f>
        <v>-3.3798345493703152</v>
      </c>
      <c r="AD19" s="167">
        <f>'Jadual5-2digit'!AQ17/'Jadual5-2digit'!AE17*100-100</f>
        <v>2.9339116194823589</v>
      </c>
      <c r="AE19" s="167">
        <f>'Jadual5-2digit'!AR17/'Jadual5-2digit'!AF17*100-100</f>
        <v>4.6857608085092437</v>
      </c>
      <c r="AF19" s="167" t="e">
        <f>'Jadual5-2digit'!#REF!/'Jadual5-2digit'!#REF!*100-100</f>
        <v>#REF!</v>
      </c>
      <c r="AG19" s="167" t="e">
        <f>'Jadual5-2digit'!DY17/'Jadual5-2digit'!#REF!*100-100</f>
        <v>#REF!</v>
      </c>
      <c r="AH19" s="167" t="e">
        <f>'Jadual5-2digit'!DZ17/'Jadual5-2digit'!#REF!*100-100</f>
        <v>#REF!</v>
      </c>
      <c r="AI19" s="167" t="e">
        <f>'Jadual5-2digit'!EA17/'Jadual5-2digit'!#REF!*100-100</f>
        <v>#REF!</v>
      </c>
      <c r="AJ19" s="167" t="e">
        <f>'Jadual5-2digit'!EB17/'Jadual5-2digit'!#REF!*100-100</f>
        <v>#REF!</v>
      </c>
      <c r="AK19" s="167">
        <f>'Jadual5-2digit'!EC17/'Jadual5-2digit'!DY17*100-100</f>
        <v>6.6351377766468858</v>
      </c>
      <c r="AL19" s="167">
        <f>'Jadual5-2digit'!ED17/'Jadual5-2digit'!DZ17*100-100</f>
        <v>3.0919982031627882</v>
      </c>
      <c r="AM19" s="167">
        <f>'Jadual5-2digit'!EE17/'Jadual5-2digit'!EA17*100-100</f>
        <v>5.3409466131565324</v>
      </c>
      <c r="AN19" s="167">
        <f>'Jadual5-2digit'!EF17/'Jadual5-2digit'!EB17*100-100</f>
        <v>6.4594489744145278</v>
      </c>
      <c r="AO19" s="167">
        <f>'Jadual5-2digit'!EG17/'Jadual5-2digit'!EC17*100-100</f>
        <v>14.552038768498093</v>
      </c>
      <c r="AP19" s="211">
        <f>'Jadual5-2digit'!EH17/'Jadual5-2digit'!ED17*100-100</f>
        <v>2.4689495772245635</v>
      </c>
      <c r="AQ19" s="197">
        <f>'Jadual5-2digit'!EI17/'Jadual5-2digit'!EE17*100-100</f>
        <v>1.6971212301588565</v>
      </c>
      <c r="AR19" s="197">
        <f>'Jadual5-2digit'!EJ17/'Jadual5-2digit'!EF17*100-100</f>
        <v>1.4949843692845235</v>
      </c>
      <c r="AS19" s="197" t="e">
        <f>'Jadual5-2digit'!#REF!/'Jadual5-2digit'!EG17*100-100</f>
        <v>#REF!</v>
      </c>
      <c r="AT19" s="38">
        <f>'Jadual5-2digit'!FN17/'Jadual5-2digit'!FM17*100-100</f>
        <v>4.5752080349534623</v>
      </c>
      <c r="AU19" s="38">
        <f>'Jadual5-2digit'!R17/'Jadual5-2digit'!Q17*100-100</f>
        <v>6.9470315886435401</v>
      </c>
      <c r="AV19" s="38">
        <f>'Jadual5-2digit'!S17/'Jadual5-2digit'!R17*100-100</f>
        <v>-7.581889698460472</v>
      </c>
      <c r="AW19" s="38">
        <f>'Jadual5-2digit'!T17/'Jadual5-2digit'!S17*100-100</f>
        <v>9.0834820362016444</v>
      </c>
      <c r="AX19" s="38">
        <f>'Jadual5-2digit'!U17/'Jadual5-2digit'!T17*100-100</f>
        <v>-11.900642027288569</v>
      </c>
      <c r="AY19" s="38">
        <f>'Jadual5-2digit'!W17/'Jadual5-2digit'!V17*100-100</f>
        <v>-1.1479266523739824</v>
      </c>
      <c r="AZ19" s="38">
        <f>'Jadual5-2digit'!X17/'Jadual5-2digit'!W17*100-100</f>
        <v>20.818776256721634</v>
      </c>
      <c r="BA19" s="38">
        <f>'Jadual5-2digit'!Y17/'Jadual5-2digit'!X17*100-100</f>
        <v>-1.0460879282558864</v>
      </c>
      <c r="BB19" s="38">
        <f>'Jadual5-2digit'!Z17/'Jadual5-2digit'!Y17*100-100</f>
        <v>13.407298320681505</v>
      </c>
      <c r="BC19" s="38">
        <f>'Jadual5-2digit'!AA17/'Jadual5-2digit'!Z17*100-100</f>
        <v>-3.1461221761499019</v>
      </c>
      <c r="BD19" s="38">
        <f>'Jadual5-2digit'!AB17/'Jadual5-2digit'!AA17*100-100</f>
        <v>-3.7540181800758461</v>
      </c>
      <c r="BE19" s="38">
        <f>'Jadual5-2digit'!AC17/'Jadual5-2digit'!AB17*100-100</f>
        <v>-1.1309516231726491</v>
      </c>
      <c r="BF19" s="38">
        <f>'Jadual5-2digit'!AD17/'Jadual5-2digit'!AC17*100-100</f>
        <v>5.6942169419948385</v>
      </c>
      <c r="BG19" s="38">
        <f>'Jadual5-2digit'!AE17/'Jadual5-2digit'!AD17*100-100</f>
        <v>-1.9659281400930411</v>
      </c>
      <c r="BH19" s="38">
        <f>'Jadual5-2digit'!AF17/'Jadual5-2digit'!AE17*100-100</f>
        <v>10.745738864355062</v>
      </c>
      <c r="BI19" s="38">
        <f>'Jadual5-2digit'!AG17/'Jadual5-2digit'!AF17*100-100</f>
        <v>-9.9672414707480925</v>
      </c>
      <c r="BJ19" s="38">
        <f>'Jadual5-2digit'!AH17/'Jadual5-2digit'!AG17*100-100</f>
        <v>-7.1682823793353379</v>
      </c>
      <c r="BK19" s="38">
        <f>'Jadual5-2digit'!AI17/'Jadual5-2digit'!AH17*100-100</f>
        <v>-5.3235786479704217</v>
      </c>
      <c r="BL19" s="38">
        <f>'Jadual5-2digit'!AJ17/'Jadual5-2digit'!AI17*100-100</f>
        <v>10.732651567237127</v>
      </c>
      <c r="BM19" s="38">
        <f>'Jadual5-2digit'!AK17/'Jadual5-2digit'!AJ17*100-100</f>
        <v>-1.8851434453275999</v>
      </c>
      <c r="BN19" s="38">
        <f>'Jadual5-2digit'!AL17/'Jadual5-2digit'!AK17*100-100</f>
        <v>10.584601766571609</v>
      </c>
      <c r="BO19" s="38">
        <f>'Jadual5-2digit'!AM17/'Jadual5-2digit'!AL17*100-100</f>
        <v>-1.2221442911654066</v>
      </c>
      <c r="BP19" s="38">
        <f>'Jadual5-2digit'!AN17/'Jadual5-2digit'!AM17*100-100</f>
        <v>-4.8185255854934326</v>
      </c>
      <c r="BQ19" s="38">
        <f>'Jadual5-2digit'!AO17/'Jadual5-2digit'!AN17*100-100</f>
        <v>-1.429306409965335</v>
      </c>
      <c r="BR19" s="38">
        <f>'Jadual5-2digit'!AP17/'Jadual5-2digit'!AO17*100-100</f>
        <v>1.0089759209782159</v>
      </c>
      <c r="BS19" s="38">
        <f>'Jadual5-2digit'!AQ17/'Jadual5-2digit'!AP17*100-100</f>
        <v>4.4402112277678754</v>
      </c>
      <c r="BT19" s="38">
        <f>'Jadual5-2digit'!DZ17/'Jadual5-2digit'!DY17*100-100</f>
        <v>22.918513036284622</v>
      </c>
      <c r="BU19" s="38">
        <f>'Jadual5-2digit'!EA17/'Jadual5-2digit'!DZ17*100-100</f>
        <v>-0.38862699375960119</v>
      </c>
      <c r="BV19" s="38">
        <f>'Jadual5-2digit'!EB17/'Jadual5-2digit'!EA17*100-100</f>
        <v>4.7100453794483457</v>
      </c>
      <c r="BW19" s="38">
        <f>'Jadual5-2digit'!EC17/'Jadual5-2digit'!EB17*100-100</f>
        <v>-16.826349636504162</v>
      </c>
      <c r="BX19" s="38">
        <f>'Jadual5-2digit'!ED17/'Jadual5-2digit'!EC17*100-100</f>
        <v>18.834329746111592</v>
      </c>
      <c r="BY19" s="38">
        <f>'Jadual5-2digit'!EE17/'Jadual5-2digit'!ED17*100-100</f>
        <v>1.7843916967715785</v>
      </c>
      <c r="BZ19" s="38">
        <f>'Jadual5-2digit'!EF17/'Jadual5-2digit'!EE17*100-100</f>
        <v>5.8218488781812709</v>
      </c>
      <c r="CA19" s="38">
        <f>'Jadual5-2digit'!EG17/'Jadual5-2digit'!EF17*100-100</f>
        <v>-10.503846180469338</v>
      </c>
      <c r="CB19" s="38">
        <f>'Jadual5-2digit'!EH17/'Jadual5-2digit'!EG17*100-100</f>
        <v>6.2995392636017158</v>
      </c>
      <c r="CC19" s="228"/>
      <c r="CD19" s="61" t="s">
        <v>678</v>
      </c>
      <c r="CE19" s="229"/>
      <c r="CF19" s="230"/>
      <c r="CG19" s="230"/>
      <c r="CH19" s="230"/>
      <c r="CI19" s="230"/>
      <c r="CJ19" s="230"/>
    </row>
    <row r="20" spans="1:90" s="8" customFormat="1" ht="16.5" customHeight="1">
      <c r="A20" s="528"/>
      <c r="C20" s="34">
        <v>3.4</v>
      </c>
      <c r="D20" s="54">
        <v>0.91883950063422404</v>
      </c>
      <c r="E20" s="39">
        <v>31</v>
      </c>
      <c r="F20" s="84"/>
      <c r="G20" s="45" t="s">
        <v>376</v>
      </c>
      <c r="H20" s="167">
        <f>'Jadual5-2digit'!U18/'Jadual5-2digit'!I18*100-100</f>
        <v>8.4929544945843816</v>
      </c>
      <c r="I20" s="167">
        <f>'Jadual5-2digit'!V18/'Jadual5-2digit'!J18*100-100</f>
        <v>9.6088621285647378</v>
      </c>
      <c r="J20" s="167">
        <f>'Jadual5-2digit'!W18/'Jadual5-2digit'!K18*100-100</f>
        <v>11.043486165563834</v>
      </c>
      <c r="K20" s="167">
        <f>'Jadual5-2digit'!X18/'Jadual5-2digit'!L18*100-100</f>
        <v>9.7429420642061615</v>
      </c>
      <c r="L20" s="167">
        <f>'Jadual5-2digit'!Y18/'Jadual5-2digit'!M18*100-100</f>
        <v>6.9231899256126042</v>
      </c>
      <c r="M20" s="167">
        <f>'Jadual5-2digit'!Z18/'Jadual5-2digit'!N18*100-100</f>
        <v>12.631850390452342</v>
      </c>
      <c r="N20" s="167">
        <f>'Jadual5-2digit'!AA18/'Jadual5-2digit'!O18*100-100</f>
        <v>11.428542156969172</v>
      </c>
      <c r="O20" s="167">
        <f>'Jadual5-2digit'!AB18/'Jadual5-2digit'!P18*100-100</f>
        <v>12.995581743433092</v>
      </c>
      <c r="P20" s="167">
        <f>'Jadual5-2digit'!AC18/'Jadual5-2digit'!Q18*100-100</f>
        <v>9.0809972356897788</v>
      </c>
      <c r="Q20" s="167">
        <f>'Jadual5-2digit'!AD18/'Jadual5-2digit'!R18*100-100</f>
        <v>5.4138377155545214</v>
      </c>
      <c r="R20" s="167">
        <f>'Jadual5-2digit'!AE18/'Jadual5-2digit'!S18*100-100</f>
        <v>12.312060422219389</v>
      </c>
      <c r="S20" s="167">
        <f>'Jadual5-2digit'!AF18/'Jadual5-2digit'!T18*100-100</f>
        <v>10.716852591511895</v>
      </c>
      <c r="T20" s="167">
        <f>'Jadual5-2digit'!AG18/'Jadual5-2digit'!U18*100-100</f>
        <v>13.908470026497</v>
      </c>
      <c r="U20" s="167">
        <f>'Jadual5-2digit'!AH18/'Jadual5-2digit'!V18*100-100</f>
        <v>9.9048618874304708</v>
      </c>
      <c r="V20" s="167">
        <f>'Jadual5-2digit'!AI18/'Jadual5-2digit'!W18*100-100</f>
        <v>13.726717980600412</v>
      </c>
      <c r="W20" s="167">
        <f>'Jadual5-2digit'!AJ18/'Jadual5-2digit'!X18*100-100</f>
        <v>9.2274022901630559</v>
      </c>
      <c r="X20" s="167">
        <f>'Jadual5-2digit'!AK18/'Jadual5-2digit'!Y18*100-100</f>
        <v>9.242767783954136</v>
      </c>
      <c r="Y20" s="167">
        <f>'Jadual5-2digit'!AL18/'Jadual5-2digit'!Z18*100-100</f>
        <v>6.2101397600693389</v>
      </c>
      <c r="Z20" s="167">
        <f>'Jadual5-2digit'!AM18/'Jadual5-2digit'!AA18*100-100</f>
        <v>8.487214482491396</v>
      </c>
      <c r="AA20" s="197">
        <f>'Jadual5-2digit'!AN18/'Jadual5-2digit'!AB18*100-100</f>
        <v>8.4767317575209233</v>
      </c>
      <c r="AB20" s="167">
        <f>'Jadual5-2digit'!AO18/'Jadual5-2digit'!AC18*100-100</f>
        <v>5.99929707244425</v>
      </c>
      <c r="AC20" s="167">
        <f>'Jadual5-2digit'!AP18/'Jadual5-2digit'!AD18*100-100</f>
        <v>0.20753918837108642</v>
      </c>
      <c r="AD20" s="167">
        <f>'Jadual5-2digit'!AQ18/'Jadual5-2digit'!AE18*100-100</f>
        <v>-4.4350931544032335</v>
      </c>
      <c r="AE20" s="167">
        <f>'Jadual5-2digit'!AR18/'Jadual5-2digit'!AF18*100-100</f>
        <v>-4.1425940022406138</v>
      </c>
      <c r="AF20" s="167" t="e">
        <f>'Jadual5-2digit'!#REF!/'Jadual5-2digit'!#REF!*100-100</f>
        <v>#REF!</v>
      </c>
      <c r="AG20" s="167" t="e">
        <f>'Jadual5-2digit'!DY18/'Jadual5-2digit'!#REF!*100-100</f>
        <v>#REF!</v>
      </c>
      <c r="AH20" s="167" t="e">
        <f>'Jadual5-2digit'!DZ18/'Jadual5-2digit'!#REF!*100-100</f>
        <v>#REF!</v>
      </c>
      <c r="AI20" s="167" t="e">
        <f>'Jadual5-2digit'!EA18/'Jadual5-2digit'!#REF!*100-100</f>
        <v>#REF!</v>
      </c>
      <c r="AJ20" s="167" t="e">
        <f>'Jadual5-2digit'!EB18/'Jadual5-2digit'!#REF!*100-100</f>
        <v>#REF!</v>
      </c>
      <c r="AK20" s="167">
        <f>'Jadual5-2digit'!EC18/'Jadual5-2digit'!DY18*100-100</f>
        <v>9.7315277588866138</v>
      </c>
      <c r="AL20" s="167">
        <f>'Jadual5-2digit'!ED18/'Jadual5-2digit'!DZ18*100-100</f>
        <v>9.7067079763655073</v>
      </c>
      <c r="AM20" s="167">
        <f>'Jadual5-2digit'!EE18/'Jadual5-2digit'!EA18*100-100</f>
        <v>11.154991402503867</v>
      </c>
      <c r="AN20" s="167">
        <f>'Jadual5-2digit'!EF18/'Jadual5-2digit'!EB18*100-100</f>
        <v>9.4466010197632926</v>
      </c>
      <c r="AO20" s="167">
        <f>'Jadual5-2digit'!EG18/'Jadual5-2digit'!EC18*100-100</f>
        <v>12.501126276647682</v>
      </c>
      <c r="AP20" s="211">
        <f>'Jadual5-2digit'!EH18/'Jadual5-2digit'!ED18*100-100</f>
        <v>8.1827404623527684</v>
      </c>
      <c r="AQ20" s="197">
        <f>'Jadual5-2digit'!EI18/'Jadual5-2digit'!EE18*100-100</f>
        <v>7.6528999640270285</v>
      </c>
      <c r="AR20" s="197">
        <f>'Jadual5-2digit'!EJ18/'Jadual5-2digit'!EF18*100-100</f>
        <v>-2.8149389801949951</v>
      </c>
      <c r="AS20" s="197" t="e">
        <f>'Jadual5-2digit'!#REF!/'Jadual5-2digit'!EG18*100-100</f>
        <v>#REF!</v>
      </c>
      <c r="AT20" s="38">
        <f>'Jadual5-2digit'!FN18/'Jadual5-2digit'!FM18*100-100</f>
        <v>7.1052502755595697</v>
      </c>
      <c r="AU20" s="38">
        <f>'Jadual5-2digit'!R18/'Jadual5-2digit'!Q18*100-100</f>
        <v>12.408884189897137</v>
      </c>
      <c r="AV20" s="38">
        <f>'Jadual5-2digit'!S18/'Jadual5-2digit'!R18*100-100</f>
        <v>-1.0476001960217189</v>
      </c>
      <c r="AW20" s="38">
        <f>'Jadual5-2digit'!T18/'Jadual5-2digit'!S18*100-100</f>
        <v>-4.7434041687938446</v>
      </c>
      <c r="AX20" s="38">
        <f>'Jadual5-2digit'!U18/'Jadual5-2digit'!T18*100-100</f>
        <v>-1.9022142576990291</v>
      </c>
      <c r="AY20" s="38">
        <f>'Jadual5-2digit'!W18/'Jadual5-2digit'!V18*100-100</f>
        <v>1.9442249356415005</v>
      </c>
      <c r="AZ20" s="38">
        <f>'Jadual5-2digit'!X18/'Jadual5-2digit'!W18*100-100</f>
        <v>-15.27847923684034</v>
      </c>
      <c r="BA20" s="38">
        <f>'Jadual5-2digit'!Y18/'Jadual5-2digit'!X18*100-100</f>
        <v>16.62008779294375</v>
      </c>
      <c r="BB20" s="38">
        <f>'Jadual5-2digit'!Z18/'Jadual5-2digit'!Y18*100-100</f>
        <v>-0.85122742205207658</v>
      </c>
      <c r="BC20" s="38">
        <f>'Jadual5-2digit'!AA18/'Jadual5-2digit'!Z18*100-100</f>
        <v>-2.002716809163303</v>
      </c>
      <c r="BD20" s="38">
        <f>'Jadual5-2digit'!AB18/'Jadual5-2digit'!AA18*100-100</f>
        <v>4.7178201866223048</v>
      </c>
      <c r="BE20" s="38">
        <f>'Jadual5-2digit'!AC18/'Jadual5-2digit'!AB18*100-100</f>
        <v>-1.9983454735720017</v>
      </c>
      <c r="BF20" s="38">
        <f>'Jadual5-2digit'!AD18/'Jadual5-2digit'!AC18*100-100</f>
        <v>8.6298454915793883</v>
      </c>
      <c r="BG20" s="38">
        <f>'Jadual5-2digit'!AE18/'Jadual5-2digit'!AD18*100-100</f>
        <v>5.4277896199593272</v>
      </c>
      <c r="BH20" s="38">
        <f>'Jadual5-2digit'!AF18/'Jadual5-2digit'!AE18*100-100</f>
        <v>-6.0963672167980434</v>
      </c>
      <c r="BI20" s="38">
        <f>'Jadual5-2digit'!AG18/'Jadual5-2digit'!AF18*100-100</f>
        <v>0.92563530612214606</v>
      </c>
      <c r="BJ20" s="38">
        <f>'Jadual5-2digit'!AH18/'Jadual5-2digit'!AG18*100-100</f>
        <v>0.81929163905847702</v>
      </c>
      <c r="BK20" s="38">
        <f>'Jadual5-2digit'!AI18/'Jadual5-2digit'!AH18*100-100</f>
        <v>5.4892560702316473</v>
      </c>
      <c r="BL20" s="38">
        <f>'Jadual5-2digit'!AJ18/'Jadual5-2digit'!AI18*100-100</f>
        <v>-18.630276197625079</v>
      </c>
      <c r="BM20" s="38">
        <f>'Jadual5-2digit'!AK18/'Jadual5-2digit'!AJ18*100-100</f>
        <v>16.636493247960743</v>
      </c>
      <c r="BN20" s="38">
        <f>'Jadual5-2digit'!AL18/'Jadual5-2digit'!AK18*100-100</f>
        <v>-3.6036416308197801</v>
      </c>
      <c r="BO20" s="38">
        <f>'Jadual5-2digit'!AM18/'Jadual5-2digit'!AL18*100-100</f>
        <v>9.8279733388878299E-2</v>
      </c>
      <c r="BP20" s="38">
        <f>'Jadual5-2digit'!AN18/'Jadual5-2digit'!AM18*100-100</f>
        <v>4.7077016845134381</v>
      </c>
      <c r="BQ20" s="38">
        <f>'Jadual5-2digit'!AO18/'Jadual5-2digit'!AN18*100-100</f>
        <v>-4.2365461843142072</v>
      </c>
      <c r="BR20" s="38">
        <f>'Jadual5-2digit'!AP18/'Jadual5-2digit'!AO18*100-100</f>
        <v>2.6943555265703765</v>
      </c>
      <c r="BS20" s="38">
        <f>'Jadual5-2digit'!AQ18/'Jadual5-2digit'!AP18*100-100</f>
        <v>0.54330218636680172</v>
      </c>
      <c r="BT20" s="38">
        <f>'Jadual5-2digit'!DZ18/'Jadual5-2digit'!DY18*100-100</f>
        <v>-3.5688970660456789</v>
      </c>
      <c r="BU20" s="38">
        <f>'Jadual5-2digit'!EA18/'Jadual5-2digit'!DZ18*100-100</f>
        <v>3.4524114073442007</v>
      </c>
      <c r="BV20" s="38">
        <f>'Jadual5-2digit'!EB18/'Jadual5-2digit'!EA18*100-100</f>
        <v>12.148003547579151</v>
      </c>
      <c r="BW20" s="38">
        <f>'Jadual5-2digit'!EC18/'Jadual5-2digit'!EB18*100-100</f>
        <v>-1.9196229337480304</v>
      </c>
      <c r="BX20" s="38">
        <f>'Jadual5-2digit'!ED18/'Jadual5-2digit'!EC18*100-100</f>
        <v>-3.5907084729582976</v>
      </c>
      <c r="BY20" s="38">
        <f>'Jadual5-2digit'!EE18/'Jadual5-2digit'!ED18*100-100</f>
        <v>4.8181292891311926</v>
      </c>
      <c r="BZ20" s="38">
        <f>'Jadual5-2digit'!EF18/'Jadual5-2digit'!EE18*100-100</f>
        <v>10.424351120577796</v>
      </c>
      <c r="CA20" s="38">
        <f>'Jadual5-2digit'!EG18/'Jadual5-2digit'!EF18*100-100</f>
        <v>0.81768444868508539</v>
      </c>
      <c r="CB20" s="38">
        <f>'Jadual5-2digit'!EH18/'Jadual5-2digit'!EG18*100-100</f>
        <v>-7.291404907523841</v>
      </c>
      <c r="CC20" s="232"/>
      <c r="CD20" s="61" t="s">
        <v>414</v>
      </c>
      <c r="CE20" s="229"/>
      <c r="CF20" s="230"/>
      <c r="CG20" s="230"/>
      <c r="CH20" s="230"/>
      <c r="CI20" s="230"/>
      <c r="CJ20" s="230"/>
    </row>
    <row r="21" spans="1:90" s="40" customFormat="1" ht="16.5" customHeight="1">
      <c r="A21" s="528"/>
      <c r="B21" s="443" t="s">
        <v>679</v>
      </c>
      <c r="C21" s="175"/>
      <c r="D21" s="41">
        <f>SUM(D22:D25)</f>
        <v>25.3715189994616</v>
      </c>
      <c r="E21" s="42"/>
      <c r="F21" s="40" t="s">
        <v>680</v>
      </c>
      <c r="G21" s="173"/>
      <c r="H21" s="160">
        <f>'Jadual5-2digit'!U19/'Jadual5-2digit'!I19*100-100</f>
        <v>1.3428036383202908</v>
      </c>
      <c r="I21" s="160">
        <f>'Jadual5-2digit'!V19/'Jadual5-2digit'!J19*100-100</f>
        <v>3.0417532902486784</v>
      </c>
      <c r="J21" s="160">
        <f>'Jadual5-2digit'!W19/'Jadual5-2digit'!K19*100-100</f>
        <v>3.4628472654351299</v>
      </c>
      <c r="K21" s="160">
        <f>'Jadual5-2digit'!X19/'Jadual5-2digit'!L19*100-100</f>
        <v>4.8763022643386762</v>
      </c>
      <c r="L21" s="160">
        <f>'Jadual5-2digit'!Y19/'Jadual5-2digit'!M19*100-100</f>
        <v>5.1033631117714151</v>
      </c>
      <c r="M21" s="160">
        <f>'Jadual5-2digit'!Z19/'Jadual5-2digit'!N19*100-100</f>
        <v>5.0633814828211001</v>
      </c>
      <c r="N21" s="160">
        <f>'Jadual5-2digit'!AA19/'Jadual5-2digit'!O19*100-100</f>
        <v>3.5951018562246304</v>
      </c>
      <c r="O21" s="160">
        <f>'Jadual5-2digit'!AB19/'Jadual5-2digit'!P19*100-100</f>
        <v>4.857764862740126</v>
      </c>
      <c r="P21" s="160">
        <f>'Jadual5-2digit'!AC19/'Jadual5-2digit'!Q19*100-100</f>
        <v>4.5182922259304803</v>
      </c>
      <c r="Q21" s="160">
        <f>'Jadual5-2digit'!AD19/'Jadual5-2digit'!R19*100-100</f>
        <v>3.9360362568370562</v>
      </c>
      <c r="R21" s="160">
        <f>'Jadual5-2digit'!AE19/'Jadual5-2digit'!S19*100-100</f>
        <v>6.2067039323286082</v>
      </c>
      <c r="S21" s="160">
        <f>'Jadual5-2digit'!AF19/'Jadual5-2digit'!T19*100-100</f>
        <v>3.8399557199362704</v>
      </c>
      <c r="T21" s="160">
        <f>'Jadual5-2digit'!AG19/'Jadual5-2digit'!U19*100-100</f>
        <v>2.3408058270936891</v>
      </c>
      <c r="U21" s="160">
        <f>'Jadual5-2digit'!AH19/'Jadual5-2digit'!V19*100-100</f>
        <v>3.9333095138939882</v>
      </c>
      <c r="V21" s="160">
        <f>'Jadual5-2digit'!AI19/'Jadual5-2digit'!W19*100-100</f>
        <v>3.6518544418343311</v>
      </c>
      <c r="W21" s="160">
        <f>'Jadual5-2digit'!AJ19/'Jadual5-2digit'!X19*100-100</f>
        <v>3.199919180475348</v>
      </c>
      <c r="X21" s="160">
        <f>'Jadual5-2digit'!AK19/'Jadual5-2digit'!Y19*100-100</f>
        <v>3.1830132621172282</v>
      </c>
      <c r="Y21" s="160">
        <f>'Jadual5-2digit'!AL19/'Jadual5-2digit'!Z19*100-100</f>
        <v>2.9603423893721725</v>
      </c>
      <c r="Z21" s="160">
        <f>'Jadual5-2digit'!AM19/'Jadual5-2digit'!AA19*100-100</f>
        <v>3.8749499846204145</v>
      </c>
      <c r="AA21" s="195">
        <f>'Jadual5-2digit'!AN19/'Jadual5-2digit'!AB19*100-100</f>
        <v>6.5073436248793257</v>
      </c>
      <c r="AB21" s="160">
        <f>'Jadual5-2digit'!AO19/'Jadual5-2digit'!AC19*100-100</f>
        <v>4.8981391840340507</v>
      </c>
      <c r="AC21" s="160">
        <f>'Jadual5-2digit'!AP19/'Jadual5-2digit'!AD19*100-100</f>
        <v>2.3632051757036265</v>
      </c>
      <c r="AD21" s="160">
        <f>'Jadual5-2digit'!AQ19/'Jadual5-2digit'!AE19*100-100</f>
        <v>7.460929004984564</v>
      </c>
      <c r="AE21" s="160">
        <f>'Jadual5-2digit'!AR19/'Jadual5-2digit'!AF19*100-100</f>
        <v>3.8378937883644255</v>
      </c>
      <c r="AF21" s="160" t="e">
        <f>'Jadual5-2digit'!#REF!/'Jadual5-2digit'!#REF!*100-100</f>
        <v>#REF!</v>
      </c>
      <c r="AG21" s="160" t="e">
        <f>'Jadual5-2digit'!DY19/'Jadual5-2digit'!#REF!*100-100</f>
        <v>#REF!</v>
      </c>
      <c r="AH21" s="160" t="e">
        <f>'Jadual5-2digit'!DZ19/'Jadual5-2digit'!#REF!*100-100</f>
        <v>#REF!</v>
      </c>
      <c r="AI21" s="160" t="e">
        <f>'Jadual5-2digit'!EA19/'Jadual5-2digit'!#REF!*100-100</f>
        <v>#REF!</v>
      </c>
      <c r="AJ21" s="160" t="e">
        <f>'Jadual5-2digit'!EB19/'Jadual5-2digit'!#REF!*100-100</f>
        <v>#REF!</v>
      </c>
      <c r="AK21" s="160">
        <f>'Jadual5-2digit'!EC19/'Jadual5-2digit'!DY19*100-100</f>
        <v>2.6113550152812479</v>
      </c>
      <c r="AL21" s="160">
        <f>'Jadual5-2digit'!ED19/'Jadual5-2digit'!DZ19*100-100</f>
        <v>5.0173713850097954</v>
      </c>
      <c r="AM21" s="160">
        <f>'Jadual5-2digit'!EE19/'Jadual5-2digit'!EA19*100-100</f>
        <v>4.314357796806334</v>
      </c>
      <c r="AN21" s="160">
        <f>'Jadual5-2digit'!EF19/'Jadual5-2digit'!EB19*100-100</f>
        <v>4.6206734524925963</v>
      </c>
      <c r="AO21" s="160">
        <f>'Jadual5-2digit'!EG19/'Jadual5-2digit'!EC19*100-100</f>
        <v>3.3039199267527692</v>
      </c>
      <c r="AP21" s="208">
        <f>'Jadual5-2digit'!EH19/'Jadual5-2digit'!ED19*100-100</f>
        <v>3.1123530601161065</v>
      </c>
      <c r="AQ21" s="195">
        <f>'Jadual5-2digit'!EI19/'Jadual5-2digit'!EE19*100-100</f>
        <v>5.0771902124845809</v>
      </c>
      <c r="AR21" s="195">
        <f>'Jadual5-2digit'!EJ19/'Jadual5-2digit'!EF19*100-100</f>
        <v>4.4881799642786859</v>
      </c>
      <c r="AS21" s="195" t="e">
        <f>'Jadual5-2digit'!#REF!/'Jadual5-2digit'!EG19*100-100</f>
        <v>#REF!</v>
      </c>
      <c r="AT21" s="32">
        <f>'Jadual5-2digit'!FN19/'Jadual5-2digit'!FM19*100-100</f>
        <v>4.0133354544646522</v>
      </c>
      <c r="AU21" s="32">
        <f>'Jadual5-2digit'!R19/'Jadual5-2digit'!Q19*100-100</f>
        <v>7.7516878632242481</v>
      </c>
      <c r="AV21" s="32">
        <f>'Jadual5-2digit'!S19/'Jadual5-2digit'!R19*100-100</f>
        <v>-9.4660028374929368</v>
      </c>
      <c r="AW21" s="32">
        <f>'Jadual5-2digit'!T19/'Jadual5-2digit'!S19*100-100</f>
        <v>6.2880139799513302</v>
      </c>
      <c r="AX21" s="32">
        <f>'Jadual5-2digit'!U19/'Jadual5-2digit'!T19*100-100</f>
        <v>0.12393902771086118</v>
      </c>
      <c r="AY21" s="32">
        <f>'Jadual5-2digit'!W19/'Jadual5-2digit'!V19*100-100</f>
        <v>7.9627807188156652</v>
      </c>
      <c r="AZ21" s="32">
        <f>'Jadual5-2digit'!X19/'Jadual5-2digit'!W19*100-100</f>
        <v>-7.0096506943264103</v>
      </c>
      <c r="BA21" s="32">
        <f>'Jadual5-2digit'!Y19/'Jadual5-2digit'!X19*100-100</f>
        <v>6.9590851019926845</v>
      </c>
      <c r="BB21" s="32">
        <f>'Jadual5-2digit'!Z19/'Jadual5-2digit'!Y19*100-100</f>
        <v>0.34098401889470153</v>
      </c>
      <c r="BC21" s="32">
        <f>'Jadual5-2digit'!AA19/'Jadual5-2digit'!Z19*100-100</f>
        <v>-1.9860251755434888</v>
      </c>
      <c r="BD21" s="32">
        <f>'Jadual5-2digit'!AB19/'Jadual5-2digit'!AA19*100-100</f>
        <v>-3.4815677218489327</v>
      </c>
      <c r="BE21" s="32">
        <f>'Jadual5-2digit'!AC19/'Jadual5-2digit'!AB19*100-100</f>
        <v>3.0692418999253732</v>
      </c>
      <c r="BF21" s="32">
        <f>'Jadual5-2digit'!AD19/'Jadual5-2digit'!AC19*100-100</f>
        <v>7.1514191245939145</v>
      </c>
      <c r="BG21" s="32">
        <f>'Jadual5-2digit'!AE19/'Jadual5-2digit'!AD19*100-100</f>
        <v>-7.4881265561427739</v>
      </c>
      <c r="BH21" s="32">
        <f>'Jadual5-2digit'!AF19/'Jadual5-2digit'!AE19*100-100</f>
        <v>3.9194538253487963</v>
      </c>
      <c r="BI21" s="32">
        <f>'Jadual5-2digit'!AG19/'Jadual5-2digit'!AF19*100-100</f>
        <v>-1.3215622865347143</v>
      </c>
      <c r="BJ21" s="32">
        <f>'Jadual5-2digit'!AH19/'Jadual5-2digit'!AG19*100-100</f>
        <v>-2.6793694484068169</v>
      </c>
      <c r="BK21" s="32">
        <f>'Jadual5-2digit'!AI19/'Jadual5-2digit'!AH19*100-100</f>
        <v>7.6704136964520302</v>
      </c>
      <c r="BL21" s="32">
        <f>'Jadual5-2digit'!AJ19/'Jadual5-2digit'!AI19*100-100</f>
        <v>-7.4151004380249503</v>
      </c>
      <c r="BM21" s="32">
        <f>'Jadual5-2digit'!AK19/'Jadual5-2digit'!AJ19*100-100</f>
        <v>6.941563367724342</v>
      </c>
      <c r="BN21" s="32">
        <f>'Jadual5-2digit'!AL19/'Jadual5-2digit'!AK19*100-100</f>
        <v>0.12444629841907329</v>
      </c>
      <c r="BO21" s="32">
        <f>'Jadual5-2digit'!AM19/'Jadual5-2digit'!AL19*100-100</f>
        <v>-1.1153566857680488</v>
      </c>
      <c r="BP21" s="32">
        <f>'Jadual5-2digit'!AN19/'Jadual5-2digit'!AM19*100-100</f>
        <v>-1.0356025749643152</v>
      </c>
      <c r="BQ21" s="32">
        <f>'Jadual5-2digit'!AO19/'Jadual5-2digit'!AN19*100-100</f>
        <v>1.5119832533847699</v>
      </c>
      <c r="BR21" s="32">
        <f>'Jadual5-2digit'!AP19/'Jadual5-2digit'!AO19*100-100</f>
        <v>4.5620330926523707</v>
      </c>
      <c r="BS21" s="32">
        <f>'Jadual5-2digit'!AQ19/'Jadual5-2digit'!AP19*100-100</f>
        <v>-2.8810025320690471</v>
      </c>
      <c r="BT21" s="32">
        <f>'Jadual5-2digit'!DZ19/'Jadual5-2digit'!DY19*100-100</f>
        <v>-1.2870040428710467</v>
      </c>
      <c r="BU21" s="32">
        <f>'Jadual5-2digit'!EA19/'Jadual5-2digit'!DZ19*100-100</f>
        <v>-0.25963082147060845</v>
      </c>
      <c r="BV21" s="32">
        <f>'Jadual5-2digit'!EB19/'Jadual5-2digit'!EA19*100-100</f>
        <v>3.6440458693397062</v>
      </c>
      <c r="BW21" s="32">
        <f>'Jadual5-2digit'!EC19/'Jadual5-2digit'!EB19*100-100</f>
        <v>0.55548392331425589</v>
      </c>
      <c r="BX21" s="32">
        <f>'Jadual5-2digit'!ED19/'Jadual5-2digit'!EC19*100-100</f>
        <v>1.0276041614785782</v>
      </c>
      <c r="BY21" s="32">
        <f>'Jadual5-2digit'!EE19/'Jadual5-2digit'!ED19*100-100</f>
        <v>-0.92731878490162956</v>
      </c>
      <c r="BZ21" s="32">
        <f>'Jadual5-2digit'!EF19/'Jadual5-2digit'!EE19*100-100</f>
        <v>3.9483931762587474</v>
      </c>
      <c r="CA21" s="32">
        <f>'Jadual5-2digit'!EG19/'Jadual5-2digit'!EF19*100-100</f>
        <v>-0.71010521522846659</v>
      </c>
      <c r="CB21" s="32">
        <f>'Jadual5-2digit'!EH19/'Jadual5-2digit'!EG19*100-100</f>
        <v>0.84025849650528528</v>
      </c>
      <c r="CC21" s="233" t="s">
        <v>681</v>
      </c>
      <c r="CD21" s="234"/>
      <c r="CE21" s="226"/>
      <c r="CF21" s="227"/>
      <c r="CG21" s="227"/>
      <c r="CH21" s="227"/>
      <c r="CI21" s="227"/>
      <c r="CJ21" s="227"/>
    </row>
    <row r="22" spans="1:90" s="7" customFormat="1" ht="12.75">
      <c r="A22" s="528"/>
      <c r="B22" s="33"/>
      <c r="C22" s="34">
        <v>4.0999999999999996</v>
      </c>
      <c r="D22" s="35">
        <v>13.8668021684541</v>
      </c>
      <c r="E22" s="36">
        <v>19</v>
      </c>
      <c r="F22" s="84"/>
      <c r="G22" s="45" t="s">
        <v>682</v>
      </c>
      <c r="H22" s="167">
        <f>'Jadual5-2digit'!U20/'Jadual5-2digit'!I20*100-100</f>
        <v>-0.59007809791408761</v>
      </c>
      <c r="I22" s="167">
        <f>'Jadual5-2digit'!V20/'Jadual5-2digit'!J20*100-100</f>
        <v>1.9613339479046914</v>
      </c>
      <c r="J22" s="167">
        <f>'Jadual5-2digit'!W20/'Jadual5-2digit'!K20*100-100</f>
        <v>2.3213350364664791</v>
      </c>
      <c r="K22" s="167">
        <f>'Jadual5-2digit'!X20/'Jadual5-2digit'!L20*100-100</f>
        <v>5.1396933099835138</v>
      </c>
      <c r="L22" s="167">
        <f>'Jadual5-2digit'!Y20/'Jadual5-2digit'!M20*100-100</f>
        <v>4.7390462531412254</v>
      </c>
      <c r="M22" s="167">
        <f>'Jadual5-2digit'!Z20/'Jadual5-2digit'!N20*100-100</f>
        <v>5.0843338873319652</v>
      </c>
      <c r="N22" s="167">
        <f>'Jadual5-2digit'!AA20/'Jadual5-2digit'!O20*100-100</f>
        <v>3.6089431659261919</v>
      </c>
      <c r="O22" s="167">
        <f>'Jadual5-2digit'!AB20/'Jadual5-2digit'!P20*100-100</f>
        <v>2.1159763922454289</v>
      </c>
      <c r="P22" s="167">
        <f>'Jadual5-2digit'!AC20/'Jadual5-2digit'!Q20*100-100</f>
        <v>3.6163045826950651</v>
      </c>
      <c r="Q22" s="167">
        <f>'Jadual5-2digit'!AD20/'Jadual5-2digit'!R20*100-100</f>
        <v>2.1010943808324782</v>
      </c>
      <c r="R22" s="167">
        <f>'Jadual5-2digit'!AE20/'Jadual5-2digit'!S20*100-100</f>
        <v>5.2624052675833468</v>
      </c>
      <c r="S22" s="167">
        <f>'Jadual5-2digit'!AF20/'Jadual5-2digit'!T20*100-100</f>
        <v>2.2575002426974038</v>
      </c>
      <c r="T22" s="167">
        <f>'Jadual5-2digit'!AG20/'Jadual5-2digit'!U20*100-100</f>
        <v>1.760428530799274</v>
      </c>
      <c r="U22" s="167">
        <f>'Jadual5-2digit'!AH20/'Jadual5-2digit'!V20*100-100</f>
        <v>2.2034572868983275</v>
      </c>
      <c r="V22" s="167">
        <f>'Jadual5-2digit'!AI20/'Jadual5-2digit'!W20*100-100</f>
        <v>3.3468867968383194</v>
      </c>
      <c r="W22" s="167">
        <f>'Jadual5-2digit'!AJ20/'Jadual5-2digit'!X20*100-100</f>
        <v>1.5787488444752427</v>
      </c>
      <c r="X22" s="167">
        <f>'Jadual5-2digit'!AK20/'Jadual5-2digit'!Y20*100-100</f>
        <v>2.2841197909555717</v>
      </c>
      <c r="Y22" s="167">
        <f>'Jadual5-2digit'!AL20/'Jadual5-2digit'!Z20*100-100</f>
        <v>1.4568481988186761</v>
      </c>
      <c r="Z22" s="167">
        <f>'Jadual5-2digit'!AM20/'Jadual5-2digit'!AA20*100-100</f>
        <v>3.1688029866028273</v>
      </c>
      <c r="AA22" s="197">
        <f>'Jadual5-2digit'!AN20/'Jadual5-2digit'!AB20*100-100</f>
        <v>10.24985532533826</v>
      </c>
      <c r="AB22" s="167">
        <f>'Jadual5-2digit'!AO20/'Jadual5-2digit'!AC20*100-100</f>
        <v>5.0747009561884653</v>
      </c>
      <c r="AC22" s="167">
        <f>'Jadual5-2digit'!AP20/'Jadual5-2digit'!AD20*100-100</f>
        <v>0.67621318907565353</v>
      </c>
      <c r="AD22" s="167">
        <f>'Jadual5-2digit'!AQ20/'Jadual5-2digit'!AE20*100-100</f>
        <v>9.4057483529480521</v>
      </c>
      <c r="AE22" s="167">
        <f>'Jadual5-2digit'!AR20/'Jadual5-2digit'!AF20*100-100</f>
        <v>1.6516813851865919</v>
      </c>
      <c r="AF22" s="167" t="e">
        <f>'Jadual5-2digit'!#REF!/'Jadual5-2digit'!#REF!*100-100</f>
        <v>#REF!</v>
      </c>
      <c r="AG22" s="167" t="e">
        <f>'Jadual5-2digit'!DY20/'Jadual5-2digit'!#REF!*100-100</f>
        <v>#REF!</v>
      </c>
      <c r="AH22" s="167" t="e">
        <f>'Jadual5-2digit'!DZ20/'Jadual5-2digit'!#REF!*100-100</f>
        <v>#REF!</v>
      </c>
      <c r="AI22" s="167" t="e">
        <f>'Jadual5-2digit'!EA20/'Jadual5-2digit'!#REF!*100-100</f>
        <v>#REF!</v>
      </c>
      <c r="AJ22" s="167" t="e">
        <f>'Jadual5-2digit'!EB20/'Jadual5-2digit'!#REF!*100-100</f>
        <v>#REF!</v>
      </c>
      <c r="AK22" s="167">
        <f>'Jadual5-2digit'!EC20/'Jadual5-2digit'!DY20*100-100</f>
        <v>1.2107057573821152</v>
      </c>
      <c r="AL22" s="167">
        <f>'Jadual5-2digit'!ED20/'Jadual5-2digit'!DZ20*100-100</f>
        <v>4.9835963973328745</v>
      </c>
      <c r="AM22" s="167">
        <f>'Jadual5-2digit'!EE20/'Jadual5-2digit'!EA20*100-100</f>
        <v>3.1419148372751096</v>
      </c>
      <c r="AN22" s="167">
        <f>'Jadual5-2digit'!EF20/'Jadual5-2digit'!EB20*100-100</f>
        <v>3.1373237617005714</v>
      </c>
      <c r="AO22" s="167">
        <f>'Jadual5-2digit'!EG20/'Jadual5-2digit'!EC20*100-100</f>
        <v>2.4470646738713526</v>
      </c>
      <c r="AP22" s="211">
        <f>'Jadual5-2digit'!EH20/'Jadual5-2digit'!ED20*100-100</f>
        <v>1.776405490614934</v>
      </c>
      <c r="AQ22" s="197">
        <f>'Jadual5-2digit'!EI20/'Jadual5-2digit'!EE20*100-100</f>
        <v>6.01637479843356</v>
      </c>
      <c r="AR22" s="197">
        <f>'Jadual5-2digit'!EJ20/'Jadual5-2digit'!EF20*100-100</f>
        <v>3.7777934326045965</v>
      </c>
      <c r="AS22" s="197" t="e">
        <f>'Jadual5-2digit'!#REF!/'Jadual5-2digit'!EG20*100-100</f>
        <v>#REF!</v>
      </c>
      <c r="AT22" s="38">
        <f>'Jadual5-2digit'!FN20/'Jadual5-2digit'!FM20*100-100</f>
        <v>3.6377591751570577</v>
      </c>
      <c r="AU22" s="38">
        <f>'Jadual5-2digit'!R20/'Jadual5-2digit'!Q20*100-100</f>
        <v>12.337255154220841</v>
      </c>
      <c r="AV22" s="38">
        <f>'Jadual5-2digit'!S20/'Jadual5-2digit'!R20*100-100</f>
        <v>-9.9183300149806826</v>
      </c>
      <c r="AW22" s="38">
        <f>'Jadual5-2digit'!T20/'Jadual5-2digit'!S20*100-100</f>
        <v>10.790330028397051</v>
      </c>
      <c r="AX22" s="38">
        <f>'Jadual5-2digit'!U20/'Jadual5-2digit'!T20*100-100</f>
        <v>0.5161078995000139</v>
      </c>
      <c r="AY22" s="38">
        <f>'Jadual5-2digit'!W20/'Jadual5-2digit'!V20*100-100</f>
        <v>7.0165816616452759</v>
      </c>
      <c r="AZ22" s="38">
        <f>'Jadual5-2digit'!X20/'Jadual5-2digit'!W20*100-100</f>
        <v>-12.305565381110256</v>
      </c>
      <c r="BA22" s="38">
        <f>'Jadual5-2digit'!Y20/'Jadual5-2digit'!X20*100-100</f>
        <v>9.8485313840359368</v>
      </c>
      <c r="BB22" s="38">
        <f>'Jadual5-2digit'!Z20/'Jadual5-2digit'!Y20*100-100</f>
        <v>2.5727403288757529</v>
      </c>
      <c r="BC22" s="38">
        <f>'Jadual5-2digit'!AA20/'Jadual5-2digit'!Z20*100-100</f>
        <v>-5.1241062804640904</v>
      </c>
      <c r="BD22" s="38">
        <f>'Jadual5-2digit'!AB20/'Jadual5-2digit'!AA20*100-100</f>
        <v>-11.379748667656912</v>
      </c>
      <c r="BE22" s="38">
        <f>'Jadual5-2digit'!AC20/'Jadual5-2digit'!AB20*100-100</f>
        <v>8.3444457943142538</v>
      </c>
      <c r="BF22" s="38">
        <f>'Jadual5-2digit'!AD20/'Jadual5-2digit'!AC20*100-100</f>
        <v>10.694516053029773</v>
      </c>
      <c r="BG22" s="38">
        <f>'Jadual5-2digit'!AE20/'Jadual5-2digit'!AD20*100-100</f>
        <v>-7.1291712332134693</v>
      </c>
      <c r="BH22" s="38">
        <f>'Jadual5-2digit'!AF20/'Jadual5-2digit'!AE20*100-100</f>
        <v>7.6276204307508948</v>
      </c>
      <c r="BI22" s="38">
        <f>'Jadual5-2digit'!AG20/'Jadual5-2digit'!AF20*100-100</f>
        <v>2.7501061777996938E-2</v>
      </c>
      <c r="BJ22" s="38">
        <f>'Jadual5-2digit'!AH20/'Jadual5-2digit'!AG20*100-100</f>
        <v>-4.132329960550905</v>
      </c>
      <c r="BK22" s="38">
        <f>'Jadual5-2digit'!AI20/'Jadual5-2digit'!AH20*100-100</f>
        <v>8.2138593347609117</v>
      </c>
      <c r="BL22" s="38">
        <f>'Jadual5-2digit'!AJ20/'Jadual5-2digit'!AI20*100-100</f>
        <v>-13.805909154072609</v>
      </c>
      <c r="BM22" s="38">
        <f>'Jadual5-2digit'!AK20/'Jadual5-2digit'!AJ20*100-100</f>
        <v>10.611328361093257</v>
      </c>
      <c r="BN22" s="38">
        <f>'Jadual5-2digit'!AL20/'Jadual5-2digit'!AK20*100-100</f>
        <v>1.7431343805121458</v>
      </c>
      <c r="BO22" s="38">
        <f>'Jadual5-2digit'!AM20/'Jadual5-2digit'!AL20*100-100</f>
        <v>-3.5231966978978306</v>
      </c>
      <c r="BP22" s="38">
        <f>'Jadual5-2digit'!AN20/'Jadual5-2digit'!AM20*100-100</f>
        <v>-5.2972448507065906</v>
      </c>
      <c r="BQ22" s="38">
        <f>'Jadual5-2digit'!AO20/'Jadual5-2digit'!AN20*100-100</f>
        <v>3.2587318006679169</v>
      </c>
      <c r="BR22" s="38">
        <f>'Jadual5-2digit'!AP20/'Jadual5-2digit'!AO20*100-100</f>
        <v>6.0607795749337185</v>
      </c>
      <c r="BS22" s="38">
        <f>'Jadual5-2digit'!AQ20/'Jadual5-2digit'!AP20*100-100</f>
        <v>0.92356674467468736</v>
      </c>
      <c r="BT22" s="38">
        <f>'Jadual5-2digit'!DZ20/'Jadual5-2digit'!DY20*100-100</f>
        <v>-6.4079041004871868</v>
      </c>
      <c r="BU22" s="38">
        <f>'Jadual5-2digit'!EA20/'Jadual5-2digit'!DZ20*100-100</f>
        <v>-3.9723535760658848</v>
      </c>
      <c r="BV22" s="38">
        <f>'Jadual5-2digit'!EB20/'Jadual5-2digit'!EA20*100-100</f>
        <v>9.3465487814613937</v>
      </c>
      <c r="BW22" s="38">
        <f>'Jadual5-2digit'!EC20/'Jadual5-2digit'!EB20*100-100</f>
        <v>2.9878318564933011</v>
      </c>
      <c r="BX22" s="38">
        <f>'Jadual5-2digit'!ED20/'Jadual5-2digit'!EC20*100-100</f>
        <v>-2.9190168335698701</v>
      </c>
      <c r="BY22" s="38">
        <f>'Jadual5-2digit'!EE20/'Jadual5-2digit'!ED20*100-100</f>
        <v>-5.6569248018921598</v>
      </c>
      <c r="BZ22" s="38">
        <f>'Jadual5-2digit'!EF20/'Jadual5-2digit'!EE20*100-100</f>
        <v>9.341681523857531</v>
      </c>
      <c r="CA22" s="38">
        <f>'Jadual5-2digit'!EG20/'Jadual5-2digit'!EF20*100-100</f>
        <v>2.2985732614281034</v>
      </c>
      <c r="CB22" s="38">
        <f>'Jadual5-2digit'!EH20/'Jadual5-2digit'!EG20*100-100</f>
        <v>-3.5545475155605573</v>
      </c>
      <c r="CC22" s="228"/>
      <c r="CD22" s="61" t="s">
        <v>683</v>
      </c>
      <c r="CE22" s="229"/>
      <c r="CF22" s="230"/>
      <c r="CG22" s="230"/>
      <c r="CH22" s="230"/>
      <c r="CI22" s="230"/>
      <c r="CJ22" s="230"/>
      <c r="CK22" s="239"/>
    </row>
    <row r="23" spans="1:90" s="7" customFormat="1" ht="12.75" customHeight="1">
      <c r="A23" s="528"/>
      <c r="B23" s="33"/>
      <c r="C23" s="34">
        <v>4.2</v>
      </c>
      <c r="D23" s="35">
        <v>6.9134777655686799</v>
      </c>
      <c r="E23" s="36">
        <v>20</v>
      </c>
      <c r="F23" s="84"/>
      <c r="G23" s="45" t="s">
        <v>684</v>
      </c>
      <c r="H23" s="167">
        <f>'Jadual5-2digit'!U21/'Jadual5-2digit'!I21*100-100</f>
        <v>2.9736438616065612</v>
      </c>
      <c r="I23" s="167">
        <f>'Jadual5-2digit'!V21/'Jadual5-2digit'!J21*100-100</f>
        <v>3.6641259855207693</v>
      </c>
      <c r="J23" s="167">
        <f>'Jadual5-2digit'!W21/'Jadual5-2digit'!K21*100-100</f>
        <v>4.4197429720047126</v>
      </c>
      <c r="K23" s="167">
        <f>'Jadual5-2digit'!X21/'Jadual5-2digit'!L21*100-100</f>
        <v>4.2610022091862447</v>
      </c>
      <c r="L23" s="167">
        <f>'Jadual5-2digit'!Y21/'Jadual5-2digit'!M21*100-100</f>
        <v>6.6795230650197368</v>
      </c>
      <c r="M23" s="167">
        <f>'Jadual5-2digit'!Z21/'Jadual5-2digit'!N21*100-100</f>
        <v>5.5781630359745833</v>
      </c>
      <c r="N23" s="167">
        <f>'Jadual5-2digit'!AA21/'Jadual5-2digit'!O21*100-100</f>
        <v>4.7599272557704637</v>
      </c>
      <c r="O23" s="167">
        <f>'Jadual5-2digit'!AB21/'Jadual5-2digit'!P21*100-100</f>
        <v>9.1985812585295719</v>
      </c>
      <c r="P23" s="167">
        <f>'Jadual5-2digit'!AC21/'Jadual5-2digit'!Q21*100-100</f>
        <v>7.5616463232012592</v>
      </c>
      <c r="Q23" s="167">
        <f>'Jadual5-2digit'!AD21/'Jadual5-2digit'!R21*100-100</f>
        <v>7.3195193038356763</v>
      </c>
      <c r="R23" s="167">
        <f>'Jadual5-2digit'!AE21/'Jadual5-2digit'!S21*100-100</f>
        <v>9.5254087563914567</v>
      </c>
      <c r="S23" s="167">
        <f>'Jadual5-2digit'!AF21/'Jadual5-2digit'!T21*100-100</f>
        <v>6.0718731562777748</v>
      </c>
      <c r="T23" s="167">
        <f>'Jadual5-2digit'!AG21/'Jadual5-2digit'!U21*100-100</f>
        <v>2.473203032064248</v>
      </c>
      <c r="U23" s="167">
        <f>'Jadual5-2digit'!AH21/'Jadual5-2digit'!V21*100-100</f>
        <v>4.7588054502068644</v>
      </c>
      <c r="V23" s="167">
        <f>'Jadual5-2digit'!AI21/'Jadual5-2digit'!W21*100-100</f>
        <v>4.0233389966502102</v>
      </c>
      <c r="W23" s="167">
        <f>'Jadual5-2digit'!AJ21/'Jadual5-2digit'!X21*100-100</f>
        <v>4.3388929585413933</v>
      </c>
      <c r="X23" s="167">
        <f>'Jadual5-2digit'!AK21/'Jadual5-2digit'!Y21*100-100</f>
        <v>3.5670001905083097</v>
      </c>
      <c r="Y23" s="167">
        <f>'Jadual5-2digit'!AL21/'Jadual5-2digit'!Z21*100-100</f>
        <v>3.9558705684770814</v>
      </c>
      <c r="Z23" s="167">
        <f>'Jadual5-2digit'!AM21/'Jadual5-2digit'!AA21*100-100</f>
        <v>3.1852500487242139</v>
      </c>
      <c r="AA23" s="197">
        <f>'Jadual5-2digit'!AN21/'Jadual5-2digit'!AB21*100-100</f>
        <v>3.4957772933417459</v>
      </c>
      <c r="AB23" s="167">
        <f>'Jadual5-2digit'!AO21/'Jadual5-2digit'!AC21*100-100</f>
        <v>5.3842314787827519</v>
      </c>
      <c r="AC23" s="167">
        <f>'Jadual5-2digit'!AP21/'Jadual5-2digit'!AD21*100-100</f>
        <v>1.8956309408059155</v>
      </c>
      <c r="AD23" s="167">
        <f>'Jadual5-2digit'!AQ21/'Jadual5-2digit'!AE21*100-100</f>
        <v>7.5732599823316065</v>
      </c>
      <c r="AE23" s="167">
        <f>'Jadual5-2digit'!AR21/'Jadual5-2digit'!AF21*100-100</f>
        <v>7.5119152259745476</v>
      </c>
      <c r="AF23" s="167" t="e">
        <f>'Jadual5-2digit'!#REF!/'Jadual5-2digit'!#REF!*100-100</f>
        <v>#REF!</v>
      </c>
      <c r="AG23" s="167" t="e">
        <f>'Jadual5-2digit'!DY21/'Jadual5-2digit'!#REF!*100-100</f>
        <v>#REF!</v>
      </c>
      <c r="AH23" s="167" t="e">
        <f>'Jadual5-2digit'!DZ21/'Jadual5-2digit'!#REF!*100-100</f>
        <v>#REF!</v>
      </c>
      <c r="AI23" s="167" t="e">
        <f>'Jadual5-2digit'!EA21/'Jadual5-2digit'!#REF!*100-100</f>
        <v>#REF!</v>
      </c>
      <c r="AJ23" s="167" t="e">
        <f>'Jadual5-2digit'!EB21/'Jadual5-2digit'!#REF!*100-100</f>
        <v>#REF!</v>
      </c>
      <c r="AK23" s="167">
        <f>'Jadual5-2digit'!EC21/'Jadual5-2digit'!DY21*100-100</f>
        <v>3.6988512228434587</v>
      </c>
      <c r="AL23" s="167">
        <f>'Jadual5-2digit'!ED21/'Jadual5-2digit'!DZ21*100-100</f>
        <v>5.5127436716463336</v>
      </c>
      <c r="AM23" s="167">
        <f>'Jadual5-2digit'!EE21/'Jadual5-2digit'!EA21*100-100</f>
        <v>7.1710382011715268</v>
      </c>
      <c r="AN23" s="167">
        <f>'Jadual5-2digit'!EF21/'Jadual5-2digit'!EB21*100-100</f>
        <v>7.6014077732143903</v>
      </c>
      <c r="AO23" s="167">
        <f>'Jadual5-2digit'!EG21/'Jadual5-2digit'!EC21*100-100</f>
        <v>3.7474635598676116</v>
      </c>
      <c r="AP23" s="211">
        <f>'Jadual5-2digit'!EH21/'Jadual5-2digit'!ED21*100-100</f>
        <v>3.9491354547716924</v>
      </c>
      <c r="AQ23" s="197">
        <f>'Jadual5-2digit'!EI21/'Jadual5-2digit'!EE21*100-100</f>
        <v>4.0236350326692758</v>
      </c>
      <c r="AR23" s="197">
        <f>'Jadual5-2digit'!EJ21/'Jadual5-2digit'!EF21*100-100</f>
        <v>5.4959480943140875</v>
      </c>
      <c r="AS23" s="197" t="e">
        <f>'Jadual5-2digit'!#REF!/'Jadual5-2digit'!EG21*100-100</f>
        <v>#REF!</v>
      </c>
      <c r="AT23" s="38">
        <f>'Jadual5-2digit'!FN21/'Jadual5-2digit'!FM21*100-100</f>
        <v>4.0299066922604254</v>
      </c>
      <c r="AU23" s="38">
        <f>'Jadual5-2digit'!R21/'Jadual5-2digit'!Q21*100-100</f>
        <v>8.1377364411528106</v>
      </c>
      <c r="AV23" s="38">
        <f>'Jadual5-2digit'!S21/'Jadual5-2digit'!R21*100-100</f>
        <v>-14.241675801619806</v>
      </c>
      <c r="AW23" s="38">
        <f>'Jadual5-2digit'!T21/'Jadual5-2digit'!S21*100-100</f>
        <v>4.2996977859132812</v>
      </c>
      <c r="AX23" s="38">
        <f>'Jadual5-2digit'!U21/'Jadual5-2digit'!T21*100-100</f>
        <v>2.0870069371694058</v>
      </c>
      <c r="AY23" s="38">
        <f>'Jadual5-2digit'!W21/'Jadual5-2digit'!V21*100-100</f>
        <v>10.140259244509338</v>
      </c>
      <c r="AZ23" s="38">
        <f>'Jadual5-2digit'!X21/'Jadual5-2digit'!W21*100-100</f>
        <v>-2.8282906106003622</v>
      </c>
      <c r="BA23" s="38">
        <f>'Jadual5-2digit'!Y21/'Jadual5-2digit'!X21*100-100</f>
        <v>3.8396879190986937</v>
      </c>
      <c r="BB23" s="38">
        <f>'Jadual5-2digit'!Z21/'Jadual5-2digit'!Y21*100-100</f>
        <v>0.81274356141796034</v>
      </c>
      <c r="BC23" s="38">
        <f>'Jadual5-2digit'!AA21/'Jadual5-2digit'!Z21*100-100</f>
        <v>-1.5905171553021091</v>
      </c>
      <c r="BD23" s="38">
        <f>'Jadual5-2digit'!AB21/'Jadual5-2digit'!AA21*100-100</f>
        <v>4.0124807649075649</v>
      </c>
      <c r="BE23" s="38">
        <f>'Jadual5-2digit'!AC21/'Jadual5-2digit'!AB21*100-100</f>
        <v>-1.9620828991772328</v>
      </c>
      <c r="BF23" s="38">
        <f>'Jadual5-2digit'!AD21/'Jadual5-2digit'!AC21*100-100</f>
        <v>7.8943126121165506</v>
      </c>
      <c r="BG23" s="38">
        <f>'Jadual5-2digit'!AE21/'Jadual5-2digit'!AD21*100-100</f>
        <v>-12.478964003754868</v>
      </c>
      <c r="BH23" s="38">
        <f>'Jadual5-2digit'!AF21/'Jadual5-2digit'!AE21*100-100</f>
        <v>1.0109383694940419</v>
      </c>
      <c r="BI23" s="38">
        <f>'Jadual5-2digit'!AG21/'Jadual5-2digit'!AF21*100-100</f>
        <v>-1.3764697697414476</v>
      </c>
      <c r="BJ23" s="38">
        <f>'Jadual5-2digit'!AH21/'Jadual5-2digit'!AG21*100-100</f>
        <v>-0.95116759853137012</v>
      </c>
      <c r="BK23" s="38">
        <f>'Jadual5-2digit'!AI21/'Jadual5-2digit'!AH21*100-100</f>
        <v>9.3670119216494641</v>
      </c>
      <c r="BL23" s="38">
        <f>'Jadual5-2digit'!AJ21/'Jadual5-2digit'!AI21*100-100</f>
        <v>-2.5335210119956457</v>
      </c>
      <c r="BM23" s="38">
        <f>'Jadual5-2digit'!AK21/'Jadual5-2digit'!AJ21*100-100</f>
        <v>3.0714882395083407</v>
      </c>
      <c r="BN23" s="38">
        <f>'Jadual5-2digit'!AL21/'Jadual5-2digit'!AK21*100-100</f>
        <v>1.1912723362273567</v>
      </c>
      <c r="BO23" s="38">
        <f>'Jadual5-2digit'!AM21/'Jadual5-2digit'!AL21*100-100</f>
        <v>-2.3200225348798682</v>
      </c>
      <c r="BP23" s="38">
        <f>'Jadual5-2digit'!AN21/'Jadual5-2digit'!AM21*100-100</f>
        <v>4.3254974900936816</v>
      </c>
      <c r="BQ23" s="38">
        <f>'Jadual5-2digit'!AO21/'Jadual5-2digit'!AN21*100-100</f>
        <v>-0.17321653455041996</v>
      </c>
      <c r="BR23" s="38">
        <f>'Jadual5-2digit'!AP21/'Jadual5-2digit'!AO21*100-100</f>
        <v>4.3226192786689239</v>
      </c>
      <c r="BS23" s="38">
        <f>'Jadual5-2digit'!AQ21/'Jadual5-2digit'!AP21*100-100</f>
        <v>-7.6022880253180034</v>
      </c>
      <c r="BT23" s="38">
        <f>'Jadual5-2digit'!DZ21/'Jadual5-2digit'!DY21*100-100</f>
        <v>3.5642630849422687</v>
      </c>
      <c r="BU23" s="38">
        <f>'Jadual5-2digit'!EA21/'Jadual5-2digit'!DZ21*100-100</f>
        <v>0.58985043544312532</v>
      </c>
      <c r="BV23" s="38">
        <f>'Jadual5-2digit'!EB21/'Jadual5-2digit'!EA21*100-100</f>
        <v>-1.1827853461389424</v>
      </c>
      <c r="BW23" s="38">
        <f>'Jadual5-2digit'!EC21/'Jadual5-2digit'!EB21*100-100</f>
        <v>0.73427272077246641</v>
      </c>
      <c r="BX23" s="38">
        <f>'Jadual5-2digit'!ED21/'Jadual5-2digit'!EC21*100-100</f>
        <v>5.3758013282341039</v>
      </c>
      <c r="BY23" s="38">
        <f>'Jadual5-2digit'!EE21/'Jadual5-2digit'!ED21*100-100</f>
        <v>2.1707741504206837</v>
      </c>
      <c r="BZ23" s="38">
        <f>'Jadual5-2digit'!EF21/'Jadual5-2digit'!EE21*100-100</f>
        <v>-0.78596244421630956</v>
      </c>
      <c r="CA23" s="38">
        <f>'Jadual5-2digit'!EG21/'Jadual5-2digit'!EF21*100-100</f>
        <v>-2.8737122997967646</v>
      </c>
      <c r="CB23" s="38">
        <f>'Jadual5-2digit'!EH21/'Jadual5-2digit'!EG21*100-100</f>
        <v>5.5806385049872489</v>
      </c>
      <c r="CC23" s="228"/>
      <c r="CD23" s="61" t="s">
        <v>685</v>
      </c>
      <c r="CE23" s="229"/>
      <c r="CF23" s="230"/>
      <c r="CG23" s="230"/>
      <c r="CH23" s="230"/>
      <c r="CI23" s="230"/>
      <c r="CJ23" s="230"/>
      <c r="CK23" s="239"/>
    </row>
    <row r="24" spans="1:90" s="8" customFormat="1" ht="30" customHeight="1">
      <c r="A24" s="528"/>
      <c r="C24" s="34">
        <v>4.3</v>
      </c>
      <c r="D24" s="54">
        <v>0.29061807665763401</v>
      </c>
      <c r="E24" s="39">
        <v>21</v>
      </c>
      <c r="F24" s="84"/>
      <c r="G24" s="45" t="s">
        <v>686</v>
      </c>
      <c r="H24" s="167">
        <f>'Jadual5-2digit'!U22/'Jadual5-2digit'!I22*100-100</f>
        <v>3.9196355233809044</v>
      </c>
      <c r="I24" s="167">
        <f>'Jadual5-2digit'!V22/'Jadual5-2digit'!J22*100-100</f>
        <v>4.3267056198868232</v>
      </c>
      <c r="J24" s="167">
        <f>'Jadual5-2digit'!W22/'Jadual5-2digit'!K22*100-100</f>
        <v>3.8185875062631425</v>
      </c>
      <c r="K24" s="167">
        <f>'Jadual5-2digit'!X22/'Jadual5-2digit'!L22*100-100</f>
        <v>5.2841516218955462</v>
      </c>
      <c r="L24" s="167">
        <f>'Jadual5-2digit'!Y22/'Jadual5-2digit'!M22*100-100</f>
        <v>3.0394103746674546</v>
      </c>
      <c r="M24" s="167">
        <f>'Jadual5-2digit'!Z22/'Jadual5-2digit'!N22*100-100</f>
        <v>3.2966977464476344</v>
      </c>
      <c r="N24" s="167">
        <f>'Jadual5-2digit'!AA22/'Jadual5-2digit'!O22*100-100</f>
        <v>2.1446733087489633</v>
      </c>
      <c r="O24" s="167">
        <f>'Jadual5-2digit'!AB22/'Jadual5-2digit'!P22*100-100</f>
        <v>6.3561430967590411</v>
      </c>
      <c r="P24" s="167">
        <f>'Jadual5-2digit'!AC22/'Jadual5-2digit'!Q22*100-100</f>
        <v>3.2795192683059895</v>
      </c>
      <c r="Q24" s="167">
        <f>'Jadual5-2digit'!AD22/'Jadual5-2digit'!R22*100-100</f>
        <v>5.1220806208343674</v>
      </c>
      <c r="R24" s="167">
        <f>'Jadual5-2digit'!AE22/'Jadual5-2digit'!S22*100-100</f>
        <v>9.5310155976977313</v>
      </c>
      <c r="S24" s="167">
        <f>'Jadual5-2digit'!AF22/'Jadual5-2digit'!T22*100-100</f>
        <v>3.9141050205792993</v>
      </c>
      <c r="T24" s="167">
        <f>'Jadual5-2digit'!AG22/'Jadual5-2digit'!U22*100-100</f>
        <v>2.6162479692351468</v>
      </c>
      <c r="U24" s="167">
        <f>'Jadual5-2digit'!AH22/'Jadual5-2digit'!V22*100-100</f>
        <v>3.8689026939489111</v>
      </c>
      <c r="V24" s="167">
        <f>'Jadual5-2digit'!AI22/'Jadual5-2digit'!W22*100-100</f>
        <v>7.5627597116366729</v>
      </c>
      <c r="W24" s="167">
        <f>'Jadual5-2digit'!AJ22/'Jadual5-2digit'!X22*100-100</f>
        <v>6.479381587396233</v>
      </c>
      <c r="X24" s="167">
        <f>'Jadual5-2digit'!AK22/'Jadual5-2digit'!Y22*100-100</f>
        <v>5.9125255895233693</v>
      </c>
      <c r="Y24" s="167">
        <f>'Jadual5-2digit'!AL22/'Jadual5-2digit'!Z22*100-100</f>
        <v>1.5540579477783467</v>
      </c>
      <c r="Z24" s="167">
        <f>'Jadual5-2digit'!AM22/'Jadual5-2digit'!AA22*100-100</f>
        <v>3.798639914089847</v>
      </c>
      <c r="AA24" s="197">
        <f>'Jadual5-2digit'!AN22/'Jadual5-2digit'!AB22*100-100</f>
        <v>3.6175608434078015</v>
      </c>
      <c r="AB24" s="167">
        <f>'Jadual5-2digit'!AO22/'Jadual5-2digit'!AC22*100-100</f>
        <v>2.8596531614278859</v>
      </c>
      <c r="AC24" s="167">
        <f>'Jadual5-2digit'!AP22/'Jadual5-2digit'!AD22*100-100</f>
        <v>9.2568946180112732</v>
      </c>
      <c r="AD24" s="167">
        <f>'Jadual5-2digit'!AQ22/'Jadual5-2digit'!AE22*100-100</f>
        <v>11.510348039593097</v>
      </c>
      <c r="AE24" s="167">
        <f>'Jadual5-2digit'!AR22/'Jadual5-2digit'!AF22*100-100</f>
        <v>-1.5806546717818577</v>
      </c>
      <c r="AF24" s="167" t="e">
        <f>'Jadual5-2digit'!#REF!/'Jadual5-2digit'!#REF!*100-100</f>
        <v>#REF!</v>
      </c>
      <c r="AG24" s="167" t="e">
        <f>'Jadual5-2digit'!DY22/'Jadual5-2digit'!#REF!*100-100</f>
        <v>#REF!</v>
      </c>
      <c r="AH24" s="167" t="e">
        <f>'Jadual5-2digit'!DZ22/'Jadual5-2digit'!#REF!*100-100</f>
        <v>#REF!</v>
      </c>
      <c r="AI24" s="167" t="e">
        <f>'Jadual5-2digit'!EA22/'Jadual5-2digit'!#REF!*100-100</f>
        <v>#REF!</v>
      </c>
      <c r="AJ24" s="167" t="e">
        <f>'Jadual5-2digit'!EB22/'Jadual5-2digit'!#REF!*100-100</f>
        <v>#REF!</v>
      </c>
      <c r="AK24" s="167">
        <f>'Jadual5-2digit'!EC22/'Jadual5-2digit'!DY22*100-100</f>
        <v>4.0236010717448636</v>
      </c>
      <c r="AL24" s="167">
        <f>'Jadual5-2digit'!ED22/'Jadual5-2digit'!DZ22*100-100</f>
        <v>3.8437235747887541</v>
      </c>
      <c r="AM24" s="167">
        <f>'Jadual5-2digit'!EE22/'Jadual5-2digit'!EA22*100-100</f>
        <v>3.8718439382479772</v>
      </c>
      <c r="AN24" s="167">
        <f>'Jadual5-2digit'!EF22/'Jadual5-2digit'!EB22*100-100</f>
        <v>6.0505888811787827</v>
      </c>
      <c r="AO24" s="167">
        <f>'Jadual5-2digit'!EG22/'Jadual5-2digit'!EC22*100-100</f>
        <v>4.7592079126187485</v>
      </c>
      <c r="AP24" s="211">
        <f>'Jadual5-2digit'!EH22/'Jadual5-2digit'!ED22*100-100</f>
        <v>4.7873780978823959</v>
      </c>
      <c r="AQ24" s="197">
        <f>'Jadual5-2digit'!EI22/'Jadual5-2digit'!EE22*100-100</f>
        <v>3.4078693672643112</v>
      </c>
      <c r="AR24" s="197">
        <f>'Jadual5-2digit'!EJ22/'Jadual5-2digit'!EF22*100-100</f>
        <v>6.2923610193173545</v>
      </c>
      <c r="AS24" s="197" t="e">
        <f>'Jadual5-2digit'!#REF!/'Jadual5-2digit'!EG22*100-100</f>
        <v>#REF!</v>
      </c>
      <c r="AT24" s="38">
        <f>'Jadual5-2digit'!FN22/'Jadual5-2digit'!FM22*100-100</f>
        <v>5.3900868857754745</v>
      </c>
      <c r="AU24" s="38">
        <f>'Jadual5-2digit'!R22/'Jadual5-2digit'!Q22*100-100</f>
        <v>-9.0339574162388629</v>
      </c>
      <c r="AV24" s="38">
        <f>'Jadual5-2digit'!S22/'Jadual5-2digit'!R22*100-100</f>
        <v>-12.352460381809365</v>
      </c>
      <c r="AW24" s="38">
        <f>'Jadual5-2digit'!T22/'Jadual5-2digit'!S22*100-100</f>
        <v>13.319867832366</v>
      </c>
      <c r="AX24" s="38">
        <f>'Jadual5-2digit'!U22/'Jadual5-2digit'!T22*100-100</f>
        <v>-15.51662794531633</v>
      </c>
      <c r="AY24" s="38">
        <f>'Jadual5-2digit'!W22/'Jadual5-2digit'!V22*100-100</f>
        <v>1.1393411626275025</v>
      </c>
      <c r="AZ24" s="38">
        <f>'Jadual5-2digit'!X22/'Jadual5-2digit'!W22*100-100</f>
        <v>9.6452911643048651</v>
      </c>
      <c r="BA24" s="38">
        <f>'Jadual5-2digit'!Y22/'Jadual5-2digit'!X22*100-100</f>
        <v>13.07330126668846</v>
      </c>
      <c r="BB24" s="38">
        <f>'Jadual5-2digit'!Z22/'Jadual5-2digit'!Y22*100-100</f>
        <v>-18.921575504078419</v>
      </c>
      <c r="BC24" s="38">
        <f>'Jadual5-2digit'!AA22/'Jadual5-2digit'!Z22*100-100</f>
        <v>10.600837866270552</v>
      </c>
      <c r="BD24" s="38">
        <f>'Jadual5-2digit'!AB22/'Jadual5-2digit'!AA22*100-100</f>
        <v>-0.79147116963754627</v>
      </c>
      <c r="BE24" s="38">
        <f>'Jadual5-2digit'!AC22/'Jadual5-2digit'!AB22*100-100</f>
        <v>10.098812650352301</v>
      </c>
      <c r="BF24" s="38">
        <f>'Jadual5-2digit'!AD22/'Jadual5-2digit'!AC22*100-100</f>
        <v>-7.4110750127890412</v>
      </c>
      <c r="BG24" s="38">
        <f>'Jadual5-2digit'!AE22/'Jadual5-2digit'!AD22*100-100</f>
        <v>-8.6764267571279561</v>
      </c>
      <c r="BH24" s="38">
        <f>'Jadual5-2digit'!AF22/'Jadual5-2digit'!AE22*100-100</f>
        <v>7.508659374634334</v>
      </c>
      <c r="BI24" s="38">
        <f>'Jadual5-2digit'!AG22/'Jadual5-2digit'!AF22*100-100</f>
        <v>-16.571800774075101</v>
      </c>
      <c r="BJ24" s="38">
        <f>'Jadual5-2digit'!AH22/'Jadual5-2digit'!AG22*100-100</f>
        <v>11.512037196754733</v>
      </c>
      <c r="BK24" s="38">
        <f>'Jadual5-2digit'!AI22/'Jadual5-2digit'!AH22*100-100</f>
        <v>4.7361276447056611</v>
      </c>
      <c r="BL24" s="38">
        <f>'Jadual5-2digit'!AJ22/'Jadual5-2digit'!AI22*100-100</f>
        <v>8.5409376669435488</v>
      </c>
      <c r="BM24" s="38">
        <f>'Jadual5-2digit'!AK22/'Jadual5-2digit'!AJ22*100-100</f>
        <v>12.471341731736658</v>
      </c>
      <c r="BN24" s="38">
        <f>'Jadual5-2digit'!AL22/'Jadual5-2digit'!AK22*100-100</f>
        <v>-22.258080677967868</v>
      </c>
      <c r="BO24" s="38">
        <f>'Jadual5-2digit'!AM22/'Jadual5-2digit'!AL22*100-100</f>
        <v>13.045374806992612</v>
      </c>
      <c r="BP24" s="38">
        <f>'Jadual5-2digit'!AN22/'Jadual5-2digit'!AM22*100-100</f>
        <v>-0.96454268790793662</v>
      </c>
      <c r="BQ24" s="38">
        <f>'Jadual5-2digit'!AO22/'Jadual5-2digit'!AN22*100-100</f>
        <v>9.2934980376036407</v>
      </c>
      <c r="BR24" s="38">
        <f>'Jadual5-2digit'!AP22/'Jadual5-2digit'!AO22*100-100</f>
        <v>-1.652610044808867</v>
      </c>
      <c r="BS24" s="38">
        <f>'Jadual5-2digit'!AQ22/'Jadual5-2digit'!AP22*100-100</f>
        <v>-6.7928530081693026</v>
      </c>
      <c r="BT24" s="38">
        <f>'Jadual5-2digit'!DZ22/'Jadual5-2digit'!DY22*100-100</f>
        <v>15.973223722064333</v>
      </c>
      <c r="BU24" s="38">
        <f>'Jadual5-2digit'!EA22/'Jadual5-2digit'!DZ22*100-100</f>
        <v>2.5948447816860778</v>
      </c>
      <c r="BV24" s="38">
        <f>'Jadual5-2digit'!EB22/'Jadual5-2digit'!EA22*100-100</f>
        <v>-7.0251435303522243</v>
      </c>
      <c r="BW24" s="38">
        <f>'Jadual5-2digit'!EC22/'Jadual5-2digit'!EB22*100-100</f>
        <v>-5.9663921656586894</v>
      </c>
      <c r="BX24" s="38">
        <f>'Jadual5-2digit'!ED22/'Jadual5-2digit'!EC22*100-100</f>
        <v>15.772682950718917</v>
      </c>
      <c r="BY24" s="38">
        <f>'Jadual5-2digit'!EE22/'Jadual5-2digit'!ED22*100-100</f>
        <v>2.6226269549844545</v>
      </c>
      <c r="BZ24" s="38">
        <f>'Jadual5-2digit'!EF22/'Jadual5-2digit'!EE22*100-100</f>
        <v>-5.0749663632520736</v>
      </c>
      <c r="CA24" s="38">
        <f>'Jadual5-2digit'!EG22/'Jadual5-2digit'!EF22*100-100</f>
        <v>-7.1114420219905696</v>
      </c>
      <c r="CB24" s="38">
        <f>'Jadual5-2digit'!EH22/'Jadual5-2digit'!EG22*100-100</f>
        <v>15.803814705074188</v>
      </c>
      <c r="CC24" s="232"/>
      <c r="CD24" s="61" t="s">
        <v>821</v>
      </c>
      <c r="CE24" s="229"/>
      <c r="CF24" s="230"/>
      <c r="CG24" s="230"/>
      <c r="CH24" s="230"/>
      <c r="CI24" s="230"/>
      <c r="CJ24" s="230"/>
      <c r="CK24" s="239"/>
    </row>
    <row r="25" spans="1:90" s="7" customFormat="1" ht="15" customHeight="1">
      <c r="A25" s="528"/>
      <c r="B25" s="8"/>
      <c r="C25" s="34">
        <v>4.4000000000000004</v>
      </c>
      <c r="D25" s="35">
        <v>4.3006209887811302</v>
      </c>
      <c r="E25" s="36">
        <v>22</v>
      </c>
      <c r="F25" s="84"/>
      <c r="G25" s="45" t="s">
        <v>688</v>
      </c>
      <c r="H25" s="167">
        <f>'Jadual5-2digit'!U23/'Jadual5-2digit'!I23*100-100</f>
        <v>3.2930869546348447</v>
      </c>
      <c r="I25" s="167">
        <f>'Jadual5-2digit'!V23/'Jadual5-2digit'!J23*100-100</f>
        <v>4.5041234966875123</v>
      </c>
      <c r="J25" s="167">
        <f>'Jadual5-2digit'!W23/'Jadual5-2digit'!K23*100-100</f>
        <v>4.6162276081451523</v>
      </c>
      <c r="K25" s="167">
        <f>'Jadual5-2digit'!X23/'Jadual5-2digit'!L23*100-100</f>
        <v>5.227466319256763</v>
      </c>
      <c r="L25" s="167">
        <f>'Jadual5-2digit'!Y23/'Jadual5-2digit'!M23*100-100</f>
        <v>3.8267441084813782</v>
      </c>
      <c r="M25" s="167">
        <f>'Jadual5-2digit'!Z23/'Jadual5-2digit'!N23*100-100</f>
        <v>4.3907688073116589</v>
      </c>
      <c r="N25" s="167">
        <f>'Jadual5-2digit'!AA23/'Jadual5-2digit'!O23*100-100</f>
        <v>2.053716085409647</v>
      </c>
      <c r="O25" s="167">
        <f>'Jadual5-2digit'!AB23/'Jadual5-2digit'!P23*100-100</f>
        <v>3.583906766956062</v>
      </c>
      <c r="P25" s="167">
        <f>'Jadual5-2digit'!AC23/'Jadual5-2digit'!Q23*100-100</f>
        <v>2.1641991871401984</v>
      </c>
      <c r="Q25" s="167">
        <f>'Jadual5-2digit'!AD23/'Jadual5-2digit'!R23*100-100</f>
        <v>2.7160158055069132</v>
      </c>
      <c r="R25" s="167">
        <f>'Jadual5-2digit'!AE23/'Jadual5-2digit'!S23*100-100</f>
        <v>3.5161211899731484</v>
      </c>
      <c r="S25" s="167">
        <f>'Jadual5-2digit'!AF23/'Jadual5-2digit'!T23*100-100</f>
        <v>4.2333133339414957</v>
      </c>
      <c r="T25" s="167">
        <f>'Jadual5-2digit'!AG23/'Jadual5-2digit'!U23*100-100</f>
        <v>3.416188558747109</v>
      </c>
      <c r="U25" s="167">
        <f>'Jadual5-2digit'!AH23/'Jadual5-2digit'!V23*100-100</f>
        <v>6.6197542321853717</v>
      </c>
      <c r="V25" s="167">
        <f>'Jadual5-2digit'!AI23/'Jadual5-2digit'!W23*100-100</f>
        <v>3.4650514839902513</v>
      </c>
      <c r="W25" s="167">
        <f>'Jadual5-2digit'!AJ23/'Jadual5-2digit'!X23*100-100</f>
        <v>4.4742790299302442</v>
      </c>
      <c r="X25" s="167">
        <f>'Jadual5-2digit'!AK23/'Jadual5-2digit'!Y23*100-100</f>
        <v>4.2408234934613347</v>
      </c>
      <c r="Y25" s="167">
        <f>'Jadual5-2digit'!AL23/'Jadual5-2digit'!Z23*100-100</f>
        <v>4.9044732291138473</v>
      </c>
      <c r="Z25" s="167">
        <f>'Jadual5-2digit'!AM23/'Jadual5-2digit'!AA23*100-100</f>
        <v>6.3193497234486529</v>
      </c>
      <c r="AA25" s="197">
        <f>'Jadual5-2digit'!AN23/'Jadual5-2digit'!AB23*100-100</f>
        <v>4.5548075875352083</v>
      </c>
      <c r="AB25" s="167">
        <f>'Jadual5-2digit'!AO23/'Jadual5-2digit'!AC23*100-100</f>
        <v>4.0490448696473891</v>
      </c>
      <c r="AC25" s="167">
        <f>'Jadual5-2digit'!AP23/'Jadual5-2digit'!AD23*100-100</f>
        <v>6.0497497430721552</v>
      </c>
      <c r="AD25" s="167">
        <f>'Jadual5-2digit'!AQ23/'Jadual5-2digit'!AE23*100-100</f>
        <v>3.1604588543268335</v>
      </c>
      <c r="AE25" s="167">
        <f>'Jadual5-2digit'!AR23/'Jadual5-2digit'!AF23*100-100</f>
        <v>3.8791252456133378</v>
      </c>
      <c r="AF25" s="167" t="e">
        <f>'Jadual5-2digit'!#REF!/'Jadual5-2digit'!#REF!*100-100</f>
        <v>#REF!</v>
      </c>
      <c r="AG25" s="167" t="e">
        <f>'Jadual5-2digit'!DY23/'Jadual5-2digit'!#REF!*100-100</f>
        <v>#REF!</v>
      </c>
      <c r="AH25" s="167" t="e">
        <f>'Jadual5-2digit'!DZ23/'Jadual5-2digit'!#REF!*100-100</f>
        <v>#REF!</v>
      </c>
      <c r="AI25" s="167" t="e">
        <f>'Jadual5-2digit'!EA23/'Jadual5-2digit'!#REF!*100-100</f>
        <v>#REF!</v>
      </c>
      <c r="AJ25" s="167" t="e">
        <f>'Jadual5-2digit'!EB23/'Jadual5-2digit'!#REF!*100-100</f>
        <v>#REF!</v>
      </c>
      <c r="AK25" s="167">
        <f>'Jadual5-2digit'!EC23/'Jadual5-2digit'!DY23*100-100</f>
        <v>4.1289755780144333</v>
      </c>
      <c r="AL25" s="167">
        <f>'Jadual5-2digit'!ED23/'Jadual5-2digit'!DZ23*100-100</f>
        <v>4.4668333821009156</v>
      </c>
      <c r="AM25" s="167">
        <f>'Jadual5-2digit'!EE23/'Jadual5-2digit'!EA23*100-100</f>
        <v>2.5979216519118324</v>
      </c>
      <c r="AN25" s="167">
        <f>'Jadual5-2digit'!EF23/'Jadual5-2digit'!EB23*100-100</f>
        <v>3.4844316135833537</v>
      </c>
      <c r="AO25" s="167">
        <f>'Jadual5-2digit'!EG23/'Jadual5-2digit'!EC23*100-100</f>
        <v>4.4539316795380302</v>
      </c>
      <c r="AP25" s="211">
        <f>'Jadual5-2digit'!EH23/'Jadual5-2digit'!ED23*100-100</f>
        <v>4.5370488672779743</v>
      </c>
      <c r="AQ25" s="197">
        <f>'Jadual5-2digit'!EI23/'Jadual5-2digit'!EE23*100-100</f>
        <v>4.9658816207662966</v>
      </c>
      <c r="AR25" s="197">
        <f>'Jadual5-2digit'!EJ23/'Jadual5-2digit'!EF23*100-100</f>
        <v>4.3649698217739399</v>
      </c>
      <c r="AS25" s="197" t="e">
        <f>'Jadual5-2digit'!#REF!/'Jadual5-2digit'!EG23*100-100</f>
        <v>#REF!</v>
      </c>
      <c r="AT25" s="38">
        <f>'Jadual5-2digit'!FN23/'Jadual5-2digit'!FM23*100-100</f>
        <v>4.6486449042802036</v>
      </c>
      <c r="AU25" s="38">
        <f>'Jadual5-2digit'!R23/'Jadual5-2digit'!Q23*100-100</f>
        <v>0.11068782306000458</v>
      </c>
      <c r="AV25" s="38">
        <f>'Jadual5-2digit'!S23/'Jadual5-2digit'!R23*100-100</f>
        <v>-1.1845835589952145</v>
      </c>
      <c r="AW25" s="38">
        <f>'Jadual5-2digit'!T23/'Jadual5-2digit'!S23*100-100</f>
        <v>-0.39309835032823059</v>
      </c>
      <c r="AX25" s="38">
        <f>'Jadual5-2digit'!U23/'Jadual5-2digit'!T23*100-100</f>
        <v>-2.0294628018723557</v>
      </c>
      <c r="AY25" s="38">
        <f>'Jadual5-2digit'!W23/'Jadual5-2digit'!V23*100-100</f>
        <v>7.5235046530748093</v>
      </c>
      <c r="AZ25" s="38">
        <f>'Jadual5-2digit'!X23/'Jadual5-2digit'!W23*100-100</f>
        <v>-2.7434297542871349</v>
      </c>
      <c r="BA25" s="38">
        <f>'Jadual5-2digit'!Y23/'Jadual5-2digit'!X23*100-100</f>
        <v>5.2063149963935729</v>
      </c>
      <c r="BB25" s="38">
        <f>'Jadual5-2digit'!Z23/'Jadual5-2digit'!Y23*100-100</f>
        <v>-3.1395369939706939</v>
      </c>
      <c r="BC25" s="38">
        <f>'Jadual5-2digit'!AA23/'Jadual5-2digit'!Z23*100-100</f>
        <v>3.351715333170219</v>
      </c>
      <c r="BD25" s="38">
        <f>'Jadual5-2digit'!AB23/'Jadual5-2digit'!AA23*100-100</f>
        <v>1.5541647935862386</v>
      </c>
      <c r="BE25" s="38">
        <f>'Jadual5-2digit'!AC23/'Jadual5-2digit'!AB23*100-100</f>
        <v>0.52835043519019109</v>
      </c>
      <c r="BF25" s="38">
        <f>'Jadual5-2digit'!AD23/'Jadual5-2digit'!AC23*100-100</f>
        <v>0.65141286819736877</v>
      </c>
      <c r="BG25" s="38">
        <f>'Jadual5-2digit'!AE23/'Jadual5-2digit'!AD23*100-100</f>
        <v>-0.41486185451995539</v>
      </c>
      <c r="BH25" s="38">
        <f>'Jadual5-2digit'!AF23/'Jadual5-2digit'!AE23*100-100</f>
        <v>0.29700949497124896</v>
      </c>
      <c r="BI25" s="38">
        <f>'Jadual5-2digit'!AG23/'Jadual5-2digit'!AF23*100-100</f>
        <v>-2.7974912816657422</v>
      </c>
      <c r="BJ25" s="38">
        <f>'Jadual5-2digit'!AH23/'Jadual5-2digit'!AG23*100-100</f>
        <v>-2.9617137579793393</v>
      </c>
      <c r="BK25" s="38">
        <f>'Jadual5-2digit'!AI23/'Jadual5-2digit'!AH23*100-100</f>
        <v>4.3420614199011425</v>
      </c>
      <c r="BL25" s="38">
        <f>'Jadual5-2digit'!AJ23/'Jadual5-2digit'!AI23*100-100</f>
        <v>-1.7947615005356852</v>
      </c>
      <c r="BM25" s="38">
        <f>'Jadual5-2digit'!AK23/'Jadual5-2digit'!AJ23*100-100</f>
        <v>4.971223671184589</v>
      </c>
      <c r="BN25" s="38">
        <f>'Jadual5-2digit'!AL23/'Jadual5-2digit'!AK23*100-100</f>
        <v>-2.5228743610899613</v>
      </c>
      <c r="BO25" s="38">
        <f>'Jadual5-2digit'!AM23/'Jadual5-2digit'!AL23*100-100</f>
        <v>4.7456493397279473</v>
      </c>
      <c r="BP25" s="38">
        <f>'Jadual5-2digit'!AN23/'Jadual5-2digit'!AM23*100-100</f>
        <v>-0.13129136582308831</v>
      </c>
      <c r="BQ25" s="38">
        <f>'Jadual5-2digit'!AO23/'Jadual5-2digit'!AN23*100-100</f>
        <v>4.2064888747802343E-2</v>
      </c>
      <c r="BR25" s="38">
        <f>'Jadual5-2digit'!AP23/'Jadual5-2digit'!AO23*100-100</f>
        <v>2.5867864460593211</v>
      </c>
      <c r="BS25" s="38">
        <f>'Jadual5-2digit'!AQ23/'Jadual5-2digit'!AP23*100-100</f>
        <v>-3.1280265059714196</v>
      </c>
      <c r="BT25" s="38">
        <f>'Jadual5-2digit'!DZ23/'Jadual5-2digit'!DY23*100-100</f>
        <v>2.0235573294477263</v>
      </c>
      <c r="BU25" s="38">
        <f>'Jadual5-2digit'!EA23/'Jadual5-2digit'!DZ23*100-100</f>
        <v>6.0274795700400432</v>
      </c>
      <c r="BV25" s="38">
        <f>'Jadual5-2digit'!EB23/'Jadual5-2digit'!EA23*100-100</f>
        <v>0.47345479040079397</v>
      </c>
      <c r="BW25" s="38">
        <f>'Jadual5-2digit'!EC23/'Jadual5-2digit'!EB23*100-100</f>
        <v>-4.1920914003427612</v>
      </c>
      <c r="BX25" s="38">
        <f>'Jadual5-2digit'!ED23/'Jadual5-2digit'!EC23*100-100</f>
        <v>2.3545838746824188</v>
      </c>
      <c r="BY25" s="38">
        <f>'Jadual5-2digit'!EE23/'Jadual5-2digit'!ED23*100-100</f>
        <v>4.1306478783389053</v>
      </c>
      <c r="BZ25" s="38">
        <f>'Jadual5-2digit'!EF23/'Jadual5-2digit'!EE23*100-100</f>
        <v>1.3416080348440715</v>
      </c>
      <c r="CA25" s="38">
        <f>'Jadual5-2digit'!EG23/'Jadual5-2digit'!EF23*100-100</f>
        <v>-3.2945092978175552</v>
      </c>
      <c r="CB25" s="38">
        <f>'Jadual5-2digit'!EH23/'Jadual5-2digit'!EG23*100-100</f>
        <v>2.4360305471739139</v>
      </c>
      <c r="CC25" s="228"/>
      <c r="CD25" s="61" t="s">
        <v>689</v>
      </c>
      <c r="CE25" s="229"/>
      <c r="CF25" s="230"/>
      <c r="CG25" s="230"/>
      <c r="CH25" s="230"/>
      <c r="CI25" s="230"/>
      <c r="CJ25" s="230"/>
      <c r="CK25" s="239"/>
    </row>
    <row r="26" spans="1:90" s="40" customFormat="1" ht="30.75" customHeight="1">
      <c r="A26" s="528"/>
      <c r="B26" s="443" t="s">
        <v>690</v>
      </c>
      <c r="D26" s="41">
        <f>SUM(D27:D29)</f>
        <v>7.4595730969096996</v>
      </c>
      <c r="E26" s="42"/>
      <c r="F26" s="499" t="s">
        <v>691</v>
      </c>
      <c r="G26" s="499"/>
      <c r="H26" s="160">
        <f>'Jadual5-2digit'!U24/'Jadual5-2digit'!I24*100-100</f>
        <v>5.3633384592614846</v>
      </c>
      <c r="I26" s="160">
        <f>'Jadual5-2digit'!V24/'Jadual5-2digit'!J24*100-100</f>
        <v>3.05356083882684</v>
      </c>
      <c r="J26" s="160">
        <f>'Jadual5-2digit'!W24/'Jadual5-2digit'!K24*100-100</f>
        <v>3.2372161279169802</v>
      </c>
      <c r="K26" s="160">
        <f>'Jadual5-2digit'!X24/'Jadual5-2digit'!L24*100-100</f>
        <v>2.7793213026214403</v>
      </c>
      <c r="L26" s="160">
        <f>'Jadual5-2digit'!Y24/'Jadual5-2digit'!M24*100-100</f>
        <v>5.2133251047298756</v>
      </c>
      <c r="M26" s="160">
        <f>'Jadual5-2digit'!Z24/'Jadual5-2digit'!N24*100-100</f>
        <v>4.8308959094469799</v>
      </c>
      <c r="N26" s="160">
        <f>'Jadual5-2digit'!AA24/'Jadual5-2digit'!O24*100-100</f>
        <v>3.5103844535783253</v>
      </c>
      <c r="O26" s="160">
        <f>'Jadual5-2digit'!AB24/'Jadual5-2digit'!P24*100-100</f>
        <v>4.667078326926017</v>
      </c>
      <c r="P26" s="160">
        <f>'Jadual5-2digit'!AC24/'Jadual5-2digit'!Q24*100-100</f>
        <v>3.1793358810807746</v>
      </c>
      <c r="Q26" s="160">
        <f>'Jadual5-2digit'!AD24/'Jadual5-2digit'!R24*100-100</f>
        <v>4.062037280763704</v>
      </c>
      <c r="R26" s="160">
        <f>'Jadual5-2digit'!AE24/'Jadual5-2digit'!S24*100-100</f>
        <v>6.4021303931008902</v>
      </c>
      <c r="S26" s="160">
        <f>'Jadual5-2digit'!AF24/'Jadual5-2digit'!T24*100-100</f>
        <v>2.3121123599194107</v>
      </c>
      <c r="T26" s="160">
        <f>'Jadual5-2digit'!AG24/'Jadual5-2digit'!U24*100-100</f>
        <v>3.2666135485666388</v>
      </c>
      <c r="U26" s="160">
        <f>'Jadual5-2digit'!AH24/'Jadual5-2digit'!V24*100-100</f>
        <v>4.2680301195675838</v>
      </c>
      <c r="V26" s="160">
        <f>'Jadual5-2digit'!AI24/'Jadual5-2digit'!W24*100-100</f>
        <v>3.9945196675183183</v>
      </c>
      <c r="W26" s="160">
        <f>'Jadual5-2digit'!AJ24/'Jadual5-2digit'!X24*100-100</f>
        <v>4.3032638215211563</v>
      </c>
      <c r="X26" s="160">
        <f>'Jadual5-2digit'!AK24/'Jadual5-2digit'!Y24*100-100</f>
        <v>4.4286483318546743</v>
      </c>
      <c r="Y26" s="160">
        <f>'Jadual5-2digit'!AL24/'Jadual5-2digit'!Z24*100-100</f>
        <v>3.6281044305622743</v>
      </c>
      <c r="Z26" s="160">
        <f>'Jadual5-2digit'!AM24/'Jadual5-2digit'!AA24*100-100</f>
        <v>8.1933121789065808</v>
      </c>
      <c r="AA26" s="195">
        <f>'Jadual5-2digit'!AN24/'Jadual5-2digit'!AB24*100-100</f>
        <v>7.5900361464703963</v>
      </c>
      <c r="AB26" s="160">
        <f>'Jadual5-2digit'!AO24/'Jadual5-2digit'!AC24*100-100</f>
        <v>4.7949929369870006</v>
      </c>
      <c r="AC26" s="160">
        <f>'Jadual5-2digit'!AP24/'Jadual5-2digit'!AD24*100-100</f>
        <v>5.0038296020613444</v>
      </c>
      <c r="AD26" s="160">
        <f>'Jadual5-2digit'!AQ24/'Jadual5-2digit'!AE24*100-100</f>
        <v>4.7045574719934962</v>
      </c>
      <c r="AE26" s="160">
        <f>'Jadual5-2digit'!AR24/'Jadual5-2digit'!AF24*100-100</f>
        <v>4.6706612162324745</v>
      </c>
      <c r="AF26" s="160" t="e">
        <f>'Jadual5-2digit'!#REF!/'Jadual5-2digit'!#REF!*100-100</f>
        <v>#REF!</v>
      </c>
      <c r="AG26" s="160" t="e">
        <f>'Jadual5-2digit'!DY24/'Jadual5-2digit'!#REF!*100-100</f>
        <v>#REF!</v>
      </c>
      <c r="AH26" s="160" t="e">
        <f>'Jadual5-2digit'!DZ24/'Jadual5-2digit'!#REF!*100-100</f>
        <v>#REF!</v>
      </c>
      <c r="AI26" s="160" t="e">
        <f>'Jadual5-2digit'!EA24/'Jadual5-2digit'!#REF!*100-100</f>
        <v>#REF!</v>
      </c>
      <c r="AJ26" s="160" t="e">
        <f>'Jadual5-2digit'!EB24/'Jadual5-2digit'!#REF!*100-100</f>
        <v>#REF!</v>
      </c>
      <c r="AK26" s="160">
        <f>'Jadual5-2digit'!EC24/'Jadual5-2digit'!DY24*100-100</f>
        <v>3.9082673641389789</v>
      </c>
      <c r="AL26" s="160">
        <f>'Jadual5-2digit'!ED24/'Jadual5-2digit'!DZ24*100-100</f>
        <v>4.2761535045407584</v>
      </c>
      <c r="AM26" s="160">
        <f>'Jadual5-2digit'!EE24/'Jadual5-2digit'!EA24*100-100</f>
        <v>3.7759989384712043</v>
      </c>
      <c r="AN26" s="160">
        <f>'Jadual5-2digit'!EF24/'Jadual5-2digit'!EB24*100-100</f>
        <v>4.233985361668303</v>
      </c>
      <c r="AO26" s="160">
        <f>'Jadual5-2digit'!EG24/'Jadual5-2digit'!EC24*100-100</f>
        <v>3.8259918138306119</v>
      </c>
      <c r="AP26" s="208">
        <f>'Jadual5-2digit'!EH24/'Jadual5-2digit'!ED24*100-100</f>
        <v>4.1141492845356424</v>
      </c>
      <c r="AQ26" s="195">
        <f>'Jadual5-2digit'!EI24/'Jadual5-2digit'!EE24*100-100</f>
        <v>6.8570004135732887</v>
      </c>
      <c r="AR26" s="195">
        <f>'Jadual5-2digit'!EJ24/'Jadual5-2digit'!EF24*100-100</f>
        <v>4.7938189668217177</v>
      </c>
      <c r="AS26" s="195" t="e">
        <f>'Jadual5-2digit'!#REF!/'Jadual5-2digit'!EG24*100-100</f>
        <v>#REF!</v>
      </c>
      <c r="AT26" s="32">
        <f>'Jadual5-2digit'!FN24/'Jadual5-2digit'!FM24*100-100</f>
        <v>4.9276520168556033</v>
      </c>
      <c r="AU26" s="32">
        <f>'Jadual5-2digit'!R24/'Jadual5-2digit'!Q24*100-100</f>
        <v>0.55809559129332342</v>
      </c>
      <c r="AV26" s="32">
        <f>'Jadual5-2digit'!S24/'Jadual5-2digit'!R24*100-100</f>
        <v>-3.0840071639406119</v>
      </c>
      <c r="AW26" s="32">
        <f>'Jadual5-2digit'!T24/'Jadual5-2digit'!S24*100-100</f>
        <v>3.5825630471999688</v>
      </c>
      <c r="AX26" s="32">
        <f>'Jadual5-2digit'!U24/'Jadual5-2digit'!T24*100-100</f>
        <v>2.1437732095067759</v>
      </c>
      <c r="AY26" s="32">
        <f>'Jadual5-2digit'!W24/'Jadual5-2digit'!V24*100-100</f>
        <v>11.963058258703299</v>
      </c>
      <c r="AZ26" s="32">
        <f>'Jadual5-2digit'!X24/'Jadual5-2digit'!W24*100-100</f>
        <v>-1.0286226770170828</v>
      </c>
      <c r="BA26" s="32">
        <f>'Jadual5-2digit'!Y24/'Jadual5-2digit'!X24*100-100</f>
        <v>1.4040947535828678</v>
      </c>
      <c r="BB26" s="32">
        <f>'Jadual5-2digit'!Z24/'Jadual5-2digit'!Y24*100-100</f>
        <v>3.0758787508070782</v>
      </c>
      <c r="BC26" s="32">
        <f>'Jadual5-2digit'!AA24/'Jadual5-2digit'!Z24*100-100</f>
        <v>-2.158610012891188</v>
      </c>
      <c r="BD26" s="32">
        <f>'Jadual5-2digit'!AB24/'Jadual5-2digit'!AA24*100-100</f>
        <v>-2.2304576126913105</v>
      </c>
      <c r="BE26" s="32">
        <f>'Jadual5-2digit'!AC24/'Jadual5-2digit'!AB24*100-100</f>
        <v>1.8344192899441225</v>
      </c>
      <c r="BF26" s="32">
        <f>'Jadual5-2digit'!AD24/'Jadual5-2digit'!AC24*100-100</f>
        <v>1.4183722248838819</v>
      </c>
      <c r="BG26" s="32">
        <f>'Jadual5-2digit'!AE24/'Jadual5-2digit'!AD24*100-100</f>
        <v>-0.90461059207562755</v>
      </c>
      <c r="BH26" s="32">
        <f>'Jadual5-2digit'!AF24/'Jadual5-2digit'!AE24*100-100</f>
        <v>-0.39907293340510819</v>
      </c>
      <c r="BI26" s="32">
        <f>'Jadual5-2digit'!AG24/'Jadual5-2digit'!AF24*100-100</f>
        <v>3.0967039104037042</v>
      </c>
      <c r="BJ26" s="32">
        <f>'Jadual5-2digit'!AH24/'Jadual5-2digit'!AG24*100-100</f>
        <v>-10.452136185438732</v>
      </c>
      <c r="BK26" s="32">
        <f>'Jadual5-2digit'!AI24/'Jadual5-2digit'!AH24*100-100</f>
        <v>11.669362610650495</v>
      </c>
      <c r="BL26" s="32">
        <f>'Jadual5-2digit'!AJ24/'Jadual5-2digit'!AI24*100-100</f>
        <v>-0.73479148033696617</v>
      </c>
      <c r="BM26" s="32">
        <f>'Jadual5-2digit'!AK24/'Jadual5-2digit'!AJ24*100-100</f>
        <v>1.525994129505051</v>
      </c>
      <c r="BN26" s="32">
        <f>'Jadual5-2digit'!AL24/'Jadual5-2digit'!AK24*100-100</f>
        <v>2.2857051018856538</v>
      </c>
      <c r="BO26" s="32">
        <f>'Jadual5-2digit'!AM24/'Jadual5-2digit'!AL24*100-100</f>
        <v>2.1516712002252802</v>
      </c>
      <c r="BP26" s="32">
        <f>'Jadual5-2digit'!AN24/'Jadual5-2digit'!AM24*100-100</f>
        <v>-2.7756116562886035</v>
      </c>
      <c r="BQ26" s="32">
        <f>'Jadual5-2digit'!AO24/'Jadual5-2digit'!AN24*100-100</f>
        <v>-0.81110080022997977</v>
      </c>
      <c r="BR26" s="32">
        <f>'Jadual5-2digit'!AP24/'Jadual5-2digit'!AO24*100-100</f>
        <v>1.6204799214362424</v>
      </c>
      <c r="BS26" s="32">
        <f>'Jadual5-2digit'!AQ24/'Jadual5-2digit'!AP24*100-100</f>
        <v>-1.1870430364960214</v>
      </c>
      <c r="BT26" s="32">
        <f>'Jadual5-2digit'!DZ24/'Jadual5-2digit'!DY24*100-100</f>
        <v>4.0306065363810291</v>
      </c>
      <c r="BU26" s="32">
        <f>'Jadual5-2digit'!EA24/'Jadual5-2digit'!DZ24*100-100</f>
        <v>-0.12712048645001062</v>
      </c>
      <c r="BV26" s="32">
        <f>'Jadual5-2digit'!EB24/'Jadual5-2digit'!EA24*100-100</f>
        <v>0.68800592971118135</v>
      </c>
      <c r="BW26" s="32">
        <f>'Jadual5-2digit'!EC24/'Jadual5-2digit'!EB24*100-100</f>
        <v>-0.67383650005287166</v>
      </c>
      <c r="BX26" s="32">
        <f>'Jadual5-2digit'!ED24/'Jadual5-2digit'!EC24*100-100</f>
        <v>4.3989258173503316</v>
      </c>
      <c r="BY26" s="32">
        <f>'Jadual5-2digit'!EE24/'Jadual5-2digit'!ED24*100-100</f>
        <v>-0.6061550023620299</v>
      </c>
      <c r="BZ26" s="32">
        <f>'Jadual5-2digit'!EF24/'Jadual5-2digit'!EE24*100-100</f>
        <v>1.1323643571539179</v>
      </c>
      <c r="CA26" s="32">
        <f>'Jadual5-2digit'!EG24/'Jadual5-2digit'!EF24*100-100</f>
        <v>-1.0626198100149793</v>
      </c>
      <c r="CB26" s="32">
        <f>'Jadual5-2digit'!EH24/'Jadual5-2digit'!EG24*100-100</f>
        <v>4.688673402538754</v>
      </c>
      <c r="CC26" s="504" t="s">
        <v>692</v>
      </c>
      <c r="CD26" s="504"/>
      <c r="CE26" s="226"/>
      <c r="CF26" s="227"/>
      <c r="CG26" s="227"/>
      <c r="CH26" s="227"/>
      <c r="CI26" s="227"/>
      <c r="CJ26" s="227"/>
    </row>
    <row r="27" spans="1:90" s="7" customFormat="1" ht="12.75" customHeight="1">
      <c r="A27" s="528"/>
      <c r="B27" s="33"/>
      <c r="C27" s="34">
        <v>5.0999999999999996</v>
      </c>
      <c r="D27" s="35">
        <v>2.7528919471144802</v>
      </c>
      <c r="E27" s="36">
        <v>23</v>
      </c>
      <c r="F27" s="84"/>
      <c r="G27" s="45" t="s">
        <v>693</v>
      </c>
      <c r="H27" s="167">
        <f>'Jadual5-2digit'!U25/'Jadual5-2digit'!I25*100-100</f>
        <v>7.1017803418452559</v>
      </c>
      <c r="I27" s="167">
        <f>'Jadual5-2digit'!V25/'Jadual5-2digit'!J25*100-100</f>
        <v>3.5235092947075515</v>
      </c>
      <c r="J27" s="167">
        <f>'Jadual5-2digit'!W25/'Jadual5-2digit'!K25*100-100</f>
        <v>3.8157532140659072</v>
      </c>
      <c r="K27" s="167">
        <f>'Jadual5-2digit'!X25/'Jadual5-2digit'!L25*100-100</f>
        <v>4.3835344556909916</v>
      </c>
      <c r="L27" s="167">
        <f>'Jadual5-2digit'!Y25/'Jadual5-2digit'!M25*100-100</f>
        <v>3.9651322774790998</v>
      </c>
      <c r="M27" s="167">
        <f>'Jadual5-2digit'!Z25/'Jadual5-2digit'!N25*100-100</f>
        <v>4.3612988119700731</v>
      </c>
      <c r="N27" s="167">
        <f>'Jadual5-2digit'!AA25/'Jadual5-2digit'!O25*100-100</f>
        <v>3.8281855642434408</v>
      </c>
      <c r="O27" s="167">
        <f>'Jadual5-2digit'!AB25/'Jadual5-2digit'!P25*100-100</f>
        <v>6.327339191231232</v>
      </c>
      <c r="P27" s="167">
        <f>'Jadual5-2digit'!AC25/'Jadual5-2digit'!Q25*100-100</f>
        <v>4.2226651823881696</v>
      </c>
      <c r="Q27" s="167">
        <f>'Jadual5-2digit'!AD25/'Jadual5-2digit'!R25*100-100</f>
        <v>4.5120982512558072</v>
      </c>
      <c r="R27" s="167">
        <f>'Jadual5-2digit'!AE25/'Jadual5-2digit'!S25*100-100</f>
        <v>4.8744185187131706</v>
      </c>
      <c r="S27" s="167">
        <f>'Jadual5-2digit'!AF25/'Jadual5-2digit'!T25*100-100</f>
        <v>2.1506068912436405</v>
      </c>
      <c r="T27" s="167">
        <f>'Jadual5-2digit'!AG25/'Jadual5-2digit'!U25*100-100</f>
        <v>2.2158235728062579</v>
      </c>
      <c r="U27" s="167">
        <f>'Jadual5-2digit'!AH25/'Jadual5-2digit'!V25*100-100</f>
        <v>6.0893623359552294</v>
      </c>
      <c r="V27" s="167">
        <f>'Jadual5-2digit'!AI25/'Jadual5-2digit'!W25*100-100</f>
        <v>4.7085430127916368</v>
      </c>
      <c r="W27" s="167">
        <f>'Jadual5-2digit'!AJ25/'Jadual5-2digit'!X25*100-100</f>
        <v>4.6490554282191141</v>
      </c>
      <c r="X27" s="167">
        <f>'Jadual5-2digit'!AK25/'Jadual5-2digit'!Y25*100-100</f>
        <v>5.0042495594942977</v>
      </c>
      <c r="Y27" s="167">
        <f>'Jadual5-2digit'!AL25/'Jadual5-2digit'!Z25*100-100</f>
        <v>3.9519982187928235</v>
      </c>
      <c r="Z27" s="167">
        <f>'Jadual5-2digit'!AM25/'Jadual5-2digit'!AA25*100-100</f>
        <v>6.2630546895527317</v>
      </c>
      <c r="AA27" s="197">
        <f>'Jadual5-2digit'!AN25/'Jadual5-2digit'!AB25*100-100</f>
        <v>5.5381005383600552</v>
      </c>
      <c r="AB27" s="167">
        <f>'Jadual5-2digit'!AO25/'Jadual5-2digit'!AC25*100-100</f>
        <v>3.7924540588199562</v>
      </c>
      <c r="AC27" s="167">
        <f>'Jadual5-2digit'!AP25/'Jadual5-2digit'!AD25*100-100</f>
        <v>3.8667728317970358</v>
      </c>
      <c r="AD27" s="167">
        <f>'Jadual5-2digit'!AQ25/'Jadual5-2digit'!AE25*100-100</f>
        <v>4.1451936434816758</v>
      </c>
      <c r="AE27" s="167">
        <f>'Jadual5-2digit'!AR25/'Jadual5-2digit'!AF25*100-100</f>
        <v>4.1596623768814993</v>
      </c>
      <c r="AF27" s="167" t="e">
        <f>'Jadual5-2digit'!#REF!/'Jadual5-2digit'!#REF!*100-100</f>
        <v>#REF!</v>
      </c>
      <c r="AG27" s="167" t="e">
        <f>'Jadual5-2digit'!DY25/'Jadual5-2digit'!#REF!*100-100</f>
        <v>#REF!</v>
      </c>
      <c r="AH27" s="167" t="e">
        <f>'Jadual5-2digit'!DZ25/'Jadual5-2digit'!#REF!*100-100</f>
        <v>#REF!</v>
      </c>
      <c r="AI27" s="167" t="e">
        <f>'Jadual5-2digit'!EA25/'Jadual5-2digit'!#REF!*100-100</f>
        <v>#REF!</v>
      </c>
      <c r="AJ27" s="167" t="e">
        <f>'Jadual5-2digit'!EB25/'Jadual5-2digit'!#REF!*100-100</f>
        <v>#REF!</v>
      </c>
      <c r="AK27" s="167">
        <f>'Jadual5-2digit'!EC25/'Jadual5-2digit'!DY25*100-100</f>
        <v>4.8228400041401045</v>
      </c>
      <c r="AL27" s="167">
        <f>'Jadual5-2digit'!ED25/'Jadual5-2digit'!DZ25*100-100</f>
        <v>4.2374836908601594</v>
      </c>
      <c r="AM27" s="167">
        <f>'Jadual5-2digit'!EE25/'Jadual5-2digit'!EA25*100-100</f>
        <v>4.7919569960211987</v>
      </c>
      <c r="AN27" s="167">
        <f>'Jadual5-2digit'!EF25/'Jadual5-2digit'!EB25*100-100</f>
        <v>3.8275364252007762</v>
      </c>
      <c r="AO27" s="167">
        <f>'Jadual5-2digit'!EG25/'Jadual5-2digit'!EC25*100-100</f>
        <v>4.2825843257458587</v>
      </c>
      <c r="AP27" s="211">
        <f>'Jadual5-2digit'!EH25/'Jadual5-2digit'!ED25*100-100</f>
        <v>4.5266483982674117</v>
      </c>
      <c r="AQ27" s="197">
        <f>'Jadual5-2digit'!EI25/'Jadual5-2digit'!EE25*100-100</f>
        <v>5.1929294319211152</v>
      </c>
      <c r="AR27" s="197">
        <f>'Jadual5-2digit'!EJ25/'Jadual5-2digit'!EF25*100-100</f>
        <v>4.0565980935908925</v>
      </c>
      <c r="AS27" s="197" t="e">
        <f>'Jadual5-2digit'!#REF!/'Jadual5-2digit'!EG25*100-100</f>
        <v>#REF!</v>
      </c>
      <c r="AT27" s="38">
        <f>'Jadual5-2digit'!FN25/'Jadual5-2digit'!FM25*100-100</f>
        <v>4.546028779045912</v>
      </c>
      <c r="AU27" s="38">
        <f>'Jadual5-2digit'!R25/'Jadual5-2digit'!Q25*100-100</f>
        <v>5.3653597947050002</v>
      </c>
      <c r="AV27" s="38">
        <f>'Jadual5-2digit'!S25/'Jadual5-2digit'!R25*100-100</f>
        <v>-2.034180889313518</v>
      </c>
      <c r="AW27" s="38">
        <f>'Jadual5-2digit'!T25/'Jadual5-2digit'!S25*100-100</f>
        <v>4.098488105549265</v>
      </c>
      <c r="AX27" s="38">
        <f>'Jadual5-2digit'!U25/'Jadual5-2digit'!T25*100-100</f>
        <v>-6.3398193961907765</v>
      </c>
      <c r="AY27" s="38">
        <f>'Jadual5-2digit'!W25/'Jadual5-2digit'!V25*100-100</f>
        <v>13.833463475529982</v>
      </c>
      <c r="AZ27" s="38">
        <f>'Jadual5-2digit'!X25/'Jadual5-2digit'!W25*100-100</f>
        <v>-2.9107089256051495</v>
      </c>
      <c r="BA27" s="38">
        <f>'Jadual5-2digit'!Y25/'Jadual5-2digit'!X25*100-100</f>
        <v>1.1198836901320561</v>
      </c>
      <c r="BB27" s="38">
        <f>'Jadual5-2digit'!Z25/'Jadual5-2digit'!Y25*100-100</f>
        <v>4.1768675501390788</v>
      </c>
      <c r="BC27" s="38">
        <f>'Jadual5-2digit'!AA25/'Jadual5-2digit'!Z25*100-100</f>
        <v>-3.0587216387089455</v>
      </c>
      <c r="BD27" s="38">
        <f>'Jadual5-2digit'!AB25/'Jadual5-2digit'!AA25*100-100</f>
        <v>2.7668982431664944</v>
      </c>
      <c r="BE27" s="38">
        <f>'Jadual5-2digit'!AC25/'Jadual5-2digit'!AB25*100-100</f>
        <v>-0.99902400458537954</v>
      </c>
      <c r="BF27" s="38">
        <f>'Jadual5-2digit'!AD25/'Jadual5-2digit'!AC25*100-100</f>
        <v>5.6579662002728952</v>
      </c>
      <c r="BG27" s="38">
        <f>'Jadual5-2digit'!AE25/'Jadual5-2digit'!AD25*100-100</f>
        <v>-1.6945551198975011</v>
      </c>
      <c r="BH27" s="38">
        <f>'Jadual5-2digit'!AF25/'Jadual5-2digit'!AE25*100-100</f>
        <v>1.3948290406525103</v>
      </c>
      <c r="BI27" s="38">
        <f>'Jadual5-2digit'!AG25/'Jadual5-2digit'!AF25*100-100</f>
        <v>-6.2800233131382441</v>
      </c>
      <c r="BJ27" s="38">
        <f>'Jadual5-2digit'!AH25/'Jadual5-2digit'!AG25*100-100</f>
        <v>-6.3962092419091618</v>
      </c>
      <c r="BK27" s="38">
        <f>'Jadual5-2digit'!AI25/'Jadual5-2digit'!AH25*100-100</f>
        <v>12.351849838416314</v>
      </c>
      <c r="BL27" s="38">
        <f>'Jadual5-2digit'!AJ25/'Jadual5-2digit'!AI25*100-100</f>
        <v>-2.9658678194995218</v>
      </c>
      <c r="BM27" s="38">
        <f>'Jadual5-2digit'!AK25/'Jadual5-2digit'!AJ25*100-100</f>
        <v>1.4630992986723612</v>
      </c>
      <c r="BN27" s="38">
        <f>'Jadual5-2digit'!AL25/'Jadual5-2digit'!AK25*100-100</f>
        <v>3.1329074341477394</v>
      </c>
      <c r="BO27" s="38">
        <f>'Jadual5-2digit'!AM25/'Jadual5-2digit'!AL25*100-100</f>
        <v>-0.90352719820326399</v>
      </c>
      <c r="BP27" s="38">
        <f>'Jadual5-2digit'!AN25/'Jadual5-2digit'!AM25*100-100</f>
        <v>2.0657957790576518</v>
      </c>
      <c r="BQ27" s="38">
        <f>'Jadual5-2digit'!AO25/'Jadual5-2digit'!AN25*100-100</f>
        <v>-2.6365435765300731</v>
      </c>
      <c r="BR27" s="38">
        <f>'Jadual5-2digit'!AP25/'Jadual5-2digit'!AO25*100-100</f>
        <v>5.7336207406194291</v>
      </c>
      <c r="BS27" s="38">
        <f>'Jadual5-2digit'!AQ25/'Jadual5-2digit'!AP25*100-100</f>
        <v>-1.4310417651419698</v>
      </c>
      <c r="BT27" s="38">
        <f>'Jadual5-2digit'!DZ25/'Jadual5-2digit'!DY25*100-100</f>
        <v>4.8936528652057945</v>
      </c>
      <c r="BU27" s="38">
        <f>'Jadual5-2digit'!EA25/'Jadual5-2digit'!DZ25*100-100</f>
        <v>0.93258640861976971</v>
      </c>
      <c r="BV27" s="38">
        <f>'Jadual5-2digit'!EB25/'Jadual5-2digit'!EA25*100-100</f>
        <v>6.1703031567260211</v>
      </c>
      <c r="BW27" s="38">
        <f>'Jadual5-2digit'!EC25/'Jadual5-2digit'!EB25*100-100</f>
        <v>-6.7449729053482628</v>
      </c>
      <c r="BX27" s="38">
        <f>'Jadual5-2digit'!ED25/'Jadual5-2digit'!EC25*100-100</f>
        <v>4.3079011156327454</v>
      </c>
      <c r="BY27" s="38">
        <f>'Jadual5-2digit'!EE25/'Jadual5-2digit'!ED25*100-100</f>
        <v>1.4694798830479527</v>
      </c>
      <c r="BZ27" s="38">
        <f>'Jadual5-2digit'!EF25/'Jadual5-2digit'!EE25*100-100</f>
        <v>5.1931974006185015</v>
      </c>
      <c r="CA27" s="38">
        <f>'Jadual5-2digit'!EG25/'Jadual5-2digit'!EF25*100-100</f>
        <v>-6.3362614425152088</v>
      </c>
      <c r="CB27" s="38">
        <f>'Jadual5-2digit'!EH25/'Jadual5-2digit'!EG25*100-100</f>
        <v>4.5520244398393572</v>
      </c>
      <c r="CC27" s="228"/>
      <c r="CD27" s="61" t="s">
        <v>822</v>
      </c>
      <c r="CE27" s="229"/>
      <c r="CF27" s="230"/>
      <c r="CG27" s="230"/>
      <c r="CH27" s="230"/>
      <c r="CI27" s="230"/>
      <c r="CJ27" s="230"/>
    </row>
    <row r="28" spans="1:90" s="8" customFormat="1" ht="16.5" customHeight="1">
      <c r="A28" s="528"/>
      <c r="C28" s="34">
        <v>5.2</v>
      </c>
      <c r="D28" s="54">
        <v>2.6479909489052802</v>
      </c>
      <c r="E28" s="39">
        <v>24</v>
      </c>
      <c r="F28" s="84"/>
      <c r="G28" s="45" t="s">
        <v>695</v>
      </c>
      <c r="H28" s="167">
        <f>'Jadual5-2digit'!U26/'Jadual5-2digit'!I26*100-100</f>
        <v>1.2988960680087303</v>
      </c>
      <c r="I28" s="167">
        <f>'Jadual5-2digit'!V26/'Jadual5-2digit'!J26*100-100</f>
        <v>-2.380936716332954</v>
      </c>
      <c r="J28" s="167">
        <f>'Jadual5-2digit'!W26/'Jadual5-2digit'!K26*100-100</f>
        <v>0.38743539994381138</v>
      </c>
      <c r="K28" s="167">
        <f>'Jadual5-2digit'!X26/'Jadual5-2digit'!L26*100-100</f>
        <v>-9.1692206523546815E-2</v>
      </c>
      <c r="L28" s="167">
        <f>'Jadual5-2digit'!Y26/'Jadual5-2digit'!M26*100-100</f>
        <v>3.8284955179070295</v>
      </c>
      <c r="M28" s="167">
        <f>'Jadual5-2digit'!Z26/'Jadual5-2digit'!N26*100-100</f>
        <v>3.9601852843908603</v>
      </c>
      <c r="N28" s="167">
        <f>'Jadual5-2digit'!AA26/'Jadual5-2digit'!O26*100-100</f>
        <v>1.2341911254417823</v>
      </c>
      <c r="O28" s="167">
        <f>'Jadual5-2digit'!AB26/'Jadual5-2digit'!P26*100-100</f>
        <v>1.5525743488092445</v>
      </c>
      <c r="P28" s="167">
        <f>'Jadual5-2digit'!AC26/'Jadual5-2digit'!Q26*100-100</f>
        <v>0.76092539314316809</v>
      </c>
      <c r="Q28" s="167">
        <f>'Jadual5-2digit'!AD26/'Jadual5-2digit'!R26*100-100</f>
        <v>1.1572857283973974</v>
      </c>
      <c r="R28" s="167">
        <f>'Jadual5-2digit'!AE26/'Jadual5-2digit'!S26*100-100</f>
        <v>8.402624619218841</v>
      </c>
      <c r="S28" s="167">
        <f>'Jadual5-2digit'!AF26/'Jadual5-2digit'!T26*100-100</f>
        <v>5.2945047772914933</v>
      </c>
      <c r="T28" s="167">
        <f>'Jadual5-2digit'!AG26/'Jadual5-2digit'!U26*100-100</f>
        <v>4.6290447650935107</v>
      </c>
      <c r="U28" s="167">
        <f>'Jadual5-2digit'!AH26/'Jadual5-2digit'!V26*100-100</f>
        <v>3.6745475580713958</v>
      </c>
      <c r="V28" s="167">
        <f>'Jadual5-2digit'!AI26/'Jadual5-2digit'!W26*100-100</f>
        <v>5.3268235300292304</v>
      </c>
      <c r="W28" s="167">
        <f>'Jadual5-2digit'!AJ26/'Jadual5-2digit'!X26*100-100</f>
        <v>4.9225549973279641</v>
      </c>
      <c r="X28" s="167">
        <f>'Jadual5-2digit'!AK26/'Jadual5-2digit'!Y26*100-100</f>
        <v>5.2755663299768969</v>
      </c>
      <c r="Y28" s="167">
        <f>'Jadual5-2digit'!AL26/'Jadual5-2digit'!Z26*100-100</f>
        <v>3.9873940400313188</v>
      </c>
      <c r="Z28" s="167">
        <f>'Jadual5-2digit'!AM26/'Jadual5-2digit'!AA26*100-100</f>
        <v>8.4164538998973626</v>
      </c>
      <c r="AA28" s="197">
        <f>'Jadual5-2digit'!AN26/'Jadual5-2digit'!AB26*100-100</f>
        <v>7.7235902569458688</v>
      </c>
      <c r="AB28" s="167">
        <f>'Jadual5-2digit'!AO26/'Jadual5-2digit'!AC26*100-100</f>
        <v>5.0557821141888013</v>
      </c>
      <c r="AC28" s="167">
        <f>'Jadual5-2digit'!AP26/'Jadual5-2digit'!AD26*100-100</f>
        <v>5.5440932524749087</v>
      </c>
      <c r="AD28" s="167">
        <f>'Jadual5-2digit'!AQ26/'Jadual5-2digit'!AE26*100-100</f>
        <v>5.0027562751710661</v>
      </c>
      <c r="AE28" s="167">
        <f>'Jadual5-2digit'!AR26/'Jadual5-2digit'!AF26*100-100</f>
        <v>5.4320947642485038</v>
      </c>
      <c r="AF28" s="167" t="e">
        <f>'Jadual5-2digit'!#REF!/'Jadual5-2digit'!#REF!*100-100</f>
        <v>#REF!</v>
      </c>
      <c r="AG28" s="167" t="e">
        <f>'Jadual5-2digit'!DY26/'Jadual5-2digit'!#REF!*100-100</f>
        <v>#REF!</v>
      </c>
      <c r="AH28" s="167" t="e">
        <f>'Jadual5-2digit'!DZ26/'Jadual5-2digit'!#REF!*100-100</f>
        <v>#REF!</v>
      </c>
      <c r="AI28" s="167" t="e">
        <f>'Jadual5-2digit'!EA26/'Jadual5-2digit'!#REF!*100-100</f>
        <v>#REF!</v>
      </c>
      <c r="AJ28" s="167" t="e">
        <f>'Jadual5-2digit'!EB26/'Jadual5-2digit'!#REF!*100-100</f>
        <v>#REF!</v>
      </c>
      <c r="AK28" s="167">
        <f>'Jadual5-2digit'!EC26/'Jadual5-2digit'!DY26*100-100</f>
        <v>-0.23877509073876979</v>
      </c>
      <c r="AL28" s="167">
        <f>'Jadual5-2digit'!ED26/'Jadual5-2digit'!DZ26*100-100</f>
        <v>2.5553303121496924</v>
      </c>
      <c r="AM28" s="167">
        <f>'Jadual5-2digit'!EE26/'Jadual5-2digit'!EA26*100-100</f>
        <v>1.1796239179289358</v>
      </c>
      <c r="AN28" s="167">
        <f>'Jadual5-2digit'!EF26/'Jadual5-2digit'!EB26*100-100</f>
        <v>4.8704144291638443</v>
      </c>
      <c r="AO28" s="167">
        <f>'Jadual5-2digit'!EG26/'Jadual5-2digit'!EC26*100-100</f>
        <v>4.5657784727366248</v>
      </c>
      <c r="AP28" s="211">
        <f>'Jadual5-2digit'!EH26/'Jadual5-2digit'!ED26*100-100</f>
        <v>4.7129799023946788</v>
      </c>
      <c r="AQ28" s="197">
        <f>'Jadual5-2digit'!EI26/'Jadual5-2digit'!EE26*100-100</f>
        <v>7.0770625630413235</v>
      </c>
      <c r="AR28" s="197">
        <f>'Jadual5-2digit'!EJ26/'Jadual5-2digit'!EF26*100-100</f>
        <v>5.3253388511651707</v>
      </c>
      <c r="AS28" s="197" t="e">
        <f>'Jadual5-2digit'!#REF!/'Jadual5-2digit'!EG26*100-100</f>
        <v>#REF!</v>
      </c>
      <c r="AT28" s="38">
        <f>'Jadual5-2digit'!FN26/'Jadual5-2digit'!FM26*100-100</f>
        <v>5.4425375686983841</v>
      </c>
      <c r="AU28" s="38">
        <f>'Jadual5-2digit'!R26/'Jadual5-2digit'!Q26*100-100</f>
        <v>-3.6052366866235701</v>
      </c>
      <c r="AV28" s="38">
        <f>'Jadual5-2digit'!S26/'Jadual5-2digit'!R26*100-100</f>
        <v>-6.2560608616302318</v>
      </c>
      <c r="AW28" s="38">
        <f>'Jadual5-2digit'!T26/'Jadual5-2digit'!S26*100-100</f>
        <v>1.0908398866789781</v>
      </c>
      <c r="AX28" s="38">
        <f>'Jadual5-2digit'!U26/'Jadual5-2digit'!T26*100-100</f>
        <v>-1.3432465253204242</v>
      </c>
      <c r="AY28" s="38">
        <f>'Jadual5-2digit'!W26/'Jadual5-2digit'!V26*100-100</f>
        <v>8.8055323560198815</v>
      </c>
      <c r="AZ28" s="38">
        <f>'Jadual5-2digit'!X26/'Jadual5-2digit'!W26*100-100</f>
        <v>0.24787057411082003</v>
      </c>
      <c r="BA28" s="38">
        <f>'Jadual5-2digit'!Y26/'Jadual5-2digit'!X26*100-100</f>
        <v>-0.65304071324536039</v>
      </c>
      <c r="BB28" s="38">
        <f>'Jadual5-2digit'!Z26/'Jadual5-2digit'!Y26*100-100</f>
        <v>6.6089031869290551</v>
      </c>
      <c r="BC28" s="38">
        <f>'Jadual5-2digit'!AA26/'Jadual5-2digit'!Z26*100-100</f>
        <v>0.14800889801971095</v>
      </c>
      <c r="BD28" s="38">
        <f>'Jadual5-2digit'!AB26/'Jadual5-2digit'!AA26*100-100</f>
        <v>-5.4979465735242883</v>
      </c>
      <c r="BE28" s="38">
        <f>'Jadual5-2digit'!AC26/'Jadual5-2digit'!AB26*100-100</f>
        <v>2.1056839349280665</v>
      </c>
      <c r="BF28" s="38">
        <f>'Jadual5-2digit'!AD26/'Jadual5-2digit'!AC26*100-100</f>
        <v>-3.2260513967449072</v>
      </c>
      <c r="BG28" s="38">
        <f>'Jadual5-2digit'!AE26/'Jadual5-2digit'!AD26*100-100</f>
        <v>0.45830086849434792</v>
      </c>
      <c r="BH28" s="38">
        <f>'Jadual5-2digit'!AF26/'Jadual5-2digit'!AE26*100-100</f>
        <v>-1.8076364776394342</v>
      </c>
      <c r="BI28" s="38">
        <f>'Jadual5-2digit'!AG26/'Jadual5-2digit'!AF26*100-100</f>
        <v>-1.9667560285896997</v>
      </c>
      <c r="BJ28" s="38">
        <f>'Jadual5-2digit'!AH26/'Jadual5-2digit'!AG26*100-100</f>
        <v>-0.76403462666127098</v>
      </c>
      <c r="BK28" s="38">
        <f>'Jadual5-2digit'!AI26/'Jadual5-2digit'!AH26*100-100</f>
        <v>10.539581560596687</v>
      </c>
      <c r="BL28" s="38">
        <f>'Jadual5-2digit'!AJ26/'Jadual5-2digit'!AI26*100-100</f>
        <v>-0.13690377097201178</v>
      </c>
      <c r="BM28" s="38">
        <f>'Jadual5-2digit'!AK26/'Jadual5-2digit'!AJ26*100-100</f>
        <v>-0.31878844028716458</v>
      </c>
      <c r="BN28" s="38">
        <f>'Jadual5-2digit'!AL26/'Jadual5-2digit'!AK26*100-100</f>
        <v>5.3044159280674705</v>
      </c>
      <c r="BO28" s="38">
        <f>'Jadual5-2digit'!AM26/'Jadual5-2digit'!AL26*100-100</f>
        <v>4.413540603574063</v>
      </c>
      <c r="BP28" s="38">
        <f>'Jadual5-2digit'!AN26/'Jadual5-2digit'!AM26*100-100</f>
        <v>-6.1018866088986243</v>
      </c>
      <c r="BQ28" s="38">
        <f>'Jadual5-2digit'!AO26/'Jadual5-2digit'!AN26*100-100</f>
        <v>-0.42299501434986553</v>
      </c>
      <c r="BR28" s="38">
        <f>'Jadual5-2digit'!AP26/'Jadual5-2digit'!AO26*100-100</f>
        <v>-2.7762351558117615</v>
      </c>
      <c r="BS28" s="38">
        <f>'Jadual5-2digit'!AQ26/'Jadual5-2digit'!AP26*100-100</f>
        <v>-5.6951015920859049E-2</v>
      </c>
      <c r="BT28" s="38">
        <f>'Jadual5-2digit'!DZ26/'Jadual5-2digit'!DY26*100-100</f>
        <v>4.9359127152983859</v>
      </c>
      <c r="BU28" s="38">
        <f>'Jadual5-2digit'!EA26/'Jadual5-2digit'!DZ26*100-100</f>
        <v>2.4873341497301737</v>
      </c>
      <c r="BV28" s="38">
        <f>'Jadual5-2digit'!EB26/'Jadual5-2digit'!EA26*100-100</f>
        <v>-7.397430484436768</v>
      </c>
      <c r="BW28" s="38">
        <f>'Jadual5-2digit'!EC26/'Jadual5-2digit'!EB26*100-100</f>
        <v>0.17155014153762238</v>
      </c>
      <c r="BX28" s="38">
        <f>'Jadual5-2digit'!ED26/'Jadual5-2digit'!EC26*100-100</f>
        <v>7.8749504119739413</v>
      </c>
      <c r="BY28" s="38">
        <f>'Jadual5-2digit'!EE26/'Jadual5-2digit'!ED26*100-100</f>
        <v>1.1125398753879097</v>
      </c>
      <c r="BZ28" s="38">
        <f>'Jadual5-2digit'!EF26/'Jadual5-2digit'!EE26*100-100</f>
        <v>-4.0195103889712982</v>
      </c>
      <c r="CA28" s="38">
        <f>'Jadual5-2digit'!EG26/'Jadual5-2digit'!EF26*100-100</f>
        <v>-0.1194361785820206</v>
      </c>
      <c r="CB28" s="38">
        <f>'Jadual5-2digit'!EH26/'Jadual5-2digit'!EG26*100-100</f>
        <v>8.0268102953589704</v>
      </c>
      <c r="CC28" s="232"/>
      <c r="CD28" s="61" t="s">
        <v>696</v>
      </c>
      <c r="CE28" s="229"/>
      <c r="CF28" s="230"/>
      <c r="CG28" s="230"/>
      <c r="CH28" s="230"/>
      <c r="CI28" s="230"/>
      <c r="CJ28" s="230"/>
    </row>
    <row r="29" spans="1:90" s="7" customFormat="1" ht="26.25" customHeight="1">
      <c r="A29" s="528"/>
      <c r="B29" s="33"/>
      <c r="C29" s="34">
        <v>5.3</v>
      </c>
      <c r="D29" s="35">
        <v>2.0586902008899401</v>
      </c>
      <c r="E29" s="36">
        <v>25</v>
      </c>
      <c r="F29" s="84"/>
      <c r="G29" s="45" t="s">
        <v>823</v>
      </c>
      <c r="H29" s="167">
        <f>'Jadual5-2digit'!U27/'Jadual5-2digit'!I27*100-100</f>
        <v>6.3338259355606681</v>
      </c>
      <c r="I29" s="167">
        <f>'Jadual5-2digit'!V27/'Jadual5-2digit'!J27*100-100</f>
        <v>6.3712664460445154</v>
      </c>
      <c r="J29" s="167">
        <f>'Jadual5-2digit'!W27/'Jadual5-2digit'!K27*100-100</f>
        <v>4.5733329674363148</v>
      </c>
      <c r="K29" s="167">
        <f>'Jadual5-2digit'!X27/'Jadual5-2digit'!L27*100-100</f>
        <v>3.3788387306343566</v>
      </c>
      <c r="L29" s="167">
        <f>'Jadual5-2digit'!Y27/'Jadual5-2digit'!M27*100-100</f>
        <v>7.0025485388651276</v>
      </c>
      <c r="M29" s="167">
        <f>'Jadual5-2digit'!Z27/'Jadual5-2digit'!N27*100-100</f>
        <v>5.7498314987692254</v>
      </c>
      <c r="N29" s="167">
        <f>'Jadual5-2digit'!AA27/'Jadual5-2digit'!O27*100-100</f>
        <v>4.7759703876549366</v>
      </c>
      <c r="O29" s="167">
        <f>'Jadual5-2digit'!AB27/'Jadual5-2digit'!P27*100-100</f>
        <v>5.3517633493118382</v>
      </c>
      <c r="P29" s="167">
        <f>'Jadual5-2digit'!AC27/'Jadual5-2digit'!Q27*100-100</f>
        <v>3.9098282964278326</v>
      </c>
      <c r="Q29" s="167">
        <f>'Jadual5-2digit'!AD27/'Jadual5-2digit'!R27*100-100</f>
        <v>5.4902076829549458</v>
      </c>
      <c r="R29" s="167">
        <f>'Jadual5-2digit'!AE27/'Jadual5-2digit'!S27*100-100</f>
        <v>6.4823553471787818</v>
      </c>
      <c r="S29" s="167">
        <f>'Jadual5-2digit'!AF27/'Jadual5-2digit'!T27*100-100</f>
        <v>0.73607089847777729</v>
      </c>
      <c r="T29" s="167">
        <f>'Jadual5-2digit'!AG27/'Jadual5-2digit'!U27*100-100</f>
        <v>3.3040881272695231</v>
      </c>
      <c r="U29" s="167">
        <f>'Jadual5-2digit'!AH27/'Jadual5-2digit'!V27*100-100</f>
        <v>3.2416937739351539</v>
      </c>
      <c r="V29" s="167">
        <f>'Jadual5-2digit'!AI27/'Jadual5-2digit'!W27*100-100</f>
        <v>2.6382781963749835</v>
      </c>
      <c r="W29" s="167">
        <f>'Jadual5-2digit'!AJ27/'Jadual5-2digit'!X27*100-100</f>
        <v>3.6668013125403291</v>
      </c>
      <c r="X29" s="167">
        <f>'Jadual5-2digit'!AK27/'Jadual5-2digit'!Y27*100-100</f>
        <v>3.5055755326849862</v>
      </c>
      <c r="Y29" s="167">
        <f>'Jadual5-2digit'!AL27/'Jadual5-2digit'!Z27*100-100</f>
        <v>3.1542718970828361</v>
      </c>
      <c r="Z29" s="167">
        <f>'Jadual5-2digit'!AM27/'Jadual5-2digit'!AA27*100-100</f>
        <v>9.5382262329054726</v>
      </c>
      <c r="AA29" s="197">
        <f>'Jadual5-2digit'!AN27/'Jadual5-2digit'!AB27*100-100</f>
        <v>9.1988959729931992</v>
      </c>
      <c r="AB29" s="167">
        <f>'Jadual5-2digit'!AO27/'Jadual5-2digit'!AC27*100-100</f>
        <v>5.4206923519359407</v>
      </c>
      <c r="AC29" s="167">
        <f>'Jadual5-2digit'!AP27/'Jadual5-2digit'!AD27*100-100</f>
        <v>5.6171765258172144</v>
      </c>
      <c r="AD29" s="167">
        <f>'Jadual5-2digit'!AQ27/'Jadual5-2digit'!AE27*100-100</f>
        <v>4.9813507868314417</v>
      </c>
      <c r="AE29" s="167">
        <f>'Jadual5-2digit'!AR27/'Jadual5-2digit'!AF27*100-100</f>
        <v>4.6420437226030913</v>
      </c>
      <c r="AF29" s="167" t="e">
        <f>'Jadual5-2digit'!#REF!/'Jadual5-2digit'!#REF!*100-100</f>
        <v>#REF!</v>
      </c>
      <c r="AG29" s="167" t="e">
        <f>'Jadual5-2digit'!DY27/'Jadual5-2digit'!#REF!*100-100</f>
        <v>#REF!</v>
      </c>
      <c r="AH29" s="167" t="e">
        <f>'Jadual5-2digit'!DZ27/'Jadual5-2digit'!#REF!*100-100</f>
        <v>#REF!</v>
      </c>
      <c r="AI29" s="167" t="e">
        <f>'Jadual5-2digit'!EA27/'Jadual5-2digit'!#REF!*100-100</f>
        <v>#REF!</v>
      </c>
      <c r="AJ29" s="167" t="e">
        <f>'Jadual5-2digit'!EB27/'Jadual5-2digit'!#REF!*100-100</f>
        <v>#REF!</v>
      </c>
      <c r="AK29" s="167">
        <f>'Jadual5-2digit'!EC27/'Jadual5-2digit'!DY27*100-100</f>
        <v>5.7466292477169105</v>
      </c>
      <c r="AL29" s="167">
        <f>'Jadual5-2digit'!ED27/'Jadual5-2digit'!DZ27*100-100</f>
        <v>5.3746560676751329</v>
      </c>
      <c r="AM29" s="167">
        <f>'Jadual5-2digit'!EE27/'Jadual5-2digit'!EA27*100-100</f>
        <v>4.667156519582079</v>
      </c>
      <c r="AN29" s="167">
        <f>'Jadual5-2digit'!EF27/'Jadual5-2digit'!EB27*100-100</f>
        <v>4.1916264423978333</v>
      </c>
      <c r="AO29" s="167">
        <f>'Jadual5-2digit'!EG27/'Jadual5-2digit'!EC27*100-100</f>
        <v>3.0616777755561912</v>
      </c>
      <c r="AP29" s="211">
        <f>'Jadual5-2digit'!EH27/'Jadual5-2digit'!ED27*100-100</f>
        <v>3.4399281184811485</v>
      </c>
      <c r="AQ29" s="197">
        <f>'Jadual5-2digit'!EI27/'Jadual5-2digit'!EE27*100-100</f>
        <v>8.0384409905954897</v>
      </c>
      <c r="AR29" s="197">
        <f>'Jadual5-2digit'!EJ27/'Jadual5-2digit'!EF27*100-100</f>
        <v>5.083598444108901</v>
      </c>
      <c r="AS29" s="197" t="e">
        <f>'Jadual5-2digit'!#REF!/'Jadual5-2digit'!EG27*100-100</f>
        <v>#REF!</v>
      </c>
      <c r="AT29" s="38">
        <f>'Jadual5-2digit'!FN27/'Jadual5-2digit'!FM27*100-100</f>
        <v>4.9129200891749178</v>
      </c>
      <c r="AU29" s="38">
        <f>'Jadual5-2digit'!R27/'Jadual5-2digit'!Q27*100-100</f>
        <v>-0.54261363925904504</v>
      </c>
      <c r="AV29" s="38">
        <f>'Jadual5-2digit'!S27/'Jadual5-2digit'!R27*100-100</f>
        <v>-1.9876745177978705</v>
      </c>
      <c r="AW29" s="38">
        <f>'Jadual5-2digit'!T27/'Jadual5-2digit'!S27*100-100</f>
        <v>4.6328187272709016</v>
      </c>
      <c r="AX29" s="38">
        <f>'Jadual5-2digit'!U27/'Jadual5-2digit'!T27*100-100</f>
        <v>11.141833290070124</v>
      </c>
      <c r="AY29" s="38">
        <f>'Jadual5-2digit'!W27/'Jadual5-2digit'!V27*100-100</f>
        <v>12.495884581040698</v>
      </c>
      <c r="AZ29" s="38">
        <f>'Jadual5-2digit'!X27/'Jadual5-2digit'!W27*100-100</f>
        <v>-0.33784259292521313</v>
      </c>
      <c r="BA29" s="38">
        <f>'Jadual5-2digit'!Y27/'Jadual5-2digit'!X27*100-100</f>
        <v>2.8651739444016044</v>
      </c>
      <c r="BB29" s="38">
        <f>'Jadual5-2digit'!Z27/'Jadual5-2digit'!Y27*100-100</f>
        <v>0.1908352770370243</v>
      </c>
      <c r="BC29" s="38">
        <f>'Jadual5-2digit'!AA27/'Jadual5-2digit'!Z27*100-100</f>
        <v>-2.8996608948224321</v>
      </c>
      <c r="BD29" s="38">
        <f>'Jadual5-2digit'!AB27/'Jadual5-2digit'!AA27*100-100</f>
        <v>-3.9850828706441774</v>
      </c>
      <c r="BE29" s="38">
        <f>'Jadual5-2digit'!AC27/'Jadual5-2digit'!AB27*100-100</f>
        <v>4.0011449885418671</v>
      </c>
      <c r="BF29" s="38">
        <f>'Jadual5-2digit'!AD27/'Jadual5-2digit'!AC27*100-100</f>
        <v>0.97004792336024082</v>
      </c>
      <c r="BG29" s="38">
        <f>'Jadual5-2digit'!AE27/'Jadual5-2digit'!AD27*100-100</f>
        <v>-1.0658572048149182</v>
      </c>
      <c r="BH29" s="38">
        <f>'Jadual5-2digit'!AF27/'Jadual5-2digit'!AE27*100-100</f>
        <v>-1.0136561005625992</v>
      </c>
      <c r="BI29" s="38">
        <f>'Jadual5-2digit'!AG27/'Jadual5-2digit'!AF27*100-100</f>
        <v>13.975119720469436</v>
      </c>
      <c r="BJ29" s="38">
        <f>'Jadual5-2digit'!AH27/'Jadual5-2digit'!AG27*100-100</f>
        <v>-18.234487617182083</v>
      </c>
      <c r="BK29" s="38">
        <f>'Jadual5-2digit'!AI27/'Jadual5-2digit'!AH27*100-100</f>
        <v>11.838381137555459</v>
      </c>
      <c r="BL29" s="38">
        <f>'Jadual5-2digit'!AJ27/'Jadual5-2digit'!AI27*100-100</f>
        <v>0.66085725377298843</v>
      </c>
      <c r="BM29" s="38">
        <f>'Jadual5-2digit'!AK27/'Jadual5-2digit'!AJ27*100-100</f>
        <v>2.7051948799454522</v>
      </c>
      <c r="BN29" s="38">
        <f>'Jadual5-2digit'!AL27/'Jadual5-2digit'!AK27*100-100</f>
        <v>-0.14921794720424941</v>
      </c>
      <c r="BO29" s="38">
        <f>'Jadual5-2digit'!AM27/'Jadual5-2digit'!AL27*100-100</f>
        <v>3.1096310078803953</v>
      </c>
      <c r="BP29" s="38">
        <f>'Jadual5-2digit'!AN27/'Jadual5-2digit'!AM27*100-100</f>
        <v>-4.2825202850102499</v>
      </c>
      <c r="BQ29" s="38">
        <f>'Jadual5-2digit'!AO27/'Jadual5-2digit'!AN27*100-100</f>
        <v>0.40277983028065023</v>
      </c>
      <c r="BR29" s="38">
        <f>'Jadual5-2digit'!AP27/'Jadual5-2digit'!AO27*100-100</f>
        <v>1.1582369402445494</v>
      </c>
      <c r="BS29" s="38">
        <f>'Jadual5-2digit'!AQ27/'Jadual5-2digit'!AP27*100-100</f>
        <v>-1.6614504267024301</v>
      </c>
      <c r="BT29" s="38">
        <f>'Jadual5-2digit'!DZ27/'Jadual5-2digit'!DY27*100-100</f>
        <v>2.8321888384099481</v>
      </c>
      <c r="BU29" s="38">
        <f>'Jadual5-2digit'!EA27/'Jadual5-2digit'!DZ27*100-100</f>
        <v>-2.5619198081625711</v>
      </c>
      <c r="BV29" s="38">
        <f>'Jadual5-2digit'!EB27/'Jadual5-2digit'!EA27*100-100</f>
        <v>1.6256782519816966</v>
      </c>
      <c r="BW29" s="38">
        <f>'Jadual5-2digit'!EC27/'Jadual5-2digit'!EB27*100-100</f>
        <v>3.8497073630150709</v>
      </c>
      <c r="BX29" s="38">
        <f>'Jadual5-2digit'!ED27/'Jadual5-2digit'!EC27*100-100</f>
        <v>2.4704674618989628</v>
      </c>
      <c r="BY29" s="38">
        <f>'Jadual5-2digit'!EE27/'Jadual5-2digit'!ED27*100-100</f>
        <v>-3.2161321232994027</v>
      </c>
      <c r="BZ29" s="38">
        <f>'Jadual5-2digit'!EF27/'Jadual5-2digit'!EE27*100-100</f>
        <v>1.1639664005278547</v>
      </c>
      <c r="CA29" s="38">
        <f>'Jadual5-2digit'!EG27/'Jadual5-2digit'!EF27*100-100</f>
        <v>2.7234667773418266</v>
      </c>
      <c r="CB29" s="38">
        <f>'Jadual5-2digit'!EH27/'Jadual5-2digit'!EG27*100-100</f>
        <v>2.8465479827454629</v>
      </c>
      <c r="CC29" s="228"/>
      <c r="CD29" s="61" t="s">
        <v>698</v>
      </c>
      <c r="CE29" s="229"/>
      <c r="CF29" s="230"/>
      <c r="CG29" s="230"/>
      <c r="CH29" s="230"/>
      <c r="CI29" s="230"/>
      <c r="CJ29" s="230"/>
    </row>
    <row r="30" spans="1:90" s="40" customFormat="1" ht="15" customHeight="1">
      <c r="A30" s="528"/>
      <c r="B30" s="443" t="s">
        <v>699</v>
      </c>
      <c r="C30" s="172"/>
      <c r="D30" s="41">
        <f>SUM(D31:D33)</f>
        <v>16.573753358017701</v>
      </c>
      <c r="E30" s="42"/>
      <c r="F30" s="40" t="s">
        <v>700</v>
      </c>
      <c r="G30" s="173"/>
      <c r="H30" s="160">
        <f>'Jadual5-2digit'!U28/'Jadual5-2digit'!I28*100-100</f>
        <v>7.0504626432641402</v>
      </c>
      <c r="I30" s="160">
        <f>'Jadual5-2digit'!V28/'Jadual5-2digit'!J28*100-100</f>
        <v>7.001616178066655</v>
      </c>
      <c r="J30" s="160">
        <f>'Jadual5-2digit'!W28/'Jadual5-2digit'!K28*100-100</f>
        <v>7.0682346938282024</v>
      </c>
      <c r="K30" s="160">
        <f>'Jadual5-2digit'!X28/'Jadual5-2digit'!L28*100-100</f>
        <v>8.3491363909070344</v>
      </c>
      <c r="L30" s="160">
        <f>'Jadual5-2digit'!Y28/'Jadual5-2digit'!M28*100-100</f>
        <v>8.6908955809861084</v>
      </c>
      <c r="M30" s="160">
        <f>'Jadual5-2digit'!Z28/'Jadual5-2digit'!N28*100-100</f>
        <v>9.6048548171682455</v>
      </c>
      <c r="N30" s="160">
        <f>'Jadual5-2digit'!AA28/'Jadual5-2digit'!O28*100-100</f>
        <v>4.5795280040338895</v>
      </c>
      <c r="O30" s="160">
        <f>'Jadual5-2digit'!AB28/'Jadual5-2digit'!P28*100-100</f>
        <v>8.3678050659965919</v>
      </c>
      <c r="P30" s="160">
        <f>'Jadual5-2digit'!AC28/'Jadual5-2digit'!Q28*100-100</f>
        <v>6.6356208007901216</v>
      </c>
      <c r="Q30" s="160">
        <f>'Jadual5-2digit'!AD28/'Jadual5-2digit'!R28*100-100</f>
        <v>7.8259202868325275</v>
      </c>
      <c r="R30" s="160">
        <f>'Jadual5-2digit'!AE28/'Jadual5-2digit'!S28*100-100</f>
        <v>8.8897890418801637</v>
      </c>
      <c r="S30" s="160">
        <f>'Jadual5-2digit'!AF28/'Jadual5-2digit'!T28*100-100</f>
        <v>6.1649702443115899</v>
      </c>
      <c r="T30" s="160">
        <f>'Jadual5-2digit'!AG28/'Jadual5-2digit'!U28*100-100</f>
        <v>6.2904357369637296</v>
      </c>
      <c r="U30" s="160">
        <f>'Jadual5-2digit'!AH28/'Jadual5-2digit'!V28*100-100</f>
        <v>9.2773030876710294</v>
      </c>
      <c r="V30" s="160">
        <f>'Jadual5-2digit'!AI28/'Jadual5-2digit'!W28*100-100</f>
        <v>7.6308027982101976</v>
      </c>
      <c r="W30" s="160">
        <f>'Jadual5-2digit'!AJ28/'Jadual5-2digit'!X28*100-100</f>
        <v>7.7499253217002462</v>
      </c>
      <c r="X30" s="160">
        <f>'Jadual5-2digit'!AK28/'Jadual5-2digit'!Y28*100-100</f>
        <v>9.8773222462649812</v>
      </c>
      <c r="Y30" s="160">
        <f>'Jadual5-2digit'!AL28/'Jadual5-2digit'!Z28*100-100</f>
        <v>6.9958328713672984</v>
      </c>
      <c r="Z30" s="160">
        <f>'Jadual5-2digit'!AM28/'Jadual5-2digit'!AA28*100-100</f>
        <v>9.7696006973345249</v>
      </c>
      <c r="AA30" s="195">
        <f>'Jadual5-2digit'!AN28/'Jadual5-2digit'!AB28*100-100</f>
        <v>7.7927215655028306</v>
      </c>
      <c r="AB30" s="160">
        <f>'Jadual5-2digit'!AO28/'Jadual5-2digit'!AC28*100-100</f>
        <v>6.1605489807310647</v>
      </c>
      <c r="AC30" s="160">
        <f>'Jadual5-2digit'!AP28/'Jadual5-2digit'!AD28*100-100</f>
        <v>5.7612857238649866</v>
      </c>
      <c r="AD30" s="160">
        <f>'Jadual5-2digit'!AQ28/'Jadual5-2digit'!AE28*100-100</f>
        <v>7.0026143442193103</v>
      </c>
      <c r="AE30" s="160">
        <f>'Jadual5-2digit'!AR28/'Jadual5-2digit'!AF28*100-100</f>
        <v>3.8077243646990269</v>
      </c>
      <c r="AF30" s="160" t="e">
        <f>'Jadual5-2digit'!#REF!/'Jadual5-2digit'!#REF!*100-100</f>
        <v>#REF!</v>
      </c>
      <c r="AG30" s="160" t="e">
        <f>'Jadual5-2digit'!DY28/'Jadual5-2digit'!#REF!*100-100</f>
        <v>#REF!</v>
      </c>
      <c r="AH30" s="160" t="e">
        <f>'Jadual5-2digit'!DZ28/'Jadual5-2digit'!#REF!*100-100</f>
        <v>#REF!</v>
      </c>
      <c r="AI30" s="160" t="e">
        <f>'Jadual5-2digit'!EA28/'Jadual5-2digit'!#REF!*100-100</f>
        <v>#REF!</v>
      </c>
      <c r="AJ30" s="160" t="e">
        <f>'Jadual5-2digit'!EB28/'Jadual5-2digit'!#REF!*100-100</f>
        <v>#REF!</v>
      </c>
      <c r="AK30" s="160">
        <f>'Jadual5-2digit'!EC28/'Jadual5-2digit'!DY28*100-100</f>
        <v>7.0422645135185746</v>
      </c>
      <c r="AL30" s="160">
        <f>'Jadual5-2digit'!ED28/'Jadual5-2digit'!DZ28*100-100</f>
        <v>8.9053209172828502</v>
      </c>
      <c r="AM30" s="160">
        <f>'Jadual5-2digit'!EE28/'Jadual5-2digit'!EA28*100-100</f>
        <v>6.5220448626369034</v>
      </c>
      <c r="AN30" s="160">
        <f>'Jadual5-2digit'!EF28/'Jadual5-2digit'!EB28*100-100</f>
        <v>7.61218490533264</v>
      </c>
      <c r="AO30" s="160">
        <f>'Jadual5-2digit'!EG28/'Jadual5-2digit'!EC28*100-100</f>
        <v>7.6314643753555345</v>
      </c>
      <c r="AP30" s="208">
        <f>'Jadual5-2digit'!EH28/'Jadual5-2digit'!ED28*100-100</f>
        <v>8.1809988623222694</v>
      </c>
      <c r="AQ30" s="195">
        <f>'Jadual5-2digit'!EI28/'Jadual5-2digit'!EE28*100-100</f>
        <v>7.8703067696078222</v>
      </c>
      <c r="AR30" s="195">
        <f>'Jadual5-2digit'!EJ28/'Jadual5-2digit'!EF28*100-100</f>
        <v>5.5202406473383832</v>
      </c>
      <c r="AS30" s="195" t="e">
        <f>'Jadual5-2digit'!#REF!/'Jadual5-2digit'!EG28*100-100</f>
        <v>#REF!</v>
      </c>
      <c r="AT30" s="32">
        <f>'Jadual5-2digit'!FN28/'Jadual5-2digit'!FM28*100-100</f>
        <v>7.6055410386785383</v>
      </c>
      <c r="AU30" s="32">
        <f>'Jadual5-2digit'!R28/'Jadual5-2digit'!Q28*100-100</f>
        <v>-0.76765442256946415</v>
      </c>
      <c r="AV30" s="32">
        <f>'Jadual5-2digit'!S28/'Jadual5-2digit'!R28*100-100</f>
        <v>-5.8824413425506492</v>
      </c>
      <c r="AW30" s="32">
        <f>'Jadual5-2digit'!T28/'Jadual5-2digit'!S28*100-100</f>
        <v>3.9720114244109936</v>
      </c>
      <c r="AX30" s="32">
        <f>'Jadual5-2digit'!U28/'Jadual5-2digit'!T28*100-100</f>
        <v>0.81706010499861748</v>
      </c>
      <c r="AY30" s="32">
        <f>'Jadual5-2digit'!W28/'Jadual5-2digit'!V28*100-100</f>
        <v>17.886018278072484</v>
      </c>
      <c r="AZ30" s="32">
        <f>'Jadual5-2digit'!X28/'Jadual5-2digit'!W28*100-100</f>
        <v>-1.0305785035877619</v>
      </c>
      <c r="BA30" s="32">
        <f>'Jadual5-2digit'!Y28/'Jadual5-2digit'!X28*100-100</f>
        <v>4.0835259863467144</v>
      </c>
      <c r="BB30" s="32">
        <f>'Jadual5-2digit'!Z28/'Jadual5-2digit'!Y28*100-100</f>
        <v>8.1841895379666738</v>
      </c>
      <c r="BC30" s="32">
        <f>'Jadual5-2digit'!AA28/'Jadual5-2digit'!Z28*100-100</f>
        <v>-4.4431841869238582</v>
      </c>
      <c r="BD30" s="32">
        <f>'Jadual5-2digit'!AB28/'Jadual5-2digit'!AA28*100-100</f>
        <v>2.398439342141188</v>
      </c>
      <c r="BE30" s="32">
        <f>'Jadual5-2digit'!AC28/'Jadual5-2digit'!AB28*100-100</f>
        <v>3.9458514242076035</v>
      </c>
      <c r="BF30" s="32">
        <f>'Jadual5-2digit'!AD28/'Jadual5-2digit'!AC28*100-100</f>
        <v>0.34000743612834583</v>
      </c>
      <c r="BG30" s="32">
        <f>'Jadual5-2digit'!AE28/'Jadual5-2digit'!AD28*100-100</f>
        <v>-4.9538266857903466</v>
      </c>
      <c r="BH30" s="32">
        <f>'Jadual5-2digit'!AF28/'Jadual5-2digit'!AE28*100-100</f>
        <v>1.3702533197893985</v>
      </c>
      <c r="BI30" s="32">
        <f>'Jadual5-2digit'!AG28/'Jadual5-2digit'!AF28*100-100</f>
        <v>0.93620545100779395</v>
      </c>
      <c r="BJ30" s="32">
        <f>'Jadual5-2digit'!AH28/'Jadual5-2digit'!AG28*100-100</f>
        <v>-16.190662768677385</v>
      </c>
      <c r="BK30" s="32">
        <f>'Jadual5-2digit'!AI28/'Jadual5-2digit'!AH28*100-100</f>
        <v>16.109808967137099</v>
      </c>
      <c r="BL30" s="32">
        <f>'Jadual5-2digit'!AJ28/'Jadual5-2digit'!AI28*100-100</f>
        <v>-0.92104213546176084</v>
      </c>
      <c r="BM30" s="32">
        <f>'Jadual5-2digit'!AK28/'Jadual5-2digit'!AJ28*100-100</f>
        <v>6.1385341213417917</v>
      </c>
      <c r="BN30" s="32">
        <f>'Jadual5-2digit'!AL28/'Jadual5-2digit'!AK28*100-100</f>
        <v>5.347101899564862</v>
      </c>
      <c r="BO30" s="32">
        <f>'Jadual5-2digit'!AM28/'Jadual5-2digit'!AL28*100-100</f>
        <v>-1.9659622789188944</v>
      </c>
      <c r="BP30" s="32">
        <f>'Jadual5-2digit'!AN28/'Jadual5-2digit'!AM28*100-100</f>
        <v>0.55431003328301642</v>
      </c>
      <c r="BQ30" s="32">
        <f>'Jadual5-2digit'!AO28/'Jadual5-2digit'!AN28*100-100</f>
        <v>2.3719272618767206</v>
      </c>
      <c r="BR30" s="32">
        <f>'Jadual5-2digit'!AP28/'Jadual5-2digit'!AO28*100-100</f>
        <v>-3.7365124088779567E-2</v>
      </c>
      <c r="BS30" s="32">
        <f>'Jadual5-2digit'!AQ28/'Jadual5-2digit'!AP28*100-100</f>
        <v>-3.8382621918210589</v>
      </c>
      <c r="BT30" s="32">
        <f>'Jadual5-2digit'!DZ28/'Jadual5-2digit'!DY28*100-100</f>
        <v>6.6368381635438141</v>
      </c>
      <c r="BU30" s="32">
        <f>'Jadual5-2digit'!EA28/'Jadual5-2digit'!DZ28*100-100</f>
        <v>7.2800102701311005</v>
      </c>
      <c r="BV30" s="32">
        <f>'Jadual5-2digit'!EB28/'Jadual5-2digit'!EA28*100-100</f>
        <v>-0.25192866066741715</v>
      </c>
      <c r="BW30" s="32">
        <f>'Jadual5-2digit'!EC28/'Jadual5-2digit'!EB28*100-100</f>
        <v>-6.1952749188149312</v>
      </c>
      <c r="BX30" s="32">
        <f>'Jadual5-2digit'!ED28/'Jadual5-2digit'!EC28*100-100</f>
        <v>8.4928381755080125</v>
      </c>
      <c r="BY30" s="32">
        <f>'Jadual5-2digit'!EE28/'Jadual5-2digit'!ED28*100-100</f>
        <v>4.9323023944693318</v>
      </c>
      <c r="BZ30" s="32">
        <f>'Jadual5-2digit'!EF28/'Jadual5-2digit'!EE28*100-100</f>
        <v>0.76888695443741994</v>
      </c>
      <c r="CA30" s="32">
        <f>'Jadual5-2digit'!EG28/'Jadual5-2digit'!EF28*100-100</f>
        <v>-6.1784691510777492</v>
      </c>
      <c r="CB30" s="32">
        <f>'Jadual5-2digit'!EH28/'Jadual5-2digit'!EG28*100-100</f>
        <v>9.0467705828421572</v>
      </c>
      <c r="CC30" s="233" t="s">
        <v>701</v>
      </c>
      <c r="CD30" s="234"/>
      <c r="CE30" s="226"/>
      <c r="CF30" s="227"/>
      <c r="CG30" s="227"/>
      <c r="CH30" s="227"/>
      <c r="CI30" s="227"/>
      <c r="CJ30" s="227"/>
    </row>
    <row r="31" spans="1:90" s="7" customFormat="1" ht="25.5">
      <c r="A31" s="528"/>
      <c r="B31" s="33"/>
      <c r="C31" s="34">
        <v>6.1</v>
      </c>
      <c r="D31" s="35">
        <v>13.795734722853499</v>
      </c>
      <c r="E31" s="36">
        <v>26</v>
      </c>
      <c r="F31" s="84"/>
      <c r="G31" s="45" t="s">
        <v>702</v>
      </c>
      <c r="H31" s="167">
        <f>'Jadual5-2digit'!U29/'Jadual5-2digit'!I29*100-100</f>
        <v>8.5268506131377393</v>
      </c>
      <c r="I31" s="167">
        <f>'Jadual5-2digit'!V29/'Jadual5-2digit'!J29*100-100</f>
        <v>7.0697204058668461</v>
      </c>
      <c r="J31" s="167">
        <f>'Jadual5-2digit'!W29/'Jadual5-2digit'!K29*100-100</f>
        <v>8.2774750203190592</v>
      </c>
      <c r="K31" s="167">
        <f>'Jadual5-2digit'!X29/'Jadual5-2digit'!L29*100-100</f>
        <v>10.505501764223823</v>
      </c>
      <c r="L31" s="167">
        <f>'Jadual5-2digit'!Y29/'Jadual5-2digit'!M29*100-100</f>
        <v>10.108572478090807</v>
      </c>
      <c r="M31" s="167">
        <f>'Jadual5-2digit'!Z29/'Jadual5-2digit'!N29*100-100</f>
        <v>9.9041859792323663</v>
      </c>
      <c r="N31" s="167">
        <f>'Jadual5-2digit'!AA29/'Jadual5-2digit'!O29*100-100</f>
        <v>4.7874989950184954</v>
      </c>
      <c r="O31" s="167">
        <f>'Jadual5-2digit'!AB29/'Jadual5-2digit'!P29*100-100</f>
        <v>8.4194504764143971</v>
      </c>
      <c r="P31" s="167">
        <f>'Jadual5-2digit'!AC29/'Jadual5-2digit'!Q29*100-100</f>
        <v>6.7895347301762285</v>
      </c>
      <c r="Q31" s="167">
        <f>'Jadual5-2digit'!AD29/'Jadual5-2digit'!R29*100-100</f>
        <v>8.1385081961509371</v>
      </c>
      <c r="R31" s="167">
        <f>'Jadual5-2digit'!AE29/'Jadual5-2digit'!S29*100-100</f>
        <v>8.9877659680501552</v>
      </c>
      <c r="S31" s="167">
        <f>'Jadual5-2digit'!AF29/'Jadual5-2digit'!T29*100-100</f>
        <v>6.1104792880020113</v>
      </c>
      <c r="T31" s="167">
        <f>'Jadual5-2digit'!AG29/'Jadual5-2digit'!U29*100-100</f>
        <v>6.0506372348575326</v>
      </c>
      <c r="U31" s="167">
        <f>'Jadual5-2digit'!AH29/'Jadual5-2digit'!V29*100-100</f>
        <v>8.8811030059777778</v>
      </c>
      <c r="V31" s="167">
        <f>'Jadual5-2digit'!AI29/'Jadual5-2digit'!W29*100-100</f>
        <v>7.860592584458999</v>
      </c>
      <c r="W31" s="167">
        <f>'Jadual5-2digit'!AJ29/'Jadual5-2digit'!X29*100-100</f>
        <v>8.1837222759038042</v>
      </c>
      <c r="X31" s="167">
        <f>'Jadual5-2digit'!AK29/'Jadual5-2digit'!Y29*100-100</f>
        <v>10.824420380821721</v>
      </c>
      <c r="Y31" s="167">
        <f>'Jadual5-2digit'!AL29/'Jadual5-2digit'!Z29*100-100</f>
        <v>8.001457213168365</v>
      </c>
      <c r="Z31" s="167">
        <f>'Jadual5-2digit'!AM29/'Jadual5-2digit'!AA29*100-100</f>
        <v>9.8570281420252286</v>
      </c>
      <c r="AA31" s="197">
        <f>'Jadual5-2digit'!AN29/'Jadual5-2digit'!AB29*100-100</f>
        <v>7.9923899222381465</v>
      </c>
      <c r="AB31" s="167">
        <f>'Jadual5-2digit'!AO29/'Jadual5-2digit'!AC29*100-100</f>
        <v>6.2412820246925662</v>
      </c>
      <c r="AC31" s="167">
        <f>'Jadual5-2digit'!AP29/'Jadual5-2digit'!AD29*100-100</f>
        <v>5.6506490310334669</v>
      </c>
      <c r="AD31" s="167">
        <f>'Jadual5-2digit'!AQ29/'Jadual5-2digit'!AE29*100-100</f>
        <v>7.3824281063544106</v>
      </c>
      <c r="AE31" s="167">
        <f>'Jadual5-2digit'!AR29/'Jadual5-2digit'!AF29*100-100</f>
        <v>4.2767179800641202</v>
      </c>
      <c r="AF31" s="167" t="e">
        <f>'Jadual5-2digit'!#REF!/'Jadual5-2digit'!#REF!*100-100</f>
        <v>#REF!</v>
      </c>
      <c r="AG31" s="167" t="e">
        <f>'Jadual5-2digit'!DY29/'Jadual5-2digit'!#REF!*100-100</f>
        <v>#REF!</v>
      </c>
      <c r="AH31" s="167" t="e">
        <f>'Jadual5-2digit'!DZ29/'Jadual5-2digit'!#REF!*100-100</f>
        <v>#REF!</v>
      </c>
      <c r="AI31" s="167" t="e">
        <f>'Jadual5-2digit'!EA29/'Jadual5-2digit'!#REF!*100-100</f>
        <v>#REF!</v>
      </c>
      <c r="AJ31" s="167" t="e">
        <f>'Jadual5-2digit'!EB29/'Jadual5-2digit'!#REF!*100-100</f>
        <v>#REF!</v>
      </c>
      <c r="AK31" s="167">
        <f>'Jadual5-2digit'!EC29/'Jadual5-2digit'!DY29*100-100</f>
        <v>8.0175654903165992</v>
      </c>
      <c r="AL31" s="167">
        <f>'Jadual5-2digit'!ED29/'Jadual5-2digit'!DZ29*100-100</f>
        <v>10.156934682163211</v>
      </c>
      <c r="AM31" s="167">
        <f>'Jadual5-2digit'!EE29/'Jadual5-2digit'!EA29*100-100</f>
        <v>6.6593857354898063</v>
      </c>
      <c r="AN31" s="167">
        <f>'Jadual5-2digit'!EF29/'Jadual5-2digit'!EB29*100-100</f>
        <v>7.7384252405140046</v>
      </c>
      <c r="AO31" s="167">
        <f>'Jadual5-2digit'!EG29/'Jadual5-2digit'!EC29*100-100</f>
        <v>7.4863947027792079</v>
      </c>
      <c r="AP31" s="211">
        <f>'Jadual5-2digit'!EH29/'Jadual5-2digit'!ED29*100-100</f>
        <v>8.9818809357619926</v>
      </c>
      <c r="AQ31" s="197">
        <f>'Jadual5-2digit'!EI29/'Jadual5-2digit'!EE29*100-100</f>
        <v>7.9810751020069404</v>
      </c>
      <c r="AR31" s="197">
        <f>'Jadual5-2digit'!EJ29/'Jadual5-2digit'!EF29*100-100</f>
        <v>5.7669590875759695</v>
      </c>
      <c r="AS31" s="197" t="e">
        <f>'Jadual5-2digit'!#REF!/'Jadual5-2digit'!EG29*100-100</f>
        <v>#REF!</v>
      </c>
      <c r="AT31" s="38">
        <f>'Jadual5-2digit'!FN29/'Jadual5-2digit'!FM29*100-100</f>
        <v>7.829618229270352</v>
      </c>
      <c r="AU31" s="38">
        <f>'Jadual5-2digit'!R29/'Jadual5-2digit'!Q29*100-100</f>
        <v>0.15967103939647131</v>
      </c>
      <c r="AV31" s="38">
        <f>'Jadual5-2digit'!S29/'Jadual5-2digit'!R29*100-100</f>
        <v>-5.98102064293316</v>
      </c>
      <c r="AW31" s="38">
        <f>'Jadual5-2digit'!T29/'Jadual5-2digit'!S29*100-100</f>
        <v>2.8827137492664292</v>
      </c>
      <c r="AX31" s="38">
        <f>'Jadual5-2digit'!U29/'Jadual5-2digit'!T29*100-100</f>
        <v>0.47214435623219231</v>
      </c>
      <c r="AY31" s="38">
        <f>'Jadual5-2digit'!W29/'Jadual5-2digit'!V29*100-100</f>
        <v>18.507255801991377</v>
      </c>
      <c r="AZ31" s="38">
        <f>'Jadual5-2digit'!X29/'Jadual5-2digit'!W29*100-100</f>
        <v>-2.6391551919828089</v>
      </c>
      <c r="BA31" s="38">
        <f>'Jadual5-2digit'!Y29/'Jadual5-2digit'!X29*100-100</f>
        <v>5.5729070358307382</v>
      </c>
      <c r="BB31" s="38">
        <f>'Jadual5-2digit'!Z29/'Jadual5-2digit'!Y29*100-100</f>
        <v>10.820800036684375</v>
      </c>
      <c r="BC31" s="38">
        <f>'Jadual5-2digit'!AA29/'Jadual5-2digit'!Z29*100-100</f>
        <v>-4.0939313224089062</v>
      </c>
      <c r="BD31" s="38">
        <f>'Jadual5-2digit'!AB29/'Jadual5-2digit'!AA29*100-100</f>
        <v>1.8947947238133054</v>
      </c>
      <c r="BE31" s="38">
        <f>'Jadual5-2digit'!AC29/'Jadual5-2digit'!AB29*100-100</f>
        <v>6.4714772279002943</v>
      </c>
      <c r="BF31" s="38">
        <f>'Jadual5-2digit'!AD29/'Jadual5-2digit'!AC29*100-100</f>
        <v>1.4248955666339924</v>
      </c>
      <c r="BG31" s="38">
        <f>'Jadual5-2digit'!AE29/'Jadual5-2digit'!AD29*100-100</f>
        <v>-5.2426495459305045</v>
      </c>
      <c r="BH31" s="38">
        <f>'Jadual5-2digit'!AF29/'Jadual5-2digit'!AE29*100-100</f>
        <v>0.16660098882366015</v>
      </c>
      <c r="BI31" s="38">
        <f>'Jadual5-2digit'!AG29/'Jadual5-2digit'!AF29*100-100</f>
        <v>0.41548209777808154</v>
      </c>
      <c r="BJ31" s="38">
        <f>'Jadual5-2digit'!AH29/'Jadual5-2digit'!AG29*100-100</f>
        <v>-19.806897594467614</v>
      </c>
      <c r="BK31" s="38">
        <f>'Jadual5-2digit'!AI29/'Jadual5-2digit'!AH29*100-100</f>
        <v>17.396522293304528</v>
      </c>
      <c r="BL31" s="38">
        <f>'Jadual5-2digit'!AJ29/'Jadual5-2digit'!AI29*100-100</f>
        <v>-2.3474807352808824</v>
      </c>
      <c r="BM31" s="38">
        <f>'Jadual5-2digit'!AK29/'Jadual5-2digit'!AJ29*100-100</f>
        <v>8.1498767469412314</v>
      </c>
      <c r="BN31" s="38">
        <f>'Jadual5-2digit'!AL29/'Jadual5-2digit'!AK29*100-100</f>
        <v>7.9979290878589637</v>
      </c>
      <c r="BO31" s="38">
        <f>'Jadual5-2digit'!AM29/'Jadual5-2digit'!AL29*100-100</f>
        <v>-2.4461710279543922</v>
      </c>
      <c r="BP31" s="38">
        <f>'Jadual5-2digit'!AN29/'Jadual5-2digit'!AM29*100-100</f>
        <v>0.16530201995324489</v>
      </c>
      <c r="BQ31" s="38">
        <f>'Jadual5-2digit'!AO29/'Jadual5-2digit'!AN29*100-100</f>
        <v>4.7450310887661118</v>
      </c>
      <c r="BR31" s="38">
        <f>'Jadual5-2digit'!AP29/'Jadual5-2digit'!AO29*100-100</f>
        <v>0.86103857471479728</v>
      </c>
      <c r="BS31" s="38">
        <f>'Jadual5-2digit'!AQ29/'Jadual5-2digit'!AP29*100-100</f>
        <v>-3.6894286404819354</v>
      </c>
      <c r="BT31" s="38">
        <f>'Jadual5-2digit'!DZ29/'Jadual5-2digit'!DY29*100-100</f>
        <v>5.3146785316291982</v>
      </c>
      <c r="BU31" s="38">
        <f>'Jadual5-2digit'!EA29/'Jadual5-2digit'!DZ29*100-100</f>
        <v>11.508507859246691</v>
      </c>
      <c r="BV31" s="38">
        <f>'Jadual5-2digit'!EB29/'Jadual5-2digit'!EA29*100-100</f>
        <v>1.6639038197108817</v>
      </c>
      <c r="BW31" s="38">
        <f>'Jadual5-2digit'!EC29/'Jadual5-2digit'!EB29*100-100</f>
        <v>-9.524562509768387</v>
      </c>
      <c r="BX31" s="38">
        <f>'Jadual5-2digit'!ED29/'Jadual5-2digit'!EC29*100-100</f>
        <v>7.4005150127336918</v>
      </c>
      <c r="BY31" s="38">
        <f>'Jadual5-2digit'!EE29/'Jadual5-2digit'!ED29*100-100</f>
        <v>7.9680456510931919</v>
      </c>
      <c r="BZ31" s="38">
        <f>'Jadual5-2digit'!EF29/'Jadual5-2digit'!EE29*100-100</f>
        <v>2.6924056032154198</v>
      </c>
      <c r="CA31" s="38">
        <f>'Jadual5-2digit'!EG29/'Jadual5-2digit'!EF29*100-100</f>
        <v>-9.7362100543797823</v>
      </c>
      <c r="CB31" s="38">
        <f>'Jadual5-2digit'!EH29/'Jadual5-2digit'!EG29*100-100</f>
        <v>8.8948063791985987</v>
      </c>
      <c r="CC31" s="228"/>
      <c r="CD31" s="61" t="s">
        <v>703</v>
      </c>
      <c r="CE31" s="229"/>
      <c r="CF31" s="230"/>
      <c r="CG31" s="230"/>
      <c r="CH31" s="230"/>
      <c r="CI31" s="230"/>
      <c r="CJ31" s="230"/>
      <c r="CL31" s="240"/>
    </row>
    <row r="32" spans="1:90" s="7" customFormat="1" ht="12.75" customHeight="1">
      <c r="A32" s="528"/>
      <c r="B32" s="33"/>
      <c r="C32" s="34">
        <v>6.2</v>
      </c>
      <c r="D32" s="35">
        <v>1.18520580128836</v>
      </c>
      <c r="E32" s="36">
        <v>27</v>
      </c>
      <c r="F32" s="84"/>
      <c r="G32" s="45" t="s">
        <v>704</v>
      </c>
      <c r="H32" s="167">
        <f>'Jadual5-2digit'!U30/'Jadual5-2digit'!I30*100-100</f>
        <v>3.2121499933082163</v>
      </c>
      <c r="I32" s="167">
        <f>'Jadual5-2digit'!V30/'Jadual5-2digit'!J30*100-100</f>
        <v>5.7940247659504962</v>
      </c>
      <c r="J32" s="167">
        <f>'Jadual5-2digit'!W30/'Jadual5-2digit'!K30*100-100</f>
        <v>3.9806629695179367</v>
      </c>
      <c r="K32" s="167">
        <f>'Jadual5-2digit'!X30/'Jadual5-2digit'!L30*100-100</f>
        <v>4.1550721588260444</v>
      </c>
      <c r="L32" s="167">
        <f>'Jadual5-2digit'!Y30/'Jadual5-2digit'!M30*100-100</f>
        <v>5.576803492284327</v>
      </c>
      <c r="M32" s="167">
        <f>'Jadual5-2digit'!Z30/'Jadual5-2digit'!N30*100-100</f>
        <v>9.7759055646882587</v>
      </c>
      <c r="N32" s="167">
        <f>'Jadual5-2digit'!AA30/'Jadual5-2digit'!O30*100-100</f>
        <v>3.7805278192020779</v>
      </c>
      <c r="O32" s="167">
        <f>'Jadual5-2digit'!AB30/'Jadual5-2digit'!P30*100-100</f>
        <v>7.978831891549774</v>
      </c>
      <c r="P32" s="167">
        <f>'Jadual5-2digit'!AC30/'Jadual5-2digit'!Q30*100-100</f>
        <v>5.2447314120867929</v>
      </c>
      <c r="Q32" s="167">
        <f>'Jadual5-2digit'!AD30/'Jadual5-2digit'!R30*100-100</f>
        <v>5.3804771211468392</v>
      </c>
      <c r="R32" s="167">
        <f>'Jadual5-2digit'!AE30/'Jadual5-2digit'!S30*100-100</f>
        <v>8.3144209012413768</v>
      </c>
      <c r="S32" s="167">
        <f>'Jadual5-2digit'!AF30/'Jadual5-2digit'!T30*100-100</f>
        <v>6.5643059648177342</v>
      </c>
      <c r="T32" s="167">
        <f>'Jadual5-2digit'!AG30/'Jadual5-2digit'!U30*100-100</f>
        <v>8.1949230810574534</v>
      </c>
      <c r="U32" s="167">
        <f>'Jadual5-2digit'!AH30/'Jadual5-2digit'!V30*100-100</f>
        <v>10.754600343060417</v>
      </c>
      <c r="V32" s="167">
        <f>'Jadual5-2digit'!AI30/'Jadual5-2digit'!W30*100-100</f>
        <v>7.4214926723177115</v>
      </c>
      <c r="W32" s="167">
        <f>'Jadual5-2digit'!AJ30/'Jadual5-2digit'!X30*100-100</f>
        <v>7.8761632164085995</v>
      </c>
      <c r="X32" s="167">
        <f>'Jadual5-2digit'!AK30/'Jadual5-2digit'!Y30*100-100</f>
        <v>10.179939596410392</v>
      </c>
      <c r="Y32" s="167">
        <f>'Jadual5-2digit'!AL30/'Jadual5-2digit'!Z30*100-100</f>
        <v>5.5477873542221943</v>
      </c>
      <c r="Z32" s="167">
        <f>'Jadual5-2digit'!AM30/'Jadual5-2digit'!AA30*100-100</f>
        <v>8.9628600992002703</v>
      </c>
      <c r="AA32" s="197">
        <f>'Jadual5-2digit'!AN30/'Jadual5-2digit'!AB30*100-100</f>
        <v>7.3688610142335023</v>
      </c>
      <c r="AB32" s="167">
        <f>'Jadual5-2digit'!AO30/'Jadual5-2digit'!AC30*100-100</f>
        <v>3.9657463758613147</v>
      </c>
      <c r="AC32" s="167">
        <f>'Jadual5-2digit'!AP30/'Jadual5-2digit'!AD30*100-100</f>
        <v>3.672041734212911</v>
      </c>
      <c r="AD32" s="167">
        <f>'Jadual5-2digit'!AQ30/'Jadual5-2digit'!AE30*100-100</f>
        <v>3.5943887714912108</v>
      </c>
      <c r="AE32" s="167">
        <f>'Jadual5-2digit'!AR30/'Jadual5-2digit'!AF30*100-100</f>
        <v>0.21621137020078152</v>
      </c>
      <c r="AF32" s="167" t="e">
        <f>'Jadual5-2digit'!#REF!/'Jadual5-2digit'!#REF!*100-100</f>
        <v>#REF!</v>
      </c>
      <c r="AG32" s="167" t="e">
        <f>'Jadual5-2digit'!DY30/'Jadual5-2digit'!#REF!*100-100</f>
        <v>#REF!</v>
      </c>
      <c r="AH32" s="167" t="e">
        <f>'Jadual5-2digit'!DZ30/'Jadual5-2digit'!#REF!*100-100</f>
        <v>#REF!</v>
      </c>
      <c r="AI32" s="167" t="e">
        <f>'Jadual5-2digit'!EA30/'Jadual5-2digit'!#REF!*100-100</f>
        <v>#REF!</v>
      </c>
      <c r="AJ32" s="167" t="e">
        <f>'Jadual5-2digit'!EB30/'Jadual5-2digit'!#REF!*100-100</f>
        <v>#REF!</v>
      </c>
      <c r="AK32" s="167">
        <f>'Jadual5-2digit'!EC30/'Jadual5-2digit'!DY30*100-100</f>
        <v>4.2528885907094889</v>
      </c>
      <c r="AL32" s="167">
        <f>'Jadual5-2digit'!ED30/'Jadual5-2digit'!DZ30*100-100</f>
        <v>6.5181094757736702</v>
      </c>
      <c r="AM32" s="167">
        <f>'Jadual5-2digit'!EE30/'Jadual5-2digit'!EA30*100-100</f>
        <v>5.6478396693822646</v>
      </c>
      <c r="AN32" s="167">
        <f>'Jadual5-2digit'!EF30/'Jadual5-2digit'!EB30*100-100</f>
        <v>6.6836990858561052</v>
      </c>
      <c r="AO32" s="167">
        <f>'Jadual5-2digit'!EG30/'Jadual5-2digit'!EC30*100-100</f>
        <v>8.6975231252315837</v>
      </c>
      <c r="AP32" s="211">
        <f>'Jadual5-2digit'!EH30/'Jadual5-2digit'!ED30*100-100</f>
        <v>7.81623525079263</v>
      </c>
      <c r="AQ32" s="197">
        <f>'Jadual5-2digit'!EI30/'Jadual5-2digit'!EE30*100-100</f>
        <v>6.6598172469824419</v>
      </c>
      <c r="AR32" s="197">
        <f>'Jadual5-2digit'!EJ30/'Jadual5-2digit'!EF30*100-100</f>
        <v>2.4829368066930755</v>
      </c>
      <c r="AS32" s="197" t="e">
        <f>'Jadual5-2digit'!#REF!/'Jadual5-2digit'!EG30*100-100</f>
        <v>#REF!</v>
      </c>
      <c r="AT32" s="38">
        <f>'Jadual5-2digit'!FN30/'Jadual5-2digit'!FM30*100-100</f>
        <v>6.9460620807766844</v>
      </c>
      <c r="AU32" s="38">
        <f>'Jadual5-2digit'!R30/'Jadual5-2digit'!Q30*100-100</f>
        <v>-2.4183447256740749</v>
      </c>
      <c r="AV32" s="38">
        <f>'Jadual5-2digit'!S30/'Jadual5-2digit'!R30*100-100</f>
        <v>-13.114609947201586</v>
      </c>
      <c r="AW32" s="38">
        <f>'Jadual5-2digit'!T30/'Jadual5-2digit'!S30*100-100</f>
        <v>9.5453311576196427</v>
      </c>
      <c r="AX32" s="38">
        <f>'Jadual5-2digit'!U30/'Jadual5-2digit'!T30*100-100</f>
        <v>0.14695465676734898</v>
      </c>
      <c r="AY32" s="38">
        <f>'Jadual5-2digit'!W30/'Jadual5-2digit'!V30*100-100</f>
        <v>16.188752713838866</v>
      </c>
      <c r="AZ32" s="38">
        <f>'Jadual5-2digit'!X30/'Jadual5-2digit'!W30*100-100</f>
        <v>2.4856944664031175</v>
      </c>
      <c r="BA32" s="38">
        <f>'Jadual5-2digit'!Y30/'Jadual5-2digit'!X30*100-100</f>
        <v>-0.47007217876938512</v>
      </c>
      <c r="BB32" s="38">
        <f>'Jadual5-2digit'!Z30/'Jadual5-2digit'!Y30*100-100</f>
        <v>6.8534723703178173</v>
      </c>
      <c r="BC32" s="38">
        <f>'Jadual5-2digit'!AA30/'Jadual5-2digit'!Z30*100-100</f>
        <v>-9.3704117518664134</v>
      </c>
      <c r="BD32" s="38">
        <f>'Jadual5-2digit'!AB30/'Jadual5-2digit'!AA30*100-100</f>
        <v>3.3418126870722915</v>
      </c>
      <c r="BE32" s="38">
        <f>'Jadual5-2digit'!AC30/'Jadual5-2digit'!AB30*100-100</f>
        <v>9.0398947410327253</v>
      </c>
      <c r="BF32" s="38">
        <f>'Jadual5-2digit'!AD30/'Jadual5-2digit'!AC30*100-100</f>
        <v>-2.292482928995625</v>
      </c>
      <c r="BG32" s="38">
        <f>'Jadual5-2digit'!AE30/'Jadual5-2digit'!AD30*100-100</f>
        <v>-10.69559594488841</v>
      </c>
      <c r="BH32" s="38">
        <f>'Jadual5-2digit'!AF30/'Jadual5-2digit'!AE30*100-100</f>
        <v>7.7753275082512516</v>
      </c>
      <c r="BI32" s="38">
        <f>'Jadual5-2digit'!AG30/'Jadual5-2digit'!AF30*100-100</f>
        <v>1.679375263499594</v>
      </c>
      <c r="BJ32" s="38">
        <f>'Jadual5-2digit'!AH30/'Jadual5-2digit'!AG30*100-100</f>
        <v>-10.441352249759419</v>
      </c>
      <c r="BK32" s="38">
        <f>'Jadual5-2digit'!AI30/'Jadual5-2digit'!AH30*100-100</f>
        <v>12.692106780171429</v>
      </c>
      <c r="BL32" s="38">
        <f>'Jadual5-2digit'!AJ30/'Jadual5-2digit'!AI30*100-100</f>
        <v>2.9194738275474919</v>
      </c>
      <c r="BM32" s="38">
        <f>'Jadual5-2digit'!AK30/'Jadual5-2digit'!AJ30*100-100</f>
        <v>1.6554640841198562</v>
      </c>
      <c r="BN32" s="38">
        <f>'Jadual5-2digit'!AL30/'Jadual5-2digit'!AK30*100-100</f>
        <v>2.3611704736312618</v>
      </c>
      <c r="BO32" s="38">
        <f>'Jadual5-2digit'!AM30/'Jadual5-2digit'!AL30*100-100</f>
        <v>-6.4380278102109827</v>
      </c>
      <c r="BP32" s="38">
        <f>'Jadual5-2digit'!AN30/'Jadual5-2digit'!AM30*100-100</f>
        <v>1.8300429454187679</v>
      </c>
      <c r="BQ32" s="38">
        <f>'Jadual5-2digit'!AO30/'Jadual5-2digit'!AN30*100-100</f>
        <v>5.5838157768479704</v>
      </c>
      <c r="BR32" s="38">
        <f>'Jadual5-2digit'!AP30/'Jadual5-2digit'!AO30*100-100</f>
        <v>-2.5685079880948649</v>
      </c>
      <c r="BS32" s="38">
        <f>'Jadual5-2digit'!AQ30/'Jadual5-2digit'!AP30*100-100</f>
        <v>-10.762487186181374</v>
      </c>
      <c r="BT32" s="38">
        <f>'Jadual5-2digit'!DZ30/'Jadual5-2digit'!DY30*100-100</f>
        <v>7.8667438439553621</v>
      </c>
      <c r="BU32" s="38">
        <f>'Jadual5-2digit'!EA30/'Jadual5-2digit'!DZ30*100-100</f>
        <v>0.40256130617663644</v>
      </c>
      <c r="BV32" s="38">
        <f>'Jadual5-2digit'!EB30/'Jadual5-2digit'!EA30*100-100</f>
        <v>-1.4819656893440225</v>
      </c>
      <c r="BW32" s="38">
        <f>'Jadual5-2digit'!EC30/'Jadual5-2digit'!EB30*100-100</f>
        <v>-2.2897784143791711</v>
      </c>
      <c r="BX32" s="38">
        <f>'Jadual5-2digit'!ED30/'Jadual5-2digit'!EC30*100-100</f>
        <v>10.21048706548342</v>
      </c>
      <c r="BY32" s="38">
        <f>'Jadual5-2digit'!EE30/'Jadual5-2digit'!ED30*100-100</f>
        <v>-0.41774350414294759</v>
      </c>
      <c r="BZ32" s="38">
        <f>'Jadual5-2digit'!EF30/'Jadual5-2digit'!EE30*100-100</f>
        <v>-0.51601282317518837</v>
      </c>
      <c r="CA32" s="38">
        <f>'Jadual5-2digit'!EG30/'Jadual5-2digit'!EF30*100-100</f>
        <v>-0.44534299633588148</v>
      </c>
      <c r="CB32" s="38">
        <f>'Jadual5-2digit'!EH30/'Jadual5-2digit'!EG30*100-100</f>
        <v>9.3169325198575876</v>
      </c>
      <c r="CC32" s="228"/>
      <c r="CD32" s="61" t="s">
        <v>705</v>
      </c>
      <c r="CE32" s="229"/>
      <c r="CF32" s="230"/>
      <c r="CG32" s="230"/>
      <c r="CH32" s="230"/>
      <c r="CI32" s="230"/>
      <c r="CJ32" s="230"/>
      <c r="CL32" s="240"/>
    </row>
    <row r="33" spans="1:90" s="8" customFormat="1" ht="17.25" customHeight="1">
      <c r="A33" s="528"/>
      <c r="C33" s="34">
        <v>6.3</v>
      </c>
      <c r="D33" s="54">
        <v>1.59281283387586</v>
      </c>
      <c r="E33" s="39">
        <v>28</v>
      </c>
      <c r="F33" s="84"/>
      <c r="G33" s="45" t="s">
        <v>706</v>
      </c>
      <c r="H33" s="167">
        <f>'Jadual5-2digit'!U31/'Jadual5-2digit'!I31*100-100</f>
        <v>1.2027200381661487</v>
      </c>
      <c r="I33" s="167">
        <f>'Jadual5-2digit'!V31/'Jadual5-2digit'!J31*100-100</f>
        <v>7.7762792456264265</v>
      </c>
      <c r="J33" s="167">
        <f>'Jadual5-2digit'!W31/'Jadual5-2digit'!K31*100-100</f>
        <v>3.3261068600675117</v>
      </c>
      <c r="K33" s="167">
        <f>'Jadual5-2digit'!X31/'Jadual5-2digit'!L31*100-100</f>
        <v>1.5397544542664861</v>
      </c>
      <c r="L33" s="167">
        <f>'Jadual5-2digit'!Y31/'Jadual5-2digit'!M31*100-100</f>
        <v>3.9750963871539255</v>
      </c>
      <c r="M33" s="167">
        <f>'Jadual5-2digit'!Z31/'Jadual5-2digit'!N31*100-100</f>
        <v>7.5030284688549358</v>
      </c>
      <c r="N33" s="167">
        <f>'Jadual5-2digit'!AA31/'Jadual5-2digit'!O31*100-100</f>
        <v>4.0173767362882558</v>
      </c>
      <c r="O33" s="167">
        <f>'Jadual5-2digit'!AB31/'Jadual5-2digit'!P31*100-100</f>
        <v>8.4126141992148007</v>
      </c>
      <c r="P33" s="167">
        <f>'Jadual5-2digit'!AC31/'Jadual5-2digit'!Q31*100-100</f>
        <v>7.146029798006353</v>
      </c>
      <c r="Q33" s="167">
        <f>'Jadual5-2digit'!AD31/'Jadual5-2digit'!R31*100-100</f>
        <v>8.3406533688434195</v>
      </c>
      <c r="R33" s="167">
        <f>'Jadual5-2digit'!AE31/'Jadual5-2digit'!S31*100-100</f>
        <v>8.7596859840616901</v>
      </c>
      <c r="S33" s="167">
        <f>'Jadual5-2digit'!AF31/'Jadual5-2digit'!T31*100-100</f>
        <v>6.1246257630460832</v>
      </c>
      <c r="T33" s="167">
        <f>'Jadual5-2digit'!AG31/'Jadual5-2digit'!U31*100-100</f>
        <v>5.9672014102015538</v>
      </c>
      <c r="U33" s="167">
        <f>'Jadual5-2digit'!AH31/'Jadual5-2digit'!V31*100-100</f>
        <v>10.115395783168509</v>
      </c>
      <c r="V33" s="167">
        <f>'Jadual5-2digit'!AI31/'Jadual5-2digit'!W31*100-100</f>
        <v>6.5059358440221757</v>
      </c>
      <c r="W33" s="167">
        <f>'Jadual5-2digit'!AJ31/'Jadual5-2digit'!X31*100-100</f>
        <v>5.3158824084918166</v>
      </c>
      <c r="X33" s="167">
        <f>'Jadual5-2digit'!AK31/'Jadual5-2digit'!Y31*100-100</f>
        <v>4.2761360919372606</v>
      </c>
      <c r="Y33" s="167">
        <f>'Jadual5-2digit'!AL31/'Jadual5-2digit'!Z31*100-100</f>
        <v>1.8709788477768967</v>
      </c>
      <c r="Z33" s="167">
        <f>'Jadual5-2digit'!AM31/'Jadual5-2digit'!AA31*100-100</f>
        <v>9.9774562456449019</v>
      </c>
      <c r="AA33" s="197">
        <f>'Jadual5-2digit'!AN31/'Jadual5-2digit'!AB31*100-100</f>
        <v>6.9439698120328046</v>
      </c>
      <c r="AB33" s="167">
        <f>'Jadual5-2digit'!AO31/'Jadual5-2digit'!AC31*100-100</f>
        <v>8.2174575712001001</v>
      </c>
      <c r="AC33" s="167">
        <f>'Jadual5-2digit'!AP31/'Jadual5-2digit'!AD31*100-100</f>
        <v>9.3512405159607255</v>
      </c>
      <c r="AD33" s="167">
        <f>'Jadual5-2digit'!AQ31/'Jadual5-2digit'!AE31*100-100</f>
        <v>7.753841949702192</v>
      </c>
      <c r="AE33" s="167">
        <f>'Jadual5-2digit'!AR31/'Jadual5-2digit'!AF31*100-100</f>
        <v>4.3446440770224797</v>
      </c>
      <c r="AF33" s="167" t="e">
        <f>'Jadual5-2digit'!#REF!/'Jadual5-2digit'!#REF!*100-100</f>
        <v>#REF!</v>
      </c>
      <c r="AG33" s="167" t="e">
        <f>'Jadual5-2digit'!DY31/'Jadual5-2digit'!#REF!*100-100</f>
        <v>#REF!</v>
      </c>
      <c r="AH33" s="167" t="e">
        <f>'Jadual5-2digit'!DZ31/'Jadual5-2digit'!#REF!*100-100</f>
        <v>#REF!</v>
      </c>
      <c r="AI33" s="167" t="e">
        <f>'Jadual5-2digit'!EA31/'Jadual5-2digit'!#REF!*100-100</f>
        <v>#REF!</v>
      </c>
      <c r="AJ33" s="167" t="e">
        <f>'Jadual5-2digit'!EB31/'Jadual5-2digit'!#REF!*100-100</f>
        <v>#REF!</v>
      </c>
      <c r="AK33" s="167">
        <f>'Jadual5-2digit'!EC31/'Jadual5-2digit'!DY31*100-100</f>
        <v>3.9909046627696085</v>
      </c>
      <c r="AL33" s="167">
        <f>'Jadual5-2digit'!ED31/'Jadual5-2digit'!DZ31*100-100</f>
        <v>4.2278013048384651</v>
      </c>
      <c r="AM33" s="167">
        <f>'Jadual5-2digit'!EE31/'Jadual5-2digit'!EA31*100-100</f>
        <v>6.4954212302015435</v>
      </c>
      <c r="AN33" s="167">
        <f>'Jadual5-2digit'!EF31/'Jadual5-2digit'!EB31*100-100</f>
        <v>7.6995574195060783</v>
      </c>
      <c r="AO33" s="167">
        <f>'Jadual5-2digit'!EG31/'Jadual5-2digit'!EC31*100-100</f>
        <v>7.4758263463241263</v>
      </c>
      <c r="AP33" s="211">
        <f>'Jadual5-2digit'!EH31/'Jadual5-2digit'!ED31*100-100</f>
        <v>3.8552237448297006</v>
      </c>
      <c r="AQ33" s="197">
        <f>'Jadual5-2digit'!EI31/'Jadual5-2digit'!EE31*100-100</f>
        <v>8.3634017253824169</v>
      </c>
      <c r="AR33" s="197">
        <f>'Jadual5-2digit'!EJ31/'Jadual5-2digit'!EF31*100-100</f>
        <v>7.0812980204443647</v>
      </c>
      <c r="AS33" s="197" t="e">
        <f>'Jadual5-2digit'!#REF!/'Jadual5-2digit'!EG31*100-100</f>
        <v>#REF!</v>
      </c>
      <c r="AT33" s="38">
        <f>'Jadual5-2digit'!FN31/'Jadual5-2digit'!FM31*100-100</f>
        <v>6.8072992494277287</v>
      </c>
      <c r="AU33" s="38">
        <f>'Jadual5-2digit'!R31/'Jadual5-2digit'!Q31*100-100</f>
        <v>-6.1238481668212899</v>
      </c>
      <c r="AV33" s="38">
        <f>'Jadual5-2digit'!S31/'Jadual5-2digit'!R31*100-100</f>
        <v>4.3786718982139234</v>
      </c>
      <c r="AW33" s="38">
        <f>'Jadual5-2digit'!T31/'Jadual5-2digit'!S31*100-100</f>
        <v>6.3113192359410419</v>
      </c>
      <c r="AX33" s="38">
        <f>'Jadual5-2digit'!U31/'Jadual5-2digit'!T31*100-100</f>
        <v>4.1339257380490295</v>
      </c>
      <c r="AY33" s="38">
        <f>'Jadual5-2digit'!W31/'Jadual5-2digit'!V31*100-100</f>
        <v>15.987670128530638</v>
      </c>
      <c r="AZ33" s="38">
        <f>'Jadual5-2digit'!X31/'Jadual5-2digit'!W31*100-100</f>
        <v>4.9049084393884641</v>
      </c>
      <c r="BA33" s="38">
        <f>'Jadual5-2digit'!Y31/'Jadual5-2digit'!X31*100-100</f>
        <v>0.33198091590982415</v>
      </c>
      <c r="BB33" s="38">
        <f>'Jadual5-2digit'!Z31/'Jadual5-2digit'!Y31*100-100</f>
        <v>-5.4180282688590324</v>
      </c>
      <c r="BC33" s="38">
        <f>'Jadual5-2digit'!AA31/'Jadual5-2digit'!Z31*100-100</f>
        <v>-1.6440744173379755</v>
      </c>
      <c r="BD33" s="38">
        <f>'Jadual5-2digit'!AB31/'Jadual5-2digit'!AA31*100-100</f>
        <v>4.7334023237010996</v>
      </c>
      <c r="BE33" s="38">
        <f>'Jadual5-2digit'!AC31/'Jadual5-2digit'!AB31*100-100</f>
        <v>-16.628534902649946</v>
      </c>
      <c r="BF33" s="38">
        <f>'Jadual5-2digit'!AD31/'Jadual5-2digit'!AC31*100-100</f>
        <v>-5.077176965556859</v>
      </c>
      <c r="BG33" s="38">
        <f>'Jadual5-2digit'!AE31/'Jadual5-2digit'!AD31*100-100</f>
        <v>4.7823806307947905</v>
      </c>
      <c r="BH33" s="38">
        <f>'Jadual5-2digit'!AF31/'Jadual5-2digit'!AE31*100-100</f>
        <v>3.7355787322090634</v>
      </c>
      <c r="BI33" s="38">
        <f>'Jadual5-2digit'!AG31/'Jadual5-2digit'!AF31*100-100</f>
        <v>3.9794543724201361</v>
      </c>
      <c r="BJ33" s="38">
        <f>'Jadual5-2digit'!AH31/'Jadual5-2digit'!AG31*100-100</f>
        <v>3.503565185311075</v>
      </c>
      <c r="BK33" s="38">
        <f>'Jadual5-2digit'!AI31/'Jadual5-2digit'!AH31*100-100</f>
        <v>12.185723581580632</v>
      </c>
      <c r="BL33" s="38">
        <f>'Jadual5-2digit'!AJ31/'Jadual5-2digit'!AI31*100-100</f>
        <v>3.7327442242866624</v>
      </c>
      <c r="BM33" s="38">
        <f>'Jadual5-2digit'!AK31/'Jadual5-2digit'!AJ31*100-100</f>
        <v>-0.65856111065090772</v>
      </c>
      <c r="BN33" s="38">
        <f>'Jadual5-2digit'!AL31/'Jadual5-2digit'!AK31*100-100</f>
        <v>-7.5995869936238165</v>
      </c>
      <c r="BO33" s="38">
        <f>'Jadual5-2digit'!AM31/'Jadual5-2digit'!AL31*100-100</f>
        <v>6.1826893646578043</v>
      </c>
      <c r="BP33" s="38">
        <f>'Jadual5-2digit'!AN31/'Jadual5-2digit'!AM31*100-100</f>
        <v>1.8445615926938785</v>
      </c>
      <c r="BQ33" s="38">
        <f>'Jadual5-2digit'!AO31/'Jadual5-2digit'!AN31*100-100</f>
        <v>-15.635748301853951</v>
      </c>
      <c r="BR33" s="38">
        <f>'Jadual5-2digit'!AP31/'Jadual5-2digit'!AO31*100-100</f>
        <v>-4.0826805114688227</v>
      </c>
      <c r="BS33" s="38">
        <f>'Jadual5-2digit'!AQ31/'Jadual5-2digit'!AP31*100-100</f>
        <v>3.2517237877719936</v>
      </c>
      <c r="BT33" s="38">
        <f>'Jadual5-2digit'!DZ31/'Jadual5-2digit'!DY31*100-100</f>
        <v>13.282096528268823</v>
      </c>
      <c r="BU33" s="38">
        <f>'Jadual5-2digit'!EA31/'Jadual5-2digit'!DZ31*100-100</f>
        <v>-9.6345508830477655</v>
      </c>
      <c r="BV33" s="38">
        <f>'Jadual5-2digit'!EB31/'Jadual5-2digit'!EA31*100-100</f>
        <v>-12.028947114256852</v>
      </c>
      <c r="BW33" s="38">
        <f>'Jadual5-2digit'!EC31/'Jadual5-2digit'!EB31*100-100</f>
        <v>15.47603862668258</v>
      </c>
      <c r="BX33" s="38">
        <f>'Jadual5-2digit'!ED31/'Jadual5-2digit'!EC31*100-100</f>
        <v>13.54015898441429</v>
      </c>
      <c r="BY33" s="38">
        <f>'Jadual5-2digit'!EE31/'Jadual5-2digit'!ED31*100-100</f>
        <v>-7.6685255959685179</v>
      </c>
      <c r="BZ33" s="38">
        <f>'Jadual5-2digit'!EF31/'Jadual5-2digit'!EE31*100-100</f>
        <v>-11.034264646529252</v>
      </c>
      <c r="CA33" s="38">
        <f>'Jadual5-2digit'!EG31/'Jadual5-2digit'!EF31*100-100</f>
        <v>15.236152979352454</v>
      </c>
      <c r="CB33" s="38">
        <f>'Jadual5-2digit'!EH31/'Jadual5-2digit'!EG31*100-100</f>
        <v>9.7152635733438188</v>
      </c>
      <c r="CC33" s="232"/>
      <c r="CD33" s="61" t="s">
        <v>707</v>
      </c>
      <c r="CE33" s="229"/>
      <c r="CF33" s="230"/>
      <c r="CG33" s="230"/>
      <c r="CH33" s="230"/>
      <c r="CI33" s="230"/>
      <c r="CJ33" s="230"/>
      <c r="CL33" s="240"/>
    </row>
    <row r="34" spans="1:90" s="40" customFormat="1" ht="15" customHeight="1">
      <c r="A34" s="528"/>
      <c r="B34" s="443" t="s">
        <v>708</v>
      </c>
      <c r="C34" s="172"/>
      <c r="D34" s="41">
        <f>SUM(D35:D37)</f>
        <v>3.6255856095368801</v>
      </c>
      <c r="E34" s="42"/>
      <c r="F34" s="40" t="s">
        <v>709</v>
      </c>
      <c r="G34" s="173"/>
      <c r="H34" s="160">
        <f>'Jadual5-2digit'!U32/'Jadual5-2digit'!I32*100-100</f>
        <v>0.368156605734697</v>
      </c>
      <c r="I34" s="160">
        <f>'Jadual5-2digit'!V32/'Jadual5-2digit'!J32*100-100</f>
        <v>-1.2761460221088186</v>
      </c>
      <c r="J34" s="160">
        <f>'Jadual5-2digit'!W32/'Jadual5-2digit'!K32*100-100</f>
        <v>-1.9516594688235358</v>
      </c>
      <c r="K34" s="160">
        <f>'Jadual5-2digit'!X32/'Jadual5-2digit'!L32*100-100</f>
        <v>-9.2943672646962341</v>
      </c>
      <c r="L34" s="160">
        <f>'Jadual5-2digit'!Y32/'Jadual5-2digit'!M32*100-100</f>
        <v>-8.542811587896523</v>
      </c>
      <c r="M34" s="160">
        <f>'Jadual5-2digit'!Z32/'Jadual5-2digit'!N32*100-100</f>
        <v>-2.3456725620242622</v>
      </c>
      <c r="N34" s="160">
        <f>'Jadual5-2digit'!AA32/'Jadual5-2digit'!O32*100-100</f>
        <v>-1.7523839900554918</v>
      </c>
      <c r="O34" s="160">
        <f>'Jadual5-2digit'!AB32/'Jadual5-2digit'!P32*100-100</f>
        <v>-0.25397838786614102</v>
      </c>
      <c r="P34" s="160">
        <f>'Jadual5-2digit'!AC32/'Jadual5-2digit'!Q32*100-100</f>
        <v>0.2855502433028505</v>
      </c>
      <c r="Q34" s="160">
        <f>'Jadual5-2digit'!AD32/'Jadual5-2digit'!R32*100-100</f>
        <v>-3.3551964652750002</v>
      </c>
      <c r="R34" s="160">
        <f>'Jadual5-2digit'!AE32/'Jadual5-2digit'!S32*100-100</f>
        <v>-2.1101592071454291</v>
      </c>
      <c r="S34" s="160">
        <f>'Jadual5-2digit'!AF32/'Jadual5-2digit'!T32*100-100</f>
        <v>-2.1060262034811075</v>
      </c>
      <c r="T34" s="160">
        <f>'Jadual5-2digit'!AG32/'Jadual5-2digit'!U32*100-100</f>
        <v>5.1831266839624561</v>
      </c>
      <c r="U34" s="160">
        <f>'Jadual5-2digit'!AH32/'Jadual5-2digit'!V32*100-100</f>
        <v>5.5173722386390409</v>
      </c>
      <c r="V34" s="160">
        <f>'Jadual5-2digit'!AI32/'Jadual5-2digit'!W32*100-100</f>
        <v>7.8439121484451562</v>
      </c>
      <c r="W34" s="160">
        <f>'Jadual5-2digit'!AJ32/'Jadual5-2digit'!X32*100-100</f>
        <v>5.0034741198908819</v>
      </c>
      <c r="X34" s="160">
        <f>'Jadual5-2digit'!AK32/'Jadual5-2digit'!Y32*100-100</f>
        <v>9.9033158630654725</v>
      </c>
      <c r="Y34" s="160">
        <f>'Jadual5-2digit'!AL32/'Jadual5-2digit'!Z32*100-100</f>
        <v>-0.95419287893037108</v>
      </c>
      <c r="Z34" s="160">
        <f>'Jadual5-2digit'!AM32/'Jadual5-2digit'!AA32*100-100</f>
        <v>6.2398566986467898</v>
      </c>
      <c r="AA34" s="195">
        <f>'Jadual5-2digit'!AN32/'Jadual5-2digit'!AB32*100-100</f>
        <v>9.6362971188112283</v>
      </c>
      <c r="AB34" s="160">
        <f>'Jadual5-2digit'!AO32/'Jadual5-2digit'!AC32*100-100</f>
        <v>8.1477058507508815</v>
      </c>
      <c r="AC34" s="160">
        <f>'Jadual5-2digit'!AP32/'Jadual5-2digit'!AD32*100-100</f>
        <v>2.5435539338169519</v>
      </c>
      <c r="AD34" s="160">
        <f>'Jadual5-2digit'!AQ32/'Jadual5-2digit'!AE32*100-100</f>
        <v>5.7067334712379392</v>
      </c>
      <c r="AE34" s="160">
        <f>'Jadual5-2digit'!AR32/'Jadual5-2digit'!AF32*100-100</f>
        <v>2.298380223385422</v>
      </c>
      <c r="AF34" s="160" t="e">
        <f>'Jadual5-2digit'!#REF!/'Jadual5-2digit'!#REF!*100-100</f>
        <v>#REF!</v>
      </c>
      <c r="AG34" s="160" t="e">
        <f>'Jadual5-2digit'!DY32/'Jadual5-2digit'!#REF!*100-100</f>
        <v>#REF!</v>
      </c>
      <c r="AH34" s="160" t="e">
        <f>'Jadual5-2digit'!DZ32/'Jadual5-2digit'!#REF!*100-100</f>
        <v>#REF!</v>
      </c>
      <c r="AI34" s="160" t="e">
        <f>'Jadual5-2digit'!EA32/'Jadual5-2digit'!#REF!*100-100</f>
        <v>#REF!</v>
      </c>
      <c r="AJ34" s="160" t="e">
        <f>'Jadual5-2digit'!EB32/'Jadual5-2digit'!#REF!*100-100</f>
        <v>#REF!</v>
      </c>
      <c r="AK34" s="160">
        <f>'Jadual5-2digit'!EC32/'Jadual5-2digit'!DY32*100-100</f>
        <v>-0.9403045662640892</v>
      </c>
      <c r="AL34" s="160">
        <f>'Jadual5-2digit'!ED32/'Jadual5-2digit'!DZ32*100-100</f>
        <v>-6.692502953374003</v>
      </c>
      <c r="AM34" s="160">
        <f>'Jadual5-2digit'!EE32/'Jadual5-2digit'!EA32*100-100</f>
        <v>-0.55266855201655574</v>
      </c>
      <c r="AN34" s="160">
        <f>'Jadual5-2digit'!EF32/'Jadual5-2digit'!EB32*100-100</f>
        <v>-2.5288512875710154</v>
      </c>
      <c r="AO34" s="160">
        <f>'Jadual5-2digit'!EG32/'Jadual5-2digit'!EC32*100-100</f>
        <v>6.1798101431761836</v>
      </c>
      <c r="AP34" s="208">
        <f>'Jadual5-2digit'!EH32/'Jadual5-2digit'!ED32*100-100</f>
        <v>4.4356886798047128</v>
      </c>
      <c r="AQ34" s="195">
        <f>'Jadual5-2digit'!EI32/'Jadual5-2digit'!EE32*100-100</f>
        <v>8.0554046475128445</v>
      </c>
      <c r="AR34" s="195">
        <f>'Jadual5-2digit'!EJ32/'Jadual5-2digit'!EF32*100-100</f>
        <v>3.5096820067558951</v>
      </c>
      <c r="AS34" s="195" t="e">
        <f>'Jadual5-2digit'!#REF!/'Jadual5-2digit'!EG32*100-100</f>
        <v>#REF!</v>
      </c>
      <c r="AT34" s="32">
        <f>'Jadual5-2digit'!FN32/'Jadual5-2digit'!FM32*100-100</f>
        <v>5.8483918266889674</v>
      </c>
      <c r="AU34" s="32">
        <f>'Jadual5-2digit'!R32/'Jadual5-2digit'!Q32*100-100</f>
        <v>3.5784650941802454</v>
      </c>
      <c r="AV34" s="32">
        <f>'Jadual5-2digit'!S32/'Jadual5-2digit'!R32*100-100</f>
        <v>-2.2176733509112694</v>
      </c>
      <c r="AW34" s="32">
        <f>'Jadual5-2digit'!T32/'Jadual5-2digit'!S32*100-100</f>
        <v>0.84414808144907738</v>
      </c>
      <c r="AX34" s="32">
        <f>'Jadual5-2digit'!U32/'Jadual5-2digit'!T32*100-100</f>
        <v>6.8060710210917676</v>
      </c>
      <c r="AY34" s="32">
        <f>'Jadual5-2digit'!W32/'Jadual5-2digit'!V32*100-100</f>
        <v>5.3697654287075949</v>
      </c>
      <c r="AZ34" s="32">
        <f>'Jadual5-2digit'!X32/'Jadual5-2digit'!W32*100-100</f>
        <v>-8.9773102523796524</v>
      </c>
      <c r="BA34" s="32">
        <f>'Jadual5-2digit'!Y32/'Jadual5-2digit'!X32*100-100</f>
        <v>-3.7211494872282174</v>
      </c>
      <c r="BB34" s="32">
        <f>'Jadual5-2digit'!Z32/'Jadual5-2digit'!Y32*100-100</f>
        <v>12.38386778950975</v>
      </c>
      <c r="BC34" s="32">
        <f>'Jadual5-2digit'!AA32/'Jadual5-2digit'!Z32*100-100</f>
        <v>-9.5372210433093443</v>
      </c>
      <c r="BD34" s="32">
        <f>'Jadual5-2digit'!AB32/'Jadual5-2digit'!AA32*100-100</f>
        <v>8.5846903288298222</v>
      </c>
      <c r="BE34" s="32">
        <f>'Jadual5-2digit'!AC32/'Jadual5-2digit'!AB32*100-100</f>
        <v>-1.2813385304809657</v>
      </c>
      <c r="BF34" s="32">
        <f>'Jadual5-2digit'!AD32/'Jadual5-2digit'!AC32*100-100</f>
        <v>-0.181826941474867</v>
      </c>
      <c r="BG34" s="32">
        <f>'Jadual5-2digit'!AE32/'Jadual5-2digit'!AD32*100-100</f>
        <v>-0.95798182677290811</v>
      </c>
      <c r="BH34" s="32">
        <f>'Jadual5-2digit'!AF32/'Jadual5-2digit'!AE32*100-100</f>
        <v>0.84840581882173183</v>
      </c>
      <c r="BI34" s="32">
        <f>'Jadual5-2digit'!AG32/'Jadual5-2digit'!AF32*100-100</f>
        <v>14.75881571810578</v>
      </c>
      <c r="BJ34" s="32">
        <f>'Jadual5-2digit'!AH32/'Jadual5-2digit'!AG32*100-100</f>
        <v>-8.3565470120859544</v>
      </c>
      <c r="BK34" s="32">
        <f>'Jadual5-2digit'!AI32/'Jadual5-2digit'!AH32*100-100</f>
        <v>7.6930507736304321</v>
      </c>
      <c r="BL34" s="32">
        <f>'Jadual5-2digit'!AJ32/'Jadual5-2digit'!AI32*100-100</f>
        <v>-11.374703895375049</v>
      </c>
      <c r="BM34" s="32">
        <f>'Jadual5-2digit'!AK32/'Jadual5-2digit'!AJ32*100-100</f>
        <v>0.77156977450505337</v>
      </c>
      <c r="BN34" s="32">
        <f>'Jadual5-2digit'!AL32/'Jadual5-2digit'!AK32*100-100</f>
        <v>1.2813017076616688</v>
      </c>
      <c r="BO34" s="32">
        <f>'Jadual5-2digit'!AM32/'Jadual5-2digit'!AL32*100-100</f>
        <v>-2.9665873571772892</v>
      </c>
      <c r="BP34" s="32">
        <f>'Jadual5-2digit'!AN32/'Jadual5-2digit'!AM32*100-100</f>
        <v>12.056094025184507</v>
      </c>
      <c r="BQ34" s="32">
        <f>'Jadual5-2digit'!AO32/'Jadual5-2digit'!AN32*100-100</f>
        <v>-2.6216951579843624</v>
      </c>
      <c r="BR34" s="32">
        <f>'Jadual5-2digit'!AP32/'Jadual5-2digit'!AO32*100-100</f>
        <v>-5.3543472597770432</v>
      </c>
      <c r="BS34" s="32">
        <f>'Jadual5-2digit'!AQ32/'Jadual5-2digit'!AP32*100-100</f>
        <v>2.097185204327161</v>
      </c>
      <c r="BT34" s="32">
        <f>'Jadual5-2digit'!DZ32/'Jadual5-2digit'!DY32*100-100</f>
        <v>-1.5257062934111048</v>
      </c>
      <c r="BU34" s="32">
        <f>'Jadual5-2digit'!EA32/'Jadual5-2digit'!DZ32*100-100</f>
        <v>-4.7532215748909152</v>
      </c>
      <c r="BV34" s="32">
        <f>'Jadual5-2digit'!EB32/'Jadual5-2digit'!EA32*100-100</f>
        <v>3.3412795407638214</v>
      </c>
      <c r="BW34" s="32">
        <f>'Jadual5-2digit'!EC32/'Jadual5-2digit'!EB32*100-100</f>
        <v>2.1997854318107812</v>
      </c>
      <c r="BX34" s="32">
        <f>'Jadual5-2digit'!ED32/'Jadual5-2digit'!EC32*100-100</f>
        <v>-7.2439115730724097</v>
      </c>
      <c r="BY34" s="32">
        <f>'Jadual5-2digit'!EE32/'Jadual5-2digit'!ED32*100-100</f>
        <v>1.5142217206968809</v>
      </c>
      <c r="BZ34" s="32">
        <f>'Jadual5-2digit'!EF32/'Jadual5-2digit'!EE32*100-100</f>
        <v>1.2877176248728546</v>
      </c>
      <c r="CA34" s="32">
        <f>'Jadual5-2digit'!EG32/'Jadual5-2digit'!EF32*100-100</f>
        <v>11.330931841570504</v>
      </c>
      <c r="CB34" s="32">
        <f>'Jadual5-2digit'!EH32/'Jadual5-2digit'!EG32*100-100</f>
        <v>-8.7675334788343662</v>
      </c>
      <c r="CC34" s="233" t="s">
        <v>710</v>
      </c>
      <c r="CD34" s="234"/>
      <c r="CE34" s="226"/>
      <c r="CF34" s="223"/>
      <c r="CG34" s="227"/>
      <c r="CH34" s="227"/>
      <c r="CI34" s="227"/>
      <c r="CJ34" s="227"/>
    </row>
    <row r="35" spans="1:90" s="7" customFormat="1" ht="25.5">
      <c r="A35" s="528"/>
      <c r="B35" s="33"/>
      <c r="C35" s="34">
        <v>7.1</v>
      </c>
      <c r="D35" s="35">
        <v>2.6093044330534698</v>
      </c>
      <c r="E35" s="36">
        <v>29</v>
      </c>
      <c r="F35" s="84"/>
      <c r="G35" s="45" t="s">
        <v>711</v>
      </c>
      <c r="H35" s="167">
        <f>'Jadual5-2digit'!U33/'Jadual5-2digit'!I33*100-100</f>
        <v>-2.0425300898332495</v>
      </c>
      <c r="I35" s="167">
        <f>'Jadual5-2digit'!V33/'Jadual5-2digit'!J33*100-100</f>
        <v>-2.3758931939712795</v>
      </c>
      <c r="J35" s="167">
        <f>'Jadual5-2digit'!W33/'Jadual5-2digit'!K33*100-100</f>
        <v>-6.4840284939843116</v>
      </c>
      <c r="K35" s="167">
        <f>'Jadual5-2digit'!X33/'Jadual5-2digit'!L33*100-100</f>
        <v>-13.860521250424569</v>
      </c>
      <c r="L35" s="167">
        <f>'Jadual5-2digit'!Y33/'Jadual5-2digit'!M33*100-100</f>
        <v>-10.40942524697806</v>
      </c>
      <c r="M35" s="167">
        <f>'Jadual5-2digit'!Z33/'Jadual5-2digit'!N33*100-100</f>
        <v>-2.6322147410160284</v>
      </c>
      <c r="N35" s="167">
        <f>'Jadual5-2digit'!AA33/'Jadual5-2digit'!O33*100-100</f>
        <v>-6.8021743101956957</v>
      </c>
      <c r="O35" s="167">
        <f>'Jadual5-2digit'!AB33/'Jadual5-2digit'!P33*100-100</f>
        <v>-5.6483876896278531</v>
      </c>
      <c r="P35" s="167">
        <f>'Jadual5-2digit'!AC33/'Jadual5-2digit'!Q33*100-100</f>
        <v>-3.1731221917295898</v>
      </c>
      <c r="Q35" s="167">
        <f>'Jadual5-2digit'!AD33/'Jadual5-2digit'!R33*100-100</f>
        <v>-2.7703969989640456</v>
      </c>
      <c r="R35" s="167">
        <f>'Jadual5-2digit'!AE33/'Jadual5-2digit'!S33*100-100</f>
        <v>-0.58336902227237886</v>
      </c>
      <c r="S35" s="167">
        <f>'Jadual5-2digit'!AF33/'Jadual5-2digit'!T33*100-100</f>
        <v>1.6503992471085667</v>
      </c>
      <c r="T35" s="167">
        <f>'Jadual5-2digit'!AG33/'Jadual5-2digit'!U33*100-100</f>
        <v>14.20633173041297</v>
      </c>
      <c r="U35" s="167">
        <f>'Jadual5-2digit'!AH33/'Jadual5-2digit'!V33*100-100</f>
        <v>15.820795031106158</v>
      </c>
      <c r="V35" s="167">
        <f>'Jadual5-2digit'!AI33/'Jadual5-2digit'!W33*100-100</f>
        <v>9.8238720548112752</v>
      </c>
      <c r="W35" s="167">
        <f>'Jadual5-2digit'!AJ33/'Jadual5-2digit'!X33*100-100</f>
        <v>2.7509680606128626</v>
      </c>
      <c r="X35" s="167">
        <f>'Jadual5-2digit'!AK33/'Jadual5-2digit'!Y33*100-100</f>
        <v>6.6001740336623129</v>
      </c>
      <c r="Y35" s="167">
        <f>'Jadual5-2digit'!AL33/'Jadual5-2digit'!Z33*100-100</f>
        <v>-7.6777719824178092</v>
      </c>
      <c r="Z35" s="167">
        <f>'Jadual5-2digit'!AM33/'Jadual5-2digit'!AA33*100-100</f>
        <v>4.8504923302649274</v>
      </c>
      <c r="AA35" s="197">
        <f>'Jadual5-2digit'!AN33/'Jadual5-2digit'!AB33*100-100</f>
        <v>4.6667527597659983</v>
      </c>
      <c r="AB35" s="167">
        <f>'Jadual5-2digit'!AO33/'Jadual5-2digit'!AC33*100-100</f>
        <v>3.3853093067678515</v>
      </c>
      <c r="AC35" s="167">
        <f>'Jadual5-2digit'!AP33/'Jadual5-2digit'!AD33*100-100</f>
        <v>-0.15785829153954012</v>
      </c>
      <c r="AD35" s="167">
        <f>'Jadual5-2digit'!AQ33/'Jadual5-2digit'!AE33*100-100</f>
        <v>4.12947058835951</v>
      </c>
      <c r="AE35" s="167">
        <f>'Jadual5-2digit'!AR33/'Jadual5-2digit'!AF33*100-100</f>
        <v>-0.55261497144400096</v>
      </c>
      <c r="AF35" s="167" t="e">
        <f>'Jadual5-2digit'!#REF!/'Jadual5-2digit'!#REF!*100-100</f>
        <v>#REF!</v>
      </c>
      <c r="AG35" s="167" t="e">
        <f>'Jadual5-2digit'!DY33/'Jadual5-2digit'!#REF!*100-100</f>
        <v>#REF!</v>
      </c>
      <c r="AH35" s="167" t="e">
        <f>'Jadual5-2digit'!DZ33/'Jadual5-2digit'!#REF!*100-100</f>
        <v>#REF!</v>
      </c>
      <c r="AI35" s="167" t="e">
        <f>'Jadual5-2digit'!EA33/'Jadual5-2digit'!#REF!*100-100</f>
        <v>#REF!</v>
      </c>
      <c r="AJ35" s="167" t="e">
        <f>'Jadual5-2digit'!EB33/'Jadual5-2digit'!#REF!*100-100</f>
        <v>#REF!</v>
      </c>
      <c r="AK35" s="167">
        <f>'Jadual5-2digit'!EC33/'Jadual5-2digit'!DY33*100-100</f>
        <v>-3.6556703973064941</v>
      </c>
      <c r="AL35" s="167">
        <f>'Jadual5-2digit'!ED33/'Jadual5-2digit'!DZ33*100-100</f>
        <v>-9.0435400843417995</v>
      </c>
      <c r="AM35" s="167">
        <f>'Jadual5-2digit'!EE33/'Jadual5-2digit'!EA33*100-100</f>
        <v>-5.2152228094986981</v>
      </c>
      <c r="AN35" s="167">
        <f>'Jadual5-2digit'!EF33/'Jadual5-2digit'!EB33*100-100</f>
        <v>-0.60593531488991914</v>
      </c>
      <c r="AO35" s="167">
        <f>'Jadual5-2digit'!EG33/'Jadual5-2digit'!EC33*100-100</f>
        <v>13.27995897377869</v>
      </c>
      <c r="AP35" s="211">
        <f>'Jadual5-2digit'!EH33/'Jadual5-2digit'!ED33*100-100</f>
        <v>0.23545025564276045</v>
      </c>
      <c r="AQ35" s="197">
        <f>'Jadual5-2digit'!EI33/'Jadual5-2digit'!EE33*100-100</f>
        <v>4.2988182387480691</v>
      </c>
      <c r="AR35" s="197">
        <f>'Jadual5-2digit'!EJ33/'Jadual5-2digit'!EF33*100-100</f>
        <v>1.0827870068265781</v>
      </c>
      <c r="AS35" s="197" t="e">
        <f>'Jadual5-2digit'!#REF!/'Jadual5-2digit'!EG33*100-100</f>
        <v>#REF!</v>
      </c>
      <c r="AT35" s="38">
        <f>'Jadual5-2digit'!FN33/'Jadual5-2digit'!FM33*100-100</f>
        <v>5.3238301016370855</v>
      </c>
      <c r="AU35" s="38">
        <f>'Jadual5-2digit'!R33/'Jadual5-2digit'!Q33*100-100</f>
        <v>10.897143365728738</v>
      </c>
      <c r="AV35" s="38">
        <f>'Jadual5-2digit'!S33/'Jadual5-2digit'!R33*100-100</f>
        <v>-8.0300481428009363</v>
      </c>
      <c r="AW35" s="38">
        <f>'Jadual5-2digit'!T33/'Jadual5-2digit'!S33*100-100</f>
        <v>3.3037453424659162</v>
      </c>
      <c r="AX35" s="38">
        <f>'Jadual5-2digit'!U33/'Jadual5-2digit'!T33*100-100</f>
        <v>7.5498058178293093</v>
      </c>
      <c r="AY35" s="38">
        <f>'Jadual5-2digit'!W33/'Jadual5-2digit'!V33*100-100</f>
        <v>2.7742488147961524</v>
      </c>
      <c r="AZ35" s="38">
        <f>'Jadual5-2digit'!X33/'Jadual5-2digit'!W33*100-100</f>
        <v>-3.590355036465084</v>
      </c>
      <c r="BA35" s="38">
        <f>'Jadual5-2digit'!Y33/'Jadual5-2digit'!X33*100-100</f>
        <v>-7.2292318394330977</v>
      </c>
      <c r="BB35" s="38">
        <f>'Jadual5-2digit'!Z33/'Jadual5-2digit'!Y33*100-100</f>
        <v>14.697463633200087</v>
      </c>
      <c r="BC35" s="38">
        <f>'Jadual5-2digit'!AA33/'Jadual5-2digit'!Z33*100-100</f>
        <v>-15.483334749358704</v>
      </c>
      <c r="BD35" s="38">
        <f>'Jadual5-2digit'!AB33/'Jadual5-2digit'!AA33*100-100</f>
        <v>9.9317020698514114</v>
      </c>
      <c r="BE35" s="38">
        <f>'Jadual5-2digit'!AC33/'Jadual5-2digit'!AB33*100-100</f>
        <v>-4.7882318959411379</v>
      </c>
      <c r="BF35" s="38">
        <f>'Jadual5-2digit'!AD33/'Jadual5-2digit'!AC33*100-100</f>
        <v>11.35839002006729</v>
      </c>
      <c r="BG35" s="38">
        <f>'Jadual5-2digit'!AE33/'Jadual5-2digit'!AD33*100-100</f>
        <v>-5.96132779921858</v>
      </c>
      <c r="BH35" s="38">
        <f>'Jadual5-2digit'!AF33/'Jadual5-2digit'!AE33*100-100</f>
        <v>5.6248522456550347</v>
      </c>
      <c r="BI35" s="38">
        <f>'Jadual5-2digit'!AG33/'Jadual5-2digit'!AF33*100-100</f>
        <v>20.834437363234471</v>
      </c>
      <c r="BJ35" s="38">
        <f>'Jadual5-2digit'!AH33/'Jadual5-2digit'!AG33*100-100</f>
        <v>-7.0874083064672817</v>
      </c>
      <c r="BK35" s="38">
        <f>'Jadual5-2digit'!AI33/'Jadual5-2digit'!AH33*100-100</f>
        <v>-2.5471552899103358</v>
      </c>
      <c r="BL35" s="38">
        <f>'Jadual5-2digit'!AJ33/'Jadual5-2digit'!AI33*100-100</f>
        <v>-9.7993526813624925</v>
      </c>
      <c r="BM35" s="38">
        <f>'Jadual5-2digit'!AK33/'Jadual5-2digit'!AJ33*100-100</f>
        <v>-3.7538991815705458</v>
      </c>
      <c r="BN35" s="38">
        <f>'Jadual5-2digit'!AL33/'Jadual5-2digit'!AK33*100-100</f>
        <v>-0.66502717679622947</v>
      </c>
      <c r="BO35" s="38">
        <f>'Jadual5-2digit'!AM33/'Jadual5-2digit'!AL33*100-100</f>
        <v>-4.0142969691514025</v>
      </c>
      <c r="BP35" s="38">
        <f>'Jadual5-2digit'!AN33/'Jadual5-2digit'!AM33*100-100</f>
        <v>9.7390582083528159</v>
      </c>
      <c r="BQ35" s="38">
        <f>'Jadual5-2digit'!AO33/'Jadual5-2digit'!AN33*100-100</f>
        <v>-5.9539172130863136</v>
      </c>
      <c r="BR35" s="38">
        <f>'Jadual5-2digit'!AP33/'Jadual5-2digit'!AO33*100-100</f>
        <v>7.5419731426168681</v>
      </c>
      <c r="BS35" s="38">
        <f>'Jadual5-2digit'!AQ33/'Jadual5-2digit'!AP33*100-100</f>
        <v>-1.9232061378159102</v>
      </c>
      <c r="BT35" s="38">
        <f>'Jadual5-2digit'!DZ33/'Jadual5-2digit'!DY33*100-100</f>
        <v>0.66451564937659668</v>
      </c>
      <c r="BU35" s="38">
        <f>'Jadual5-2digit'!EA33/'Jadual5-2digit'!DZ33*100-100</f>
        <v>-9.2528465893410328</v>
      </c>
      <c r="BV35" s="38">
        <f>'Jadual5-2digit'!EB33/'Jadual5-2digit'!EA33*100-100</f>
        <v>3.6495828365755898</v>
      </c>
      <c r="BW35" s="38">
        <f>'Jadual5-2digit'!EC33/'Jadual5-2digit'!EB33*100-100</f>
        <v>1.7534590011841829</v>
      </c>
      <c r="BX35" s="38">
        <f>'Jadual5-2digit'!ED33/'Jadual5-2digit'!EC33*100-100</f>
        <v>-4.9649520594547454</v>
      </c>
      <c r="BY35" s="38">
        <f>'Jadual5-2digit'!EE33/'Jadual5-2digit'!ED33*100-100</f>
        <v>-5.4333389329633945</v>
      </c>
      <c r="BZ35" s="38">
        <f>'Jadual5-2digit'!EF33/'Jadual5-2digit'!EE33*100-100</f>
        <v>8.6899568307017461</v>
      </c>
      <c r="CA35" s="38">
        <f>'Jadual5-2digit'!EG33/'Jadual5-2digit'!EF33*100-100</f>
        <v>15.968973576155435</v>
      </c>
      <c r="CB35" s="38">
        <f>'Jadual5-2digit'!EH33/'Jadual5-2digit'!EG33*100-100</f>
        <v>-15.908507500500278</v>
      </c>
      <c r="CC35" s="228"/>
      <c r="CD35" s="61" t="s">
        <v>712</v>
      </c>
      <c r="CE35" s="229"/>
      <c r="CF35" s="230"/>
      <c r="CG35" s="230"/>
      <c r="CH35" s="230"/>
      <c r="CI35" s="230"/>
      <c r="CJ35" s="230"/>
    </row>
    <row r="36" spans="1:90" s="7" customFormat="1" ht="15.75" customHeight="1">
      <c r="A36" s="528"/>
      <c r="B36" s="33"/>
      <c r="C36" s="34">
        <v>7.2</v>
      </c>
      <c r="D36" s="35">
        <v>0.91601324298182796</v>
      </c>
      <c r="E36" s="36">
        <v>30</v>
      </c>
      <c r="F36" s="84"/>
      <c r="G36" s="45" t="s">
        <v>713</v>
      </c>
      <c r="H36" s="167">
        <f>'Jadual5-2digit'!U34/'Jadual5-2digit'!I34*100-100</f>
        <v>4.4947703665141319</v>
      </c>
      <c r="I36" s="167">
        <f>'Jadual5-2digit'!V34/'Jadual5-2digit'!J34*100-100</f>
        <v>1.5445042710028076</v>
      </c>
      <c r="J36" s="167">
        <f>'Jadual5-2digit'!W34/'Jadual5-2digit'!K34*100-100</f>
        <v>3.8061054863659933</v>
      </c>
      <c r="K36" s="167">
        <f>'Jadual5-2digit'!X34/'Jadual5-2digit'!L34*100-100</f>
        <v>-0.34596608328017453</v>
      </c>
      <c r="L36" s="167">
        <f>'Jadual5-2digit'!Y34/'Jadual5-2digit'!M34*100-100</f>
        <v>-12.37537785129831</v>
      </c>
      <c r="M36" s="167">
        <f>'Jadual5-2digit'!Z34/'Jadual5-2digit'!N34*100-100</f>
        <v>-5.2159220569578366</v>
      </c>
      <c r="N36" s="167">
        <f>'Jadual5-2digit'!AA34/'Jadual5-2digit'!O34*100-100</f>
        <v>-8.6962769882523219</v>
      </c>
      <c r="O36" s="167">
        <f>'Jadual5-2digit'!AB34/'Jadual5-2digit'!P34*100-100</f>
        <v>2.777996445632283</v>
      </c>
      <c r="P36" s="167">
        <f>'Jadual5-2digit'!AC34/'Jadual5-2digit'!Q34*100-100</f>
        <v>0.55626880378025589</v>
      </c>
      <c r="Q36" s="167">
        <f>'Jadual5-2digit'!AD34/'Jadual5-2digit'!R34*100-100</f>
        <v>-8.6991824928820876</v>
      </c>
      <c r="R36" s="167">
        <f>'Jadual5-2digit'!AE34/'Jadual5-2digit'!S34*100-100</f>
        <v>-8.1134579396221511</v>
      </c>
      <c r="S36" s="167">
        <f>'Jadual5-2digit'!AF34/'Jadual5-2digit'!T34*100-100</f>
        <v>-4.8592485884367278</v>
      </c>
      <c r="T36" s="167">
        <f>'Jadual5-2digit'!AG34/'Jadual5-2digit'!U34*100-100</f>
        <v>-5.7067621323664781</v>
      </c>
      <c r="U36" s="167">
        <f>'Jadual5-2digit'!AH34/'Jadual5-2digit'!V34*100-100</f>
        <v>-10.225267625020834</v>
      </c>
      <c r="V36" s="167">
        <f>'Jadual5-2digit'!AI34/'Jadual5-2digit'!W34*100-100</f>
        <v>0.89664973919580859</v>
      </c>
      <c r="W36" s="167">
        <f>'Jadual5-2digit'!AJ34/'Jadual5-2digit'!X34*100-100</f>
        <v>5.5417687111299898</v>
      </c>
      <c r="X36" s="167">
        <f>'Jadual5-2digit'!AK34/'Jadual5-2digit'!Y34*100-100</f>
        <v>4.8290903232021805</v>
      </c>
      <c r="Y36" s="167">
        <f>'Jadual5-2digit'!AL34/'Jadual5-2digit'!Z34*100-100</f>
        <v>0.14248112557093862</v>
      </c>
      <c r="Z36" s="167">
        <f>'Jadual5-2digit'!AM34/'Jadual5-2digit'!AA34*100-100</f>
        <v>6.706088733269695</v>
      </c>
      <c r="AA36" s="197">
        <f>'Jadual5-2digit'!AN34/'Jadual5-2digit'!AB34*100-100</f>
        <v>13.787312959158783</v>
      </c>
      <c r="AB36" s="167">
        <f>'Jadual5-2digit'!AO34/'Jadual5-2digit'!AC34*100-100</f>
        <v>10.668302662222445</v>
      </c>
      <c r="AC36" s="167">
        <f>'Jadual5-2digit'!AP34/'Jadual5-2digit'!AD34*100-100</f>
        <v>5.1697746000902498</v>
      </c>
      <c r="AD36" s="167">
        <f>'Jadual5-2digit'!AQ34/'Jadual5-2digit'!AE34*100-100</f>
        <v>8.4708485290982907</v>
      </c>
      <c r="AE36" s="167">
        <f>'Jadual5-2digit'!AR34/'Jadual5-2digit'!AF34*100-100</f>
        <v>3.9407735392624943</v>
      </c>
      <c r="AF36" s="167" t="e">
        <f>'Jadual5-2digit'!#REF!/'Jadual5-2digit'!#REF!*100-100</f>
        <v>#REF!</v>
      </c>
      <c r="AG36" s="167" t="e">
        <f>'Jadual5-2digit'!DY34/'Jadual5-2digit'!#REF!*100-100</f>
        <v>#REF!</v>
      </c>
      <c r="AH36" s="167" t="e">
        <f>'Jadual5-2digit'!DZ34/'Jadual5-2digit'!#REF!*100-100</f>
        <v>#REF!</v>
      </c>
      <c r="AI36" s="167" t="e">
        <f>'Jadual5-2digit'!EA34/'Jadual5-2digit'!#REF!*100-100</f>
        <v>#REF!</v>
      </c>
      <c r="AJ36" s="167" t="e">
        <f>'Jadual5-2digit'!EB34/'Jadual5-2digit'!#REF!*100-100</f>
        <v>#REF!</v>
      </c>
      <c r="AK36" s="167">
        <f>'Jadual5-2digit'!EC34/'Jadual5-2digit'!DY34*100-100</f>
        <v>3.328486348771591</v>
      </c>
      <c r="AL36" s="167">
        <f>'Jadual5-2digit'!ED34/'Jadual5-2digit'!DZ34*100-100</f>
        <v>-6.3279170057107308</v>
      </c>
      <c r="AM36" s="167">
        <f>'Jadual5-2digit'!EE34/'Jadual5-2digit'!EA34*100-100</f>
        <v>-1.2518812854691959</v>
      </c>
      <c r="AN36" s="167">
        <f>'Jadual5-2digit'!EF34/'Jadual5-2digit'!EB34*100-100</f>
        <v>-7.165799621061538</v>
      </c>
      <c r="AO36" s="167">
        <f>'Jadual5-2digit'!EG34/'Jadual5-2digit'!EC34*100-100</f>
        <v>-4.7348969032455841</v>
      </c>
      <c r="AP36" s="211">
        <f>'Jadual5-2digit'!EH34/'Jadual5-2digit'!ED34*100-100</f>
        <v>3.4082516111247685</v>
      </c>
      <c r="AQ36" s="197">
        <f>'Jadual5-2digit'!EI34/'Jadual5-2digit'!EE34*100-100</f>
        <v>10.808370698553944</v>
      </c>
      <c r="AR36" s="197">
        <f>'Jadual5-2digit'!EJ34/'Jadual5-2digit'!EF34*100-100</f>
        <v>5.8391901595691138</v>
      </c>
      <c r="AS36" s="197" t="e">
        <f>'Jadual5-2digit'!#REF!/'Jadual5-2digit'!EG34*100-100</f>
        <v>#REF!</v>
      </c>
      <c r="AT36" s="38">
        <f>'Jadual5-2digit'!FN34/'Jadual5-2digit'!FM34*100-100</f>
        <v>3.6478782824627842</v>
      </c>
      <c r="AU36" s="38">
        <f>'Jadual5-2digit'!R34/'Jadual5-2digit'!Q34*100-100</f>
        <v>-11.359317889375802</v>
      </c>
      <c r="AV36" s="38">
        <f>'Jadual5-2digit'!S34/'Jadual5-2digit'!R34*100-100</f>
        <v>8.1050542092848161</v>
      </c>
      <c r="AW36" s="38">
        <f>'Jadual5-2digit'!T34/'Jadual5-2digit'!S34*100-100</f>
        <v>2.5807584499231808</v>
      </c>
      <c r="AX36" s="38">
        <f>'Jadual5-2digit'!U34/'Jadual5-2digit'!T34*100-100</f>
        <v>0.72497497161563729</v>
      </c>
      <c r="AY36" s="38">
        <f>'Jadual5-2digit'!W34/'Jadual5-2digit'!V34*100-100</f>
        <v>16.378273439883515</v>
      </c>
      <c r="AZ36" s="38">
        <f>'Jadual5-2digit'!X34/'Jadual5-2digit'!W34*100-100</f>
        <v>-21.622354344136212</v>
      </c>
      <c r="BA36" s="38">
        <f>'Jadual5-2digit'!Y34/'Jadual5-2digit'!X34*100-100</f>
        <v>5.9147895032321429</v>
      </c>
      <c r="BB36" s="38">
        <f>'Jadual5-2digit'!Z34/'Jadual5-2digit'!Y34*100-100</f>
        <v>5.1883470167224175</v>
      </c>
      <c r="BC36" s="38">
        <f>'Jadual5-2digit'!AA34/'Jadual5-2digit'!Z34*100-100</f>
        <v>-21.269292454362756</v>
      </c>
      <c r="BD36" s="38">
        <f>'Jadual5-2digit'!AB34/'Jadual5-2digit'!AA34*100-100</f>
        <v>44.240856667973162</v>
      </c>
      <c r="BE36" s="38">
        <f>'Jadual5-2digit'!AC34/'Jadual5-2digit'!AB34*100-100</f>
        <v>-3.695128105561821</v>
      </c>
      <c r="BF36" s="38">
        <f>'Jadual5-2digit'!AD34/'Jadual5-2digit'!AC34*100-100</f>
        <v>-19.518028688189474</v>
      </c>
      <c r="BG36" s="38">
        <f>'Jadual5-2digit'!AE34/'Jadual5-2digit'!AD34*100-100</f>
        <v>8.798583427431609</v>
      </c>
      <c r="BH36" s="38">
        <f>'Jadual5-2digit'!AF34/'Jadual5-2digit'!AE34*100-100</f>
        <v>6.2137089986562302</v>
      </c>
      <c r="BI36" s="38">
        <f>'Jadual5-2digit'!AG34/'Jadual5-2digit'!AF34*100-100</f>
        <v>-0.17228281996047201</v>
      </c>
      <c r="BJ36" s="38">
        <f>'Jadual5-2digit'!AH34/'Jadual5-2digit'!AG34*100-100</f>
        <v>-12.997548232281815</v>
      </c>
      <c r="BK36" s="38">
        <f>'Jadual5-2digit'!AI34/'Jadual5-2digit'!AH34*100-100</f>
        <v>30.79602224232201</v>
      </c>
      <c r="BL36" s="38">
        <f>'Jadual5-2digit'!AJ34/'Jadual5-2digit'!AI34*100-100</f>
        <v>-18.013973989063302</v>
      </c>
      <c r="BM36" s="38">
        <f>'Jadual5-2digit'!AK34/'Jadual5-2digit'!AJ34*100-100</f>
        <v>5.1995922655633677</v>
      </c>
      <c r="BN36" s="38">
        <f>'Jadual5-2digit'!AL34/'Jadual5-2digit'!AK34*100-100</f>
        <v>0.48567647849411344</v>
      </c>
      <c r="BO36" s="38">
        <f>'Jadual5-2digit'!AM34/'Jadual5-2digit'!AL34*100-100</f>
        <v>-16.109070087212928</v>
      </c>
      <c r="BP36" s="38">
        <f>'Jadual5-2digit'!AN34/'Jadual5-2digit'!AM34*100-100</f>
        <v>53.812961322220389</v>
      </c>
      <c r="BQ36" s="38">
        <f>'Jadual5-2digit'!AO34/'Jadual5-2digit'!AN34*100-100</f>
        <v>-6.3349293212887403</v>
      </c>
      <c r="BR36" s="38">
        <f>'Jadual5-2digit'!AP34/'Jadual5-2digit'!AO34*100-100</f>
        <v>-23.516756120599709</v>
      </c>
      <c r="BS36" s="38">
        <f>'Jadual5-2digit'!AQ34/'Jadual5-2digit'!AP34*100-100</f>
        <v>12.213558581947083</v>
      </c>
      <c r="BT36" s="38">
        <f>'Jadual5-2digit'!DZ34/'Jadual5-2digit'!DY34*100-100</f>
        <v>-2.0027203094779082</v>
      </c>
      <c r="BU36" s="38">
        <f>'Jadual5-2digit'!EA34/'Jadual5-2digit'!DZ34*100-100</f>
        <v>0.46542355446615602</v>
      </c>
      <c r="BV36" s="38">
        <f>'Jadual5-2digit'!EB34/'Jadual5-2digit'!EA34*100-100</f>
        <v>0.67210589926224884</v>
      </c>
      <c r="BW36" s="38">
        <f>'Jadual5-2digit'!EC34/'Jadual5-2digit'!EB34*100-100</f>
        <v>4.251010733841909</v>
      </c>
      <c r="BX36" s="38">
        <f>'Jadual5-2digit'!ED34/'Jadual5-2digit'!EC34*100-100</f>
        <v>-11.160904018272262</v>
      </c>
      <c r="BY36" s="38">
        <f>'Jadual5-2digit'!EE34/'Jadual5-2digit'!ED34*100-100</f>
        <v>5.9095864502860138</v>
      </c>
      <c r="BZ36" s="38">
        <f>'Jadual5-2digit'!EF34/'Jadual5-2digit'!EE34*100-100</f>
        <v>-5.3570379539130926</v>
      </c>
      <c r="CA36" s="38">
        <f>'Jadual5-2digit'!EG34/'Jadual5-2digit'!EF34*100-100</f>
        <v>6.9808674492927878</v>
      </c>
      <c r="CB36" s="38">
        <f>'Jadual5-2digit'!EH34/'Jadual5-2digit'!EG34*100-100</f>
        <v>-3.567043003637437</v>
      </c>
      <c r="CC36" s="228"/>
      <c r="CD36" s="61" t="s">
        <v>714</v>
      </c>
      <c r="CE36" s="229"/>
      <c r="CF36" s="230"/>
      <c r="CG36" s="230"/>
      <c r="CH36" s="230"/>
      <c r="CI36" s="230"/>
      <c r="CJ36" s="230"/>
    </row>
    <row r="37" spans="1:90">
      <c r="A37" s="528"/>
      <c r="B37" s="176"/>
      <c r="C37" s="34">
        <v>7.3</v>
      </c>
      <c r="D37" s="177">
        <v>0.100267933501578</v>
      </c>
      <c r="E37" s="178">
        <v>33</v>
      </c>
      <c r="F37" s="179"/>
      <c r="G37" s="180" t="s">
        <v>718</v>
      </c>
      <c r="H37" s="181">
        <f>'Jadual5-2digit'!U36/'Jadual5-2digit'!I36*100-100</f>
        <v>3.6013521613985802</v>
      </c>
      <c r="I37" s="181">
        <f>'Jadual5-2digit'!V36/'Jadual5-2digit'!J36*100-100</f>
        <v>-3.2873731622909474</v>
      </c>
      <c r="J37" s="181">
        <f>'Jadual5-2digit'!W36/'Jadual5-2digit'!K36*100-100</f>
        <v>2.951345272941893</v>
      </c>
      <c r="K37" s="181">
        <f>'Jadual5-2digit'!X36/'Jadual5-2digit'!L36*100-100</f>
        <v>-2.2313023681470128</v>
      </c>
      <c r="L37" s="181">
        <f>'Jadual5-2digit'!Y36/'Jadual5-2digit'!M36*100-100</f>
        <v>12.135362295761524</v>
      </c>
      <c r="M37" s="181">
        <f>'Jadual5-2digit'!Z36/'Jadual5-2digit'!N36*100-100</f>
        <v>4.178955163438161</v>
      </c>
      <c r="N37" s="181">
        <f>'Jadual5-2digit'!AA36/'Jadual5-2digit'!O36*100-100</f>
        <v>29.475114017084223</v>
      </c>
      <c r="O37" s="181">
        <f>'Jadual5-2digit'!AB36/'Jadual5-2digit'!P36*100-100</f>
        <v>19.650916562455123</v>
      </c>
      <c r="P37" s="181">
        <f>'Jadual5-2digit'!AC36/'Jadual5-2digit'!Q36*100-100</f>
        <v>13.532236486373137</v>
      </c>
      <c r="Q37" s="181">
        <f>'Jadual5-2digit'!AD36/'Jadual5-2digit'!R36*100-100</f>
        <v>3.6392138479291134</v>
      </c>
      <c r="R37" s="181">
        <f>'Jadual5-2digit'!AE36/'Jadual5-2digit'!S36*100-100</f>
        <v>4.5557879632366109</v>
      </c>
      <c r="S37" s="181">
        <f>'Jadual5-2digit'!AF36/'Jadual5-2digit'!T36*100-100</f>
        <v>-13.638304095909277</v>
      </c>
      <c r="T37" s="181">
        <f>'Jadual5-2digit'!AG36/'Jadual5-2digit'!U36*100-100</f>
        <v>-11.858978737043088</v>
      </c>
      <c r="U37" s="181">
        <f>'Jadual5-2digit'!AH36/'Jadual5-2digit'!V36*100-100</f>
        <v>-8.0514220313122991</v>
      </c>
      <c r="V37" s="181">
        <f>'Jadual5-2digit'!AI36/'Jadual5-2digit'!W36*100-100</f>
        <v>13.05408151450618</v>
      </c>
      <c r="W37" s="181">
        <f>'Jadual5-2digit'!AJ36/'Jadual5-2digit'!X36*100-100</f>
        <v>13.541142760670553</v>
      </c>
      <c r="X37" s="181">
        <f>'Jadual5-2digit'!AK36/'Jadual5-2digit'!Y36*100-100</f>
        <v>33.787137068906787</v>
      </c>
      <c r="Y37" s="181">
        <f>'Jadual5-2digit'!AL36/'Jadual5-2digit'!Z36*100-100</f>
        <v>25.156594468328649</v>
      </c>
      <c r="Z37" s="181">
        <f>'Jadual5-2digit'!AM36/'Jadual5-2digit'!AA36*100-100</f>
        <v>9.1799183109463769</v>
      </c>
      <c r="AA37" s="199">
        <f>'Jadual5-2digit'!AN36/'Jadual5-2digit'!AB36*100-100</f>
        <v>21.082832852218061</v>
      </c>
      <c r="AB37" s="181">
        <f>'Jadual5-2digit'!AO36/'Jadual5-2digit'!AC36*100-100</f>
        <v>20.409572303721262</v>
      </c>
      <c r="AC37" s="181">
        <f>'Jadual5-2digit'!AP36/'Jadual5-2digit'!AD36*100-100</f>
        <v>7.6302536122295805</v>
      </c>
      <c r="AD37" s="181">
        <f>'Jadual5-2digit'!AQ36/'Jadual5-2digit'!AE36*100-100</f>
        <v>6.5727206970891672</v>
      </c>
      <c r="AE37" s="181">
        <f>'Jadual5-2digit'!AR36/'Jadual5-2digit'!AF36*100-100</f>
        <v>9.3876889257673355</v>
      </c>
      <c r="AF37" s="181" t="e">
        <f>'Jadual5-2digit'!#REF!/'Jadual5-2digit'!#REF!*100-100</f>
        <v>#REF!</v>
      </c>
      <c r="AG37" s="181" t="e">
        <f>'Jadual5-2digit'!DY36/'Jadual5-2digit'!#REF!*100-100</f>
        <v>#REF!</v>
      </c>
      <c r="AH37" s="181" t="e">
        <f>'Jadual5-2digit'!DZ36/'Jadual5-2digit'!#REF!*100-100</f>
        <v>#REF!</v>
      </c>
      <c r="AI37" s="181" t="e">
        <f>'Jadual5-2digit'!EA36/'Jadual5-2digit'!#REF!*100-100</f>
        <v>#REF!</v>
      </c>
      <c r="AJ37" s="181" t="e">
        <f>'Jadual5-2digit'!EB36/'Jadual5-2digit'!#REF!*100-100</f>
        <v>#REF!</v>
      </c>
      <c r="AK37" s="181">
        <f>'Jadual5-2digit'!EC36/'Jadual5-2digit'!DY36*100-100</f>
        <v>1.1254216609911936</v>
      </c>
      <c r="AL37" s="181">
        <f>'Jadual5-2digit'!ED36/'Jadual5-2digit'!DZ36*100-100</f>
        <v>4.2955485418388406</v>
      </c>
      <c r="AM37" s="181">
        <f>'Jadual5-2digit'!EE36/'Jadual5-2digit'!EA36*100-100</f>
        <v>21.080319558830013</v>
      </c>
      <c r="AN37" s="181">
        <f>'Jadual5-2digit'!EF36/'Jadual5-2digit'!EB36*100-100</f>
        <v>-1.602808747312551</v>
      </c>
      <c r="AO37" s="181">
        <f>'Jadual5-2digit'!EG36/'Jadual5-2digit'!EC36*100-100</f>
        <v>-2.3380151982895399</v>
      </c>
      <c r="AP37" s="212">
        <f>'Jadual5-2digit'!EH36/'Jadual5-2digit'!ED36*100-100</f>
        <v>24.09754687647856</v>
      </c>
      <c r="AQ37" s="199">
        <f>'Jadual5-2digit'!EI36/'Jadual5-2digit'!EE36*100-100</f>
        <v>16.337446773808111</v>
      </c>
      <c r="AR37" s="199">
        <f>'Jadual5-2digit'!EJ36/'Jadual5-2digit'!EF36*100-100</f>
        <v>7.7348739644117757</v>
      </c>
      <c r="AS37" s="199" t="e">
        <f>'Jadual5-2digit'!#REF!/'Jadual5-2digit'!EG36*100-100</f>
        <v>#REF!</v>
      </c>
      <c r="AT37" s="181">
        <f>'Jadual5-2digit'!FN36/'Jadual5-2digit'!FM36*100-100</f>
        <v>11.388287102158429</v>
      </c>
      <c r="AU37" s="181">
        <f>'Jadual5-2digit'!R36/'Jadual5-2digit'!Q36*100-100</f>
        <v>8.6843533444886987</v>
      </c>
      <c r="AV37" s="181">
        <f>'Jadual5-2digit'!S36/'Jadual5-2digit'!R36*100-100</f>
        <v>5.8958964135965175</v>
      </c>
      <c r="AW37" s="181">
        <f>'Jadual5-2digit'!T36/'Jadual5-2digit'!S36*100-100</f>
        <v>-7.6999963195399062</v>
      </c>
      <c r="AX37" s="181">
        <f>'Jadual5-2digit'!U36/'Jadual5-2digit'!T36*100-100</f>
        <v>10.32791394834554</v>
      </c>
      <c r="AY37" s="181">
        <f>'Jadual5-2digit'!W36/'Jadual5-2digit'!V36*100-100</f>
        <v>6.3818938483785246</v>
      </c>
      <c r="AZ37" s="181">
        <f>'Jadual5-2digit'!X36/'Jadual5-2digit'!W36*100-100</f>
        <v>-11.754649469145477</v>
      </c>
      <c r="BA37" s="181">
        <f>'Jadual5-2digit'!Y36/'Jadual5-2digit'!X36*100-100</f>
        <v>-2.7943115652875861</v>
      </c>
      <c r="BB37" s="181">
        <f>'Jadual5-2digit'!Z36/'Jadual5-2digit'!Y36*100-100</f>
        <v>10.502334972851756</v>
      </c>
      <c r="BC37" s="181">
        <f>'Jadual5-2digit'!AA36/'Jadual5-2digit'!Z36*100-100</f>
        <v>29.197335790606104</v>
      </c>
      <c r="BD37" s="181">
        <f>'Jadual5-2digit'!AB36/'Jadual5-2digit'!AA36*100-100</f>
        <v>-20.614396919412826</v>
      </c>
      <c r="BE37" s="181">
        <f>'Jadual5-2digit'!AC36/'Jadual5-2digit'!AB36*100-100</f>
        <v>4.8781081674165847</v>
      </c>
      <c r="BF37" s="181">
        <f>'Jadual5-2digit'!AD36/'Jadual5-2digit'!AC36*100-100</f>
        <v>-0.78623229143094875</v>
      </c>
      <c r="BG37" s="181">
        <f>'Jadual5-2digit'!AE36/'Jadual5-2digit'!AD36*100-100</f>
        <v>6.8324283879938434</v>
      </c>
      <c r="BH37" s="181">
        <f>'Jadual5-2digit'!AF36/'Jadual5-2digit'!AE36*100-100</f>
        <v>-23.761419572476115</v>
      </c>
      <c r="BI37" s="181">
        <f>'Jadual5-2digit'!AG36/'Jadual5-2digit'!AF36*100-100</f>
        <v>12.6010195540658</v>
      </c>
      <c r="BJ37" s="181">
        <f>'Jadual5-2digit'!AH36/'Jadual5-2digit'!AG36*100-100</f>
        <v>-6.8355952654704737</v>
      </c>
      <c r="BK37" s="181">
        <f>'Jadual5-2digit'!AI36/'Jadual5-2digit'!AH36*100-100</f>
        <v>30.800362164358745</v>
      </c>
      <c r="BL37" s="181">
        <f>'Jadual5-2digit'!AJ36/'Jadual5-2digit'!AI36*100-100</f>
        <v>-11.37446956036213</v>
      </c>
      <c r="BM37" s="181">
        <f>'Jadual5-2digit'!AK36/'Jadual5-2digit'!AJ36*100-100</f>
        <v>14.538839809854949</v>
      </c>
      <c r="BN37" s="181">
        <f>'Jadual5-2digit'!AL36/'Jadual5-2digit'!AK36*100-100</f>
        <v>3.3738835361837261</v>
      </c>
      <c r="BO37" s="181">
        <f>'Jadual5-2digit'!AM36/'Jadual5-2digit'!AL36*100-100</f>
        <v>12.704844898762374</v>
      </c>
      <c r="BP37" s="181">
        <f>'Jadual5-2digit'!AN36/'Jadual5-2digit'!AM36*100-100</f>
        <v>-11.959691329833689</v>
      </c>
      <c r="BQ37" s="181">
        <f>'Jadual5-2digit'!AO36/'Jadual5-2digit'!AN36*100-100</f>
        <v>4.2949512411471176</v>
      </c>
      <c r="BR37" s="181">
        <f>'Jadual5-2digit'!AP36/'Jadual5-2digit'!AO36*100-100</f>
        <v>-11.315996095701593</v>
      </c>
      <c r="BS37" s="181">
        <f>'Jadual5-2digit'!AQ36/'Jadual5-2digit'!AP36*100-100</f>
        <v>5.7827345924953875</v>
      </c>
      <c r="BT37" s="216">
        <f>'Jadual5-2digit'!DZ36/'Jadual5-2digit'!DY36*100-100</f>
        <v>-12.903624178496955</v>
      </c>
      <c r="BU37" s="216">
        <f>'Jadual5-2digit'!EA36/'Jadual5-2digit'!DZ36*100-100</f>
        <v>3.0664149703680437</v>
      </c>
      <c r="BV37" s="181">
        <f>'Jadual5-2digit'!EB36/'Jadual5-2digit'!EA36*100-100</f>
        <v>11.567272161879401</v>
      </c>
      <c r="BW37" s="181">
        <f>'Jadual5-2digit'!EC36/'Jadual5-2digit'!EB36*100-100</f>
        <v>0.97323651537304556</v>
      </c>
      <c r="BX37" s="181">
        <f>'Jadual5-2digit'!ED36/'Jadual5-2digit'!EC36*100-100</f>
        <v>-10.173286369456562</v>
      </c>
      <c r="BY37" s="181">
        <f>'Jadual5-2digit'!EE36/'Jadual5-2digit'!ED36*100-100</f>
        <v>19.653375765975142</v>
      </c>
      <c r="BZ37" s="181">
        <f>'Jadual5-2digit'!EF36/'Jadual5-2digit'!EE36*100-100</f>
        <v>-9.3336864615790915</v>
      </c>
      <c r="CA37" s="181">
        <f>'Jadual5-2digit'!EG36/'Jadual5-2digit'!EF36*100-100</f>
        <v>0.21878230873329585</v>
      </c>
      <c r="CB37" s="181">
        <f>'Jadual5-2digit'!EH36/'Jadual5-2digit'!EG36*100-100</f>
        <v>14.141391127360592</v>
      </c>
      <c r="CC37" s="235"/>
      <c r="CD37" s="61" t="s">
        <v>719</v>
      </c>
      <c r="CE37" s="229"/>
      <c r="CF37" s="230"/>
      <c r="CG37" s="230"/>
      <c r="CH37" s="230"/>
      <c r="CI37" s="230"/>
      <c r="CJ37" s="230"/>
    </row>
    <row r="38" spans="1:90" s="138" customFormat="1" ht="3" customHeight="1">
      <c r="A38" s="144"/>
      <c r="C38" s="182"/>
      <c r="D38" s="183"/>
      <c r="E38" s="182"/>
      <c r="F38" s="184"/>
      <c r="G38" s="182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200"/>
      <c r="AB38" s="185"/>
      <c r="AC38" s="185"/>
      <c r="AD38" s="185"/>
      <c r="AE38" s="185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13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4"/>
      <c r="BD38" s="214"/>
      <c r="BE38" s="214"/>
      <c r="BF38" s="214"/>
      <c r="BG38" s="214"/>
      <c r="BH38" s="214"/>
      <c r="BI38" s="214"/>
      <c r="BJ38" s="214"/>
      <c r="BK38" s="214"/>
      <c r="BL38" s="214"/>
      <c r="BM38" s="214"/>
      <c r="BN38" s="214"/>
      <c r="BO38" s="214"/>
      <c r="BP38" s="214"/>
      <c r="BQ38" s="214"/>
      <c r="BR38" s="214"/>
      <c r="BS38" s="214"/>
      <c r="BT38" s="214"/>
      <c r="BU38" s="214"/>
      <c r="BV38" s="214"/>
      <c r="BW38" s="214"/>
      <c r="BX38" s="214"/>
      <c r="BY38" s="214"/>
      <c r="BZ38" s="214"/>
      <c r="CA38" s="214"/>
      <c r="CB38" s="214"/>
      <c r="CC38" s="184"/>
      <c r="CD38" s="182"/>
      <c r="CE38" s="218"/>
      <c r="CF38" s="236"/>
      <c r="CG38" s="236"/>
      <c r="CH38" s="236"/>
      <c r="CI38" s="236"/>
      <c r="CJ38" s="236"/>
    </row>
    <row r="39" spans="1:90" ht="5.25" customHeight="1">
      <c r="A39" s="144"/>
    </row>
    <row r="40" spans="1:90">
      <c r="A40" s="144"/>
    </row>
    <row r="41" spans="1:90">
      <c r="A41" s="186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215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237"/>
      <c r="CF41" s="49"/>
      <c r="CG41" s="49"/>
      <c r="CH41" s="49"/>
      <c r="CI41" s="49"/>
      <c r="CJ41" s="49"/>
    </row>
    <row r="42" spans="1:90">
      <c r="D42" s="187"/>
    </row>
    <row r="44" spans="1:90">
      <c r="C44" s="34"/>
      <c r="CC44" s="13"/>
    </row>
    <row r="45" spans="1:90">
      <c r="C45" s="34"/>
    </row>
    <row r="46" spans="1:90">
      <c r="C46" s="34"/>
      <c r="CC46" s="13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0">
    <mergeCell ref="A4:A37"/>
    <mergeCell ref="B4:C5"/>
    <mergeCell ref="F4:G5"/>
    <mergeCell ref="CC4:CD5"/>
    <mergeCell ref="H4:AT4"/>
    <mergeCell ref="AU4:BS4"/>
    <mergeCell ref="BT4:CB4"/>
    <mergeCell ref="CC12:CD12"/>
    <mergeCell ref="F26:G26"/>
    <mergeCell ref="CC26:CD26"/>
  </mergeCells>
  <pageMargins left="0.196850393700787" right="0.196850393700787" top="0.196850393700787" bottom="0.196850393700787" header="0.15748031496063" footer="0.196850393700787"/>
  <pageSetup paperSize="9" scale="47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N586"/>
  <sheetViews>
    <sheetView topLeftCell="A548" workbookViewId="0">
      <selection activeCell="A92" sqref="A92:XFD586"/>
    </sheetView>
  </sheetViews>
  <sheetFormatPr defaultColWidth="9.140625" defaultRowHeight="15"/>
  <cols>
    <col min="1" max="1" width="11.42578125" style="3" customWidth="1"/>
    <col min="2" max="2" width="10.42578125" style="3" customWidth="1"/>
    <col min="3" max="3" width="12.42578125" style="87" customWidth="1"/>
    <col min="4" max="4" width="20.85546875" style="88" customWidth="1"/>
    <col min="5" max="5" width="14.140625" style="87" customWidth="1"/>
    <col min="6" max="6" width="13.140625" style="87" customWidth="1"/>
    <col min="7" max="7" width="13.7109375" style="87" customWidth="1"/>
    <col min="8" max="77" width="13.140625" style="3" customWidth="1"/>
    <col min="78" max="78" width="24.42578125" style="3" customWidth="1"/>
    <col min="79" max="84" width="13.140625" style="3" customWidth="1"/>
    <col min="85" max="85" width="20.28515625" style="3" customWidth="1"/>
    <col min="86" max="248" width="13.140625" style="3" customWidth="1"/>
    <col min="249" max="16384" width="9.140625" style="3"/>
  </cols>
  <sheetData>
    <row r="1" spans="1:7">
      <c r="A1" s="538" t="s">
        <v>824</v>
      </c>
      <c r="B1" s="538"/>
      <c r="C1" s="538"/>
      <c r="D1" s="538"/>
      <c r="E1" s="538"/>
      <c r="F1" s="538"/>
      <c r="G1" s="538"/>
    </row>
    <row r="2" spans="1:7">
      <c r="C2" s="539" t="s">
        <v>825</v>
      </c>
      <c r="D2" s="539"/>
      <c r="E2" s="87" t="s">
        <v>826</v>
      </c>
      <c r="F2" s="87" t="s">
        <v>827</v>
      </c>
      <c r="G2" s="87" t="s">
        <v>828</v>
      </c>
    </row>
    <row r="3" spans="1:7" s="86" customFormat="1" ht="30" customHeight="1">
      <c r="C3" s="89" t="s">
        <v>829</v>
      </c>
      <c r="D3" s="90" t="s">
        <v>830</v>
      </c>
      <c r="E3" s="91"/>
      <c r="F3" s="91"/>
      <c r="G3" s="91"/>
    </row>
    <row r="4" spans="1:7">
      <c r="A4" s="92" t="s">
        <v>831</v>
      </c>
      <c r="B4" s="92" t="s">
        <v>832</v>
      </c>
      <c r="C4" s="93">
        <f>E4+F4+G4</f>
        <v>99.999999999999829</v>
      </c>
      <c r="D4" s="94"/>
      <c r="E4" s="93">
        <f>'Jadual1-IPP'!$D$11</f>
        <v>25.135146341589799</v>
      </c>
      <c r="F4" s="93">
        <f>'Jadual1-IPP'!$E$11</f>
        <v>68.251105271614193</v>
      </c>
      <c r="G4" s="93">
        <f>'Jadual1-IPP'!$F$11</f>
        <v>6.6137483867958302</v>
      </c>
    </row>
    <row r="5" spans="1:7">
      <c r="A5" s="95" t="s">
        <v>833</v>
      </c>
      <c r="B5" s="3" t="b">
        <f>C5=D5</f>
        <v>1</v>
      </c>
      <c r="C5" s="96">
        <f>'Jadual1-IPP'!C123</f>
        <v>113.44666827924701</v>
      </c>
      <c r="D5" s="97">
        <f>(E5*$E$4+F5*$F$4+G5*$G$4)/$C$4</f>
        <v>113.44666827924695</v>
      </c>
      <c r="E5" s="87">
        <f>'Jadual1-IPP'!D123</f>
        <v>107.63355702922399</v>
      </c>
      <c r="F5" s="87">
        <f>'Jadual1-IPP'!E123</f>
        <v>115.720319861706</v>
      </c>
      <c r="G5" s="87">
        <f>'Jadual1-IPP'!F123</f>
        <v>112.07591284588101</v>
      </c>
    </row>
    <row r="6" spans="1:7">
      <c r="A6" s="95" t="s">
        <v>834</v>
      </c>
      <c r="B6" s="3" t="b">
        <f>C6=D6</f>
        <v>1</v>
      </c>
      <c r="C6" s="96">
        <f>'Jadual1-IPP'!C124</f>
        <v>101.819791734215</v>
      </c>
      <c r="D6" s="97">
        <f>(E6*$E$4+F6*$F$4+G6*$G$4)/$C$4</f>
        <v>101.81979173421503</v>
      </c>
      <c r="E6" s="87">
        <f>'Jadual1-IPP'!D124</f>
        <v>94.426955592035199</v>
      </c>
      <c r="F6" s="87">
        <f>'Jadual1-IPP'!E124</f>
        <v>104.428600772265</v>
      </c>
      <c r="G6" s="87">
        <f>'Jadual1-IPP'!F124</f>
        <v>102.994</v>
      </c>
    </row>
    <row r="7" spans="1:7">
      <c r="A7" s="95" t="s">
        <v>835</v>
      </c>
      <c r="B7" s="3" t="b">
        <f>C7=D7</f>
        <v>1</v>
      </c>
      <c r="C7" s="96">
        <f>'Jadual1-IPP'!C125</f>
        <v>112.270312852465</v>
      </c>
      <c r="D7" s="97">
        <f>(E7*$E$4+F7*$F$4+G7*$G$4)/$C$4</f>
        <v>112.27031285246521</v>
      </c>
      <c r="E7" s="87">
        <f>'Jadual1-IPP'!D125</f>
        <v>105.61364778079501</v>
      </c>
      <c r="F7" s="87">
        <f>'Jadual1-IPP'!E125</f>
        <v>114.008810108277</v>
      </c>
      <c r="G7" s="87">
        <f>'Jadual1-IPP'!F125</f>
        <v>119.628</v>
      </c>
    </row>
    <row r="8" spans="1:7">
      <c r="A8" s="95" t="s">
        <v>836</v>
      </c>
      <c r="B8" s="3" t="b">
        <f>C8=D8</f>
        <v>1</v>
      </c>
      <c r="C8" s="96">
        <f>'Jadual1-IPP'!C126</f>
        <v>108.986025669097</v>
      </c>
      <c r="D8" s="97">
        <f>(E8*$E$4+F8*$F$4+G8*$G$4)/$C$4</f>
        <v>108.98602566909689</v>
      </c>
      <c r="E8" s="87">
        <f>'Jadual1-IPP'!D126</f>
        <v>100.096035085</v>
      </c>
      <c r="F8" s="87">
        <f>'Jadual1-IPP'!E126</f>
        <v>111.561992076466</v>
      </c>
      <c r="G8" s="87">
        <f>'Jadual1-IPP'!F126</f>
        <v>116.18899999999999</v>
      </c>
    </row>
    <row r="9" spans="1:7">
      <c r="A9" s="95" t="s">
        <v>37</v>
      </c>
      <c r="B9" s="3" t="b">
        <f>C9=D9</f>
        <v>1</v>
      </c>
      <c r="C9" s="96">
        <f>'Jadual1-IPP'!C127</f>
        <v>111.63050329983299</v>
      </c>
      <c r="D9" s="97">
        <f>(E9*E4+F9*F4+G9*G4)/$C$4</f>
        <v>111.63050329983295</v>
      </c>
      <c r="E9" s="87">
        <f>'Jadual1-IPP'!D127</f>
        <v>100.129750268593</v>
      </c>
      <c r="F9" s="98">
        <f>'Jadual1-IPP'!E127</f>
        <v>115.140182195241</v>
      </c>
      <c r="G9" s="87">
        <f>'Jadual1-IPP'!F127</f>
        <v>119.12</v>
      </c>
    </row>
    <row r="10" spans="1:7">
      <c r="A10" s="95" t="s">
        <v>837</v>
      </c>
      <c r="C10" s="96">
        <f>'Jadual1-IPP'!C128</f>
        <v>111.80277851703801</v>
      </c>
      <c r="D10" s="97">
        <f t="shared" ref="D10:D16" si="0">(E10*E5+F10*F5+G10*G5)/$C$4</f>
        <v>367.92921810275266</v>
      </c>
      <c r="E10" s="87">
        <f>'Jadual1-IPP'!D128</f>
        <v>97.443888747997406</v>
      </c>
      <c r="F10" s="87">
        <f>'Jadual1-IPP'!E128</f>
        <v>116.875097837333</v>
      </c>
      <c r="G10" s="87">
        <f>'Jadual1-IPP'!F128</f>
        <v>114.02865632277199</v>
      </c>
    </row>
    <row r="11" spans="1:7">
      <c r="A11" s="95" t="s">
        <v>838</v>
      </c>
      <c r="C11" s="96">
        <f>'Jadual1-IPP'!C129</f>
        <v>113.269374907656</v>
      </c>
      <c r="D11" s="97">
        <f t="shared" si="0"/>
        <v>339.89335457662185</v>
      </c>
      <c r="E11" s="87">
        <f>'Jadual1-IPP'!D129</f>
        <v>95.456746808402201</v>
      </c>
      <c r="F11" s="87">
        <f>'Jadual1-IPP'!E129</f>
        <v>118.998813854048</v>
      </c>
      <c r="G11" s="87">
        <f>'Jadual1-IPP'!F129</f>
        <v>121.839775535347</v>
      </c>
    </row>
    <row r="12" spans="1:7">
      <c r="A12" s="95" t="s">
        <v>839</v>
      </c>
      <c r="C12" s="96">
        <f>'Jadual1-IPP'!C130</f>
        <v>112.342494084549</v>
      </c>
      <c r="D12" s="97">
        <f t="shared" si="0"/>
        <v>381.13705058636566</v>
      </c>
      <c r="E12" s="87">
        <f>'Jadual1-IPP'!D130</f>
        <v>94.850108331095598</v>
      </c>
      <c r="F12" s="87">
        <f>'Jadual1-IPP'!E130</f>
        <v>117.789893891042</v>
      </c>
      <c r="G12" s="87">
        <f>'Jadual1-IPP'!F130</f>
        <v>122.606358712743</v>
      </c>
    </row>
    <row r="13" spans="1:7">
      <c r="A13" s="95" t="s">
        <v>840</v>
      </c>
      <c r="C13" s="96">
        <f>'Jadual1-IPP'!C131</f>
        <v>112.364239109029</v>
      </c>
      <c r="D13" s="97">
        <f t="shared" si="0"/>
        <v>359.13921080943908</v>
      </c>
      <c r="E13" s="87">
        <f>'Jadual1-IPP'!D131</f>
        <v>93.546907912189496</v>
      </c>
      <c r="F13" s="87">
        <f>'Jadual1-IPP'!E131</f>
        <v>119.123086573043</v>
      </c>
      <c r="G13" s="87">
        <f>'Jadual1-IPP'!F131</f>
        <v>114.1298889231</v>
      </c>
    </row>
    <row r="14" spans="1:7">
      <c r="A14" s="95" t="s">
        <v>841</v>
      </c>
      <c r="C14" s="96">
        <f>'Jadual1-IPP'!C132</f>
        <v>117.75626314357901</v>
      </c>
      <c r="D14" s="97">
        <f t="shared" si="0"/>
        <v>389.83328537682405</v>
      </c>
      <c r="E14" s="87">
        <f>'Jadual1-IPP'!D132</f>
        <v>106.492554393066</v>
      </c>
      <c r="F14" s="87">
        <f>'Jadual1-IPP'!E132</f>
        <v>121.673695843115</v>
      </c>
      <c r="G14" s="87">
        <f>'Jadual1-IPP'!F132</f>
        <v>120.137039565946</v>
      </c>
    </row>
    <row r="15" spans="1:7">
      <c r="A15" s="95" t="s">
        <v>842</v>
      </c>
      <c r="C15" s="96">
        <f>'Jadual1-IPP'!C133</f>
        <v>114.257610356087</v>
      </c>
      <c r="D15" s="97">
        <f t="shared" si="0"/>
        <v>370.69128424562257</v>
      </c>
      <c r="E15" s="87">
        <f>'Jadual1-IPP'!D133</f>
        <v>103.54574226221</v>
      </c>
      <c r="F15" s="87">
        <f>'Jadual1-IPP'!E133</f>
        <v>118.07452392486</v>
      </c>
      <c r="G15" s="87">
        <f>'Jadual1-IPP'!F133</f>
        <v>115.578465312391</v>
      </c>
    </row>
    <row r="16" spans="1:7">
      <c r="A16" s="95" t="s">
        <v>843</v>
      </c>
      <c r="C16" s="96">
        <f>'Jadual1-IPP'!C134</f>
        <v>115.970087437552</v>
      </c>
      <c r="D16" s="97">
        <f t="shared" si="0"/>
        <v>387.20546426974829</v>
      </c>
      <c r="E16" s="87">
        <f>'Jadual1-IPP'!D134</f>
        <v>108.352653880959</v>
      </c>
      <c r="F16" s="87">
        <f>'Jadual1-IPP'!E134</f>
        <v>118.67555222509201</v>
      </c>
      <c r="G16" s="87">
        <f>'Jadual1-IPP'!F134</f>
        <v>117.00041770879599</v>
      </c>
    </row>
    <row r="17" spans="1:7">
      <c r="A17" s="95"/>
    </row>
    <row r="19" spans="1:7">
      <c r="A19" s="538" t="s">
        <v>844</v>
      </c>
      <c r="B19" s="538"/>
      <c r="C19" s="538"/>
      <c r="D19" s="538"/>
      <c r="E19" s="538"/>
      <c r="F19" s="538"/>
      <c r="G19" s="538"/>
    </row>
    <row r="20" spans="1:7">
      <c r="C20" s="539" t="s">
        <v>825</v>
      </c>
      <c r="D20" s="539"/>
      <c r="E20" s="87" t="s">
        <v>826</v>
      </c>
      <c r="F20" s="87" t="s">
        <v>827</v>
      </c>
      <c r="G20" s="87" t="s">
        <v>828</v>
      </c>
    </row>
    <row r="21" spans="1:7" s="86" customFormat="1" ht="30" customHeight="1">
      <c r="C21" s="89" t="s">
        <v>829</v>
      </c>
      <c r="D21" s="90" t="s">
        <v>830</v>
      </c>
      <c r="E21" s="91"/>
      <c r="F21" s="91"/>
      <c r="G21" s="91"/>
    </row>
    <row r="22" spans="1:7">
      <c r="A22" s="92" t="s">
        <v>831</v>
      </c>
      <c r="B22" s="92" t="s">
        <v>832</v>
      </c>
      <c r="C22" s="93">
        <f>E22+F22+G22</f>
        <v>99.999999999999829</v>
      </c>
      <c r="D22" s="94"/>
      <c r="E22" s="93">
        <f>'Jadual1-IPP'!$D$11</f>
        <v>25.135146341589799</v>
      </c>
      <c r="F22" s="93">
        <f>'Jadual1-IPP'!$E$11</f>
        <v>68.251105271614193</v>
      </c>
      <c r="G22" s="93">
        <f>'Jadual1-IPP'!$F$11</f>
        <v>6.6137483867958302</v>
      </c>
    </row>
    <row r="23" spans="1:7">
      <c r="A23" s="95" t="s">
        <v>833</v>
      </c>
      <c r="B23" s="3" t="b">
        <f>D23=D5</f>
        <v>1</v>
      </c>
      <c r="C23" s="96">
        <f>'Jadual1.2-Indeks PM'!C52</f>
        <v>113.44666827924701</v>
      </c>
      <c r="D23" s="97">
        <f>+(E23*$E$22+F23*$F$22+G23*$G$22)/$C$22</f>
        <v>113.44666827924695</v>
      </c>
      <c r="E23" s="96">
        <f>'Jadual1.2-Indeks PM'!I52</f>
        <v>107.63355702922399</v>
      </c>
      <c r="F23" s="96">
        <f>'Jadual1.2-Indeks PM'!Q52</f>
        <v>115.720319861706</v>
      </c>
      <c r="G23" s="96">
        <f>'Jadual1.2-Indeks PM'!W52</f>
        <v>112.07591284588101</v>
      </c>
    </row>
    <row r="24" spans="1:7">
      <c r="A24" s="95" t="s">
        <v>834</v>
      </c>
      <c r="B24" s="3" t="b">
        <f>D24=D6</f>
        <v>1</v>
      </c>
      <c r="C24" s="96">
        <f>'Jadual1.2-Indeks PM'!C53</f>
        <v>101.819791734215</v>
      </c>
      <c r="D24" s="97">
        <f t="shared" ref="D24:D34" si="1">+(E24*$E$22+F24*$F$22+G24*$G$22)/$C$22</f>
        <v>101.81979173421503</v>
      </c>
      <c r="E24" s="96">
        <f>'Jadual1.2-Indeks PM'!I53</f>
        <v>94.426955592035199</v>
      </c>
      <c r="F24" s="96">
        <f>'Jadual1.2-Indeks PM'!Q53</f>
        <v>104.428600772265</v>
      </c>
      <c r="G24" s="96">
        <f>'Jadual1.2-Indeks PM'!W53</f>
        <v>102.994</v>
      </c>
    </row>
    <row r="25" spans="1:7">
      <c r="A25" s="95" t="s">
        <v>835</v>
      </c>
      <c r="B25" s="3" t="b">
        <f t="shared" ref="B25:B34" si="2">D25=D7</f>
        <v>1</v>
      </c>
      <c r="C25" s="96">
        <f>'Jadual1.2-Indeks PM'!C54</f>
        <v>112.270312852465</v>
      </c>
      <c r="D25" s="97">
        <f t="shared" si="1"/>
        <v>112.27031285246521</v>
      </c>
      <c r="E25" s="96">
        <f>'Jadual1.2-Indeks PM'!I54</f>
        <v>105.61364778079501</v>
      </c>
      <c r="F25" s="96">
        <f>'Jadual1.2-Indeks PM'!Q54</f>
        <v>114.008810108277</v>
      </c>
      <c r="G25" s="96">
        <f>'Jadual1.2-Indeks PM'!W54</f>
        <v>119.628</v>
      </c>
    </row>
    <row r="26" spans="1:7">
      <c r="A26" s="95" t="s">
        <v>836</v>
      </c>
      <c r="B26" s="3" t="b">
        <f t="shared" si="2"/>
        <v>1</v>
      </c>
      <c r="C26" s="96">
        <f>'Jadual1.2-Indeks PM'!C55</f>
        <v>108.986025669097</v>
      </c>
      <c r="D26" s="97">
        <f t="shared" si="1"/>
        <v>108.98602566909689</v>
      </c>
      <c r="E26" s="96">
        <f>'Jadual1.2-Indeks PM'!I55</f>
        <v>100.096035085</v>
      </c>
      <c r="F26" s="96">
        <f>'Jadual1.2-Indeks PM'!Q55</f>
        <v>111.561992076466</v>
      </c>
      <c r="G26" s="96">
        <f>'Jadual1.2-Indeks PM'!W55</f>
        <v>116.18899999999999</v>
      </c>
    </row>
    <row r="27" spans="1:7">
      <c r="A27" s="95" t="s">
        <v>37</v>
      </c>
      <c r="B27" s="3" t="b">
        <f t="shared" si="2"/>
        <v>1</v>
      </c>
      <c r="C27" s="96">
        <f>'Jadual1.2-Indeks PM'!C56</f>
        <v>111.63050329983299</v>
      </c>
      <c r="D27" s="97">
        <f t="shared" si="1"/>
        <v>111.63050329983295</v>
      </c>
      <c r="E27" s="96">
        <f>'Jadual1.2-Indeks PM'!I56</f>
        <v>100.129750268593</v>
      </c>
      <c r="F27" s="96">
        <f>'Jadual1.2-Indeks PM'!Q56</f>
        <v>115.140182195241</v>
      </c>
      <c r="G27" s="96">
        <f>'Jadual1.2-Indeks PM'!W56</f>
        <v>119.12</v>
      </c>
    </row>
    <row r="28" spans="1:7">
      <c r="A28" s="95" t="s">
        <v>837</v>
      </c>
      <c r="B28" s="3" t="b">
        <f t="shared" si="2"/>
        <v>0</v>
      </c>
      <c r="C28" s="96">
        <f>'Jadual1.2-Indeks PM'!C57</f>
        <v>111.80277851703801</v>
      </c>
      <c r="D28" s="97">
        <f t="shared" si="1"/>
        <v>111.80277851703781</v>
      </c>
      <c r="E28" s="96">
        <f>'Jadual1.2-Indeks PM'!I57</f>
        <v>97.443888747997406</v>
      </c>
      <c r="F28" s="96">
        <f>'Jadual1.2-Indeks PM'!Q57</f>
        <v>116.875097837333</v>
      </c>
      <c r="G28" s="96">
        <f>'Jadual1.2-Indeks PM'!W57</f>
        <v>114.02865632277199</v>
      </c>
    </row>
    <row r="29" spans="1:7">
      <c r="A29" s="95" t="s">
        <v>838</v>
      </c>
      <c r="B29" s="3" t="b">
        <f t="shared" si="2"/>
        <v>0</v>
      </c>
      <c r="C29" s="96">
        <f>'Jadual1.2-Indeks PM'!C58</f>
        <v>113.269374907656</v>
      </c>
      <c r="D29" s="97">
        <f t="shared" si="1"/>
        <v>113.26937490765613</v>
      </c>
      <c r="E29" s="96">
        <f>'Jadual1.2-Indeks PM'!I58</f>
        <v>95.456746808402201</v>
      </c>
      <c r="F29" s="96">
        <f>'Jadual1.2-Indeks PM'!Q58</f>
        <v>118.998813854048</v>
      </c>
      <c r="G29" s="96">
        <f>'Jadual1.2-Indeks PM'!W58</f>
        <v>121.839775535347</v>
      </c>
    </row>
    <row r="30" spans="1:7">
      <c r="A30" s="95" t="s">
        <v>839</v>
      </c>
      <c r="B30" s="3" t="b">
        <f t="shared" si="2"/>
        <v>0</v>
      </c>
      <c r="C30" s="96">
        <f>'Jadual1.2-Indeks PM'!C59</f>
        <v>112.342494084549</v>
      </c>
      <c r="D30" s="97">
        <f t="shared" si="1"/>
        <v>112.34249408454841</v>
      </c>
      <c r="E30" s="96">
        <f>'Jadual1.2-Indeks PM'!I59</f>
        <v>94.850108331095598</v>
      </c>
      <c r="F30" s="96">
        <f>'Jadual1.2-Indeks PM'!Q59</f>
        <v>117.789893891042</v>
      </c>
      <c r="G30" s="96">
        <f>'Jadual1.2-Indeks PM'!W59</f>
        <v>122.606358712743</v>
      </c>
    </row>
    <row r="31" spans="1:7">
      <c r="A31" s="95" t="s">
        <v>840</v>
      </c>
      <c r="B31" s="3" t="b">
        <f t="shared" si="2"/>
        <v>0</v>
      </c>
      <c r="C31" s="96">
        <f>'Jadual1.2-Indeks PM'!C60</f>
        <v>112.364239109029</v>
      </c>
      <c r="D31" s="97">
        <f t="shared" si="1"/>
        <v>112.36423910902836</v>
      </c>
      <c r="E31" s="96">
        <f>'Jadual1.2-Indeks PM'!I60</f>
        <v>93.546907912189496</v>
      </c>
      <c r="F31" s="96">
        <f>'Jadual1.2-Indeks PM'!Q60</f>
        <v>119.123086573043</v>
      </c>
      <c r="G31" s="96">
        <f>'Jadual1.2-Indeks PM'!W60</f>
        <v>114.1298889231</v>
      </c>
    </row>
    <row r="32" spans="1:7">
      <c r="A32" s="95" t="s">
        <v>841</v>
      </c>
      <c r="B32" s="3" t="b">
        <f t="shared" si="2"/>
        <v>0</v>
      </c>
      <c r="C32" s="96">
        <f>'Jadual1.2-Indeks PM'!C61</f>
        <v>117.75626314357901</v>
      </c>
      <c r="D32" s="97">
        <f t="shared" si="1"/>
        <v>117.75626314357955</v>
      </c>
      <c r="E32" s="96">
        <f>'Jadual1.2-Indeks PM'!I61</f>
        <v>106.492554393066</v>
      </c>
      <c r="F32" s="96">
        <f>'Jadual1.2-Indeks PM'!Q61</f>
        <v>121.673695843115</v>
      </c>
      <c r="G32" s="96">
        <f>'Jadual1.2-Indeks PM'!W61</f>
        <v>120.137039565946</v>
      </c>
    </row>
    <row r="33" spans="1:8">
      <c r="A33" s="95" t="s">
        <v>842</v>
      </c>
      <c r="B33" s="3" t="b">
        <f t="shared" si="2"/>
        <v>0</v>
      </c>
      <c r="C33" s="96">
        <f>'Jadual1.2-Indeks PM'!C62</f>
        <v>114.257610356087</v>
      </c>
      <c r="D33" s="97">
        <f t="shared" si="1"/>
        <v>114.2576103560872</v>
      </c>
      <c r="E33" s="96">
        <f>'Jadual1.2-Indeks PM'!I62</f>
        <v>103.54574226221</v>
      </c>
      <c r="F33" s="96">
        <f>'Jadual1.2-Indeks PM'!Q62</f>
        <v>118.07452392486</v>
      </c>
      <c r="G33" s="96">
        <f>'Jadual1.2-Indeks PM'!W62</f>
        <v>115.578465312391</v>
      </c>
    </row>
    <row r="34" spans="1:8">
      <c r="A34" s="95" t="s">
        <v>843</v>
      </c>
      <c r="B34" s="3" t="b">
        <f t="shared" si="2"/>
        <v>0</v>
      </c>
      <c r="C34" s="96">
        <f>'Jadual1.2-Indeks PM'!C63</f>
        <v>115.970087437552</v>
      </c>
      <c r="D34" s="97">
        <f t="shared" si="1"/>
        <v>115.97008743755241</v>
      </c>
      <c r="E34" s="96">
        <f>'Jadual1.2-Indeks PM'!I63</f>
        <v>108.352653880959</v>
      </c>
      <c r="F34" s="96">
        <f>'Jadual1.2-Indeks PM'!Q63</f>
        <v>118.67555222509201</v>
      </c>
      <c r="G34" s="96">
        <f>'Jadual1.2-Indeks PM'!W63</f>
        <v>117.00041770879599</v>
      </c>
    </row>
    <row r="36" spans="1:8">
      <c r="A36" s="538" t="s">
        <v>845</v>
      </c>
      <c r="B36" s="538"/>
      <c r="C36" s="538"/>
      <c r="D36" s="538"/>
      <c r="E36" s="538"/>
      <c r="F36" s="538"/>
      <c r="G36" s="538"/>
    </row>
    <row r="37" spans="1:8">
      <c r="C37" s="495" t="s">
        <v>333</v>
      </c>
      <c r="D37" s="493"/>
      <c r="E37" s="448" t="s">
        <v>334</v>
      </c>
      <c r="F37" s="448" t="s">
        <v>335</v>
      </c>
      <c r="G37"/>
      <c r="H37"/>
    </row>
    <row r="38" spans="1:8" ht="30">
      <c r="A38" s="92" t="s">
        <v>831</v>
      </c>
      <c r="B38" s="92" t="s">
        <v>832</v>
      </c>
      <c r="C38" s="99" t="s">
        <v>829</v>
      </c>
      <c r="D38" s="90" t="s">
        <v>830</v>
      </c>
      <c r="E38" s="3"/>
      <c r="F38" s="3"/>
      <c r="G38"/>
      <c r="H38"/>
    </row>
    <row r="39" spans="1:8">
      <c r="A39" s="92"/>
      <c r="B39" s="92"/>
      <c r="C39" s="99">
        <f>+E39+F39</f>
        <v>25.135146341589799</v>
      </c>
      <c r="D39" s="90"/>
      <c r="E39" s="93">
        <v>12.215925112066699</v>
      </c>
      <c r="F39" s="93">
        <v>12.919221229523099</v>
      </c>
      <c r="G39"/>
      <c r="H39"/>
    </row>
    <row r="40" spans="1:8">
      <c r="A40" s="95" t="s">
        <v>833</v>
      </c>
      <c r="B40" s="3" t="b">
        <f t="shared" ref="B40:B51" si="3">D40=D21</f>
        <v>0</v>
      </c>
      <c r="C40" s="96">
        <f>'Jadual2&amp;3-Industryindex'!C123</f>
        <v>107.63355702922399</v>
      </c>
      <c r="D40" s="97">
        <f>+(E40*$E$39+F40*$F$39)/$C$39</f>
        <v>107.63355702922351</v>
      </c>
      <c r="E40" s="87">
        <f>+'Jadual2&amp;3-Industryindex'!E123</f>
        <v>106.156918542124</v>
      </c>
      <c r="F40" s="87">
        <f>+'Jadual2&amp;3-Industryindex'!G123</f>
        <v>109.02981032154899</v>
      </c>
    </row>
    <row r="41" spans="1:8">
      <c r="A41" s="95" t="s">
        <v>834</v>
      </c>
      <c r="B41" s="3" t="b">
        <f t="shared" si="3"/>
        <v>0</v>
      </c>
      <c r="C41" s="100">
        <f>'Jadual2&amp;3-Industryindex'!C124</f>
        <v>94.426955592035199</v>
      </c>
      <c r="D41" s="101">
        <f t="shared" ref="D41:D51" si="4">+(E41*$E$39+F41*$F$39)/$C$39</f>
        <v>94.426955592035213</v>
      </c>
      <c r="E41" s="87">
        <f>+'Jadual2&amp;3-Industryindex'!E124</f>
        <v>94.386176843104394</v>
      </c>
      <c r="F41" s="87">
        <f>+'Jadual2&amp;3-Industryindex'!G124</f>
        <v>94.465514428845296</v>
      </c>
    </row>
    <row r="42" spans="1:8">
      <c r="A42" s="95" t="s">
        <v>835</v>
      </c>
      <c r="B42" s="3" t="b">
        <f t="shared" si="3"/>
        <v>0</v>
      </c>
      <c r="C42" s="87">
        <f>'Jadual2&amp;3-Industryindex'!C125</f>
        <v>105.61364778079501</v>
      </c>
      <c r="D42" s="88">
        <f t="shared" si="4"/>
        <v>105.61364778079513</v>
      </c>
      <c r="E42" s="87">
        <f>+'Jadual2&amp;3-Industryindex'!E125</f>
        <v>105.63336209587099</v>
      </c>
      <c r="F42" s="87">
        <f>+'Jadual2&amp;3-Industryindex'!G125</f>
        <v>105.59500667291999</v>
      </c>
    </row>
    <row r="43" spans="1:8">
      <c r="A43" s="95" t="s">
        <v>836</v>
      </c>
      <c r="B43" s="3" t="b">
        <f t="shared" si="3"/>
        <v>0</v>
      </c>
      <c r="C43" s="96">
        <f>'Jadual2&amp;3-Industryindex'!C126</f>
        <v>100.096035085</v>
      </c>
      <c r="D43" s="97">
        <f t="shared" si="4"/>
        <v>100.09603508500004</v>
      </c>
      <c r="E43" s="87">
        <f>+'Jadual2&amp;3-Industryindex'!E126</f>
        <v>98.524124772890701</v>
      </c>
      <c r="F43" s="87">
        <f>+'Jadual2&amp;3-Industryindex'!G126</f>
        <v>101.582373798028</v>
      </c>
    </row>
    <row r="44" spans="1:8">
      <c r="A44" s="95" t="s">
        <v>37</v>
      </c>
      <c r="B44" s="3" t="b">
        <f t="shared" si="3"/>
        <v>0</v>
      </c>
      <c r="C44" s="98">
        <f>'Jadual2&amp;3-Industryindex'!C127</f>
        <v>100.129750268593</v>
      </c>
      <c r="D44" s="97">
        <f t="shared" si="4"/>
        <v>100.12975026859323</v>
      </c>
      <c r="E44" s="87">
        <f>+'Jadual2&amp;3-Industryindex'!E127</f>
        <v>100.53214601842301</v>
      </c>
      <c r="F44" s="87">
        <f>+'Jadual2&amp;3-Industryindex'!G127</f>
        <v>99.749260124643897</v>
      </c>
    </row>
    <row r="45" spans="1:8">
      <c r="A45" s="95" t="s">
        <v>837</v>
      </c>
      <c r="B45" s="3" t="b">
        <f t="shared" si="3"/>
        <v>0</v>
      </c>
      <c r="C45" s="87">
        <f>'Jadual2&amp;3-Industryindex'!C128</f>
        <v>97.443888747997406</v>
      </c>
      <c r="D45" s="88">
        <f t="shared" si="4"/>
        <v>97.443888747997391</v>
      </c>
      <c r="E45" s="87">
        <f>+'Jadual2&amp;3-Industryindex'!E128</f>
        <v>101.028425670782</v>
      </c>
      <c r="F45" s="87">
        <f>+'Jadual2&amp;3-Industryindex'!G128</f>
        <v>94.054486721959705</v>
      </c>
    </row>
    <row r="46" spans="1:8">
      <c r="A46" s="95" t="s">
        <v>838</v>
      </c>
      <c r="B46" s="3" t="e">
        <f t="shared" si="3"/>
        <v>#REF!</v>
      </c>
      <c r="C46" s="87" t="e">
        <f>'Jadual2&amp;3-Industryindex'!#REF!</f>
        <v>#REF!</v>
      </c>
      <c r="D46" s="88" t="e">
        <f t="shared" si="4"/>
        <v>#REF!</v>
      </c>
      <c r="E46" s="87" t="e">
        <f>+'Jadual2&amp;3-Industryindex'!#REF!</f>
        <v>#REF!</v>
      </c>
      <c r="F46" s="87" t="e">
        <f>+'Jadual2&amp;3-Industryindex'!#REF!</f>
        <v>#REF!</v>
      </c>
    </row>
    <row r="47" spans="1:8">
      <c r="A47" s="95" t="s">
        <v>839</v>
      </c>
      <c r="B47" s="3" t="b">
        <f t="shared" si="3"/>
        <v>0</v>
      </c>
      <c r="C47" s="87">
        <f>'Jadual2&amp;3-Industryindex'!C129</f>
        <v>95.456746808402201</v>
      </c>
      <c r="D47" s="88">
        <f t="shared" si="4"/>
        <v>95.456746808402102</v>
      </c>
      <c r="E47" s="87">
        <f>+'Jadual2&amp;3-Industryindex'!E129</f>
        <v>101.879424551488</v>
      </c>
      <c r="F47" s="87">
        <f>+'Jadual2&amp;3-Industryindex'!G129</f>
        <v>89.383706573656397</v>
      </c>
    </row>
    <row r="48" spans="1:8">
      <c r="A48" s="95" t="s">
        <v>840</v>
      </c>
      <c r="B48" s="3" t="b">
        <f t="shared" si="3"/>
        <v>0</v>
      </c>
      <c r="C48" s="87">
        <f>'Jadual2&amp;3-Industryindex'!C130</f>
        <v>94.850108331095598</v>
      </c>
      <c r="D48" s="88">
        <f t="shared" si="4"/>
        <v>94.85010833109564</v>
      </c>
      <c r="E48" s="87">
        <f>+'Jadual2&amp;3-Industryindex'!E130</f>
        <v>92.246858054634998</v>
      </c>
      <c r="F48" s="87">
        <f>+'Jadual2&amp;3-Industryindex'!G130</f>
        <v>97.311642959246299</v>
      </c>
    </row>
    <row r="49" spans="1:248">
      <c r="A49" s="95" t="s">
        <v>841</v>
      </c>
      <c r="B49" s="3" t="b">
        <f t="shared" si="3"/>
        <v>0</v>
      </c>
      <c r="C49" s="87">
        <f>'Jadual2&amp;3-Industryindex'!C131</f>
        <v>93.546907912189496</v>
      </c>
      <c r="D49" s="88">
        <f t="shared" si="4"/>
        <v>93.546907912189496</v>
      </c>
      <c r="E49" s="87">
        <f>+'Jadual2&amp;3-Industryindex'!E131</f>
        <v>91.257585185684704</v>
      </c>
      <c r="F49" s="87">
        <f>+'Jadual2&amp;3-Industryindex'!G131</f>
        <v>95.711604567466694</v>
      </c>
    </row>
    <row r="50" spans="1:248">
      <c r="A50" s="95" t="s">
        <v>842</v>
      </c>
      <c r="B50" s="3" t="b">
        <f t="shared" si="3"/>
        <v>0</v>
      </c>
      <c r="C50" s="87">
        <f>'Jadual2&amp;3-Industryindex'!C132</f>
        <v>106.492554393066</v>
      </c>
      <c r="D50" s="88">
        <f t="shared" si="4"/>
        <v>106.49255439306559</v>
      </c>
      <c r="E50" s="87">
        <f>+'Jadual2&amp;3-Industryindex'!E132</f>
        <v>101.59464386793501</v>
      </c>
      <c r="F50" s="87">
        <f>+'Jadual2&amp;3-Industryindex'!G132</f>
        <v>111.123832634812</v>
      </c>
    </row>
    <row r="51" spans="1:248">
      <c r="A51" s="95" t="s">
        <v>843</v>
      </c>
      <c r="B51" s="3" t="b">
        <f t="shared" si="3"/>
        <v>0</v>
      </c>
      <c r="C51" s="87">
        <f>'Jadual2&amp;3-Industryindex'!C133</f>
        <v>103.54574226221</v>
      </c>
      <c r="D51" s="88">
        <f t="shared" si="4"/>
        <v>47.594232304994847</v>
      </c>
      <c r="E51" s="87">
        <f>+'Jadual2&amp;3-Industryindex'!E133</f>
        <v>97.928563168743693</v>
      </c>
      <c r="F51" s="102"/>
      <c r="G51" s="102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1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</row>
    <row r="52" spans="1:248">
      <c r="F52" s="87" t="b">
        <v>1</v>
      </c>
      <c r="G52" s="87" t="b">
        <v>1</v>
      </c>
      <c r="H52" s="87" t="b">
        <v>1</v>
      </c>
      <c r="I52" s="87" t="b">
        <v>1</v>
      </c>
      <c r="J52" s="87" t="b">
        <v>1</v>
      </c>
      <c r="K52" s="87" t="b">
        <v>1</v>
      </c>
      <c r="L52" s="87" t="b">
        <v>1</v>
      </c>
      <c r="M52" s="87" t="b">
        <v>1</v>
      </c>
      <c r="N52" s="87" t="b">
        <v>1</v>
      </c>
      <c r="O52" s="87" t="b">
        <v>1</v>
      </c>
      <c r="P52" s="87" t="b">
        <v>1</v>
      </c>
      <c r="Q52" s="87" t="b">
        <v>1</v>
      </c>
      <c r="R52" s="87" t="b">
        <v>1</v>
      </c>
      <c r="S52" s="87" t="b">
        <v>1</v>
      </c>
      <c r="T52" s="87" t="b">
        <v>1</v>
      </c>
      <c r="U52" s="87" t="b">
        <v>1</v>
      </c>
      <c r="V52" s="87" t="b">
        <v>1</v>
      </c>
      <c r="W52" s="87" t="b">
        <v>1</v>
      </c>
      <c r="X52" s="87" t="b">
        <v>1</v>
      </c>
      <c r="Y52" s="87" t="b">
        <v>1</v>
      </c>
      <c r="Z52" s="87" t="b">
        <v>1</v>
      </c>
      <c r="AA52" s="87" t="b">
        <v>1</v>
      </c>
      <c r="AB52" s="87" t="b">
        <v>1</v>
      </c>
      <c r="AC52" s="87" t="b">
        <v>1</v>
      </c>
      <c r="AD52" s="87" t="b">
        <v>1</v>
      </c>
      <c r="AE52" s="87" t="b">
        <v>1</v>
      </c>
      <c r="AF52" s="87" t="b">
        <v>1</v>
      </c>
      <c r="AG52" s="87" t="b">
        <v>1</v>
      </c>
      <c r="AH52" s="87" t="b">
        <v>1</v>
      </c>
      <c r="AI52" s="87" t="b">
        <v>1</v>
      </c>
      <c r="AJ52" s="87" t="b">
        <v>1</v>
      </c>
      <c r="AK52" s="87" t="b">
        <v>1</v>
      </c>
      <c r="AL52" s="87" t="b">
        <v>1</v>
      </c>
      <c r="AM52" s="87" t="b">
        <v>1</v>
      </c>
      <c r="AN52" s="87" t="b">
        <v>1</v>
      </c>
      <c r="AO52" s="87" t="b">
        <v>1</v>
      </c>
      <c r="AP52" s="87" t="b">
        <v>1</v>
      </c>
      <c r="AQ52" s="87" t="b">
        <v>1</v>
      </c>
      <c r="AR52" s="87" t="b">
        <v>1</v>
      </c>
      <c r="AS52" s="87" t="b">
        <v>1</v>
      </c>
      <c r="AT52" s="87" t="b">
        <v>1</v>
      </c>
      <c r="AU52" s="87" t="b">
        <v>1</v>
      </c>
      <c r="AV52" s="87" t="b">
        <v>1</v>
      </c>
      <c r="AW52" s="87" t="b">
        <v>1</v>
      </c>
      <c r="AX52" s="87" t="b">
        <v>1</v>
      </c>
      <c r="AY52" s="87" t="b">
        <v>1</v>
      </c>
      <c r="AZ52" s="87" t="b">
        <v>1</v>
      </c>
      <c r="BA52" s="87" t="b">
        <v>1</v>
      </c>
      <c r="BB52" s="87" t="b">
        <v>1</v>
      </c>
      <c r="BC52" s="87" t="b">
        <v>1</v>
      </c>
      <c r="BD52" s="87" t="b">
        <v>1</v>
      </c>
      <c r="BE52" s="87" t="b">
        <v>1</v>
      </c>
      <c r="BF52" s="87" t="b">
        <v>1</v>
      </c>
      <c r="BG52" s="87" t="b">
        <v>1</v>
      </c>
      <c r="BH52" s="87" t="b">
        <v>1</v>
      </c>
      <c r="BI52" s="87" t="b">
        <v>1</v>
      </c>
      <c r="BJ52" s="87" t="b">
        <v>1</v>
      </c>
      <c r="BK52" s="87" t="b">
        <v>1</v>
      </c>
      <c r="BL52" s="87" t="b">
        <v>1</v>
      </c>
      <c r="BM52" s="87" t="b">
        <v>1</v>
      </c>
      <c r="BN52" s="87" t="b">
        <v>1</v>
      </c>
      <c r="BO52" s="87" t="b">
        <v>1</v>
      </c>
      <c r="BP52" s="87" t="b">
        <v>1</v>
      </c>
      <c r="BQ52" s="87" t="b">
        <v>1</v>
      </c>
      <c r="BR52" s="87" t="b">
        <v>1</v>
      </c>
      <c r="BS52" s="87" t="b">
        <v>1</v>
      </c>
      <c r="BT52" s="87" t="b">
        <v>1</v>
      </c>
      <c r="BU52" s="87" t="b">
        <v>1</v>
      </c>
      <c r="BV52" s="87" t="b">
        <v>1</v>
      </c>
      <c r="BW52" s="87" t="b">
        <v>1</v>
      </c>
      <c r="BX52" s="87" t="b">
        <v>1</v>
      </c>
      <c r="BY52" s="87" t="b">
        <v>1</v>
      </c>
      <c r="BZ52" s="87" t="b">
        <v>0</v>
      </c>
      <c r="CA52" s="87" t="b">
        <v>1</v>
      </c>
      <c r="CB52" s="87" t="b">
        <v>1</v>
      </c>
      <c r="CC52" s="87" t="b">
        <v>1</v>
      </c>
      <c r="CD52" s="87" t="b">
        <v>1</v>
      </c>
      <c r="CE52" s="87" t="b">
        <v>1</v>
      </c>
      <c r="CF52" s="87" t="b">
        <v>1</v>
      </c>
      <c r="CG52" s="87" t="b">
        <v>1</v>
      </c>
      <c r="CH52" s="87" t="b">
        <v>1</v>
      </c>
      <c r="CI52" s="87" t="b">
        <v>1</v>
      </c>
      <c r="CJ52" s="112" t="b">
        <v>1</v>
      </c>
      <c r="CK52" s="112" t="b">
        <v>1</v>
      </c>
      <c r="CL52" s="112" t="b">
        <v>1</v>
      </c>
      <c r="CM52" s="87" t="e">
        <v>#N/A</v>
      </c>
      <c r="CN52" s="87" t="b">
        <v>1</v>
      </c>
      <c r="CO52" s="87" t="b">
        <v>1</v>
      </c>
      <c r="CP52" s="87" t="b">
        <v>1</v>
      </c>
      <c r="CQ52" s="87" t="b">
        <v>1</v>
      </c>
      <c r="CR52" s="87" t="b">
        <v>1</v>
      </c>
      <c r="CS52" s="87" t="b">
        <v>1</v>
      </c>
      <c r="CT52" s="87" t="b">
        <v>1</v>
      </c>
      <c r="CU52" s="87" t="b">
        <v>1</v>
      </c>
      <c r="CV52" s="87" t="b">
        <v>1</v>
      </c>
      <c r="CW52" s="87" t="b">
        <v>1</v>
      </c>
      <c r="CX52" s="87" t="b">
        <v>1</v>
      </c>
      <c r="CY52" s="87" t="b">
        <v>1</v>
      </c>
      <c r="CZ52" s="87" t="b">
        <v>1</v>
      </c>
      <c r="DA52" s="87" t="b">
        <v>1</v>
      </c>
      <c r="DB52" s="87" t="b">
        <v>1</v>
      </c>
      <c r="DC52" s="87" t="b">
        <v>1</v>
      </c>
      <c r="DD52" s="87" t="b">
        <v>1</v>
      </c>
      <c r="DE52" s="87" t="b">
        <v>1</v>
      </c>
      <c r="DF52" s="87" t="b">
        <v>1</v>
      </c>
      <c r="DG52" s="87" t="b">
        <v>1</v>
      </c>
      <c r="DH52" s="87" t="b">
        <v>1</v>
      </c>
      <c r="DI52" s="87" t="b">
        <v>1</v>
      </c>
      <c r="DJ52" s="87" t="b">
        <v>1</v>
      </c>
      <c r="DK52" s="87" t="b">
        <v>1</v>
      </c>
      <c r="DL52" s="87" t="b">
        <v>1</v>
      </c>
      <c r="DM52" s="87" t="b">
        <v>1</v>
      </c>
      <c r="DN52" s="87" t="b">
        <v>1</v>
      </c>
      <c r="DO52" s="87" t="b">
        <v>1</v>
      </c>
      <c r="DP52" s="87" t="b">
        <v>1</v>
      </c>
      <c r="DQ52" s="87" t="b">
        <v>1</v>
      </c>
      <c r="DR52" s="87" t="b">
        <v>1</v>
      </c>
      <c r="DS52" s="87" t="b">
        <v>1</v>
      </c>
      <c r="DT52" s="87" t="b">
        <v>1</v>
      </c>
      <c r="DU52" s="87" t="b">
        <v>1</v>
      </c>
      <c r="DV52" s="87" t="b">
        <v>1</v>
      </c>
      <c r="DW52" s="87" t="b">
        <v>1</v>
      </c>
      <c r="DX52" s="87" t="b">
        <v>1</v>
      </c>
      <c r="DY52" s="87" t="b">
        <v>1</v>
      </c>
      <c r="DZ52" s="87" t="b">
        <v>1</v>
      </c>
      <c r="EA52" s="87" t="b">
        <v>1</v>
      </c>
      <c r="EB52" s="87" t="b">
        <v>1</v>
      </c>
      <c r="EC52" s="87" t="b">
        <v>1</v>
      </c>
      <c r="ED52" s="87" t="b">
        <v>1</v>
      </c>
      <c r="EE52" s="87" t="b">
        <v>1</v>
      </c>
      <c r="EF52" s="87" t="b">
        <v>1</v>
      </c>
      <c r="EG52" s="87" t="b">
        <v>1</v>
      </c>
      <c r="EH52" s="87" t="b">
        <v>1</v>
      </c>
      <c r="EI52" s="87" t="b">
        <v>1</v>
      </c>
      <c r="EJ52" s="87" t="b">
        <v>1</v>
      </c>
      <c r="EK52" s="87" t="b">
        <v>1</v>
      </c>
      <c r="EL52" s="87" t="b">
        <v>1</v>
      </c>
      <c r="EM52" s="87" t="b">
        <v>1</v>
      </c>
      <c r="EN52" s="87" t="b">
        <v>1</v>
      </c>
      <c r="EO52" s="87" t="b">
        <v>1</v>
      </c>
      <c r="EP52" s="87" t="b">
        <v>1</v>
      </c>
      <c r="EQ52" s="87" t="b">
        <v>1</v>
      </c>
      <c r="ER52" s="87" t="b">
        <v>1</v>
      </c>
      <c r="ES52" s="87" t="b">
        <v>1</v>
      </c>
      <c r="ET52" s="87" t="b">
        <v>1</v>
      </c>
      <c r="EU52" s="87" t="b">
        <v>1</v>
      </c>
      <c r="EV52" s="87" t="b">
        <v>1</v>
      </c>
      <c r="EW52" s="87" t="b">
        <v>1</v>
      </c>
      <c r="EX52" s="87" t="b">
        <v>1</v>
      </c>
      <c r="EY52" s="87" t="b">
        <v>1</v>
      </c>
      <c r="EZ52" s="87" t="b">
        <v>1</v>
      </c>
      <c r="FA52" s="87" t="b">
        <v>1</v>
      </c>
      <c r="FB52" s="87" t="b">
        <v>1</v>
      </c>
      <c r="FC52" s="87" t="b">
        <v>1</v>
      </c>
      <c r="FD52" s="87" t="b">
        <v>1</v>
      </c>
      <c r="FE52" s="87" t="b">
        <v>1</v>
      </c>
      <c r="FF52" s="87" t="b">
        <v>1</v>
      </c>
      <c r="FG52" s="87" t="b">
        <v>1</v>
      </c>
      <c r="FH52" s="87" t="b">
        <v>1</v>
      </c>
      <c r="FI52" s="87" t="b">
        <v>1</v>
      </c>
      <c r="FJ52" s="87" t="b">
        <v>1</v>
      </c>
      <c r="FK52" s="87" t="b">
        <v>1</v>
      </c>
      <c r="FL52" s="87" t="b">
        <v>1</v>
      </c>
      <c r="FM52" s="87" t="b">
        <v>1</v>
      </c>
      <c r="FN52" s="87" t="b">
        <v>1</v>
      </c>
      <c r="FO52" s="87" t="b">
        <v>1</v>
      </c>
      <c r="FP52" s="87" t="b">
        <v>1</v>
      </c>
      <c r="FQ52" s="87" t="b">
        <v>1</v>
      </c>
      <c r="FR52" s="87" t="b">
        <v>1</v>
      </c>
      <c r="FS52" s="87" t="b">
        <v>1</v>
      </c>
      <c r="FT52" s="87" t="b">
        <v>1</v>
      </c>
      <c r="FU52" s="87" t="b">
        <v>1</v>
      </c>
      <c r="FV52" s="87" t="b">
        <v>1</v>
      </c>
      <c r="FW52" s="87" t="b">
        <v>1</v>
      </c>
      <c r="FX52" s="87" t="b">
        <v>1</v>
      </c>
      <c r="FY52" s="87" t="b">
        <v>1</v>
      </c>
      <c r="FZ52" s="87" t="b">
        <v>1</v>
      </c>
      <c r="GA52" s="87" t="b">
        <v>1</v>
      </c>
      <c r="GB52" s="87" t="b">
        <v>1</v>
      </c>
      <c r="GC52" s="87" t="b">
        <v>1</v>
      </c>
      <c r="GD52" s="87" t="b">
        <v>1</v>
      </c>
      <c r="GE52" s="87" t="b">
        <v>1</v>
      </c>
      <c r="GF52" s="87" t="b">
        <v>1</v>
      </c>
      <c r="GG52" s="87" t="b">
        <v>1</v>
      </c>
      <c r="GH52" s="87" t="b">
        <v>1</v>
      </c>
      <c r="GI52" s="87" t="b">
        <v>1</v>
      </c>
      <c r="GJ52" s="87" t="b">
        <v>1</v>
      </c>
      <c r="GK52" s="87" t="b">
        <v>1</v>
      </c>
      <c r="GL52" s="87" t="b">
        <v>1</v>
      </c>
      <c r="GM52" s="87" t="b">
        <v>1</v>
      </c>
      <c r="GN52" s="87" t="b">
        <v>1</v>
      </c>
      <c r="GO52" s="87" t="b">
        <v>1</v>
      </c>
      <c r="GP52" s="87" t="b">
        <v>1</v>
      </c>
      <c r="GQ52" s="87" t="b">
        <v>1</v>
      </c>
      <c r="GR52" s="87" t="b">
        <v>1</v>
      </c>
      <c r="GS52" s="87" t="b">
        <v>1</v>
      </c>
      <c r="GT52" s="87" t="b">
        <v>1</v>
      </c>
      <c r="GU52" s="87" t="b">
        <v>1</v>
      </c>
      <c r="GV52" s="87" t="b">
        <v>1</v>
      </c>
      <c r="GW52" s="87" t="b">
        <v>1</v>
      </c>
      <c r="GX52" s="87" t="b">
        <v>1</v>
      </c>
      <c r="GY52" s="87" t="b">
        <v>1</v>
      </c>
      <c r="GZ52" s="87" t="b">
        <v>1</v>
      </c>
      <c r="HA52" s="87" t="b">
        <v>1</v>
      </c>
      <c r="HB52" s="87" t="b">
        <v>1</v>
      </c>
      <c r="HC52" s="87" t="b">
        <v>1</v>
      </c>
      <c r="HD52" s="87" t="b">
        <v>1</v>
      </c>
      <c r="HE52" s="87" t="b">
        <v>1</v>
      </c>
      <c r="HF52" s="87" t="b">
        <v>1</v>
      </c>
      <c r="HG52" s="87" t="b">
        <v>1</v>
      </c>
      <c r="HH52" s="87" t="b">
        <v>1</v>
      </c>
      <c r="HI52" s="87" t="b">
        <v>1</v>
      </c>
      <c r="HJ52" s="87" t="b">
        <v>1</v>
      </c>
      <c r="HK52" s="87" t="b">
        <v>1</v>
      </c>
      <c r="HL52" s="87" t="b">
        <v>1</v>
      </c>
      <c r="HM52" s="87" t="b">
        <v>1</v>
      </c>
      <c r="HN52" s="87" t="b">
        <v>1</v>
      </c>
      <c r="HO52" s="87" t="b">
        <v>1</v>
      </c>
      <c r="HP52" s="87" t="b">
        <v>1</v>
      </c>
      <c r="HQ52" s="87" t="b">
        <v>1</v>
      </c>
      <c r="HR52" s="87" t="b">
        <v>1</v>
      </c>
      <c r="HS52" s="87" t="b">
        <v>1</v>
      </c>
      <c r="HT52" s="87" t="b">
        <v>1</v>
      </c>
      <c r="HU52" s="87" t="b">
        <v>1</v>
      </c>
      <c r="HV52" s="87" t="b">
        <v>1</v>
      </c>
      <c r="HW52" s="87" t="b">
        <v>1</v>
      </c>
      <c r="HX52" s="87" t="b">
        <v>1</v>
      </c>
      <c r="HY52" s="87" t="b">
        <v>1</v>
      </c>
      <c r="HZ52" s="87" t="b">
        <v>1</v>
      </c>
      <c r="IA52" s="87" t="b">
        <v>1</v>
      </c>
      <c r="IB52" s="87" t="b">
        <v>1</v>
      </c>
      <c r="IC52" s="87" t="b">
        <v>1</v>
      </c>
      <c r="ID52" s="87" t="b">
        <v>1</v>
      </c>
      <c r="IE52" s="87" t="b">
        <v>1</v>
      </c>
      <c r="IF52" s="87" t="b">
        <v>1</v>
      </c>
      <c r="IG52" s="87" t="b">
        <v>1</v>
      </c>
      <c r="IH52" s="87" t="b">
        <v>1</v>
      </c>
      <c r="II52" s="87" t="b">
        <v>1</v>
      </c>
      <c r="IJ52" s="87" t="b">
        <v>1</v>
      </c>
      <c r="IK52" s="87" t="b">
        <v>1</v>
      </c>
      <c r="IL52" s="87" t="b">
        <v>1</v>
      </c>
      <c r="IM52" s="87" t="b">
        <v>1</v>
      </c>
      <c r="IN52" s="87" t="b">
        <v>1</v>
      </c>
    </row>
    <row r="53" spans="1:248">
      <c r="F53" s="87">
        <f>HLOOKUP(F55,[1]Sheet2!$H$216:$IR$217,2,0)</f>
        <v>1.9399875996982858</v>
      </c>
      <c r="G53" s="87">
        <f>HLOOKUP(G55,[1]Sheet2!$H$216:$IR$217,2,0)</f>
        <v>1.3662565775542865</v>
      </c>
      <c r="H53" s="87">
        <f>HLOOKUP(H55,[1]Sheet2!$H$216:$IR$217,2,0)</f>
        <v>0.16655497213928991</v>
      </c>
      <c r="I53" s="87">
        <f>HLOOKUP(I55,[1]Sheet2!$H$216:$IR$217,2,0)</f>
        <v>4.2390551708795028E-2</v>
      </c>
      <c r="J53" s="87">
        <f>HLOOKUP(J55,[1]Sheet2!$H$216:$IR$217,2,0)</f>
        <v>0.18305076681363122</v>
      </c>
      <c r="K53" s="87">
        <f>HLOOKUP(K55,[1]Sheet2!$H$216:$IR$217,2,0)</f>
        <v>2.5108373255757557E-2</v>
      </c>
      <c r="L53" s="87">
        <f>HLOOKUP(L55,[1]Sheet2!$H$216:$IR$217,2,0)</f>
        <v>0.43495963636314283</v>
      </c>
      <c r="M53" s="87">
        <f>HLOOKUP(M55,[1]Sheet2!$H$216:$IR$217,2,0)</f>
        <v>8.8871286725337603E-2</v>
      </c>
      <c r="N53" s="87">
        <f>HLOOKUP(N55,[1]Sheet2!$H$216:$IR$217,2,0)</f>
        <v>0.13230114954737746</v>
      </c>
      <c r="O53" s="87">
        <f>HLOOKUP(O55,[1]Sheet2!$H$216:$IR$217,2,0)</f>
        <v>0.1311535637977915</v>
      </c>
      <c r="P53" s="87">
        <f>HLOOKUP(P55,[1]Sheet2!$H$216:$IR$217,2,0)</f>
        <v>0.36402038742406895</v>
      </c>
      <c r="Q53" s="87">
        <f>HLOOKUP(Q55,[1]Sheet2!$H$216:$IR$217,2,0)</f>
        <v>8.7589839420362872E-2</v>
      </c>
      <c r="R53" s="87">
        <f>HLOOKUP(R55,[1]Sheet2!$H$216:$IR$217,2,0)</f>
        <v>0.1176231390282263</v>
      </c>
      <c r="S53" s="87">
        <f>HLOOKUP(S55,[1]Sheet2!$H$216:$IR$217,2,0)</f>
        <v>0.16597519302114999</v>
      </c>
      <c r="T53" s="87">
        <f>HLOOKUP(T55,[1]Sheet2!$H$216:$IR$217,2,0)</f>
        <v>0.10646620683372587</v>
      </c>
      <c r="U53" s="87">
        <f>HLOOKUP(U55,[1]Sheet2!$H$216:$IR$217,2,0)</f>
        <v>5.0203367764849016E-2</v>
      </c>
      <c r="V53" s="87">
        <f>HLOOKUP(V55,[1]Sheet2!$H$216:$IR$217,2,0)</f>
        <v>8.5563232119451174E-2</v>
      </c>
      <c r="W53" s="87">
        <f>HLOOKUP(W55,[1]Sheet2!$H$216:$IR$217,2,0)</f>
        <v>0.16801531442675971</v>
      </c>
      <c r="X53" s="87">
        <f>HLOOKUP(X55,[1]Sheet2!$H$216:$IR$217,2,0)</f>
        <v>0.14934260020080259</v>
      </c>
      <c r="Y53" s="87">
        <f>HLOOKUP(Y55,[1]Sheet2!$H$216:$IR$217,2,0)</f>
        <v>0.12646102811401863</v>
      </c>
      <c r="Z53" s="87">
        <f>HLOOKUP(Z55,[1]Sheet2!$H$216:$IR$217,2,0)</f>
        <v>6.6483124642393587E-2</v>
      </c>
      <c r="AA53" s="87">
        <f>HLOOKUP(AA55,[1]Sheet2!$H$216:$IR$217,2,0)</f>
        <v>0.14581478740383155</v>
      </c>
      <c r="AB53" s="87">
        <f>HLOOKUP(AB55,[1]Sheet2!$H$216:$IR$217,2,0)</f>
        <v>0.17697333900995121</v>
      </c>
      <c r="AC53" s="87">
        <f>HLOOKUP(AC55,[1]Sheet2!$H$216:$IR$217,2,0)</f>
        <v>0.37804678363939487</v>
      </c>
      <c r="AD53" s="87">
        <f>HLOOKUP(AD55,[1]Sheet2!$H$216:$IR$217,2,0)</f>
        <v>6.0756784117075385E-2</v>
      </c>
      <c r="AE53" s="87">
        <f>HLOOKUP(AE55,[1]Sheet2!$H$216:$IR$217,2,0)</f>
        <v>0.51641002307315109</v>
      </c>
      <c r="AF53" s="87">
        <f>HLOOKUP(AF55,[1]Sheet2!$H$216:$IR$217,2,0)</f>
        <v>6.9396590113446649E-2</v>
      </c>
      <c r="AG53" s="87">
        <f>HLOOKUP(AG55,[1]Sheet2!$H$216:$IR$217,2,0)</f>
        <v>0.21968499121980192</v>
      </c>
      <c r="AH53" s="87">
        <f>HLOOKUP(AH55,[1]Sheet2!$H$216:$IR$217,2,0)</f>
        <v>0.10603465633731925</v>
      </c>
      <c r="AI53" s="87">
        <f>HLOOKUP(AI55,[1]Sheet2!$H$216:$IR$217,2,0)</f>
        <v>0.4559022718729262</v>
      </c>
      <c r="AJ53" s="87">
        <f>HLOOKUP(AJ55,[1]Sheet2!$H$216:$IR$217,2,0)</f>
        <v>5.2596434866964144E-2</v>
      </c>
      <c r="AK53" s="87">
        <f>HLOOKUP(AK55,[1]Sheet2!$H$216:$IR$217,2,0)</f>
        <v>1.8269621509134221E-2</v>
      </c>
      <c r="AL53" s="87">
        <f>HLOOKUP(AL55,[1]Sheet2!$H$216:$IR$217,2,0)</f>
        <v>4.1145495855983719E-2</v>
      </c>
      <c r="AM53" s="87">
        <f>HLOOKUP(AM55,[1]Sheet2!$H$216:$IR$217,2,0)</f>
        <v>0.34793416036412878</v>
      </c>
      <c r="AN53" s="87">
        <f>HLOOKUP(AN55,[1]Sheet2!$H$216:$IR$217,2,0)</f>
        <v>0.56539716127009754</v>
      </c>
      <c r="AO53" s="87">
        <f>HLOOKUP(AO55,[1]Sheet2!$H$216:$IR$217,2,0)</f>
        <v>0.25440124778127554</v>
      </c>
      <c r="AP53" s="87">
        <f>HLOOKUP(AP55,[1]Sheet2!$H$216:$IR$217,2,0)</f>
        <v>0.13765928409765182</v>
      </c>
      <c r="AQ53" s="87">
        <f>HLOOKUP(AQ55,[1]Sheet2!$H$216:$IR$217,2,0)</f>
        <v>5.5352802284193786E-2</v>
      </c>
      <c r="AR53" s="87">
        <f>HLOOKUP(AR55,[1]Sheet2!$H$216:$IR$217,2,0)</f>
        <v>0.23987676154315393</v>
      </c>
      <c r="AS53" s="87">
        <f>HLOOKUP(AS55,[1]Sheet2!$H$216:$IR$217,2,0)</f>
        <v>0.45427394839059743</v>
      </c>
      <c r="AT53" s="87">
        <f>HLOOKUP(AT55,[1]Sheet2!$H$216:$IR$217,2,0)</f>
        <v>4.0131482632639617E-2</v>
      </c>
      <c r="AU53" s="87">
        <f>HLOOKUP(AU55,[1]Sheet2!$H$216:$IR$217,2,0)</f>
        <v>0.21508736305558712</v>
      </c>
      <c r="AV53" s="87">
        <f>HLOOKUP(AV55,[1]Sheet2!$H$216:$IR$217,2,0)</f>
        <v>0.11129621724124644</v>
      </c>
      <c r="AW53" s="87">
        <f>HLOOKUP(AW55,[1]Sheet2!$H$216:$IR$217,2,0)</f>
        <v>0.73063258040217249</v>
      </c>
      <c r="AX53" s="87">
        <f>HLOOKUP(AX55,[1]Sheet2!$H$216:$IR$217,2,0)</f>
        <v>0.19261742336539206</v>
      </c>
      <c r="AY53" s="87">
        <f>HLOOKUP(AY55,[1]Sheet2!$H$216:$IR$217,2,0)</f>
        <v>9.2616948437080637</v>
      </c>
      <c r="AZ53" s="87">
        <f>HLOOKUP(AZ55,[1]Sheet2!$H$216:$IR$217,2,0)</f>
        <v>1.0462679560722723</v>
      </c>
      <c r="BA53" s="87">
        <f>HLOOKUP(BA55,[1]Sheet2!$H$216:$IR$217,2,0)</f>
        <v>2.0040450699344339</v>
      </c>
      <c r="BB53" s="87">
        <f>HLOOKUP(BB55,[1]Sheet2!$H$216:$IR$217,2,0)</f>
        <v>0.29275864740306745</v>
      </c>
      <c r="BC53" s="87">
        <f>HLOOKUP(BC55,[1]Sheet2!$H$216:$IR$217,2,0)</f>
        <v>0.37622282837085569</v>
      </c>
      <c r="BD53" s="87">
        <f>HLOOKUP(BD55,[1]Sheet2!$H$216:$IR$217,2,0)</f>
        <v>1.1092826629254522</v>
      </c>
      <c r="BE53" s="87">
        <f>HLOOKUP(BE55,[1]Sheet2!$H$216:$IR$217,2,0)</f>
        <v>0.1395502491062777</v>
      </c>
      <c r="BF53" s="87">
        <f>HLOOKUP(BF55,[1]Sheet2!$H$216:$IR$217,2,0)</f>
        <v>0.32573327876252783</v>
      </c>
      <c r="BG53" s="87">
        <f>HLOOKUP(BG55,[1]Sheet2!$H$216:$IR$217,2,0)</f>
        <v>9.8193124427141273E-2</v>
      </c>
      <c r="BH53" s="87">
        <f>HLOOKUP(BH55,[1]Sheet2!$H$216:$IR$217,2,0)</f>
        <v>0.23226953866645486</v>
      </c>
      <c r="BI53" s="87">
        <f>HLOOKUP(BI55,[1]Sheet2!$H$216:$IR$217,2,0)</f>
        <v>0.15468177079288847</v>
      </c>
      <c r="BJ53" s="87">
        <f>HLOOKUP(BJ55,[1]Sheet2!$H$216:$IR$217,2,0)</f>
        <v>6.5508069934243742E-3</v>
      </c>
      <c r="BK53" s="87">
        <f>HLOOKUP(BK55,[1]Sheet2!$H$216:$IR$217,2,0)</f>
        <v>0.42579552640164048</v>
      </c>
      <c r="BL53" s="87">
        <f>HLOOKUP(BL55,[1]Sheet2!$H$216:$IR$217,2,0)</f>
        <v>0.29914528545341051</v>
      </c>
      <c r="BM53" s="87">
        <f>HLOOKUP(BM55,[1]Sheet2!$H$216:$IR$217,2,0)</f>
        <v>0.17492571724580519</v>
      </c>
      <c r="BN53" s="87">
        <f>HLOOKUP(BN55,[1]Sheet2!$H$216:$IR$217,2,0)</f>
        <v>3.8422456444296871E-2</v>
      </c>
      <c r="BO53" s="87">
        <f>HLOOKUP(BO55,[1]Sheet2!$H$216:$IR$217,2,0)</f>
        <v>1.1608536528108708</v>
      </c>
      <c r="BP53" s="87">
        <f>HLOOKUP(BP55,[1]Sheet2!$H$216:$IR$217,2,0)</f>
        <v>0.24454565086008054</v>
      </c>
      <c r="BQ53" s="87">
        <f>HLOOKUP(BQ55,[1]Sheet2!$H$216:$IR$217,2,0)</f>
        <v>0.37474653617667741</v>
      </c>
      <c r="BR53" s="87">
        <f>HLOOKUP(BR55,[1]Sheet2!$H$216:$IR$217,2,0)</f>
        <v>0.36200833264365334</v>
      </c>
      <c r="BS53" s="87">
        <f>HLOOKUP(BS55,[1]Sheet2!$H$216:$IR$217,2,0)</f>
        <v>0.17338804929953594</v>
      </c>
      <c r="BT53" s="87">
        <f>HLOOKUP(BT55,[1]Sheet2!$H$216:$IR$217,2,0)</f>
        <v>0.62475477206025898</v>
      </c>
      <c r="BU53" s="87">
        <f>HLOOKUP(BU55,[1]Sheet2!$H$216:$IR$217,2,0)</f>
        <v>7.4834221871283163E-2</v>
      </c>
      <c r="BV53" s="87">
        <f>HLOOKUP(BV55,[1]Sheet2!$H$216:$IR$217,2,0)</f>
        <v>0.16839762252454227</v>
      </c>
      <c r="BW53" s="87">
        <f>HLOOKUP(BW55,[1]Sheet2!$H$216:$IR$217,2,0)</f>
        <v>0.86105137027111434</v>
      </c>
      <c r="BX53" s="87">
        <f>HLOOKUP(BX55,[1]Sheet2!$H$216:$IR$217,2,0)</f>
        <v>0.1479574840197804</v>
      </c>
      <c r="BY53" s="87">
        <f>HLOOKUP(BY55,[1]Sheet2!$H$216:$IR$217,2,0)</f>
        <v>0.22898389298661279</v>
      </c>
      <c r="BZ53" s="114">
        <f>HLOOKUP(BZ55,[1]Sheet2!$H$216:$IR$217,2,0)</f>
        <v>0.22646132365802146</v>
      </c>
      <c r="CA53" s="87">
        <f>HLOOKUP(CA55,[1]Sheet2!$H$216:$IR$217,2,0)</f>
        <v>7.3290153758727758E-2</v>
      </c>
      <c r="CB53" s="87">
        <f>HLOOKUP(CB55,[1]Sheet2!$H$216:$IR$217,2,0)</f>
        <v>0.74330727802929175</v>
      </c>
      <c r="CC53" s="87">
        <f>HLOOKUP(CC55,[1]Sheet2!$H$216:$IR$217,2,0)</f>
        <v>9.1133902862728919E-2</v>
      </c>
      <c r="CD53" s="87">
        <f>HLOOKUP(CD55,[1]Sheet2!$H$216:$IR$217,2,0)</f>
        <v>0.35583391636791073</v>
      </c>
      <c r="CE53" s="87">
        <f>HLOOKUP(CE55,[1]Sheet2!$H$216:$IR$217,2,0)</f>
        <v>0.38388039385170508</v>
      </c>
      <c r="CF53" s="87">
        <f>HLOOKUP(CF55,[1]Sheet2!$H$216:$IR$217,2,0)</f>
        <v>0.18254153714184213</v>
      </c>
      <c r="CG53" s="87">
        <f>HLOOKUP(CG55,[1]Sheet2!$H$216:$IR$217,2,0)</f>
        <v>0.1867512798694925</v>
      </c>
      <c r="CH53" s="87">
        <f>HLOOKUP(CH55,[1]Sheet2!$H$216:$IR$217,2,0)</f>
        <v>0.2063185162018846</v>
      </c>
      <c r="CI53" s="87">
        <f>HLOOKUP(CI55,[1]Sheet2!$H$216:$IR$217,2,0)</f>
        <v>0.23402376720993864</v>
      </c>
      <c r="CJ53" s="87">
        <f>HLOOKUP(CJ55,[1]Sheet2!$H$216:$IR$217,2,0)</f>
        <v>0.78756844915310364</v>
      </c>
      <c r="CK53" s="87">
        <f>HLOOKUP(CK55,[1]Sheet2!$H$216:$IR$217,2,0)</f>
        <v>0.1107378265136342</v>
      </c>
      <c r="CL53" s="87">
        <f>HLOOKUP(CL55,[1]Sheet2!$H$216:$IR$217,2,0)</f>
        <v>0.32589142969250168</v>
      </c>
      <c r="CM53" s="87" t="e">
        <f>HLOOKUP(CM55,[1]Sheet2!$H$216:$IR$217,2,0)</f>
        <v>#N/A</v>
      </c>
      <c r="CN53" s="87">
        <f>HLOOKUP(CN55,[1]Sheet2!$H$216:$IR$217,2,0)</f>
        <v>0.31698159286605965</v>
      </c>
      <c r="CO53" s="87">
        <f>HLOOKUP(CO55,[1]Sheet2!$H$216:$IR$217,2,0)</f>
        <v>0.53696086650136299</v>
      </c>
      <c r="CP53" s="87">
        <f>HLOOKUP(CP55,[1]Sheet2!$H$216:$IR$217,2,0)</f>
        <v>0.31014169953223697</v>
      </c>
      <c r="CQ53" s="87">
        <f>HLOOKUP(CQ55,[1]Sheet2!$H$216:$IR$217,2,0)</f>
        <v>0.32334456559125391</v>
      </c>
      <c r="CR53" s="87">
        <f>HLOOKUP(CR55,[1]Sheet2!$H$216:$IR$217,2,0)</f>
        <v>0.24866830936838266</v>
      </c>
      <c r="CS53" s="87">
        <f>HLOOKUP(CS55,[1]Sheet2!$H$216:$IR$217,2,0)</f>
        <v>0.41488209743321147</v>
      </c>
      <c r="CT53" s="87">
        <f>HLOOKUP(CT55,[1]Sheet2!$H$216:$IR$217,2,0)</f>
        <v>0.34779259315621514</v>
      </c>
      <c r="CU53" s="87">
        <f>HLOOKUP(CU55,[1]Sheet2!$H$216:$IR$217,2,0)</f>
        <v>0.3065236995675229</v>
      </c>
      <c r="CV53" s="87">
        <f>HLOOKUP(CV55,[1]Sheet2!$H$216:$IR$217,2,0)</f>
        <v>0.45452892911642095</v>
      </c>
      <c r="CW53" s="87">
        <f>HLOOKUP(CW55,[1]Sheet2!$H$216:$IR$217,2,0)</f>
        <v>3.2519707674089244</v>
      </c>
      <c r="CX53" s="87">
        <f>HLOOKUP(CX55,[1]Sheet2!$H$216:$IR$217,2,0)</f>
        <v>1.7564937748048026</v>
      </c>
      <c r="CY53" s="87">
        <f>HLOOKUP(CY55,[1]Sheet2!$H$216:$IR$217,2,0)</f>
        <v>0.29474823546647855</v>
      </c>
      <c r="CZ53" s="87">
        <f>HLOOKUP(CZ55,[1]Sheet2!$H$216:$IR$217,2,0)</f>
        <v>2.1860830762330634</v>
      </c>
      <c r="DA53" s="87">
        <f>HLOOKUP(DA55,[1]Sheet2!$H$216:$IR$217,2,0)</f>
        <v>7.2088671997769093E-3</v>
      </c>
      <c r="DB53" s="87">
        <f>HLOOKUP(DB55,[1]Sheet2!$H$216:$IR$217,2,0)</f>
        <v>0.18687942137309568</v>
      </c>
      <c r="DC53" s="87">
        <f>HLOOKUP(DC55,[1]Sheet2!$H$216:$IR$217,2,0)</f>
        <v>0.65621170431460696</v>
      </c>
      <c r="DD53" s="87">
        <f>HLOOKUP(DD55,[1]Sheet2!$H$216:$IR$217,2,0)</f>
        <v>1.1593140009021359</v>
      </c>
      <c r="DE53" s="87">
        <f>HLOOKUP(DE55,[1]Sheet2!$H$216:$IR$217,2,0)</f>
        <v>0.90877197496935236</v>
      </c>
      <c r="DF53" s="87">
        <f>HLOOKUP(DF55,[1]Sheet2!$H$216:$IR$217,2,0)</f>
        <v>2.4309808257863263</v>
      </c>
      <c r="DG53" s="87">
        <f>HLOOKUP(DG55,[1]Sheet2!$H$216:$IR$217,2,0)</f>
        <v>0.39194422099337561</v>
      </c>
      <c r="DH53" s="87">
        <f>HLOOKUP(DH55,[1]Sheet2!$H$216:$IR$217,2,0)</f>
        <v>0.13019688098588267</v>
      </c>
      <c r="DI53" s="87">
        <f>HLOOKUP(DI55,[1]Sheet2!$H$216:$IR$217,2,0)</f>
        <v>0.40159409048706762</v>
      </c>
      <c r="DJ53" s="87">
        <f>HLOOKUP(DJ55,[1]Sheet2!$H$216:$IR$217,2,0)</f>
        <v>3.874008766891688E-2</v>
      </c>
      <c r="DK53" s="87">
        <f>HLOOKUP(DK55,[1]Sheet2!$H$216:$IR$217,2,0)</f>
        <v>4.9925233880120559E-2</v>
      </c>
      <c r="DL53" s="87">
        <f>HLOOKUP(DL55,[1]Sheet2!$H$216:$IR$217,2,0)</f>
        <v>0.2086829198666616</v>
      </c>
      <c r="DM53" s="87">
        <f>HLOOKUP(DM55,[1]Sheet2!$H$216:$IR$217,2,0)</f>
        <v>0.43741984575414911</v>
      </c>
      <c r="DN53" s="87">
        <f>HLOOKUP(DN55,[1]Sheet2!$H$216:$IR$217,2,0)</f>
        <v>2.883439330044487E-2</v>
      </c>
      <c r="DO53" s="87">
        <f>HLOOKUP(DO55,[1]Sheet2!$H$216:$IR$217,2,0)</f>
        <v>0.45928219225268357</v>
      </c>
      <c r="DP53" s="87">
        <f>HLOOKUP(DP55,[1]Sheet2!$H$216:$IR$217,2,0)</f>
        <v>0.47239134962598073</v>
      </c>
      <c r="DQ53" s="87">
        <f>HLOOKUP(DQ55,[1]Sheet2!$H$216:$IR$217,2,0)</f>
        <v>1.419076740685344E-3</v>
      </c>
      <c r="DR53" s="87">
        <f>HLOOKUP(DR55,[1]Sheet2!$H$216:$IR$217,2,0)</f>
        <v>0.13842804205038289</v>
      </c>
      <c r="DS53" s="87">
        <f>HLOOKUP(DS55,[1]Sheet2!$H$216:$IR$217,2,0)</f>
        <v>5.1087966277914766E-2</v>
      </c>
      <c r="DT53" s="87">
        <f>HLOOKUP(DT55,[1]Sheet2!$H$216:$IR$217,2,0)</f>
        <v>8.4355798194951398E-2</v>
      </c>
      <c r="DU53" s="87">
        <f>HLOOKUP(DU55,[1]Sheet2!$H$216:$IR$217,2,0)</f>
        <v>5.7527034522973884E-2</v>
      </c>
      <c r="DV53" s="87">
        <f>HLOOKUP(DV55,[1]Sheet2!$H$216:$IR$217,2,0)</f>
        <v>0.66346033189674103</v>
      </c>
      <c r="DW53" s="87">
        <f>HLOOKUP(DW55,[1]Sheet2!$H$216:$IR$217,2,0)</f>
        <v>0.32685903370808861</v>
      </c>
      <c r="DX53" s="87">
        <f>HLOOKUP(DX55,[1]Sheet2!$H$216:$IR$217,2,0)</f>
        <v>0.26116823518360183</v>
      </c>
      <c r="DY53" s="87">
        <f>HLOOKUP(DY55,[1]Sheet2!$H$216:$IR$217,2,0)</f>
        <v>1.581981557401493</v>
      </c>
      <c r="DZ53" s="87">
        <f>HLOOKUP(DZ55,[1]Sheet2!$H$216:$IR$217,2,0)</f>
        <v>1.4190711609834119</v>
      </c>
      <c r="EA53" s="87">
        <f>HLOOKUP(EA55,[1]Sheet2!$H$216:$IR$217,2,0)</f>
        <v>0.43903955088241153</v>
      </c>
      <c r="EB53" s="87">
        <f>HLOOKUP(EB55,[1]Sheet2!$H$216:$IR$217,2,0)</f>
        <v>0.27803434710815472</v>
      </c>
      <c r="EC53" s="87">
        <f>HLOOKUP(EC55,[1]Sheet2!$H$216:$IR$217,2,0)</f>
        <v>0.26434988756410754</v>
      </c>
      <c r="ED53" s="87">
        <f>HLOOKUP(ED55,[1]Sheet2!$H$216:$IR$217,2,0)</f>
        <v>0.71986464617796997</v>
      </c>
      <c r="EE53" s="87">
        <f>HLOOKUP(EE55,[1]Sheet2!$H$216:$IR$217,2,0)</f>
        <v>0.24498078256390951</v>
      </c>
      <c r="EF53" s="87">
        <f>HLOOKUP(EF55,[1]Sheet2!$H$216:$IR$217,2,0)</f>
        <v>5.0916078889437132E-2</v>
      </c>
      <c r="EG53" s="87">
        <f>HLOOKUP(EG55,[1]Sheet2!$H$216:$IR$217,2,0)</f>
        <v>0.28019170738698462</v>
      </c>
      <c r="EH53" s="87">
        <f>HLOOKUP(EH55,[1]Sheet2!$H$216:$IR$217,2,0)</f>
        <v>4.903910136423434E-4</v>
      </c>
      <c r="EI53" s="87">
        <f>HLOOKUP(EI55,[1]Sheet2!$H$216:$IR$217,2,0)</f>
        <v>9.9854980685922298E-3</v>
      </c>
      <c r="EJ53" s="87">
        <f>HLOOKUP(EJ55,[1]Sheet2!$H$216:$IR$217,2,0)</f>
        <v>7.0567679378803497E-2</v>
      </c>
      <c r="EK53" s="87">
        <f>HLOOKUP(EK55,[1]Sheet2!$H$216:$IR$217,2,0)</f>
        <v>0.10518755878053915</v>
      </c>
      <c r="EL53" s="87">
        <f>HLOOKUP(EL55,[1]Sheet2!$H$216:$IR$217,2,0)</f>
        <v>1.223470418077347E-2</v>
      </c>
      <c r="EM53" s="87">
        <f>HLOOKUP(EM55,[1]Sheet2!$H$216:$IR$217,2,0)</f>
        <v>1.0023931114868196E-2</v>
      </c>
      <c r="EN53" s="87">
        <f>HLOOKUP(EN55,[1]Sheet2!$H$216:$IR$217,2,0)</f>
        <v>1.6559360375900621E-3</v>
      </c>
      <c r="EO53" s="87">
        <f>HLOOKUP(EO55,[1]Sheet2!$H$216:$IR$217,2,0)</f>
        <v>2.9691256430221614E-2</v>
      </c>
      <c r="EP53" s="87">
        <f>HLOOKUP(EP55,[1]Sheet2!$H$216:$IR$217,2,0)</f>
        <v>1.5874652868030505E-2</v>
      </c>
      <c r="EQ53" s="87">
        <f>HLOOKUP(EQ55,[1]Sheet2!$H$216:$IR$217,2,0)</f>
        <v>2.3343081799266979E-3</v>
      </c>
      <c r="ER53" s="87">
        <f>HLOOKUP(ER55,[1]Sheet2!$H$216:$IR$217,2,0)</f>
        <v>6.7174318863590741E-3</v>
      </c>
      <c r="ES53" s="87">
        <f>HLOOKUP(ES55,[1]Sheet2!$H$216:$IR$217,2,0)</f>
        <v>1.3034731272699735E-2</v>
      </c>
      <c r="ET53" s="87">
        <f>HLOOKUP(ET55,[1]Sheet2!$H$216:$IR$217,2,0)</f>
        <v>3.3047793599772689E-2</v>
      </c>
      <c r="EU53" s="87">
        <f>HLOOKUP(EU55,[1]Sheet2!$H$216:$IR$217,2,0)</f>
        <v>1.328449270348209E-2</v>
      </c>
      <c r="EV53" s="87">
        <f>HLOOKUP(EV55,[1]Sheet2!$H$216:$IR$217,2,0)</f>
        <v>1.4557539534143016E-2</v>
      </c>
      <c r="EW53" s="87">
        <f>HLOOKUP(EW55,[1]Sheet2!$H$216:$IR$217,2,0)</f>
        <v>4.309847211812017E-3</v>
      </c>
      <c r="EX53" s="87">
        <f>HLOOKUP(EX55,[1]Sheet2!$H$216:$IR$217,2,0)</f>
        <v>1.9742523101177049E-4</v>
      </c>
      <c r="EY53" s="87">
        <f>HLOOKUP(EY55,[1]Sheet2!$H$216:$IR$217,2,0)</f>
        <v>2.7764224336961386E-3</v>
      </c>
      <c r="EZ53" s="87">
        <f>HLOOKUP(EZ55,[1]Sheet2!$H$216:$IR$217,2,0)</f>
        <v>4.4875486390549696E-3</v>
      </c>
      <c r="FA53" s="87">
        <f>HLOOKUP(FA55,[1]Sheet2!$H$216:$IR$217,2,0)</f>
        <v>1.5285610972850694E-2</v>
      </c>
      <c r="FB53" s="87">
        <f>HLOOKUP(FB55,[1]Sheet2!$H$216:$IR$217,2,0)</f>
        <v>5.2566764061367344E-2</v>
      </c>
      <c r="FC53" s="87">
        <f>HLOOKUP(FC55,[1]Sheet2!$H$216:$IR$217,2,0)</f>
        <v>1.6909177434714779E-2</v>
      </c>
      <c r="FD53" s="87">
        <f>HLOOKUP(FD55,[1]Sheet2!$H$216:$IR$217,2,0)</f>
        <v>5.2175487000406234E-3</v>
      </c>
      <c r="FE53" s="87">
        <f>HLOOKUP(FE55,[1]Sheet2!$H$216:$IR$217,2,0)</f>
        <v>0.47199720375431681</v>
      </c>
      <c r="FF53" s="87">
        <f>HLOOKUP(FF55,[1]Sheet2!$H$216:$IR$217,2,0)</f>
        <v>1.945324462873774E-2</v>
      </c>
      <c r="FG53" s="87">
        <f>HLOOKUP(FG55,[1]Sheet2!$H$216:$IR$217,2,0)</f>
        <v>1.2321694113101626E-2</v>
      </c>
      <c r="FH53" s="87">
        <f>HLOOKUP(FH55,[1]Sheet2!$H$216:$IR$217,2,0)</f>
        <v>8.7633788411321037E-3</v>
      </c>
      <c r="FI53" s="87">
        <f>HLOOKUP(FI55,[1]Sheet2!$H$216:$IR$217,2,0)</f>
        <v>6.2038166998339278E-2</v>
      </c>
      <c r="FJ53" s="87">
        <f>HLOOKUP(FJ55,[1]Sheet2!$H$216:$IR$217,2,0)</f>
        <v>1.276291036996267E-2</v>
      </c>
      <c r="FK53" s="87">
        <f>HLOOKUP(FK55,[1]Sheet2!$H$216:$IR$217,2,0)</f>
        <v>4.1040784955688046E-2</v>
      </c>
      <c r="FL53" s="87">
        <f>HLOOKUP(FL55,[1]Sheet2!$H$216:$IR$217,2,0)</f>
        <v>1.944046184719905E-2</v>
      </c>
      <c r="FM53" s="87">
        <f>HLOOKUP(FM55,[1]Sheet2!$H$216:$IR$217,2,0)</f>
        <v>1.144345818161996E-2</v>
      </c>
      <c r="FN53" s="87">
        <f>HLOOKUP(FN55,[1]Sheet2!$H$216:$IR$217,2,0)</f>
        <v>2.6154726050791381E-2</v>
      </c>
      <c r="FO53" s="87">
        <f>HLOOKUP(FO55,[1]Sheet2!$H$216:$IR$217,2,0)</f>
        <v>2.9268948794016307E-2</v>
      </c>
      <c r="FP53" s="87">
        <f>HLOOKUP(FP55,[1]Sheet2!$H$216:$IR$217,2,0)</f>
        <v>8.6262505710703929E-2</v>
      </c>
      <c r="FQ53" s="87">
        <f>HLOOKUP(FQ55,[1]Sheet2!$H$216:$IR$217,2,0)</f>
        <v>1.3474268100097277E-2</v>
      </c>
      <c r="FR53" s="87">
        <f>HLOOKUP(FR55,[1]Sheet2!$H$216:$IR$217,2,0)</f>
        <v>4.1401536759824919E-3</v>
      </c>
      <c r="FS53" s="87">
        <f>HLOOKUP(FS55,[1]Sheet2!$H$216:$IR$217,2,0)</f>
        <v>1.3937181789059514E-2</v>
      </c>
      <c r="FT53" s="87">
        <f>HLOOKUP(FT55,[1]Sheet2!$H$216:$IR$217,2,0)</f>
        <v>7.2621724237098761E-3</v>
      </c>
      <c r="FU53" s="87">
        <f>HLOOKUP(FU55,[1]Sheet2!$H$216:$IR$217,2,0)</f>
        <v>1.2100418062961148E-2</v>
      </c>
      <c r="FV53" s="87">
        <f>HLOOKUP(FV55,[1]Sheet2!$H$216:$IR$217,2,0)</f>
        <v>1.6703316953914641E-2</v>
      </c>
      <c r="FW53" s="87">
        <f>HLOOKUP(FW55,[1]Sheet2!$H$216:$IR$217,2,0)</f>
        <v>1.2217815360148033E-2</v>
      </c>
      <c r="FX53" s="87">
        <f>HLOOKUP(FX55,[1]Sheet2!$H$216:$IR$217,2,0)</f>
        <v>1.719177297274033E-2</v>
      </c>
      <c r="FY53" s="87">
        <f>HLOOKUP(FY55,[1]Sheet2!$H$216:$IR$217,2,0)</f>
        <v>4.9362934263836859E-2</v>
      </c>
      <c r="FZ53" s="87">
        <f>HLOOKUP(FZ55,[1]Sheet2!$H$216:$IR$217,2,0)</f>
        <v>1.2301114264970698E-2</v>
      </c>
      <c r="GA53" s="87">
        <f>HLOOKUP(GA55,[1]Sheet2!$H$216:$IR$217,2,0)</f>
        <v>8.0719738561839199E-2</v>
      </c>
      <c r="GB53" s="87">
        <f>HLOOKUP(GB55,[1]Sheet2!$H$216:$IR$217,2,0)</f>
        <v>3.8563874494977161E-3</v>
      </c>
      <c r="GC53" s="87">
        <f>HLOOKUP(GC55,[1]Sheet2!$H$216:$IR$217,2,0)</f>
        <v>9.5589497893519962E-2</v>
      </c>
      <c r="GD53" s="87">
        <f>HLOOKUP(GD55,[1]Sheet2!$H$216:$IR$217,2,0)</f>
        <v>6.2533727601221126E-2</v>
      </c>
      <c r="GE53" s="87">
        <f>HLOOKUP(GE55,[1]Sheet2!$H$216:$IR$217,2,0)</f>
        <v>1.0205838948682044E-2</v>
      </c>
      <c r="GF53" s="87">
        <f>HLOOKUP(GF55,[1]Sheet2!$H$216:$IR$217,2,0)</f>
        <v>6.2159656925729473E-2</v>
      </c>
      <c r="GG53" s="87">
        <f>HLOOKUP(GG55,[1]Sheet2!$H$216:$IR$217,2,0)</f>
        <v>1.9248943428494821E-4</v>
      </c>
      <c r="GH53" s="87">
        <f>HLOOKUP(GH55,[1]Sheet2!$H$216:$IR$217,2,0)</f>
        <v>2.4097017115518791E-2</v>
      </c>
      <c r="GI53" s="87">
        <f>HLOOKUP(GI55,[1]Sheet2!$H$216:$IR$217,2,0)</f>
        <v>2.3607868481395778E-2</v>
      </c>
      <c r="GJ53" s="87">
        <f>HLOOKUP(GJ55,[1]Sheet2!$H$216:$IR$217,2,0)</f>
        <v>1.1261380147918986E-2</v>
      </c>
      <c r="GK53" s="87">
        <f>HLOOKUP(GK55,[1]Sheet2!$H$216:$IR$217,2,0)</f>
        <v>4.8594111077551572E-2</v>
      </c>
      <c r="GL53" s="87">
        <f>HLOOKUP(GL55,[1]Sheet2!$H$216:$IR$217,2,0)</f>
        <v>0.22752145587309064</v>
      </c>
      <c r="GM53" s="87">
        <f>HLOOKUP(GM55,[1]Sheet2!$H$216:$IR$217,2,0)</f>
        <v>1.3036714725362566E-2</v>
      </c>
      <c r="GN53" s="87">
        <f>HLOOKUP(GN55,[1]Sheet2!$H$216:$IR$217,2,0)</f>
        <v>8.1707548941686095E-2</v>
      </c>
      <c r="GO53" s="87">
        <f>HLOOKUP(GO55,[1]Sheet2!$H$216:$IR$217,2,0)</f>
        <v>2.1682436588356748E-2</v>
      </c>
      <c r="GP53" s="87">
        <f>HLOOKUP(GP55,[1]Sheet2!$H$216:$IR$217,2,0)</f>
        <v>3.0089927996541137E-2</v>
      </c>
      <c r="GQ53" s="87">
        <f>HLOOKUP(GQ55,[1]Sheet2!$H$216:$IR$217,2,0)</f>
        <v>1.2805287964574445E-2</v>
      </c>
      <c r="GR53" s="87">
        <f>HLOOKUP(GR55,[1]Sheet2!$H$216:$IR$217,2,0)</f>
        <v>7.6214035277007569E-2</v>
      </c>
      <c r="GS53" s="87">
        <f>HLOOKUP(GS55,[1]Sheet2!$H$216:$IR$217,2,0)</f>
        <v>3.4992979327169035E-2</v>
      </c>
      <c r="GT53" s="87">
        <f>HLOOKUP(GT55,[1]Sheet2!$H$216:$IR$217,2,0)</f>
        <v>5.7420586110179896E-2</v>
      </c>
      <c r="GU53" s="87">
        <f>HLOOKUP(GU55,[1]Sheet2!$H$216:$IR$217,2,0)</f>
        <v>0.11523726781005997</v>
      </c>
      <c r="GV53" s="87">
        <f>HLOOKUP(GV55,[1]Sheet2!$H$216:$IR$217,2,0)</f>
        <v>1.9981902152978653E-2</v>
      </c>
      <c r="GW53" s="87">
        <f>HLOOKUP(GW55,[1]Sheet2!$H$216:$IR$217,2,0)</f>
        <v>7.7175484747845885E-2</v>
      </c>
      <c r="GX53" s="87">
        <f>HLOOKUP(GX55,[1]Sheet2!$H$216:$IR$217,2,0)</f>
        <v>1.1142232101939912E-2</v>
      </c>
      <c r="GY53" s="87">
        <f>HLOOKUP(GY55,[1]Sheet2!$H$216:$IR$217,2,0)</f>
        <v>0.23887152805841808</v>
      </c>
      <c r="GZ53" s="87">
        <f>HLOOKUP(GZ55,[1]Sheet2!$H$216:$IR$217,2,0)</f>
        <v>6.9825472852745651E-2</v>
      </c>
      <c r="HA53" s="87">
        <f>HLOOKUP(HA55,[1]Sheet2!$H$216:$IR$217,2,0)</f>
        <v>2.8111586640773151E-2</v>
      </c>
      <c r="HB53" s="87">
        <f>HLOOKUP(HB55,[1]Sheet2!$H$216:$IR$217,2,0)</f>
        <v>6.682500815607886E-3</v>
      </c>
      <c r="HC53" s="87">
        <f>HLOOKUP(HC55,[1]Sheet2!$H$216:$IR$217,2,0)</f>
        <v>0.1768252092820525</v>
      </c>
      <c r="HD53" s="87">
        <f>HLOOKUP(HD55,[1]Sheet2!$H$216:$IR$217,2,0)</f>
        <v>1.5415311119757249E-2</v>
      </c>
      <c r="HE53" s="87">
        <f>HLOOKUP(HE55,[1]Sheet2!$H$216:$IR$217,2,0)</f>
        <v>6.3907583325848019E-2</v>
      </c>
      <c r="HF53" s="87">
        <f>HLOOKUP(HF55,[1]Sheet2!$H$216:$IR$217,2,0)</f>
        <v>0.3352708612040059</v>
      </c>
      <c r="HG53" s="87">
        <f>HLOOKUP(HG55,[1]Sheet2!$H$216:$IR$217,2,0)</f>
        <v>2.1980925237839646E-2</v>
      </c>
      <c r="HH53" s="87">
        <f>HLOOKUP(HH55,[1]Sheet2!$H$216:$IR$217,2,0)</f>
        <v>7.271621570953806E-4</v>
      </c>
      <c r="HI53" s="87">
        <f>HLOOKUP(HI55,[1]Sheet2!$H$216:$IR$217,2,0)</f>
        <v>1.3266506876875866E-2</v>
      </c>
      <c r="HJ53" s="87">
        <f>HLOOKUP(HJ55,[1]Sheet2!$H$216:$IR$217,2,0)</f>
        <v>3.8093443175243616E-2</v>
      </c>
      <c r="HK53" s="87">
        <f>HLOOKUP(HK55,[1]Sheet2!$H$216:$IR$217,2,0)</f>
        <v>0.2012187205752099</v>
      </c>
      <c r="HL53" s="87">
        <f>HLOOKUP(HL55,[1]Sheet2!$H$216:$IR$217,2,0)</f>
        <v>7.1867546636926488E-2</v>
      </c>
      <c r="HM53" s="87">
        <f>HLOOKUP(HM55,[1]Sheet2!$H$216:$IR$217,2,0)</f>
        <v>8.7956077908608529E-3</v>
      </c>
      <c r="HN53" s="87">
        <f>HLOOKUP(HN55,[1]Sheet2!$H$216:$IR$217,2,0)</f>
        <v>0.17493483936232998</v>
      </c>
      <c r="HO53" s="87">
        <f>HLOOKUP(HO55,[1]Sheet2!$H$216:$IR$217,2,0)</f>
        <v>2.1007344312019793E-2</v>
      </c>
      <c r="HP53" s="87">
        <f>HLOOKUP(HP55,[1]Sheet2!$H$216:$IR$217,2,0)</f>
        <v>8.603661010106841E-3</v>
      </c>
      <c r="HQ53" s="87">
        <f>HLOOKUP(HQ55,[1]Sheet2!$H$216:$IR$217,2,0)</f>
        <v>7.6816648210208019E-2</v>
      </c>
      <c r="HR53" s="87">
        <f>HLOOKUP(HR55,[1]Sheet2!$H$216:$IR$217,2,0)</f>
        <v>9.3474198865861058E-2</v>
      </c>
      <c r="HS53" s="87">
        <f>HLOOKUP(HS55,[1]Sheet2!$H$216:$IR$217,2,0)</f>
        <v>1.0196466006379776E-2</v>
      </c>
      <c r="HT53" s="87">
        <f>HLOOKUP(HT55,[1]Sheet2!$H$216:$IR$217,2,0)</f>
        <v>3.6453877552257714E-2</v>
      </c>
      <c r="HU53" s="87">
        <f>HLOOKUP(HU55,[1]Sheet2!$H$216:$IR$217,2,0)</f>
        <v>9.0995046200864863E-2</v>
      </c>
      <c r="HV53" s="87">
        <f>HLOOKUP(HV55,[1]Sheet2!$H$216:$IR$217,2,0)</f>
        <v>6.0934263673763436E-2</v>
      </c>
      <c r="HW53" s="87">
        <f>HLOOKUP(HW55,[1]Sheet2!$H$216:$IR$217,2,0)</f>
        <v>1.0276931786716176E-2</v>
      </c>
      <c r="HX53" s="87">
        <f>HLOOKUP(HX55,[1]Sheet2!$H$216:$IR$217,2,0)</f>
        <v>0.15142520436118839</v>
      </c>
      <c r="HY53" s="87">
        <f>HLOOKUP(HY55,[1]Sheet2!$H$216:$IR$217,2,0)</f>
        <v>5.6246505402579056E-2</v>
      </c>
      <c r="HZ53" s="87">
        <f>HLOOKUP(HZ55,[1]Sheet2!$H$216:$IR$217,2,0)</f>
        <v>0.11529858484186245</v>
      </c>
      <c r="IA53" s="87">
        <f>HLOOKUP(IA55,[1]Sheet2!$H$216:$IR$217,2,0)</f>
        <v>0.21341531153149221</v>
      </c>
      <c r="IB53" s="87">
        <f>HLOOKUP(IB55,[1]Sheet2!$H$216:$IR$217,2,0)</f>
        <v>2.3131080713646628E-3</v>
      </c>
      <c r="IC53" s="87">
        <f>HLOOKUP(IC55,[1]Sheet2!$H$216:$IR$217,2,0)</f>
        <v>1.6512814291323082E-4</v>
      </c>
      <c r="ID53" s="87">
        <f>HLOOKUP(ID55,[1]Sheet2!$H$216:$IR$217,2,0)</f>
        <v>1.889116813096442E-2</v>
      </c>
      <c r="IE53" s="87">
        <f>HLOOKUP(IE55,[1]Sheet2!$H$216:$IR$217,2,0)</f>
        <v>7.0639437748845582E-2</v>
      </c>
      <c r="IF53" s="87">
        <f>HLOOKUP(IF55,[1]Sheet2!$H$216:$IR$217,2,0)</f>
        <v>0.1324683893902944</v>
      </c>
      <c r="IG53" s="87">
        <f>HLOOKUP(IG55,[1]Sheet2!$H$216:$IR$217,2,0)</f>
        <v>0.11271618358833096</v>
      </c>
      <c r="IH53" s="87">
        <f>HLOOKUP(IH55,[1]Sheet2!$H$216:$IR$217,2,0)</f>
        <v>0.1932310591309862</v>
      </c>
      <c r="II53" s="87">
        <f>HLOOKUP(II55,[1]Sheet2!$H$216:$IR$217,2,0)</f>
        <v>1.9354306717437424E-2</v>
      </c>
      <c r="IJ53" s="87">
        <f>HLOOKUP(IJ55,[1]Sheet2!$H$216:$IR$217,2,0)</f>
        <v>0.32651746159912659</v>
      </c>
      <c r="IK53" s="87">
        <f>HLOOKUP(IK55,[1]Sheet2!$H$216:$IR$217,2,0)</f>
        <v>3.3563701187601339E-2</v>
      </c>
      <c r="IL53" s="87">
        <f>HLOOKUP(IL55,[1]Sheet2!$H$216:$IR$217,2,0)</f>
        <v>2.5885898913619705E-2</v>
      </c>
      <c r="IM53" s="87">
        <f>HLOOKUP(IM55,[1]Sheet2!$H$216:$IR$217,2,0)</f>
        <v>3.6791695651790302E-2</v>
      </c>
      <c r="IN53" s="87">
        <f>HLOOKUP(IN55,[1]Sheet2!$H$216:$IR$217,2,0)</f>
        <v>7.6862024801177334E-2</v>
      </c>
    </row>
    <row r="54" spans="1:248">
      <c r="F54" s="536" t="s">
        <v>846</v>
      </c>
      <c r="G54" s="536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3" t="s">
        <v>847</v>
      </c>
    </row>
    <row r="55" spans="1:248">
      <c r="C55" s="537" t="s">
        <v>827</v>
      </c>
      <c r="D55" s="537"/>
      <c r="E55" s="106"/>
      <c r="F55" s="107">
        <v>10401</v>
      </c>
      <c r="G55" s="107">
        <v>10402</v>
      </c>
      <c r="H55" s="107">
        <v>10403</v>
      </c>
      <c r="I55" s="3">
        <v>10404</v>
      </c>
      <c r="J55" s="3">
        <v>10406</v>
      </c>
      <c r="K55" s="3">
        <v>10501</v>
      </c>
      <c r="L55" s="3">
        <v>10502</v>
      </c>
      <c r="M55" s="3">
        <v>10611</v>
      </c>
      <c r="N55" s="3">
        <v>10613</v>
      </c>
      <c r="O55" s="3">
        <v>10711</v>
      </c>
      <c r="P55" s="3">
        <v>10712</v>
      </c>
      <c r="Q55" s="3">
        <v>10713</v>
      </c>
      <c r="R55" s="3">
        <v>10721</v>
      </c>
      <c r="S55" s="3">
        <v>10731</v>
      </c>
      <c r="T55" s="3">
        <v>10732</v>
      </c>
      <c r="U55" s="3">
        <v>10733</v>
      </c>
      <c r="V55" s="3">
        <v>10741</v>
      </c>
      <c r="W55" s="3">
        <v>10750</v>
      </c>
      <c r="X55" s="3">
        <v>10791</v>
      </c>
      <c r="Y55" s="3">
        <v>10793</v>
      </c>
      <c r="Z55" s="3">
        <v>10794</v>
      </c>
      <c r="AA55" s="3">
        <v>10799</v>
      </c>
      <c r="AB55" s="3">
        <v>11030</v>
      </c>
      <c r="AC55" s="3">
        <v>11041</v>
      </c>
      <c r="AD55" s="3">
        <v>11042</v>
      </c>
      <c r="AE55" s="3">
        <v>12000</v>
      </c>
      <c r="AF55" s="3">
        <v>13110</v>
      </c>
      <c r="AG55" s="3">
        <v>13120</v>
      </c>
      <c r="AH55" s="3">
        <v>13132</v>
      </c>
      <c r="AI55" s="3">
        <v>14102</v>
      </c>
      <c r="AJ55" s="3">
        <v>15120</v>
      </c>
      <c r="AK55" s="3">
        <v>15201</v>
      </c>
      <c r="AL55" s="3">
        <v>15203</v>
      </c>
      <c r="AM55" s="3">
        <v>16100</v>
      </c>
      <c r="AN55" s="3">
        <v>16211</v>
      </c>
      <c r="AO55" s="3">
        <v>16212</v>
      </c>
      <c r="AP55" s="3">
        <v>16221</v>
      </c>
      <c r="AQ55" s="3">
        <v>16230</v>
      </c>
      <c r="AR55" s="3">
        <v>17010</v>
      </c>
      <c r="AS55" s="3">
        <v>17020</v>
      </c>
      <c r="AT55" s="3">
        <v>17091</v>
      </c>
      <c r="AU55" s="3">
        <v>17092</v>
      </c>
      <c r="AV55" s="3">
        <v>17093</v>
      </c>
      <c r="AW55" s="3">
        <v>18110</v>
      </c>
      <c r="AX55" s="3">
        <v>18120</v>
      </c>
      <c r="AY55" s="3">
        <v>19201</v>
      </c>
      <c r="AZ55" s="3">
        <v>20111</v>
      </c>
      <c r="BA55" s="3">
        <v>20112</v>
      </c>
      <c r="BB55" s="3">
        <v>20113</v>
      </c>
      <c r="BC55" s="3">
        <v>20121</v>
      </c>
      <c r="BD55" s="3">
        <v>20131</v>
      </c>
      <c r="BE55" s="3">
        <v>20210</v>
      </c>
      <c r="BF55" s="3">
        <v>20221</v>
      </c>
      <c r="BG55" s="3">
        <v>20222</v>
      </c>
      <c r="BH55" s="3">
        <v>20231</v>
      </c>
      <c r="BI55" s="3">
        <v>20232</v>
      </c>
      <c r="BJ55" s="3">
        <v>20291</v>
      </c>
      <c r="BK55" s="3">
        <v>20299</v>
      </c>
      <c r="BL55" s="3">
        <v>21001</v>
      </c>
      <c r="BM55" s="3">
        <v>22111</v>
      </c>
      <c r="BN55" s="3">
        <v>22112</v>
      </c>
      <c r="BO55" s="3">
        <v>22192</v>
      </c>
      <c r="BP55" s="3">
        <v>22193</v>
      </c>
      <c r="BQ55" s="3">
        <v>22199</v>
      </c>
      <c r="BR55" s="3">
        <v>22201</v>
      </c>
      <c r="BS55" s="3">
        <v>22202</v>
      </c>
      <c r="BT55" s="3">
        <v>22203</v>
      </c>
      <c r="BU55" s="3">
        <v>22204</v>
      </c>
      <c r="BV55" s="3">
        <v>22205</v>
      </c>
      <c r="BW55" s="3">
        <v>22209</v>
      </c>
      <c r="BX55" s="3">
        <v>23101</v>
      </c>
      <c r="BY55" s="3">
        <v>23109</v>
      </c>
      <c r="BZ55" s="115">
        <v>23921</v>
      </c>
      <c r="CA55" s="3">
        <v>23930</v>
      </c>
      <c r="CB55" s="3">
        <v>23941</v>
      </c>
      <c r="CC55" s="3">
        <v>23942</v>
      </c>
      <c r="CD55" s="3">
        <v>23951</v>
      </c>
      <c r="CE55" s="3">
        <v>23952</v>
      </c>
      <c r="CF55" s="3">
        <v>23953</v>
      </c>
      <c r="CG55" s="3">
        <v>23959</v>
      </c>
      <c r="CH55" s="3">
        <v>23990</v>
      </c>
      <c r="CI55" s="3">
        <v>24101</v>
      </c>
      <c r="CJ55" s="3">
        <v>24102</v>
      </c>
      <c r="CK55" s="3">
        <v>24103</v>
      </c>
      <c r="CL55" s="3">
        <v>24109</v>
      </c>
      <c r="CM55" s="3" t="s">
        <v>337</v>
      </c>
      <c r="CN55" s="3">
        <v>25113</v>
      </c>
      <c r="CO55" s="3">
        <v>25119</v>
      </c>
      <c r="CP55" s="3">
        <v>25120</v>
      </c>
      <c r="CQ55" s="3">
        <v>25910</v>
      </c>
      <c r="CR55" s="3">
        <v>25920</v>
      </c>
      <c r="CS55" s="3">
        <v>25991</v>
      </c>
      <c r="CT55" s="3">
        <v>25992</v>
      </c>
      <c r="CU55" s="3">
        <v>25993</v>
      </c>
      <c r="CV55" s="3">
        <v>25999</v>
      </c>
      <c r="CW55" s="3">
        <v>26101</v>
      </c>
      <c r="CX55" s="3">
        <v>26102</v>
      </c>
      <c r="CY55" s="3">
        <v>26103</v>
      </c>
      <c r="CZ55" s="3">
        <v>26104</v>
      </c>
      <c r="DA55" s="3">
        <v>26105</v>
      </c>
      <c r="DB55" s="3">
        <v>26109</v>
      </c>
      <c r="DC55" s="3">
        <v>26201</v>
      </c>
      <c r="DD55" s="3">
        <v>26202</v>
      </c>
      <c r="DE55" s="3">
        <v>26300</v>
      </c>
      <c r="DF55" s="3">
        <v>26400</v>
      </c>
      <c r="DG55" s="3">
        <v>26511</v>
      </c>
      <c r="DH55" s="3">
        <v>26520</v>
      </c>
      <c r="DI55" s="3">
        <v>26600</v>
      </c>
      <c r="DJ55" s="3">
        <v>26701</v>
      </c>
      <c r="DK55" s="3">
        <v>26702</v>
      </c>
      <c r="DL55" s="3">
        <v>27101</v>
      </c>
      <c r="DM55" s="3">
        <v>27102</v>
      </c>
      <c r="DN55" s="3">
        <v>27310</v>
      </c>
      <c r="DO55" s="3">
        <v>27320</v>
      </c>
      <c r="DP55" s="3">
        <v>27500</v>
      </c>
      <c r="DQ55" s="3">
        <v>28120</v>
      </c>
      <c r="DR55" s="3">
        <v>28130</v>
      </c>
      <c r="DS55" s="3">
        <v>28140</v>
      </c>
      <c r="DT55" s="3">
        <v>28160</v>
      </c>
      <c r="DU55" s="3">
        <v>28180</v>
      </c>
      <c r="DV55" s="3">
        <v>28192</v>
      </c>
      <c r="DW55" s="3">
        <v>28220</v>
      </c>
      <c r="DX55" s="3">
        <v>28290</v>
      </c>
      <c r="DY55" s="3">
        <v>29101</v>
      </c>
      <c r="DZ55" s="3">
        <v>29300</v>
      </c>
      <c r="EA55" s="3">
        <v>30110</v>
      </c>
      <c r="EB55" s="3">
        <v>30300</v>
      </c>
      <c r="EC55" s="3">
        <v>30910</v>
      </c>
      <c r="ED55" s="3">
        <v>31001</v>
      </c>
      <c r="EE55" s="3">
        <v>33150</v>
      </c>
      <c r="EF55" s="117">
        <v>10101</v>
      </c>
      <c r="EG55" s="117">
        <v>10102</v>
      </c>
      <c r="EH55" s="117">
        <v>10103</v>
      </c>
      <c r="EI55" s="117">
        <v>10104</v>
      </c>
      <c r="EJ55" s="117">
        <v>10201</v>
      </c>
      <c r="EK55" s="117">
        <v>10202</v>
      </c>
      <c r="EL55" s="117">
        <v>10203</v>
      </c>
      <c r="EM55" s="117">
        <v>10204</v>
      </c>
      <c r="EN55" s="117">
        <v>10205</v>
      </c>
      <c r="EO55" s="117">
        <v>10301</v>
      </c>
      <c r="EP55" s="117">
        <v>10302</v>
      </c>
      <c r="EQ55" s="117">
        <v>10303</v>
      </c>
      <c r="ER55" s="117">
        <v>10304</v>
      </c>
      <c r="ES55" s="117">
        <v>10305</v>
      </c>
      <c r="ET55" s="117">
        <v>10306</v>
      </c>
      <c r="EU55" s="117">
        <v>10405</v>
      </c>
      <c r="EV55" s="117">
        <v>10509</v>
      </c>
      <c r="EW55" s="117">
        <v>10619</v>
      </c>
      <c r="EX55" s="117">
        <v>10621</v>
      </c>
      <c r="EY55" s="117">
        <v>10622</v>
      </c>
      <c r="EZ55" s="117">
        <v>10623</v>
      </c>
      <c r="FA55" s="117">
        <v>10714</v>
      </c>
      <c r="FB55" s="117">
        <v>10722</v>
      </c>
      <c r="FC55" s="117">
        <v>10792</v>
      </c>
      <c r="FD55" s="117">
        <v>10795</v>
      </c>
      <c r="FE55" s="117">
        <v>10800</v>
      </c>
      <c r="FF55" s="117">
        <v>11010</v>
      </c>
      <c r="FG55" s="117">
        <v>11020</v>
      </c>
      <c r="FH55" s="117">
        <v>13131</v>
      </c>
      <c r="FI55" s="117">
        <v>13910</v>
      </c>
      <c r="FJ55" s="117">
        <v>13921</v>
      </c>
      <c r="FK55" s="117">
        <v>13922</v>
      </c>
      <c r="FL55" s="117">
        <v>13930</v>
      </c>
      <c r="FM55" s="117">
        <v>13940</v>
      </c>
      <c r="FN55" s="117">
        <v>13990</v>
      </c>
      <c r="FO55" s="117">
        <v>14101</v>
      </c>
      <c r="FP55" s="117">
        <v>14103</v>
      </c>
      <c r="FQ55" s="117">
        <v>14109</v>
      </c>
      <c r="FR55" s="117">
        <v>14200</v>
      </c>
      <c r="FS55" s="117">
        <v>14300</v>
      </c>
      <c r="FT55" s="117">
        <v>15110</v>
      </c>
      <c r="FU55" s="117">
        <v>15202</v>
      </c>
      <c r="FV55" s="117">
        <v>15209</v>
      </c>
      <c r="FW55" s="117">
        <v>16222</v>
      </c>
      <c r="FX55" s="117">
        <v>16291</v>
      </c>
      <c r="FY55" s="117">
        <v>16292</v>
      </c>
      <c r="FZ55" s="117">
        <v>17094</v>
      </c>
      <c r="GA55" s="117">
        <v>17099</v>
      </c>
      <c r="GB55" s="117">
        <v>18200</v>
      </c>
      <c r="GC55" s="117">
        <v>19202</v>
      </c>
      <c r="GD55" s="117">
        <v>20119</v>
      </c>
      <c r="GE55" s="117">
        <v>20129</v>
      </c>
      <c r="GF55" s="117">
        <v>20132</v>
      </c>
      <c r="GG55" s="117">
        <v>20292</v>
      </c>
      <c r="GH55" s="117">
        <v>20300</v>
      </c>
      <c r="GI55" s="117">
        <v>21003</v>
      </c>
      <c r="GJ55" s="117">
        <v>21007</v>
      </c>
      <c r="GK55" s="117">
        <v>21009</v>
      </c>
      <c r="GL55" s="117">
        <v>22191</v>
      </c>
      <c r="GM55" s="117">
        <v>23911</v>
      </c>
      <c r="GN55" s="117">
        <v>23912</v>
      </c>
      <c r="GO55" s="117">
        <v>23929</v>
      </c>
      <c r="GP55" s="117">
        <v>23960</v>
      </c>
      <c r="GQ55" s="117">
        <v>24104</v>
      </c>
      <c r="GR55" s="117">
        <v>24311</v>
      </c>
      <c r="GS55" s="117">
        <v>24312</v>
      </c>
      <c r="GT55" s="117">
        <v>24320</v>
      </c>
      <c r="GU55" s="117">
        <v>25111</v>
      </c>
      <c r="GV55" s="117">
        <v>25112</v>
      </c>
      <c r="GW55" s="117">
        <v>25130</v>
      </c>
      <c r="GX55" s="117">
        <v>25200</v>
      </c>
      <c r="GY55" s="117">
        <v>25930</v>
      </c>
      <c r="GZ55" s="117">
        <v>25994</v>
      </c>
      <c r="HA55" s="117">
        <v>26512</v>
      </c>
      <c r="HB55" s="117">
        <v>26800</v>
      </c>
      <c r="HC55" s="117">
        <v>27200</v>
      </c>
      <c r="HD55" s="117">
        <v>27330</v>
      </c>
      <c r="HE55" s="117">
        <v>27400</v>
      </c>
      <c r="HF55" s="117">
        <v>27900</v>
      </c>
      <c r="HG55" s="117">
        <v>28110</v>
      </c>
      <c r="HH55" s="117">
        <v>28150</v>
      </c>
      <c r="HI55" s="117">
        <v>28170</v>
      </c>
      <c r="HJ55" s="117">
        <v>28191</v>
      </c>
      <c r="HK55" s="117">
        <v>28199</v>
      </c>
      <c r="HL55" s="117">
        <v>28210</v>
      </c>
      <c r="HM55" s="117">
        <v>28230</v>
      </c>
      <c r="HN55" s="117">
        <v>28240</v>
      </c>
      <c r="HO55" s="117">
        <v>28250</v>
      </c>
      <c r="HP55" s="117">
        <v>28260</v>
      </c>
      <c r="HQ55" s="117">
        <v>29102</v>
      </c>
      <c r="HR55" s="117">
        <v>29200</v>
      </c>
      <c r="HS55" s="117">
        <v>30120</v>
      </c>
      <c r="HT55" s="117">
        <v>30200</v>
      </c>
      <c r="HU55" s="117">
        <v>30400</v>
      </c>
      <c r="HV55" s="117">
        <v>30920</v>
      </c>
      <c r="HW55" s="117">
        <v>30990</v>
      </c>
      <c r="HX55" s="117">
        <v>31002</v>
      </c>
      <c r="HY55" s="117">
        <v>31003</v>
      </c>
      <c r="HZ55" s="117">
        <v>31009</v>
      </c>
      <c r="IA55" s="117">
        <v>32110</v>
      </c>
      <c r="IB55" s="117">
        <v>32120</v>
      </c>
      <c r="IC55" s="117">
        <v>32200</v>
      </c>
      <c r="ID55" s="117">
        <v>32300</v>
      </c>
      <c r="IE55" s="117">
        <v>32400</v>
      </c>
      <c r="IF55" s="117">
        <v>32500</v>
      </c>
      <c r="IG55" s="117">
        <v>32901</v>
      </c>
      <c r="IH55" s="117">
        <v>32909</v>
      </c>
      <c r="II55" s="117">
        <v>33110</v>
      </c>
      <c r="IJ55" s="117">
        <v>33120</v>
      </c>
      <c r="IK55" s="117">
        <v>33131</v>
      </c>
      <c r="IL55" s="117">
        <v>33140</v>
      </c>
      <c r="IM55" s="117">
        <v>33190</v>
      </c>
      <c r="IN55" s="117">
        <v>33200</v>
      </c>
    </row>
    <row r="56" spans="1:248" ht="30">
      <c r="A56" s="92" t="s">
        <v>831</v>
      </c>
      <c r="B56" s="92" t="s">
        <v>832</v>
      </c>
      <c r="C56" s="99" t="s">
        <v>829</v>
      </c>
      <c r="D56" s="90" t="s">
        <v>830</v>
      </c>
      <c r="E56" s="100">
        <v>68.251105271614307</v>
      </c>
      <c r="F56" s="108">
        <v>1.93998759969829</v>
      </c>
      <c r="G56" s="108">
        <v>1.3662565775542901</v>
      </c>
      <c r="H56" s="108">
        <v>0.16655497213928999</v>
      </c>
      <c r="I56" s="108">
        <v>4.2390551708795E-2</v>
      </c>
      <c r="J56" s="108">
        <v>0.183050766813631</v>
      </c>
      <c r="K56" s="108">
        <v>2.5108373255757599E-2</v>
      </c>
      <c r="L56" s="108">
        <v>0.434959636363143</v>
      </c>
      <c r="M56" s="108">
        <v>8.8871286725337603E-2</v>
      </c>
      <c r="N56" s="108">
        <v>0.13230114954737701</v>
      </c>
      <c r="O56" s="108">
        <v>0.131153563797792</v>
      </c>
      <c r="P56" s="108">
        <v>0.364020387424069</v>
      </c>
      <c r="Q56" s="108">
        <v>8.75898394203629E-2</v>
      </c>
      <c r="R56" s="108">
        <v>0.11762313902822601</v>
      </c>
      <c r="S56" s="108">
        <v>0.16597519302114999</v>
      </c>
      <c r="T56" s="108">
        <v>0.106466206833726</v>
      </c>
      <c r="U56" s="108">
        <v>5.0203367764849002E-2</v>
      </c>
      <c r="V56" s="108">
        <v>8.5563232119451202E-2</v>
      </c>
      <c r="W56" s="108">
        <v>0.16801531442675999</v>
      </c>
      <c r="X56" s="108">
        <v>0.14934260020080301</v>
      </c>
      <c r="Y56" s="108">
        <v>0.12646102811401899</v>
      </c>
      <c r="Z56" s="108">
        <v>6.6483124642393601E-2</v>
      </c>
      <c r="AA56" s="108">
        <v>0.145814787403832</v>
      </c>
      <c r="AB56" s="108">
        <v>0.17697333900995099</v>
      </c>
      <c r="AC56" s="108">
        <v>0.37804678363939498</v>
      </c>
      <c r="AD56" s="108">
        <v>6.0756784117075399E-2</v>
      </c>
      <c r="AE56" s="108">
        <v>0.51641002307315098</v>
      </c>
      <c r="AF56" s="108">
        <v>6.9396590113446593E-2</v>
      </c>
      <c r="AG56" s="108">
        <v>0.21968499121980201</v>
      </c>
      <c r="AH56" s="108">
        <v>0.106034656337319</v>
      </c>
      <c r="AI56" s="108">
        <v>0.45590227187292598</v>
      </c>
      <c r="AJ56" s="108">
        <v>5.2596434866964102E-2</v>
      </c>
      <c r="AK56" s="108">
        <v>1.82696215091342E-2</v>
      </c>
      <c r="AL56" s="108">
        <v>4.1145495855983698E-2</v>
      </c>
      <c r="AM56" s="108">
        <v>0.347934160364129</v>
      </c>
      <c r="AN56" s="108">
        <v>0.56539716127009798</v>
      </c>
      <c r="AO56" s="108">
        <v>0.25440124778127599</v>
      </c>
      <c r="AP56" s="108">
        <v>0.13765928409765199</v>
      </c>
      <c r="AQ56" s="108">
        <v>5.53528022841938E-2</v>
      </c>
      <c r="AR56" s="108">
        <v>0.23987676154315399</v>
      </c>
      <c r="AS56" s="108">
        <v>0.45427394839059698</v>
      </c>
      <c r="AT56" s="108">
        <v>4.0131482632639597E-2</v>
      </c>
      <c r="AU56" s="108">
        <v>0.21508736305558701</v>
      </c>
      <c r="AV56" s="108">
        <v>0.111296217241246</v>
      </c>
      <c r="AW56" s="108">
        <v>0.73063258040217205</v>
      </c>
      <c r="AX56" s="108">
        <v>0.192617423365392</v>
      </c>
      <c r="AY56" s="108">
        <v>9.2616948437080602</v>
      </c>
      <c r="AZ56" s="108">
        <v>1.0462679560722701</v>
      </c>
      <c r="BA56" s="108">
        <v>2.0040450699344299</v>
      </c>
      <c r="BB56" s="108">
        <v>0.29275864740306701</v>
      </c>
      <c r="BC56" s="108">
        <v>0.37622282837085602</v>
      </c>
      <c r="BD56" s="108">
        <v>1.10928266292545</v>
      </c>
      <c r="BE56" s="108">
        <v>0.139550249106278</v>
      </c>
      <c r="BF56" s="108">
        <v>0.325733278762528</v>
      </c>
      <c r="BG56" s="108">
        <v>9.8193124427141301E-2</v>
      </c>
      <c r="BH56" s="108">
        <v>0.232269538666455</v>
      </c>
      <c r="BI56" s="108">
        <v>0.154681770792888</v>
      </c>
      <c r="BJ56" s="108">
        <v>6.5508069934243698E-3</v>
      </c>
      <c r="BK56" s="108">
        <v>0.42579552640163998</v>
      </c>
      <c r="BL56" s="108">
        <v>0.29914528545341101</v>
      </c>
      <c r="BM56" s="108">
        <v>0.174925717245805</v>
      </c>
      <c r="BN56" s="108">
        <v>3.8422456444296899E-2</v>
      </c>
      <c r="BO56" s="108">
        <v>1.1608536528108699</v>
      </c>
      <c r="BP56" s="108">
        <v>0.24454565086008101</v>
      </c>
      <c r="BQ56" s="108">
        <v>0.37474653617667703</v>
      </c>
      <c r="BR56" s="108">
        <v>0.36200833264365301</v>
      </c>
      <c r="BS56" s="108">
        <v>0.173388049299536</v>
      </c>
      <c r="BT56" s="108">
        <v>0.62475477206025898</v>
      </c>
      <c r="BU56" s="108">
        <v>7.4834221871283205E-2</v>
      </c>
      <c r="BV56" s="108">
        <v>0.16839762252454199</v>
      </c>
      <c r="BW56" s="108">
        <v>0.861051370271114</v>
      </c>
      <c r="BX56" s="108">
        <v>0.14795748401978001</v>
      </c>
      <c r="BY56" s="108">
        <v>0.22898389298661301</v>
      </c>
      <c r="BZ56" s="116">
        <v>0.22646132365802199</v>
      </c>
      <c r="CA56" s="108">
        <v>7.32901537587278E-2</v>
      </c>
      <c r="CB56" s="108">
        <v>0.74330727802929197</v>
      </c>
      <c r="CC56" s="108">
        <v>9.1133902862728905E-2</v>
      </c>
      <c r="CD56" s="108">
        <v>0.35583391636791101</v>
      </c>
      <c r="CE56" s="108">
        <v>0.38388039385170503</v>
      </c>
      <c r="CF56" s="108">
        <v>0.18254153714184199</v>
      </c>
      <c r="CG56" s="108">
        <v>0.186751279869492</v>
      </c>
      <c r="CH56" s="108">
        <v>0.20631851620188499</v>
      </c>
      <c r="CI56" s="108">
        <v>0.234023767209939</v>
      </c>
      <c r="CJ56" s="108">
        <v>0.78756844915310398</v>
      </c>
      <c r="CK56" s="108">
        <v>0.11073782651363399</v>
      </c>
      <c r="CL56" s="108">
        <v>0.32589142969250201</v>
      </c>
      <c r="CM56" s="108">
        <v>0.70975970604242999</v>
      </c>
      <c r="CN56" s="108">
        <v>0.31698159286605998</v>
      </c>
      <c r="CO56" s="108">
        <v>0.53696086650136299</v>
      </c>
      <c r="CP56" s="108">
        <v>0.31014169953223703</v>
      </c>
      <c r="CQ56" s="108">
        <v>0.32334456559125402</v>
      </c>
      <c r="CR56" s="108">
        <v>0.24866830936838299</v>
      </c>
      <c r="CS56" s="108">
        <v>0.41488209743321097</v>
      </c>
      <c r="CT56" s="108">
        <v>0.34779259315621502</v>
      </c>
      <c r="CU56" s="108">
        <v>0.30652369956752301</v>
      </c>
      <c r="CV56" s="108">
        <v>0.45452892911642101</v>
      </c>
      <c r="CW56" s="108">
        <v>3.25197076740892</v>
      </c>
      <c r="CX56" s="108">
        <v>1.7564937748048</v>
      </c>
      <c r="CY56" s="108">
        <v>0.29474823546647899</v>
      </c>
      <c r="CZ56" s="108">
        <v>2.1860830762330599</v>
      </c>
      <c r="DA56" s="108">
        <v>7.2088671997769102E-3</v>
      </c>
      <c r="DB56" s="108">
        <v>0.18687942137309599</v>
      </c>
      <c r="DC56" s="108">
        <v>0.65621170431460696</v>
      </c>
      <c r="DD56" s="108">
        <v>1.1593140009021401</v>
      </c>
      <c r="DE56" s="108">
        <v>0.90877197496935203</v>
      </c>
      <c r="DF56" s="108">
        <v>2.4309808257863299</v>
      </c>
      <c r="DG56" s="108">
        <v>0.391944220993376</v>
      </c>
      <c r="DH56" s="108">
        <v>0.130196880985883</v>
      </c>
      <c r="DI56" s="108">
        <v>0.40159409048706801</v>
      </c>
      <c r="DJ56" s="108">
        <v>3.87400876689169E-2</v>
      </c>
      <c r="DK56" s="108">
        <v>4.9925233880120601E-2</v>
      </c>
      <c r="DL56" s="108">
        <v>0.20868291986666199</v>
      </c>
      <c r="DM56" s="108">
        <v>0.43741984575414899</v>
      </c>
      <c r="DN56" s="108">
        <v>2.8834393300444901E-2</v>
      </c>
      <c r="DO56" s="108">
        <v>0.45928219225268402</v>
      </c>
      <c r="DP56" s="108">
        <v>0.47239134962598101</v>
      </c>
      <c r="DQ56" s="108">
        <v>1.4190767406853399E-3</v>
      </c>
      <c r="DR56" s="108">
        <v>0.138428042050383</v>
      </c>
      <c r="DS56" s="108">
        <v>5.1087966277914801E-2</v>
      </c>
      <c r="DT56" s="108">
        <v>8.4355798194951398E-2</v>
      </c>
      <c r="DU56" s="108">
        <v>5.7527034522973898E-2</v>
      </c>
      <c r="DV56" s="108">
        <v>0.66346033189674103</v>
      </c>
      <c r="DW56" s="108">
        <v>0.326859033708089</v>
      </c>
      <c r="DX56" s="108">
        <v>0.26116823518360199</v>
      </c>
      <c r="DY56" s="108">
        <v>1.5819815574014899</v>
      </c>
      <c r="DZ56" s="108">
        <v>1.4190711609834099</v>
      </c>
      <c r="EA56" s="108">
        <v>0.43903955088241198</v>
      </c>
      <c r="EB56" s="108">
        <v>0.278034347108155</v>
      </c>
      <c r="EC56" s="108">
        <v>0.26434988756410799</v>
      </c>
      <c r="ED56" s="108">
        <v>0.71986464617796997</v>
      </c>
      <c r="EE56" s="108">
        <v>0.24498078256391001</v>
      </c>
      <c r="EF56" s="118">
        <v>5.0916078889437097E-2</v>
      </c>
      <c r="EG56" s="118">
        <v>0.28019170738698501</v>
      </c>
      <c r="EH56" s="118">
        <v>4.9039101364234297E-4</v>
      </c>
      <c r="EI56" s="118">
        <v>9.9854980685922298E-3</v>
      </c>
      <c r="EJ56" s="118">
        <v>7.0567679378803497E-2</v>
      </c>
      <c r="EK56" s="118">
        <v>0.10518755878053899</v>
      </c>
      <c r="EL56" s="118">
        <v>1.2234704180773499E-2</v>
      </c>
      <c r="EM56" s="118">
        <v>1.00239311148682E-2</v>
      </c>
      <c r="EN56" s="118">
        <v>1.65593603759006E-3</v>
      </c>
      <c r="EO56" s="118">
        <v>2.9691256430221601E-2</v>
      </c>
      <c r="EP56" s="118">
        <v>1.5874652868030501E-2</v>
      </c>
      <c r="EQ56" s="118">
        <v>2.3343081799267001E-3</v>
      </c>
      <c r="ER56" s="118">
        <v>6.7174318863590697E-3</v>
      </c>
      <c r="ES56" s="118">
        <v>1.30347312726997E-2</v>
      </c>
      <c r="ET56" s="118">
        <v>3.3047793599772703E-2</v>
      </c>
      <c r="EU56" s="118">
        <v>1.3284492703482099E-2</v>
      </c>
      <c r="EV56" s="118">
        <v>1.4557539534143E-2</v>
      </c>
      <c r="EW56" s="118">
        <v>4.3098472118120196E-3</v>
      </c>
      <c r="EX56" s="118">
        <v>1.9742523101177E-4</v>
      </c>
      <c r="EY56" s="118">
        <v>2.7764224336961399E-3</v>
      </c>
      <c r="EZ56" s="118">
        <v>4.4875486390549696E-3</v>
      </c>
      <c r="FA56" s="118">
        <v>1.5285610972850701E-2</v>
      </c>
      <c r="FB56" s="118">
        <v>5.2566764061367302E-2</v>
      </c>
      <c r="FC56" s="118">
        <v>1.69091774347148E-2</v>
      </c>
      <c r="FD56" s="118">
        <v>5.2175487000406199E-3</v>
      </c>
      <c r="FE56" s="118">
        <v>0.47199720375431697</v>
      </c>
      <c r="FF56" s="118">
        <v>1.9453244628737699E-2</v>
      </c>
      <c r="FG56" s="118">
        <v>1.23216941131016E-2</v>
      </c>
      <c r="FH56" s="118">
        <v>8.7633788411321002E-3</v>
      </c>
      <c r="FI56" s="118">
        <v>6.2038166998339299E-2</v>
      </c>
      <c r="FJ56" s="118">
        <v>1.27629103699627E-2</v>
      </c>
      <c r="FK56" s="118">
        <v>4.1040784955687998E-2</v>
      </c>
      <c r="FL56" s="118">
        <v>1.9440461847199001E-2</v>
      </c>
      <c r="FM56" s="118">
        <v>1.144345818162E-2</v>
      </c>
      <c r="FN56" s="118">
        <v>2.6154726050791399E-2</v>
      </c>
      <c r="FO56" s="118">
        <v>2.92689487940163E-2</v>
      </c>
      <c r="FP56" s="118">
        <v>8.6262505710703902E-2</v>
      </c>
      <c r="FQ56" s="118">
        <v>1.34742681000973E-2</v>
      </c>
      <c r="FR56" s="118">
        <v>4.1401536759824902E-3</v>
      </c>
      <c r="FS56" s="118">
        <v>1.39371817890595E-2</v>
      </c>
      <c r="FT56" s="118">
        <v>7.2621724237098796E-3</v>
      </c>
      <c r="FU56" s="118">
        <v>1.21004180629611E-2</v>
      </c>
      <c r="FV56" s="118">
        <v>1.6703316953914599E-2</v>
      </c>
      <c r="FW56" s="118">
        <v>1.2217815360148E-2</v>
      </c>
      <c r="FX56" s="118">
        <v>1.7191772972740299E-2</v>
      </c>
      <c r="FY56" s="118">
        <v>4.9362934263836901E-2</v>
      </c>
      <c r="FZ56" s="118">
        <v>1.23011142649707E-2</v>
      </c>
      <c r="GA56" s="118">
        <v>8.0719738561839199E-2</v>
      </c>
      <c r="GB56" s="118">
        <v>3.85638744949772E-3</v>
      </c>
      <c r="GC56" s="118">
        <v>9.5589497893520003E-2</v>
      </c>
      <c r="GD56" s="118">
        <v>6.2533727601221098E-2</v>
      </c>
      <c r="GE56" s="118">
        <v>1.0205838948681999E-2</v>
      </c>
      <c r="GF56" s="118">
        <v>6.2159656925729501E-2</v>
      </c>
      <c r="GG56" s="118">
        <v>1.9248943428494799E-4</v>
      </c>
      <c r="GH56" s="118">
        <v>2.4097017115518801E-2</v>
      </c>
      <c r="GI56" s="118">
        <v>2.3607868481395799E-2</v>
      </c>
      <c r="GJ56" s="118">
        <v>1.1261380147919E-2</v>
      </c>
      <c r="GK56" s="118">
        <v>4.8594111077551599E-2</v>
      </c>
      <c r="GL56" s="118">
        <v>0.227521455873091</v>
      </c>
      <c r="GM56" s="118">
        <v>1.3036714725362599E-2</v>
      </c>
      <c r="GN56" s="118">
        <v>8.1707548941686095E-2</v>
      </c>
      <c r="GO56" s="118">
        <v>2.16824365883567E-2</v>
      </c>
      <c r="GP56" s="118">
        <v>3.0089927996541099E-2</v>
      </c>
      <c r="GQ56" s="118">
        <v>1.28052879645744E-2</v>
      </c>
      <c r="GR56" s="118">
        <v>7.6214035277007597E-2</v>
      </c>
      <c r="GS56" s="118">
        <v>3.4992979327169001E-2</v>
      </c>
      <c r="GT56" s="118">
        <v>5.7420586110179903E-2</v>
      </c>
      <c r="GU56" s="118">
        <v>0.11523726781006</v>
      </c>
      <c r="GV56" s="118">
        <v>1.9981902152978698E-2</v>
      </c>
      <c r="GW56" s="118">
        <v>7.7175484747845899E-2</v>
      </c>
      <c r="GX56" s="118">
        <v>1.1142232101939899E-2</v>
      </c>
      <c r="GY56" s="118">
        <v>0.23887152805841799</v>
      </c>
      <c r="GZ56" s="118">
        <v>6.9825472852745707E-2</v>
      </c>
      <c r="HA56" s="118">
        <v>2.8111586640773199E-2</v>
      </c>
      <c r="HB56" s="118">
        <v>6.6825008156078903E-3</v>
      </c>
      <c r="HC56" s="118">
        <v>0.176825209282053</v>
      </c>
      <c r="HD56" s="118">
        <v>1.54153111197572E-2</v>
      </c>
      <c r="HE56" s="118">
        <v>6.3907583325848005E-2</v>
      </c>
      <c r="HF56" s="118">
        <v>0.33527086120400601</v>
      </c>
      <c r="HG56" s="118">
        <v>2.1980925237839601E-2</v>
      </c>
      <c r="HH56" s="118">
        <v>7.2716215709538103E-4</v>
      </c>
      <c r="HI56" s="118">
        <v>1.3266506876875901E-2</v>
      </c>
      <c r="HJ56" s="118">
        <v>3.8093443175243602E-2</v>
      </c>
      <c r="HK56" s="118">
        <v>0.20121872057521001</v>
      </c>
      <c r="HL56" s="118">
        <v>7.1867546636926502E-2</v>
      </c>
      <c r="HM56" s="118">
        <v>8.7956077908608495E-3</v>
      </c>
      <c r="HN56" s="118">
        <v>0.17493483936233001</v>
      </c>
      <c r="HO56" s="118">
        <v>2.10073443120198E-2</v>
      </c>
      <c r="HP56" s="118">
        <v>8.6036610101068393E-3</v>
      </c>
      <c r="HQ56" s="118">
        <v>7.6816648210208005E-2</v>
      </c>
      <c r="HR56" s="118">
        <v>9.3474198865861099E-2</v>
      </c>
      <c r="HS56" s="118">
        <v>1.0196466006379801E-2</v>
      </c>
      <c r="HT56" s="118">
        <v>3.64538775522577E-2</v>
      </c>
      <c r="HU56" s="118">
        <v>9.0995046200864904E-2</v>
      </c>
      <c r="HV56" s="118">
        <v>6.0934263673763402E-2</v>
      </c>
      <c r="HW56" s="118">
        <v>1.02769317867162E-2</v>
      </c>
      <c r="HX56" s="118">
        <v>0.151425204361188</v>
      </c>
      <c r="HY56" s="118">
        <v>5.6246505402579097E-2</v>
      </c>
      <c r="HZ56" s="118">
        <v>0.11529858484186201</v>
      </c>
      <c r="IA56" s="118">
        <v>0.21341531153149201</v>
      </c>
      <c r="IB56" s="118">
        <v>2.3131080713646602E-3</v>
      </c>
      <c r="IC56" s="118">
        <v>1.6512814291323101E-4</v>
      </c>
      <c r="ID56" s="118">
        <v>1.8891168130964399E-2</v>
      </c>
      <c r="IE56" s="118">
        <v>7.0639437748845596E-2</v>
      </c>
      <c r="IF56" s="118">
        <v>0.13246838939029401</v>
      </c>
      <c r="IG56" s="118">
        <v>0.11271618358833101</v>
      </c>
      <c r="IH56" s="118">
        <v>0.19323105913098601</v>
      </c>
      <c r="II56" s="118">
        <v>1.9354306717437399E-2</v>
      </c>
      <c r="IJ56" s="118">
        <v>0.32651746159912698</v>
      </c>
      <c r="IK56" s="118">
        <v>3.3563701187601297E-2</v>
      </c>
      <c r="IL56" s="118">
        <v>2.5885898913619702E-2</v>
      </c>
      <c r="IM56" s="118">
        <v>3.6791695651790302E-2</v>
      </c>
      <c r="IN56" s="118">
        <v>7.6862024801177306E-2</v>
      </c>
    </row>
    <row r="57" spans="1:248">
      <c r="A57" s="92"/>
      <c r="B57" s="92"/>
      <c r="C57" s="3"/>
      <c r="D57" s="90"/>
      <c r="E57" s="90"/>
      <c r="F57" s="3"/>
      <c r="G57" s="3"/>
      <c r="H57"/>
      <c r="I57"/>
    </row>
    <row r="58" spans="1:248">
      <c r="A58" s="95" t="s">
        <v>833</v>
      </c>
      <c r="B58" s="3" t="b">
        <f t="shared" ref="B58:B69" si="5">D58=D37</f>
        <v>1</v>
      </c>
      <c r="C58" s="99">
        <f>'Jadual1-IPP'!E123</f>
        <v>115.720319861706</v>
      </c>
      <c r="D58" s="97"/>
      <c r="E58" s="96"/>
      <c r="F58" s="109">
        <f>HLOOKUP(F$55,'Jadual2&amp;3-Industryindex'!$K$9:$MP$148,ROWS(I$38:I38)+72,0)</f>
        <v>92.919535717875576</v>
      </c>
      <c r="G58" s="109">
        <f>HLOOKUP(G$55,'Jadual2&amp;3-Industryindex'!$K$9:$MP$148,ROWS(J$38:J38)+72,0)</f>
        <v>104.18072703563467</v>
      </c>
      <c r="H58" s="109">
        <f>HLOOKUP(H$55,'Jadual2&amp;3-Industryindex'!$K$9:$MP$148,ROWS(K$38:K38)+72,0)</f>
        <v>92.28038021487076</v>
      </c>
      <c r="I58" s="109">
        <f>HLOOKUP(I$55,'Jadual2&amp;3-Industryindex'!$K$9:$MP$148,ROWS(L$38:L38)+72,0)</f>
        <v>93.622953785500016</v>
      </c>
      <c r="J58" s="109">
        <f>HLOOKUP(J$55,'Jadual2&amp;3-Industryindex'!$K$9:$MP$148,ROWS(M$38:M38)+72,0)</f>
        <v>175.27089208703029</v>
      </c>
      <c r="K58" s="109">
        <f>HLOOKUP(K$55,'Jadual2&amp;3-Industryindex'!$K$9:$MP$148,ROWS(N$38:N38)+72,0)</f>
        <v>146.06274746099245</v>
      </c>
      <c r="L58" s="109">
        <f>HLOOKUP(L$55,'Jadual2&amp;3-Industryindex'!$K$9:$MP$148,ROWS(O$38:O38)+72,0)</f>
        <v>158.52290415743565</v>
      </c>
      <c r="M58" s="109">
        <f>HLOOKUP(M$55,'Jadual2&amp;3-Industryindex'!$K$9:$MP$148,ROWS(P$38:P38)+72,0)</f>
        <v>131.358560368627</v>
      </c>
      <c r="N58" s="109">
        <f>HLOOKUP(N$55,'Jadual2&amp;3-Industryindex'!$K$9:$MP$148,ROWS(Q$38:Q38)+72,0)</f>
        <v>173.28593850901854</v>
      </c>
      <c r="O58" s="109">
        <f>HLOOKUP(O$55,'Jadual2&amp;3-Industryindex'!$K$9:$MP$148,ROWS(R$38:R38)+72,0)</f>
        <v>101.56431201496974</v>
      </c>
      <c r="P58" s="109">
        <f>HLOOKUP(P$55,'Jadual2&amp;3-Industryindex'!$K$9:$MP$148,ROWS(S$38:S38)+72,0)</f>
        <v>199.70814748933063</v>
      </c>
      <c r="Q58" s="109">
        <f>HLOOKUP(Q$55,'Jadual2&amp;3-Industryindex'!$K$9:$MP$148,ROWS(T$38:T38)+72,0)</f>
        <v>80.101176228414275</v>
      </c>
      <c r="R58" s="109">
        <f>HLOOKUP(R$55,'Jadual2&amp;3-Industryindex'!$K$9:$MP$148,ROWS(U$38:U38)+72,0)</f>
        <v>158.4962539726682</v>
      </c>
      <c r="S58" s="109">
        <f>HLOOKUP(S$55,'Jadual2&amp;3-Industryindex'!$K$9:$MP$148,ROWS(V$38:V38)+72,0)</f>
        <v>156.99358150066129</v>
      </c>
      <c r="T58" s="109">
        <f>HLOOKUP(T$55,'Jadual2&amp;3-Industryindex'!$K$9:$MP$148,ROWS(W$38:W38)+72,0)</f>
        <v>164.23762405417207</v>
      </c>
      <c r="U58" s="109">
        <f>HLOOKUP(U$55,'Jadual2&amp;3-Industryindex'!$K$9:$MP$148,ROWS(X$38:X38)+72,0)</f>
        <v>154.56320346899281</v>
      </c>
      <c r="V58" s="109">
        <f>HLOOKUP(V$55,'Jadual2&amp;3-Industryindex'!$K$9:$MP$148,ROWS(Y$38:Y38)+72,0)</f>
        <v>104.34334804096819</v>
      </c>
      <c r="W58" s="109">
        <f>HLOOKUP(W$55,'Jadual2&amp;3-Industryindex'!$K$9:$MP$148,ROWS(Z$38:Z38)+72,0)</f>
        <v>151.10897569461736</v>
      </c>
      <c r="X58" s="109">
        <f>HLOOKUP(X$55,'Jadual2&amp;3-Industryindex'!$K$9:$MP$148,ROWS(AA$38:AA38)+72,0)</f>
        <v>144.19933249051115</v>
      </c>
      <c r="Y58" s="109">
        <f>HLOOKUP(Y$55,'Jadual2&amp;3-Industryindex'!$K$9:$MP$148,ROWS(AB$38:AB38)+72,0)</f>
        <v>110.75992113872347</v>
      </c>
      <c r="Z58" s="109">
        <f>HLOOKUP(Z$55,'Jadual2&amp;3-Industryindex'!$K$9:$MP$148,ROWS(AC$38:AC38)+72,0)</f>
        <v>222.00175249751527</v>
      </c>
      <c r="AA58" s="109">
        <f>HLOOKUP(AA$55,'Jadual2&amp;3-Industryindex'!$K$9:$MP$148,ROWS(AD$38:AD38)+72,0)</f>
        <v>129.74712050297546</v>
      </c>
      <c r="AB58" s="109" t="e">
        <f>HLOOKUP(AB$55,'Jadual2&amp;3-Industryindex'!$K$9:$MP$148,ROWS(AE$38:AE38)+72,0)</f>
        <v>#N/A</v>
      </c>
      <c r="AC58" s="109">
        <f>HLOOKUP(AC$55,'Jadual2&amp;3-Industryindex'!$K$9:$MP$148,ROWS(AF$38:AF38)+72,0)</f>
        <v>143.63942296670439</v>
      </c>
      <c r="AD58" s="109">
        <f>HLOOKUP(AD$55,'Jadual2&amp;3-Industryindex'!$K$9:$MP$148,ROWS(AG$38:AG38)+72,0)</f>
        <v>142.21795530430049</v>
      </c>
      <c r="AE58" s="109">
        <f>HLOOKUP(AE$55,'Jadual2&amp;3-Industryindex'!$K$9:$MP$148,ROWS(AH$38:AH38)+72,0)</f>
        <v>116.3350613761267</v>
      </c>
      <c r="AF58" s="109">
        <f>HLOOKUP(AF$55,'Jadual2&amp;3-Industryindex'!$K$9:$MP$148,ROWS(AI$38:AI38)+72,0)</f>
        <v>131.81659412512448</v>
      </c>
      <c r="AG58" s="109">
        <f>HLOOKUP(AG$55,'Jadual2&amp;3-Industryindex'!$K$9:$MP$148,ROWS(AJ$38:AJ38)+72,0)</f>
        <v>116.42555112306209</v>
      </c>
      <c r="AH58" s="109">
        <f>HLOOKUP(AH$55,'Jadual2&amp;3-Industryindex'!$K$9:$MP$148,ROWS(AK$38:AK38)+72,0)</f>
        <v>68.808675010720307</v>
      </c>
      <c r="AI58" s="109">
        <f>HLOOKUP(AI$55,'Jadual2&amp;3-Industryindex'!$K$9:$MP$148,ROWS(AL$38:AL38)+72,0)</f>
        <v>127.8691941225411</v>
      </c>
      <c r="AJ58" s="109">
        <f>HLOOKUP(AJ$55,'Jadual2&amp;3-Industryindex'!$K$9:$MP$148,ROWS(AM$38:AM38)+72,0)</f>
        <v>221.42942213075156</v>
      </c>
      <c r="AK58" s="109">
        <f>HLOOKUP(AK$55,'Jadual2&amp;3-Industryindex'!$K$9:$MP$148,ROWS(AN$38:AN38)+72,0)</f>
        <v>86.743069397416704</v>
      </c>
      <c r="AL58" s="109">
        <f>HLOOKUP(AL$55,'Jadual2&amp;3-Industryindex'!$K$9:$MP$148,ROWS(AO$38:AO38)+72,0)</f>
        <v>123.84136203633562</v>
      </c>
      <c r="AM58" s="109">
        <f>HLOOKUP(AM$55,'Jadual2&amp;3-Industryindex'!$K$9:$MP$148,ROWS(AP$38:AP38)+72,0)</f>
        <v>128.2371705629829</v>
      </c>
      <c r="AN58" s="109">
        <f>HLOOKUP(AN$55,'Jadual2&amp;3-Industryindex'!$K$9:$MP$148,ROWS(AQ$38:AQ38)+72,0)</f>
        <v>83.627177268869048</v>
      </c>
      <c r="AO58" s="109">
        <f>HLOOKUP(AO$55,'Jadual2&amp;3-Industryindex'!$K$9:$MP$148,ROWS(AR$38:AR38)+72,0)</f>
        <v>146.88260553564263</v>
      </c>
      <c r="AP58" s="109">
        <f>HLOOKUP(AP$55,'Jadual2&amp;3-Industryindex'!$K$9:$MP$148,ROWS(AS$38:AS38)+72,0)</f>
        <v>75.467318673808506</v>
      </c>
      <c r="AQ58" s="109">
        <f>HLOOKUP(AQ$55,'Jadual2&amp;3-Industryindex'!$K$9:$MP$148,ROWS(AT$38:AT38)+72,0)</f>
        <v>330.52726612351211</v>
      </c>
      <c r="AR58" s="109">
        <f>HLOOKUP(AR$55,'Jadual2&amp;3-Industryindex'!$K$9:$MP$148,ROWS(AU$38:AU38)+72,0)</f>
        <v>104.60526458227601</v>
      </c>
      <c r="AS58" s="109">
        <f>HLOOKUP(AS$55,'Jadual2&amp;3-Industryindex'!$K$9:$MP$148,ROWS(AV$38:AV38)+72,0)</f>
        <v>176.96545357445484</v>
      </c>
      <c r="AT58" s="109">
        <f>HLOOKUP(AT$55,'Jadual2&amp;3-Industryindex'!$K$9:$MP$148,ROWS(AW$38:AW38)+72,0)</f>
        <v>54.912988756878626</v>
      </c>
      <c r="AU58" s="109">
        <f>HLOOKUP(AU$55,'Jadual2&amp;3-Industryindex'!$K$9:$MP$148,ROWS(AX$38:AX38)+72,0)</f>
        <v>132.95301366629826</v>
      </c>
      <c r="AV58" s="109">
        <f>HLOOKUP(AV$55,'Jadual2&amp;3-Industryindex'!$K$9:$MP$148,ROWS(AY$38:AY38)+72,0)</f>
        <v>166.03859144434182</v>
      </c>
      <c r="AW58" s="109">
        <f>HLOOKUP(AW$55,'Jadual2&amp;3-Industryindex'!$K$9:$MP$148,ROWS(AZ$38:AZ38)+72,0)</f>
        <v>129.10145896835027</v>
      </c>
      <c r="AX58" s="109">
        <f>HLOOKUP(AX$55,'Jadual2&amp;3-Industryindex'!$K$9:$MP$148,ROWS(BA$38:BA38)+72,0)</f>
        <v>133.26021113234899</v>
      </c>
      <c r="AY58" s="109">
        <f>HLOOKUP(AY$55,'Jadual2&amp;3-Industryindex'!$K$9:$MP$148,ROWS(BB$38:BB38)+72,0)</f>
        <v>118.88272409693103</v>
      </c>
      <c r="AZ58" s="109">
        <f>HLOOKUP(AZ$55,'Jadual2&amp;3-Industryindex'!$K$9:$MP$148,ROWS(BC$38:BC38)+72,0)</f>
        <v>144.680387827858</v>
      </c>
      <c r="BA58" s="109">
        <f>HLOOKUP(BA$55,'Jadual2&amp;3-Industryindex'!$K$9:$MP$148,ROWS(BD$38:BD38)+72,0)</f>
        <v>130.99818296266028</v>
      </c>
      <c r="BB58" s="109">
        <f>HLOOKUP(BB$55,'Jadual2&amp;3-Industryindex'!$K$9:$MP$148,ROWS(BE$38:BE38)+72,0)</f>
        <v>143.82616346848033</v>
      </c>
      <c r="BC58" s="109">
        <f>HLOOKUP(BC$55,'Jadual2&amp;3-Industryindex'!$K$9:$MP$148,ROWS(BF$38:BF38)+72,0)</f>
        <v>151.82174834697665</v>
      </c>
      <c r="BD58" s="109">
        <f>HLOOKUP(BD$55,'Jadual2&amp;3-Industryindex'!$K$9:$MP$148,ROWS(BG$38:BG38)+72,0)</f>
        <v>121.16834268310095</v>
      </c>
      <c r="BE58" s="109">
        <f>HLOOKUP(BE$55,'Jadual2&amp;3-Industryindex'!$K$9:$MP$148,ROWS(BH$38:BH38)+72,0)</f>
        <v>69.386666959850785</v>
      </c>
      <c r="BF58" s="109">
        <f>HLOOKUP(BF$55,'Jadual2&amp;3-Industryindex'!$K$9:$MP$148,ROWS(BI$38:BI38)+72,0)</f>
        <v>158.18630709908027</v>
      </c>
      <c r="BG58" s="109">
        <f>HLOOKUP(BG$55,'Jadual2&amp;3-Industryindex'!$K$9:$MP$148,ROWS(BJ$38:BJ38)+72,0)</f>
        <v>50.055152501340011</v>
      </c>
      <c r="BH58" s="109">
        <f>HLOOKUP(BH$55,'Jadual2&amp;3-Industryindex'!$K$9:$MP$148,ROWS(BK$38:BK38)+72,0)</f>
        <v>91.179368427912465</v>
      </c>
      <c r="BI58" s="109">
        <f>HLOOKUP(BI$55,'Jadual2&amp;3-Industryindex'!$K$9:$MP$148,ROWS(BL$38:BL38)+72,0)</f>
        <v>103.93215337395178</v>
      </c>
      <c r="BJ58" s="109">
        <f>HLOOKUP(BJ$55,'Jadual2&amp;3-Industryindex'!$K$9:$MP$148,ROWS(BM$38:BM38)+72,0)</f>
        <v>260.22605256162853</v>
      </c>
      <c r="BK58" s="109">
        <f>HLOOKUP(BK$55,'Jadual2&amp;3-Industryindex'!$K$9:$MP$148,ROWS(BN$38:BN38)+72,0)</f>
        <v>119.1858822324788</v>
      </c>
      <c r="BL58" s="109">
        <f>HLOOKUP(BL$55,'Jadual2&amp;3-Industryindex'!$K$9:$MP$148,ROWS(BO$38:BO38)+72,0)</f>
        <v>176.04970981284671</v>
      </c>
      <c r="BM58" s="109">
        <f>HLOOKUP(BM$55,'Jadual2&amp;3-Industryindex'!$K$9:$MP$148,ROWS(BP$38:BP38)+72,0)</f>
        <v>102.89945298362828</v>
      </c>
      <c r="BN58" s="109">
        <f>HLOOKUP(BN$55,'Jadual2&amp;3-Industryindex'!$K$9:$MP$148,ROWS(BQ$38:BQ38)+72,0)</f>
        <v>107.77764103062232</v>
      </c>
      <c r="BO58" s="109">
        <f>HLOOKUP(BO$55,'Jadual2&amp;3-Industryindex'!$K$9:$MP$148,ROWS(BR$38:BR38)+72,0)</f>
        <v>208.53893579284389</v>
      </c>
      <c r="BP58" s="109">
        <f>HLOOKUP(BP$55,'Jadual2&amp;3-Industryindex'!$K$9:$MP$148,ROWS(BS$38:BS38)+72,0)</f>
        <v>132.61461689972663</v>
      </c>
      <c r="BQ58" s="109">
        <f>HLOOKUP(BQ$55,'Jadual2&amp;3-Industryindex'!$K$9:$MP$148,ROWS(BT$38:BT38)+72,0)</f>
        <v>143.68647529664557</v>
      </c>
      <c r="BR58" s="109">
        <f>HLOOKUP(BR$55,'Jadual2&amp;3-Industryindex'!$K$9:$MP$148,ROWS(BU$38:BU38)+72,0)</f>
        <v>155.93190281066589</v>
      </c>
      <c r="BS58" s="109">
        <f>HLOOKUP(BS$55,'Jadual2&amp;3-Industryindex'!$K$9:$MP$148,ROWS(BV$38:BV38)+72,0)</f>
        <v>105.65065627085886</v>
      </c>
      <c r="BT58" s="109">
        <f>HLOOKUP(BT$55,'Jadual2&amp;3-Industryindex'!$K$9:$MP$148,ROWS(BW$38:BW38)+72,0)</f>
        <v>145.811945455603</v>
      </c>
      <c r="BU58" s="109">
        <f>HLOOKUP(BU$55,'Jadual2&amp;3-Industryindex'!$K$9:$MP$148,ROWS(BX$38:BX38)+72,0)</f>
        <v>107.89634844757963</v>
      </c>
      <c r="BV58" s="109">
        <f>HLOOKUP(BV$55,'Jadual2&amp;3-Industryindex'!$K$9:$MP$148,ROWS(BY$38:BY38)+72,0)</f>
        <v>69.958877203689454</v>
      </c>
      <c r="BW58" s="109">
        <f>HLOOKUP(BW$55,'Jadual2&amp;3-Industryindex'!$K$9:$MP$148,ROWS(BZ$38:BZ38)+72,0)</f>
        <v>127.62199392448792</v>
      </c>
      <c r="BX58" s="109">
        <f>HLOOKUP(BX$55,'Jadual2&amp;3-Industryindex'!$K$9:$MP$148,ROWS(CA$38:CA38)+72,0)</f>
        <v>130.8131172329301</v>
      </c>
      <c r="BY58" s="109">
        <f>HLOOKUP(BY$55,'Jadual2&amp;3-Industryindex'!$K$9:$MP$148,ROWS(CB$38:CB38)+72,0)</f>
        <v>97.470914532640521</v>
      </c>
      <c r="BZ58" s="109">
        <f>HLOOKUP(BZ$55,'Jadual2&amp;3-Industryindex'!$K$9:$MP$148,ROWS(CC$38:CC38)+72,0)</f>
        <v>73.582668657730679</v>
      </c>
      <c r="CA58" s="109">
        <f>HLOOKUP(CA$55,'Jadual2&amp;3-Industryindex'!$K$9:$MP$148,ROWS(CD$38:CD38)+72,0)</f>
        <v>91.706450221528954</v>
      </c>
      <c r="CB58" s="109">
        <f>HLOOKUP(CB$55,'Jadual2&amp;3-Industryindex'!$K$9:$MP$148,ROWS(CE$38:CE38)+72,0)</f>
        <v>127.64109974519467</v>
      </c>
      <c r="CC58" s="109">
        <f>HLOOKUP(CC$55,'Jadual2&amp;3-Industryindex'!$K$9:$MP$148,ROWS(CF$38:CF38)+72,0)</f>
        <v>123.18907174659407</v>
      </c>
      <c r="CD58" s="109">
        <f>HLOOKUP(CD$55,'Jadual2&amp;3-Industryindex'!$K$9:$MP$148,ROWS(CG$38:CG38)+72,0)</f>
        <v>186.38498158362108</v>
      </c>
      <c r="CE58" s="109">
        <f>HLOOKUP(CE$55,'Jadual2&amp;3-Industryindex'!$K$9:$MP$148,ROWS(CH$38:CH38)+72,0)</f>
        <v>94.89652526444867</v>
      </c>
      <c r="CF58" s="109">
        <f>HLOOKUP(CF$55,'Jadual2&amp;3-Industryindex'!$K$9:$MP$148,ROWS(CI$38:CI38)+72,0)</f>
        <v>86.370616144929699</v>
      </c>
      <c r="CG58" s="109">
        <f>HLOOKUP(CG$55,'Jadual2&amp;3-Industryindex'!$K$9:$MP$148,ROWS(CJ$38:CJ38)+72,0)</f>
        <v>100.27832908265705</v>
      </c>
      <c r="CH58" s="109">
        <f>HLOOKUP(CH$55,'Jadual2&amp;3-Industryindex'!$K$9:$MP$148,ROWS(CK$38:CK38)+72,0)</f>
        <v>91.126629636546511</v>
      </c>
      <c r="CI58" s="109">
        <f>HLOOKUP(CI$55,'Jadual2&amp;3-Industryindex'!$K$9:$MP$148,ROWS(CL$38:CL38)+72,0)</f>
        <v>120.95538838111146</v>
      </c>
      <c r="CJ58" s="109">
        <f>HLOOKUP(CJ$55,'Jadual2&amp;3-Industryindex'!$K$9:$MP$148,ROWS(CN$38:CN38)+72,0)</f>
        <v>152.746880824774</v>
      </c>
      <c r="CK58" s="109">
        <f>HLOOKUP(CK$55,'Jadual2&amp;3-Industryindex'!$K$9:$MP$148,ROWS(CO$38:CO38)+72,0)</f>
        <v>75.4742359887167</v>
      </c>
      <c r="CL58" s="109">
        <f>HLOOKUP(CL$55,'Jadual2&amp;3-Industryindex'!$K$9:$MP$148,ROWS(CP$38:CP38)+72,0)</f>
        <v>90.190920175465195</v>
      </c>
      <c r="CM58" s="109">
        <f>HLOOKUP(CM$55,'Jadual2&amp;3-Industryindex'!$K$9:$MP$148,ROWS(CQ$38:CQ38)+72,0)</f>
        <v>121.25974408115418</v>
      </c>
      <c r="CN58" s="109">
        <f>HLOOKUP(CN$55,'Jadual2&amp;3-Industryindex'!$K$9:$MP$148,ROWS(CQ$38:CQ38)+72,0)</f>
        <v>105.79064287071124</v>
      </c>
      <c r="CO58" s="109">
        <f>HLOOKUP(CO$55,'Jadual2&amp;3-Industryindex'!$K$9:$MP$148,ROWS(CR$38:CR38)+72,0)</f>
        <v>127.24347867675318</v>
      </c>
      <c r="CP58" s="109">
        <f>HLOOKUP(CP$55,'Jadual2&amp;3-Industryindex'!$K$9:$MP$148,ROWS(CS$38:CS38)+72,0)</f>
        <v>151.31667845334812</v>
      </c>
      <c r="CQ58" s="109">
        <f>HLOOKUP(CQ$55,'Jadual2&amp;3-Industryindex'!$K$9:$MP$148,ROWS(CT$38:CT38)+72,0)</f>
        <v>116.02219747618982</v>
      </c>
      <c r="CR58" s="109">
        <f>HLOOKUP(CR$55,'Jadual2&amp;3-Industryindex'!$K$9:$MP$148,ROWS(CU$38:CU38)+72,0)</f>
        <v>166.73773008933205</v>
      </c>
      <c r="CS58" s="109">
        <f>HLOOKUP(CS$55,'Jadual2&amp;3-Industryindex'!$K$9:$MP$148,ROWS(CV$38:CV38)+72,0)</f>
        <v>85.777822011468004</v>
      </c>
      <c r="CT58" s="109">
        <f>HLOOKUP(CT$55,'Jadual2&amp;3-Industryindex'!$K$9:$MP$148,ROWS(CW$38:CW38)+72,0)</f>
        <v>93.890554200424333</v>
      </c>
      <c r="CU58" s="109">
        <f>HLOOKUP(CU$55,'Jadual2&amp;3-Industryindex'!$K$9:$MP$148,ROWS(CX$38:CX38)+72,0)</f>
        <v>98.299796399878247</v>
      </c>
      <c r="CV58" s="109">
        <f>HLOOKUP(CV$55,'Jadual2&amp;3-Industryindex'!$K$9:$MP$148,ROWS(CY$38:CY38)+72,0)</f>
        <v>144.10982880262918</v>
      </c>
      <c r="CW58" s="109">
        <f>HLOOKUP(CW$55,'Jadual2&amp;3-Industryindex'!$K$9:$MP$148,ROWS(CZ$38:CZ38)+72,0)</f>
        <v>167.07244676147226</v>
      </c>
      <c r="CX58" s="109">
        <f>HLOOKUP(CX$55,'Jadual2&amp;3-Industryindex'!$K$9:$MP$148,ROWS(DA$38:DA38)+72,0)</f>
        <v>167.75598356903527</v>
      </c>
      <c r="CY58" s="109">
        <f>HLOOKUP(CY$55,'Jadual2&amp;3-Industryindex'!$K$9:$MP$148,ROWS(DB$38:DB38)+72,0)</f>
        <v>147.06951586481691</v>
      </c>
      <c r="CZ58" s="109">
        <f>HLOOKUP(CZ$55,'Jadual2&amp;3-Industryindex'!$K$9:$MP$148,ROWS(DC$38:DC38)+72,0)</f>
        <v>232.94305505460181</v>
      </c>
      <c r="DA58" s="109">
        <f>HLOOKUP(DA$55,'Jadual2&amp;3-Industryindex'!$K$9:$MP$148,ROWS(DD$38:DD38)+72,0)</f>
        <v>116.74700686549572</v>
      </c>
      <c r="DB58" s="109">
        <f>HLOOKUP(DB$55,'Jadual2&amp;3-Industryindex'!$K$9:$MP$148,ROWS(DE$38:DE38)+72,0)</f>
        <v>132.62061994486047</v>
      </c>
      <c r="DC58" s="109">
        <f>HLOOKUP(DC$55,'Jadual2&amp;3-Industryindex'!$K$9:$MP$148,ROWS(DF$38:DF38)+72,0)</f>
        <v>125.00063504683717</v>
      </c>
      <c r="DD58" s="109">
        <f>HLOOKUP(DD$55,'Jadual2&amp;3-Industryindex'!$K$9:$MP$148,ROWS(DG$38:DG38)+72,0)</f>
        <v>136.92985280179565</v>
      </c>
      <c r="DE58" s="109">
        <f>HLOOKUP(DE$55,'Jadual2&amp;3-Industryindex'!$K$9:$MP$148,ROWS(DH$38:DH38)+72,0)</f>
        <v>112.88203443773767</v>
      </c>
      <c r="DF58" s="109">
        <f>HLOOKUP(DF$55,'Jadual2&amp;3-Industryindex'!$K$9:$MP$148,ROWS(DI$38:DI38)+72,0)</f>
        <v>193.17598820952563</v>
      </c>
      <c r="DG58" s="109">
        <f>HLOOKUP(DG$55,'Jadual2&amp;3-Industryindex'!$K$9:$MP$148,ROWS(DJ$38:DJ38)+72,0)</f>
        <v>194.74500831150146</v>
      </c>
      <c r="DH58" s="109">
        <f>HLOOKUP(DH$55,'Jadual2&amp;3-Industryindex'!$K$9:$MP$148,ROWS(DK$38:DK38)+72,0)</f>
        <v>77.839768718887186</v>
      </c>
      <c r="DI58" s="109">
        <f>HLOOKUP(DI$55,'Jadual2&amp;3-Industryindex'!$K$9:$MP$148,ROWS(DL$38:DL38)+72,0)</f>
        <v>150.95387283429682</v>
      </c>
      <c r="DJ58" s="109">
        <f>HLOOKUP(DJ$55,'Jadual2&amp;3-Industryindex'!$K$9:$MP$148,ROWS(DM$38:DM38)+72,0)</f>
        <v>109.64194721887921</v>
      </c>
      <c r="DK58" s="109">
        <f>HLOOKUP(DK$55,'Jadual2&amp;3-Industryindex'!$K$9:$MP$148,ROWS(DN$38:DN38)+72,0)</f>
        <v>36.326992739803501</v>
      </c>
      <c r="DL58" s="109">
        <f>HLOOKUP(DL$55,'Jadual2&amp;3-Industryindex'!$K$9:$MP$148,ROWS(DO$38:DO38)+72,0)</f>
        <v>153.63839062828762</v>
      </c>
      <c r="DM58" s="109">
        <f>HLOOKUP(DM$55,'Jadual2&amp;3-Industryindex'!$K$9:$MP$148,ROWS(DP$38:DP38)+72,0)</f>
        <v>95.936510374130435</v>
      </c>
      <c r="DN58" s="109">
        <f>HLOOKUP(DN$55,'Jadual2&amp;3-Industryindex'!$K$9:$MP$148,ROWS(DQ$38:DQ38)+72,0)</f>
        <v>134.8022672405919</v>
      </c>
      <c r="DO58" s="109">
        <f>HLOOKUP(DO$55,'Jadual2&amp;3-Industryindex'!$K$9:$MP$148,ROWS(DR$38:DR38)+72,0)</f>
        <v>154.38284933970738</v>
      </c>
      <c r="DP58" s="109">
        <f>HLOOKUP(DP$55,'Jadual2&amp;3-Industryindex'!$K$9:$MP$148,ROWS(DS$38:DS38)+72,0)</f>
        <v>126.74812461687928</v>
      </c>
      <c r="DQ58" s="109">
        <f>HLOOKUP(DQ$55,'Jadual2&amp;3-Industryindex'!$K$9:$MP$148,ROWS(DT$38:DT38)+72,0)</f>
        <v>150.1277000205354</v>
      </c>
      <c r="DR58" s="109">
        <f>HLOOKUP(DR$55,'Jadual2&amp;3-Industryindex'!$K$9:$MP$148,ROWS(DU$38:DU38)+72,0)</f>
        <v>110.67158490639873</v>
      </c>
      <c r="DS58" s="109">
        <f>HLOOKUP(DS$55,'Jadual2&amp;3-Industryindex'!$K$9:$MP$148,ROWS(DV$38:DV38)+72,0)</f>
        <v>51.175238505176416</v>
      </c>
      <c r="DT58" s="109">
        <f>HLOOKUP(DT$55,'Jadual2&amp;3-Industryindex'!$K$9:$MP$148,ROWS(DW$38:DW38)+72,0)</f>
        <v>184.26433246938646</v>
      </c>
      <c r="DU58" s="109">
        <f>HLOOKUP(DU$55,'Jadual2&amp;3-Industryindex'!$K$9:$MP$148,ROWS(DX$38:DX38)+72,0)</f>
        <v>78.618716770614469</v>
      </c>
      <c r="DV58" s="109">
        <f>HLOOKUP(DV$55,'Jadual2&amp;3-Industryindex'!$K$9:$MP$148,ROWS(DY$38:DY38)+72,0)</f>
        <v>182.96687892474219</v>
      </c>
      <c r="DW58" s="109">
        <f>HLOOKUP(DW$55,'Jadual2&amp;3-Industryindex'!$K$9:$MP$148,ROWS(DZ$38:DZ38)+72,0)</f>
        <v>108.47769575515004</v>
      </c>
      <c r="DX58" s="109">
        <f>HLOOKUP(DX$55,'Jadual2&amp;3-Industryindex'!$K$9:$MP$148,ROWS(EA$38:EA38)+72,0)</f>
        <v>136.88483825121065</v>
      </c>
      <c r="DY58" s="109">
        <f>HLOOKUP(DY$55,'Jadual2&amp;3-Industryindex'!$K$9:$MP$148,ROWS(EB$38:EB38)+72,0)</f>
        <v>144.90039374458809</v>
      </c>
      <c r="DZ58" s="109">
        <f>HLOOKUP(DZ$55,'Jadual2&amp;3-Industryindex'!$K$9:$MP$148,ROWS(EC$38:EC38)+72,0)</f>
        <v>160.95090359954773</v>
      </c>
      <c r="EA58" s="109">
        <f>HLOOKUP(EA$55,'Jadual2&amp;3-Industryindex'!$K$9:$MP$148,ROWS(ED$38:ED38)+72,0)</f>
        <v>106.65986042091392</v>
      </c>
      <c r="EB58" s="109">
        <f>HLOOKUP(EB$55,'Jadual2&amp;3-Industryindex'!$K$9:$MP$148,ROWS(EE$38:EE38)+72,0)</f>
        <v>90.636357752314012</v>
      </c>
      <c r="EC58" s="109">
        <f>HLOOKUP(EC$55,'Jadual2&amp;3-Industryindex'!$K$9:$MP$148,ROWS(EF$38:EF38)+72,0)</f>
        <v>107.50313689129462</v>
      </c>
      <c r="ED58" s="109">
        <f>HLOOKUP(ED$55,'Jadual2&amp;3-Industryindex'!$K$9:$MP$148,ROWS(EG$38:EG38)+72,0)</f>
        <v>114.72682974843472</v>
      </c>
      <c r="EE58" s="109">
        <f>HLOOKUP(EE$55,'Jadual2&amp;3-Industryindex'!$K$9:$MP$148,ROWS(EH$38:EH38)+72,0)</f>
        <v>193.06780513098644</v>
      </c>
      <c r="EF58" s="102">
        <v>123.440068605406</v>
      </c>
      <c r="EG58" s="102">
        <v>149.09258341070401</v>
      </c>
      <c r="EH58" s="102">
        <v>150.17164073023099</v>
      </c>
      <c r="EI58" s="102">
        <v>131.871209089546</v>
      </c>
      <c r="EJ58" s="102">
        <v>103.691536590449</v>
      </c>
      <c r="EK58" s="102">
        <v>113.26392658748</v>
      </c>
      <c r="EL58" s="102">
        <v>101.68870595427499</v>
      </c>
      <c r="EM58" s="102">
        <v>103.247564207005</v>
      </c>
      <c r="EN58" s="102">
        <v>145.029981671417</v>
      </c>
      <c r="EO58" s="102">
        <v>117.10839327634</v>
      </c>
      <c r="EP58" s="102">
        <v>120.266267098028</v>
      </c>
      <c r="EQ58" s="102">
        <v>127.543447884995</v>
      </c>
      <c r="ER58" s="102">
        <v>133.62866232412199</v>
      </c>
      <c r="ES58" s="102">
        <v>163.60882007230799</v>
      </c>
      <c r="ET58" s="102">
        <v>125.32918967160801</v>
      </c>
      <c r="EU58" s="102">
        <v>116.91796423475699</v>
      </c>
      <c r="EV58" s="102">
        <v>103.621904173773</v>
      </c>
      <c r="EW58" s="102">
        <v>107.421670118994</v>
      </c>
      <c r="EX58" s="102">
        <v>105.052883166359</v>
      </c>
      <c r="EY58" s="102">
        <v>120.083021837956</v>
      </c>
      <c r="EZ58" s="102">
        <v>131.51030122061999</v>
      </c>
      <c r="FA58" s="102">
        <v>107.88916309651999</v>
      </c>
      <c r="FB58" s="102">
        <v>123.541959024056</v>
      </c>
      <c r="FC58" s="102">
        <v>123.546623017991</v>
      </c>
      <c r="FD58" s="102">
        <v>120.702064303745</v>
      </c>
      <c r="FE58" s="102">
        <v>121.95758106782201</v>
      </c>
      <c r="FF58" s="102">
        <v>131.74538822481</v>
      </c>
      <c r="FG58" s="102">
        <v>124.333312509549</v>
      </c>
      <c r="FH58" s="102">
        <v>107.332039544022</v>
      </c>
      <c r="FI58" s="102">
        <v>108.24193500114499</v>
      </c>
      <c r="FJ58" s="102">
        <v>129.37960697497701</v>
      </c>
      <c r="FK58" s="102">
        <v>107.777021874947</v>
      </c>
      <c r="FL58" s="102">
        <v>105.781447023556</v>
      </c>
      <c r="FM58" s="102">
        <v>112.813225484084</v>
      </c>
      <c r="FN58" s="102">
        <v>126.031043943618</v>
      </c>
      <c r="FO58" s="102">
        <v>119.52299804612601</v>
      </c>
      <c r="FP58" s="102">
        <v>119.840330855075</v>
      </c>
      <c r="FQ58" s="102">
        <v>120.624783432832</v>
      </c>
      <c r="FR58" s="102">
        <v>136.452326365094</v>
      </c>
      <c r="FS58" s="102">
        <v>143.85243930376899</v>
      </c>
      <c r="FT58" s="102">
        <v>244.29530659340099</v>
      </c>
      <c r="FU58" s="102">
        <v>112.73165846114701</v>
      </c>
      <c r="FV58" s="102">
        <v>99.984303963480102</v>
      </c>
      <c r="FW58" s="102">
        <v>95.490013453831807</v>
      </c>
      <c r="FX58" s="102">
        <v>109.20469900762799</v>
      </c>
      <c r="FY58" s="102">
        <v>108.448201482279</v>
      </c>
      <c r="FZ58" s="102">
        <v>116.550906846486</v>
      </c>
      <c r="GA58" s="102">
        <v>121.857512489158</v>
      </c>
      <c r="GB58" s="102">
        <v>113.047516284701</v>
      </c>
      <c r="GC58" s="102">
        <v>101.134764780412</v>
      </c>
      <c r="GD58" s="102">
        <v>110.786543692335</v>
      </c>
      <c r="GE58" s="102">
        <v>105.496644374582</v>
      </c>
      <c r="GF58" s="102">
        <v>129.979171696115</v>
      </c>
      <c r="GG58" s="102">
        <v>108.09917838748299</v>
      </c>
      <c r="GH58" s="102">
        <v>124.87767065138701</v>
      </c>
      <c r="GI58" s="102">
        <v>100.811705415891</v>
      </c>
      <c r="GJ58" s="102">
        <v>128.52532874685599</v>
      </c>
      <c r="GK58" s="102">
        <v>122.15168264291501</v>
      </c>
      <c r="GL58" s="102">
        <v>119.15614121688201</v>
      </c>
      <c r="GM58" s="102">
        <v>102.841949526281</v>
      </c>
      <c r="GN58" s="102">
        <v>112.392168418975</v>
      </c>
      <c r="GO58" s="102">
        <v>104.75715031184799</v>
      </c>
      <c r="GP58" s="102">
        <v>129.48662124696099</v>
      </c>
      <c r="GQ58" s="102">
        <v>100.067585838751</v>
      </c>
      <c r="GR58" s="102">
        <v>109.491459297994</v>
      </c>
      <c r="GS58" s="102">
        <v>102.080223482428</v>
      </c>
      <c r="GT58" s="102">
        <v>109.17049068499399</v>
      </c>
      <c r="GU58" s="102">
        <v>95.093795821399297</v>
      </c>
      <c r="GV58" s="102">
        <v>89.623665952708805</v>
      </c>
      <c r="GW58" s="102">
        <v>85.564731507584497</v>
      </c>
      <c r="GX58" s="102">
        <v>90.551146478887503</v>
      </c>
      <c r="GY58" s="102">
        <v>127.06923378193601</v>
      </c>
      <c r="GZ58" s="102">
        <v>110.26164261061101</v>
      </c>
      <c r="HA58" s="102">
        <v>131.300829755097</v>
      </c>
      <c r="HB58" s="102">
        <v>136.15950762882099</v>
      </c>
      <c r="HC58" s="102">
        <v>105.26931854256</v>
      </c>
      <c r="HD58" s="102">
        <v>128.06815617546499</v>
      </c>
      <c r="HE58" s="102">
        <v>127.270028413706</v>
      </c>
      <c r="HF58" s="102">
        <v>115.648618655806</v>
      </c>
      <c r="HG58" s="102">
        <v>87.1052143669354</v>
      </c>
      <c r="HH58" s="102">
        <v>112.822318449473</v>
      </c>
      <c r="HI58" s="102">
        <v>123.591134262784</v>
      </c>
      <c r="HJ58" s="102">
        <v>111.543515406102</v>
      </c>
      <c r="HK58" s="102">
        <v>95.443971847699103</v>
      </c>
      <c r="HL58" s="102">
        <v>106.435455165861</v>
      </c>
      <c r="HM58" s="102">
        <v>117.22305848996901</v>
      </c>
      <c r="HN58" s="102">
        <v>87.227572080335406</v>
      </c>
      <c r="HO58" s="102">
        <v>118.681563575246</v>
      </c>
      <c r="HP58" s="102">
        <v>121.188018505522</v>
      </c>
      <c r="HQ58" s="102">
        <v>86.758729793827996</v>
      </c>
      <c r="HR58" s="102">
        <v>81.946524827348398</v>
      </c>
      <c r="HS58" s="102">
        <v>97.942844754460396</v>
      </c>
      <c r="HT58" s="102">
        <v>135.98363455955101</v>
      </c>
      <c r="HU58" s="102">
        <v>138.87665681658501</v>
      </c>
      <c r="HV58" s="102">
        <v>129.59199852269001</v>
      </c>
      <c r="HW58" s="102">
        <v>137.15486617708299</v>
      </c>
      <c r="HX58" s="102">
        <v>120.459411981496</v>
      </c>
      <c r="HY58" s="102">
        <v>125.33481002664701</v>
      </c>
      <c r="HZ58" s="102">
        <v>127.667987499372</v>
      </c>
      <c r="IA58" s="102">
        <v>108.27235671135</v>
      </c>
      <c r="IB58" s="102">
        <v>110.54560469426301</v>
      </c>
      <c r="IC58" s="102">
        <v>92.726018242751707</v>
      </c>
      <c r="ID58" s="102">
        <v>114.729835874098</v>
      </c>
      <c r="IE58" s="102">
        <v>109.372213534294</v>
      </c>
      <c r="IF58" s="102">
        <v>108.981244380902</v>
      </c>
      <c r="IG58" s="102">
        <v>122.00361236147801</v>
      </c>
      <c r="IH58" s="102">
        <v>120.774078821765</v>
      </c>
      <c r="II58" s="102">
        <v>94.214861946611094</v>
      </c>
      <c r="IJ58" s="102">
        <v>108.622122647616</v>
      </c>
      <c r="IK58" s="102">
        <v>96.978648436659995</v>
      </c>
      <c r="IL58" s="102">
        <v>134.01335858531399</v>
      </c>
      <c r="IM58" s="102">
        <v>96.293818213362599</v>
      </c>
      <c r="IN58" s="102">
        <v>101.57846516985801</v>
      </c>
    </row>
    <row r="59" spans="1:248">
      <c r="A59" s="95" t="s">
        <v>834</v>
      </c>
      <c r="B59" s="3" t="b">
        <f t="shared" si="5"/>
        <v>0</v>
      </c>
      <c r="C59" s="99">
        <f>'Jadual1-IPP'!E124</f>
        <v>104.428600772265</v>
      </c>
      <c r="D59" s="97"/>
      <c r="E59" s="96"/>
      <c r="F59" s="109">
        <f>HLOOKUP(F$55,'Jadual2&amp;3-Industryindex'!$K$9:$MP$148,ROWS(I$38:I39)+72,0)</f>
        <v>97.576307890831899</v>
      </c>
      <c r="G59" s="109">
        <f>HLOOKUP(G$55,'Jadual2&amp;3-Industryindex'!$K$9:$MP$148,ROWS(J$38:J39)+72,0)</f>
        <v>112.8009698619631</v>
      </c>
      <c r="H59" s="109">
        <f>HLOOKUP(H$55,'Jadual2&amp;3-Industryindex'!$K$9:$MP$148,ROWS(K$38:K39)+72,0)</f>
        <v>94.872633797590865</v>
      </c>
      <c r="I59" s="109">
        <f>HLOOKUP(I$55,'Jadual2&amp;3-Industryindex'!$K$9:$MP$148,ROWS(L$38:L39)+72,0)</f>
        <v>88.858743635320309</v>
      </c>
      <c r="J59" s="109">
        <f>HLOOKUP(J$55,'Jadual2&amp;3-Industryindex'!$K$9:$MP$148,ROWS(M$38:M39)+72,0)</f>
        <v>165.627753499215</v>
      </c>
      <c r="K59" s="109">
        <f>HLOOKUP(K$55,'Jadual2&amp;3-Industryindex'!$K$9:$MP$148,ROWS(N$38:N39)+72,0)</f>
        <v>141.53580195687817</v>
      </c>
      <c r="L59" s="109">
        <f>HLOOKUP(L$55,'Jadual2&amp;3-Industryindex'!$K$9:$MP$148,ROWS(O$38:O39)+72,0)</f>
        <v>153.09283253259863</v>
      </c>
      <c r="M59" s="109">
        <f>HLOOKUP(M$55,'Jadual2&amp;3-Industryindex'!$K$9:$MP$148,ROWS(P$38:P39)+72,0)</f>
        <v>127.50329954485754</v>
      </c>
      <c r="N59" s="109">
        <f>HLOOKUP(N$55,'Jadual2&amp;3-Industryindex'!$K$9:$MP$148,ROWS(Q$38:Q39)+72,0)</f>
        <v>166.622604829799</v>
      </c>
      <c r="O59" s="109">
        <f>HLOOKUP(O$55,'Jadual2&amp;3-Industryindex'!$K$9:$MP$148,ROWS(R$38:R39)+72,0)</f>
        <v>101.15876309522122</v>
      </c>
      <c r="P59" s="109">
        <f>HLOOKUP(P$55,'Jadual2&amp;3-Industryindex'!$K$9:$MP$148,ROWS(S$38:S39)+72,0)</f>
        <v>223.90969170043766</v>
      </c>
      <c r="Q59" s="109">
        <f>HLOOKUP(Q$55,'Jadual2&amp;3-Industryindex'!$K$9:$MP$148,ROWS(T$38:T39)+72,0)</f>
        <v>86.954813650731296</v>
      </c>
      <c r="R59" s="109">
        <f>HLOOKUP(R$55,'Jadual2&amp;3-Industryindex'!$K$9:$MP$148,ROWS(U$38:U39)+72,0)</f>
        <v>155.44733650676497</v>
      </c>
      <c r="S59" s="109">
        <f>HLOOKUP(S$55,'Jadual2&amp;3-Industryindex'!$K$9:$MP$148,ROWS(V$38:V39)+72,0)</f>
        <v>173.93891086197817</v>
      </c>
      <c r="T59" s="109">
        <f>HLOOKUP(T$55,'Jadual2&amp;3-Industryindex'!$K$9:$MP$148,ROWS(W$38:W39)+72,0)</f>
        <v>193.01252705693503</v>
      </c>
      <c r="U59" s="109">
        <f>HLOOKUP(U$55,'Jadual2&amp;3-Industryindex'!$K$9:$MP$148,ROWS(X$38:X39)+72,0)</f>
        <v>136.44848821741365</v>
      </c>
      <c r="V59" s="109">
        <f>HLOOKUP(V$55,'Jadual2&amp;3-Industryindex'!$K$9:$MP$148,ROWS(Y$38:Y39)+72,0)</f>
        <v>93.460784296480881</v>
      </c>
      <c r="W59" s="109">
        <f>HLOOKUP(W$55,'Jadual2&amp;3-Industryindex'!$K$9:$MP$148,ROWS(Z$38:Z39)+72,0)</f>
        <v>153.13843184057816</v>
      </c>
      <c r="X59" s="109">
        <f>HLOOKUP(X$55,'Jadual2&amp;3-Industryindex'!$K$9:$MP$148,ROWS(AA$38:AA39)+72,0)</f>
        <v>141.93454090022243</v>
      </c>
      <c r="Y59" s="109">
        <f>HLOOKUP(Y$55,'Jadual2&amp;3-Industryindex'!$K$9:$MP$148,ROWS(AB$38:AB39)+72,0)</f>
        <v>114.80923973676077</v>
      </c>
      <c r="Z59" s="109">
        <f>HLOOKUP(Z$55,'Jadual2&amp;3-Industryindex'!$K$9:$MP$148,ROWS(AC$38:AC39)+72,0)</f>
        <v>256.64212557705213</v>
      </c>
      <c r="AA59" s="109">
        <f>HLOOKUP(AA$55,'Jadual2&amp;3-Industryindex'!$K$9:$MP$148,ROWS(AD$38:AD39)+72,0)</f>
        <v>128.71726364172102</v>
      </c>
      <c r="AB59" s="109" t="e">
        <f>HLOOKUP(AB$55,'Jadual2&amp;3-Industryindex'!$K$9:$MP$148,ROWS(AE$38:AE39)+72,0)</f>
        <v>#N/A</v>
      </c>
      <c r="AC59" s="109">
        <f>HLOOKUP(AC$55,'Jadual2&amp;3-Industryindex'!$K$9:$MP$148,ROWS(AF$38:AF39)+72,0)</f>
        <v>154.18518041078829</v>
      </c>
      <c r="AD59" s="109">
        <f>HLOOKUP(AD$55,'Jadual2&amp;3-Industryindex'!$K$9:$MP$148,ROWS(AG$38:AG39)+72,0)</f>
        <v>168.72752237449163</v>
      </c>
      <c r="AE59" s="109">
        <f>HLOOKUP(AE$55,'Jadual2&amp;3-Industryindex'!$K$9:$MP$148,ROWS(AH$38:AH39)+72,0)</f>
        <v>128.18304429477843</v>
      </c>
      <c r="AF59" s="109">
        <f>HLOOKUP(AF$55,'Jadual2&amp;3-Industryindex'!$K$9:$MP$148,ROWS(AI$38:AI39)+72,0)</f>
        <v>148.72386487184929</v>
      </c>
      <c r="AG59" s="109">
        <f>HLOOKUP(AG$55,'Jadual2&amp;3-Industryindex'!$K$9:$MP$148,ROWS(AJ$38:AJ39)+72,0)</f>
        <v>109.46953193466987</v>
      </c>
      <c r="AH59" s="109">
        <f>HLOOKUP(AH$55,'Jadual2&amp;3-Industryindex'!$K$9:$MP$148,ROWS(AK$38:AK39)+72,0)</f>
        <v>79.57441032985983</v>
      </c>
      <c r="AI59" s="109">
        <f>HLOOKUP(AI$55,'Jadual2&amp;3-Industryindex'!$K$9:$MP$148,ROWS(AL$38:AL39)+72,0)</f>
        <v>132.25020693940144</v>
      </c>
      <c r="AJ59" s="109">
        <f>HLOOKUP(AJ$55,'Jadual2&amp;3-Industryindex'!$K$9:$MP$148,ROWS(AM$38:AM39)+72,0)</f>
        <v>242.79973893049501</v>
      </c>
      <c r="AK59" s="109">
        <f>HLOOKUP(AK$55,'Jadual2&amp;3-Industryindex'!$K$9:$MP$148,ROWS(AN$38:AN39)+72,0)</f>
        <v>92.801653315503501</v>
      </c>
      <c r="AL59" s="109">
        <f>HLOOKUP(AL$55,'Jadual2&amp;3-Industryindex'!$K$9:$MP$148,ROWS(AO$38:AO39)+72,0)</f>
        <v>126.63710040742443</v>
      </c>
      <c r="AM59" s="109">
        <f>HLOOKUP(AM$55,'Jadual2&amp;3-Industryindex'!$K$9:$MP$148,ROWS(AP$38:AP39)+72,0)</f>
        <v>133.51901546466505</v>
      </c>
      <c r="AN59" s="109">
        <f>HLOOKUP(AN$55,'Jadual2&amp;3-Industryindex'!$K$9:$MP$148,ROWS(AQ$38:AQ39)+72,0)</f>
        <v>80.055990358501489</v>
      </c>
      <c r="AO59" s="109">
        <f>HLOOKUP(AO$55,'Jadual2&amp;3-Industryindex'!$K$9:$MP$148,ROWS(AR$38:AR39)+72,0)</f>
        <v>157.01847661585907</v>
      </c>
      <c r="AP59" s="109">
        <f>HLOOKUP(AP$55,'Jadual2&amp;3-Industryindex'!$K$9:$MP$148,ROWS(AS$38:AS39)+72,0)</f>
        <v>82.78758815388143</v>
      </c>
      <c r="AQ59" s="109">
        <f>HLOOKUP(AQ$55,'Jadual2&amp;3-Industryindex'!$K$9:$MP$148,ROWS(AT$38:AT39)+72,0)</f>
        <v>347.12406652013465</v>
      </c>
      <c r="AR59" s="109">
        <f>HLOOKUP(AR$55,'Jadual2&amp;3-Industryindex'!$K$9:$MP$148,ROWS(AU$38:AU39)+72,0)</f>
        <v>97.722071153637359</v>
      </c>
      <c r="AS59" s="109">
        <f>HLOOKUP(AS$55,'Jadual2&amp;3-Industryindex'!$K$9:$MP$148,ROWS(AV$38:AV39)+72,0)</f>
        <v>184.23143882148207</v>
      </c>
      <c r="AT59" s="109">
        <f>HLOOKUP(AT$55,'Jadual2&amp;3-Industryindex'!$K$9:$MP$148,ROWS(AW$38:AW39)+72,0)</f>
        <v>51.527725199397189</v>
      </c>
      <c r="AU59" s="109">
        <f>HLOOKUP(AU$55,'Jadual2&amp;3-Industryindex'!$K$9:$MP$148,ROWS(AX$38:AX39)+72,0)</f>
        <v>128.27648631920977</v>
      </c>
      <c r="AV59" s="109">
        <f>HLOOKUP(AV$55,'Jadual2&amp;3-Industryindex'!$K$9:$MP$148,ROWS(AY$38:AY39)+72,0)</f>
        <v>207.89691693234238</v>
      </c>
      <c r="AW59" s="109">
        <f>HLOOKUP(AW$55,'Jadual2&amp;3-Industryindex'!$K$9:$MP$148,ROWS(AZ$38:AZ39)+72,0)</f>
        <v>143.12482320681764</v>
      </c>
      <c r="AX59" s="109">
        <f>HLOOKUP(AX$55,'Jadual2&amp;3-Industryindex'!$K$9:$MP$148,ROWS(BA$38:BA39)+72,0)</f>
        <v>132.97815217902982</v>
      </c>
      <c r="AY59" s="109">
        <f>HLOOKUP(AY$55,'Jadual2&amp;3-Industryindex'!$K$9:$MP$148,ROWS(BB$38:BB39)+72,0)</f>
        <v>121.27023530264542</v>
      </c>
      <c r="AZ59" s="109">
        <f>HLOOKUP(AZ$55,'Jadual2&amp;3-Industryindex'!$K$9:$MP$148,ROWS(BC$38:BC39)+72,0)</f>
        <v>132.98695433362525</v>
      </c>
      <c r="BA59" s="109">
        <f>HLOOKUP(BA$55,'Jadual2&amp;3-Industryindex'!$K$9:$MP$148,ROWS(BD$38:BD39)+72,0)</f>
        <v>143.21487371187121</v>
      </c>
      <c r="BB59" s="109">
        <f>HLOOKUP(BB$55,'Jadual2&amp;3-Industryindex'!$K$9:$MP$148,ROWS(BE$38:BE39)+72,0)</f>
        <v>144.93054724433782</v>
      </c>
      <c r="BC59" s="109">
        <f>HLOOKUP(BC$55,'Jadual2&amp;3-Industryindex'!$K$9:$MP$148,ROWS(BF$38:BF39)+72,0)</f>
        <v>157.66423557346064</v>
      </c>
      <c r="BD59" s="109">
        <f>HLOOKUP(BD$55,'Jadual2&amp;3-Industryindex'!$K$9:$MP$148,ROWS(BG$38:BG39)+72,0)</f>
        <v>130.35592737228646</v>
      </c>
      <c r="BE59" s="109">
        <f>HLOOKUP(BE$55,'Jadual2&amp;3-Industryindex'!$K$9:$MP$148,ROWS(BH$38:BH39)+72,0)</f>
        <v>68.58353033490549</v>
      </c>
      <c r="BF59" s="109">
        <f>HLOOKUP(BF$55,'Jadual2&amp;3-Industryindex'!$K$9:$MP$148,ROWS(BI$38:BI39)+72,0)</f>
        <v>155.72476214668472</v>
      </c>
      <c r="BG59" s="109">
        <f>HLOOKUP(BG$55,'Jadual2&amp;3-Industryindex'!$K$9:$MP$148,ROWS(BJ$38:BJ39)+72,0)</f>
        <v>52.473691967430092</v>
      </c>
      <c r="BH59" s="109">
        <f>HLOOKUP(BH$55,'Jadual2&amp;3-Industryindex'!$K$9:$MP$148,ROWS(BK$38:BK39)+72,0)</f>
        <v>97.13716821455661</v>
      </c>
      <c r="BI59" s="109">
        <f>HLOOKUP(BI$55,'Jadual2&amp;3-Industryindex'!$K$9:$MP$148,ROWS(BL$38:BL39)+72,0)</f>
        <v>97.307798694159246</v>
      </c>
      <c r="BJ59" s="109">
        <f>HLOOKUP(BJ$55,'Jadual2&amp;3-Industryindex'!$K$9:$MP$148,ROWS(BM$38:BM39)+72,0)</f>
        <v>276.71659572080728</v>
      </c>
      <c r="BK59" s="109">
        <f>HLOOKUP(BK$55,'Jadual2&amp;3-Industryindex'!$K$9:$MP$148,ROWS(BN$38:BN39)+72,0)</f>
        <v>110.56123809739965</v>
      </c>
      <c r="BL59" s="109">
        <f>HLOOKUP(BL$55,'Jadual2&amp;3-Industryindex'!$K$9:$MP$148,ROWS(BO$38:BO39)+72,0)</f>
        <v>185.60584502027828</v>
      </c>
      <c r="BM59" s="109">
        <f>HLOOKUP(BM$55,'Jadual2&amp;3-Industryindex'!$K$9:$MP$148,ROWS(BP$38:BP39)+72,0)</f>
        <v>83.179817841352303</v>
      </c>
      <c r="BN59" s="109">
        <f>HLOOKUP(BN$55,'Jadual2&amp;3-Industryindex'!$K$9:$MP$148,ROWS(BQ$38:BQ39)+72,0)</f>
        <v>99.316496529416796</v>
      </c>
      <c r="BO59" s="109">
        <f>HLOOKUP(BO$55,'Jadual2&amp;3-Industryindex'!$K$9:$MP$148,ROWS(BR$38:BR39)+72,0)</f>
        <v>243.16266624618902</v>
      </c>
      <c r="BP59" s="109">
        <f>HLOOKUP(BP$55,'Jadual2&amp;3-Industryindex'!$K$9:$MP$148,ROWS(BS$38:BS39)+72,0)</f>
        <v>131.09323106781792</v>
      </c>
      <c r="BQ59" s="109">
        <f>HLOOKUP(BQ$55,'Jadual2&amp;3-Industryindex'!$K$9:$MP$148,ROWS(BT$38:BT39)+72,0)</f>
        <v>130.25011717809028</v>
      </c>
      <c r="BR59" s="109">
        <f>HLOOKUP(BR$55,'Jadual2&amp;3-Industryindex'!$K$9:$MP$148,ROWS(BU$38:BU39)+72,0)</f>
        <v>176.86926352053246</v>
      </c>
      <c r="BS59" s="109">
        <f>HLOOKUP(BS$55,'Jadual2&amp;3-Industryindex'!$K$9:$MP$148,ROWS(BV$38:BV39)+72,0)</f>
        <v>116.4025738467965</v>
      </c>
      <c r="BT59" s="109">
        <f>HLOOKUP(BT$55,'Jadual2&amp;3-Industryindex'!$K$9:$MP$148,ROWS(BW$38:BW39)+72,0)</f>
        <v>149.968596072541</v>
      </c>
      <c r="BU59" s="109">
        <f>HLOOKUP(BU$55,'Jadual2&amp;3-Industryindex'!$K$9:$MP$148,ROWS(BX$38:BX39)+72,0)</f>
        <v>111.64094570017369</v>
      </c>
      <c r="BV59" s="109">
        <f>HLOOKUP(BV$55,'Jadual2&amp;3-Industryindex'!$K$9:$MP$148,ROWS(BY$38:BY39)+72,0)</f>
        <v>63.286582942529897</v>
      </c>
      <c r="BW59" s="109">
        <f>HLOOKUP(BW$55,'Jadual2&amp;3-Industryindex'!$K$9:$MP$148,ROWS(BZ$38:BZ39)+72,0)</f>
        <v>133.28207903665944</v>
      </c>
      <c r="BX59" s="109">
        <f>HLOOKUP(BX$55,'Jadual2&amp;3-Industryindex'!$K$9:$MP$148,ROWS(CA$38:CA39)+72,0)</f>
        <v>120.24027244138928</v>
      </c>
      <c r="BY59" s="109">
        <f>HLOOKUP(BY$55,'Jadual2&amp;3-Industryindex'!$K$9:$MP$148,ROWS(CB$38:CB39)+72,0)</f>
        <v>120.48889103225355</v>
      </c>
      <c r="BZ59" s="109">
        <f>HLOOKUP(BZ$55,'Jadual2&amp;3-Industryindex'!$K$9:$MP$148,ROWS(CC$38:CC39)+72,0)</f>
        <v>76.526726849012661</v>
      </c>
      <c r="CA59" s="109">
        <f>HLOOKUP(CA$55,'Jadual2&amp;3-Industryindex'!$K$9:$MP$148,ROWS(CD$38:CD39)+72,0)</f>
        <v>92.6557854422757</v>
      </c>
      <c r="CB59" s="109">
        <f>HLOOKUP(CB$55,'Jadual2&amp;3-Industryindex'!$K$9:$MP$148,ROWS(CE$38:CE39)+72,0)</f>
        <v>164.22382027975348</v>
      </c>
      <c r="CC59" s="109">
        <f>HLOOKUP(CC$55,'Jadual2&amp;3-Industryindex'!$K$9:$MP$148,ROWS(CF$38:CF39)+72,0)</f>
        <v>141.03126652818662</v>
      </c>
      <c r="CD59" s="109">
        <f>HLOOKUP(CD$55,'Jadual2&amp;3-Industryindex'!$K$9:$MP$148,ROWS(CG$38:CG39)+72,0)</f>
        <v>183.80002094909244</v>
      </c>
      <c r="CE59" s="109">
        <f>HLOOKUP(CE$55,'Jadual2&amp;3-Industryindex'!$K$9:$MP$148,ROWS(CH$38:CH39)+72,0)</f>
        <v>85.061266875043856</v>
      </c>
      <c r="CF59" s="109">
        <f>HLOOKUP(CF$55,'Jadual2&amp;3-Industryindex'!$K$9:$MP$148,ROWS(CI$38:CI39)+72,0)</f>
        <v>86.212359092170587</v>
      </c>
      <c r="CG59" s="109">
        <f>HLOOKUP(CG$55,'Jadual2&amp;3-Industryindex'!$K$9:$MP$148,ROWS(CJ$38:CJ39)+72,0)</f>
        <v>78.091803231284629</v>
      </c>
      <c r="CH59" s="109">
        <f>HLOOKUP(CH$55,'Jadual2&amp;3-Industryindex'!$K$9:$MP$148,ROWS(CK$38:CK39)+72,0)</f>
        <v>92.726699233124279</v>
      </c>
      <c r="CI59" s="109">
        <f>HLOOKUP(CI$55,'Jadual2&amp;3-Industryindex'!$K$9:$MP$148,ROWS(CL$38:CL39)+72,0)</f>
        <v>131.49455756325938</v>
      </c>
      <c r="CJ59" s="109">
        <f>HLOOKUP(CJ$55,'Jadual2&amp;3-Industryindex'!$K$9:$MP$148,ROWS(CN$38:CN39)+72,0)</f>
        <v>167.04025668929964</v>
      </c>
      <c r="CK59" s="109">
        <f>HLOOKUP(CK$55,'Jadual2&amp;3-Industryindex'!$K$9:$MP$148,ROWS(CO$38:CO39)+72,0)</f>
        <v>62.137996239539525</v>
      </c>
      <c r="CL59" s="109">
        <f>HLOOKUP(CL$55,'Jadual2&amp;3-Industryindex'!$K$9:$MP$148,ROWS(CP$38:CP39)+72,0)</f>
        <v>90.323922936277441</v>
      </c>
      <c r="CM59" s="109">
        <f>HLOOKUP(CM$55,'Jadual2&amp;3-Industryindex'!$K$9:$MP$148,ROWS(CQ$38:CQ39)+72,0)</f>
        <v>123.21693257107307</v>
      </c>
      <c r="CN59" s="109">
        <f>HLOOKUP(CN$55,'Jadual2&amp;3-Industryindex'!$K$9:$MP$148,ROWS(CQ$38:CQ39)+72,0)</f>
        <v>108.47059685652962</v>
      </c>
      <c r="CO59" s="109">
        <f>HLOOKUP(CO$55,'Jadual2&amp;3-Industryindex'!$K$9:$MP$148,ROWS(CR$38:CR39)+72,0)</f>
        <v>141.25023084503556</v>
      </c>
      <c r="CP59" s="109">
        <f>HLOOKUP(CP$55,'Jadual2&amp;3-Industryindex'!$K$9:$MP$148,ROWS(CS$38:CS39)+72,0)</f>
        <v>157.60739970959929</v>
      </c>
      <c r="CQ59" s="109">
        <f>HLOOKUP(CQ$55,'Jadual2&amp;3-Industryindex'!$K$9:$MP$148,ROWS(CT$38:CT39)+72,0)</f>
        <v>136.87903281933191</v>
      </c>
      <c r="CR59" s="109">
        <f>HLOOKUP(CR$55,'Jadual2&amp;3-Industryindex'!$K$9:$MP$148,ROWS(CU$38:CU39)+72,0)</f>
        <v>212.98991546072148</v>
      </c>
      <c r="CS59" s="109">
        <f>HLOOKUP(CS$55,'Jadual2&amp;3-Industryindex'!$K$9:$MP$148,ROWS(CV$38:CV39)+72,0)</f>
        <v>86.351634503257529</v>
      </c>
      <c r="CT59" s="109">
        <f>HLOOKUP(CT$55,'Jadual2&amp;3-Industryindex'!$K$9:$MP$148,ROWS(CW$38:CW39)+72,0)</f>
        <v>97.052340395756801</v>
      </c>
      <c r="CU59" s="109">
        <f>HLOOKUP(CU$55,'Jadual2&amp;3-Industryindex'!$K$9:$MP$148,ROWS(CX$38:CX39)+72,0)</f>
        <v>105.03239354354811</v>
      </c>
      <c r="CV59" s="109">
        <f>HLOOKUP(CV$55,'Jadual2&amp;3-Industryindex'!$K$9:$MP$148,ROWS(CY$38:CY39)+72,0)</f>
        <v>167.00350614306964</v>
      </c>
      <c r="CW59" s="109">
        <f>HLOOKUP(CW$55,'Jadual2&amp;3-Industryindex'!$K$9:$MP$148,ROWS(CZ$38:CZ39)+72,0)</f>
        <v>172.25285451645067</v>
      </c>
      <c r="CX59" s="109">
        <f>HLOOKUP(CX$55,'Jadual2&amp;3-Industryindex'!$K$9:$MP$148,ROWS(DA$38:DA39)+72,0)</f>
        <v>126.64913380882267</v>
      </c>
      <c r="CY59" s="109">
        <f>HLOOKUP(CY$55,'Jadual2&amp;3-Industryindex'!$K$9:$MP$148,ROWS(DB$38:DB39)+72,0)</f>
        <v>167.74267656099727</v>
      </c>
      <c r="CZ59" s="109">
        <f>HLOOKUP(CZ$55,'Jadual2&amp;3-Industryindex'!$K$9:$MP$148,ROWS(DC$38:DC39)+72,0)</f>
        <v>242.46742316701028</v>
      </c>
      <c r="DA59" s="109">
        <f>HLOOKUP(DA$55,'Jadual2&amp;3-Industryindex'!$K$9:$MP$148,ROWS(DD$38:DD39)+72,0)</f>
        <v>123.909609449732</v>
      </c>
      <c r="DB59" s="109">
        <f>HLOOKUP(DB$55,'Jadual2&amp;3-Industryindex'!$K$9:$MP$148,ROWS(DE$38:DE39)+72,0)</f>
        <v>116.54203961008733</v>
      </c>
      <c r="DC59" s="109">
        <f>HLOOKUP(DC$55,'Jadual2&amp;3-Industryindex'!$K$9:$MP$148,ROWS(DF$38:DF39)+72,0)</f>
        <v>123.28491087067123</v>
      </c>
      <c r="DD59" s="109">
        <f>HLOOKUP(DD$55,'Jadual2&amp;3-Industryindex'!$K$9:$MP$148,ROWS(DG$38:DG39)+72,0)</f>
        <v>167.0040361839626</v>
      </c>
      <c r="DE59" s="109">
        <f>HLOOKUP(DE$55,'Jadual2&amp;3-Industryindex'!$K$9:$MP$148,ROWS(DH$38:DH39)+72,0)</f>
        <v>110.35182032578994</v>
      </c>
      <c r="DF59" s="109">
        <f>HLOOKUP(DF$55,'Jadual2&amp;3-Industryindex'!$K$9:$MP$148,ROWS(DI$38:DI39)+72,0)</f>
        <v>235.23146179797951</v>
      </c>
      <c r="DG59" s="109">
        <f>HLOOKUP(DG$55,'Jadual2&amp;3-Industryindex'!$K$9:$MP$148,ROWS(DJ$38:DJ39)+72,0)</f>
        <v>169.03108133409538</v>
      </c>
      <c r="DH59" s="109">
        <f>HLOOKUP(DH$55,'Jadual2&amp;3-Industryindex'!$K$9:$MP$148,ROWS(DK$38:DK39)+72,0)</f>
        <v>90.200459370137168</v>
      </c>
      <c r="DI59" s="109">
        <f>HLOOKUP(DI$55,'Jadual2&amp;3-Industryindex'!$K$9:$MP$148,ROWS(DL$38:DL39)+72,0)</f>
        <v>175.97203412110829</v>
      </c>
      <c r="DJ59" s="109">
        <f>HLOOKUP(DJ$55,'Jadual2&amp;3-Industryindex'!$K$9:$MP$148,ROWS(DM$38:DM39)+72,0)</f>
        <v>112.2967947255428</v>
      </c>
      <c r="DK59" s="109">
        <f>HLOOKUP(DK$55,'Jadual2&amp;3-Industryindex'!$K$9:$MP$148,ROWS(DN$38:DN39)+72,0)</f>
        <v>31.425202871235083</v>
      </c>
      <c r="DL59" s="109">
        <f>HLOOKUP(DL$55,'Jadual2&amp;3-Industryindex'!$K$9:$MP$148,ROWS(DO$38:DO39)+72,0)</f>
        <v>165.52944739779363</v>
      </c>
      <c r="DM59" s="109">
        <f>HLOOKUP(DM$55,'Jadual2&amp;3-Industryindex'!$K$9:$MP$148,ROWS(DP$38:DP39)+72,0)</f>
        <v>100.55896330866908</v>
      </c>
      <c r="DN59" s="109">
        <f>HLOOKUP(DN$55,'Jadual2&amp;3-Industryindex'!$K$9:$MP$148,ROWS(DQ$38:DQ39)+72,0)</f>
        <v>137.47798358349829</v>
      </c>
      <c r="DO59" s="109">
        <f>HLOOKUP(DO$55,'Jadual2&amp;3-Industryindex'!$K$9:$MP$148,ROWS(DR$38:DR39)+72,0)</f>
        <v>138.31301082192709</v>
      </c>
      <c r="DP59" s="109">
        <f>HLOOKUP(DP$55,'Jadual2&amp;3-Industryindex'!$K$9:$MP$148,ROWS(DS$38:DS39)+72,0)</f>
        <v>132.74364381036384</v>
      </c>
      <c r="DQ59" s="109">
        <f>HLOOKUP(DQ$55,'Jadual2&amp;3-Industryindex'!$K$9:$MP$148,ROWS(DT$38:DT39)+72,0)</f>
        <v>152.83258212131827</v>
      </c>
      <c r="DR59" s="109">
        <f>HLOOKUP(DR$55,'Jadual2&amp;3-Industryindex'!$K$9:$MP$148,ROWS(DU$38:DU39)+72,0)</f>
        <v>102.25467406433614</v>
      </c>
      <c r="DS59" s="109">
        <f>HLOOKUP(DS$55,'Jadual2&amp;3-Industryindex'!$K$9:$MP$148,ROWS(DV$38:DV39)+72,0)</f>
        <v>51.177793223634232</v>
      </c>
      <c r="DT59" s="109">
        <f>HLOOKUP(DT$55,'Jadual2&amp;3-Industryindex'!$K$9:$MP$148,ROWS(DW$38:DW39)+72,0)</f>
        <v>169.23511401241799</v>
      </c>
      <c r="DU59" s="109">
        <f>HLOOKUP(DU$55,'Jadual2&amp;3-Industryindex'!$K$9:$MP$148,ROWS(DX$38:DX39)+72,0)</f>
        <v>79.96747033213795</v>
      </c>
      <c r="DV59" s="109">
        <f>HLOOKUP(DV$55,'Jadual2&amp;3-Industryindex'!$K$9:$MP$148,ROWS(DY$38:DY39)+72,0)</f>
        <v>206.16536277326315</v>
      </c>
      <c r="DW59" s="109">
        <f>HLOOKUP(DW$55,'Jadual2&amp;3-Industryindex'!$K$9:$MP$148,ROWS(DZ$38:DZ39)+72,0)</f>
        <v>94.116597179586378</v>
      </c>
      <c r="DX59" s="109">
        <f>HLOOKUP(DX$55,'Jadual2&amp;3-Industryindex'!$K$9:$MP$148,ROWS(EA$38:EA39)+72,0)</f>
        <v>150.92416255767074</v>
      </c>
      <c r="DY59" s="109">
        <f>HLOOKUP(DY$55,'Jadual2&amp;3-Industryindex'!$K$9:$MP$148,ROWS(EB$38:EB39)+72,0)</f>
        <v>148.54903976916091</v>
      </c>
      <c r="DZ59" s="109">
        <f>HLOOKUP(DZ$55,'Jadual2&amp;3-Industryindex'!$K$9:$MP$148,ROWS(EC$38:EC39)+72,0)</f>
        <v>160.50123823812194</v>
      </c>
      <c r="EA59" s="109">
        <f>HLOOKUP(EA$55,'Jadual2&amp;3-Industryindex'!$K$9:$MP$148,ROWS(ED$38:ED39)+72,0)</f>
        <v>115.74495358089911</v>
      </c>
      <c r="EB59" s="109">
        <f>HLOOKUP(EB$55,'Jadual2&amp;3-Industryindex'!$K$9:$MP$148,ROWS(EE$38:EE39)+72,0)</f>
        <v>77.185741627144736</v>
      </c>
      <c r="EC59" s="109">
        <f>HLOOKUP(EC$55,'Jadual2&amp;3-Industryindex'!$K$9:$MP$148,ROWS(EF$38:EF39)+72,0)</f>
        <v>115.31304812054651</v>
      </c>
      <c r="ED59" s="109">
        <f>HLOOKUP(ED$55,'Jadual2&amp;3-Industryindex'!$K$9:$MP$148,ROWS(EG$38:EG39)+72,0)</f>
        <v>119.68376569046036</v>
      </c>
      <c r="EE59" s="109">
        <f>HLOOKUP(EE$55,'Jadual2&amp;3-Industryindex'!$K$9:$MP$148,ROWS(EH$38:EH39)+72,0)</f>
        <v>207.08768854081055</v>
      </c>
      <c r="EF59" s="102">
        <v>117.717269947471</v>
      </c>
      <c r="EG59" s="102">
        <v>130.860308028741</v>
      </c>
      <c r="EH59" s="102">
        <v>124.05181834749899</v>
      </c>
      <c r="EI59" s="102">
        <v>125.062421510188</v>
      </c>
      <c r="EJ59" s="102">
        <v>109.77455115505499</v>
      </c>
      <c r="EK59" s="102">
        <v>108.30556862113799</v>
      </c>
      <c r="EL59" s="102">
        <v>101.911056102101</v>
      </c>
      <c r="EM59" s="102">
        <v>111.81359695767701</v>
      </c>
      <c r="EN59" s="102">
        <v>117.516126919654</v>
      </c>
      <c r="EO59" s="102">
        <v>126.104183827109</v>
      </c>
      <c r="EP59" s="102">
        <v>120.76157854707</v>
      </c>
      <c r="EQ59" s="102">
        <v>132.69228872951899</v>
      </c>
      <c r="ER59" s="102">
        <v>125.841169772873</v>
      </c>
      <c r="ES59" s="102">
        <v>122.994831691204</v>
      </c>
      <c r="ET59" s="102">
        <v>117.67268505049501</v>
      </c>
      <c r="EU59" s="102">
        <v>130.22384936788399</v>
      </c>
      <c r="EV59" s="102">
        <v>100.327190345093</v>
      </c>
      <c r="EW59" s="102">
        <v>101.694593941603</v>
      </c>
      <c r="EX59" s="102">
        <v>116.367913378556</v>
      </c>
      <c r="EY59" s="102">
        <v>114.788104533062</v>
      </c>
      <c r="EZ59" s="102">
        <v>103.39299949450999</v>
      </c>
      <c r="FA59" s="102">
        <v>107.88495717619899</v>
      </c>
      <c r="FB59" s="102">
        <v>121.256758058354</v>
      </c>
      <c r="FC59" s="102">
        <v>116.03071046791</v>
      </c>
      <c r="FD59" s="102">
        <v>101.797334133837</v>
      </c>
      <c r="FE59" s="102">
        <v>112.612606472385</v>
      </c>
      <c r="FF59" s="102">
        <v>121.10247223696101</v>
      </c>
      <c r="FG59" s="102">
        <v>121.42308505633</v>
      </c>
      <c r="FH59" s="102">
        <v>114.528073221894</v>
      </c>
      <c r="FI59" s="102">
        <v>107.920289248919</v>
      </c>
      <c r="FJ59" s="102">
        <v>113.40451083296701</v>
      </c>
      <c r="FK59" s="102">
        <v>108.801586633052</v>
      </c>
      <c r="FL59" s="102">
        <v>99.932089352665898</v>
      </c>
      <c r="FM59" s="102">
        <v>112.119492947173</v>
      </c>
      <c r="FN59" s="102">
        <v>113.094458651398</v>
      </c>
      <c r="FO59" s="102">
        <v>119.490646060411</v>
      </c>
      <c r="FP59" s="102">
        <v>116.631606979471</v>
      </c>
      <c r="FQ59" s="102">
        <v>136.910394910365</v>
      </c>
      <c r="FR59" s="102">
        <v>128.67688361849</v>
      </c>
      <c r="FS59" s="102">
        <v>133.44890137097801</v>
      </c>
      <c r="FT59" s="102">
        <v>148.60381007518299</v>
      </c>
      <c r="FU59" s="102">
        <v>104.67048197660201</v>
      </c>
      <c r="FV59" s="102">
        <v>105.816381943838</v>
      </c>
      <c r="FW59" s="102">
        <v>102.696147645102</v>
      </c>
      <c r="FX59" s="102">
        <v>110.77537775514899</v>
      </c>
      <c r="FY59" s="102">
        <v>109.025105012151</v>
      </c>
      <c r="FZ59" s="102">
        <v>110.89821170056599</v>
      </c>
      <c r="GA59" s="102">
        <v>108.388056071096</v>
      </c>
      <c r="GB59" s="102">
        <v>105.666697094612</v>
      </c>
      <c r="GC59" s="102">
        <v>124.067092187425</v>
      </c>
      <c r="GD59" s="102">
        <v>114.581120883822</v>
      </c>
      <c r="GE59" s="102">
        <v>106.687075093142</v>
      </c>
      <c r="GF59" s="102">
        <v>117.845821968576</v>
      </c>
      <c r="GG59" s="102">
        <v>104.855269476318</v>
      </c>
      <c r="GH59" s="102">
        <v>118.483290160821</v>
      </c>
      <c r="GI59" s="102">
        <v>107.38264184989301</v>
      </c>
      <c r="GJ59" s="102">
        <v>106.15675163233099</v>
      </c>
      <c r="GK59" s="102">
        <v>113.558064060806</v>
      </c>
      <c r="GL59" s="102">
        <v>101.13806436619799</v>
      </c>
      <c r="GM59" s="102">
        <v>102.291174723472</v>
      </c>
      <c r="GN59" s="102">
        <v>115.19393501288501</v>
      </c>
      <c r="GO59" s="102">
        <v>107.309511755198</v>
      </c>
      <c r="GP59" s="102">
        <v>114.689468266245</v>
      </c>
      <c r="GQ59" s="102">
        <v>117.706333867211</v>
      </c>
      <c r="GR59" s="102">
        <v>107.585811576526</v>
      </c>
      <c r="GS59" s="102">
        <v>112.030662664356</v>
      </c>
      <c r="GT59" s="102">
        <v>102.15785910334699</v>
      </c>
      <c r="GU59" s="102">
        <v>90.249106428352903</v>
      </c>
      <c r="GV59" s="102">
        <v>105.830611462842</v>
      </c>
      <c r="GW59" s="102">
        <v>112.674077054932</v>
      </c>
      <c r="GX59" s="102">
        <v>119.038566545465</v>
      </c>
      <c r="GY59" s="102">
        <v>111.95268853862</v>
      </c>
      <c r="GZ59" s="102">
        <v>105.22027259568399</v>
      </c>
      <c r="HA59" s="102">
        <v>115.107630151875</v>
      </c>
      <c r="HB59" s="102">
        <v>96.893561474890504</v>
      </c>
      <c r="HC59" s="102">
        <v>100.80524816173499</v>
      </c>
      <c r="HD59" s="102">
        <v>133.762870093564</v>
      </c>
      <c r="HE59" s="102">
        <v>113.4267089865</v>
      </c>
      <c r="HF59" s="102">
        <v>91.509229846117904</v>
      </c>
      <c r="HG59" s="102">
        <v>130.54133698233599</v>
      </c>
      <c r="HH59" s="102">
        <v>109.777341688452</v>
      </c>
      <c r="HI59" s="102">
        <v>124.10345016653</v>
      </c>
      <c r="HJ59" s="102">
        <v>137.37471272852</v>
      </c>
      <c r="HK59" s="102">
        <v>104.445918067364</v>
      </c>
      <c r="HL59" s="102">
        <v>83.173720238529199</v>
      </c>
      <c r="HM59" s="102">
        <v>105.464271222203</v>
      </c>
      <c r="HN59" s="102">
        <v>82.347322688065304</v>
      </c>
      <c r="HO59" s="102">
        <v>121.76202699484701</v>
      </c>
      <c r="HP59" s="102">
        <v>95.068210054508796</v>
      </c>
      <c r="HQ59" s="102">
        <v>76.211737971305098</v>
      </c>
      <c r="HR59" s="102">
        <v>81.1440230229571</v>
      </c>
      <c r="HS59" s="102">
        <v>69.230769230769297</v>
      </c>
      <c r="HT59" s="102">
        <v>108.688223797379</v>
      </c>
      <c r="HU59" s="102">
        <v>96.535888722937699</v>
      </c>
      <c r="HV59" s="102">
        <v>102.473017576202</v>
      </c>
      <c r="HW59" s="102">
        <v>98.226445836859696</v>
      </c>
      <c r="HX59" s="102">
        <v>117.367298298252</v>
      </c>
      <c r="HY59" s="102">
        <v>124.339514941681</v>
      </c>
      <c r="HZ59" s="102">
        <v>125.66351231228801</v>
      </c>
      <c r="IA59" s="102">
        <v>104.61562479130301</v>
      </c>
      <c r="IB59" s="102">
        <v>101.384633392824</v>
      </c>
      <c r="IC59" s="102">
        <v>92.715515572187996</v>
      </c>
      <c r="ID59" s="102">
        <v>97.013700923929804</v>
      </c>
      <c r="IE59" s="102">
        <v>102.67599252634901</v>
      </c>
      <c r="IF59" s="102">
        <v>106.526217249308</v>
      </c>
      <c r="IG59" s="102">
        <v>109.989990855212</v>
      </c>
      <c r="IH59" s="102">
        <v>97.848830604011297</v>
      </c>
      <c r="II59" s="102">
        <v>102.741976970186</v>
      </c>
      <c r="IJ59" s="102">
        <v>91.327234088450595</v>
      </c>
      <c r="IK59" s="102">
        <v>103.89406175843401</v>
      </c>
      <c r="IL59" s="102">
        <v>110.23446242401801</v>
      </c>
      <c r="IM59" s="102">
        <v>108.68325603776699</v>
      </c>
      <c r="IN59" s="102">
        <v>102.131465718969</v>
      </c>
    </row>
    <row r="60" spans="1:248">
      <c r="A60" s="95" t="s">
        <v>835</v>
      </c>
      <c r="B60" s="3" t="b">
        <f t="shared" si="5"/>
        <v>1</v>
      </c>
      <c r="C60" s="110">
        <f>'Jadual1-IPP'!E125</f>
        <v>114.008810108277</v>
      </c>
      <c r="F60" s="111">
        <f>HLOOKUP(F$55,'Jadual2&amp;3-Industryindex'!$K$9:$MP$148,ROWS(I$38:I40)+72,0)</f>
        <v>0</v>
      </c>
      <c r="G60" s="111">
        <f>HLOOKUP(G$55,'Jadual2&amp;3-Industryindex'!$K$9:$MP$148,ROWS(J$38:J40)+72,0)</f>
        <v>0</v>
      </c>
      <c r="H60" s="111">
        <f>HLOOKUP(H$55,'Jadual2&amp;3-Industryindex'!$K$9:$MP$148,ROWS(K$38:K40)+72,0)</f>
        <v>0</v>
      </c>
      <c r="I60" s="111">
        <f>HLOOKUP(I$55,'Jadual2&amp;3-Industryindex'!$K$9:$MP$148,ROWS(L$38:L40)+72,0)</f>
        <v>0</v>
      </c>
      <c r="J60" s="111">
        <f>HLOOKUP(J$55,'Jadual2&amp;3-Industryindex'!$K$9:$MP$148,ROWS(M$38:M40)+72,0)</f>
        <v>0</v>
      </c>
      <c r="K60" s="111">
        <f>HLOOKUP(K$55,'Jadual2&amp;3-Industryindex'!$K$9:$MP$148,ROWS(N$38:N40)+72,0)</f>
        <v>0</v>
      </c>
      <c r="L60" s="111">
        <f>HLOOKUP(L$55,'Jadual2&amp;3-Industryindex'!$K$9:$MP$148,ROWS(O$38:O40)+72,0)</f>
        <v>0</v>
      </c>
      <c r="M60" s="111">
        <f>HLOOKUP(M$55,'Jadual2&amp;3-Industryindex'!$K$9:$MP$148,ROWS(P$38:P40)+72,0)</f>
        <v>0</v>
      </c>
      <c r="N60" s="111">
        <f>HLOOKUP(N$55,'Jadual2&amp;3-Industryindex'!$K$9:$MP$148,ROWS(Q$38:Q40)+72,0)</f>
        <v>0</v>
      </c>
      <c r="O60" s="111">
        <f>HLOOKUP(O$55,'Jadual2&amp;3-Industryindex'!$K$9:$MP$148,ROWS(R$38:R40)+72,0)</f>
        <v>0</v>
      </c>
      <c r="P60" s="111">
        <f>HLOOKUP(P$55,'Jadual2&amp;3-Industryindex'!$K$9:$MP$148,ROWS(S$38:S40)+72,0)</f>
        <v>0</v>
      </c>
      <c r="Q60" s="111">
        <f>HLOOKUP(Q$55,'Jadual2&amp;3-Industryindex'!$K$9:$MP$148,ROWS(T$38:T40)+72,0)</f>
        <v>0</v>
      </c>
      <c r="R60" s="111">
        <f>HLOOKUP(R$55,'Jadual2&amp;3-Industryindex'!$K$9:$MP$148,ROWS(U$38:U40)+72,0)</f>
        <v>0</v>
      </c>
      <c r="S60" s="111">
        <f>HLOOKUP(S$55,'Jadual2&amp;3-Industryindex'!$K$9:$MP$148,ROWS(V$38:V40)+72,0)</f>
        <v>0</v>
      </c>
      <c r="T60" s="111">
        <f>HLOOKUP(T$55,'Jadual2&amp;3-Industryindex'!$K$9:$MP$148,ROWS(W$38:W40)+72,0)</f>
        <v>0</v>
      </c>
      <c r="U60" s="111">
        <f>HLOOKUP(U$55,'Jadual2&amp;3-Industryindex'!$K$9:$MP$148,ROWS(X$38:X40)+72,0)</f>
        <v>0</v>
      </c>
      <c r="V60" s="111">
        <f>HLOOKUP(V$55,'Jadual2&amp;3-Industryindex'!$K$9:$MP$148,ROWS(Y$38:Y40)+72,0)</f>
        <v>0</v>
      </c>
      <c r="W60" s="111">
        <f>HLOOKUP(W$55,'Jadual2&amp;3-Industryindex'!$K$9:$MP$148,ROWS(Z$38:Z40)+72,0)</f>
        <v>0</v>
      </c>
      <c r="X60" s="111">
        <f>HLOOKUP(X$55,'Jadual2&amp;3-Industryindex'!$K$9:$MP$148,ROWS(AA$38:AA40)+72,0)</f>
        <v>0</v>
      </c>
      <c r="Y60" s="111">
        <f>HLOOKUP(Y$55,'Jadual2&amp;3-Industryindex'!$K$9:$MP$148,ROWS(AB$38:AB40)+72,0)</f>
        <v>0</v>
      </c>
      <c r="Z60" s="111">
        <f>HLOOKUP(Z$55,'Jadual2&amp;3-Industryindex'!$K$9:$MP$148,ROWS(AC$38:AC40)+72,0)</f>
        <v>0</v>
      </c>
      <c r="AA60" s="111">
        <f>HLOOKUP(AA$55,'Jadual2&amp;3-Industryindex'!$K$9:$MP$148,ROWS(AD$38:AD40)+72,0)</f>
        <v>0</v>
      </c>
      <c r="AB60" s="111" t="e">
        <f>HLOOKUP(AB$55,'Jadual2&amp;3-Industryindex'!$K$9:$MP$148,ROWS(AE$38:AE40)+72,0)</f>
        <v>#N/A</v>
      </c>
      <c r="AC60" s="111">
        <f>HLOOKUP(AC$55,'Jadual2&amp;3-Industryindex'!$K$9:$MP$148,ROWS(AF$38:AF40)+72,0)</f>
        <v>0</v>
      </c>
      <c r="AD60" s="111">
        <f>HLOOKUP(AD$55,'Jadual2&amp;3-Industryindex'!$K$9:$MP$148,ROWS(AG$38:AG40)+72,0)</f>
        <v>0</v>
      </c>
      <c r="AE60" s="111">
        <f>HLOOKUP(AE$55,'Jadual2&amp;3-Industryindex'!$K$9:$MP$148,ROWS(AH$38:AH40)+72,0)</f>
        <v>0</v>
      </c>
      <c r="AF60" s="111">
        <f>HLOOKUP(AF$55,'Jadual2&amp;3-Industryindex'!$K$9:$MP$148,ROWS(AI$38:AI40)+72,0)</f>
        <v>0</v>
      </c>
      <c r="AG60" s="111">
        <f>HLOOKUP(AG$55,'Jadual2&amp;3-Industryindex'!$K$9:$MP$148,ROWS(AJ$38:AJ40)+72,0)</f>
        <v>0</v>
      </c>
      <c r="AH60" s="111">
        <f>HLOOKUP(AH$55,'Jadual2&amp;3-Industryindex'!$K$9:$MP$148,ROWS(AK$38:AK40)+72,0)</f>
        <v>0</v>
      </c>
      <c r="AI60" s="111">
        <f>HLOOKUP(AI$55,'Jadual2&amp;3-Industryindex'!$K$9:$MP$148,ROWS(AL$38:AL40)+72,0)</f>
        <v>0</v>
      </c>
      <c r="AJ60" s="111">
        <f>HLOOKUP(AJ$55,'Jadual2&amp;3-Industryindex'!$K$9:$MP$148,ROWS(AM$38:AM40)+72,0)</f>
        <v>0</v>
      </c>
      <c r="AK60" s="111">
        <f>HLOOKUP(AK$55,'Jadual2&amp;3-Industryindex'!$K$9:$MP$148,ROWS(AN$38:AN40)+72,0)</f>
        <v>0</v>
      </c>
      <c r="AL60" s="111">
        <f>HLOOKUP(AL$55,'Jadual2&amp;3-Industryindex'!$K$9:$MP$148,ROWS(AO$38:AO40)+72,0)</f>
        <v>0</v>
      </c>
      <c r="AM60" s="111">
        <f>HLOOKUP(AM$55,'Jadual2&amp;3-Industryindex'!$K$9:$MP$148,ROWS(AP$38:AP40)+72,0)</f>
        <v>0</v>
      </c>
      <c r="AN60" s="111">
        <f>HLOOKUP(AN$55,'Jadual2&amp;3-Industryindex'!$K$9:$MP$148,ROWS(AQ$38:AQ40)+72,0)</f>
        <v>0</v>
      </c>
      <c r="AO60" s="111">
        <f>HLOOKUP(AO$55,'Jadual2&amp;3-Industryindex'!$K$9:$MP$148,ROWS(AR$38:AR40)+72,0)</f>
        <v>0</v>
      </c>
      <c r="AP60" s="111">
        <f>HLOOKUP(AP$55,'Jadual2&amp;3-Industryindex'!$K$9:$MP$148,ROWS(AS$38:AS40)+72,0)</f>
        <v>0</v>
      </c>
      <c r="AQ60" s="111">
        <f>HLOOKUP(AQ$55,'Jadual2&amp;3-Industryindex'!$K$9:$MP$148,ROWS(AT$38:AT40)+72,0)</f>
        <v>0</v>
      </c>
      <c r="AR60" s="111">
        <f>HLOOKUP(AR$55,'Jadual2&amp;3-Industryindex'!$K$9:$MP$148,ROWS(AU$38:AU40)+72,0)</f>
        <v>0</v>
      </c>
      <c r="AS60" s="111">
        <f>HLOOKUP(AS$55,'Jadual2&amp;3-Industryindex'!$K$9:$MP$148,ROWS(AV$38:AV40)+72,0)</f>
        <v>0</v>
      </c>
      <c r="AT60" s="111">
        <f>HLOOKUP(AT$55,'Jadual2&amp;3-Industryindex'!$K$9:$MP$148,ROWS(AW$38:AW40)+72,0)</f>
        <v>0</v>
      </c>
      <c r="AU60" s="111">
        <f>HLOOKUP(AU$55,'Jadual2&amp;3-Industryindex'!$K$9:$MP$148,ROWS(AX$38:AX40)+72,0)</f>
        <v>0</v>
      </c>
      <c r="AV60" s="111">
        <f>HLOOKUP(AV$55,'Jadual2&amp;3-Industryindex'!$K$9:$MP$148,ROWS(AY$38:AY40)+72,0)</f>
        <v>0</v>
      </c>
      <c r="AW60" s="111">
        <f>HLOOKUP(AW$55,'Jadual2&amp;3-Industryindex'!$K$9:$MP$148,ROWS(AZ$38:AZ40)+72,0)</f>
        <v>0</v>
      </c>
      <c r="AX60" s="111">
        <f>HLOOKUP(AX$55,'Jadual2&amp;3-Industryindex'!$K$9:$MP$148,ROWS(BA$38:BA40)+72,0)</f>
        <v>0</v>
      </c>
      <c r="AY60" s="111">
        <f>HLOOKUP(AY$55,'Jadual2&amp;3-Industryindex'!$K$9:$MP$148,ROWS(BB$38:BB40)+72,0)</f>
        <v>0</v>
      </c>
      <c r="AZ60" s="111">
        <f>HLOOKUP(AZ$55,'Jadual2&amp;3-Industryindex'!$K$9:$MP$148,ROWS(BC$38:BC40)+72,0)</f>
        <v>0</v>
      </c>
      <c r="BA60" s="111">
        <f>HLOOKUP(BA$55,'Jadual2&amp;3-Industryindex'!$K$9:$MP$148,ROWS(BD$38:BD40)+72,0)</f>
        <v>0</v>
      </c>
      <c r="BB60" s="111">
        <f>HLOOKUP(BB$55,'Jadual2&amp;3-Industryindex'!$K$9:$MP$148,ROWS(BE$38:BE40)+72,0)</f>
        <v>0</v>
      </c>
      <c r="BC60" s="111">
        <f>HLOOKUP(BC$55,'Jadual2&amp;3-Industryindex'!$K$9:$MP$148,ROWS(BF$38:BF40)+72,0)</f>
        <v>0</v>
      </c>
      <c r="BD60" s="111">
        <f>HLOOKUP(BD$55,'Jadual2&amp;3-Industryindex'!$K$9:$MP$148,ROWS(BG$38:BG40)+72,0)</f>
        <v>0</v>
      </c>
      <c r="BE60" s="111">
        <f>HLOOKUP(BE$55,'Jadual2&amp;3-Industryindex'!$K$9:$MP$148,ROWS(BH$38:BH40)+72,0)</f>
        <v>0</v>
      </c>
      <c r="BF60" s="111">
        <f>HLOOKUP(BF$55,'Jadual2&amp;3-Industryindex'!$K$9:$MP$148,ROWS(BI$38:BI40)+72,0)</f>
        <v>0</v>
      </c>
      <c r="BG60" s="111">
        <f>HLOOKUP(BG$55,'Jadual2&amp;3-Industryindex'!$K$9:$MP$148,ROWS(BJ$38:BJ40)+72,0)</f>
        <v>0</v>
      </c>
      <c r="BH60" s="111">
        <f>HLOOKUP(BH$55,'Jadual2&amp;3-Industryindex'!$K$9:$MP$148,ROWS(BK$38:BK40)+72,0)</f>
        <v>0</v>
      </c>
      <c r="BI60" s="111">
        <f>HLOOKUP(BI$55,'Jadual2&amp;3-Industryindex'!$K$9:$MP$148,ROWS(BL$38:BL40)+72,0)</f>
        <v>0</v>
      </c>
      <c r="BJ60" s="111">
        <f>HLOOKUP(BJ$55,'Jadual2&amp;3-Industryindex'!$K$9:$MP$148,ROWS(BM$38:BM40)+72,0)</f>
        <v>0</v>
      </c>
      <c r="BK60" s="111">
        <f>HLOOKUP(BK$55,'Jadual2&amp;3-Industryindex'!$K$9:$MP$148,ROWS(BN$38:BN40)+72,0)</f>
        <v>0</v>
      </c>
      <c r="BL60" s="111">
        <f>HLOOKUP(BL$55,'Jadual2&amp;3-Industryindex'!$K$9:$MP$148,ROWS(BO$38:BO40)+72,0)</f>
        <v>0</v>
      </c>
      <c r="BM60" s="111">
        <f>HLOOKUP(BM$55,'Jadual2&amp;3-Industryindex'!$K$9:$MP$148,ROWS(BP$38:BP40)+72,0)</f>
        <v>0</v>
      </c>
      <c r="BN60" s="111">
        <f>HLOOKUP(BN$55,'Jadual2&amp;3-Industryindex'!$K$9:$MP$148,ROWS(BQ$38:BQ40)+72,0)</f>
        <v>0</v>
      </c>
      <c r="BO60" s="111">
        <f>HLOOKUP(BO$55,'Jadual2&amp;3-Industryindex'!$K$9:$MP$148,ROWS(BR$38:BR40)+72,0)</f>
        <v>0</v>
      </c>
      <c r="BP60" s="111">
        <f>HLOOKUP(BP$55,'Jadual2&amp;3-Industryindex'!$K$9:$MP$148,ROWS(BS$38:BS40)+72,0)</f>
        <v>0</v>
      </c>
      <c r="BQ60" s="111">
        <f>HLOOKUP(BQ$55,'Jadual2&amp;3-Industryindex'!$K$9:$MP$148,ROWS(BT$38:BT40)+72,0)</f>
        <v>0</v>
      </c>
      <c r="BR60" s="111">
        <f>HLOOKUP(BR$55,'Jadual2&amp;3-Industryindex'!$K$9:$MP$148,ROWS(BU$38:BU40)+72,0)</f>
        <v>0</v>
      </c>
      <c r="BS60" s="111">
        <f>HLOOKUP(BS$55,'Jadual2&amp;3-Industryindex'!$K$9:$MP$148,ROWS(BV$38:BV40)+72,0)</f>
        <v>0</v>
      </c>
      <c r="BT60" s="111">
        <f>HLOOKUP(BT$55,'Jadual2&amp;3-Industryindex'!$K$9:$MP$148,ROWS(BW$38:BW40)+72,0)</f>
        <v>0</v>
      </c>
      <c r="BU60" s="111">
        <f>HLOOKUP(BU$55,'Jadual2&amp;3-Industryindex'!$K$9:$MP$148,ROWS(BX$38:BX40)+72,0)</f>
        <v>0</v>
      </c>
      <c r="BV60" s="111">
        <f>HLOOKUP(BV$55,'Jadual2&amp;3-Industryindex'!$K$9:$MP$148,ROWS(BY$38:BY40)+72,0)</f>
        <v>0</v>
      </c>
      <c r="BW60" s="111">
        <f>HLOOKUP(BW$55,'Jadual2&amp;3-Industryindex'!$K$9:$MP$148,ROWS(BZ$38:BZ40)+72,0)</f>
        <v>0</v>
      </c>
      <c r="BX60" s="111">
        <f>HLOOKUP(BX$55,'Jadual2&amp;3-Industryindex'!$K$9:$MP$148,ROWS(CA$38:CA40)+72,0)</f>
        <v>0</v>
      </c>
      <c r="BY60" s="111">
        <f>HLOOKUP(BY$55,'Jadual2&amp;3-Industryindex'!$K$9:$MP$148,ROWS(CB$38:CB40)+72,0)</f>
        <v>0</v>
      </c>
      <c r="BZ60" s="111">
        <f>HLOOKUP(BZ$55,'Jadual2&amp;3-Industryindex'!$K$9:$MP$148,ROWS(CC$38:CC40)+72,0)</f>
        <v>0</v>
      </c>
      <c r="CA60" s="111">
        <f>HLOOKUP(CA$55,'Jadual2&amp;3-Industryindex'!$K$9:$MP$148,ROWS(CD$38:CD40)+72,0)</f>
        <v>0</v>
      </c>
      <c r="CB60" s="111">
        <f>HLOOKUP(CB$55,'Jadual2&amp;3-Industryindex'!$K$9:$MP$148,ROWS(CE$38:CE40)+72,0)</f>
        <v>0</v>
      </c>
      <c r="CC60" s="111">
        <f>HLOOKUP(CC$55,'Jadual2&amp;3-Industryindex'!$K$9:$MP$148,ROWS(CF$38:CF40)+72,0)</f>
        <v>0</v>
      </c>
      <c r="CD60" s="111">
        <f>HLOOKUP(CD$55,'Jadual2&amp;3-Industryindex'!$K$9:$MP$148,ROWS(CG$38:CG40)+72,0)</f>
        <v>0</v>
      </c>
      <c r="CE60" s="111">
        <f>HLOOKUP(CE$55,'Jadual2&amp;3-Industryindex'!$K$9:$MP$148,ROWS(CH$38:CH40)+72,0)</f>
        <v>0</v>
      </c>
      <c r="CF60" s="111">
        <f>HLOOKUP(CF$55,'Jadual2&amp;3-Industryindex'!$K$9:$MP$148,ROWS(CI$38:CI40)+72,0)</f>
        <v>0</v>
      </c>
      <c r="CG60" s="111">
        <f>HLOOKUP(CG$55,'Jadual2&amp;3-Industryindex'!$K$9:$MP$148,ROWS(CJ$38:CJ40)+72,0)</f>
        <v>0</v>
      </c>
      <c r="CH60" s="111">
        <f>HLOOKUP(CH$55,'Jadual2&amp;3-Industryindex'!$K$9:$MP$148,ROWS(CK$38:CK40)+72,0)</f>
        <v>0</v>
      </c>
      <c r="CI60" s="111">
        <f>HLOOKUP(CI$55,'Jadual2&amp;3-Industryindex'!$K$9:$MP$148,ROWS(CL$38:CL40)+72,0)</f>
        <v>0</v>
      </c>
      <c r="CJ60" s="111">
        <f>HLOOKUP(CJ$55,'Jadual2&amp;3-Industryindex'!$K$9:$MP$148,ROWS(CN$38:CN40)+72,0)</f>
        <v>0</v>
      </c>
      <c r="CK60" s="111">
        <f>HLOOKUP(CK$55,'Jadual2&amp;3-Industryindex'!$K$9:$MP$148,ROWS(CO$38:CO40)+72,0)</f>
        <v>0</v>
      </c>
      <c r="CL60" s="111">
        <f>HLOOKUP(CL$55,'Jadual2&amp;3-Industryindex'!$K$9:$MP$148,ROWS(CP$38:CP40)+72,0)</f>
        <v>0</v>
      </c>
      <c r="CM60" s="111">
        <f>HLOOKUP(CM$55,'Jadual2&amp;3-Industryindex'!$K$9:$MP$148,ROWS(CQ$38:CQ40)+72,0)</f>
        <v>0</v>
      </c>
      <c r="CN60" s="111">
        <f>HLOOKUP(CN$55,'Jadual2&amp;3-Industryindex'!$K$9:$MP$148,ROWS(CQ$38:CQ40)+72,0)</f>
        <v>0</v>
      </c>
      <c r="CO60" s="111">
        <f>HLOOKUP(CO$55,'Jadual2&amp;3-Industryindex'!$K$9:$MP$148,ROWS(CR$38:CR40)+72,0)</f>
        <v>0</v>
      </c>
      <c r="CP60" s="111">
        <f>HLOOKUP(CP$55,'Jadual2&amp;3-Industryindex'!$K$9:$MP$148,ROWS(CS$38:CS40)+72,0)</f>
        <v>0</v>
      </c>
      <c r="CQ60" s="111">
        <f>HLOOKUP(CQ$55,'Jadual2&amp;3-Industryindex'!$K$9:$MP$148,ROWS(CT$38:CT40)+72,0)</f>
        <v>0</v>
      </c>
      <c r="CR60" s="111">
        <f>HLOOKUP(CR$55,'Jadual2&amp;3-Industryindex'!$K$9:$MP$148,ROWS(CU$38:CU40)+72,0)</f>
        <v>0</v>
      </c>
      <c r="CS60" s="111">
        <f>HLOOKUP(CS$55,'Jadual2&amp;3-Industryindex'!$K$9:$MP$148,ROWS(CV$38:CV40)+72,0)</f>
        <v>0</v>
      </c>
      <c r="CT60" s="111">
        <f>HLOOKUP(CT$55,'Jadual2&amp;3-Industryindex'!$K$9:$MP$148,ROWS(CW$38:CW40)+72,0)</f>
        <v>0</v>
      </c>
      <c r="CU60" s="111">
        <f>HLOOKUP(CU$55,'Jadual2&amp;3-Industryindex'!$K$9:$MP$148,ROWS(CX$38:CX40)+72,0)</f>
        <v>0</v>
      </c>
      <c r="CV60" s="111">
        <f>HLOOKUP(CV$55,'Jadual2&amp;3-Industryindex'!$K$9:$MP$148,ROWS(CY$38:CY40)+72,0)</f>
        <v>0</v>
      </c>
      <c r="CW60" s="111">
        <f>HLOOKUP(CW$55,'Jadual2&amp;3-Industryindex'!$K$9:$MP$148,ROWS(CZ$38:CZ40)+72,0)</f>
        <v>0</v>
      </c>
      <c r="CX60" s="111">
        <f>HLOOKUP(CX$55,'Jadual2&amp;3-Industryindex'!$K$9:$MP$148,ROWS(DA$38:DA40)+72,0)</f>
        <v>0</v>
      </c>
      <c r="CY60" s="111">
        <f>HLOOKUP(CY$55,'Jadual2&amp;3-Industryindex'!$K$9:$MP$148,ROWS(DB$38:DB40)+72,0)</f>
        <v>0</v>
      </c>
      <c r="CZ60" s="111">
        <f>HLOOKUP(CZ$55,'Jadual2&amp;3-Industryindex'!$K$9:$MP$148,ROWS(DC$38:DC40)+72,0)</f>
        <v>0</v>
      </c>
      <c r="DA60" s="111">
        <f>HLOOKUP(DA$55,'Jadual2&amp;3-Industryindex'!$K$9:$MP$148,ROWS(DD$38:DD40)+72,0)</f>
        <v>0</v>
      </c>
      <c r="DB60" s="111">
        <f>HLOOKUP(DB$55,'Jadual2&amp;3-Industryindex'!$K$9:$MP$148,ROWS(DE$38:DE40)+72,0)</f>
        <v>0</v>
      </c>
      <c r="DC60" s="111">
        <f>HLOOKUP(DC$55,'Jadual2&amp;3-Industryindex'!$K$9:$MP$148,ROWS(DF$38:DF40)+72,0)</f>
        <v>0</v>
      </c>
      <c r="DD60" s="111">
        <f>HLOOKUP(DD$55,'Jadual2&amp;3-Industryindex'!$K$9:$MP$148,ROWS(DG$38:DG40)+72,0)</f>
        <v>0</v>
      </c>
      <c r="DE60" s="111">
        <f>HLOOKUP(DE$55,'Jadual2&amp;3-Industryindex'!$K$9:$MP$148,ROWS(DH$38:DH40)+72,0)</f>
        <v>0</v>
      </c>
      <c r="DF60" s="111">
        <f>HLOOKUP(DF$55,'Jadual2&amp;3-Industryindex'!$K$9:$MP$148,ROWS(DI$38:DI40)+72,0)</f>
        <v>0</v>
      </c>
      <c r="DG60" s="111">
        <f>HLOOKUP(DG$55,'Jadual2&amp;3-Industryindex'!$K$9:$MP$148,ROWS(DJ$38:DJ40)+72,0)</f>
        <v>0</v>
      </c>
      <c r="DH60" s="111">
        <f>HLOOKUP(DH$55,'Jadual2&amp;3-Industryindex'!$K$9:$MP$148,ROWS(DK$38:DK40)+72,0)</f>
        <v>0</v>
      </c>
      <c r="DI60" s="111">
        <f>HLOOKUP(DI$55,'Jadual2&amp;3-Industryindex'!$K$9:$MP$148,ROWS(DL$38:DL40)+72,0)</f>
        <v>0</v>
      </c>
      <c r="DJ60" s="111">
        <f>HLOOKUP(DJ$55,'Jadual2&amp;3-Industryindex'!$K$9:$MP$148,ROWS(DM$38:DM40)+72,0)</f>
        <v>0</v>
      </c>
      <c r="DK60" s="111">
        <f>HLOOKUP(DK$55,'Jadual2&amp;3-Industryindex'!$K$9:$MP$148,ROWS(DN$38:DN40)+72,0)</f>
        <v>0</v>
      </c>
      <c r="DL60" s="111">
        <f>HLOOKUP(DL$55,'Jadual2&amp;3-Industryindex'!$K$9:$MP$148,ROWS(DO$38:DO40)+72,0)</f>
        <v>0</v>
      </c>
      <c r="DM60" s="111">
        <f>HLOOKUP(DM$55,'Jadual2&amp;3-Industryindex'!$K$9:$MP$148,ROWS(DP$38:DP40)+72,0)</f>
        <v>0</v>
      </c>
      <c r="DN60" s="111">
        <f>HLOOKUP(DN$55,'Jadual2&amp;3-Industryindex'!$K$9:$MP$148,ROWS(DQ$38:DQ40)+72,0)</f>
        <v>0</v>
      </c>
      <c r="DO60" s="111">
        <f>HLOOKUP(DO$55,'Jadual2&amp;3-Industryindex'!$K$9:$MP$148,ROWS(DR$38:DR40)+72,0)</f>
        <v>0</v>
      </c>
      <c r="DP60" s="111">
        <f>HLOOKUP(DP$55,'Jadual2&amp;3-Industryindex'!$K$9:$MP$148,ROWS(DS$38:DS40)+72,0)</f>
        <v>0</v>
      </c>
      <c r="DQ60" s="111">
        <f>HLOOKUP(DQ$55,'Jadual2&amp;3-Industryindex'!$K$9:$MP$148,ROWS(DT$38:DT40)+72,0)</f>
        <v>0</v>
      </c>
      <c r="DR60" s="111">
        <f>HLOOKUP(DR$55,'Jadual2&amp;3-Industryindex'!$K$9:$MP$148,ROWS(DU$38:DU40)+72,0)</f>
        <v>0</v>
      </c>
      <c r="DS60" s="111">
        <f>HLOOKUP(DS$55,'Jadual2&amp;3-Industryindex'!$K$9:$MP$148,ROWS(DV$38:DV40)+72,0)</f>
        <v>0</v>
      </c>
      <c r="DT60" s="111">
        <f>HLOOKUP(DT$55,'Jadual2&amp;3-Industryindex'!$K$9:$MP$148,ROWS(DW$38:DW40)+72,0)</f>
        <v>0</v>
      </c>
      <c r="DU60" s="111">
        <f>HLOOKUP(DU$55,'Jadual2&amp;3-Industryindex'!$K$9:$MP$148,ROWS(DX$38:DX40)+72,0)</f>
        <v>0</v>
      </c>
      <c r="DV60" s="111">
        <f>HLOOKUP(DV$55,'Jadual2&amp;3-Industryindex'!$K$9:$MP$148,ROWS(DY$38:DY40)+72,0)</f>
        <v>0</v>
      </c>
      <c r="DW60" s="111">
        <f>HLOOKUP(DW$55,'Jadual2&amp;3-Industryindex'!$K$9:$MP$148,ROWS(DZ$38:DZ40)+72,0)</f>
        <v>0</v>
      </c>
      <c r="DX60" s="111">
        <f>HLOOKUP(DX$55,'Jadual2&amp;3-Industryindex'!$K$9:$MP$148,ROWS(EA$38:EA40)+72,0)</f>
        <v>0</v>
      </c>
      <c r="DY60" s="111">
        <f>HLOOKUP(DY$55,'Jadual2&amp;3-Industryindex'!$K$9:$MP$148,ROWS(EB$38:EB40)+72,0)</f>
        <v>0</v>
      </c>
      <c r="DZ60" s="111">
        <f>HLOOKUP(DZ$55,'Jadual2&amp;3-Industryindex'!$K$9:$MP$148,ROWS(EC$38:EC40)+72,0)</f>
        <v>0</v>
      </c>
      <c r="EA60" s="111">
        <f>HLOOKUP(EA$55,'Jadual2&amp;3-Industryindex'!$K$9:$MP$148,ROWS(ED$38:ED40)+72,0)</f>
        <v>0</v>
      </c>
      <c r="EB60" s="111">
        <f>HLOOKUP(EB$55,'Jadual2&amp;3-Industryindex'!$K$9:$MP$148,ROWS(EE$38:EE40)+72,0)</f>
        <v>0</v>
      </c>
      <c r="EC60" s="111">
        <f>HLOOKUP(EC$55,'Jadual2&amp;3-Industryindex'!$K$9:$MP$148,ROWS(EF$38:EF40)+72,0)</f>
        <v>0</v>
      </c>
      <c r="ED60" s="111">
        <f>HLOOKUP(ED$55,'Jadual2&amp;3-Industryindex'!$K$9:$MP$148,ROWS(EG$38:EG40)+72,0)</f>
        <v>0</v>
      </c>
      <c r="EE60" s="111">
        <f>HLOOKUP(EE$55,'Jadual2&amp;3-Industryindex'!$K$9:$MP$148,ROWS(EH$38:EH40)+72,0)</f>
        <v>0</v>
      </c>
      <c r="EF60" s="102">
        <v>117.118134877605</v>
      </c>
      <c r="EG60" s="102">
        <v>130.44949259837901</v>
      </c>
      <c r="EH60" s="102">
        <v>119.810707211644</v>
      </c>
      <c r="EI60" s="102">
        <v>127.580843083734</v>
      </c>
      <c r="EJ60" s="119">
        <v>110.804599171646</v>
      </c>
      <c r="EK60" s="119">
        <v>108.969827744426</v>
      </c>
      <c r="EL60" s="119">
        <v>103.36918115516799</v>
      </c>
      <c r="EM60" s="119">
        <v>105.303785627933</v>
      </c>
      <c r="EN60" s="119">
        <v>119.63991234591199</v>
      </c>
      <c r="EO60" s="119">
        <v>106.92016088582901</v>
      </c>
      <c r="EP60" s="119">
        <v>108.469457584113</v>
      </c>
      <c r="EQ60" s="119">
        <v>78.043512388948699</v>
      </c>
      <c r="ER60" s="119">
        <v>145.95448862723799</v>
      </c>
      <c r="ES60" s="119">
        <v>102.474455278428</v>
      </c>
      <c r="ET60" s="119">
        <v>110.72130090939601</v>
      </c>
      <c r="EU60" s="119">
        <v>105.143471955697</v>
      </c>
      <c r="EV60" s="119">
        <v>99.148756717095196</v>
      </c>
      <c r="EW60" s="119">
        <v>107.421670118994</v>
      </c>
      <c r="EX60" s="119">
        <v>105.052883166359</v>
      </c>
      <c r="EY60" s="119">
        <v>110.577407267496</v>
      </c>
      <c r="EZ60" s="119">
        <v>117.23850193920499</v>
      </c>
      <c r="FA60" s="119">
        <v>107.88916309651999</v>
      </c>
      <c r="FB60" s="119">
        <v>117.283617175901</v>
      </c>
      <c r="FC60" s="119">
        <v>132.29932635911101</v>
      </c>
      <c r="FD60" s="119">
        <v>134.822382391682</v>
      </c>
      <c r="FE60" s="119">
        <v>122.282401056925</v>
      </c>
      <c r="FF60" s="119">
        <v>119.453544062426</v>
      </c>
      <c r="FG60" s="119">
        <v>119.383774747404</v>
      </c>
      <c r="FH60" s="119">
        <v>116.28894413427901</v>
      </c>
      <c r="FI60" s="119">
        <v>113.035398134283</v>
      </c>
      <c r="FJ60" s="119">
        <v>109.98427414135899</v>
      </c>
      <c r="FK60" s="119">
        <v>107.777021874947</v>
      </c>
      <c r="FL60" s="119">
        <v>115.934291724037</v>
      </c>
      <c r="FM60" s="119">
        <v>112.813225484084</v>
      </c>
      <c r="FN60" s="119">
        <v>124.389471999482</v>
      </c>
      <c r="FO60" s="119">
        <v>116.981718827851</v>
      </c>
      <c r="FP60" s="119">
        <v>127.80566739008501</v>
      </c>
      <c r="FQ60" s="119">
        <v>137.030014305083</v>
      </c>
      <c r="FR60" s="119">
        <v>143.851197570419</v>
      </c>
      <c r="FS60" s="119">
        <v>119.31183974753</v>
      </c>
      <c r="FT60" s="119">
        <v>198.28720182174601</v>
      </c>
      <c r="FU60" s="119">
        <v>101.56187403555499</v>
      </c>
      <c r="FV60" s="119">
        <v>98.851066219318099</v>
      </c>
      <c r="FW60" s="119">
        <v>78.262568735929094</v>
      </c>
      <c r="FX60" s="119">
        <v>112.654279431776</v>
      </c>
      <c r="FY60" s="119">
        <v>86.823439154796503</v>
      </c>
      <c r="FZ60" s="119">
        <v>114.40688554336</v>
      </c>
      <c r="GA60" s="119">
        <v>130.316390041494</v>
      </c>
      <c r="GB60" s="119">
        <v>112.25116846983001</v>
      </c>
      <c r="GC60" s="119">
        <v>108.367092844233</v>
      </c>
      <c r="GD60" s="119">
        <v>131.09356349071999</v>
      </c>
      <c r="GE60" s="119">
        <v>111.914031533515</v>
      </c>
      <c r="GF60" s="119">
        <v>117.689574109419</v>
      </c>
      <c r="GG60" s="119">
        <v>108.54285898013001</v>
      </c>
      <c r="GH60" s="119">
        <v>115.591053625906</v>
      </c>
      <c r="GI60" s="119">
        <v>111.68031935863</v>
      </c>
      <c r="GJ60" s="119">
        <v>109.37136725386701</v>
      </c>
      <c r="GK60" s="119">
        <v>119.39352734841501</v>
      </c>
      <c r="GL60" s="119">
        <v>105.81911742215701</v>
      </c>
      <c r="GM60" s="119">
        <v>96.824996767183094</v>
      </c>
      <c r="GN60" s="119">
        <v>114.51979479538799</v>
      </c>
      <c r="GO60" s="119">
        <v>102.541828718925</v>
      </c>
      <c r="GP60" s="119">
        <v>123.79482529077799</v>
      </c>
      <c r="GQ60" s="119">
        <v>105.476451259584</v>
      </c>
      <c r="GR60" s="119">
        <v>113.590986816106</v>
      </c>
      <c r="GS60" s="119">
        <v>110.125981289698</v>
      </c>
      <c r="GT60" s="119">
        <v>128.88643412499499</v>
      </c>
      <c r="GU60" s="119">
        <v>113.69612027211799</v>
      </c>
      <c r="GV60" s="119">
        <v>97.727136051851701</v>
      </c>
      <c r="GW60" s="119">
        <v>117.48251748251801</v>
      </c>
      <c r="GX60" s="119">
        <v>85.990901515703996</v>
      </c>
      <c r="GY60" s="119">
        <v>125.112271385849</v>
      </c>
      <c r="GZ60" s="119">
        <v>98.728431972911693</v>
      </c>
      <c r="HA60" s="119">
        <v>128.914998012512</v>
      </c>
      <c r="HB60" s="119">
        <v>107.186875655655</v>
      </c>
      <c r="HC60" s="119">
        <v>101.949079597383</v>
      </c>
      <c r="HD60" s="119">
        <v>141.909031844146</v>
      </c>
      <c r="HE60" s="119">
        <v>113.43385431594299</v>
      </c>
      <c r="HF60" s="119">
        <v>124.969731981222</v>
      </c>
      <c r="HG60" s="119">
        <v>132.31598555021199</v>
      </c>
      <c r="HH60" s="119">
        <v>106.723022861031</v>
      </c>
      <c r="HI60" s="119">
        <v>107.71995270453</v>
      </c>
      <c r="HJ60" s="119">
        <v>117.214128367374</v>
      </c>
      <c r="HK60" s="119">
        <v>110.173997377418</v>
      </c>
      <c r="HL60" s="119">
        <v>126.810539881005</v>
      </c>
      <c r="HM60" s="119">
        <v>107.87602260154399</v>
      </c>
      <c r="HN60" s="119">
        <v>125.671406070137</v>
      </c>
      <c r="HO60" s="119">
        <v>124.144958535371</v>
      </c>
      <c r="HP60" s="119">
        <v>115.561108268986</v>
      </c>
      <c r="HQ60" s="119">
        <v>71.972986562474802</v>
      </c>
      <c r="HR60" s="119">
        <v>85.490614455972505</v>
      </c>
      <c r="HS60" s="119">
        <v>109.941943136142</v>
      </c>
      <c r="HT60" s="119">
        <v>128.74078565372</v>
      </c>
      <c r="HU60" s="119">
        <v>129.67349312425199</v>
      </c>
      <c r="HV60" s="119">
        <v>114.15706571275101</v>
      </c>
      <c r="HW60" s="119">
        <v>132.27667695834799</v>
      </c>
      <c r="HX60" s="119">
        <v>141.940097528693</v>
      </c>
      <c r="HY60" s="119">
        <v>70.132995196398795</v>
      </c>
      <c r="HZ60" s="119">
        <v>145.92643828306001</v>
      </c>
      <c r="IA60" s="119">
        <v>111.027498452793</v>
      </c>
      <c r="IB60" s="119">
        <v>105.379764731549</v>
      </c>
      <c r="IC60" s="119">
        <v>93.290322580645196</v>
      </c>
      <c r="ID60" s="119">
        <v>103.834910328356</v>
      </c>
      <c r="IE60" s="119">
        <v>110.344023355671</v>
      </c>
      <c r="IF60" s="119">
        <v>106.97038484606099</v>
      </c>
      <c r="IG60" s="119">
        <v>110.058503443361</v>
      </c>
      <c r="IH60" s="119">
        <v>96.150391597842102</v>
      </c>
      <c r="II60" s="119">
        <v>120.66286986879101</v>
      </c>
      <c r="IJ60" s="119">
        <v>119.779310845805</v>
      </c>
      <c r="IK60" s="119">
        <v>119.89139097122001</v>
      </c>
      <c r="IL60" s="119">
        <v>115.64404578267801</v>
      </c>
      <c r="IM60" s="119">
        <v>112.286072357333</v>
      </c>
      <c r="IN60" s="119">
        <v>114.34546422012301</v>
      </c>
    </row>
    <row r="61" spans="1:248">
      <c r="A61" s="95" t="s">
        <v>836</v>
      </c>
      <c r="B61" s="3" t="b">
        <f t="shared" si="5"/>
        <v>0</v>
      </c>
      <c r="C61" s="99">
        <f>'Jadual1-IPP'!E126</f>
        <v>111.561992076466</v>
      </c>
      <c r="D61" s="97"/>
      <c r="E61" s="96"/>
      <c r="F61" s="112">
        <f>HLOOKUP(F$55,'Jadual2&amp;3-Industryindex'!$K$9:$MP$148,ROWS(I$38:I41)+72,0)</f>
        <v>69.776789323977596</v>
      </c>
      <c r="G61" s="112">
        <f>HLOOKUP(G$55,'Jadual2&amp;3-Industryindex'!$K$9:$MP$148,ROWS(J$38:J41)+72,0)</f>
        <v>74.560572993853498</v>
      </c>
      <c r="H61" s="112">
        <f>HLOOKUP(H$55,'Jadual2&amp;3-Industryindex'!$K$9:$MP$148,ROWS(K$38:K41)+72,0)</f>
        <v>76.844485916272603</v>
      </c>
      <c r="I61" s="109">
        <f>HLOOKUP(I$55,'Jadual2&amp;3-Industryindex'!$K$9:$MP$148,ROWS(L$38:L41)+72,0)</f>
        <v>128.02812447760499</v>
      </c>
      <c r="J61" s="109">
        <f>HLOOKUP(J$55,'Jadual2&amp;3-Industryindex'!$K$9:$MP$148,ROWS(M$38:M41)+72,0)</f>
        <v>112.346958459779</v>
      </c>
      <c r="K61" s="109">
        <f>HLOOKUP(K$55,'Jadual2&amp;3-Industryindex'!$K$9:$MP$148,ROWS(N$38:N41)+72,0)</f>
        <v>87.106734652327106</v>
      </c>
      <c r="L61" s="109">
        <f>HLOOKUP(L$55,'Jadual2&amp;3-Industryindex'!$K$9:$MP$148,ROWS(O$38:O41)+72,0)</f>
        <v>99.658849157286298</v>
      </c>
      <c r="M61" s="109">
        <f>HLOOKUP(M$55,'Jadual2&amp;3-Industryindex'!$K$9:$MP$148,ROWS(P$38:P41)+72,0)</f>
        <v>100.40687016613199</v>
      </c>
      <c r="N61" s="109">
        <f>HLOOKUP(N$55,'Jadual2&amp;3-Industryindex'!$K$9:$MP$148,ROWS(Q$38:Q41)+72,0)</f>
        <v>107.242354039025</v>
      </c>
      <c r="O61" s="109">
        <f>HLOOKUP(O$55,'Jadual2&amp;3-Industryindex'!$K$9:$MP$148,ROWS(R$38:R41)+72,0)</f>
        <v>96.091990381112495</v>
      </c>
      <c r="P61" s="109">
        <f>HLOOKUP(P$55,'Jadual2&amp;3-Industryindex'!$K$9:$MP$148,ROWS(S$38:S41)+72,0)</f>
        <v>115.24978364498</v>
      </c>
      <c r="Q61" s="109">
        <f>HLOOKUP(Q$55,'Jadual2&amp;3-Industryindex'!$K$9:$MP$148,ROWS(T$38:T41)+72,0)</f>
        <v>136.64064041354601</v>
      </c>
      <c r="R61" s="109">
        <f>HLOOKUP(R$55,'Jadual2&amp;3-Industryindex'!$K$9:$MP$148,ROWS(U$38:U41)+72,0)</f>
        <v>96.785022369179401</v>
      </c>
      <c r="S61" s="109">
        <f>HLOOKUP(S$55,'Jadual2&amp;3-Industryindex'!$K$9:$MP$148,ROWS(V$38:V41)+72,0)</f>
        <v>108.165501287734</v>
      </c>
      <c r="T61" s="109">
        <f>HLOOKUP(T$55,'Jadual2&amp;3-Industryindex'!$K$9:$MP$148,ROWS(W$38:W41)+72,0)</f>
        <v>90.080923305906097</v>
      </c>
      <c r="U61" s="109">
        <f>HLOOKUP(U$55,'Jadual2&amp;3-Industryindex'!$K$9:$MP$148,ROWS(X$38:X41)+72,0)</f>
        <v>111.151520182966</v>
      </c>
      <c r="V61" s="109">
        <f>HLOOKUP(V$55,'Jadual2&amp;3-Industryindex'!$K$9:$MP$148,ROWS(Y$38:Y41)+72,0)</f>
        <v>98.828316785070996</v>
      </c>
      <c r="W61" s="109">
        <f>HLOOKUP(W$55,'Jadual2&amp;3-Industryindex'!$K$9:$MP$148,ROWS(Z$38:Z41)+72,0)</f>
        <v>90.723281779082299</v>
      </c>
      <c r="X61" s="109">
        <f>HLOOKUP(X$55,'Jadual2&amp;3-Industryindex'!$K$9:$MP$148,ROWS(AA$38:AA41)+72,0)</f>
        <v>119.57827251160801</v>
      </c>
      <c r="Y61" s="109">
        <f>HLOOKUP(Y$55,'Jadual2&amp;3-Industryindex'!$K$9:$MP$148,ROWS(AB$38:AB41)+72,0)</f>
        <v>101.21187288885299</v>
      </c>
      <c r="Z61" s="109">
        <f>HLOOKUP(Z$55,'Jadual2&amp;3-Industryindex'!$K$9:$MP$148,ROWS(AC$38:AC41)+72,0)</f>
        <v>117.835041139274</v>
      </c>
      <c r="AA61" s="109">
        <f>HLOOKUP(AA$55,'Jadual2&amp;3-Industryindex'!$K$9:$MP$148,ROWS(AD$38:AD41)+72,0)</f>
        <v>114.578465187928</v>
      </c>
      <c r="AB61" s="109" t="e">
        <f>HLOOKUP(AB$55,'Jadual2&amp;3-Industryindex'!$K$9:$MP$148,ROWS(AE$38:AE41)+72,0)</f>
        <v>#N/A</v>
      </c>
      <c r="AC61" s="109">
        <f>HLOOKUP(AC$55,'Jadual2&amp;3-Industryindex'!$K$9:$MP$148,ROWS(AF$38:AF41)+72,0)</f>
        <v>96.289711745386697</v>
      </c>
      <c r="AD61" s="109">
        <f>HLOOKUP(AD$55,'Jadual2&amp;3-Industryindex'!$K$9:$MP$148,ROWS(AG$38:AG41)+72,0)</f>
        <v>97.409636337903507</v>
      </c>
      <c r="AE61" s="109">
        <f>HLOOKUP(AE$55,'Jadual2&amp;3-Industryindex'!$K$9:$MP$148,ROWS(AH$38:AH41)+72,0)</f>
        <v>98.092769272604002</v>
      </c>
      <c r="AF61" s="109">
        <f>HLOOKUP(AF$55,'Jadual2&amp;3-Industryindex'!$K$9:$MP$148,ROWS(AI$38:AI41)+72,0)</f>
        <v>73.147871783993097</v>
      </c>
      <c r="AG61" s="109">
        <f>HLOOKUP(AG$55,'Jadual2&amp;3-Industryindex'!$K$9:$MP$148,ROWS(AJ$38:AJ41)+72,0)</f>
        <v>95.991187425020797</v>
      </c>
      <c r="AH61" s="109">
        <f>HLOOKUP(AH$55,'Jadual2&amp;3-Industryindex'!$K$9:$MP$148,ROWS(AK$38:AK41)+72,0)</f>
        <v>85.606588779537205</v>
      </c>
      <c r="AI61" s="109">
        <f>HLOOKUP(AI$55,'Jadual2&amp;3-Industryindex'!$K$9:$MP$148,ROWS(AL$38:AL41)+72,0)</f>
        <v>93.807047926627803</v>
      </c>
      <c r="AJ61" s="109">
        <f>HLOOKUP(AJ$55,'Jadual2&amp;3-Industryindex'!$K$9:$MP$148,ROWS(AM$38:AM41)+72,0)</f>
        <v>69.116888593965101</v>
      </c>
      <c r="AK61" s="109">
        <f>HLOOKUP(AK$55,'Jadual2&amp;3-Industryindex'!$K$9:$MP$148,ROWS(AN$38:AN41)+72,0)</f>
        <v>140.226153762606</v>
      </c>
      <c r="AL61" s="109">
        <f>HLOOKUP(AL$55,'Jadual2&amp;3-Industryindex'!$K$9:$MP$148,ROWS(AO$38:AO41)+72,0)</f>
        <v>112.961855757762</v>
      </c>
      <c r="AM61" s="109">
        <f>HLOOKUP(AM$55,'Jadual2&amp;3-Industryindex'!$K$9:$MP$148,ROWS(AP$38:AP41)+72,0)</f>
        <v>84.612772912327699</v>
      </c>
      <c r="AN61" s="109">
        <f>HLOOKUP(AN$55,'Jadual2&amp;3-Industryindex'!$K$9:$MP$148,ROWS(AQ$38:AQ41)+72,0)</f>
        <v>90.063722542924296</v>
      </c>
      <c r="AO61" s="109">
        <f>HLOOKUP(AO$55,'Jadual2&amp;3-Industryindex'!$K$9:$MP$148,ROWS(AR$38:AR41)+72,0)</f>
        <v>103.85223225692501</v>
      </c>
      <c r="AP61" s="109">
        <f>HLOOKUP(AP$55,'Jadual2&amp;3-Industryindex'!$K$9:$MP$148,ROWS(AS$38:AS41)+72,0)</f>
        <v>102.173935541753</v>
      </c>
      <c r="AQ61" s="109">
        <f>HLOOKUP(AQ$55,'Jadual2&amp;3-Industryindex'!$K$9:$MP$148,ROWS(AT$38:AT41)+72,0)</f>
        <v>81.814593294613402</v>
      </c>
      <c r="AR61" s="109">
        <f>HLOOKUP(AR$55,'Jadual2&amp;3-Industryindex'!$K$9:$MP$148,ROWS(AU$38:AU41)+72,0)</f>
        <v>96.319133472210197</v>
      </c>
      <c r="AS61" s="109">
        <f>HLOOKUP(AS$55,'Jadual2&amp;3-Industryindex'!$K$9:$MP$148,ROWS(AV$38:AV41)+72,0)</f>
        <v>82.936160899188906</v>
      </c>
      <c r="AT61" s="109">
        <f>HLOOKUP(AT$55,'Jadual2&amp;3-Industryindex'!$K$9:$MP$148,ROWS(AW$38:AW41)+72,0)</f>
        <v>88.827565336564405</v>
      </c>
      <c r="AU61" s="109">
        <f>HLOOKUP(AU$55,'Jadual2&amp;3-Industryindex'!$K$9:$MP$148,ROWS(AX$38:AX41)+72,0)</f>
        <v>112.904998404371</v>
      </c>
      <c r="AV61" s="109">
        <f>HLOOKUP(AV$55,'Jadual2&amp;3-Industryindex'!$K$9:$MP$148,ROWS(AY$38:AY41)+72,0)</f>
        <v>93.900766685438398</v>
      </c>
      <c r="AW61" s="109">
        <f>HLOOKUP(AW$55,'Jadual2&amp;3-Industryindex'!$K$9:$MP$148,ROWS(AZ$38:AZ41)+72,0)</f>
        <v>94.838011270700505</v>
      </c>
      <c r="AX61" s="109">
        <f>HLOOKUP(AX$55,'Jadual2&amp;3-Industryindex'!$K$9:$MP$148,ROWS(BA$38:BA41)+72,0)</f>
        <v>72.011278494583294</v>
      </c>
      <c r="AY61" s="109">
        <f>HLOOKUP(AY$55,'Jadual2&amp;3-Industryindex'!$K$9:$MP$148,ROWS(BB$38:BB41)+72,0)</f>
        <v>107.81538204432999</v>
      </c>
      <c r="AZ61" s="109">
        <f>HLOOKUP(AZ$55,'Jadual2&amp;3-Industryindex'!$K$9:$MP$148,ROWS(BC$38:BC41)+72,0)</f>
        <v>82.825271813002701</v>
      </c>
      <c r="BA61" s="109">
        <f>HLOOKUP(BA$55,'Jadual2&amp;3-Industryindex'!$K$9:$MP$148,ROWS(BD$38:BD41)+72,0)</f>
        <v>99.6181775885467</v>
      </c>
      <c r="BB61" s="109">
        <f>HLOOKUP(BB$55,'Jadual2&amp;3-Industryindex'!$K$9:$MP$148,ROWS(BE$38:BE41)+72,0)</f>
        <v>88.078980715823107</v>
      </c>
      <c r="BC61" s="109">
        <f>HLOOKUP(BC$55,'Jadual2&amp;3-Industryindex'!$K$9:$MP$148,ROWS(BF$38:BF41)+72,0)</f>
        <v>88.050417331802606</v>
      </c>
      <c r="BD61" s="109">
        <f>HLOOKUP(BD$55,'Jadual2&amp;3-Industryindex'!$K$9:$MP$148,ROWS(BG$38:BG41)+72,0)</f>
        <v>103.700801198479</v>
      </c>
      <c r="BE61" s="109">
        <f>HLOOKUP(BE$55,'Jadual2&amp;3-Industryindex'!$K$9:$MP$148,ROWS(BH$38:BH41)+72,0)</f>
        <v>103.22002334144599</v>
      </c>
      <c r="BF61" s="109">
        <f>HLOOKUP(BF$55,'Jadual2&amp;3-Industryindex'!$K$9:$MP$148,ROWS(BI$38:BI41)+72,0)</f>
        <v>102.655928474736</v>
      </c>
      <c r="BG61" s="109">
        <f>HLOOKUP(BG$55,'Jadual2&amp;3-Industryindex'!$K$9:$MP$148,ROWS(BJ$38:BJ41)+72,0)</f>
        <v>107.65244858440499</v>
      </c>
      <c r="BH61" s="109">
        <f>HLOOKUP(BH$55,'Jadual2&amp;3-Industryindex'!$K$9:$MP$148,ROWS(BK$38:BK41)+72,0)</f>
        <v>118.744595855236</v>
      </c>
      <c r="BI61" s="109">
        <f>HLOOKUP(BI$55,'Jadual2&amp;3-Industryindex'!$K$9:$MP$148,ROWS(BL$38:BL41)+72,0)</f>
        <v>103.79111646141</v>
      </c>
      <c r="BJ61" s="109">
        <f>HLOOKUP(BJ$55,'Jadual2&amp;3-Industryindex'!$K$9:$MP$148,ROWS(BM$38:BM41)+72,0)</f>
        <v>91.5530327620245</v>
      </c>
      <c r="BK61" s="109">
        <f>HLOOKUP(BK$55,'Jadual2&amp;3-Industryindex'!$K$9:$MP$148,ROWS(BN$38:BN41)+72,0)</f>
        <v>88.628678793469703</v>
      </c>
      <c r="BL61" s="109">
        <f>HLOOKUP(BL$55,'Jadual2&amp;3-Industryindex'!$K$9:$MP$148,ROWS(BO$38:BO41)+72,0)</f>
        <v>77.308025694589801</v>
      </c>
      <c r="BM61" s="109">
        <f>HLOOKUP(BM$55,'Jadual2&amp;3-Industryindex'!$K$9:$MP$148,ROWS(BP$38:BP41)+72,0)</f>
        <v>85.698816345969504</v>
      </c>
      <c r="BN61" s="109">
        <f>HLOOKUP(BN$55,'Jadual2&amp;3-Industryindex'!$K$9:$MP$148,ROWS(BQ$38:BQ41)+72,0)</f>
        <v>96.075627478719497</v>
      </c>
      <c r="BO61" s="109">
        <f>HLOOKUP(BO$55,'Jadual2&amp;3-Industryindex'!$K$9:$MP$148,ROWS(BR$38:BR41)+72,0)</f>
        <v>95.981911634913004</v>
      </c>
      <c r="BP61" s="109">
        <f>HLOOKUP(BP$55,'Jadual2&amp;3-Industryindex'!$K$9:$MP$148,ROWS(BS$38:BS41)+72,0)</f>
        <v>89.465049496836997</v>
      </c>
      <c r="BQ61" s="109">
        <f>HLOOKUP(BQ$55,'Jadual2&amp;3-Industryindex'!$K$9:$MP$148,ROWS(BT$38:BT41)+72,0)</f>
        <v>102.948399810487</v>
      </c>
      <c r="BR61" s="109">
        <f>HLOOKUP(BR$55,'Jadual2&amp;3-Industryindex'!$K$9:$MP$148,ROWS(BU$38:BU41)+72,0)</f>
        <v>101.60410689795199</v>
      </c>
      <c r="BS61" s="109">
        <f>HLOOKUP(BS$55,'Jadual2&amp;3-Industryindex'!$K$9:$MP$148,ROWS(BV$38:BV41)+72,0)</f>
        <v>101.73121146558201</v>
      </c>
      <c r="BT61" s="109">
        <f>HLOOKUP(BT$55,'Jadual2&amp;3-Industryindex'!$K$9:$MP$148,ROWS(BW$38:BW41)+72,0)</f>
        <v>107.082318913546</v>
      </c>
      <c r="BU61" s="109">
        <f>HLOOKUP(BU$55,'Jadual2&amp;3-Industryindex'!$K$9:$MP$148,ROWS(BX$38:BX41)+72,0)</f>
        <v>101.873128279726</v>
      </c>
      <c r="BV61" s="109">
        <f>HLOOKUP(BV$55,'Jadual2&amp;3-Industryindex'!$K$9:$MP$148,ROWS(BY$38:BY41)+72,0)</f>
        <v>91.414266826114201</v>
      </c>
      <c r="BW61" s="109">
        <f>HLOOKUP(BW$55,'Jadual2&amp;3-Industryindex'!$K$9:$MP$148,ROWS(BZ$38:BZ41)+72,0)</f>
        <v>92.367963644556298</v>
      </c>
      <c r="BX61" s="109">
        <f>HLOOKUP(BX$55,'Jadual2&amp;3-Industryindex'!$K$9:$MP$148,ROWS(CA$38:CA41)+72,0)</f>
        <v>82.922522497216605</v>
      </c>
      <c r="BY61" s="109">
        <f>HLOOKUP(BY$55,'Jadual2&amp;3-Industryindex'!$K$9:$MP$148,ROWS(CB$38:CB41)+72,0)</f>
        <v>83.833864494420595</v>
      </c>
      <c r="BZ61" s="109">
        <f>HLOOKUP(BZ$55,'Jadual2&amp;3-Industryindex'!$K$9:$MP$148,ROWS(CC$38:CC41)+72,0)</f>
        <v>116.787453906127</v>
      </c>
      <c r="CA61" s="109">
        <f>HLOOKUP(CA$55,'Jadual2&amp;3-Industryindex'!$K$9:$MP$148,ROWS(CD$38:CD41)+72,0)</f>
        <v>101.21395708449199</v>
      </c>
      <c r="CB61" s="109">
        <f>HLOOKUP(CB$55,'Jadual2&amp;3-Industryindex'!$K$9:$MP$148,ROWS(CE$38:CE41)+72,0)</f>
        <v>92.471404315625406</v>
      </c>
      <c r="CC61" s="109">
        <f>HLOOKUP(CC$55,'Jadual2&amp;3-Industryindex'!$K$9:$MP$148,ROWS(CF$38:CF41)+72,0)</f>
        <v>92.389831195354105</v>
      </c>
      <c r="CD61" s="109">
        <f>HLOOKUP(CD$55,'Jadual2&amp;3-Industryindex'!$K$9:$MP$148,ROWS(CG$38:CG41)+72,0)</f>
        <v>100.26986620933</v>
      </c>
      <c r="CE61" s="109">
        <f>HLOOKUP(CE$55,'Jadual2&amp;3-Industryindex'!$K$9:$MP$148,ROWS(CH$38:CH41)+72,0)</f>
        <v>88.092617206829303</v>
      </c>
      <c r="CF61" s="109">
        <f>HLOOKUP(CF$55,'Jadual2&amp;3-Industryindex'!$K$9:$MP$148,ROWS(CI$38:CI41)+72,0)</f>
        <v>81.488374884532504</v>
      </c>
      <c r="CG61" s="109">
        <f>HLOOKUP(CG$55,'Jadual2&amp;3-Industryindex'!$K$9:$MP$148,ROWS(CJ$38:CJ41)+72,0)</f>
        <v>119.59704730583</v>
      </c>
      <c r="CH61" s="109">
        <f>HLOOKUP(CH$55,'Jadual2&amp;3-Industryindex'!$K$9:$MP$148,ROWS(CK$38:CK41)+72,0)</f>
        <v>87.490250937396297</v>
      </c>
      <c r="CI61" s="109">
        <f>HLOOKUP(CI$55,'Jadual2&amp;3-Industryindex'!$K$9:$MP$148,ROWS(CL$38:CL41)+72,0)</f>
        <v>104.250272350437</v>
      </c>
      <c r="CJ61" s="109">
        <f>HLOOKUP(CJ$55,'Jadual2&amp;3-Industryindex'!$K$9:$MP$148,ROWS(CN$38:CN41)+72,0)</f>
        <v>97.8460935145783</v>
      </c>
      <c r="CK61" s="109">
        <f>HLOOKUP(CK$55,'Jadual2&amp;3-Industryindex'!$K$9:$MP$148,ROWS(CO$38:CO41)+72,0)</f>
        <v>89.417476719404505</v>
      </c>
      <c r="CL61" s="109">
        <f>HLOOKUP(CL$55,'Jadual2&amp;3-Industryindex'!$K$9:$MP$148,ROWS(CP$38:CP41)+72,0)</f>
        <v>103.266933261324</v>
      </c>
      <c r="CM61" s="109">
        <f>HLOOKUP(CM$55,'Jadual2&amp;3-Industryindex'!$K$9:$MP$148,ROWS(CQ$38:CQ41)+72,0)</f>
        <v>78.895987714796505</v>
      </c>
      <c r="CN61" s="109">
        <f>HLOOKUP(CN$55,'Jadual2&amp;3-Industryindex'!$K$9:$MP$148,ROWS(CQ$38:CQ41)+72,0)</f>
        <v>75.442266713069301</v>
      </c>
      <c r="CO61" s="109">
        <f>HLOOKUP(CO$55,'Jadual2&amp;3-Industryindex'!$K$9:$MP$148,ROWS(CR$38:CR41)+72,0)</f>
        <v>103.84457771374601</v>
      </c>
      <c r="CP61" s="109">
        <f>HLOOKUP(CP$55,'Jadual2&amp;3-Industryindex'!$K$9:$MP$148,ROWS(CS$38:CS41)+72,0)</f>
        <v>99.957330128711504</v>
      </c>
      <c r="CQ61" s="109">
        <f>HLOOKUP(CQ$55,'Jadual2&amp;3-Industryindex'!$K$9:$MP$148,ROWS(CT$38:CT41)+72,0)</f>
        <v>76.945998512392507</v>
      </c>
      <c r="CR61" s="109">
        <f>HLOOKUP(CR$55,'Jadual2&amp;3-Industryindex'!$K$9:$MP$148,ROWS(CU$38:CU41)+72,0)</f>
        <v>99.946902633354895</v>
      </c>
      <c r="CS61" s="109">
        <f>HLOOKUP(CS$55,'Jadual2&amp;3-Industryindex'!$K$9:$MP$148,ROWS(CV$38:CV41)+72,0)</f>
        <v>92.887325262851803</v>
      </c>
      <c r="CT61" s="109">
        <f>HLOOKUP(CT$55,'Jadual2&amp;3-Industryindex'!$K$9:$MP$148,ROWS(CW$38:CW41)+72,0)</f>
        <v>237.2154530288</v>
      </c>
      <c r="CU61" s="109">
        <f>HLOOKUP(CU$55,'Jadual2&amp;3-Industryindex'!$K$9:$MP$148,ROWS(CX$38:CX41)+72,0)</f>
        <v>106.49222084377</v>
      </c>
      <c r="CV61" s="109">
        <f>HLOOKUP(CV$55,'Jadual2&amp;3-Industryindex'!$K$9:$MP$148,ROWS(CY$38:CY41)+72,0)</f>
        <v>94.123448177583995</v>
      </c>
      <c r="CW61" s="109">
        <f>HLOOKUP(CW$55,'Jadual2&amp;3-Industryindex'!$K$9:$MP$148,ROWS(CZ$38:CZ41)+72,0)</f>
        <v>100.135551468854</v>
      </c>
      <c r="CX61" s="109">
        <f>HLOOKUP(CX$55,'Jadual2&amp;3-Industryindex'!$K$9:$MP$148,ROWS(DA$38:DA41)+72,0)</f>
        <v>105.517974458515</v>
      </c>
      <c r="CY61" s="109">
        <f>HLOOKUP(CY$55,'Jadual2&amp;3-Industryindex'!$K$9:$MP$148,ROWS(DB$38:DB41)+72,0)</f>
        <v>94.768736317483601</v>
      </c>
      <c r="CZ61" s="109">
        <f>HLOOKUP(CZ$55,'Jadual2&amp;3-Industryindex'!$K$9:$MP$148,ROWS(DC$38:DC41)+72,0)</f>
        <v>101.22465501278</v>
      </c>
      <c r="DA61" s="109">
        <f>HLOOKUP(DA$55,'Jadual2&amp;3-Industryindex'!$K$9:$MP$148,ROWS(DD$38:DD41)+72,0)</f>
        <v>81.164252003398701</v>
      </c>
      <c r="DB61" s="109">
        <f>HLOOKUP(DB$55,'Jadual2&amp;3-Industryindex'!$K$9:$MP$148,ROWS(DE$38:DE41)+72,0)</f>
        <v>91.656703516924907</v>
      </c>
      <c r="DC61" s="109">
        <f>HLOOKUP(DC$55,'Jadual2&amp;3-Industryindex'!$K$9:$MP$148,ROWS(DF$38:DF41)+72,0)</f>
        <v>121.963006453623</v>
      </c>
      <c r="DD61" s="109">
        <f>HLOOKUP(DD$55,'Jadual2&amp;3-Industryindex'!$K$9:$MP$148,ROWS(DG$38:DG41)+72,0)</f>
        <v>100.03097194244</v>
      </c>
      <c r="DE61" s="109">
        <f>HLOOKUP(DE$55,'Jadual2&amp;3-Industryindex'!$K$9:$MP$148,ROWS(DH$38:DH41)+72,0)</f>
        <v>103.16781659896</v>
      </c>
      <c r="DF61" s="109">
        <f>HLOOKUP(DF$55,'Jadual2&amp;3-Industryindex'!$K$9:$MP$148,ROWS(DI$38:DI41)+72,0)</f>
        <v>90.948941205217906</v>
      </c>
      <c r="DG61" s="109">
        <f>HLOOKUP(DG$55,'Jadual2&amp;3-Industryindex'!$K$9:$MP$148,ROWS(DJ$38:DJ41)+72,0)</f>
        <v>82.769498177459894</v>
      </c>
      <c r="DH61" s="109">
        <f>HLOOKUP(DH$55,'Jadual2&amp;3-Industryindex'!$K$9:$MP$148,ROWS(DK$38:DK41)+72,0)</f>
        <v>103.475472248648</v>
      </c>
      <c r="DI61" s="109">
        <f>HLOOKUP(DI$55,'Jadual2&amp;3-Industryindex'!$K$9:$MP$148,ROWS(DL$38:DL41)+72,0)</f>
        <v>99.623526723525103</v>
      </c>
      <c r="DJ61" s="109">
        <f>HLOOKUP(DJ$55,'Jadual2&amp;3-Industryindex'!$K$9:$MP$148,ROWS(DM$38:DM41)+72,0)</f>
        <v>88.302700116928804</v>
      </c>
      <c r="DK61" s="109">
        <f>HLOOKUP(DK$55,'Jadual2&amp;3-Industryindex'!$K$9:$MP$148,ROWS(DN$38:DN41)+72,0)</f>
        <v>85.894100649552698</v>
      </c>
      <c r="DL61" s="109">
        <f>HLOOKUP(DL$55,'Jadual2&amp;3-Industryindex'!$K$9:$MP$148,ROWS(DO$38:DO41)+72,0)</f>
        <v>96.160624502645902</v>
      </c>
      <c r="DM61" s="109">
        <f>HLOOKUP(DM$55,'Jadual2&amp;3-Industryindex'!$K$9:$MP$148,ROWS(DP$38:DP41)+72,0)</f>
        <v>91.913964510061106</v>
      </c>
      <c r="DN61" s="109">
        <f>HLOOKUP(DN$55,'Jadual2&amp;3-Industryindex'!$K$9:$MP$148,ROWS(DQ$38:DQ41)+72,0)</f>
        <v>84.621176909078699</v>
      </c>
      <c r="DO61" s="109">
        <f>HLOOKUP(DO$55,'Jadual2&amp;3-Industryindex'!$K$9:$MP$148,ROWS(DR$38:DR41)+72,0)</f>
        <v>98.518067773311301</v>
      </c>
      <c r="DP61" s="109">
        <f>HLOOKUP(DP$55,'Jadual2&amp;3-Industryindex'!$K$9:$MP$148,ROWS(DS$38:DS41)+72,0)</f>
        <v>103.89070063922399</v>
      </c>
      <c r="DQ61" s="109">
        <f>HLOOKUP(DQ$55,'Jadual2&amp;3-Industryindex'!$K$9:$MP$148,ROWS(DT$38:DT41)+72,0)</f>
        <v>136.926324532819</v>
      </c>
      <c r="DR61" s="109">
        <f>HLOOKUP(DR$55,'Jadual2&amp;3-Industryindex'!$K$9:$MP$148,ROWS(DU$38:DU41)+72,0)</f>
        <v>119.10056583250299</v>
      </c>
      <c r="DS61" s="109">
        <f>HLOOKUP(DS$55,'Jadual2&amp;3-Industryindex'!$K$9:$MP$148,ROWS(DV$38:DV41)+72,0)</f>
        <v>106.571496951656</v>
      </c>
      <c r="DT61" s="109">
        <f>HLOOKUP(DT$55,'Jadual2&amp;3-Industryindex'!$K$9:$MP$148,ROWS(DW$38:DW41)+72,0)</f>
        <v>89.308769661242707</v>
      </c>
      <c r="DU61" s="109">
        <f>HLOOKUP(DU$55,'Jadual2&amp;3-Industryindex'!$K$9:$MP$148,ROWS(DX$38:DX41)+72,0)</f>
        <v>119.767952210291</v>
      </c>
      <c r="DV61" s="109">
        <f>HLOOKUP(DV$55,'Jadual2&amp;3-Industryindex'!$K$9:$MP$148,ROWS(DY$38:DY41)+72,0)</f>
        <v>112.44981187933099</v>
      </c>
      <c r="DW61" s="109">
        <f>HLOOKUP(DW$55,'Jadual2&amp;3-Industryindex'!$K$9:$MP$148,ROWS(DZ$38:DZ41)+72,0)</f>
        <v>94.711632525923903</v>
      </c>
      <c r="DX61" s="109">
        <f>HLOOKUP(DX$55,'Jadual2&amp;3-Industryindex'!$K$9:$MP$148,ROWS(EA$38:EA41)+72,0)</f>
        <v>65.183097753070996</v>
      </c>
      <c r="DY61" s="109">
        <f>HLOOKUP(DY$55,'Jadual2&amp;3-Industryindex'!$K$9:$MP$148,ROWS(EB$38:EB41)+72,0)</f>
        <v>106.426873129182</v>
      </c>
      <c r="DZ61" s="109">
        <f>HLOOKUP(DZ$55,'Jadual2&amp;3-Industryindex'!$K$9:$MP$148,ROWS(EC$38:EC41)+72,0)</f>
        <v>108.605737311224</v>
      </c>
      <c r="EA61" s="109">
        <f>HLOOKUP(EA$55,'Jadual2&amp;3-Industryindex'!$K$9:$MP$148,ROWS(ED$38:ED41)+72,0)</f>
        <v>100.203136792412</v>
      </c>
      <c r="EB61" s="109">
        <f>HLOOKUP(EB$55,'Jadual2&amp;3-Industryindex'!$K$9:$MP$148,ROWS(EE$38:EE41)+72,0)</f>
        <v>79.897829088997597</v>
      </c>
      <c r="EC61" s="109">
        <f>HLOOKUP(EC$55,'Jadual2&amp;3-Industryindex'!$K$9:$MP$148,ROWS(EF$38:EF41)+72,0)</f>
        <v>101.641570292796</v>
      </c>
      <c r="ED61" s="109">
        <f>HLOOKUP(ED$55,'Jadual2&amp;3-Industryindex'!$K$9:$MP$148,ROWS(EG$38:EG41)+72,0)</f>
        <v>102.746749649975</v>
      </c>
      <c r="EE61" s="109">
        <f>HLOOKUP(EE$55,'Jadual2&amp;3-Industryindex'!$K$9:$MP$148,ROWS(EH$38:EH41)+72,0)</f>
        <v>129.347283799211</v>
      </c>
      <c r="EF61" s="102">
        <v>114.470368938569</v>
      </c>
      <c r="EG61" s="102">
        <v>134.24535253813599</v>
      </c>
      <c r="EH61" s="102">
        <v>124.870862798075</v>
      </c>
      <c r="EI61" s="102">
        <v>130.069045784602</v>
      </c>
      <c r="EJ61" s="102">
        <v>150.918705584691</v>
      </c>
      <c r="EK61" s="102">
        <v>112.04368244692201</v>
      </c>
      <c r="EL61" s="102">
        <v>121.847001963369</v>
      </c>
      <c r="EM61" s="102">
        <v>102.936507191038</v>
      </c>
      <c r="EN61" s="102">
        <v>128.06821545244401</v>
      </c>
      <c r="EO61" s="102">
        <v>103.327476904817</v>
      </c>
      <c r="EP61" s="102">
        <v>106.846608960102</v>
      </c>
      <c r="EQ61" s="102">
        <v>115.037752626997</v>
      </c>
      <c r="ER61" s="102">
        <v>138.640339343498</v>
      </c>
      <c r="ES61" s="102">
        <v>100.648064109123</v>
      </c>
      <c r="ET61" s="102">
        <v>112.126629660022</v>
      </c>
      <c r="EU61" s="102">
        <v>123.865902625777</v>
      </c>
      <c r="EV61" s="102">
        <v>107.495356577739</v>
      </c>
      <c r="EW61" s="102">
        <v>115.647755323097</v>
      </c>
      <c r="EX61" s="102">
        <v>105.052883166359</v>
      </c>
      <c r="EY61" s="102">
        <v>110.577407267496</v>
      </c>
      <c r="EZ61" s="102">
        <v>117.23850193920499</v>
      </c>
      <c r="FA61" s="102">
        <v>107.88916309651999</v>
      </c>
      <c r="FB61" s="102">
        <v>117.283617175901</v>
      </c>
      <c r="FC61" s="102">
        <v>143.45213824719201</v>
      </c>
      <c r="FD61" s="102">
        <v>119.37838822199301</v>
      </c>
      <c r="FE61" s="102">
        <v>127.494258374456</v>
      </c>
      <c r="FF61" s="102">
        <v>114.810839175903</v>
      </c>
      <c r="FG61" s="102">
        <v>127.857795803326</v>
      </c>
      <c r="FH61" s="102">
        <v>109.80092201691301</v>
      </c>
      <c r="FI61" s="102">
        <v>107.693506591607</v>
      </c>
      <c r="FJ61" s="102">
        <v>124.541977556535</v>
      </c>
      <c r="FK61" s="102">
        <v>108.118543460982</v>
      </c>
      <c r="FL61" s="102">
        <v>110.374519538741</v>
      </c>
      <c r="FM61" s="102">
        <v>112.581981305114</v>
      </c>
      <c r="FN61" s="102">
        <v>128.85089664794</v>
      </c>
      <c r="FO61" s="102">
        <v>107.39231890462101</v>
      </c>
      <c r="FP61" s="102">
        <v>152.43207587453099</v>
      </c>
      <c r="FQ61" s="102">
        <v>183.528246416613</v>
      </c>
      <c r="FR61" s="102">
        <v>182.36254180187001</v>
      </c>
      <c r="FS61" s="102">
        <v>132.204393474092</v>
      </c>
      <c r="FT61" s="102">
        <v>183.263058901384</v>
      </c>
      <c r="FU61" s="102">
        <v>111.400510590576</v>
      </c>
      <c r="FV61" s="102">
        <v>95.713440769411406</v>
      </c>
      <c r="FW61" s="102">
        <v>86.566909201034306</v>
      </c>
      <c r="FX61" s="102">
        <v>104.356045247152</v>
      </c>
      <c r="FY61" s="102">
        <v>80.876488792908901</v>
      </c>
      <c r="FZ61" s="102">
        <v>109.017714258796</v>
      </c>
      <c r="GA61" s="102">
        <v>106.198132780083</v>
      </c>
      <c r="GB61" s="102">
        <v>113.470180249607</v>
      </c>
      <c r="GC61" s="102">
        <v>80.539254965860096</v>
      </c>
      <c r="GD61" s="102">
        <v>98.589062054408799</v>
      </c>
      <c r="GE61" s="102">
        <v>112.23112833612301</v>
      </c>
      <c r="GF61" s="102">
        <v>118.234031977613</v>
      </c>
      <c r="GG61" s="102">
        <v>108.788823869848</v>
      </c>
      <c r="GH61" s="102">
        <v>116.067122899721</v>
      </c>
      <c r="GI61" s="102">
        <v>135.76657256960101</v>
      </c>
      <c r="GJ61" s="102">
        <v>112.666617298578</v>
      </c>
      <c r="GK61" s="102">
        <v>120.27980763694001</v>
      </c>
      <c r="GL61" s="102">
        <v>109.844598142146</v>
      </c>
      <c r="GM61" s="102">
        <v>119.47554462347</v>
      </c>
      <c r="GN61" s="102">
        <v>114.51979479538799</v>
      </c>
      <c r="GO61" s="102">
        <v>116.41747338726</v>
      </c>
      <c r="GP61" s="102">
        <v>128.89968036497899</v>
      </c>
      <c r="GQ61" s="102">
        <v>91.018619934282597</v>
      </c>
      <c r="GR61" s="102">
        <v>112.3719390575</v>
      </c>
      <c r="GS61" s="102">
        <v>107.25865648858699</v>
      </c>
      <c r="GT61" s="102">
        <v>135.197065613006</v>
      </c>
      <c r="GU61" s="102">
        <v>109.81906379877699</v>
      </c>
      <c r="GV61" s="102">
        <v>101.784462057813</v>
      </c>
      <c r="GW61" s="102">
        <v>121.67832167832201</v>
      </c>
      <c r="GX61" s="102">
        <v>102.514377900897</v>
      </c>
      <c r="GY61" s="102">
        <v>151.579695411432</v>
      </c>
      <c r="GZ61" s="102">
        <v>81.221858002233404</v>
      </c>
      <c r="HA61" s="102">
        <v>132.99883858974499</v>
      </c>
      <c r="HB61" s="102">
        <v>113.478939082617</v>
      </c>
      <c r="HC61" s="102">
        <v>115.529779858138</v>
      </c>
      <c r="HD61" s="102">
        <v>134.580019371058</v>
      </c>
      <c r="HE61" s="102">
        <v>107.172515662715</v>
      </c>
      <c r="HF61" s="102">
        <v>124.38528902736201</v>
      </c>
      <c r="HG61" s="102">
        <v>126.71482993111501</v>
      </c>
      <c r="HH61" s="102">
        <v>109.77422766631901</v>
      </c>
      <c r="HI61" s="102">
        <v>101.380163226039</v>
      </c>
      <c r="HJ61" s="102">
        <v>110.09805114907699</v>
      </c>
      <c r="HK61" s="102">
        <v>103.354629097494</v>
      </c>
      <c r="HL61" s="102">
        <v>118.213669833629</v>
      </c>
      <c r="HM61" s="102">
        <v>110.187784104572</v>
      </c>
      <c r="HN61" s="102">
        <v>134.71804869736701</v>
      </c>
      <c r="HO61" s="102">
        <v>128.12428966408299</v>
      </c>
      <c r="HP61" s="102">
        <v>110.60577894300501</v>
      </c>
      <c r="HQ61" s="102">
        <v>69.682688509354904</v>
      </c>
      <c r="HR61" s="102">
        <v>61.701277953745901</v>
      </c>
      <c r="HS61" s="102">
        <v>111.052467814285</v>
      </c>
      <c r="HT61" s="102">
        <v>130.04119763002001</v>
      </c>
      <c r="HU61" s="102">
        <v>130.983326388134</v>
      </c>
      <c r="HV61" s="102">
        <v>100.809648016417</v>
      </c>
      <c r="HW61" s="102">
        <v>133.61280500843199</v>
      </c>
      <c r="HX61" s="102">
        <v>95.333026143426594</v>
      </c>
      <c r="HY61" s="102">
        <v>102.225453560011</v>
      </c>
      <c r="HZ61" s="102">
        <v>97.962126445263806</v>
      </c>
      <c r="IA61" s="102">
        <v>96.910137696580605</v>
      </c>
      <c r="IB61" s="102">
        <v>117.137851117831</v>
      </c>
      <c r="IC61" s="102">
        <v>111.948387096774</v>
      </c>
      <c r="ID61" s="102">
        <v>118.838223718851</v>
      </c>
      <c r="IE61" s="102">
        <v>95.836356812434801</v>
      </c>
      <c r="IF61" s="102">
        <v>102.868440610495</v>
      </c>
      <c r="IG61" s="102">
        <v>104.058956976128</v>
      </c>
      <c r="IH61" s="102">
        <v>107.424117649914</v>
      </c>
      <c r="II61" s="102">
        <v>128.035381086146</v>
      </c>
      <c r="IJ61" s="102">
        <v>112.51445851579101</v>
      </c>
      <c r="IK61" s="102">
        <v>127.216764764839</v>
      </c>
      <c r="IL61" s="102">
        <v>122.709906437908</v>
      </c>
      <c r="IM61" s="102">
        <v>115.999154887904</v>
      </c>
      <c r="IN61" s="102">
        <v>115.60360208966701</v>
      </c>
    </row>
    <row r="62" spans="1:248">
      <c r="A62" s="95" t="s">
        <v>37</v>
      </c>
      <c r="B62" s="3" t="b">
        <f t="shared" si="5"/>
        <v>0</v>
      </c>
      <c r="C62" s="99">
        <f>'Jadual1-IPP'!E127</f>
        <v>115.140182195241</v>
      </c>
      <c r="D62" s="97"/>
      <c r="E62" s="96"/>
      <c r="F62" s="112">
        <f>HLOOKUP(F$55,'Jadual2&amp;3-Industryindex'!$K$9:$MP$148,ROWS(I$38:I42)+72,0)</f>
        <v>67.428687196353806</v>
      </c>
      <c r="G62" s="112">
        <f>HLOOKUP(G$55,'Jadual2&amp;3-Industryindex'!$K$9:$MP$148,ROWS(J$38:J42)+72,0)</f>
        <v>58.2403529986358</v>
      </c>
      <c r="H62" s="112">
        <f>HLOOKUP(H$55,'Jadual2&amp;3-Industryindex'!$K$9:$MP$148,ROWS(K$38:K42)+72,0)</f>
        <v>60.647276829724802</v>
      </c>
      <c r="I62" s="109">
        <f>HLOOKUP(I$55,'Jadual2&amp;3-Industryindex'!$K$9:$MP$148,ROWS(L$38:L42)+72,0)</f>
        <v>104.96638395628599</v>
      </c>
      <c r="J62" s="109">
        <f>HLOOKUP(J$55,'Jadual2&amp;3-Industryindex'!$K$9:$MP$148,ROWS(M$38:M42)+72,0)</f>
        <v>96.095997706394598</v>
      </c>
      <c r="K62" s="109">
        <f>HLOOKUP(K$55,'Jadual2&amp;3-Industryindex'!$K$9:$MP$148,ROWS(N$38:N42)+72,0)</f>
        <v>99.386404988076094</v>
      </c>
      <c r="L62" s="109">
        <f>HLOOKUP(L$55,'Jadual2&amp;3-Industryindex'!$K$9:$MP$148,ROWS(O$38:O42)+72,0)</f>
        <v>89.440795537494907</v>
      </c>
      <c r="M62" s="109">
        <f>HLOOKUP(M$55,'Jadual2&amp;3-Industryindex'!$K$9:$MP$148,ROWS(P$38:P42)+72,0)</f>
        <v>97.256981172269505</v>
      </c>
      <c r="N62" s="109">
        <f>HLOOKUP(N$55,'Jadual2&amp;3-Industryindex'!$K$9:$MP$148,ROWS(Q$38:Q42)+72,0)</f>
        <v>83.189629317539698</v>
      </c>
      <c r="O62" s="109">
        <f>HLOOKUP(O$55,'Jadual2&amp;3-Industryindex'!$K$9:$MP$148,ROWS(R$38:R42)+72,0)</f>
        <v>77.4029374465415</v>
      </c>
      <c r="P62" s="109">
        <f>HLOOKUP(P$55,'Jadual2&amp;3-Industryindex'!$K$9:$MP$148,ROWS(S$38:S42)+72,0)</f>
        <v>91.418268634730097</v>
      </c>
      <c r="Q62" s="109">
        <f>HLOOKUP(Q$55,'Jadual2&amp;3-Industryindex'!$K$9:$MP$148,ROWS(T$38:T42)+72,0)</f>
        <v>107.176914521385</v>
      </c>
      <c r="R62" s="109">
        <f>HLOOKUP(R$55,'Jadual2&amp;3-Industryindex'!$K$9:$MP$148,ROWS(U$38:U42)+72,0)</f>
        <v>89.026747203903895</v>
      </c>
      <c r="S62" s="109">
        <f>HLOOKUP(S$55,'Jadual2&amp;3-Industryindex'!$K$9:$MP$148,ROWS(V$38:V42)+72,0)</f>
        <v>82.497604852908196</v>
      </c>
      <c r="T62" s="109">
        <f>HLOOKUP(T$55,'Jadual2&amp;3-Industryindex'!$K$9:$MP$148,ROWS(W$38:W42)+72,0)</f>
        <v>84.077942479422802</v>
      </c>
      <c r="U62" s="109">
        <f>HLOOKUP(U$55,'Jadual2&amp;3-Industryindex'!$K$9:$MP$148,ROWS(X$38:X42)+72,0)</f>
        <v>93.151649804639604</v>
      </c>
      <c r="V62" s="109">
        <f>HLOOKUP(V$55,'Jadual2&amp;3-Industryindex'!$K$9:$MP$148,ROWS(Y$38:Y42)+72,0)</f>
        <v>94.175568388664502</v>
      </c>
      <c r="W62" s="109">
        <f>HLOOKUP(W$55,'Jadual2&amp;3-Industryindex'!$K$9:$MP$148,ROWS(Z$38:Z42)+72,0)</f>
        <v>89.784068626209702</v>
      </c>
      <c r="X62" s="109">
        <f>HLOOKUP(X$55,'Jadual2&amp;3-Industryindex'!$K$9:$MP$148,ROWS(AA$38:AA42)+72,0)</f>
        <v>93.885624595086895</v>
      </c>
      <c r="Y62" s="109">
        <f>HLOOKUP(Y$55,'Jadual2&amp;3-Industryindex'!$K$9:$MP$148,ROWS(AB$38:AB42)+72,0)</f>
        <v>92.383450481981896</v>
      </c>
      <c r="Z62" s="109">
        <f>HLOOKUP(Z$55,'Jadual2&amp;3-Industryindex'!$K$9:$MP$148,ROWS(AC$38:AC42)+72,0)</f>
        <v>82.757936310206105</v>
      </c>
      <c r="AA62" s="109">
        <f>HLOOKUP(AA$55,'Jadual2&amp;3-Industryindex'!$K$9:$MP$148,ROWS(AD$38:AD42)+72,0)</f>
        <v>90.411729338580599</v>
      </c>
      <c r="AB62" s="109" t="e">
        <f>HLOOKUP(AB$55,'Jadual2&amp;3-Industryindex'!$K$9:$MP$148,ROWS(AE$38:AE42)+72,0)</f>
        <v>#N/A</v>
      </c>
      <c r="AC62" s="109">
        <f>HLOOKUP(AC$55,'Jadual2&amp;3-Industryindex'!$K$9:$MP$148,ROWS(AF$38:AF42)+72,0)</f>
        <v>80.839116840198002</v>
      </c>
      <c r="AD62" s="109">
        <f>HLOOKUP(AD$55,'Jadual2&amp;3-Industryindex'!$K$9:$MP$148,ROWS(AG$38:AG42)+72,0)</f>
        <v>71.987354602948898</v>
      </c>
      <c r="AE62" s="109">
        <f>HLOOKUP(AE$55,'Jadual2&amp;3-Industryindex'!$K$9:$MP$148,ROWS(AH$38:AH42)+72,0)</f>
        <v>99.136474830002896</v>
      </c>
      <c r="AF62" s="109">
        <f>HLOOKUP(AF$55,'Jadual2&amp;3-Industryindex'!$K$9:$MP$148,ROWS(AI$38:AI42)+72,0)</f>
        <v>84.603278940276098</v>
      </c>
      <c r="AG62" s="109">
        <f>HLOOKUP(AG$55,'Jadual2&amp;3-Industryindex'!$K$9:$MP$148,ROWS(AJ$38:AJ42)+72,0)</f>
        <v>94.045851329594299</v>
      </c>
      <c r="AH62" s="109">
        <f>HLOOKUP(AH$55,'Jadual2&amp;3-Industryindex'!$K$9:$MP$148,ROWS(AK$38:AK42)+72,0)</f>
        <v>90.362924977152502</v>
      </c>
      <c r="AI62" s="109">
        <f>HLOOKUP(AI$55,'Jadual2&amp;3-Industryindex'!$K$9:$MP$148,ROWS(AL$38:AL42)+72,0)</f>
        <v>87.029469626979704</v>
      </c>
      <c r="AJ62" s="109">
        <f>HLOOKUP(AJ$55,'Jadual2&amp;3-Industryindex'!$K$9:$MP$148,ROWS(AM$38:AM42)+72,0)</f>
        <v>70.013132969596597</v>
      </c>
      <c r="AK62" s="109">
        <f>HLOOKUP(AK$55,'Jadual2&amp;3-Industryindex'!$K$9:$MP$148,ROWS(AN$38:AN42)+72,0)</f>
        <v>97.693011044773399</v>
      </c>
      <c r="AL62" s="109">
        <f>HLOOKUP(AL$55,'Jadual2&amp;3-Industryindex'!$K$9:$MP$148,ROWS(AO$38:AO42)+72,0)</f>
        <v>109.746524770869</v>
      </c>
      <c r="AM62" s="109">
        <f>HLOOKUP(AM$55,'Jadual2&amp;3-Industryindex'!$K$9:$MP$148,ROWS(AP$38:AP42)+72,0)</f>
        <v>81.865957161635507</v>
      </c>
      <c r="AN62" s="109">
        <f>HLOOKUP(AN$55,'Jadual2&amp;3-Industryindex'!$K$9:$MP$148,ROWS(AQ$38:AQ42)+72,0)</f>
        <v>94.935453006068599</v>
      </c>
      <c r="AO62" s="109">
        <f>HLOOKUP(AO$55,'Jadual2&amp;3-Industryindex'!$K$9:$MP$148,ROWS(AR$38:AR42)+72,0)</f>
        <v>95.010583228973104</v>
      </c>
      <c r="AP62" s="109">
        <f>HLOOKUP(AP$55,'Jadual2&amp;3-Industryindex'!$K$9:$MP$148,ROWS(AS$38:AS42)+72,0)</f>
        <v>89.774429295473396</v>
      </c>
      <c r="AQ62" s="109">
        <f>HLOOKUP(AQ$55,'Jadual2&amp;3-Industryindex'!$K$9:$MP$148,ROWS(AT$38:AT42)+72,0)</f>
        <v>80.744239712983003</v>
      </c>
      <c r="AR62" s="109">
        <f>HLOOKUP(AR$55,'Jadual2&amp;3-Industryindex'!$K$9:$MP$148,ROWS(AU$38:AU42)+72,0)</f>
        <v>91.081328745507903</v>
      </c>
      <c r="AS62" s="109">
        <f>HLOOKUP(AS$55,'Jadual2&amp;3-Industryindex'!$K$9:$MP$148,ROWS(AV$38:AV42)+72,0)</f>
        <v>93.022165310500895</v>
      </c>
      <c r="AT62" s="109">
        <f>HLOOKUP(AT$55,'Jadual2&amp;3-Industryindex'!$K$9:$MP$148,ROWS(AW$38:AW42)+72,0)</f>
        <v>107.603444822593</v>
      </c>
      <c r="AU62" s="109">
        <f>HLOOKUP(AU$55,'Jadual2&amp;3-Industryindex'!$K$9:$MP$148,ROWS(AX$38:AX42)+72,0)</f>
        <v>74.576978980046405</v>
      </c>
      <c r="AV62" s="109">
        <f>HLOOKUP(AV$55,'Jadual2&amp;3-Industryindex'!$K$9:$MP$148,ROWS(AY$38:AY42)+72,0)</f>
        <v>81.112032375261194</v>
      </c>
      <c r="AW62" s="109">
        <f>HLOOKUP(AW$55,'Jadual2&amp;3-Industryindex'!$K$9:$MP$148,ROWS(AZ$38:AZ42)+72,0)</f>
        <v>70.073441267909701</v>
      </c>
      <c r="AX62" s="109">
        <f>HLOOKUP(AX$55,'Jadual2&amp;3-Industryindex'!$K$9:$MP$148,ROWS(BA$38:BA42)+72,0)</f>
        <v>113.607504588168</v>
      </c>
      <c r="AY62" s="109">
        <f>HLOOKUP(AY$55,'Jadual2&amp;3-Industryindex'!$K$9:$MP$148,ROWS(BB$38:BB42)+72,0)</f>
        <v>99.881007387093803</v>
      </c>
      <c r="AZ62" s="109">
        <f>HLOOKUP(AZ$55,'Jadual2&amp;3-Industryindex'!$K$9:$MP$148,ROWS(BC$38:BC42)+72,0)</f>
        <v>96.243539259849001</v>
      </c>
      <c r="BA62" s="109">
        <f>HLOOKUP(BA$55,'Jadual2&amp;3-Industryindex'!$K$9:$MP$148,ROWS(BD$38:BD42)+72,0)</f>
        <v>91.9522123752553</v>
      </c>
      <c r="BB62" s="109">
        <f>HLOOKUP(BB$55,'Jadual2&amp;3-Industryindex'!$K$9:$MP$148,ROWS(BE$38:BE42)+72,0)</f>
        <v>88.640784397037805</v>
      </c>
      <c r="BC62" s="109">
        <f>HLOOKUP(BC$55,'Jadual2&amp;3-Industryindex'!$K$9:$MP$148,ROWS(BF$38:BF42)+72,0)</f>
        <v>85.329115665586698</v>
      </c>
      <c r="BD62" s="109">
        <f>HLOOKUP(BD$55,'Jadual2&amp;3-Industryindex'!$K$9:$MP$148,ROWS(BG$38:BG42)+72,0)</f>
        <v>98.186605661577303</v>
      </c>
      <c r="BE62" s="109">
        <f>HLOOKUP(BE$55,'Jadual2&amp;3-Industryindex'!$K$9:$MP$148,ROWS(BH$38:BH42)+72,0)</f>
        <v>98.486610386668403</v>
      </c>
      <c r="BF62" s="109">
        <f>HLOOKUP(BF$55,'Jadual2&amp;3-Industryindex'!$K$9:$MP$148,ROWS(BI$38:BI42)+72,0)</f>
        <v>88.173723243195298</v>
      </c>
      <c r="BG62" s="109">
        <f>HLOOKUP(BG$55,'Jadual2&amp;3-Industryindex'!$K$9:$MP$148,ROWS(BJ$38:BJ42)+72,0)</f>
        <v>92.724780854604901</v>
      </c>
      <c r="BH62" s="109">
        <f>HLOOKUP(BH$55,'Jadual2&amp;3-Industryindex'!$K$9:$MP$148,ROWS(BK$38:BK42)+72,0)</f>
        <v>98.860578277981901</v>
      </c>
      <c r="BI62" s="109">
        <f>HLOOKUP(BI$55,'Jadual2&amp;3-Industryindex'!$K$9:$MP$148,ROWS(BL$38:BL42)+72,0)</f>
        <v>94.688880127047298</v>
      </c>
      <c r="BJ62" s="109">
        <f>HLOOKUP(BJ$55,'Jadual2&amp;3-Industryindex'!$K$9:$MP$148,ROWS(BM$38:BM42)+72,0)</f>
        <v>99.694592433664297</v>
      </c>
      <c r="BK62" s="109">
        <f>HLOOKUP(BK$55,'Jadual2&amp;3-Industryindex'!$K$9:$MP$148,ROWS(BN$38:BN42)+72,0)</f>
        <v>88.154719527861104</v>
      </c>
      <c r="BL62" s="109">
        <f>HLOOKUP(BL$55,'Jadual2&amp;3-Industryindex'!$K$9:$MP$148,ROWS(BO$38:BO42)+72,0)</f>
        <v>86.762921916194102</v>
      </c>
      <c r="BM62" s="109">
        <f>HLOOKUP(BM$55,'Jadual2&amp;3-Industryindex'!$K$9:$MP$148,ROWS(BP$38:BP42)+72,0)</f>
        <v>79.3008130738923</v>
      </c>
      <c r="BN62" s="109">
        <f>HLOOKUP(BN$55,'Jadual2&amp;3-Industryindex'!$K$9:$MP$148,ROWS(BQ$38:BQ42)+72,0)</f>
        <v>89.135071421745494</v>
      </c>
      <c r="BO62" s="109">
        <f>HLOOKUP(BO$55,'Jadual2&amp;3-Industryindex'!$K$9:$MP$148,ROWS(BR$38:BR42)+72,0)</f>
        <v>88.459176075373705</v>
      </c>
      <c r="BP62" s="109">
        <f>HLOOKUP(BP$55,'Jadual2&amp;3-Industryindex'!$K$9:$MP$148,ROWS(BS$38:BS42)+72,0)</f>
        <v>90.230805263711204</v>
      </c>
      <c r="BQ62" s="109">
        <f>HLOOKUP(BQ$55,'Jadual2&amp;3-Industryindex'!$K$9:$MP$148,ROWS(BT$38:BT42)+72,0)</f>
        <v>86.683320904846497</v>
      </c>
      <c r="BR62" s="109">
        <f>HLOOKUP(BR$55,'Jadual2&amp;3-Industryindex'!$K$9:$MP$148,ROWS(BU$38:BU42)+72,0)</f>
        <v>96.090826999497295</v>
      </c>
      <c r="BS62" s="109">
        <f>HLOOKUP(BS$55,'Jadual2&amp;3-Industryindex'!$K$9:$MP$148,ROWS(BV$38:BV42)+72,0)</f>
        <v>103.770519068767</v>
      </c>
      <c r="BT62" s="109">
        <f>HLOOKUP(BT$55,'Jadual2&amp;3-Industryindex'!$K$9:$MP$148,ROWS(BW$38:BW42)+72,0)</f>
        <v>96.260982556104807</v>
      </c>
      <c r="BU62" s="109">
        <f>HLOOKUP(BU$55,'Jadual2&amp;3-Industryindex'!$K$9:$MP$148,ROWS(BX$38:BX42)+72,0)</f>
        <v>94.118724679812203</v>
      </c>
      <c r="BV62" s="109">
        <f>HLOOKUP(BV$55,'Jadual2&amp;3-Industryindex'!$K$9:$MP$148,ROWS(BY$38:BY42)+72,0)</f>
        <v>79.337056366235203</v>
      </c>
      <c r="BW62" s="109">
        <f>HLOOKUP(BW$55,'Jadual2&amp;3-Industryindex'!$K$9:$MP$148,ROWS(BZ$38:BZ42)+72,0)</f>
        <v>93.229167704420504</v>
      </c>
      <c r="BX62" s="109">
        <f>HLOOKUP(BX$55,'Jadual2&amp;3-Industryindex'!$K$9:$MP$148,ROWS(CA$38:CA42)+72,0)</f>
        <v>82.889451661010995</v>
      </c>
      <c r="BY62" s="109">
        <f>HLOOKUP(BY$55,'Jadual2&amp;3-Industryindex'!$K$9:$MP$148,ROWS(CB$38:CB42)+72,0)</f>
        <v>86.371627593598703</v>
      </c>
      <c r="BZ62" s="109">
        <f>HLOOKUP(BZ$55,'Jadual2&amp;3-Industryindex'!$K$9:$MP$148,ROWS(CC$38:CC42)+72,0)</f>
        <v>109.316306398146</v>
      </c>
      <c r="CA62" s="109">
        <f>HLOOKUP(CA$55,'Jadual2&amp;3-Industryindex'!$K$9:$MP$148,ROWS(CD$38:CD42)+72,0)</f>
        <v>91.749272037709005</v>
      </c>
      <c r="CB62" s="109">
        <f>HLOOKUP(CB$55,'Jadual2&amp;3-Industryindex'!$K$9:$MP$148,ROWS(CE$38:CE42)+72,0)</f>
        <v>79.492975142774796</v>
      </c>
      <c r="CC62" s="109">
        <f>HLOOKUP(CC$55,'Jadual2&amp;3-Industryindex'!$K$9:$MP$148,ROWS(CF$38:CF42)+72,0)</f>
        <v>86.550887093912706</v>
      </c>
      <c r="CD62" s="109">
        <f>HLOOKUP(CD$55,'Jadual2&amp;3-Industryindex'!$K$9:$MP$148,ROWS(CG$38:CG42)+72,0)</f>
        <v>82.016104929912004</v>
      </c>
      <c r="CE62" s="109">
        <f>HLOOKUP(CE$55,'Jadual2&amp;3-Industryindex'!$K$9:$MP$148,ROWS(CH$38:CH42)+72,0)</f>
        <v>95.114477603597095</v>
      </c>
      <c r="CF62" s="109">
        <f>HLOOKUP(CF$55,'Jadual2&amp;3-Industryindex'!$K$9:$MP$148,ROWS(CI$38:CI42)+72,0)</f>
        <v>75.036622033340393</v>
      </c>
      <c r="CG62" s="109">
        <f>HLOOKUP(CG$55,'Jadual2&amp;3-Industryindex'!$K$9:$MP$148,ROWS(CJ$38:CJ42)+72,0)</f>
        <v>107.654465621694</v>
      </c>
      <c r="CH62" s="109">
        <f>HLOOKUP(CH$55,'Jadual2&amp;3-Industryindex'!$K$9:$MP$148,ROWS(CK$38:CK42)+72,0)</f>
        <v>84.060599654544205</v>
      </c>
      <c r="CI62" s="109">
        <f>HLOOKUP(CI$55,'Jadual2&amp;3-Industryindex'!$K$9:$MP$148,ROWS(CL$38:CL42)+72,0)</f>
        <v>100.684775628822</v>
      </c>
      <c r="CJ62" s="109">
        <f>HLOOKUP(CJ$55,'Jadual2&amp;3-Industryindex'!$K$9:$MP$148,ROWS(CN$38:CN42)+72,0)</f>
        <v>100.914478021542</v>
      </c>
      <c r="CK62" s="109">
        <f>HLOOKUP(CK$55,'Jadual2&amp;3-Industryindex'!$K$9:$MP$148,ROWS(CO$38:CO42)+72,0)</f>
        <v>79.030492970692507</v>
      </c>
      <c r="CL62" s="109">
        <f>HLOOKUP(CL$55,'Jadual2&amp;3-Industryindex'!$K$9:$MP$148,ROWS(CP$38:CP42)+72,0)</f>
        <v>114.624469668868</v>
      </c>
      <c r="CM62" s="109">
        <f>HLOOKUP(CM$55,'Jadual2&amp;3-Industryindex'!$K$9:$MP$148,ROWS(CQ$38:CQ42)+72,0)</f>
        <v>80.960999036783505</v>
      </c>
      <c r="CN62" s="109">
        <f>HLOOKUP(CN$55,'Jadual2&amp;3-Industryindex'!$K$9:$MP$148,ROWS(CQ$38:CQ42)+72,0)</f>
        <v>81.233513074985595</v>
      </c>
      <c r="CO62" s="109">
        <f>HLOOKUP(CO$55,'Jadual2&amp;3-Industryindex'!$K$9:$MP$148,ROWS(CR$38:CR42)+72,0)</f>
        <v>103.25395546387099</v>
      </c>
      <c r="CP62" s="109">
        <f>HLOOKUP(CP$55,'Jadual2&amp;3-Industryindex'!$K$9:$MP$148,ROWS(CS$38:CS42)+72,0)</f>
        <v>82.9700925431587</v>
      </c>
      <c r="CQ62" s="109">
        <f>HLOOKUP(CQ$55,'Jadual2&amp;3-Industryindex'!$K$9:$MP$148,ROWS(CT$38:CT42)+72,0)</f>
        <v>89.826183398833393</v>
      </c>
      <c r="CR62" s="109">
        <f>HLOOKUP(CR$55,'Jadual2&amp;3-Industryindex'!$K$9:$MP$148,ROWS(CU$38:CU42)+72,0)</f>
        <v>96.885995724461395</v>
      </c>
      <c r="CS62" s="109">
        <f>HLOOKUP(CS$55,'Jadual2&amp;3-Industryindex'!$K$9:$MP$148,ROWS(CV$38:CV42)+72,0)</f>
        <v>83.894061090838207</v>
      </c>
      <c r="CT62" s="109">
        <f>HLOOKUP(CT$55,'Jadual2&amp;3-Industryindex'!$K$9:$MP$148,ROWS(CW$38:CW42)+72,0)</f>
        <v>84.647765614943694</v>
      </c>
      <c r="CU62" s="109">
        <f>HLOOKUP(CU$55,'Jadual2&amp;3-Industryindex'!$K$9:$MP$148,ROWS(CX$38:CX42)+72,0)</f>
        <v>76.283544818121598</v>
      </c>
      <c r="CV62" s="109">
        <f>HLOOKUP(CV$55,'Jadual2&amp;3-Industryindex'!$K$9:$MP$148,ROWS(CY$38:CY42)+72,0)</f>
        <v>77.777132064300901</v>
      </c>
      <c r="CW62" s="109">
        <f>HLOOKUP(CW$55,'Jadual2&amp;3-Industryindex'!$K$9:$MP$148,ROWS(CZ$38:CZ42)+72,0)</f>
        <v>83.218186702344894</v>
      </c>
      <c r="CX62" s="109">
        <f>HLOOKUP(CX$55,'Jadual2&amp;3-Industryindex'!$K$9:$MP$148,ROWS(DA$38:DA42)+72,0)</f>
        <v>59.556511489272197</v>
      </c>
      <c r="CY62" s="109">
        <f>HLOOKUP(CY$55,'Jadual2&amp;3-Industryindex'!$K$9:$MP$148,ROWS(DB$38:DB42)+72,0)</f>
        <v>78.244304207989501</v>
      </c>
      <c r="CZ62" s="109">
        <f>HLOOKUP(CZ$55,'Jadual2&amp;3-Industryindex'!$K$9:$MP$148,ROWS(DC$38:DC42)+72,0)</f>
        <v>73.760847235328995</v>
      </c>
      <c r="DA62" s="109">
        <f>HLOOKUP(DA$55,'Jadual2&amp;3-Industryindex'!$K$9:$MP$148,ROWS(DD$38:DD42)+72,0)</f>
        <v>114.62592690741501</v>
      </c>
      <c r="DB62" s="109">
        <f>HLOOKUP(DB$55,'Jadual2&amp;3-Industryindex'!$K$9:$MP$148,ROWS(DE$38:DE42)+72,0)</f>
        <v>85.280360502996501</v>
      </c>
      <c r="DC62" s="109">
        <f>HLOOKUP(DC$55,'Jadual2&amp;3-Industryindex'!$K$9:$MP$148,ROWS(DF$38:DF42)+72,0)</f>
        <v>90.630155777673394</v>
      </c>
      <c r="DD62" s="109">
        <f>HLOOKUP(DD$55,'Jadual2&amp;3-Industryindex'!$K$9:$MP$148,ROWS(DG$38:DG42)+72,0)</f>
        <v>82.187445380720504</v>
      </c>
      <c r="DE62" s="109">
        <f>HLOOKUP(DE$55,'Jadual2&amp;3-Industryindex'!$K$9:$MP$148,ROWS(DH$38:DH42)+72,0)</f>
        <v>79.978125653849105</v>
      </c>
      <c r="DF62" s="109">
        <f>HLOOKUP(DF$55,'Jadual2&amp;3-Industryindex'!$K$9:$MP$148,ROWS(DI$38:DI42)+72,0)</f>
        <v>79.344450233876401</v>
      </c>
      <c r="DG62" s="109">
        <f>HLOOKUP(DG$55,'Jadual2&amp;3-Industryindex'!$K$9:$MP$148,ROWS(DJ$38:DJ42)+72,0)</f>
        <v>72.630886190524294</v>
      </c>
      <c r="DH62" s="109">
        <f>HLOOKUP(DH$55,'Jadual2&amp;3-Industryindex'!$K$9:$MP$148,ROWS(DK$38:DK42)+72,0)</f>
        <v>164.27936148259201</v>
      </c>
      <c r="DI62" s="109">
        <f>HLOOKUP(DI$55,'Jadual2&amp;3-Industryindex'!$K$9:$MP$148,ROWS(DL$38:DL42)+72,0)</f>
        <v>101.856477005212</v>
      </c>
      <c r="DJ62" s="109">
        <f>HLOOKUP(DJ$55,'Jadual2&amp;3-Industryindex'!$K$9:$MP$148,ROWS(DM$38:DM42)+72,0)</f>
        <v>82.870757612209104</v>
      </c>
      <c r="DK62" s="109">
        <f>HLOOKUP(DK$55,'Jadual2&amp;3-Industryindex'!$K$9:$MP$148,ROWS(DN$38:DN42)+72,0)</f>
        <v>72.889370864652093</v>
      </c>
      <c r="DL62" s="109">
        <f>HLOOKUP(DL$55,'Jadual2&amp;3-Industryindex'!$K$9:$MP$148,ROWS(DO$38:DO42)+72,0)</f>
        <v>96.799975883736906</v>
      </c>
      <c r="DM62" s="109">
        <f>HLOOKUP(DM$55,'Jadual2&amp;3-Industryindex'!$K$9:$MP$148,ROWS(DP$38:DP42)+72,0)</f>
        <v>83.7009578865121</v>
      </c>
      <c r="DN62" s="109">
        <f>HLOOKUP(DN$55,'Jadual2&amp;3-Industryindex'!$K$9:$MP$148,ROWS(DQ$38:DQ42)+72,0)</f>
        <v>90.102762261389799</v>
      </c>
      <c r="DO62" s="109">
        <f>HLOOKUP(DO$55,'Jadual2&amp;3-Industryindex'!$K$9:$MP$148,ROWS(DR$38:DR42)+72,0)</f>
        <v>92.891961942047203</v>
      </c>
      <c r="DP62" s="109">
        <f>HLOOKUP(DP$55,'Jadual2&amp;3-Industryindex'!$K$9:$MP$148,ROWS(DS$38:DS42)+72,0)</f>
        <v>67.372458324758995</v>
      </c>
      <c r="DQ62" s="109">
        <f>HLOOKUP(DQ$55,'Jadual2&amp;3-Industryindex'!$K$9:$MP$148,ROWS(DT$38:DT42)+72,0)</f>
        <v>84.0564148853814</v>
      </c>
      <c r="DR62" s="109">
        <f>HLOOKUP(DR$55,'Jadual2&amp;3-Industryindex'!$K$9:$MP$148,ROWS(DU$38:DU42)+72,0)</f>
        <v>98.252234879091304</v>
      </c>
      <c r="DS62" s="109">
        <f>HLOOKUP(DS$55,'Jadual2&amp;3-Industryindex'!$K$9:$MP$148,ROWS(DV$38:DV42)+72,0)</f>
        <v>101.873850808082</v>
      </c>
      <c r="DT62" s="109">
        <f>HLOOKUP(DT$55,'Jadual2&amp;3-Industryindex'!$K$9:$MP$148,ROWS(DW$38:DW42)+72,0)</f>
        <v>120.83280542755401</v>
      </c>
      <c r="DU62" s="109">
        <f>HLOOKUP(DU$55,'Jadual2&amp;3-Industryindex'!$K$9:$MP$148,ROWS(DX$38:DX42)+72,0)</f>
        <v>99.473007348379497</v>
      </c>
      <c r="DV62" s="109">
        <f>HLOOKUP(DV$55,'Jadual2&amp;3-Industryindex'!$K$9:$MP$148,ROWS(DY$38:DY42)+72,0)</f>
        <v>80.921876894445006</v>
      </c>
      <c r="DW62" s="109">
        <f>HLOOKUP(DW$55,'Jadual2&amp;3-Industryindex'!$K$9:$MP$148,ROWS(DZ$38:DZ42)+72,0)</f>
        <v>70.824211183945295</v>
      </c>
      <c r="DX62" s="109">
        <f>HLOOKUP(DX$55,'Jadual2&amp;3-Industryindex'!$K$9:$MP$148,ROWS(EA$38:EA42)+72,0)</f>
        <v>108.149466405833</v>
      </c>
      <c r="DY62" s="109">
        <f>HLOOKUP(DY$55,'Jadual2&amp;3-Industryindex'!$K$9:$MP$148,ROWS(EB$38:EB42)+72,0)</f>
        <v>97.950043268669305</v>
      </c>
      <c r="DZ62" s="109">
        <f>HLOOKUP(DZ$55,'Jadual2&amp;3-Industryindex'!$K$9:$MP$148,ROWS(EC$38:EC42)+72,0)</f>
        <v>98.791253687228306</v>
      </c>
      <c r="EA62" s="109">
        <f>HLOOKUP(EA$55,'Jadual2&amp;3-Industryindex'!$K$9:$MP$148,ROWS(ED$38:ED42)+72,0)</f>
        <v>88.981695499260695</v>
      </c>
      <c r="EB62" s="109">
        <f>HLOOKUP(EB$55,'Jadual2&amp;3-Industryindex'!$K$9:$MP$148,ROWS(EE$38:EE42)+72,0)</f>
        <v>94.759330739432002</v>
      </c>
      <c r="EC62" s="109">
        <f>HLOOKUP(EC$55,'Jadual2&amp;3-Industryindex'!$K$9:$MP$148,ROWS(EF$38:EF42)+72,0)</f>
        <v>102.897225307132</v>
      </c>
      <c r="ED62" s="109">
        <f>HLOOKUP(ED$55,'Jadual2&amp;3-Industryindex'!$K$9:$MP$148,ROWS(EG$38:EG42)+72,0)</f>
        <v>99.191981516792794</v>
      </c>
      <c r="EE62" s="109">
        <f>HLOOKUP(EE$55,'Jadual2&amp;3-Industryindex'!$K$9:$MP$148,ROWS(EH$38:EH42)+72,0)</f>
        <v>128.314512074525</v>
      </c>
      <c r="EF62" s="102">
        <v>114.470368938569</v>
      </c>
      <c r="EG62" s="102">
        <v>134.24535253813599</v>
      </c>
      <c r="EH62" s="102">
        <v>124.870862798075</v>
      </c>
      <c r="EI62" s="102">
        <v>130.069045784602</v>
      </c>
      <c r="EJ62" s="102">
        <v>150.918705584691</v>
      </c>
      <c r="EK62" s="102">
        <v>112.04368244692201</v>
      </c>
      <c r="EL62" s="102">
        <v>121.847001963369</v>
      </c>
      <c r="EM62" s="102">
        <v>102.936507191038</v>
      </c>
      <c r="EN62" s="102">
        <v>128.06821545244401</v>
      </c>
      <c r="EO62" s="102">
        <v>103.327476904817</v>
      </c>
      <c r="EP62" s="102">
        <v>106.846608960102</v>
      </c>
      <c r="EQ62" s="102">
        <v>115.037752626997</v>
      </c>
      <c r="ER62" s="102">
        <v>138.640339343498</v>
      </c>
      <c r="ES62" s="102">
        <v>100.648064109123</v>
      </c>
      <c r="ET62" s="102">
        <v>112.126629660022</v>
      </c>
      <c r="EU62" s="102">
        <v>123.865902625777</v>
      </c>
      <c r="EV62" s="102">
        <v>107.495356577739</v>
      </c>
      <c r="EW62" s="102">
        <v>115.647755323097</v>
      </c>
      <c r="EX62" s="102">
        <v>105.052883166359</v>
      </c>
      <c r="EY62" s="102">
        <v>110.577407267496</v>
      </c>
      <c r="EZ62" s="102">
        <v>117.23850193920499</v>
      </c>
      <c r="FA62" s="102">
        <v>107.88916309651999</v>
      </c>
      <c r="FB62" s="102">
        <v>117.283617175901</v>
      </c>
      <c r="FC62" s="102">
        <v>143.45213824719201</v>
      </c>
      <c r="FD62" s="102">
        <v>119.37838822199301</v>
      </c>
      <c r="FE62" s="102">
        <v>127.494258374456</v>
      </c>
      <c r="FF62" s="102">
        <v>114.810839175903</v>
      </c>
      <c r="FG62" s="102">
        <v>127.857795803326</v>
      </c>
      <c r="FH62" s="102">
        <v>109.80092201691301</v>
      </c>
      <c r="FI62" s="102">
        <v>107.693506591607</v>
      </c>
      <c r="FJ62" s="102">
        <v>124.541977556535</v>
      </c>
      <c r="FK62" s="102">
        <v>108.118543460982</v>
      </c>
      <c r="FL62" s="102">
        <v>110.374519538741</v>
      </c>
      <c r="FM62" s="102">
        <v>112.581981305114</v>
      </c>
      <c r="FN62" s="102">
        <v>128.85089664794</v>
      </c>
      <c r="FO62" s="102">
        <v>107.39231890462101</v>
      </c>
      <c r="FP62" s="102">
        <v>152.43207587453099</v>
      </c>
      <c r="FQ62" s="102">
        <v>183.528246416613</v>
      </c>
      <c r="FR62" s="102">
        <v>182.36254180187001</v>
      </c>
      <c r="FS62" s="102">
        <v>132.204393474092</v>
      </c>
      <c r="FT62" s="102">
        <v>183.263058901384</v>
      </c>
      <c r="FU62" s="102">
        <v>111.400510590576</v>
      </c>
      <c r="FV62" s="102">
        <v>95.713440769411406</v>
      </c>
      <c r="FW62" s="102">
        <v>86.566909201034306</v>
      </c>
      <c r="FX62" s="102">
        <v>104.356045247152</v>
      </c>
      <c r="FY62" s="102">
        <v>80.876488792908901</v>
      </c>
      <c r="FZ62" s="102">
        <v>109.017714258796</v>
      </c>
      <c r="GA62" s="102">
        <v>106.198132780083</v>
      </c>
      <c r="GB62" s="102">
        <v>113.470180249607</v>
      </c>
      <c r="GC62" s="102">
        <v>80.539254965860096</v>
      </c>
      <c r="GD62" s="102">
        <v>98.589062054408799</v>
      </c>
      <c r="GE62" s="102">
        <v>112.23112833612301</v>
      </c>
      <c r="GF62" s="102">
        <v>118.234031977613</v>
      </c>
      <c r="GG62" s="102">
        <v>108.788823869848</v>
      </c>
      <c r="GH62" s="102">
        <v>116.067122899721</v>
      </c>
      <c r="GI62" s="102">
        <v>135.76657256960101</v>
      </c>
      <c r="GJ62" s="102">
        <v>112.666617298578</v>
      </c>
      <c r="GK62" s="102">
        <v>120.27980763694001</v>
      </c>
      <c r="GL62" s="102">
        <v>109.844598142146</v>
      </c>
      <c r="GM62" s="102">
        <v>119.47554462347</v>
      </c>
      <c r="GN62" s="102">
        <v>114.51979479538799</v>
      </c>
      <c r="GO62" s="102">
        <v>116.41747338726</v>
      </c>
      <c r="GP62" s="102">
        <v>128.89968036497899</v>
      </c>
      <c r="GQ62" s="102">
        <v>91.018619934282597</v>
      </c>
      <c r="GR62" s="102">
        <v>112.3719390575</v>
      </c>
      <c r="GS62" s="102">
        <v>107.25865648858699</v>
      </c>
      <c r="GT62" s="102">
        <v>135.197065613006</v>
      </c>
      <c r="GU62" s="102">
        <v>109.81906379877699</v>
      </c>
      <c r="GV62" s="102">
        <v>101.784462057813</v>
      </c>
      <c r="GW62" s="102">
        <v>121.67832167832201</v>
      </c>
      <c r="GX62" s="102">
        <v>102.514377900897</v>
      </c>
      <c r="GY62" s="102">
        <v>151.579695411432</v>
      </c>
      <c r="GZ62" s="102">
        <v>81.221858002233404</v>
      </c>
      <c r="HA62" s="102">
        <v>132.99883858974499</v>
      </c>
      <c r="HB62" s="102">
        <v>113.478939082617</v>
      </c>
      <c r="HC62" s="102">
        <v>115.529779858138</v>
      </c>
      <c r="HD62" s="102">
        <v>134.580019371058</v>
      </c>
      <c r="HE62" s="102">
        <v>107.172515662715</v>
      </c>
      <c r="HF62" s="102">
        <v>124.38528902736201</v>
      </c>
      <c r="HG62" s="102">
        <v>126.71482993111501</v>
      </c>
      <c r="HH62" s="102">
        <v>109.77422766631901</v>
      </c>
      <c r="HI62" s="102">
        <v>101.380163226039</v>
      </c>
      <c r="HJ62" s="102">
        <v>110.09805114907699</v>
      </c>
      <c r="HK62" s="102">
        <v>103.354629097494</v>
      </c>
      <c r="HL62" s="102">
        <v>118.213669833629</v>
      </c>
      <c r="HM62" s="102">
        <v>110.187784104572</v>
      </c>
      <c r="HN62" s="102">
        <v>134.71804869736701</v>
      </c>
      <c r="HO62" s="102">
        <v>128.12428966408299</v>
      </c>
      <c r="HP62" s="102">
        <v>110.60577894300501</v>
      </c>
      <c r="HQ62" s="102">
        <v>69.682688509354904</v>
      </c>
      <c r="HR62" s="102">
        <v>61.701277953745901</v>
      </c>
      <c r="HS62" s="102">
        <v>111.052467814285</v>
      </c>
      <c r="HT62" s="102">
        <v>130.04119763002001</v>
      </c>
      <c r="HU62" s="102">
        <v>130.983326388134</v>
      </c>
      <c r="HV62" s="102">
        <v>100.809648016417</v>
      </c>
      <c r="HW62" s="102">
        <v>133.61280500843199</v>
      </c>
      <c r="HX62" s="102">
        <v>95.333026143426594</v>
      </c>
      <c r="HY62" s="102">
        <v>102.225453560011</v>
      </c>
      <c r="HZ62" s="102">
        <v>97.962126445263806</v>
      </c>
      <c r="IA62" s="102">
        <v>96.910137696580605</v>
      </c>
      <c r="IB62" s="102">
        <v>117.137851117831</v>
      </c>
      <c r="IC62" s="102">
        <v>111.948387096774</v>
      </c>
      <c r="ID62" s="102">
        <v>118.838223718851</v>
      </c>
      <c r="IE62" s="102">
        <v>95.836356812434801</v>
      </c>
      <c r="IF62" s="102">
        <v>102.868440610495</v>
      </c>
      <c r="IG62" s="102">
        <v>104.058956976128</v>
      </c>
      <c r="IH62" s="102">
        <v>107.424117649914</v>
      </c>
      <c r="II62" s="102">
        <v>128.035381086146</v>
      </c>
      <c r="IJ62" s="102">
        <v>112.51445851579101</v>
      </c>
      <c r="IK62" s="102">
        <v>127.216764764839</v>
      </c>
      <c r="IL62" s="102">
        <v>122.709906437908</v>
      </c>
      <c r="IM62" s="102">
        <v>115.999154887904</v>
      </c>
      <c r="IN62" s="102">
        <v>115.60360208966701</v>
      </c>
    </row>
    <row r="63" spans="1:248">
      <c r="A63" s="95" t="s">
        <v>837</v>
      </c>
      <c r="B63" s="3" t="b">
        <f t="shared" si="5"/>
        <v>0</v>
      </c>
      <c r="C63" s="99">
        <f>'Jadual1-IPP'!E128</f>
        <v>116.875097837333</v>
      </c>
      <c r="F63" s="109">
        <f>HLOOKUP(F$55,'Jadual2&amp;3-Industryindex'!$K$9:$MP$148,ROWS(I$38:I43)+72,0)</f>
        <v>89.883695031075902</v>
      </c>
      <c r="G63" s="109">
        <f>HLOOKUP(G$55,'Jadual2&amp;3-Industryindex'!$K$9:$MP$148,ROWS(J$38:J43)+72,0)</f>
        <v>85.416686283887898</v>
      </c>
      <c r="H63" s="109">
        <f>HLOOKUP(H$55,'Jadual2&amp;3-Industryindex'!$K$9:$MP$148,ROWS(K$38:K43)+72,0)</f>
        <v>92.842946538244604</v>
      </c>
      <c r="I63" s="109">
        <f>HLOOKUP(I$55,'Jadual2&amp;3-Industryindex'!$K$9:$MP$148,ROWS(L$38:L43)+72,0)</f>
        <v>90.193115144919304</v>
      </c>
      <c r="J63" s="109">
        <f>HLOOKUP(J$55,'Jadual2&amp;3-Industryindex'!$K$9:$MP$148,ROWS(M$38:M43)+72,0)</f>
        <v>98.929765596631597</v>
      </c>
      <c r="K63" s="109">
        <f>HLOOKUP(K$55,'Jadual2&amp;3-Industryindex'!$K$9:$MP$148,ROWS(N$38:N43)+72,0)</f>
        <v>107.332668892702</v>
      </c>
      <c r="L63" s="109">
        <f>HLOOKUP(L$55,'Jadual2&amp;3-Industryindex'!$K$9:$MP$148,ROWS(O$38:O43)+72,0)</f>
        <v>98.1321553752977</v>
      </c>
      <c r="M63" s="109">
        <f>HLOOKUP(M$55,'Jadual2&amp;3-Industryindex'!$K$9:$MP$148,ROWS(P$38:P43)+72,0)</f>
        <v>104.612279009045</v>
      </c>
      <c r="N63" s="109">
        <f>HLOOKUP(N$55,'Jadual2&amp;3-Industryindex'!$K$9:$MP$148,ROWS(Q$38:Q43)+72,0)</f>
        <v>98.2458697933249</v>
      </c>
      <c r="O63" s="109">
        <f>HLOOKUP(O$55,'Jadual2&amp;3-Industryindex'!$K$9:$MP$148,ROWS(R$38:R43)+72,0)</f>
        <v>97.087509678707804</v>
      </c>
      <c r="P63" s="109">
        <f>HLOOKUP(P$55,'Jadual2&amp;3-Industryindex'!$K$9:$MP$148,ROWS(S$38:S43)+72,0)</f>
        <v>93.525870518185201</v>
      </c>
      <c r="Q63" s="109">
        <f>HLOOKUP(Q$55,'Jadual2&amp;3-Industryindex'!$K$9:$MP$148,ROWS(T$38:T43)+72,0)</f>
        <v>79.136056725753505</v>
      </c>
      <c r="R63" s="109">
        <f>HLOOKUP(R$55,'Jadual2&amp;3-Industryindex'!$K$9:$MP$148,ROWS(U$38:U43)+72,0)</f>
        <v>98.809513592305805</v>
      </c>
      <c r="S63" s="109">
        <f>HLOOKUP(S$55,'Jadual2&amp;3-Industryindex'!$K$9:$MP$148,ROWS(V$38:V43)+72,0)</f>
        <v>105.534963669687</v>
      </c>
      <c r="T63" s="109">
        <f>HLOOKUP(T$55,'Jadual2&amp;3-Industryindex'!$K$9:$MP$148,ROWS(W$38:W43)+72,0)</f>
        <v>92.287985574077794</v>
      </c>
      <c r="U63" s="109">
        <f>HLOOKUP(U$55,'Jadual2&amp;3-Industryindex'!$K$9:$MP$148,ROWS(X$38:X43)+72,0)</f>
        <v>96.015272690657298</v>
      </c>
      <c r="V63" s="109">
        <f>HLOOKUP(V$55,'Jadual2&amp;3-Industryindex'!$K$9:$MP$148,ROWS(Y$38:Y43)+72,0)</f>
        <v>99.924181183447899</v>
      </c>
      <c r="W63" s="109">
        <f>HLOOKUP(W$55,'Jadual2&amp;3-Industryindex'!$K$9:$MP$148,ROWS(Z$38:Z43)+72,0)</f>
        <v>88.553403656993098</v>
      </c>
      <c r="X63" s="109">
        <f>HLOOKUP(X$55,'Jadual2&amp;3-Industryindex'!$K$9:$MP$148,ROWS(AA$38:AA43)+72,0)</f>
        <v>94.824462826337594</v>
      </c>
      <c r="Y63" s="109">
        <f>HLOOKUP(Y$55,'Jadual2&amp;3-Industryindex'!$K$9:$MP$148,ROWS(AB$38:AB43)+72,0)</f>
        <v>92.495281465827802</v>
      </c>
      <c r="Z63" s="109">
        <f>HLOOKUP(Z$55,'Jadual2&amp;3-Industryindex'!$K$9:$MP$148,ROWS(AC$38:AC43)+72,0)</f>
        <v>87.851596812667097</v>
      </c>
      <c r="AA63" s="109">
        <f>HLOOKUP(AA$55,'Jadual2&amp;3-Industryindex'!$K$9:$MP$148,ROWS(AD$38:AD43)+72,0)</f>
        <v>101.88209537349</v>
      </c>
      <c r="AB63" s="109" t="e">
        <f>HLOOKUP(AB$55,'Jadual2&amp;3-Industryindex'!$K$9:$MP$148,ROWS(AE$38:AE43)+72,0)</f>
        <v>#N/A</v>
      </c>
      <c r="AC63" s="109">
        <f>HLOOKUP(AC$55,'Jadual2&amp;3-Industryindex'!$K$9:$MP$148,ROWS(AF$38:AF43)+72,0)</f>
        <v>86.369933840798794</v>
      </c>
      <c r="AD63" s="109">
        <f>HLOOKUP(AD$55,'Jadual2&amp;3-Industryindex'!$K$9:$MP$148,ROWS(AG$38:AG43)+72,0)</f>
        <v>100.96518701867301</v>
      </c>
      <c r="AE63" s="109">
        <f>HLOOKUP(AE$55,'Jadual2&amp;3-Industryindex'!$K$9:$MP$148,ROWS(AH$38:AH43)+72,0)</f>
        <v>101.325624396664</v>
      </c>
      <c r="AF63" s="109">
        <f>HLOOKUP(AF$55,'Jadual2&amp;3-Industryindex'!$K$9:$MP$148,ROWS(AI$38:AI43)+72,0)</f>
        <v>118.50107706935501</v>
      </c>
      <c r="AG63" s="109">
        <f>HLOOKUP(AG$55,'Jadual2&amp;3-Industryindex'!$K$9:$MP$148,ROWS(AJ$38:AJ43)+72,0)</f>
        <v>99.572360022487501</v>
      </c>
      <c r="AH63" s="109">
        <f>HLOOKUP(AH$55,'Jadual2&amp;3-Industryindex'!$K$9:$MP$148,ROWS(AK$38:AK43)+72,0)</f>
        <v>100.689580279563</v>
      </c>
      <c r="AI63" s="109">
        <f>HLOOKUP(AI$55,'Jadual2&amp;3-Industryindex'!$K$9:$MP$148,ROWS(AL$38:AL43)+72,0)</f>
        <v>94.821703452319497</v>
      </c>
      <c r="AJ63" s="109">
        <f>HLOOKUP(AJ$55,'Jadual2&amp;3-Industryindex'!$K$9:$MP$148,ROWS(AM$38:AM43)+72,0)</f>
        <v>81.505701082926805</v>
      </c>
      <c r="AK63" s="109">
        <f>HLOOKUP(AK$55,'Jadual2&amp;3-Industryindex'!$K$9:$MP$148,ROWS(AN$38:AN43)+72,0)</f>
        <v>90.234125579085003</v>
      </c>
      <c r="AL63" s="109">
        <f>HLOOKUP(AL$55,'Jadual2&amp;3-Industryindex'!$K$9:$MP$148,ROWS(AO$38:AO43)+72,0)</f>
        <v>102.64883018172701</v>
      </c>
      <c r="AM63" s="109">
        <f>HLOOKUP(AM$55,'Jadual2&amp;3-Industryindex'!$K$9:$MP$148,ROWS(AP$38:AP43)+72,0)</f>
        <v>86.945286287620902</v>
      </c>
      <c r="AN63" s="109">
        <f>HLOOKUP(AN$55,'Jadual2&amp;3-Industryindex'!$K$9:$MP$148,ROWS(AQ$38:AQ43)+72,0)</f>
        <v>120.499800056692</v>
      </c>
      <c r="AO63" s="109">
        <f>HLOOKUP(AO$55,'Jadual2&amp;3-Industryindex'!$K$9:$MP$148,ROWS(AR$38:AR43)+72,0)</f>
        <v>104.49763572872899</v>
      </c>
      <c r="AP63" s="109">
        <f>HLOOKUP(AP$55,'Jadual2&amp;3-Industryindex'!$K$9:$MP$148,ROWS(AS$38:AS43)+72,0)</f>
        <v>100.40780876980401</v>
      </c>
      <c r="AQ63" s="109">
        <f>HLOOKUP(AQ$55,'Jadual2&amp;3-Industryindex'!$K$9:$MP$148,ROWS(AT$38:AT43)+72,0)</f>
        <v>94.020354705611197</v>
      </c>
      <c r="AR63" s="109">
        <f>HLOOKUP(AR$55,'Jadual2&amp;3-Industryindex'!$K$9:$MP$148,ROWS(AU$38:AU43)+72,0)</f>
        <v>111.597316729441</v>
      </c>
      <c r="AS63" s="109">
        <f>HLOOKUP(AS$55,'Jadual2&amp;3-Industryindex'!$K$9:$MP$148,ROWS(AV$38:AV43)+72,0)</f>
        <v>101.457638344152</v>
      </c>
      <c r="AT63" s="109">
        <f>HLOOKUP(AT$55,'Jadual2&amp;3-Industryindex'!$K$9:$MP$148,ROWS(AW$38:AW43)+72,0)</f>
        <v>108.418560706728</v>
      </c>
      <c r="AU63" s="109">
        <f>HLOOKUP(AU$55,'Jadual2&amp;3-Industryindex'!$K$9:$MP$148,ROWS(AX$38:AX43)+72,0)</f>
        <v>98.382076746504097</v>
      </c>
      <c r="AV63" s="109">
        <f>HLOOKUP(AV$55,'Jadual2&amp;3-Industryindex'!$K$9:$MP$148,ROWS(AY$38:AY43)+72,0)</f>
        <v>101.80100761608399</v>
      </c>
      <c r="AW63" s="109">
        <f>HLOOKUP(AW$55,'Jadual2&amp;3-Industryindex'!$K$9:$MP$148,ROWS(AZ$38:AZ43)+72,0)</f>
        <v>80.887166884874205</v>
      </c>
      <c r="AX63" s="109">
        <f>HLOOKUP(AX$55,'Jadual2&amp;3-Industryindex'!$K$9:$MP$148,ROWS(BA$38:BA43)+72,0)</f>
        <v>96.113994780331197</v>
      </c>
      <c r="AY63" s="109">
        <f>HLOOKUP(AY$55,'Jadual2&amp;3-Industryindex'!$K$9:$MP$148,ROWS(BB$38:BB43)+72,0)</f>
        <v>106.991364260925</v>
      </c>
      <c r="AZ63" s="109">
        <f>HLOOKUP(AZ$55,'Jadual2&amp;3-Industryindex'!$K$9:$MP$148,ROWS(BC$38:BC43)+72,0)</f>
        <v>94.738772037406704</v>
      </c>
      <c r="BA63" s="109">
        <f>HLOOKUP(BA$55,'Jadual2&amp;3-Industryindex'!$K$9:$MP$148,ROWS(BD$38:BD43)+72,0)</f>
        <v>102.995493860415</v>
      </c>
      <c r="BB63" s="109">
        <f>HLOOKUP(BB$55,'Jadual2&amp;3-Industryindex'!$K$9:$MP$148,ROWS(BE$38:BE43)+72,0)</f>
        <v>94.872189302450806</v>
      </c>
      <c r="BC63" s="109">
        <f>HLOOKUP(BC$55,'Jadual2&amp;3-Industryindex'!$K$9:$MP$148,ROWS(BF$38:BF43)+72,0)</f>
        <v>94.085514493465993</v>
      </c>
      <c r="BD63" s="109">
        <f>HLOOKUP(BD$55,'Jadual2&amp;3-Industryindex'!$K$9:$MP$148,ROWS(BG$38:BG43)+72,0)</f>
        <v>105.10602296719399</v>
      </c>
      <c r="BE63" s="109">
        <f>HLOOKUP(BE$55,'Jadual2&amp;3-Industryindex'!$K$9:$MP$148,ROWS(BH$38:BH43)+72,0)</f>
        <v>107.78185829985</v>
      </c>
      <c r="BF63" s="109">
        <f>HLOOKUP(BF$55,'Jadual2&amp;3-Industryindex'!$K$9:$MP$148,ROWS(BI$38:BI43)+72,0)</f>
        <v>108.450684905323</v>
      </c>
      <c r="BG63" s="109">
        <f>HLOOKUP(BG$55,'Jadual2&amp;3-Industryindex'!$K$9:$MP$148,ROWS(BJ$38:BJ43)+72,0)</f>
        <v>109.79349799140699</v>
      </c>
      <c r="BH63" s="109">
        <f>HLOOKUP(BH$55,'Jadual2&amp;3-Industryindex'!$K$9:$MP$148,ROWS(BK$38:BK43)+72,0)</f>
        <v>93.682456354172004</v>
      </c>
      <c r="BI63" s="109">
        <f>HLOOKUP(BI$55,'Jadual2&amp;3-Industryindex'!$K$9:$MP$148,ROWS(BL$38:BL43)+72,0)</f>
        <v>91.858610565434901</v>
      </c>
      <c r="BJ63" s="109">
        <f>HLOOKUP(BJ$55,'Jadual2&amp;3-Industryindex'!$K$9:$MP$148,ROWS(BM$38:BM43)+72,0)</f>
        <v>94.756856464286102</v>
      </c>
      <c r="BK63" s="109">
        <f>HLOOKUP(BK$55,'Jadual2&amp;3-Industryindex'!$K$9:$MP$148,ROWS(BN$38:BN43)+72,0)</f>
        <v>115.606215365783</v>
      </c>
      <c r="BL63" s="109">
        <f>HLOOKUP(BL$55,'Jadual2&amp;3-Industryindex'!$K$9:$MP$148,ROWS(BO$38:BO43)+72,0)</f>
        <v>93.257723276733302</v>
      </c>
      <c r="BM63" s="109">
        <f>HLOOKUP(BM$55,'Jadual2&amp;3-Industryindex'!$K$9:$MP$148,ROWS(BP$38:BP43)+72,0)</f>
        <v>100.920795767621</v>
      </c>
      <c r="BN63" s="109">
        <f>HLOOKUP(BN$55,'Jadual2&amp;3-Industryindex'!$K$9:$MP$148,ROWS(BQ$38:BQ43)+72,0)</f>
        <v>107.017393506199</v>
      </c>
      <c r="BO63" s="109">
        <f>HLOOKUP(BO$55,'Jadual2&amp;3-Industryindex'!$K$9:$MP$148,ROWS(BR$38:BR43)+72,0)</f>
        <v>103.954776141221</v>
      </c>
      <c r="BP63" s="109">
        <f>HLOOKUP(BP$55,'Jadual2&amp;3-Industryindex'!$K$9:$MP$148,ROWS(BS$38:BS43)+72,0)</f>
        <v>96.924573644252007</v>
      </c>
      <c r="BQ63" s="109">
        <f>HLOOKUP(BQ$55,'Jadual2&amp;3-Industryindex'!$K$9:$MP$148,ROWS(BT$38:BT43)+72,0)</f>
        <v>94.483023004037605</v>
      </c>
      <c r="BR63" s="109">
        <f>HLOOKUP(BR$55,'Jadual2&amp;3-Industryindex'!$K$9:$MP$148,ROWS(BU$38:BU43)+72,0)</f>
        <v>77.0718049351768</v>
      </c>
      <c r="BS63" s="109">
        <f>HLOOKUP(BS$55,'Jadual2&amp;3-Industryindex'!$K$9:$MP$148,ROWS(BV$38:BV43)+72,0)</f>
        <v>86.796145218079602</v>
      </c>
      <c r="BT63" s="109">
        <f>HLOOKUP(BT$55,'Jadual2&amp;3-Industryindex'!$K$9:$MP$148,ROWS(BW$38:BW43)+72,0)</f>
        <v>102.056940582095</v>
      </c>
      <c r="BU63" s="109">
        <f>HLOOKUP(BU$55,'Jadual2&amp;3-Industryindex'!$K$9:$MP$148,ROWS(BX$38:BX43)+72,0)</f>
        <v>93.760121698069895</v>
      </c>
      <c r="BV63" s="109">
        <f>HLOOKUP(BV$55,'Jadual2&amp;3-Industryindex'!$K$9:$MP$148,ROWS(BY$38:BY43)+72,0)</f>
        <v>113.5259990521</v>
      </c>
      <c r="BW63" s="109">
        <f>HLOOKUP(BW$55,'Jadual2&amp;3-Industryindex'!$K$9:$MP$148,ROWS(BZ$38:BZ43)+72,0)</f>
        <v>95.024306427378406</v>
      </c>
      <c r="BX63" s="109">
        <f>HLOOKUP(BX$55,'Jadual2&amp;3-Industryindex'!$K$9:$MP$148,ROWS(CA$38:CA43)+72,0)</f>
        <v>86.336381234758704</v>
      </c>
      <c r="BY63" s="109">
        <f>HLOOKUP(BY$55,'Jadual2&amp;3-Industryindex'!$K$9:$MP$148,ROWS(CB$38:CB43)+72,0)</f>
        <v>93.256742072412393</v>
      </c>
      <c r="BZ63" s="109">
        <f>HLOOKUP(BZ$55,'Jadual2&amp;3-Industryindex'!$K$9:$MP$148,ROWS(CC$38:CC43)+72,0)</f>
        <v>120.257803208105</v>
      </c>
      <c r="CA63" s="109">
        <f>HLOOKUP(CA$55,'Jadual2&amp;3-Industryindex'!$K$9:$MP$148,ROWS(CD$38:CD43)+72,0)</f>
        <v>100.966124851296</v>
      </c>
      <c r="CB63" s="109">
        <f>HLOOKUP(CB$55,'Jadual2&amp;3-Industryindex'!$K$9:$MP$148,ROWS(CE$38:CE43)+72,0)</f>
        <v>102.577472382811</v>
      </c>
      <c r="CC63" s="109">
        <f>HLOOKUP(CC$55,'Jadual2&amp;3-Industryindex'!$K$9:$MP$148,ROWS(CF$38:CF43)+72,0)</f>
        <v>98.847635791337396</v>
      </c>
      <c r="CD63" s="109">
        <f>HLOOKUP(CD$55,'Jadual2&amp;3-Industryindex'!$K$9:$MP$148,ROWS(CG$38:CG43)+72,0)</f>
        <v>91.873276785079796</v>
      </c>
      <c r="CE63" s="109">
        <f>HLOOKUP(CE$55,'Jadual2&amp;3-Industryindex'!$K$9:$MP$148,ROWS(CH$38:CH43)+72,0)</f>
        <v>96.3977583597826</v>
      </c>
      <c r="CF63" s="109">
        <f>HLOOKUP(CF$55,'Jadual2&amp;3-Industryindex'!$K$9:$MP$148,ROWS(CI$38:CI43)+72,0)</f>
        <v>106.9665358912</v>
      </c>
      <c r="CG63" s="109">
        <f>HLOOKUP(CG$55,'Jadual2&amp;3-Industryindex'!$K$9:$MP$148,ROWS(CJ$38:CJ43)+72,0)</f>
        <v>110.69913438967799</v>
      </c>
      <c r="CH63" s="109">
        <f>HLOOKUP(CH$55,'Jadual2&amp;3-Industryindex'!$K$9:$MP$148,ROWS(CK$38:CK43)+72,0)</f>
        <v>93.546850248944196</v>
      </c>
      <c r="CI63" s="109">
        <f>HLOOKUP(CI$55,'Jadual2&amp;3-Industryindex'!$K$9:$MP$148,ROWS(CL$38:CL43)+72,0)</f>
        <v>92.916682425944401</v>
      </c>
      <c r="CJ63" s="109">
        <f>HLOOKUP(CJ$55,'Jadual2&amp;3-Industryindex'!$K$9:$MP$148,ROWS(CN$38:CN43)+72,0)</f>
        <v>115.69240697807101</v>
      </c>
      <c r="CK63" s="109">
        <f>HLOOKUP(CK$55,'Jadual2&amp;3-Industryindex'!$K$9:$MP$148,ROWS(CO$38:CO43)+72,0)</f>
        <v>97.754474113999805</v>
      </c>
      <c r="CL63" s="109">
        <f>HLOOKUP(CL$55,'Jadual2&amp;3-Industryindex'!$K$9:$MP$148,ROWS(CP$38:CP43)+72,0)</f>
        <v>120.747495858739</v>
      </c>
      <c r="CM63" s="109">
        <f>HLOOKUP(CM$55,'Jadual2&amp;3-Industryindex'!$K$9:$MP$148,ROWS(CQ$38:CQ43)+72,0)</f>
        <v>81.300474241635897</v>
      </c>
      <c r="CN63" s="109">
        <f>HLOOKUP(CN$55,'Jadual2&amp;3-Industryindex'!$K$9:$MP$148,ROWS(CQ$38:CQ43)+72,0)</f>
        <v>99.010764903982306</v>
      </c>
      <c r="CO63" s="109">
        <f>HLOOKUP(CO$55,'Jadual2&amp;3-Industryindex'!$K$9:$MP$148,ROWS(CR$38:CR43)+72,0)</f>
        <v>114.531470886222</v>
      </c>
      <c r="CP63" s="109">
        <f>HLOOKUP(CP$55,'Jadual2&amp;3-Industryindex'!$K$9:$MP$148,ROWS(CS$38:CS43)+72,0)</f>
        <v>76.808093239871098</v>
      </c>
      <c r="CQ63" s="109">
        <f>HLOOKUP(CQ$55,'Jadual2&amp;3-Industryindex'!$K$9:$MP$148,ROWS(CT$38:CT43)+72,0)</f>
        <v>90.660044155063801</v>
      </c>
      <c r="CR63" s="109">
        <f>HLOOKUP(CR$55,'Jadual2&amp;3-Industryindex'!$K$9:$MP$148,ROWS(CU$38:CU43)+72,0)</f>
        <v>106.84625054301701</v>
      </c>
      <c r="CS63" s="109">
        <f>HLOOKUP(CS$55,'Jadual2&amp;3-Industryindex'!$K$9:$MP$148,ROWS(CV$38:CV43)+72,0)</f>
        <v>102.634054746419</v>
      </c>
      <c r="CT63" s="109">
        <f>HLOOKUP(CT$55,'Jadual2&amp;3-Industryindex'!$K$9:$MP$148,ROWS(CW$38:CW43)+72,0)</f>
        <v>94.714474004839801</v>
      </c>
      <c r="CU63" s="109">
        <f>HLOOKUP(CU$55,'Jadual2&amp;3-Industryindex'!$K$9:$MP$148,ROWS(CX$38:CX43)+72,0)</f>
        <v>95.8028144965932</v>
      </c>
      <c r="CV63" s="109">
        <f>HLOOKUP(CV$55,'Jadual2&amp;3-Industryindex'!$K$9:$MP$148,ROWS(CY$38:CY43)+72,0)</f>
        <v>107.490793202063</v>
      </c>
      <c r="CW63" s="109">
        <f>HLOOKUP(CW$55,'Jadual2&amp;3-Industryindex'!$K$9:$MP$148,ROWS(CZ$38:CZ43)+72,0)</f>
        <v>102.378287987088</v>
      </c>
      <c r="CX63" s="109">
        <f>HLOOKUP(CX$55,'Jadual2&amp;3-Industryindex'!$K$9:$MP$148,ROWS(DA$38:DA43)+72,0)</f>
        <v>105.137106609318</v>
      </c>
      <c r="CY63" s="109">
        <f>HLOOKUP(CY$55,'Jadual2&amp;3-Industryindex'!$K$9:$MP$148,ROWS(DB$38:DB43)+72,0)</f>
        <v>105.40475142388399</v>
      </c>
      <c r="CZ63" s="109">
        <f>HLOOKUP(CZ$55,'Jadual2&amp;3-Industryindex'!$K$9:$MP$148,ROWS(DC$38:DC43)+72,0)</f>
        <v>83.700727962572202</v>
      </c>
      <c r="DA63" s="109">
        <f>HLOOKUP(DA$55,'Jadual2&amp;3-Industryindex'!$K$9:$MP$148,ROWS(DD$38:DD43)+72,0)</f>
        <v>177.465905569434</v>
      </c>
      <c r="DB63" s="109">
        <f>HLOOKUP(DB$55,'Jadual2&amp;3-Industryindex'!$K$9:$MP$148,ROWS(DE$38:DE43)+72,0)</f>
        <v>86.192303265692303</v>
      </c>
      <c r="DC63" s="109">
        <f>HLOOKUP(DC$55,'Jadual2&amp;3-Industryindex'!$K$9:$MP$148,ROWS(DF$38:DF43)+72,0)</f>
        <v>96.520332329256703</v>
      </c>
      <c r="DD63" s="109">
        <f>HLOOKUP(DD$55,'Jadual2&amp;3-Industryindex'!$K$9:$MP$148,ROWS(DG$38:DG43)+72,0)</f>
        <v>77.024566714010504</v>
      </c>
      <c r="DE63" s="109">
        <f>HLOOKUP(DE$55,'Jadual2&amp;3-Industryindex'!$K$9:$MP$148,ROWS(DH$38:DH43)+72,0)</f>
        <v>119.241345208254</v>
      </c>
      <c r="DF63" s="109">
        <f>HLOOKUP(DF$55,'Jadual2&amp;3-Industryindex'!$K$9:$MP$148,ROWS(DI$38:DI43)+72,0)</f>
        <v>63.650468666362499</v>
      </c>
      <c r="DG63" s="109">
        <f>HLOOKUP(DG$55,'Jadual2&amp;3-Industryindex'!$K$9:$MP$148,ROWS(DJ$38:DJ43)+72,0)</f>
        <v>102.388462017904</v>
      </c>
      <c r="DH63" s="109">
        <f>HLOOKUP(DH$55,'Jadual2&amp;3-Industryindex'!$K$9:$MP$148,ROWS(DK$38:DK43)+72,0)</f>
        <v>97.476278198959903</v>
      </c>
      <c r="DI63" s="109">
        <f>HLOOKUP(DI$55,'Jadual2&amp;3-Industryindex'!$K$9:$MP$148,ROWS(DL$38:DL43)+72,0)</f>
        <v>142.34759003113101</v>
      </c>
      <c r="DJ63" s="109">
        <f>HLOOKUP(DJ$55,'Jadual2&amp;3-Industryindex'!$K$9:$MP$148,ROWS(DM$38:DM43)+72,0)</f>
        <v>86.394290868442795</v>
      </c>
      <c r="DK63" s="109">
        <f>HLOOKUP(DK$55,'Jadual2&amp;3-Industryindex'!$K$9:$MP$148,ROWS(DN$38:DN43)+72,0)</f>
        <v>77.972737917919403</v>
      </c>
      <c r="DL63" s="109">
        <f>HLOOKUP(DL$55,'Jadual2&amp;3-Industryindex'!$K$9:$MP$148,ROWS(DO$38:DO43)+72,0)</f>
        <v>95.034691980154406</v>
      </c>
      <c r="DM63" s="109">
        <f>HLOOKUP(DM$55,'Jadual2&amp;3-Industryindex'!$K$9:$MP$148,ROWS(DP$38:DP43)+72,0)</f>
        <v>107.56062731148801</v>
      </c>
      <c r="DN63" s="109">
        <f>HLOOKUP(DN$55,'Jadual2&amp;3-Industryindex'!$K$9:$MP$148,ROWS(DQ$38:DQ43)+72,0)</f>
        <v>107.37352517041199</v>
      </c>
      <c r="DO63" s="109">
        <f>HLOOKUP(DO$55,'Jadual2&amp;3-Industryindex'!$K$9:$MP$148,ROWS(DR$38:DR43)+72,0)</f>
        <v>105.115527755583</v>
      </c>
      <c r="DP63" s="109">
        <f>HLOOKUP(DP$55,'Jadual2&amp;3-Industryindex'!$K$9:$MP$148,ROWS(DS$38:DS43)+72,0)</f>
        <v>93.360862848698901</v>
      </c>
      <c r="DQ63" s="109">
        <f>HLOOKUP(DQ$55,'Jadual2&amp;3-Industryindex'!$K$9:$MP$148,ROWS(DT$38:DT43)+72,0)</f>
        <v>98.116003046472798</v>
      </c>
      <c r="DR63" s="109">
        <f>HLOOKUP(DR$55,'Jadual2&amp;3-Industryindex'!$K$9:$MP$148,ROWS(DU$38:DU43)+72,0)</f>
        <v>125.292284395932</v>
      </c>
      <c r="DS63" s="109">
        <f>HLOOKUP(DS$55,'Jadual2&amp;3-Industryindex'!$K$9:$MP$148,ROWS(DV$38:DV43)+72,0)</f>
        <v>120.202861316685</v>
      </c>
      <c r="DT63" s="109">
        <f>HLOOKUP(DT$55,'Jadual2&amp;3-Industryindex'!$K$9:$MP$148,ROWS(DW$38:DW43)+72,0)</f>
        <v>123.359690418296</v>
      </c>
      <c r="DU63" s="109">
        <f>HLOOKUP(DU$55,'Jadual2&amp;3-Industryindex'!$K$9:$MP$148,ROWS(DX$38:DX43)+72,0)</f>
        <v>120.43808313138599</v>
      </c>
      <c r="DV63" s="109">
        <f>HLOOKUP(DV$55,'Jadual2&amp;3-Industryindex'!$K$9:$MP$148,ROWS(DY$38:DY43)+72,0)</f>
        <v>120.045029412029</v>
      </c>
      <c r="DW63" s="109">
        <f>HLOOKUP(DW$55,'Jadual2&amp;3-Industryindex'!$K$9:$MP$148,ROWS(DZ$38:DZ43)+72,0)</f>
        <v>96.7921124827634</v>
      </c>
      <c r="DX63" s="109">
        <f>HLOOKUP(DX$55,'Jadual2&amp;3-Industryindex'!$K$9:$MP$148,ROWS(EA$38:EA43)+72,0)</f>
        <v>84.856867322443193</v>
      </c>
      <c r="DY63" s="109">
        <f>HLOOKUP(DY$55,'Jadual2&amp;3-Industryindex'!$K$9:$MP$148,ROWS(EB$38:EB43)+72,0)</f>
        <v>113.316696209684</v>
      </c>
      <c r="DZ63" s="109">
        <f>HLOOKUP(DZ$55,'Jadual2&amp;3-Industryindex'!$K$9:$MP$148,ROWS(EC$38:EC43)+72,0)</f>
        <v>95.902664646794904</v>
      </c>
      <c r="EA63" s="109">
        <f>HLOOKUP(EA$55,'Jadual2&amp;3-Industryindex'!$K$9:$MP$148,ROWS(ED$38:ED43)+72,0)</f>
        <v>98.093064313583696</v>
      </c>
      <c r="EB63" s="109">
        <f>HLOOKUP(EB$55,'Jadual2&amp;3-Industryindex'!$K$9:$MP$148,ROWS(EE$38:EE43)+72,0)</f>
        <v>112.208575975906</v>
      </c>
      <c r="EC63" s="109">
        <f>HLOOKUP(EC$55,'Jadual2&amp;3-Industryindex'!$K$9:$MP$148,ROWS(EF$38:EF43)+72,0)</f>
        <v>113.115378032518</v>
      </c>
      <c r="ED63" s="109">
        <f>HLOOKUP(ED$55,'Jadual2&amp;3-Industryindex'!$K$9:$MP$148,ROWS(EG$38:EG43)+72,0)</f>
        <v>92.6391956436768</v>
      </c>
      <c r="EE63" s="109">
        <f>HLOOKUP(EE$55,'Jadual2&amp;3-Industryindex'!$K$9:$MP$148,ROWS(EH$38:EH43)+72,0)</f>
        <v>119.455495013922</v>
      </c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  <c r="FD63" s="87"/>
      <c r="FE63" s="87"/>
      <c r="FF63" s="87"/>
      <c r="FG63" s="87"/>
      <c r="FH63" s="87"/>
      <c r="FI63" s="87"/>
      <c r="FJ63" s="87"/>
      <c r="FK63" s="87"/>
      <c r="FL63" s="87"/>
      <c r="FM63" s="87"/>
      <c r="FN63" s="87"/>
      <c r="FO63" s="87"/>
      <c r="FP63" s="87"/>
      <c r="FQ63" s="87"/>
      <c r="FR63" s="87"/>
      <c r="FS63" s="87"/>
      <c r="FT63" s="87"/>
      <c r="FU63" s="87"/>
      <c r="FV63" s="87"/>
      <c r="FW63" s="87"/>
      <c r="FX63" s="87"/>
      <c r="FY63" s="87"/>
      <c r="FZ63" s="87"/>
      <c r="GA63" s="87"/>
      <c r="GB63" s="87"/>
      <c r="GC63" s="87"/>
      <c r="GD63" s="87"/>
      <c r="GE63" s="87"/>
      <c r="GF63" s="87"/>
      <c r="GG63" s="87"/>
      <c r="GH63" s="87"/>
      <c r="GI63" s="87"/>
      <c r="GJ63" s="87"/>
      <c r="GK63" s="87"/>
      <c r="GL63" s="87"/>
      <c r="GM63" s="87"/>
      <c r="GN63" s="87"/>
      <c r="GO63" s="87"/>
      <c r="GP63" s="87"/>
      <c r="GQ63" s="87"/>
      <c r="GR63" s="87"/>
      <c r="GS63" s="87"/>
      <c r="GT63" s="87"/>
      <c r="GU63" s="87"/>
      <c r="GV63" s="87"/>
      <c r="GW63" s="87"/>
      <c r="GX63" s="87"/>
      <c r="GY63" s="87"/>
      <c r="GZ63" s="87"/>
      <c r="HA63" s="87"/>
      <c r="HB63" s="87"/>
      <c r="HC63" s="87"/>
      <c r="HD63" s="87"/>
      <c r="HE63" s="87"/>
      <c r="HF63" s="87"/>
      <c r="HG63" s="87"/>
      <c r="HH63" s="87"/>
      <c r="HI63" s="87"/>
      <c r="HJ63" s="87"/>
      <c r="HK63" s="87"/>
      <c r="HL63" s="87"/>
      <c r="HM63" s="87"/>
      <c r="HN63" s="87"/>
      <c r="HO63" s="87"/>
      <c r="HP63" s="87"/>
      <c r="HQ63" s="87"/>
      <c r="HR63" s="87"/>
      <c r="HS63" s="87"/>
      <c r="HT63" s="87"/>
      <c r="HU63" s="87"/>
      <c r="HV63" s="87"/>
      <c r="HW63" s="87"/>
      <c r="HX63" s="87"/>
      <c r="HY63" s="87"/>
      <c r="HZ63" s="87"/>
      <c r="IA63" s="87"/>
      <c r="IB63" s="87"/>
      <c r="IC63" s="87"/>
      <c r="ID63" s="87"/>
      <c r="IE63" s="87"/>
      <c r="IF63" s="87"/>
      <c r="IG63" s="87"/>
      <c r="IH63" s="87"/>
      <c r="II63" s="87"/>
      <c r="IJ63" s="87"/>
      <c r="IK63" s="87"/>
      <c r="IL63" s="87"/>
      <c r="IM63" s="87"/>
      <c r="IN63" s="87"/>
    </row>
    <row r="64" spans="1:248">
      <c r="A64" s="95" t="s">
        <v>838</v>
      </c>
      <c r="B64" s="3" t="b">
        <f t="shared" si="5"/>
        <v>0</v>
      </c>
      <c r="C64" s="99">
        <f>'Jadual1-IPP'!E129</f>
        <v>118.998813854048</v>
      </c>
      <c r="F64" s="109">
        <f>HLOOKUP(F$55,'Jadual2&amp;3-Industryindex'!$K$9:$MP$148,ROWS(I$38:I44)+72,0)</f>
        <v>101.803233502372</v>
      </c>
      <c r="G64" s="109">
        <f>HLOOKUP(G$55,'Jadual2&amp;3-Industryindex'!$K$9:$MP$148,ROWS(J$38:J44)+72,0)</f>
        <v>112.277101415232</v>
      </c>
      <c r="H64" s="109">
        <f>HLOOKUP(H$55,'Jadual2&amp;3-Industryindex'!$K$9:$MP$148,ROWS(K$38:K44)+72,0)</f>
        <v>96.007633628029296</v>
      </c>
      <c r="I64" s="109">
        <f>HLOOKUP(I$55,'Jadual2&amp;3-Industryindex'!$K$9:$MP$148,ROWS(L$38:L44)+72,0)</f>
        <v>92.250659320053998</v>
      </c>
      <c r="J64" s="109">
        <f>HLOOKUP(J$55,'Jadual2&amp;3-Industryindex'!$K$9:$MP$148,ROWS(M$38:M44)+72,0)</f>
        <v>96.699125426149195</v>
      </c>
      <c r="K64" s="109">
        <f>HLOOKUP(K$55,'Jadual2&amp;3-Industryindex'!$K$9:$MP$148,ROWS(N$38:N44)+72,0)</f>
        <v>105.567953209414</v>
      </c>
      <c r="L64" s="109">
        <f>HLOOKUP(L$55,'Jadual2&amp;3-Industryindex'!$K$9:$MP$148,ROWS(O$38:O44)+72,0)</f>
        <v>104.090293951399</v>
      </c>
      <c r="M64" s="109">
        <f>HLOOKUP(M$55,'Jadual2&amp;3-Industryindex'!$K$9:$MP$148,ROWS(P$38:P44)+72,0)</f>
        <v>94.505247084241105</v>
      </c>
      <c r="N64" s="109">
        <f>HLOOKUP(N$55,'Jadual2&amp;3-Industryindex'!$K$9:$MP$148,ROWS(Q$38:Q44)+72,0)</f>
        <v>91.653616132626894</v>
      </c>
      <c r="O64" s="109">
        <f>HLOOKUP(O$55,'Jadual2&amp;3-Industryindex'!$K$9:$MP$148,ROWS(R$38:R44)+72,0)</f>
        <v>100.857901100608</v>
      </c>
      <c r="P64" s="109">
        <f>HLOOKUP(P$55,'Jadual2&amp;3-Industryindex'!$K$9:$MP$148,ROWS(S$38:S44)+72,0)</f>
        <v>92.503830730274899</v>
      </c>
      <c r="Q64" s="109">
        <f>HLOOKUP(Q$55,'Jadual2&amp;3-Industryindex'!$K$9:$MP$148,ROWS(T$38:T44)+72,0)</f>
        <v>76.503400957764299</v>
      </c>
      <c r="R64" s="109">
        <f>HLOOKUP(R$55,'Jadual2&amp;3-Industryindex'!$K$9:$MP$148,ROWS(U$38:U44)+72,0)</f>
        <v>97.541818328308807</v>
      </c>
      <c r="S64" s="109">
        <f>HLOOKUP(S$55,'Jadual2&amp;3-Industryindex'!$K$9:$MP$148,ROWS(V$38:V44)+72,0)</f>
        <v>109.112529638464</v>
      </c>
      <c r="T64" s="109">
        <f>HLOOKUP(T$55,'Jadual2&amp;3-Industryindex'!$K$9:$MP$148,ROWS(W$38:W44)+72,0)</f>
        <v>93.265215113078995</v>
      </c>
      <c r="U64" s="109">
        <f>HLOOKUP(U$55,'Jadual2&amp;3-Industryindex'!$K$9:$MP$148,ROWS(X$38:X44)+72,0)</f>
        <v>106.26031538054301</v>
      </c>
      <c r="V64" s="109">
        <f>HLOOKUP(V$55,'Jadual2&amp;3-Industryindex'!$K$9:$MP$148,ROWS(Y$38:Y44)+72,0)</f>
        <v>101.16752836902999</v>
      </c>
      <c r="W64" s="109">
        <f>HLOOKUP(W$55,'Jadual2&amp;3-Industryindex'!$K$9:$MP$148,ROWS(Z$38:Z44)+72,0)</f>
        <v>92.150596987635595</v>
      </c>
      <c r="X64" s="109">
        <f>HLOOKUP(X$55,'Jadual2&amp;3-Industryindex'!$K$9:$MP$148,ROWS(AA$38:AA44)+72,0)</f>
        <v>101.67991415891299</v>
      </c>
      <c r="Y64" s="109">
        <f>HLOOKUP(Y$55,'Jadual2&amp;3-Industryindex'!$K$9:$MP$148,ROWS(AB$38:AB44)+72,0)</f>
        <v>94.810940245244396</v>
      </c>
      <c r="Z64" s="109">
        <f>HLOOKUP(Z$55,'Jadual2&amp;3-Industryindex'!$K$9:$MP$148,ROWS(AC$38:AC44)+72,0)</f>
        <v>95.837684434711804</v>
      </c>
      <c r="AA64" s="109">
        <f>HLOOKUP(AA$55,'Jadual2&amp;3-Industryindex'!$K$9:$MP$148,ROWS(AD$38:AD44)+72,0)</f>
        <v>103.358888959819</v>
      </c>
      <c r="AB64" s="109" t="e">
        <f>HLOOKUP(AB$55,'Jadual2&amp;3-Industryindex'!$K$9:$MP$148,ROWS(AE$38:AE44)+72,0)</f>
        <v>#N/A</v>
      </c>
      <c r="AC64" s="109">
        <f>HLOOKUP(AC$55,'Jadual2&amp;3-Industryindex'!$K$9:$MP$148,ROWS(AF$38:AF44)+72,0)</f>
        <v>94.899003116127005</v>
      </c>
      <c r="AD64" s="109">
        <f>HLOOKUP(AD$55,'Jadual2&amp;3-Industryindex'!$K$9:$MP$148,ROWS(AG$38:AG44)+72,0)</f>
        <v>102.484401690583</v>
      </c>
      <c r="AE64" s="109">
        <f>HLOOKUP(AE$55,'Jadual2&amp;3-Industryindex'!$K$9:$MP$148,ROWS(AH$38:AH44)+72,0)</f>
        <v>97.639826626634402</v>
      </c>
      <c r="AF64" s="109">
        <f>HLOOKUP(AF$55,'Jadual2&amp;3-Industryindex'!$K$9:$MP$148,ROWS(AI$38:AI44)+72,0)</f>
        <v>118.243687791136</v>
      </c>
      <c r="AG64" s="109">
        <f>HLOOKUP(AG$55,'Jadual2&amp;3-Industryindex'!$K$9:$MP$148,ROWS(AJ$38:AJ44)+72,0)</f>
        <v>94.288739051483503</v>
      </c>
      <c r="AH64" s="109">
        <f>HLOOKUP(AH$55,'Jadual2&amp;3-Industryindex'!$K$9:$MP$148,ROWS(AK$38:AK44)+72,0)</f>
        <v>109.484874724525</v>
      </c>
      <c r="AI64" s="109">
        <f>HLOOKUP(AI$55,'Jadual2&amp;3-Industryindex'!$K$9:$MP$148,ROWS(AL$38:AL44)+72,0)</f>
        <v>100.438005588491</v>
      </c>
      <c r="AJ64" s="109">
        <f>HLOOKUP(AJ$55,'Jadual2&amp;3-Industryindex'!$K$9:$MP$148,ROWS(AM$38:AM44)+72,0)</f>
        <v>86.146730660907295</v>
      </c>
      <c r="AK64" s="109">
        <f>HLOOKUP(AK$55,'Jadual2&amp;3-Industryindex'!$K$9:$MP$148,ROWS(AN$38:AN44)+72,0)</f>
        <v>92.060829694332199</v>
      </c>
      <c r="AL64" s="109">
        <f>HLOOKUP(AL$55,'Jadual2&amp;3-Industryindex'!$K$9:$MP$148,ROWS(AO$38:AO44)+72,0)</f>
        <v>111.53844860323601</v>
      </c>
      <c r="AM64" s="109">
        <f>HLOOKUP(AM$55,'Jadual2&amp;3-Industryindex'!$K$9:$MP$148,ROWS(AP$38:AP44)+72,0)</f>
        <v>90.856887261382894</v>
      </c>
      <c r="AN64" s="109">
        <f>HLOOKUP(AN$55,'Jadual2&amp;3-Industryindex'!$K$9:$MP$148,ROWS(AQ$38:AQ44)+72,0)</f>
        <v>127.598958129528</v>
      </c>
      <c r="AO64" s="109">
        <f>HLOOKUP(AO$55,'Jadual2&amp;3-Industryindex'!$K$9:$MP$148,ROWS(AR$38:AR44)+72,0)</f>
        <v>90.947948178454396</v>
      </c>
      <c r="AP64" s="109">
        <f>HLOOKUP(AP$55,'Jadual2&amp;3-Industryindex'!$K$9:$MP$148,ROWS(AS$38:AS44)+72,0)</f>
        <v>97.982930968931498</v>
      </c>
      <c r="AQ64" s="109">
        <f>HLOOKUP(AQ$55,'Jadual2&amp;3-Industryindex'!$K$9:$MP$148,ROWS(AT$38:AT44)+72,0)</f>
        <v>107.797329013988</v>
      </c>
      <c r="AR64" s="109">
        <f>HLOOKUP(AR$55,'Jadual2&amp;3-Industryindex'!$K$9:$MP$148,ROWS(AU$38:AU44)+72,0)</f>
        <v>97.6278381581307</v>
      </c>
      <c r="AS64" s="109">
        <f>HLOOKUP(AS$55,'Jadual2&amp;3-Industryindex'!$K$9:$MP$148,ROWS(AV$38:AV44)+72,0)</f>
        <v>100.224671177023</v>
      </c>
      <c r="AT64" s="109">
        <f>HLOOKUP(AT$55,'Jadual2&amp;3-Industryindex'!$K$9:$MP$148,ROWS(AW$38:AW44)+72,0)</f>
        <v>93.885177134548599</v>
      </c>
      <c r="AU64" s="109">
        <f>HLOOKUP(AU$55,'Jadual2&amp;3-Industryindex'!$K$9:$MP$148,ROWS(AX$38:AX44)+72,0)</f>
        <v>107.292453840043</v>
      </c>
      <c r="AV64" s="109">
        <f>HLOOKUP(AV$55,'Jadual2&amp;3-Industryindex'!$K$9:$MP$148,ROWS(AY$38:AY44)+72,0)</f>
        <v>97.901371160315193</v>
      </c>
      <c r="AW64" s="109">
        <f>HLOOKUP(AW$55,'Jadual2&amp;3-Industryindex'!$K$9:$MP$148,ROWS(AZ$38:AZ44)+72,0)</f>
        <v>103.08793756734801</v>
      </c>
      <c r="AX64" s="109">
        <f>HLOOKUP(AX$55,'Jadual2&amp;3-Industryindex'!$K$9:$MP$148,ROWS(BA$38:BA44)+72,0)</f>
        <v>96.378049370870698</v>
      </c>
      <c r="AY64" s="109">
        <f>HLOOKUP(AY$55,'Jadual2&amp;3-Industryindex'!$K$9:$MP$148,ROWS(BB$38:BB44)+72,0)</f>
        <v>91.090237893699694</v>
      </c>
      <c r="AZ64" s="109">
        <f>HLOOKUP(AZ$55,'Jadual2&amp;3-Industryindex'!$K$9:$MP$148,ROWS(BC$38:BC44)+72,0)</f>
        <v>110.779143358022</v>
      </c>
      <c r="BA64" s="109">
        <f>HLOOKUP(BA$55,'Jadual2&amp;3-Industryindex'!$K$9:$MP$148,ROWS(BD$38:BD44)+72,0)</f>
        <v>91.723408861728302</v>
      </c>
      <c r="BB64" s="109">
        <f>HLOOKUP(BB$55,'Jadual2&amp;3-Industryindex'!$K$9:$MP$148,ROWS(BE$38:BE44)+72,0)</f>
        <v>97.876391273199502</v>
      </c>
      <c r="BC64" s="109">
        <f>HLOOKUP(BC$55,'Jadual2&amp;3-Industryindex'!$K$9:$MP$148,ROWS(BF$38:BF44)+72,0)</f>
        <v>111.970695391525</v>
      </c>
      <c r="BD64" s="109">
        <f>HLOOKUP(BD$55,'Jadual2&amp;3-Industryindex'!$K$9:$MP$148,ROWS(BG$38:BG44)+72,0)</f>
        <v>101.457741198574</v>
      </c>
      <c r="BE64" s="109">
        <f>HLOOKUP(BE$55,'Jadual2&amp;3-Industryindex'!$K$9:$MP$148,ROWS(BH$38:BH44)+72,0)</f>
        <v>100.47643880443199</v>
      </c>
      <c r="BF64" s="109">
        <f>HLOOKUP(BF$55,'Jadual2&amp;3-Industryindex'!$K$9:$MP$148,ROWS(BI$38:BI44)+72,0)</f>
        <v>105.203516552945</v>
      </c>
      <c r="BG64" s="109">
        <f>HLOOKUP(BG$55,'Jadual2&amp;3-Industryindex'!$K$9:$MP$148,ROWS(BJ$38:BJ44)+72,0)</f>
        <v>95.174909958054201</v>
      </c>
      <c r="BH64" s="109">
        <f>HLOOKUP(BH$55,'Jadual2&amp;3-Industryindex'!$K$9:$MP$148,ROWS(BK$38:BK44)+72,0)</f>
        <v>83.452655239525299</v>
      </c>
      <c r="BI64" s="109">
        <f>HLOOKUP(BI$55,'Jadual2&amp;3-Industryindex'!$K$9:$MP$148,ROWS(BL$38:BL44)+72,0)</f>
        <v>94.298125003547497</v>
      </c>
      <c r="BJ64" s="109">
        <f>HLOOKUP(BJ$55,'Jadual2&amp;3-Industryindex'!$K$9:$MP$148,ROWS(BM$38:BM44)+72,0)</f>
        <v>80.252203043173196</v>
      </c>
      <c r="BK64" s="109">
        <f>HLOOKUP(BK$55,'Jadual2&amp;3-Industryindex'!$K$9:$MP$148,ROWS(BN$38:BN44)+72,0)</f>
        <v>97.227699303810397</v>
      </c>
      <c r="BL64" s="109">
        <f>HLOOKUP(BL$55,'Jadual2&amp;3-Industryindex'!$K$9:$MP$148,ROWS(BO$38:BO44)+72,0)</f>
        <v>101.74562558891699</v>
      </c>
      <c r="BM64" s="109">
        <f>HLOOKUP(BM$55,'Jadual2&amp;3-Industryindex'!$K$9:$MP$148,ROWS(BP$38:BP44)+72,0)</f>
        <v>105.148430781252</v>
      </c>
      <c r="BN64" s="109">
        <f>HLOOKUP(BN$55,'Jadual2&amp;3-Industryindex'!$K$9:$MP$148,ROWS(BQ$38:BQ44)+72,0)</f>
        <v>103.23695150958299</v>
      </c>
      <c r="BO64" s="109">
        <f>HLOOKUP(BO$55,'Jadual2&amp;3-Industryindex'!$K$9:$MP$148,ROWS(BR$38:BR44)+72,0)</f>
        <v>101.866430698212</v>
      </c>
      <c r="BP64" s="109">
        <f>HLOOKUP(BP$55,'Jadual2&amp;3-Industryindex'!$K$9:$MP$148,ROWS(BS$38:BS44)+72,0)</f>
        <v>86.627907669387199</v>
      </c>
      <c r="BQ64" s="109">
        <f>HLOOKUP(BQ$55,'Jadual2&amp;3-Industryindex'!$K$9:$MP$148,ROWS(BT$38:BT44)+72,0)</f>
        <v>95.433648259035195</v>
      </c>
      <c r="BR64" s="109">
        <f>HLOOKUP(BR$55,'Jadual2&amp;3-Industryindex'!$K$9:$MP$148,ROWS(BU$38:BU44)+72,0)</f>
        <v>78.6176295807483</v>
      </c>
      <c r="BS64" s="109">
        <f>HLOOKUP(BS$55,'Jadual2&amp;3-Industryindex'!$K$9:$MP$148,ROWS(BV$38:BV44)+72,0)</f>
        <v>81.817276452709706</v>
      </c>
      <c r="BT64" s="109">
        <f>HLOOKUP(BT$55,'Jadual2&amp;3-Industryindex'!$K$9:$MP$148,ROWS(BW$38:BW44)+72,0)</f>
        <v>97.4327954807504</v>
      </c>
      <c r="BU64" s="109">
        <f>HLOOKUP(BU$55,'Jadual2&amp;3-Industryindex'!$K$9:$MP$148,ROWS(BX$38:BX44)+72,0)</f>
        <v>97.932224212383105</v>
      </c>
      <c r="BV64" s="109">
        <f>HLOOKUP(BV$55,'Jadual2&amp;3-Industryindex'!$K$9:$MP$148,ROWS(BY$38:BY44)+72,0)</f>
        <v>96.0698488227019</v>
      </c>
      <c r="BW64" s="109">
        <f>HLOOKUP(BW$55,'Jadual2&amp;3-Industryindex'!$K$9:$MP$148,ROWS(BZ$38:BZ44)+72,0)</f>
        <v>90.258093712169796</v>
      </c>
      <c r="BX64" s="109">
        <f>HLOOKUP(BX$55,'Jadual2&amp;3-Industryindex'!$K$9:$MP$148,ROWS(CA$38:CA44)+72,0)</f>
        <v>82.653957310867995</v>
      </c>
      <c r="BY64" s="109">
        <f>HLOOKUP(BY$55,'Jadual2&amp;3-Industryindex'!$K$9:$MP$148,ROWS(CB$38:CB44)+72,0)</f>
        <v>92.916249070116606</v>
      </c>
      <c r="BZ64" s="109">
        <f>HLOOKUP(BZ$55,'Jadual2&amp;3-Industryindex'!$K$9:$MP$148,ROWS(CC$38:CC44)+72,0)</f>
        <v>94.081620501569802</v>
      </c>
      <c r="CA64" s="109">
        <f>HLOOKUP(CA$55,'Jadual2&amp;3-Industryindex'!$K$9:$MP$148,ROWS(CD$38:CD44)+72,0)</f>
        <v>108.868119058132</v>
      </c>
      <c r="CB64" s="109">
        <f>HLOOKUP(CB$55,'Jadual2&amp;3-Industryindex'!$K$9:$MP$148,ROWS(CE$38:CE44)+72,0)</f>
        <v>89.706959051587305</v>
      </c>
      <c r="CC64" s="109">
        <f>HLOOKUP(CC$55,'Jadual2&amp;3-Industryindex'!$K$9:$MP$148,ROWS(CF$38:CF44)+72,0)</f>
        <v>92.720136763501401</v>
      </c>
      <c r="CD64" s="109">
        <f>HLOOKUP(CD$55,'Jadual2&amp;3-Industryindex'!$K$9:$MP$148,ROWS(CG$38:CG44)+72,0)</f>
        <v>101.778084089318</v>
      </c>
      <c r="CE64" s="109">
        <f>HLOOKUP(CE$55,'Jadual2&amp;3-Industryindex'!$K$9:$MP$148,ROWS(CH$38:CH44)+72,0)</f>
        <v>101.111841085471</v>
      </c>
      <c r="CF64" s="109">
        <f>HLOOKUP(CF$55,'Jadual2&amp;3-Industryindex'!$K$9:$MP$148,ROWS(CI$38:CI44)+72,0)</f>
        <v>111.455343804705</v>
      </c>
      <c r="CG64" s="109">
        <f>HLOOKUP(CG$55,'Jadual2&amp;3-Industryindex'!$K$9:$MP$148,ROWS(CJ$38:CJ44)+72,0)</f>
        <v>111.48378578798901</v>
      </c>
      <c r="CH64" s="109">
        <f>HLOOKUP(CH$55,'Jadual2&amp;3-Industryindex'!$K$9:$MP$148,ROWS(CK$38:CK44)+72,0)</f>
        <v>93.368727554891194</v>
      </c>
      <c r="CI64" s="109">
        <f>HLOOKUP(CI$55,'Jadual2&amp;3-Industryindex'!$K$9:$MP$148,ROWS(CL$38:CL44)+72,0)</f>
        <v>89.924994340144707</v>
      </c>
      <c r="CJ64" s="109">
        <f>HLOOKUP(CJ$55,'Jadual2&amp;3-Industryindex'!$K$9:$MP$148,ROWS(CN$38:CN44)+72,0)</f>
        <v>121.126883964282</v>
      </c>
      <c r="CK64" s="109">
        <f>HLOOKUP(CK$55,'Jadual2&amp;3-Industryindex'!$K$9:$MP$148,ROWS(CO$38:CO44)+72,0)</f>
        <v>106.40298434902699</v>
      </c>
      <c r="CL64" s="109">
        <f>HLOOKUP(CL$55,'Jadual2&amp;3-Industryindex'!$K$9:$MP$148,ROWS(CP$38:CP44)+72,0)</f>
        <v>77.941387886438406</v>
      </c>
      <c r="CM64" s="109">
        <f>HLOOKUP(CM$55,'Jadual2&amp;3-Industryindex'!$K$9:$MP$148,ROWS(CQ$38:CQ44)+72,0)</f>
        <v>99.051702283253604</v>
      </c>
      <c r="CN64" s="109">
        <f>HLOOKUP(CN$55,'Jadual2&amp;3-Industryindex'!$K$9:$MP$148,ROWS(CQ$38:CQ44)+72,0)</f>
        <v>106.149220453919</v>
      </c>
      <c r="CO64" s="109">
        <f>HLOOKUP(CO$55,'Jadual2&amp;3-Industryindex'!$K$9:$MP$148,ROWS(CR$38:CR44)+72,0)</f>
        <v>97.260263409755396</v>
      </c>
      <c r="CP64" s="109">
        <f>HLOOKUP(CP$55,'Jadual2&amp;3-Industryindex'!$K$9:$MP$148,ROWS(CS$38:CS44)+72,0)</f>
        <v>111.24017547228701</v>
      </c>
      <c r="CQ64" s="109">
        <f>HLOOKUP(CQ$55,'Jadual2&amp;3-Industryindex'!$K$9:$MP$148,ROWS(CT$38:CT44)+72,0)</f>
        <v>87.663475122148796</v>
      </c>
      <c r="CR64" s="109">
        <f>HLOOKUP(CR$55,'Jadual2&amp;3-Industryindex'!$K$9:$MP$148,ROWS(CU$38:CU44)+72,0)</f>
        <v>122.391499184238</v>
      </c>
      <c r="CS64" s="109">
        <f>HLOOKUP(CS$55,'Jadual2&amp;3-Industryindex'!$K$9:$MP$148,ROWS(CV$38:CV44)+72,0)</f>
        <v>105.060659471731</v>
      </c>
      <c r="CT64" s="109">
        <f>HLOOKUP(CT$55,'Jadual2&amp;3-Industryindex'!$K$9:$MP$148,ROWS(CW$38:CW44)+72,0)</f>
        <v>93.743726429748506</v>
      </c>
      <c r="CU64" s="109">
        <f>HLOOKUP(CU$55,'Jadual2&amp;3-Industryindex'!$K$9:$MP$148,ROWS(CX$38:CX44)+72,0)</f>
        <v>94.987502819599698</v>
      </c>
      <c r="CV64" s="109">
        <f>HLOOKUP(CV$55,'Jadual2&amp;3-Industryindex'!$K$9:$MP$148,ROWS(CY$38:CY44)+72,0)</f>
        <v>108.673786981836</v>
      </c>
      <c r="CW64" s="109">
        <f>HLOOKUP(CW$55,'Jadual2&amp;3-Industryindex'!$K$9:$MP$148,ROWS(CZ$38:CZ44)+72,0)</f>
        <v>96.418055223877502</v>
      </c>
      <c r="CX64" s="109">
        <f>HLOOKUP(CX$55,'Jadual2&amp;3-Industryindex'!$K$9:$MP$148,ROWS(DA$38:DA44)+72,0)</f>
        <v>88.866956685732902</v>
      </c>
      <c r="CY64" s="109">
        <f>HLOOKUP(CY$55,'Jadual2&amp;3-Industryindex'!$K$9:$MP$148,ROWS(DB$38:DB44)+72,0)</f>
        <v>100.251586469979</v>
      </c>
      <c r="CZ64" s="109">
        <f>HLOOKUP(CZ$55,'Jadual2&amp;3-Industryindex'!$K$9:$MP$148,ROWS(DC$38:DC44)+72,0)</f>
        <v>74.446231848915104</v>
      </c>
      <c r="DA64" s="109">
        <f>HLOOKUP(DA$55,'Jadual2&amp;3-Industryindex'!$K$9:$MP$148,ROWS(DD$38:DD44)+72,0)</f>
        <v>91.510923693516204</v>
      </c>
      <c r="DB64" s="109">
        <f>HLOOKUP(DB$55,'Jadual2&amp;3-Industryindex'!$K$9:$MP$148,ROWS(DE$38:DE44)+72,0)</f>
        <v>97.368541688113297</v>
      </c>
      <c r="DC64" s="109">
        <f>HLOOKUP(DC$55,'Jadual2&amp;3-Industryindex'!$K$9:$MP$148,ROWS(DF$38:DF44)+72,0)</f>
        <v>121.038094719776</v>
      </c>
      <c r="DD64" s="109">
        <f>HLOOKUP(DD$55,'Jadual2&amp;3-Industryindex'!$K$9:$MP$148,ROWS(DG$38:DG44)+72,0)</f>
        <v>90.299457967902299</v>
      </c>
      <c r="DE64" s="109">
        <f>HLOOKUP(DE$55,'Jadual2&amp;3-Industryindex'!$K$9:$MP$148,ROWS(DH$38:DH44)+72,0)</f>
        <v>113.141879561918</v>
      </c>
      <c r="DF64" s="109">
        <f>HLOOKUP(DF$55,'Jadual2&amp;3-Industryindex'!$K$9:$MP$148,ROWS(DI$38:DI44)+72,0)</f>
        <v>66.868213838671807</v>
      </c>
      <c r="DG64" s="109">
        <f>HLOOKUP(DG$55,'Jadual2&amp;3-Industryindex'!$K$9:$MP$148,ROWS(DJ$38:DJ44)+72,0)</f>
        <v>102.8515466325</v>
      </c>
      <c r="DH64" s="109">
        <f>HLOOKUP(DH$55,'Jadual2&amp;3-Industryindex'!$K$9:$MP$148,ROWS(DK$38:DK44)+72,0)</f>
        <v>86.121217372079101</v>
      </c>
      <c r="DI64" s="109">
        <f>HLOOKUP(DI$55,'Jadual2&amp;3-Industryindex'!$K$9:$MP$148,ROWS(DL$38:DL44)+72,0)</f>
        <v>83.323799040613494</v>
      </c>
      <c r="DJ64" s="109">
        <f>HLOOKUP(DJ$55,'Jadual2&amp;3-Industryindex'!$K$9:$MP$148,ROWS(DM$38:DM44)+72,0)</f>
        <v>83.631660200295599</v>
      </c>
      <c r="DK64" s="109">
        <f>HLOOKUP(DK$55,'Jadual2&amp;3-Industryindex'!$K$9:$MP$148,ROWS(DN$38:DN44)+72,0)</f>
        <v>81.350470928082302</v>
      </c>
      <c r="DL64" s="109">
        <f>HLOOKUP(DL$55,'Jadual2&amp;3-Industryindex'!$K$9:$MP$148,ROWS(DO$38:DO44)+72,0)</f>
        <v>103.55660404162199</v>
      </c>
      <c r="DM64" s="109">
        <f>HLOOKUP(DM$55,'Jadual2&amp;3-Industryindex'!$K$9:$MP$148,ROWS(DP$38:DP44)+72,0)</f>
        <v>110.414645424697</v>
      </c>
      <c r="DN64" s="109">
        <f>HLOOKUP(DN$55,'Jadual2&amp;3-Industryindex'!$K$9:$MP$148,ROWS(DQ$38:DQ44)+72,0)</f>
        <v>113.71378381725199</v>
      </c>
      <c r="DO64" s="109">
        <f>HLOOKUP(DO$55,'Jadual2&amp;3-Industryindex'!$K$9:$MP$148,ROWS(DR$38:DR44)+72,0)</f>
        <v>108.062301482854</v>
      </c>
      <c r="DP64" s="109">
        <f>HLOOKUP(DP$55,'Jadual2&amp;3-Industryindex'!$K$9:$MP$148,ROWS(DS$38:DS44)+72,0)</f>
        <v>77.939961304942301</v>
      </c>
      <c r="DQ64" s="109">
        <f>HLOOKUP(DQ$55,'Jadual2&amp;3-Industryindex'!$K$9:$MP$148,ROWS(DT$38:DT44)+72,0)</f>
        <v>86.403760280933398</v>
      </c>
      <c r="DR64" s="109">
        <f>HLOOKUP(DR$55,'Jadual2&amp;3-Industryindex'!$K$9:$MP$148,ROWS(DU$38:DU44)+72,0)</f>
        <v>136.155181580678</v>
      </c>
      <c r="DS64" s="109">
        <f>HLOOKUP(DS$55,'Jadual2&amp;3-Industryindex'!$K$9:$MP$148,ROWS(DV$38:DV44)+72,0)</f>
        <v>117.682335220439</v>
      </c>
      <c r="DT64" s="109">
        <f>HLOOKUP(DT$55,'Jadual2&amp;3-Industryindex'!$K$9:$MP$148,ROWS(DW$38:DW44)+72,0)</f>
        <v>116.73613036948601</v>
      </c>
      <c r="DU64" s="109">
        <f>HLOOKUP(DU$55,'Jadual2&amp;3-Industryindex'!$K$9:$MP$148,ROWS(DX$38:DX44)+72,0)</f>
        <v>115.783066554496</v>
      </c>
      <c r="DV64" s="109">
        <f>HLOOKUP(DV$55,'Jadual2&amp;3-Industryindex'!$K$9:$MP$148,ROWS(DY$38:DY44)+72,0)</f>
        <v>149.84756149054201</v>
      </c>
      <c r="DW64" s="109">
        <f>HLOOKUP(DW$55,'Jadual2&amp;3-Industryindex'!$K$9:$MP$148,ROWS(DZ$38:DZ44)+72,0)</f>
        <v>92.815507345582205</v>
      </c>
      <c r="DX64" s="109">
        <f>HLOOKUP(DX$55,'Jadual2&amp;3-Industryindex'!$K$9:$MP$148,ROWS(EA$38:EA44)+72,0)</f>
        <v>70.141003532132999</v>
      </c>
      <c r="DY64" s="109">
        <f>HLOOKUP(DY$55,'Jadual2&amp;3-Industryindex'!$K$9:$MP$148,ROWS(EB$38:EB44)+72,0)</f>
        <v>121.325384075203</v>
      </c>
      <c r="DZ64" s="109">
        <f>HLOOKUP(DZ$55,'Jadual2&amp;3-Industryindex'!$K$9:$MP$148,ROWS(EC$38:EC44)+72,0)</f>
        <v>101.550252272972</v>
      </c>
      <c r="EA64" s="109">
        <f>HLOOKUP(EA$55,'Jadual2&amp;3-Industryindex'!$K$9:$MP$148,ROWS(ED$38:ED44)+72,0)</f>
        <v>73.035856209271003</v>
      </c>
      <c r="EB64" s="109">
        <f>HLOOKUP(EB$55,'Jadual2&amp;3-Industryindex'!$K$9:$MP$148,ROWS(EE$38:EE44)+72,0)</f>
        <v>86.599675617986094</v>
      </c>
      <c r="EC64" s="109">
        <f>HLOOKUP(EC$55,'Jadual2&amp;3-Industryindex'!$K$9:$MP$148,ROWS(EF$38:EF44)+72,0)</f>
        <v>98.497155000240596</v>
      </c>
      <c r="ED64" s="109">
        <f>HLOOKUP(ED$55,'Jadual2&amp;3-Industryindex'!$K$9:$MP$148,ROWS(EG$38:EG44)+72,0)</f>
        <v>91.546403444301205</v>
      </c>
      <c r="EE64" s="109">
        <f>HLOOKUP(EE$55,'Jadual2&amp;3-Industryindex'!$K$9:$MP$148,ROWS(EH$38:EH44)+72,0)</f>
        <v>86.093059524278701</v>
      </c>
      <c r="EF64" s="87"/>
      <c r="EG64" s="87"/>
      <c r="EH64" s="87"/>
      <c r="EI64" s="87"/>
      <c r="EJ64" s="87"/>
      <c r="EK64" s="87"/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7"/>
      <c r="FF64" s="87"/>
      <c r="FG64" s="87"/>
      <c r="FH64" s="87"/>
      <c r="FI64" s="87"/>
      <c r="FJ64" s="87"/>
      <c r="FK64" s="87"/>
      <c r="FL64" s="87"/>
      <c r="FM64" s="87"/>
      <c r="FN64" s="87"/>
      <c r="FO64" s="87"/>
      <c r="FP64" s="87"/>
      <c r="FQ64" s="87"/>
      <c r="FR64" s="87"/>
      <c r="FS64" s="87"/>
      <c r="FT64" s="87"/>
      <c r="FU64" s="87"/>
      <c r="FV64" s="87"/>
      <c r="FW64" s="87"/>
      <c r="FX64" s="87"/>
      <c r="FY64" s="87"/>
      <c r="FZ64" s="87"/>
      <c r="GA64" s="87"/>
      <c r="GB64" s="87"/>
      <c r="GC64" s="87"/>
      <c r="GD64" s="87"/>
      <c r="GE64" s="87"/>
      <c r="GF64" s="87"/>
      <c r="GG64" s="87"/>
      <c r="GH64" s="87"/>
      <c r="GI64" s="87"/>
      <c r="GJ64" s="87"/>
      <c r="GK64" s="87"/>
      <c r="GL64" s="87"/>
      <c r="GM64" s="87"/>
      <c r="GN64" s="87"/>
      <c r="GO64" s="87"/>
      <c r="GP64" s="87"/>
      <c r="GQ64" s="87"/>
      <c r="GR64" s="87"/>
      <c r="GS64" s="87"/>
      <c r="GT64" s="87"/>
      <c r="GU64" s="87"/>
      <c r="GV64" s="87"/>
      <c r="GW64" s="87"/>
      <c r="GX64" s="87"/>
      <c r="GY64" s="87"/>
      <c r="GZ64" s="87"/>
      <c r="HA64" s="87"/>
      <c r="HB64" s="87"/>
      <c r="HC64" s="87"/>
      <c r="HD64" s="87"/>
      <c r="HE64" s="87"/>
      <c r="HF64" s="87"/>
      <c r="HG64" s="87"/>
      <c r="HH64" s="87"/>
      <c r="HI64" s="87"/>
      <c r="HJ64" s="87"/>
      <c r="HK64" s="87"/>
      <c r="HL64" s="87"/>
      <c r="HM64" s="87"/>
      <c r="HN64" s="87"/>
      <c r="HO64" s="87"/>
      <c r="HP64" s="87"/>
      <c r="HQ64" s="87"/>
      <c r="HR64" s="87"/>
      <c r="HS64" s="87"/>
      <c r="HT64" s="87"/>
      <c r="HU64" s="87"/>
      <c r="HV64" s="87"/>
      <c r="HW64" s="87"/>
      <c r="HX64" s="87"/>
      <c r="HY64" s="87"/>
      <c r="HZ64" s="87"/>
      <c r="IA64" s="87"/>
      <c r="IB64" s="87"/>
      <c r="IC64" s="87"/>
      <c r="ID64" s="87"/>
      <c r="IE64" s="87"/>
      <c r="IF64" s="87"/>
      <c r="IG64" s="87"/>
      <c r="IH64" s="87"/>
      <c r="II64" s="87"/>
      <c r="IJ64" s="87"/>
      <c r="IK64" s="87"/>
      <c r="IL64" s="87"/>
      <c r="IM64" s="87"/>
      <c r="IN64" s="87"/>
    </row>
    <row r="65" spans="1:248">
      <c r="A65" s="95" t="s">
        <v>839</v>
      </c>
      <c r="B65" s="3" t="b">
        <f t="shared" si="5"/>
        <v>0</v>
      </c>
      <c r="C65" s="99">
        <f>'Jadual1-IPP'!E130</f>
        <v>117.789893891042</v>
      </c>
      <c r="F65" s="109">
        <f>HLOOKUP(F$55,'Jadual2&amp;3-Industryindex'!$K$9:$MP$148,ROWS(I$38:I45)+72,0)</f>
        <v>108.85403249974399</v>
      </c>
      <c r="G65" s="109">
        <f>HLOOKUP(G$55,'Jadual2&amp;3-Industryindex'!$K$9:$MP$148,ROWS(J$38:J45)+72,0)</f>
        <v>107.993377507731</v>
      </c>
      <c r="H65" s="109">
        <f>HLOOKUP(H$55,'Jadual2&amp;3-Industryindex'!$K$9:$MP$148,ROWS(K$38:K45)+72,0)</f>
        <v>115.26251140036</v>
      </c>
      <c r="I65" s="109">
        <f>HLOOKUP(I$55,'Jadual2&amp;3-Industryindex'!$K$9:$MP$148,ROWS(L$38:L45)+72,0)</f>
        <v>92.375251519781699</v>
      </c>
      <c r="J65" s="109">
        <f>HLOOKUP(J$55,'Jadual2&amp;3-Industryindex'!$K$9:$MP$148,ROWS(M$38:M45)+72,0)</f>
        <v>92.529425438565298</v>
      </c>
      <c r="K65" s="109">
        <f>HLOOKUP(K$55,'Jadual2&amp;3-Industryindex'!$K$9:$MP$148,ROWS(N$38:N45)+72,0)</f>
        <v>99.9460001224341</v>
      </c>
      <c r="L65" s="109">
        <f>HLOOKUP(L$55,'Jadual2&amp;3-Industryindex'!$K$9:$MP$148,ROWS(O$38:O45)+72,0)</f>
        <v>95.058636094622202</v>
      </c>
      <c r="M65" s="109">
        <f>HLOOKUP(M$55,'Jadual2&amp;3-Industryindex'!$K$9:$MP$148,ROWS(P$38:P45)+72,0)</f>
        <v>92.798828767657596</v>
      </c>
      <c r="N65" s="109">
        <f>HLOOKUP(N$55,'Jadual2&amp;3-Industryindex'!$K$9:$MP$148,ROWS(Q$38:Q45)+72,0)</f>
        <v>92.598217197362999</v>
      </c>
      <c r="O65" s="109">
        <f>HLOOKUP(O$55,'Jadual2&amp;3-Industryindex'!$K$9:$MP$148,ROWS(R$38:R45)+72,0)</f>
        <v>100.06446326799799</v>
      </c>
      <c r="P65" s="109">
        <f>HLOOKUP(P$55,'Jadual2&amp;3-Industryindex'!$K$9:$MP$148,ROWS(S$38:S45)+72,0)</f>
        <v>92.623952662674895</v>
      </c>
      <c r="Q65" s="109">
        <f>HLOOKUP(Q$55,'Jadual2&amp;3-Industryindex'!$K$9:$MP$148,ROWS(T$38:T45)+72,0)</f>
        <v>83.1288316505686</v>
      </c>
      <c r="R65" s="109">
        <f>HLOOKUP(R$55,'Jadual2&amp;3-Industryindex'!$K$9:$MP$148,ROWS(U$38:U45)+72,0)</f>
        <v>94.245661764022998</v>
      </c>
      <c r="S65" s="109">
        <f>HLOOKUP(S$55,'Jadual2&amp;3-Industryindex'!$K$9:$MP$148,ROWS(V$38:V45)+72,0)</f>
        <v>99.007964125109197</v>
      </c>
      <c r="T65" s="109">
        <f>HLOOKUP(T$55,'Jadual2&amp;3-Industryindex'!$K$9:$MP$148,ROWS(W$38:W45)+72,0)</f>
        <v>98.974843262205496</v>
      </c>
      <c r="U65" s="109">
        <f>HLOOKUP(U$55,'Jadual2&amp;3-Industryindex'!$K$9:$MP$148,ROWS(X$38:X45)+72,0)</f>
        <v>88.415102283007997</v>
      </c>
      <c r="V65" s="109">
        <f>HLOOKUP(V$55,'Jadual2&amp;3-Industryindex'!$K$9:$MP$148,ROWS(Y$38:Y45)+72,0)</f>
        <v>106.27584905485</v>
      </c>
      <c r="W65" s="109">
        <f>HLOOKUP(W$55,'Jadual2&amp;3-Industryindex'!$K$9:$MP$148,ROWS(Z$38:Z45)+72,0)</f>
        <v>95.264975081105106</v>
      </c>
      <c r="X65" s="109">
        <f>HLOOKUP(X$55,'Jadual2&amp;3-Industryindex'!$K$9:$MP$148,ROWS(AA$38:AA45)+72,0)</f>
        <v>99.331202048348302</v>
      </c>
      <c r="Y65" s="109">
        <f>HLOOKUP(Y$55,'Jadual2&amp;3-Industryindex'!$K$9:$MP$148,ROWS(AB$38:AB45)+72,0)</f>
        <v>99.478431696761206</v>
      </c>
      <c r="Z65" s="109">
        <f>HLOOKUP(Z$55,'Jadual2&amp;3-Industryindex'!$K$9:$MP$148,ROWS(AC$38:AC45)+72,0)</f>
        <v>88.894872916038196</v>
      </c>
      <c r="AA65" s="109">
        <f>HLOOKUP(AA$55,'Jadual2&amp;3-Industryindex'!$K$9:$MP$148,ROWS(AD$38:AD45)+72,0)</f>
        <v>96.226016819607196</v>
      </c>
      <c r="AB65" s="109" t="e">
        <f>HLOOKUP(AB$55,'Jadual2&amp;3-Industryindex'!$K$9:$MP$148,ROWS(AE$38:AE45)+72,0)</f>
        <v>#N/A</v>
      </c>
      <c r="AC65" s="109">
        <f>HLOOKUP(AC$55,'Jadual2&amp;3-Industryindex'!$K$9:$MP$148,ROWS(AF$38:AF45)+72,0)</f>
        <v>102.18085634901</v>
      </c>
      <c r="AD65" s="109">
        <f>HLOOKUP(AD$55,'Jadual2&amp;3-Industryindex'!$K$9:$MP$148,ROWS(AG$38:AG45)+72,0)</f>
        <v>99.791425115884806</v>
      </c>
      <c r="AE65" s="109">
        <f>HLOOKUP(AE$55,'Jadual2&amp;3-Industryindex'!$K$9:$MP$148,ROWS(AH$38:AH45)+72,0)</f>
        <v>101.39288200630099</v>
      </c>
      <c r="AF65" s="109">
        <f>HLOOKUP(AF$55,'Jadual2&amp;3-Industryindex'!$K$9:$MP$148,ROWS(AI$38:AI45)+72,0)</f>
        <v>105.54380356661299</v>
      </c>
      <c r="AG65" s="109">
        <f>HLOOKUP(AG$55,'Jadual2&amp;3-Industryindex'!$K$9:$MP$148,ROWS(AJ$38:AJ45)+72,0)</f>
        <v>105.403105528072</v>
      </c>
      <c r="AH65" s="109">
        <f>HLOOKUP(AH$55,'Jadual2&amp;3-Industryindex'!$K$9:$MP$148,ROWS(AK$38:AK45)+72,0)</f>
        <v>107.47255596981</v>
      </c>
      <c r="AI65" s="109">
        <f>HLOOKUP(AI$55,'Jadual2&amp;3-Industryindex'!$K$9:$MP$148,ROWS(AL$38:AL45)+72,0)</f>
        <v>119.17570904535501</v>
      </c>
      <c r="AJ65" s="109">
        <f>HLOOKUP(AJ$55,'Jadual2&amp;3-Industryindex'!$K$9:$MP$148,ROWS(AM$38:AM45)+72,0)</f>
        <v>101.453840754064</v>
      </c>
      <c r="AK65" s="109">
        <f>HLOOKUP(AK$55,'Jadual2&amp;3-Industryindex'!$K$9:$MP$148,ROWS(AN$38:AN45)+72,0)</f>
        <v>107.759739942671</v>
      </c>
      <c r="AL65" s="109">
        <f>HLOOKUP(AL$55,'Jadual2&amp;3-Industryindex'!$K$9:$MP$148,ROWS(AO$38:AO45)+72,0)</f>
        <v>116.907127580874</v>
      </c>
      <c r="AM65" s="109">
        <f>HLOOKUP(AM$55,'Jadual2&amp;3-Industryindex'!$K$9:$MP$148,ROWS(AP$38:AP45)+72,0)</f>
        <v>89.2998255206236</v>
      </c>
      <c r="AN65" s="109">
        <f>HLOOKUP(AN$55,'Jadual2&amp;3-Industryindex'!$K$9:$MP$148,ROWS(AQ$38:AQ45)+72,0)</f>
        <v>89.9719700251148</v>
      </c>
      <c r="AO65" s="109">
        <f>HLOOKUP(AO$55,'Jadual2&amp;3-Industryindex'!$K$9:$MP$148,ROWS(AR$38:AR45)+72,0)</f>
        <v>93.973395244960003</v>
      </c>
      <c r="AP65" s="109">
        <f>HLOOKUP(AP$55,'Jadual2&amp;3-Industryindex'!$K$9:$MP$148,ROWS(AS$38:AS45)+72,0)</f>
        <v>97.582885223731097</v>
      </c>
      <c r="AQ65" s="109">
        <f>HLOOKUP(AQ$55,'Jadual2&amp;3-Industryindex'!$K$9:$MP$148,ROWS(AT$38:AT45)+72,0)</f>
        <v>130.74132303508301</v>
      </c>
      <c r="AR65" s="109">
        <f>HLOOKUP(AR$55,'Jadual2&amp;3-Industryindex'!$K$9:$MP$148,ROWS(AU$38:AU45)+72,0)</f>
        <v>102.53792385198</v>
      </c>
      <c r="AS65" s="109">
        <f>HLOOKUP(AS$55,'Jadual2&amp;3-Industryindex'!$K$9:$MP$148,ROWS(AV$38:AV45)+72,0)</f>
        <v>92.963236703153598</v>
      </c>
      <c r="AT65" s="109">
        <f>HLOOKUP(AT$55,'Jadual2&amp;3-Industryindex'!$K$9:$MP$148,ROWS(AW$38:AW45)+72,0)</f>
        <v>95.459999283730795</v>
      </c>
      <c r="AU65" s="109">
        <f>HLOOKUP(AU$55,'Jadual2&amp;3-Industryindex'!$K$9:$MP$148,ROWS(AX$38:AX45)+72,0)</f>
        <v>84.882259747284706</v>
      </c>
      <c r="AV65" s="109">
        <f>HLOOKUP(AV$55,'Jadual2&amp;3-Industryindex'!$K$9:$MP$148,ROWS(AY$38:AY45)+72,0)</f>
        <v>94.090884603873207</v>
      </c>
      <c r="AW65" s="109">
        <f>HLOOKUP(AW$55,'Jadual2&amp;3-Industryindex'!$K$9:$MP$148,ROWS(AZ$38:AZ45)+72,0)</f>
        <v>102.337612180563</v>
      </c>
      <c r="AX65" s="109">
        <f>HLOOKUP(AX$55,'Jadual2&amp;3-Industryindex'!$K$9:$MP$148,ROWS(BA$38:BA45)+72,0)</f>
        <v>98.924496533800493</v>
      </c>
      <c r="AY65" s="109">
        <f>HLOOKUP(AY$55,'Jadual2&amp;3-Industryindex'!$K$9:$MP$148,ROWS(BB$38:BB45)+72,0)</f>
        <v>100.569938916073</v>
      </c>
      <c r="AZ65" s="109">
        <f>HLOOKUP(AZ$55,'Jadual2&amp;3-Industryindex'!$K$9:$MP$148,ROWS(BC$38:BC45)+72,0)</f>
        <v>103.649586320395</v>
      </c>
      <c r="BA65" s="109">
        <f>HLOOKUP(BA$55,'Jadual2&amp;3-Industryindex'!$K$9:$MP$148,ROWS(BD$38:BD45)+72,0)</f>
        <v>98.426398568181597</v>
      </c>
      <c r="BB65" s="109">
        <f>HLOOKUP(BB$55,'Jadual2&amp;3-Industryindex'!$K$9:$MP$148,ROWS(BE$38:BE45)+72,0)</f>
        <v>98.654670892013598</v>
      </c>
      <c r="BC65" s="109">
        <f>HLOOKUP(BC$55,'Jadual2&amp;3-Industryindex'!$K$9:$MP$148,ROWS(BF$38:BF45)+72,0)</f>
        <v>96.803181679283398</v>
      </c>
      <c r="BD65" s="109">
        <f>HLOOKUP(BD$55,'Jadual2&amp;3-Industryindex'!$K$9:$MP$148,ROWS(BG$38:BG45)+72,0)</f>
        <v>102.114327404185</v>
      </c>
      <c r="BE65" s="109">
        <f>HLOOKUP(BE$55,'Jadual2&amp;3-Industryindex'!$K$9:$MP$148,ROWS(BH$38:BH45)+72,0)</f>
        <v>96.053972487502193</v>
      </c>
      <c r="BF65" s="109">
        <f>HLOOKUP(BF$55,'Jadual2&amp;3-Industryindex'!$K$9:$MP$148,ROWS(BI$38:BI45)+72,0)</f>
        <v>112.252478076747</v>
      </c>
      <c r="BG65" s="109">
        <f>HLOOKUP(BG$55,'Jadual2&amp;3-Industryindex'!$K$9:$MP$148,ROWS(BJ$38:BJ45)+72,0)</f>
        <v>95.709591029422796</v>
      </c>
      <c r="BH65" s="109">
        <f>HLOOKUP(BH$55,'Jadual2&amp;3-Industryindex'!$K$9:$MP$148,ROWS(BK$38:BK45)+72,0)</f>
        <v>99.423457922273798</v>
      </c>
      <c r="BI65" s="109">
        <f>HLOOKUP(BI$55,'Jadual2&amp;3-Industryindex'!$K$9:$MP$148,ROWS(BL$38:BL45)+72,0)</f>
        <v>110.640802174965</v>
      </c>
      <c r="BJ65" s="109">
        <f>HLOOKUP(BJ$55,'Jadual2&amp;3-Industryindex'!$K$9:$MP$148,ROWS(BM$38:BM45)+72,0)</f>
        <v>75.176542209141999</v>
      </c>
      <c r="BK65" s="109">
        <f>HLOOKUP(BK$55,'Jadual2&amp;3-Industryindex'!$K$9:$MP$148,ROWS(BN$38:BN45)+72,0)</f>
        <v>99.536982210530596</v>
      </c>
      <c r="BL65" s="109">
        <f>HLOOKUP(BL$55,'Jadual2&amp;3-Industryindex'!$K$9:$MP$148,ROWS(BO$38:BO45)+72,0)</f>
        <v>120.810057002439</v>
      </c>
      <c r="BM65" s="109">
        <f>HLOOKUP(BM$55,'Jadual2&amp;3-Industryindex'!$K$9:$MP$148,ROWS(BP$38:BP45)+72,0)</f>
        <v>106.450955954439</v>
      </c>
      <c r="BN65" s="109">
        <f>HLOOKUP(BN$55,'Jadual2&amp;3-Industryindex'!$K$9:$MP$148,ROWS(BQ$38:BQ45)+72,0)</f>
        <v>100.02406105660801</v>
      </c>
      <c r="BO65" s="109">
        <f>HLOOKUP(BO$55,'Jadual2&amp;3-Industryindex'!$K$9:$MP$148,ROWS(BR$38:BR45)+72,0)</f>
        <v>96.630154089146799</v>
      </c>
      <c r="BP65" s="109">
        <f>HLOOKUP(BP$55,'Jadual2&amp;3-Industryindex'!$K$9:$MP$148,ROWS(BS$38:BS45)+72,0)</f>
        <v>90.727351628503996</v>
      </c>
      <c r="BQ65" s="109">
        <f>HLOOKUP(BQ$55,'Jadual2&amp;3-Industryindex'!$K$9:$MP$148,ROWS(BT$38:BT45)+72,0)</f>
        <v>100.74251678330801</v>
      </c>
      <c r="BR65" s="109">
        <f>HLOOKUP(BR$55,'Jadual2&amp;3-Industryindex'!$K$9:$MP$148,ROWS(BU$38:BU45)+72,0)</f>
        <v>104.95310481420699</v>
      </c>
      <c r="BS65" s="109">
        <f>HLOOKUP(BS$55,'Jadual2&amp;3-Industryindex'!$K$9:$MP$148,ROWS(BV$38:BV45)+72,0)</f>
        <v>104.99657549776001</v>
      </c>
      <c r="BT65" s="109">
        <f>HLOOKUP(BT$55,'Jadual2&amp;3-Industryindex'!$K$9:$MP$148,ROWS(BW$38:BW45)+72,0)</f>
        <v>102.79423262288999</v>
      </c>
      <c r="BU65" s="109">
        <f>HLOOKUP(BU$55,'Jadual2&amp;3-Industryindex'!$K$9:$MP$148,ROWS(BX$38:BX45)+72,0)</f>
        <v>104.774691542078</v>
      </c>
      <c r="BV65" s="109">
        <f>HLOOKUP(BV$55,'Jadual2&amp;3-Industryindex'!$K$9:$MP$148,ROWS(BY$38:BY45)+72,0)</f>
        <v>162.06347521234201</v>
      </c>
      <c r="BW65" s="109">
        <f>HLOOKUP(BW$55,'Jadual2&amp;3-Industryindex'!$K$9:$MP$148,ROWS(BZ$38:BZ45)+72,0)</f>
        <v>93.723138927672807</v>
      </c>
      <c r="BX65" s="109">
        <f>HLOOKUP(BX$55,'Jadual2&amp;3-Industryindex'!$K$9:$MP$148,ROWS(CA$38:CA45)+72,0)</f>
        <v>102.556509267282</v>
      </c>
      <c r="BY65" s="109">
        <f>HLOOKUP(BY$55,'Jadual2&amp;3-Industryindex'!$K$9:$MP$148,ROWS(CB$38:CB45)+72,0)</f>
        <v>96.591126324621101</v>
      </c>
      <c r="BZ65" s="109">
        <f>HLOOKUP(BZ$55,'Jadual2&amp;3-Industryindex'!$K$9:$MP$148,ROWS(CC$38:CC45)+72,0)</f>
        <v>94.242615112078497</v>
      </c>
      <c r="CA65" s="109">
        <f>HLOOKUP(CA$55,'Jadual2&amp;3-Industryindex'!$K$9:$MP$148,ROWS(CD$38:CD45)+72,0)</f>
        <v>103.79491887965099</v>
      </c>
      <c r="CB65" s="109">
        <f>HLOOKUP(CB$55,'Jadual2&amp;3-Industryindex'!$K$9:$MP$148,ROWS(CE$38:CE45)+72,0)</f>
        <v>95.533991914655999</v>
      </c>
      <c r="CC65" s="109">
        <f>HLOOKUP(CC$55,'Jadual2&amp;3-Industryindex'!$K$9:$MP$148,ROWS(CF$38:CF45)+72,0)</f>
        <v>91.8101244863076</v>
      </c>
      <c r="CD65" s="109">
        <f>HLOOKUP(CD$55,'Jadual2&amp;3-Industryindex'!$K$9:$MP$148,ROWS(CG$38:CG45)+72,0)</f>
        <v>97.503542057749399</v>
      </c>
      <c r="CE65" s="109">
        <f>HLOOKUP(CE$55,'Jadual2&amp;3-Industryindex'!$K$9:$MP$148,ROWS(CH$38:CH45)+72,0)</f>
        <v>105.236384001103</v>
      </c>
      <c r="CF65" s="109">
        <f>HLOOKUP(CF$55,'Jadual2&amp;3-Industryindex'!$K$9:$MP$148,ROWS(CI$38:CI45)+72,0)</f>
        <v>86.452899694273</v>
      </c>
      <c r="CG65" s="109">
        <f>HLOOKUP(CG$55,'Jadual2&amp;3-Industryindex'!$K$9:$MP$148,ROWS(CJ$38:CJ45)+72,0)</f>
        <v>101.971825145415</v>
      </c>
      <c r="CH65" s="109">
        <f>HLOOKUP(CH$55,'Jadual2&amp;3-Industryindex'!$K$9:$MP$148,ROWS(CK$38:CK45)+72,0)</f>
        <v>111.02782347113499</v>
      </c>
      <c r="CI65" s="109">
        <f>HLOOKUP(CI$55,'Jadual2&amp;3-Industryindex'!$K$9:$MP$148,ROWS(CL$38:CL45)+72,0)</f>
        <v>92.000087560081099</v>
      </c>
      <c r="CJ65" s="109">
        <f>HLOOKUP(CJ$55,'Jadual2&amp;3-Industryindex'!$K$9:$MP$148,ROWS(CN$38:CN45)+72,0)</f>
        <v>111.81035733876</v>
      </c>
      <c r="CK65" s="109">
        <f>HLOOKUP(CK$55,'Jadual2&amp;3-Industryindex'!$K$9:$MP$148,ROWS(CO$38:CO45)+72,0)</f>
        <v>112.108190346681</v>
      </c>
      <c r="CL65" s="109">
        <f>HLOOKUP(CL$55,'Jadual2&amp;3-Industryindex'!$K$9:$MP$148,ROWS(CP$38:CP45)+72,0)</f>
        <v>68.525774695978299</v>
      </c>
      <c r="CM65" s="109">
        <f>HLOOKUP(CM$55,'Jadual2&amp;3-Industryindex'!$K$9:$MP$148,ROWS(CQ$38:CQ45)+72,0)</f>
        <v>96.381871395944302</v>
      </c>
      <c r="CN65" s="109">
        <f>HLOOKUP(CN$55,'Jadual2&amp;3-Industryindex'!$K$9:$MP$148,ROWS(CQ$38:CQ45)+72,0)</f>
        <v>101.798313747728</v>
      </c>
      <c r="CO65" s="109">
        <f>HLOOKUP(CO$55,'Jadual2&amp;3-Industryindex'!$K$9:$MP$148,ROWS(CR$38:CR45)+72,0)</f>
        <v>89.036294178241803</v>
      </c>
      <c r="CP65" s="109">
        <f>HLOOKUP(CP$55,'Jadual2&amp;3-Industryindex'!$K$9:$MP$148,ROWS(CS$38:CS45)+72,0)</f>
        <v>105.151635382587</v>
      </c>
      <c r="CQ65" s="109">
        <f>HLOOKUP(CQ$55,'Jadual2&amp;3-Industryindex'!$K$9:$MP$148,ROWS(CT$38:CT45)+72,0)</f>
        <v>95.969687458460996</v>
      </c>
      <c r="CR65" s="109">
        <f>HLOOKUP(CR$55,'Jadual2&amp;3-Industryindex'!$K$9:$MP$148,ROWS(CU$38:CU45)+72,0)</f>
        <v>121.011040955282</v>
      </c>
      <c r="CS65" s="109">
        <f>HLOOKUP(CS$55,'Jadual2&amp;3-Industryindex'!$K$9:$MP$148,ROWS(CV$38:CV45)+72,0)</f>
        <v>101.94637898071799</v>
      </c>
      <c r="CT65" s="109">
        <f>HLOOKUP(CT$55,'Jadual2&amp;3-Industryindex'!$K$9:$MP$148,ROWS(CW$38:CW45)+72,0)</f>
        <v>91.947555514737601</v>
      </c>
      <c r="CU65" s="109">
        <f>HLOOKUP(CU$55,'Jadual2&amp;3-Industryindex'!$K$9:$MP$148,ROWS(CX$38:CX45)+72,0)</f>
        <v>98.516556381346206</v>
      </c>
      <c r="CV65" s="109">
        <f>HLOOKUP(CV$55,'Jadual2&amp;3-Industryindex'!$K$9:$MP$148,ROWS(CY$38:CY45)+72,0)</f>
        <v>110.70007827679601</v>
      </c>
      <c r="CW65" s="109">
        <f>HLOOKUP(CW$55,'Jadual2&amp;3-Industryindex'!$K$9:$MP$148,ROWS(CZ$38:CZ45)+72,0)</f>
        <v>101.711040992793</v>
      </c>
      <c r="CX65" s="109">
        <f>HLOOKUP(CX$55,'Jadual2&amp;3-Industryindex'!$K$9:$MP$148,ROWS(DA$38:DA45)+72,0)</f>
        <v>99.1108895415951</v>
      </c>
      <c r="CY65" s="109">
        <f>HLOOKUP(CY$55,'Jadual2&amp;3-Industryindex'!$K$9:$MP$148,ROWS(DB$38:DB45)+72,0)</f>
        <v>92.394939347710803</v>
      </c>
      <c r="CZ65" s="109">
        <f>HLOOKUP(CZ$55,'Jadual2&amp;3-Industryindex'!$K$9:$MP$148,ROWS(DC$38:DC45)+72,0)</f>
        <v>82.961909013678095</v>
      </c>
      <c r="DA65" s="109">
        <f>HLOOKUP(DA$55,'Jadual2&amp;3-Industryindex'!$K$9:$MP$148,ROWS(DD$38:DD45)+72,0)</f>
        <v>74.604822906588296</v>
      </c>
      <c r="DB65" s="109">
        <f>HLOOKUP(DB$55,'Jadual2&amp;3-Industryindex'!$K$9:$MP$148,ROWS(DE$38:DE45)+72,0)</f>
        <v>103.233061247263</v>
      </c>
      <c r="DC65" s="109">
        <f>HLOOKUP(DC$55,'Jadual2&amp;3-Industryindex'!$K$9:$MP$148,ROWS(DF$38:DF45)+72,0)</f>
        <v>88.936216163889696</v>
      </c>
      <c r="DD65" s="109">
        <f>HLOOKUP(DD$55,'Jadual2&amp;3-Industryindex'!$K$9:$MP$148,ROWS(DG$38:DG45)+72,0)</f>
        <v>103.942320642502</v>
      </c>
      <c r="DE65" s="109">
        <f>HLOOKUP(DE$55,'Jadual2&amp;3-Industryindex'!$K$9:$MP$148,ROWS(DH$38:DH45)+72,0)</f>
        <v>87.142393740626204</v>
      </c>
      <c r="DF65" s="109">
        <f>HLOOKUP(DF$55,'Jadual2&amp;3-Industryindex'!$K$9:$MP$148,ROWS(DI$38:DI45)+72,0)</f>
        <v>86.543511947907405</v>
      </c>
      <c r="DG65" s="109">
        <f>HLOOKUP(DG$55,'Jadual2&amp;3-Industryindex'!$K$9:$MP$148,ROWS(DJ$38:DJ45)+72,0)</f>
        <v>106.30590591658201</v>
      </c>
      <c r="DH65" s="109">
        <f>HLOOKUP(DH$55,'Jadual2&amp;3-Industryindex'!$K$9:$MP$148,ROWS(DK$38:DK45)+72,0)</f>
        <v>99.104988093705302</v>
      </c>
      <c r="DI65" s="109">
        <f>HLOOKUP(DI$55,'Jadual2&amp;3-Industryindex'!$K$9:$MP$148,ROWS(DL$38:DL45)+72,0)</f>
        <v>80.692576236280303</v>
      </c>
      <c r="DJ65" s="109">
        <f>HLOOKUP(DJ$55,'Jadual2&amp;3-Industryindex'!$K$9:$MP$148,ROWS(DM$38:DM45)+72,0)</f>
        <v>84.541771489619094</v>
      </c>
      <c r="DK65" s="109">
        <f>HLOOKUP(DK$55,'Jadual2&amp;3-Industryindex'!$K$9:$MP$148,ROWS(DN$38:DN45)+72,0)</f>
        <v>82.235757454812699</v>
      </c>
      <c r="DL65" s="109">
        <f>HLOOKUP(DL$55,'Jadual2&amp;3-Industryindex'!$K$9:$MP$148,ROWS(DO$38:DO45)+72,0)</f>
        <v>95.918125016438594</v>
      </c>
      <c r="DM65" s="109">
        <f>HLOOKUP(DM$55,'Jadual2&amp;3-Industryindex'!$K$9:$MP$148,ROWS(DP$38:DP45)+72,0)</f>
        <v>99.386389348308597</v>
      </c>
      <c r="DN65" s="109">
        <f>HLOOKUP(DN$55,'Jadual2&amp;3-Industryindex'!$K$9:$MP$148,ROWS(DQ$38:DQ45)+72,0)</f>
        <v>109.747145004885</v>
      </c>
      <c r="DO65" s="109">
        <f>HLOOKUP(DO$55,'Jadual2&amp;3-Industryindex'!$K$9:$MP$148,ROWS(DR$38:DR45)+72,0)</f>
        <v>106.07729159806399</v>
      </c>
      <c r="DP65" s="109">
        <f>HLOOKUP(DP$55,'Jadual2&amp;3-Industryindex'!$K$9:$MP$148,ROWS(DS$38:DS45)+72,0)</f>
        <v>107.044423087791</v>
      </c>
      <c r="DQ65" s="109">
        <f>HLOOKUP(DQ$55,'Jadual2&amp;3-Industryindex'!$K$9:$MP$148,ROWS(DT$38:DT45)+72,0)</f>
        <v>94.520439015825403</v>
      </c>
      <c r="DR65" s="109">
        <f>HLOOKUP(DR$55,'Jadual2&amp;3-Industryindex'!$K$9:$MP$148,ROWS(DU$38:DU45)+72,0)</f>
        <v>97.694344631886693</v>
      </c>
      <c r="DS65" s="109">
        <f>HLOOKUP(DS$55,'Jadual2&amp;3-Industryindex'!$K$9:$MP$148,ROWS(DV$38:DV45)+72,0)</f>
        <v>111.677913453054</v>
      </c>
      <c r="DT65" s="109">
        <f>HLOOKUP(DT$55,'Jadual2&amp;3-Industryindex'!$K$9:$MP$148,ROWS(DW$38:DW45)+72,0)</f>
        <v>122.749465372057</v>
      </c>
      <c r="DU65" s="109">
        <f>HLOOKUP(DU$55,'Jadual2&amp;3-Industryindex'!$K$9:$MP$148,ROWS(DX$38:DX45)+72,0)</f>
        <v>104.175441671249</v>
      </c>
      <c r="DV65" s="109">
        <f>HLOOKUP(DV$55,'Jadual2&amp;3-Industryindex'!$K$9:$MP$148,ROWS(DY$38:DY45)+72,0)</f>
        <v>137.95343960104501</v>
      </c>
      <c r="DW65" s="109">
        <f>HLOOKUP(DW$55,'Jadual2&amp;3-Industryindex'!$K$9:$MP$148,ROWS(DZ$38:DZ45)+72,0)</f>
        <v>93.076057726657496</v>
      </c>
      <c r="DX65" s="109">
        <f>HLOOKUP(DX$55,'Jadual2&amp;3-Industryindex'!$K$9:$MP$148,ROWS(EA$38:EA45)+72,0)</f>
        <v>82.022626074674804</v>
      </c>
      <c r="DY65" s="109">
        <f>HLOOKUP(DY$55,'Jadual2&amp;3-Industryindex'!$K$9:$MP$148,ROWS(EB$38:EB45)+72,0)</f>
        <v>99.055965693252205</v>
      </c>
      <c r="DZ65" s="109">
        <f>HLOOKUP(DZ$55,'Jadual2&amp;3-Industryindex'!$K$9:$MP$148,ROWS(EC$38:EC45)+72,0)</f>
        <v>96.751096606903999</v>
      </c>
      <c r="EA65" s="109">
        <f>HLOOKUP(EA$55,'Jadual2&amp;3-Industryindex'!$K$9:$MP$148,ROWS(ED$38:ED45)+72,0)</f>
        <v>112.9225298799</v>
      </c>
      <c r="EB65" s="109">
        <f>HLOOKUP(EB$55,'Jadual2&amp;3-Industryindex'!$K$9:$MP$148,ROWS(EE$38:EE45)+72,0)</f>
        <v>93.300389780439502</v>
      </c>
      <c r="EC65" s="109">
        <f>HLOOKUP(EC$55,'Jadual2&amp;3-Industryindex'!$K$9:$MP$148,ROWS(EF$38:EF45)+72,0)</f>
        <v>104.0373152776</v>
      </c>
      <c r="ED65" s="109">
        <f>HLOOKUP(ED$55,'Jadual2&amp;3-Industryindex'!$K$9:$MP$148,ROWS(EG$38:EG45)+72,0)</f>
        <v>96.986797010529301</v>
      </c>
      <c r="EE65" s="109">
        <f>HLOOKUP(EE$55,'Jadual2&amp;3-Industryindex'!$K$9:$MP$148,ROWS(EH$38:EH45)+72,0)</f>
        <v>53.912739496869897</v>
      </c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  <c r="FF65" s="87"/>
      <c r="FG65" s="87"/>
      <c r="FH65" s="87"/>
      <c r="FI65" s="87"/>
      <c r="FJ65" s="87"/>
      <c r="FK65" s="87"/>
      <c r="FL65" s="87"/>
      <c r="FM65" s="87"/>
      <c r="FN65" s="87"/>
      <c r="FO65" s="87"/>
      <c r="FP65" s="87"/>
      <c r="FQ65" s="87"/>
      <c r="FR65" s="87"/>
      <c r="FS65" s="87"/>
      <c r="FT65" s="87"/>
      <c r="FU65" s="87"/>
      <c r="FV65" s="87"/>
      <c r="FW65" s="87"/>
      <c r="FX65" s="87"/>
      <c r="FY65" s="87"/>
      <c r="FZ65" s="87"/>
      <c r="GA65" s="87"/>
      <c r="GB65" s="87"/>
      <c r="GC65" s="87"/>
      <c r="GD65" s="87"/>
      <c r="GE65" s="87"/>
      <c r="GF65" s="87"/>
      <c r="GG65" s="87"/>
      <c r="GH65" s="87"/>
      <c r="GI65" s="87"/>
      <c r="GJ65" s="87"/>
      <c r="GK65" s="87"/>
      <c r="GL65" s="87"/>
      <c r="GM65" s="87"/>
      <c r="GN65" s="87"/>
      <c r="GO65" s="87"/>
      <c r="GP65" s="87"/>
      <c r="GQ65" s="87"/>
      <c r="GR65" s="87"/>
      <c r="GS65" s="87"/>
      <c r="GT65" s="87"/>
      <c r="GU65" s="87"/>
      <c r="GV65" s="87"/>
      <c r="GW65" s="87"/>
      <c r="GX65" s="87"/>
      <c r="GY65" s="87"/>
      <c r="GZ65" s="87"/>
      <c r="HA65" s="87"/>
      <c r="HB65" s="87"/>
      <c r="HC65" s="87"/>
      <c r="HD65" s="87"/>
      <c r="HE65" s="87"/>
      <c r="HF65" s="87"/>
      <c r="HG65" s="87"/>
      <c r="HH65" s="87"/>
      <c r="HI65" s="87"/>
      <c r="HJ65" s="87"/>
      <c r="HK65" s="87"/>
      <c r="HL65" s="87"/>
      <c r="HM65" s="87"/>
      <c r="HN65" s="87"/>
      <c r="HO65" s="87"/>
      <c r="HP65" s="87"/>
      <c r="HQ65" s="87"/>
      <c r="HR65" s="87"/>
      <c r="HS65" s="87"/>
      <c r="HT65" s="87"/>
      <c r="HU65" s="87"/>
      <c r="HV65" s="87"/>
      <c r="HW65" s="87"/>
      <c r="HX65" s="87"/>
      <c r="HY65" s="87"/>
      <c r="HZ65" s="87"/>
      <c r="IA65" s="87"/>
      <c r="IB65" s="87"/>
      <c r="IC65" s="87"/>
      <c r="ID65" s="87"/>
      <c r="IE65" s="87"/>
      <c r="IF65" s="87"/>
      <c r="IG65" s="87"/>
      <c r="IH65" s="87"/>
      <c r="II65" s="87"/>
      <c r="IJ65" s="87"/>
      <c r="IK65" s="87"/>
      <c r="IL65" s="87"/>
      <c r="IM65" s="87"/>
      <c r="IN65" s="87"/>
    </row>
    <row r="66" spans="1:248">
      <c r="A66" s="95" t="s">
        <v>840</v>
      </c>
      <c r="B66" s="3" t="b">
        <f t="shared" si="5"/>
        <v>0</v>
      </c>
      <c r="C66" s="99">
        <f>'Jadual1-IPP'!E131</f>
        <v>119.123086573043</v>
      </c>
      <c r="F66" s="109">
        <f>HLOOKUP(F$55,'Jadual2&amp;3-Industryindex'!$K$9:$MP$148,ROWS(I$38:I46)+72,0)</f>
        <v>106.04170843531899</v>
      </c>
      <c r="G66" s="109">
        <f>HLOOKUP(G$55,'Jadual2&amp;3-Industryindex'!$K$9:$MP$148,ROWS(J$38:J46)+72,0)</f>
        <v>131.432443152562</v>
      </c>
      <c r="H66" s="109">
        <f>HLOOKUP(H$55,'Jadual2&amp;3-Industryindex'!$K$9:$MP$148,ROWS(K$38:K46)+72,0)</f>
        <v>104.172663387581</v>
      </c>
      <c r="I66" s="109">
        <f>HLOOKUP(I$55,'Jadual2&amp;3-Industryindex'!$K$9:$MP$148,ROWS(L$38:L46)+72,0)</f>
        <v>92.200250204734004</v>
      </c>
      <c r="J66" s="109">
        <f>HLOOKUP(J$55,'Jadual2&amp;3-Industryindex'!$K$9:$MP$148,ROWS(M$38:M46)+72,0)</f>
        <v>87.130073565392095</v>
      </c>
      <c r="K66" s="109">
        <f>HLOOKUP(K$55,'Jadual2&amp;3-Industryindex'!$K$9:$MP$148,ROWS(N$38:N46)+72,0)</f>
        <v>100.056996552564</v>
      </c>
      <c r="L66" s="109">
        <f>HLOOKUP(L$55,'Jadual2&amp;3-Industryindex'!$K$9:$MP$148,ROWS(O$38:O46)+72,0)</f>
        <v>94.874178144438503</v>
      </c>
      <c r="M66" s="109">
        <f>HLOOKUP(M$55,'Jadual2&amp;3-Industryindex'!$K$9:$MP$148,ROWS(P$38:P46)+72,0)</f>
        <v>91.781401348770402</v>
      </c>
      <c r="N66" s="109">
        <f>HLOOKUP(N$55,'Jadual2&amp;3-Industryindex'!$K$9:$MP$148,ROWS(Q$38:Q46)+72,0)</f>
        <v>95.638746924574406</v>
      </c>
      <c r="O66" s="109">
        <f>HLOOKUP(O$55,'Jadual2&amp;3-Industryindex'!$K$9:$MP$148,ROWS(R$38:R46)+72,0)</f>
        <v>97.005417530429398</v>
      </c>
      <c r="P66" s="109">
        <f>HLOOKUP(P$55,'Jadual2&amp;3-Industryindex'!$K$9:$MP$148,ROWS(S$38:S46)+72,0)</f>
        <v>86.147602112488102</v>
      </c>
      <c r="Q66" s="109">
        <f>HLOOKUP(Q$55,'Jadual2&amp;3-Industryindex'!$K$9:$MP$148,ROWS(T$38:T46)+72,0)</f>
        <v>84.823486526349299</v>
      </c>
      <c r="R66" s="109">
        <f>HLOOKUP(R$55,'Jadual2&amp;3-Industryindex'!$K$9:$MP$148,ROWS(U$38:U46)+72,0)</f>
        <v>102.227750029343</v>
      </c>
      <c r="S66" s="109">
        <f>HLOOKUP(S$55,'Jadual2&amp;3-Industryindex'!$K$9:$MP$148,ROWS(V$38:V46)+72,0)</f>
        <v>91.513772919577704</v>
      </c>
      <c r="T66" s="109">
        <f>HLOOKUP(T$55,'Jadual2&amp;3-Industryindex'!$K$9:$MP$148,ROWS(W$38:W46)+72,0)</f>
        <v>102.788920391156</v>
      </c>
      <c r="U66" s="109">
        <f>HLOOKUP(U$55,'Jadual2&amp;3-Industryindex'!$K$9:$MP$148,ROWS(X$38:X46)+72,0)</f>
        <v>86.003751905482005</v>
      </c>
      <c r="V66" s="109">
        <f>HLOOKUP(V$55,'Jadual2&amp;3-Industryindex'!$K$9:$MP$148,ROWS(Y$38:Y46)+72,0)</f>
        <v>89.660668141090895</v>
      </c>
      <c r="W66" s="109">
        <f>HLOOKUP(W$55,'Jadual2&amp;3-Industryindex'!$K$9:$MP$148,ROWS(Z$38:Z46)+72,0)</f>
        <v>95.548081883325693</v>
      </c>
      <c r="X66" s="109">
        <f>HLOOKUP(X$55,'Jadual2&amp;3-Industryindex'!$K$9:$MP$148,ROWS(AA$38:AA46)+72,0)</f>
        <v>96.534941096571799</v>
      </c>
      <c r="Y66" s="109">
        <f>HLOOKUP(Y$55,'Jadual2&amp;3-Industryindex'!$K$9:$MP$148,ROWS(AB$38:AB46)+72,0)</f>
        <v>101.455582110335</v>
      </c>
      <c r="Z66" s="109">
        <f>HLOOKUP(Z$55,'Jadual2&amp;3-Industryindex'!$K$9:$MP$148,ROWS(AC$38:AC46)+72,0)</f>
        <v>94.694790218369306</v>
      </c>
      <c r="AA66" s="109">
        <f>HLOOKUP(AA$55,'Jadual2&amp;3-Industryindex'!$K$9:$MP$148,ROWS(AD$38:AD46)+72,0)</f>
        <v>91.957775103718205</v>
      </c>
      <c r="AB66" s="109" t="e">
        <f>HLOOKUP(AB$55,'Jadual2&amp;3-Industryindex'!$K$9:$MP$148,ROWS(AE$38:AE46)+72,0)</f>
        <v>#N/A</v>
      </c>
      <c r="AC66" s="109">
        <f>HLOOKUP(AC$55,'Jadual2&amp;3-Industryindex'!$K$9:$MP$148,ROWS(AF$38:AF46)+72,0)</f>
        <v>110.07237843374099</v>
      </c>
      <c r="AD66" s="109">
        <f>HLOOKUP(AD$55,'Jadual2&amp;3-Industryindex'!$K$9:$MP$148,ROWS(AG$38:AG46)+72,0)</f>
        <v>97.835017477608801</v>
      </c>
      <c r="AE66" s="109">
        <f>HLOOKUP(AE$55,'Jadual2&amp;3-Industryindex'!$K$9:$MP$148,ROWS(AH$38:AH46)+72,0)</f>
        <v>103.541236904752</v>
      </c>
      <c r="AF66" s="109">
        <f>HLOOKUP(AF$55,'Jadual2&amp;3-Industryindex'!$K$9:$MP$148,ROWS(AI$38:AI46)+72,0)</f>
        <v>84.764436042281304</v>
      </c>
      <c r="AG66" s="109">
        <f>HLOOKUP(AG$55,'Jadual2&amp;3-Industryindex'!$K$9:$MP$148,ROWS(AJ$38:AJ46)+72,0)</f>
        <v>101.638458332281</v>
      </c>
      <c r="AH66" s="109">
        <f>HLOOKUP(AH$55,'Jadual2&amp;3-Industryindex'!$K$9:$MP$148,ROWS(AK$38:AK46)+72,0)</f>
        <v>101.07200020751399</v>
      </c>
      <c r="AI66" s="109">
        <f>HLOOKUP(AI$55,'Jadual2&amp;3-Industryindex'!$K$9:$MP$148,ROWS(AL$38:AL46)+72,0)</f>
        <v>86.222764216390402</v>
      </c>
      <c r="AJ66" s="109">
        <f>HLOOKUP(AJ$55,'Jadual2&amp;3-Industryindex'!$K$9:$MP$148,ROWS(AM$38:AM46)+72,0)</f>
        <v>104.427619259804</v>
      </c>
      <c r="AK66" s="109">
        <f>HLOOKUP(AK$55,'Jadual2&amp;3-Industryindex'!$K$9:$MP$148,ROWS(AN$38:AN46)+72,0)</f>
        <v>106.58120873127299</v>
      </c>
      <c r="AL66" s="109">
        <f>HLOOKUP(AL$55,'Jadual2&amp;3-Industryindex'!$K$9:$MP$148,ROWS(AO$38:AO46)+72,0)</f>
        <v>109.310919704206</v>
      </c>
      <c r="AM66" s="109">
        <f>HLOOKUP(AM$55,'Jadual2&amp;3-Industryindex'!$K$9:$MP$148,ROWS(AP$38:AP46)+72,0)</f>
        <v>94.336319314505801</v>
      </c>
      <c r="AN66" s="109">
        <f>HLOOKUP(AN$55,'Jadual2&amp;3-Industryindex'!$K$9:$MP$148,ROWS(AQ$38:AQ46)+72,0)</f>
        <v>92.0094612210641</v>
      </c>
      <c r="AO66" s="109">
        <f>HLOOKUP(AO$55,'Jadual2&amp;3-Industryindex'!$K$9:$MP$148,ROWS(AR$38:AR46)+72,0)</f>
        <v>97.565699612947199</v>
      </c>
      <c r="AP66" s="109">
        <f>HLOOKUP(AP$55,'Jadual2&amp;3-Industryindex'!$K$9:$MP$148,ROWS(AS$38:AS46)+72,0)</f>
        <v>114.607479691538</v>
      </c>
      <c r="AQ66" s="109">
        <f>HLOOKUP(AQ$55,'Jadual2&amp;3-Industryindex'!$K$9:$MP$148,ROWS(AT$38:AT46)+72,0)</f>
        <v>130.46110786237099</v>
      </c>
      <c r="AR66" s="109">
        <f>HLOOKUP(AR$55,'Jadual2&amp;3-Industryindex'!$K$9:$MP$148,ROWS(AU$38:AU46)+72,0)</f>
        <v>98.2256701335928</v>
      </c>
      <c r="AS66" s="109">
        <f>HLOOKUP(AS$55,'Jadual2&amp;3-Industryindex'!$K$9:$MP$148,ROWS(AV$38:AV46)+72,0)</f>
        <v>99.392828805063203</v>
      </c>
      <c r="AT66" s="109">
        <f>HLOOKUP(AT$55,'Jadual2&amp;3-Industryindex'!$K$9:$MP$148,ROWS(AW$38:AW46)+72,0)</f>
        <v>88.918115172550202</v>
      </c>
      <c r="AU66" s="109">
        <f>HLOOKUP(AU$55,'Jadual2&amp;3-Industryindex'!$K$9:$MP$148,ROWS(AX$38:AX46)+72,0)</f>
        <v>85.576874403998104</v>
      </c>
      <c r="AV66" s="109">
        <f>HLOOKUP(AV$55,'Jadual2&amp;3-Industryindex'!$K$9:$MP$148,ROWS(AY$38:AY46)+72,0)</f>
        <v>98.970214993619294</v>
      </c>
      <c r="AW66" s="109">
        <f>HLOOKUP(AW$55,'Jadual2&amp;3-Industryindex'!$K$9:$MP$148,ROWS(AZ$38:AZ46)+72,0)</f>
        <v>109.939265274015</v>
      </c>
      <c r="AX66" s="109">
        <f>HLOOKUP(AX$55,'Jadual2&amp;3-Industryindex'!$K$9:$MP$148,ROWS(BA$38:BA46)+72,0)</f>
        <v>101.679819488768</v>
      </c>
      <c r="AY66" s="109">
        <f>HLOOKUP(AY$55,'Jadual2&amp;3-Industryindex'!$K$9:$MP$148,ROWS(BB$38:BB46)+72,0)</f>
        <v>102.618527145675</v>
      </c>
      <c r="AZ66" s="109">
        <f>HLOOKUP(AZ$55,'Jadual2&amp;3-Industryindex'!$K$9:$MP$148,ROWS(BC$38:BC46)+72,0)</f>
        <v>105.378452546536</v>
      </c>
      <c r="BA66" s="109">
        <f>HLOOKUP(BA$55,'Jadual2&amp;3-Industryindex'!$K$9:$MP$148,ROWS(BD$38:BD46)+72,0)</f>
        <v>97.145197042026496</v>
      </c>
      <c r="BB66" s="109">
        <f>HLOOKUP(BB$55,'Jadual2&amp;3-Industryindex'!$K$9:$MP$148,ROWS(BE$38:BE46)+72,0)</f>
        <v>112.92847612158501</v>
      </c>
      <c r="BC66" s="109">
        <f>HLOOKUP(BC$55,'Jadual2&amp;3-Industryindex'!$K$9:$MP$148,ROWS(BF$38:BF46)+72,0)</f>
        <v>106.52695095935699</v>
      </c>
      <c r="BD66" s="109">
        <f>HLOOKUP(BD$55,'Jadual2&amp;3-Industryindex'!$K$9:$MP$148,ROWS(BG$38:BG46)+72,0)</f>
        <v>103.22007520723</v>
      </c>
      <c r="BE66" s="109">
        <f>HLOOKUP(BE$55,'Jadual2&amp;3-Industryindex'!$K$9:$MP$148,ROWS(BH$38:BH46)+72,0)</f>
        <v>92.451743477750099</v>
      </c>
      <c r="BF66" s="109">
        <f>HLOOKUP(BF$55,'Jadual2&amp;3-Industryindex'!$K$9:$MP$148,ROWS(BI$38:BI46)+72,0)</f>
        <v>113.997379948017</v>
      </c>
      <c r="BG66" s="109">
        <f>HLOOKUP(BG$55,'Jadual2&amp;3-Industryindex'!$K$9:$MP$148,ROWS(BJ$38:BJ46)+72,0)</f>
        <v>100.162457102315</v>
      </c>
      <c r="BH66" s="109">
        <f>HLOOKUP(BH$55,'Jadual2&amp;3-Industryindex'!$K$9:$MP$148,ROWS(BK$38:BK46)+72,0)</f>
        <v>103.65176217743</v>
      </c>
      <c r="BI66" s="109">
        <f>HLOOKUP(BI$55,'Jadual2&amp;3-Industryindex'!$K$9:$MP$148,ROWS(BL$38:BL46)+72,0)</f>
        <v>107.693498728745</v>
      </c>
      <c r="BJ66" s="109">
        <f>HLOOKUP(BJ$55,'Jadual2&amp;3-Industryindex'!$K$9:$MP$148,ROWS(BM$38:BM46)+72,0)</f>
        <v>104.61310701155</v>
      </c>
      <c r="BK66" s="109">
        <f>HLOOKUP(BK$55,'Jadual2&amp;3-Industryindex'!$K$9:$MP$148,ROWS(BN$38:BN46)+72,0)</f>
        <v>102.974731069988</v>
      </c>
      <c r="BL66" s="109">
        <f>HLOOKUP(BL$55,'Jadual2&amp;3-Industryindex'!$K$9:$MP$148,ROWS(BO$38:BO46)+72,0)</f>
        <v>90.701882039402093</v>
      </c>
      <c r="BM66" s="109">
        <f>HLOOKUP(BM$55,'Jadual2&amp;3-Industryindex'!$K$9:$MP$148,ROWS(BP$38:BP46)+72,0)</f>
        <v>101.126110643462</v>
      </c>
      <c r="BN66" s="109">
        <f>HLOOKUP(BN$55,'Jadual2&amp;3-Industryindex'!$K$9:$MP$148,ROWS(BQ$38:BQ46)+72,0)</f>
        <v>98.216356902112196</v>
      </c>
      <c r="BO66" s="109">
        <f>HLOOKUP(BO$55,'Jadual2&amp;3-Industryindex'!$K$9:$MP$148,ROWS(BR$38:BR46)+72,0)</f>
        <v>88.803806073608101</v>
      </c>
      <c r="BP66" s="109">
        <f>HLOOKUP(BP$55,'Jadual2&amp;3-Industryindex'!$K$9:$MP$148,ROWS(BS$38:BS46)+72,0)</f>
        <v>100.160818370737</v>
      </c>
      <c r="BQ66" s="109">
        <f>HLOOKUP(BQ$55,'Jadual2&amp;3-Industryindex'!$K$9:$MP$148,ROWS(BT$38:BT46)+72,0)</f>
        <v>100.600467980228</v>
      </c>
      <c r="BR66" s="109">
        <f>HLOOKUP(BR$55,'Jadual2&amp;3-Industryindex'!$K$9:$MP$148,ROWS(BU$38:BU46)+72,0)</f>
        <v>106.528005891826</v>
      </c>
      <c r="BS66" s="109">
        <f>HLOOKUP(BS$55,'Jadual2&amp;3-Industryindex'!$K$9:$MP$148,ROWS(BV$38:BV46)+72,0)</f>
        <v>99.009323351557597</v>
      </c>
      <c r="BT66" s="109">
        <f>HLOOKUP(BT$55,'Jadual2&amp;3-Industryindex'!$K$9:$MP$148,ROWS(BW$38:BW46)+72,0)</f>
        <v>97.906381782548607</v>
      </c>
      <c r="BU66" s="109">
        <f>HLOOKUP(BU$55,'Jadual2&amp;3-Industryindex'!$K$9:$MP$148,ROWS(BX$38:BX46)+72,0)</f>
        <v>82.771682225291997</v>
      </c>
      <c r="BV66" s="109">
        <f>HLOOKUP(BV$55,'Jadual2&amp;3-Industryindex'!$K$9:$MP$148,ROWS(BY$38:BY46)+72,0)</f>
        <v>97.7948815504636</v>
      </c>
      <c r="BW66" s="109">
        <f>HLOOKUP(BW$55,'Jadual2&amp;3-Industryindex'!$K$9:$MP$148,ROWS(BZ$38:BZ46)+72,0)</f>
        <v>100.92219486678</v>
      </c>
      <c r="BX66" s="109">
        <f>HLOOKUP(BX$55,'Jadual2&amp;3-Industryindex'!$K$9:$MP$148,ROWS(CA$38:CA46)+72,0)</f>
        <v>95.759620759647106</v>
      </c>
      <c r="BY66" s="109">
        <f>HLOOKUP(BY$55,'Jadual2&amp;3-Industryindex'!$K$9:$MP$148,ROWS(CB$38:CB46)+72,0)</f>
        <v>97.445711009585395</v>
      </c>
      <c r="BZ66" s="109">
        <f>HLOOKUP(BZ$55,'Jadual2&amp;3-Industryindex'!$K$9:$MP$148,ROWS(CC$38:CC46)+72,0)</f>
        <v>95.695162561020695</v>
      </c>
      <c r="CA66" s="109">
        <f>HLOOKUP(CA$55,'Jadual2&amp;3-Industryindex'!$K$9:$MP$148,ROWS(CD$38:CD46)+72,0)</f>
        <v>100.87190576342699</v>
      </c>
      <c r="CB66" s="109">
        <f>HLOOKUP(CB$55,'Jadual2&amp;3-Industryindex'!$K$9:$MP$148,ROWS(CE$38:CE46)+72,0)</f>
        <v>108.672884827603</v>
      </c>
      <c r="CC66" s="109">
        <f>HLOOKUP(CC$55,'Jadual2&amp;3-Industryindex'!$K$9:$MP$148,ROWS(CF$38:CF46)+72,0)</f>
        <v>92.999569575829099</v>
      </c>
      <c r="CD66" s="109">
        <f>HLOOKUP(CD$55,'Jadual2&amp;3-Industryindex'!$K$9:$MP$148,ROWS(CG$38:CG46)+72,0)</f>
        <v>99.0644955419544</v>
      </c>
      <c r="CE66" s="109">
        <f>HLOOKUP(CE$55,'Jadual2&amp;3-Industryindex'!$K$9:$MP$148,ROWS(CH$38:CH46)+72,0)</f>
        <v>110.6408452229</v>
      </c>
      <c r="CF66" s="109">
        <f>HLOOKUP(CF$55,'Jadual2&amp;3-Industryindex'!$K$9:$MP$148,ROWS(CI$38:CI46)+72,0)</f>
        <v>97.753834693387702</v>
      </c>
      <c r="CG66" s="109">
        <f>HLOOKUP(CG$55,'Jadual2&amp;3-Industryindex'!$K$9:$MP$148,ROWS(CJ$38:CJ46)+72,0)</f>
        <v>94.146584398638794</v>
      </c>
      <c r="CH66" s="109">
        <f>HLOOKUP(CH$55,'Jadual2&amp;3-Industryindex'!$K$9:$MP$148,ROWS(CK$38:CK46)+72,0)</f>
        <v>108.027226401683</v>
      </c>
      <c r="CI66" s="109">
        <f>HLOOKUP(CI$55,'Jadual2&amp;3-Industryindex'!$K$9:$MP$148,ROWS(CL$38:CL46)+72,0)</f>
        <v>94.002448817572699</v>
      </c>
      <c r="CJ66" s="109">
        <f>HLOOKUP(CJ$55,'Jadual2&amp;3-Industryindex'!$K$9:$MP$148,ROWS(CN$38:CN46)+72,0)</f>
        <v>104.18222332306701</v>
      </c>
      <c r="CK66" s="109">
        <f>HLOOKUP(CK$55,'Jadual2&amp;3-Industryindex'!$K$9:$MP$148,ROWS(CO$38:CO46)+72,0)</f>
        <v>118.865657273119</v>
      </c>
      <c r="CL66" s="109">
        <f>HLOOKUP(CL$55,'Jadual2&amp;3-Industryindex'!$K$9:$MP$148,ROWS(CP$38:CP46)+72,0)</f>
        <v>116.43536709777401</v>
      </c>
      <c r="CM66" s="109">
        <f>HLOOKUP(CM$55,'Jadual2&amp;3-Industryindex'!$K$9:$MP$148,ROWS(CQ$38:CQ46)+72,0)</f>
        <v>101.351291432057</v>
      </c>
      <c r="CN66" s="109">
        <f>HLOOKUP(CN$55,'Jadual2&amp;3-Industryindex'!$K$9:$MP$148,ROWS(CQ$38:CQ46)+72,0)</f>
        <v>108.16529455457901</v>
      </c>
      <c r="CO66" s="109">
        <f>HLOOKUP(CO$55,'Jadual2&amp;3-Industryindex'!$K$9:$MP$148,ROWS(CR$38:CR46)+72,0)</f>
        <v>93.893100091279905</v>
      </c>
      <c r="CP66" s="109">
        <f>HLOOKUP(CP$55,'Jadual2&amp;3-Industryindex'!$K$9:$MP$148,ROWS(CS$38:CS46)+72,0)</f>
        <v>117.45162062464399</v>
      </c>
      <c r="CQ66" s="109">
        <f>HLOOKUP(CQ$55,'Jadual2&amp;3-Industryindex'!$K$9:$MP$148,ROWS(CT$38:CT46)+72,0)</f>
        <v>106.47199966193701</v>
      </c>
      <c r="CR66" s="109">
        <f>HLOOKUP(CR$55,'Jadual2&amp;3-Industryindex'!$K$9:$MP$148,ROWS(CU$38:CU46)+72,0)</f>
        <v>108.857020451606</v>
      </c>
      <c r="CS66" s="109">
        <f>HLOOKUP(CS$55,'Jadual2&amp;3-Industryindex'!$K$9:$MP$148,ROWS(CV$38:CV46)+72,0)</f>
        <v>103.59478782258</v>
      </c>
      <c r="CT66" s="109">
        <f>HLOOKUP(CT$55,'Jadual2&amp;3-Industryindex'!$K$9:$MP$148,ROWS(CW$38:CW46)+72,0)</f>
        <v>92.067869625726502</v>
      </c>
      <c r="CU66" s="109">
        <f>HLOOKUP(CU$55,'Jadual2&amp;3-Industryindex'!$K$9:$MP$148,ROWS(CX$38:CX46)+72,0)</f>
        <v>116.3231445361</v>
      </c>
      <c r="CV66" s="109">
        <f>HLOOKUP(CV$55,'Jadual2&amp;3-Industryindex'!$K$9:$MP$148,ROWS(CY$38:CY46)+72,0)</f>
        <v>104.11062103584899</v>
      </c>
      <c r="CW66" s="109">
        <f>HLOOKUP(CW$55,'Jadual2&amp;3-Industryindex'!$K$9:$MP$148,ROWS(CZ$38:CZ46)+72,0)</f>
        <v>115.74146340089101</v>
      </c>
      <c r="CX66" s="109">
        <f>HLOOKUP(CX$55,'Jadual2&amp;3-Industryindex'!$K$9:$MP$148,ROWS(DA$38:DA46)+72,0)</f>
        <v>101.313659940356</v>
      </c>
      <c r="CY66" s="109">
        <f>HLOOKUP(CY$55,'Jadual2&amp;3-Industryindex'!$K$9:$MP$148,ROWS(DB$38:DB46)+72,0)</f>
        <v>89.774608554807401</v>
      </c>
      <c r="CZ66" s="109">
        <f>HLOOKUP(CZ$55,'Jadual2&amp;3-Industryindex'!$K$9:$MP$148,ROWS(DC$38:DC46)+72,0)</f>
        <v>102.043148086824</v>
      </c>
      <c r="DA66" s="109">
        <f>HLOOKUP(DA$55,'Jadual2&amp;3-Industryindex'!$K$9:$MP$148,ROWS(DD$38:DD46)+72,0)</f>
        <v>115.470436683507</v>
      </c>
      <c r="DB66" s="109">
        <f>HLOOKUP(DB$55,'Jadual2&amp;3-Industryindex'!$K$9:$MP$148,ROWS(DE$38:DE46)+72,0)</f>
        <v>104.628834359628</v>
      </c>
      <c r="DC66" s="109">
        <f>HLOOKUP(DC$55,'Jadual2&amp;3-Industryindex'!$K$9:$MP$148,ROWS(DF$38:DF46)+72,0)</f>
        <v>111.517615484807</v>
      </c>
      <c r="DD66" s="109">
        <f>HLOOKUP(DD$55,'Jadual2&amp;3-Industryindex'!$K$9:$MP$148,ROWS(DG$38:DG46)+72,0)</f>
        <v>107.56920610074999</v>
      </c>
      <c r="DE66" s="109">
        <f>HLOOKUP(DE$55,'Jadual2&amp;3-Industryindex'!$K$9:$MP$148,ROWS(DH$38:DH46)+72,0)</f>
        <v>101.36065346541</v>
      </c>
      <c r="DF66" s="109">
        <f>HLOOKUP(DF$55,'Jadual2&amp;3-Industryindex'!$K$9:$MP$148,ROWS(DI$38:DI46)+72,0)</f>
        <v>93.638884859473094</v>
      </c>
      <c r="DG66" s="109">
        <f>HLOOKUP(DG$55,'Jadual2&amp;3-Industryindex'!$K$9:$MP$148,ROWS(DJ$38:DJ46)+72,0)</f>
        <v>109.77940246525699</v>
      </c>
      <c r="DH66" s="109">
        <f>HLOOKUP(DH$55,'Jadual2&amp;3-Industryindex'!$K$9:$MP$148,ROWS(DK$38:DK46)+72,0)</f>
        <v>102.032820729935</v>
      </c>
      <c r="DI66" s="109">
        <f>HLOOKUP(DI$55,'Jadual2&amp;3-Industryindex'!$K$9:$MP$148,ROWS(DL$38:DL46)+72,0)</f>
        <v>81.350118125047103</v>
      </c>
      <c r="DJ66" s="109">
        <f>HLOOKUP(DJ$55,'Jadual2&amp;3-Industryindex'!$K$9:$MP$148,ROWS(DM$38:DM46)+72,0)</f>
        <v>99.887647721703104</v>
      </c>
      <c r="DK66" s="109">
        <f>HLOOKUP(DK$55,'Jadual2&amp;3-Industryindex'!$K$9:$MP$148,ROWS(DN$38:DN46)+72,0)</f>
        <v>104.884002333631</v>
      </c>
      <c r="DL66" s="109">
        <f>HLOOKUP(DL$55,'Jadual2&amp;3-Industryindex'!$K$9:$MP$148,ROWS(DO$38:DO46)+72,0)</f>
        <v>102.431854682113</v>
      </c>
      <c r="DM66" s="109">
        <f>HLOOKUP(DM$55,'Jadual2&amp;3-Industryindex'!$K$9:$MP$148,ROWS(DP$38:DP46)+72,0)</f>
        <v>99.891994169868596</v>
      </c>
      <c r="DN66" s="109">
        <f>HLOOKUP(DN$55,'Jadual2&amp;3-Industryindex'!$K$9:$MP$148,ROWS(DQ$38:DQ46)+72,0)</f>
        <v>102.155630441254</v>
      </c>
      <c r="DO66" s="109">
        <f>HLOOKUP(DO$55,'Jadual2&amp;3-Industryindex'!$K$9:$MP$148,ROWS(DR$38:DR46)+72,0)</f>
        <v>95.372761842813802</v>
      </c>
      <c r="DP66" s="109">
        <f>HLOOKUP(DP$55,'Jadual2&amp;3-Industryindex'!$K$9:$MP$148,ROWS(DS$38:DS46)+72,0)</f>
        <v>116.614492697247</v>
      </c>
      <c r="DQ66" s="109">
        <f>HLOOKUP(DQ$55,'Jadual2&amp;3-Industryindex'!$K$9:$MP$148,ROWS(DT$38:DT46)+72,0)</f>
        <v>82.657661504904596</v>
      </c>
      <c r="DR66" s="109">
        <f>HLOOKUP(DR$55,'Jadual2&amp;3-Industryindex'!$K$9:$MP$148,ROWS(DU$38:DU46)+72,0)</f>
        <v>92.641141240706403</v>
      </c>
      <c r="DS66" s="109">
        <f>HLOOKUP(DS$55,'Jadual2&amp;3-Industryindex'!$K$9:$MP$148,ROWS(DV$38:DV46)+72,0)</f>
        <v>102.888806507193</v>
      </c>
      <c r="DT66" s="109">
        <f>HLOOKUP(DT$55,'Jadual2&amp;3-Industryindex'!$K$9:$MP$148,ROWS(DW$38:DW46)+72,0)</f>
        <v>114.55456150558</v>
      </c>
      <c r="DU66" s="109">
        <f>HLOOKUP(DU$55,'Jadual2&amp;3-Industryindex'!$K$9:$MP$148,ROWS(DX$38:DX46)+72,0)</f>
        <v>105.91508957578699</v>
      </c>
      <c r="DV66" s="109">
        <f>HLOOKUP(DV$55,'Jadual2&amp;3-Industryindex'!$K$9:$MP$148,ROWS(DY$38:DY46)+72,0)</f>
        <v>115.297536071466</v>
      </c>
      <c r="DW66" s="109">
        <f>HLOOKUP(DW$55,'Jadual2&amp;3-Industryindex'!$K$9:$MP$148,ROWS(DZ$38:DZ46)+72,0)</f>
        <v>94.024850363462093</v>
      </c>
      <c r="DX66" s="109">
        <f>HLOOKUP(DX$55,'Jadual2&amp;3-Industryindex'!$K$9:$MP$148,ROWS(EA$38:EA46)+72,0)</f>
        <v>80.690856973648707</v>
      </c>
      <c r="DY66" s="109">
        <f>HLOOKUP(DY$55,'Jadual2&amp;3-Industryindex'!$K$9:$MP$148,ROWS(EB$38:EB46)+72,0)</f>
        <v>99.257520019516505</v>
      </c>
      <c r="DZ66" s="109">
        <f>HLOOKUP(DZ$55,'Jadual2&amp;3-Industryindex'!$K$9:$MP$148,ROWS(EC$38:EC46)+72,0)</f>
        <v>107.913128109616</v>
      </c>
      <c r="EA66" s="109">
        <f>HLOOKUP(EA$55,'Jadual2&amp;3-Industryindex'!$K$9:$MP$148,ROWS(ED$38:ED46)+72,0)</f>
        <v>96.718750451808802</v>
      </c>
      <c r="EB66" s="109">
        <f>HLOOKUP(EB$55,'Jadual2&amp;3-Industryindex'!$K$9:$MP$148,ROWS(EE$38:EE46)+72,0)</f>
        <v>108.197644594156</v>
      </c>
      <c r="EC66" s="109">
        <f>HLOOKUP(EC$55,'Jadual2&amp;3-Industryindex'!$K$9:$MP$148,ROWS(EF$38:EF46)+72,0)</f>
        <v>107.686647754452</v>
      </c>
      <c r="ED66" s="109">
        <f>HLOOKUP(ED$55,'Jadual2&amp;3-Industryindex'!$K$9:$MP$148,ROWS(EG$38:EG46)+72,0)</f>
        <v>93.483658526014906</v>
      </c>
      <c r="EE66" s="109">
        <f>HLOOKUP(EE$55,'Jadual2&amp;3-Industryindex'!$K$9:$MP$148,ROWS(EH$38:EH46)+72,0)</f>
        <v>92.864120637443307</v>
      </c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87"/>
      <c r="FO66" s="87"/>
      <c r="FP66" s="87"/>
      <c r="FQ66" s="87"/>
      <c r="FR66" s="87"/>
      <c r="FS66" s="87"/>
      <c r="FT66" s="87"/>
      <c r="FU66" s="87"/>
      <c r="FV66" s="87"/>
      <c r="FW66" s="87"/>
      <c r="FX66" s="87"/>
      <c r="FY66" s="87"/>
      <c r="FZ66" s="87"/>
      <c r="GA66" s="87"/>
      <c r="GB66" s="87"/>
      <c r="GC66" s="87"/>
      <c r="GD66" s="87"/>
      <c r="GE66" s="87"/>
      <c r="GF66" s="87"/>
      <c r="GG66" s="87"/>
      <c r="GH66" s="87"/>
      <c r="GI66" s="87"/>
      <c r="GJ66" s="87"/>
      <c r="GK66" s="87"/>
      <c r="GL66" s="87"/>
      <c r="GM66" s="87"/>
      <c r="GN66" s="87"/>
      <c r="GO66" s="87"/>
      <c r="GP66" s="87"/>
      <c r="GQ66" s="87"/>
      <c r="GR66" s="87"/>
      <c r="GS66" s="87"/>
      <c r="GT66" s="87"/>
      <c r="GU66" s="87"/>
      <c r="GV66" s="87"/>
      <c r="GW66" s="87"/>
      <c r="GX66" s="87"/>
      <c r="GY66" s="87"/>
      <c r="GZ66" s="87"/>
      <c r="HA66" s="87"/>
      <c r="HB66" s="87"/>
      <c r="HC66" s="87"/>
      <c r="HD66" s="87"/>
      <c r="HE66" s="87"/>
      <c r="HF66" s="87"/>
      <c r="HG66" s="87"/>
      <c r="HH66" s="87"/>
      <c r="HI66" s="87"/>
      <c r="HJ66" s="87"/>
      <c r="HK66" s="87"/>
      <c r="HL66" s="87"/>
      <c r="HM66" s="87"/>
      <c r="HN66" s="87"/>
      <c r="HO66" s="87"/>
      <c r="HP66" s="87"/>
      <c r="HQ66" s="87"/>
      <c r="HR66" s="87"/>
      <c r="HS66" s="87"/>
      <c r="HT66" s="87"/>
      <c r="HU66" s="87"/>
      <c r="HV66" s="87"/>
      <c r="HW66" s="87"/>
      <c r="HX66" s="87"/>
      <c r="HY66" s="87"/>
      <c r="HZ66" s="87"/>
      <c r="IA66" s="87"/>
      <c r="IB66" s="87"/>
      <c r="IC66" s="87"/>
      <c r="ID66" s="87"/>
      <c r="IE66" s="87"/>
      <c r="IF66" s="87"/>
      <c r="IG66" s="87"/>
      <c r="IH66" s="87"/>
      <c r="II66" s="87"/>
      <c r="IJ66" s="87"/>
      <c r="IK66" s="87"/>
      <c r="IL66" s="87"/>
      <c r="IM66" s="87"/>
      <c r="IN66" s="87"/>
    </row>
    <row r="67" spans="1:248">
      <c r="A67" s="95" t="s">
        <v>841</v>
      </c>
      <c r="B67" s="3" t="e">
        <f t="shared" si="5"/>
        <v>#REF!</v>
      </c>
      <c r="C67" s="99">
        <f>'Jadual1-IPP'!E132</f>
        <v>121.673695843115</v>
      </c>
      <c r="F67" s="109">
        <f>HLOOKUP(F$55,'Jadual2&amp;3-Industryindex'!$K$9:$MP$148,ROWS(I$38:I47)+72,0)</f>
        <v>109.150107744336</v>
      </c>
      <c r="G67" s="109">
        <f>HLOOKUP(G$55,'Jadual2&amp;3-Industryindex'!$K$9:$MP$148,ROWS(J$38:J47)+72,0)</f>
        <v>90.279148334840002</v>
      </c>
      <c r="H67" s="109">
        <f>HLOOKUP(H$55,'Jadual2&amp;3-Industryindex'!$K$9:$MP$148,ROWS(K$38:K47)+72,0)</f>
        <v>96.626020760515999</v>
      </c>
      <c r="I67" s="109">
        <f>HLOOKUP(I$55,'Jadual2&amp;3-Industryindex'!$K$9:$MP$148,ROWS(L$38:L47)+72,0)</f>
        <v>92.017323686877504</v>
      </c>
      <c r="J67" s="109">
        <f>HLOOKUP(J$55,'Jadual2&amp;3-Industryindex'!$K$9:$MP$148,ROWS(M$38:M47)+72,0)</f>
        <v>88.592727592149402</v>
      </c>
      <c r="K67" s="109">
        <f>HLOOKUP(K$55,'Jadual2&amp;3-Industryindex'!$K$9:$MP$148,ROWS(N$38:N47)+72,0)</f>
        <v>95.5888596447476</v>
      </c>
      <c r="L67" s="109">
        <f>HLOOKUP(L$55,'Jadual2&amp;3-Industryindex'!$K$9:$MP$148,ROWS(O$38:O47)+72,0)</f>
        <v>98.331524613906396</v>
      </c>
      <c r="M67" s="109">
        <f>HLOOKUP(M$55,'Jadual2&amp;3-Industryindex'!$K$9:$MP$148,ROWS(P$38:P47)+72,0)</f>
        <v>88.197753601016103</v>
      </c>
      <c r="N67" s="109">
        <f>HLOOKUP(N$55,'Jadual2&amp;3-Industryindex'!$K$9:$MP$148,ROWS(Q$38:Q47)+72,0)</f>
        <v>85.365628462610502</v>
      </c>
      <c r="O67" s="109">
        <f>HLOOKUP(O$55,'Jadual2&amp;3-Industryindex'!$K$9:$MP$148,ROWS(R$38:R47)+72,0)</f>
        <v>93.418795284237106</v>
      </c>
      <c r="P67" s="109">
        <f>HLOOKUP(P$55,'Jadual2&amp;3-Industryindex'!$K$9:$MP$148,ROWS(S$38:S47)+72,0)</f>
        <v>86.100446041484005</v>
      </c>
      <c r="Q67" s="109">
        <f>HLOOKUP(Q$55,'Jadual2&amp;3-Industryindex'!$K$9:$MP$148,ROWS(T$38:T47)+72,0)</f>
        <v>83.451941607550907</v>
      </c>
      <c r="R67" s="109">
        <f>HLOOKUP(R$55,'Jadual2&amp;3-Industryindex'!$K$9:$MP$148,ROWS(U$38:U47)+72,0)</f>
        <v>100.25437354968599</v>
      </c>
      <c r="S67" s="109">
        <f>HLOOKUP(S$55,'Jadual2&amp;3-Industryindex'!$K$9:$MP$148,ROWS(V$38:V47)+72,0)</f>
        <v>101.331502328786</v>
      </c>
      <c r="T67" s="109">
        <f>HLOOKUP(T$55,'Jadual2&amp;3-Industryindex'!$K$9:$MP$148,ROWS(W$38:W47)+72,0)</f>
        <v>104.9159882557</v>
      </c>
      <c r="U67" s="109">
        <f>HLOOKUP(U$55,'Jadual2&amp;3-Industryindex'!$K$9:$MP$148,ROWS(X$38:X47)+72,0)</f>
        <v>87.136989262419903</v>
      </c>
      <c r="V67" s="109">
        <f>HLOOKUP(V$55,'Jadual2&amp;3-Industryindex'!$K$9:$MP$148,ROWS(Y$38:Y47)+72,0)</f>
        <v>100.98563253108</v>
      </c>
      <c r="W67" s="109">
        <f>HLOOKUP(W$55,'Jadual2&amp;3-Industryindex'!$K$9:$MP$148,ROWS(Z$38:Z47)+72,0)</f>
        <v>103.67158319452</v>
      </c>
      <c r="X67" s="109">
        <f>HLOOKUP(X$55,'Jadual2&amp;3-Industryindex'!$K$9:$MP$148,ROWS(AA$38:AA47)+72,0)</f>
        <v>92.166569796492396</v>
      </c>
      <c r="Y67" s="109">
        <f>HLOOKUP(Y$55,'Jadual2&amp;3-Industryindex'!$K$9:$MP$148,ROWS(AB$38:AB47)+72,0)</f>
        <v>98.151832588772294</v>
      </c>
      <c r="Z67" s="109">
        <f>HLOOKUP(Z$55,'Jadual2&amp;3-Industryindex'!$K$9:$MP$148,ROWS(AC$38:AC47)+72,0)</f>
        <v>89.480535413186004</v>
      </c>
      <c r="AA67" s="109">
        <f>HLOOKUP(AA$55,'Jadual2&amp;3-Industryindex'!$K$9:$MP$148,ROWS(AD$38:AD47)+72,0)</f>
        <v>95.338398386995095</v>
      </c>
      <c r="AB67" s="109" t="e">
        <f>HLOOKUP(AB$55,'Jadual2&amp;3-Industryindex'!$K$9:$MP$148,ROWS(AE$38:AE47)+72,0)</f>
        <v>#N/A</v>
      </c>
      <c r="AC67" s="109">
        <f>HLOOKUP(AC$55,'Jadual2&amp;3-Industryindex'!$K$9:$MP$148,ROWS(AF$38:AF47)+72,0)</f>
        <v>108.393682382976</v>
      </c>
      <c r="AD67" s="109">
        <f>HLOOKUP(AD$55,'Jadual2&amp;3-Industryindex'!$K$9:$MP$148,ROWS(AG$38:AG47)+72,0)</f>
        <v>96.659450826899402</v>
      </c>
      <c r="AE67" s="109">
        <f>HLOOKUP(AE$55,'Jadual2&amp;3-Industryindex'!$K$9:$MP$148,ROWS(AH$38:AH47)+72,0)</f>
        <v>99.8583371817939</v>
      </c>
      <c r="AF67" s="109">
        <f>HLOOKUP(AF$55,'Jadual2&amp;3-Industryindex'!$K$9:$MP$148,ROWS(AI$38:AI47)+72,0)</f>
        <v>108.242291835649</v>
      </c>
      <c r="AG67" s="109">
        <f>HLOOKUP(AG$55,'Jadual2&amp;3-Industryindex'!$K$9:$MP$148,ROWS(AJ$38:AJ47)+72,0)</f>
        <v>102.658286125423</v>
      </c>
      <c r="AH67" s="109">
        <f>HLOOKUP(AH$55,'Jadual2&amp;3-Industryindex'!$K$9:$MP$148,ROWS(AK$38:AK47)+72,0)</f>
        <v>95.382465711636002</v>
      </c>
      <c r="AI67" s="109">
        <f>HLOOKUP(AI$55,'Jadual2&amp;3-Industryindex'!$K$9:$MP$148,ROWS(AL$38:AL47)+72,0)</f>
        <v>87.513979591500402</v>
      </c>
      <c r="AJ67" s="109">
        <f>HLOOKUP(AJ$55,'Jadual2&amp;3-Industryindex'!$K$9:$MP$148,ROWS(AM$38:AM47)+72,0)</f>
        <v>108.828958921989</v>
      </c>
      <c r="AK67" s="109">
        <f>HLOOKUP(AK$55,'Jadual2&amp;3-Industryindex'!$K$9:$MP$148,ROWS(AN$38:AN47)+72,0)</f>
        <v>79.353587837247801</v>
      </c>
      <c r="AL67" s="109">
        <f>HLOOKUP(AL$55,'Jadual2&amp;3-Industryindex'!$K$9:$MP$148,ROWS(AO$38:AO47)+72,0)</f>
        <v>91.345498168974004</v>
      </c>
      <c r="AM67" s="109">
        <f>HLOOKUP(AM$55,'Jadual2&amp;3-Industryindex'!$K$9:$MP$148,ROWS(AP$38:AP47)+72,0)</f>
        <v>107.531221500561</v>
      </c>
      <c r="AN67" s="109">
        <f>HLOOKUP(AN$55,'Jadual2&amp;3-Industryindex'!$K$9:$MP$148,ROWS(AQ$38:AQ47)+72,0)</f>
        <v>89.472031099378398</v>
      </c>
      <c r="AO67" s="109">
        <f>HLOOKUP(AO$55,'Jadual2&amp;3-Industryindex'!$K$9:$MP$148,ROWS(AR$38:AR47)+72,0)</f>
        <v>99.699694963266296</v>
      </c>
      <c r="AP67" s="109">
        <f>HLOOKUP(AP$55,'Jadual2&amp;3-Industryindex'!$K$9:$MP$148,ROWS(AS$38:AS47)+72,0)</f>
        <v>95.677265791678707</v>
      </c>
      <c r="AQ67" s="109">
        <f>HLOOKUP(AQ$55,'Jadual2&amp;3-Industryindex'!$K$9:$MP$148,ROWS(AT$38:AT47)+72,0)</f>
        <v>98.893221550755499</v>
      </c>
      <c r="AR67" s="109">
        <f>HLOOKUP(AR$55,'Jadual2&amp;3-Industryindex'!$K$9:$MP$148,ROWS(AU$38:AU47)+72,0)</f>
        <v>100.873027496475</v>
      </c>
      <c r="AS67" s="109">
        <f>HLOOKUP(AS$55,'Jadual2&amp;3-Industryindex'!$K$9:$MP$148,ROWS(AV$38:AV47)+72,0)</f>
        <v>99.219605890710099</v>
      </c>
      <c r="AT67" s="109">
        <f>HLOOKUP(AT$55,'Jadual2&amp;3-Industryindex'!$K$9:$MP$148,ROWS(AW$38:AW47)+72,0)</f>
        <v>108.641266123801</v>
      </c>
      <c r="AU67" s="109">
        <f>HLOOKUP(AU$55,'Jadual2&amp;3-Industryindex'!$K$9:$MP$148,ROWS(AX$38:AX47)+72,0)</f>
        <v>82.812050743175604</v>
      </c>
      <c r="AV67" s="109">
        <f>HLOOKUP(AV$55,'Jadual2&amp;3-Industryindex'!$K$9:$MP$148,ROWS(AY$38:AY47)+72,0)</f>
        <v>98.389575262232299</v>
      </c>
      <c r="AW67" s="109">
        <f>HLOOKUP(AW$55,'Jadual2&amp;3-Industryindex'!$K$9:$MP$148,ROWS(AZ$38:AZ47)+72,0)</f>
        <v>107.788362238556</v>
      </c>
      <c r="AX67" s="109">
        <f>HLOOKUP(AX$55,'Jadual2&amp;3-Industryindex'!$K$9:$MP$148,ROWS(BA$38:BA47)+72,0)</f>
        <v>97.373944953032193</v>
      </c>
      <c r="AY67" s="109">
        <f>HLOOKUP(AY$55,'Jadual2&amp;3-Industryindex'!$K$9:$MP$148,ROWS(BB$38:BB47)+72,0)</f>
        <v>98.959599546826993</v>
      </c>
      <c r="AZ67" s="109">
        <f>HLOOKUP(AZ$55,'Jadual2&amp;3-Industryindex'!$K$9:$MP$148,ROWS(BC$38:BC47)+72,0)</f>
        <v>98.6618564358307</v>
      </c>
      <c r="BA67" s="109">
        <f>HLOOKUP(BA$55,'Jadual2&amp;3-Industryindex'!$K$9:$MP$148,ROWS(BD$38:BD47)+72,0)</f>
        <v>105.683485453622</v>
      </c>
      <c r="BB67" s="109">
        <f>HLOOKUP(BB$55,'Jadual2&amp;3-Industryindex'!$K$9:$MP$148,ROWS(BE$38:BE47)+72,0)</f>
        <v>98.500872035448793</v>
      </c>
      <c r="BC67" s="109">
        <f>HLOOKUP(BC$55,'Jadual2&amp;3-Industryindex'!$K$9:$MP$148,ROWS(BF$38:BF47)+72,0)</f>
        <v>109.563635951691</v>
      </c>
      <c r="BD67" s="109">
        <f>HLOOKUP(BD$55,'Jadual2&amp;3-Industryindex'!$K$9:$MP$148,ROWS(BG$38:BG47)+72,0)</f>
        <v>99.160221733906496</v>
      </c>
      <c r="BE67" s="109">
        <f>HLOOKUP(BE$55,'Jadual2&amp;3-Industryindex'!$K$9:$MP$148,ROWS(BH$38:BH47)+72,0)</f>
        <v>93.902422301095896</v>
      </c>
      <c r="BF67" s="109">
        <f>HLOOKUP(BF$55,'Jadual2&amp;3-Industryindex'!$K$9:$MP$148,ROWS(BI$38:BI47)+72,0)</f>
        <v>102.77184164356601</v>
      </c>
      <c r="BG67" s="109">
        <f>HLOOKUP(BG$55,'Jadual2&amp;3-Industryindex'!$K$9:$MP$148,ROWS(BJ$38:BJ47)+72,0)</f>
        <v>100.71141183639701</v>
      </c>
      <c r="BH67" s="109">
        <f>HLOOKUP(BH$55,'Jadual2&amp;3-Industryindex'!$K$9:$MP$148,ROWS(BK$38:BK47)+72,0)</f>
        <v>102.229076384634</v>
      </c>
      <c r="BI67" s="109">
        <f>HLOOKUP(BI$55,'Jadual2&amp;3-Industryindex'!$K$9:$MP$148,ROWS(BL$38:BL47)+72,0)</f>
        <v>99.271527900946296</v>
      </c>
      <c r="BJ67" s="109">
        <f>HLOOKUP(BJ$55,'Jadual2&amp;3-Industryindex'!$K$9:$MP$148,ROWS(BM$38:BM47)+72,0)</f>
        <v>94.404629223079098</v>
      </c>
      <c r="BK67" s="109">
        <f>HLOOKUP(BK$55,'Jadual2&amp;3-Industryindex'!$K$9:$MP$148,ROWS(BN$38:BN47)+72,0)</f>
        <v>100.48418485754399</v>
      </c>
      <c r="BL67" s="109">
        <f>HLOOKUP(BL$55,'Jadual2&amp;3-Industryindex'!$K$9:$MP$148,ROWS(BO$38:BO47)+72,0)</f>
        <v>108.96604596591</v>
      </c>
      <c r="BM67" s="109">
        <f>HLOOKUP(BM$55,'Jadual2&amp;3-Industryindex'!$K$9:$MP$148,ROWS(BP$38:BP47)+72,0)</f>
        <v>93.515924388860896</v>
      </c>
      <c r="BN67" s="109">
        <f>HLOOKUP(BN$55,'Jadual2&amp;3-Industryindex'!$K$9:$MP$148,ROWS(BQ$38:BQ47)+72,0)</f>
        <v>102.492375594257</v>
      </c>
      <c r="BO67" s="109">
        <f>HLOOKUP(BO$55,'Jadual2&amp;3-Industryindex'!$K$9:$MP$148,ROWS(BR$38:BR47)+72,0)</f>
        <v>105.09902159145101</v>
      </c>
      <c r="BP67" s="109">
        <f>HLOOKUP(BP$55,'Jadual2&amp;3-Industryindex'!$K$9:$MP$148,ROWS(BS$38:BS47)+72,0)</f>
        <v>99.850925312977495</v>
      </c>
      <c r="BQ67" s="109">
        <f>HLOOKUP(BQ$55,'Jadual2&amp;3-Industryindex'!$K$9:$MP$148,ROWS(BT$38:BT47)+72,0)</f>
        <v>101.484737692736</v>
      </c>
      <c r="BR67" s="109">
        <f>HLOOKUP(BR$55,'Jadual2&amp;3-Industryindex'!$K$9:$MP$148,ROWS(BU$38:BU47)+72,0)</f>
        <v>105.356243143586</v>
      </c>
      <c r="BS67" s="109">
        <f>HLOOKUP(BS$55,'Jadual2&amp;3-Industryindex'!$K$9:$MP$148,ROWS(BV$38:BV47)+72,0)</f>
        <v>98.985454855248904</v>
      </c>
      <c r="BT67" s="109">
        <f>HLOOKUP(BT$55,'Jadual2&amp;3-Industryindex'!$K$9:$MP$148,ROWS(BW$38:BW47)+72,0)</f>
        <v>103.466234727311</v>
      </c>
      <c r="BU67" s="109">
        <f>HLOOKUP(BU$55,'Jadual2&amp;3-Industryindex'!$K$9:$MP$148,ROWS(BX$38:BX47)+72,0)</f>
        <v>95.663610837076405</v>
      </c>
      <c r="BV67" s="109">
        <f>HLOOKUP(BV$55,'Jadual2&amp;3-Industryindex'!$K$9:$MP$148,ROWS(BY$38:BY47)+72,0)</f>
        <v>100.464727086202</v>
      </c>
      <c r="BW67" s="109">
        <f>HLOOKUP(BW$55,'Jadual2&amp;3-Industryindex'!$K$9:$MP$148,ROWS(BZ$38:BZ47)+72,0)</f>
        <v>104.660681927225</v>
      </c>
      <c r="BX67" s="109">
        <f>HLOOKUP(BX$55,'Jadual2&amp;3-Industryindex'!$K$9:$MP$148,ROWS(CA$38:CA47)+72,0)</f>
        <v>99.974014841152098</v>
      </c>
      <c r="BY67" s="109">
        <f>HLOOKUP(BY$55,'Jadual2&amp;3-Industryindex'!$K$9:$MP$148,ROWS(CB$38:CB47)+72,0)</f>
        <v>102.032718259257</v>
      </c>
      <c r="BZ67" s="109">
        <f>HLOOKUP(BZ$55,'Jadual2&amp;3-Industryindex'!$K$9:$MP$148,ROWS(CC$38:CC47)+72,0)</f>
        <v>104.496378726722</v>
      </c>
      <c r="CA67" s="109">
        <f>HLOOKUP(CA$55,'Jadual2&amp;3-Industryindex'!$K$9:$MP$148,ROWS(CD$38:CD47)+72,0)</f>
        <v>103.82167813029299</v>
      </c>
      <c r="CB67" s="109">
        <f>HLOOKUP(CB$55,'Jadual2&amp;3-Industryindex'!$K$9:$MP$148,ROWS(CE$38:CE47)+72,0)</f>
        <v>101.583979165063</v>
      </c>
      <c r="CC67" s="109">
        <f>HLOOKUP(CC$55,'Jadual2&amp;3-Industryindex'!$K$9:$MP$148,ROWS(CF$38:CF47)+72,0)</f>
        <v>92.061247823172494</v>
      </c>
      <c r="CD67" s="109">
        <f>HLOOKUP(CD$55,'Jadual2&amp;3-Industryindex'!$K$9:$MP$148,ROWS(CG$38:CG47)+72,0)</f>
        <v>100.15164461302901</v>
      </c>
      <c r="CE67" s="109">
        <f>HLOOKUP(CE$55,'Jadual2&amp;3-Industryindex'!$K$9:$MP$148,ROWS(CH$38:CH47)+72,0)</f>
        <v>103.138908826761</v>
      </c>
      <c r="CF67" s="109">
        <f>HLOOKUP(CF$55,'Jadual2&amp;3-Industryindex'!$K$9:$MP$148,ROWS(CI$38:CI47)+72,0)</f>
        <v>93.494068083494099</v>
      </c>
      <c r="CG67" s="109">
        <f>HLOOKUP(CG$55,'Jadual2&amp;3-Industryindex'!$K$9:$MP$148,ROWS(CJ$38:CJ47)+72,0)</f>
        <v>86.6278086891882</v>
      </c>
      <c r="CH67" s="109">
        <f>HLOOKUP(CH$55,'Jadual2&amp;3-Industryindex'!$K$9:$MP$148,ROWS(CK$38:CK47)+72,0)</f>
        <v>96.035249070491204</v>
      </c>
      <c r="CI67" s="109">
        <f>HLOOKUP(CI$55,'Jadual2&amp;3-Industryindex'!$K$9:$MP$148,ROWS(CL$38:CL47)+72,0)</f>
        <v>113.55540566603599</v>
      </c>
      <c r="CJ67" s="109">
        <f>HLOOKUP(CJ$55,'Jadual2&amp;3-Industryindex'!$K$9:$MP$148,ROWS(CN$38:CN47)+72,0)</f>
        <v>106.851892321763</v>
      </c>
      <c r="CK67" s="109">
        <f>HLOOKUP(CK$55,'Jadual2&amp;3-Industryindex'!$K$9:$MP$148,ROWS(CO$38:CO47)+72,0)</f>
        <v>106.238809594194</v>
      </c>
      <c r="CL67" s="109">
        <f>HLOOKUP(CL$55,'Jadual2&amp;3-Industryindex'!$K$9:$MP$148,ROWS(CP$38:CP47)+72,0)</f>
        <v>108.107635056077</v>
      </c>
      <c r="CM67" s="109">
        <f>HLOOKUP(CM$55,'Jadual2&amp;3-Industryindex'!$K$9:$MP$148,ROWS(CQ$38:CQ47)+72,0)</f>
        <v>107.83840467611201</v>
      </c>
      <c r="CN67" s="109">
        <f>HLOOKUP(CN$55,'Jadual2&amp;3-Industryindex'!$K$9:$MP$148,ROWS(CQ$38:CQ47)+72,0)</f>
        <v>109.21633206192701</v>
      </c>
      <c r="CO67" s="109">
        <f>HLOOKUP(CO$55,'Jadual2&amp;3-Industryindex'!$K$9:$MP$148,ROWS(CR$38:CR47)+72,0)</f>
        <v>88.993163720880105</v>
      </c>
      <c r="CP67" s="109">
        <f>HLOOKUP(CP$55,'Jadual2&amp;3-Industryindex'!$K$9:$MP$148,ROWS(CS$38:CS47)+72,0)</f>
        <v>111.706074639986</v>
      </c>
      <c r="CQ67" s="109">
        <f>HLOOKUP(CQ$55,'Jadual2&amp;3-Industryindex'!$K$9:$MP$148,ROWS(CT$38:CT47)+72,0)</f>
        <v>106.032538528814</v>
      </c>
      <c r="CR67" s="109">
        <f>HLOOKUP(CR$55,'Jadual2&amp;3-Industryindex'!$K$9:$MP$148,ROWS(CU$38:CU47)+72,0)</f>
        <v>95.361131421978598</v>
      </c>
      <c r="CS67" s="109">
        <f>HLOOKUP(CS$55,'Jadual2&amp;3-Industryindex'!$K$9:$MP$148,ROWS(CV$38:CV47)+72,0)</f>
        <v>99.790032960385403</v>
      </c>
      <c r="CT67" s="109">
        <f>HLOOKUP(CT$55,'Jadual2&amp;3-Industryindex'!$K$9:$MP$148,ROWS(CW$38:CW47)+72,0)</f>
        <v>84.812725150757899</v>
      </c>
      <c r="CU67" s="109">
        <f>HLOOKUP(CU$55,'Jadual2&amp;3-Industryindex'!$K$9:$MP$148,ROWS(CX$38:CX47)+72,0)</f>
        <v>110.62057425920899</v>
      </c>
      <c r="CV67" s="109">
        <f>HLOOKUP(CV$55,'Jadual2&amp;3-Industryindex'!$K$9:$MP$148,ROWS(CY$38:CY47)+72,0)</f>
        <v>100.918190608068</v>
      </c>
      <c r="CW67" s="109">
        <f>HLOOKUP(CW$55,'Jadual2&amp;3-Industryindex'!$K$9:$MP$148,ROWS(CZ$38:CZ47)+72,0)</f>
        <v>96.934949021733402</v>
      </c>
      <c r="CX67" s="109">
        <f>HLOOKUP(CX$55,'Jadual2&amp;3-Industryindex'!$K$9:$MP$148,ROWS(DA$38:DA47)+72,0)</f>
        <v>110.461368835892</v>
      </c>
      <c r="CY67" s="109">
        <f>HLOOKUP(CY$55,'Jadual2&amp;3-Industryindex'!$K$9:$MP$148,ROWS(DB$38:DB47)+72,0)</f>
        <v>97.642830357778905</v>
      </c>
      <c r="CZ67" s="109">
        <f>HLOOKUP(CZ$55,'Jadual2&amp;3-Industryindex'!$K$9:$MP$148,ROWS(DC$38:DC47)+72,0)</f>
        <v>98.564389727930404</v>
      </c>
      <c r="DA67" s="109">
        <f>HLOOKUP(DA$55,'Jadual2&amp;3-Industryindex'!$K$9:$MP$148,ROWS(DD$38:DD47)+72,0)</f>
        <v>77.207861250654204</v>
      </c>
      <c r="DB67" s="109">
        <f>HLOOKUP(DB$55,'Jadual2&amp;3-Industryindex'!$K$9:$MP$148,ROWS(DE$38:DE47)+72,0)</f>
        <v>99.079685267746001</v>
      </c>
      <c r="DC67" s="109">
        <f>HLOOKUP(DC$55,'Jadual2&amp;3-Industryindex'!$K$9:$MP$148,ROWS(DF$38:DF47)+72,0)</f>
        <v>124.947474103476</v>
      </c>
      <c r="DD67" s="109">
        <f>HLOOKUP(DD$55,'Jadual2&amp;3-Industryindex'!$K$9:$MP$148,ROWS(DG$38:DG47)+72,0)</f>
        <v>112.657523161002</v>
      </c>
      <c r="DE67" s="109">
        <f>HLOOKUP(DE$55,'Jadual2&amp;3-Industryindex'!$K$9:$MP$148,ROWS(DH$38:DH47)+72,0)</f>
        <v>94.901420727538905</v>
      </c>
      <c r="DF67" s="109">
        <f>HLOOKUP(DF$55,'Jadual2&amp;3-Industryindex'!$K$9:$MP$148,ROWS(DI$38:DI47)+72,0)</f>
        <v>110.339723426624</v>
      </c>
      <c r="DG67" s="109">
        <f>HLOOKUP(DG$55,'Jadual2&amp;3-Industryindex'!$K$9:$MP$148,ROWS(DJ$38:DJ47)+72,0)</f>
        <v>110.687600165299</v>
      </c>
      <c r="DH67" s="109">
        <f>HLOOKUP(DH$55,'Jadual2&amp;3-Industryindex'!$K$9:$MP$148,ROWS(DK$38:DK47)+72,0)</f>
        <v>95.604664480981199</v>
      </c>
      <c r="DI67" s="109">
        <f>HLOOKUP(DI$55,'Jadual2&amp;3-Industryindex'!$K$9:$MP$148,ROWS(DL$38:DL47)+72,0)</f>
        <v>110.446845543877</v>
      </c>
      <c r="DJ67" s="109">
        <f>HLOOKUP(DJ$55,'Jadual2&amp;3-Industryindex'!$K$9:$MP$148,ROWS(DM$38:DM47)+72,0)</f>
        <v>98.122300510810106</v>
      </c>
      <c r="DK67" s="109">
        <f>HLOOKUP(DK$55,'Jadual2&amp;3-Industryindex'!$K$9:$MP$148,ROWS(DN$38:DN47)+72,0)</f>
        <v>89.720661700028003</v>
      </c>
      <c r="DL67" s="109">
        <f>HLOOKUP(DL$55,'Jadual2&amp;3-Industryindex'!$K$9:$MP$148,ROWS(DO$38:DO47)+72,0)</f>
        <v>98.900450720584203</v>
      </c>
      <c r="DM67" s="109">
        <f>HLOOKUP(DM$55,'Jadual2&amp;3-Industryindex'!$K$9:$MP$148,ROWS(DP$38:DP47)+72,0)</f>
        <v>100.781445529545</v>
      </c>
      <c r="DN67" s="109">
        <f>HLOOKUP(DN$55,'Jadual2&amp;3-Industryindex'!$K$9:$MP$148,ROWS(DQ$38:DQ47)+72,0)</f>
        <v>94.856358870303694</v>
      </c>
      <c r="DO67" s="109">
        <f>HLOOKUP(DO$55,'Jadual2&amp;3-Industryindex'!$K$9:$MP$148,ROWS(DR$38:DR47)+72,0)</f>
        <v>93.552482645412795</v>
      </c>
      <c r="DP67" s="109">
        <f>HLOOKUP(DP$55,'Jadual2&amp;3-Industryindex'!$K$9:$MP$148,ROWS(DS$38:DS47)+72,0)</f>
        <v>104.37993369766301</v>
      </c>
      <c r="DQ67" s="109">
        <f>HLOOKUP(DQ$55,'Jadual2&amp;3-Industryindex'!$K$9:$MP$148,ROWS(DT$38:DT47)+72,0)</f>
        <v>100.505846243326</v>
      </c>
      <c r="DR67" s="109">
        <f>HLOOKUP(DR$55,'Jadual2&amp;3-Industryindex'!$K$9:$MP$148,ROWS(DU$38:DU47)+72,0)</f>
        <v>72.542413361764702</v>
      </c>
      <c r="DS67" s="109">
        <f>HLOOKUP(DS$55,'Jadual2&amp;3-Industryindex'!$K$9:$MP$148,ROWS(DV$38:DV47)+72,0)</f>
        <v>83.073435724792802</v>
      </c>
      <c r="DT67" s="109">
        <f>HLOOKUP(DT$55,'Jadual2&amp;3-Industryindex'!$K$9:$MP$148,ROWS(DW$38:DW47)+72,0)</f>
        <v>82.387811177283993</v>
      </c>
      <c r="DU67" s="109">
        <f>HLOOKUP(DU$55,'Jadual2&amp;3-Industryindex'!$K$9:$MP$148,ROWS(DX$38:DX47)+72,0)</f>
        <v>100.214489262635</v>
      </c>
      <c r="DV67" s="109">
        <f>HLOOKUP(DV$55,'Jadual2&amp;3-Industryindex'!$K$9:$MP$148,ROWS(DY$38:DY47)+72,0)</f>
        <v>81.616332982382701</v>
      </c>
      <c r="DW67" s="109">
        <f>HLOOKUP(DW$55,'Jadual2&amp;3-Industryindex'!$K$9:$MP$148,ROWS(DZ$38:DZ47)+72,0)</f>
        <v>117.74796228087401</v>
      </c>
      <c r="DX67" s="109">
        <f>HLOOKUP(DX$55,'Jadual2&amp;3-Industryindex'!$K$9:$MP$148,ROWS(EA$38:EA47)+72,0)</f>
        <v>194.092945695151</v>
      </c>
      <c r="DY67" s="109">
        <f>HLOOKUP(DY$55,'Jadual2&amp;3-Industryindex'!$K$9:$MP$148,ROWS(EB$38:EB47)+72,0)</f>
        <v>79.155272678854701</v>
      </c>
      <c r="DZ67" s="109">
        <f>HLOOKUP(DZ$55,'Jadual2&amp;3-Industryindex'!$K$9:$MP$148,ROWS(EC$38:EC47)+72,0)</f>
        <v>101.731413269999</v>
      </c>
      <c r="EA67" s="109">
        <f>HLOOKUP(EA$55,'Jadual2&amp;3-Industryindex'!$K$9:$MP$148,ROWS(ED$38:ED47)+72,0)</f>
        <v>70.610782358167995</v>
      </c>
      <c r="EB67" s="109">
        <f>HLOOKUP(EB$55,'Jadual2&amp;3-Industryindex'!$K$9:$MP$148,ROWS(EE$38:EE47)+72,0)</f>
        <v>88.192532509200106</v>
      </c>
      <c r="EC67" s="109">
        <f>HLOOKUP(EC$55,'Jadual2&amp;3-Industryindex'!$K$9:$MP$148,ROWS(EF$38:EF47)+72,0)</f>
        <v>103.076195216697</v>
      </c>
      <c r="ED67" s="109">
        <f>HLOOKUP(ED$55,'Jadual2&amp;3-Industryindex'!$K$9:$MP$148,ROWS(EG$38:EG47)+72,0)</f>
        <v>96.685237705561207</v>
      </c>
      <c r="EE67" s="109">
        <f>HLOOKUP(EE$55,'Jadual2&amp;3-Industryindex'!$K$9:$MP$148,ROWS(EH$38:EH47)+72,0)</f>
        <v>92.035294913471503</v>
      </c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87"/>
      <c r="FO67" s="87"/>
      <c r="FP67" s="87"/>
      <c r="FQ67" s="87"/>
      <c r="FR67" s="87"/>
      <c r="FS67" s="87"/>
      <c r="FT67" s="87"/>
      <c r="FU67" s="87"/>
      <c r="FV67" s="87"/>
      <c r="FW67" s="87"/>
      <c r="FX67" s="87"/>
      <c r="FY67" s="87"/>
      <c r="FZ67" s="87"/>
      <c r="GA67" s="87"/>
      <c r="GB67" s="87"/>
      <c r="GC67" s="87"/>
      <c r="GD67" s="87"/>
      <c r="GE67" s="87"/>
      <c r="GF67" s="87"/>
      <c r="GG67" s="87"/>
      <c r="GH67" s="87"/>
      <c r="GI67" s="87"/>
      <c r="GJ67" s="87"/>
      <c r="GK67" s="87"/>
      <c r="GL67" s="87"/>
      <c r="GM67" s="87"/>
      <c r="GN67" s="87"/>
      <c r="GO67" s="87"/>
      <c r="GP67" s="87"/>
      <c r="GQ67" s="87"/>
      <c r="GR67" s="87"/>
      <c r="GS67" s="87"/>
      <c r="GT67" s="87"/>
      <c r="GU67" s="87"/>
      <c r="GV67" s="87"/>
      <c r="GW67" s="87"/>
      <c r="GX67" s="87"/>
      <c r="GY67" s="87"/>
      <c r="GZ67" s="87"/>
      <c r="HA67" s="87"/>
      <c r="HB67" s="87"/>
      <c r="HC67" s="87"/>
      <c r="HD67" s="87"/>
      <c r="HE67" s="87"/>
      <c r="HF67" s="87"/>
      <c r="HG67" s="87"/>
      <c r="HH67" s="87"/>
      <c r="HI67" s="87"/>
      <c r="HJ67" s="87"/>
      <c r="HK67" s="87"/>
      <c r="HL67" s="87"/>
      <c r="HM67" s="87"/>
      <c r="HN67" s="87"/>
      <c r="HO67" s="87"/>
      <c r="HP67" s="87"/>
      <c r="HQ67" s="87"/>
      <c r="HR67" s="87"/>
      <c r="HS67" s="87"/>
      <c r="HT67" s="87"/>
      <c r="HU67" s="87"/>
      <c r="HV67" s="87"/>
      <c r="HW67" s="87"/>
      <c r="HX67" s="87"/>
      <c r="HY67" s="87"/>
      <c r="HZ67" s="87"/>
      <c r="IA67" s="87"/>
      <c r="IB67" s="87"/>
      <c r="IC67" s="87"/>
      <c r="ID67" s="87"/>
      <c r="IE67" s="87"/>
      <c r="IF67" s="87"/>
      <c r="IG67" s="87"/>
      <c r="IH67" s="87"/>
      <c r="II67" s="87"/>
      <c r="IJ67" s="87"/>
      <c r="IK67" s="87"/>
      <c r="IL67" s="87"/>
      <c r="IM67" s="87"/>
      <c r="IN67" s="87"/>
    </row>
    <row r="68" spans="1:248">
      <c r="A68" s="95" t="s">
        <v>842</v>
      </c>
      <c r="B68" s="3" t="b">
        <f t="shared" si="5"/>
        <v>0</v>
      </c>
      <c r="C68" s="99">
        <f>'Jadual1-IPP'!E133</f>
        <v>118.07452392486</v>
      </c>
      <c r="F68" s="109">
        <f>HLOOKUP(F$55,'Jadual2&amp;3-Industryindex'!$K$9:$MP$148,ROWS(I$38:I48)+72,0)</f>
        <v>123.299558712623</v>
      </c>
      <c r="G68" s="109">
        <f>HLOOKUP(G$55,'Jadual2&amp;3-Industryindex'!$K$9:$MP$148,ROWS(J$38:J48)+72,0)</f>
        <v>136.625911024278</v>
      </c>
      <c r="H68" s="109">
        <f>HLOOKUP(H$55,'Jadual2&amp;3-Industryindex'!$K$9:$MP$148,ROWS(K$38:K48)+72,0)</f>
        <v>124.75709985397</v>
      </c>
      <c r="I68" s="109">
        <f>HLOOKUP(I$55,'Jadual2&amp;3-Industryindex'!$K$9:$MP$148,ROWS(L$38:L48)+72,0)</f>
        <v>102.42851230424399</v>
      </c>
      <c r="J68" s="109">
        <f>HLOOKUP(J$55,'Jadual2&amp;3-Industryindex'!$K$9:$MP$148,ROWS(M$38:M48)+72,0)</f>
        <v>92.558893607315994</v>
      </c>
      <c r="K68" s="109">
        <f>HLOOKUP(K$55,'Jadual2&amp;3-Industryindex'!$K$9:$MP$148,ROWS(N$38:N48)+72,0)</f>
        <v>104.054937153277</v>
      </c>
      <c r="L68" s="109">
        <f>HLOOKUP(L$55,'Jadual2&amp;3-Industryindex'!$K$9:$MP$148,ROWS(O$38:O48)+72,0)</f>
        <v>101.44618498917499</v>
      </c>
      <c r="M68" s="109">
        <f>HLOOKUP(M$55,'Jadual2&amp;3-Industryindex'!$K$9:$MP$148,ROWS(P$38:P48)+72,0)</f>
        <v>95.164708731873503</v>
      </c>
      <c r="N68" s="109">
        <f>HLOOKUP(N$55,'Jadual2&amp;3-Industryindex'!$K$9:$MP$148,ROWS(Q$38:Q48)+72,0)</f>
        <v>85.515750756905604</v>
      </c>
      <c r="O68" s="109">
        <f>HLOOKUP(O$55,'Jadual2&amp;3-Industryindex'!$K$9:$MP$148,ROWS(R$38:R48)+72,0)</f>
        <v>93.766508922435705</v>
      </c>
      <c r="P68" s="109">
        <f>HLOOKUP(P$55,'Jadual2&amp;3-Industryindex'!$K$9:$MP$148,ROWS(S$38:S48)+72,0)</f>
        <v>84.1307241928221</v>
      </c>
      <c r="Q68" s="109">
        <f>HLOOKUP(Q$55,'Jadual2&amp;3-Industryindex'!$K$9:$MP$148,ROWS(T$38:T48)+72,0)</f>
        <v>85.837981116870907</v>
      </c>
      <c r="R68" s="109">
        <f>HLOOKUP(R$55,'Jadual2&amp;3-Industryindex'!$K$9:$MP$148,ROWS(U$38:U48)+72,0)</f>
        <v>96.059738897529002</v>
      </c>
      <c r="S68" s="109">
        <f>HLOOKUP(S$55,'Jadual2&amp;3-Industryindex'!$K$9:$MP$148,ROWS(V$38:V48)+72,0)</f>
        <v>109.87125331871199</v>
      </c>
      <c r="T68" s="109">
        <f>HLOOKUP(T$55,'Jadual2&amp;3-Industryindex'!$K$9:$MP$148,ROWS(W$38:W48)+72,0)</f>
        <v>109.119778989606</v>
      </c>
      <c r="U68" s="109">
        <f>HLOOKUP(U$55,'Jadual2&amp;3-Industryindex'!$K$9:$MP$148,ROWS(X$38:X48)+72,0)</f>
        <v>92.49155864446</v>
      </c>
      <c r="V68" s="109">
        <f>HLOOKUP(V$55,'Jadual2&amp;3-Industryindex'!$K$9:$MP$148,ROWS(Y$38:Y48)+72,0)</f>
        <v>101.129538466159</v>
      </c>
      <c r="W68" s="109">
        <f>HLOOKUP(W$55,'Jadual2&amp;3-Industryindex'!$K$9:$MP$148,ROWS(Z$38:Z48)+72,0)</f>
        <v>101.525488151704</v>
      </c>
      <c r="X68" s="109">
        <f>HLOOKUP(X$55,'Jadual2&amp;3-Industryindex'!$K$9:$MP$148,ROWS(AA$38:AA48)+72,0)</f>
        <v>91.623960770621807</v>
      </c>
      <c r="Y68" s="109">
        <f>HLOOKUP(Y$55,'Jadual2&amp;3-Industryindex'!$K$9:$MP$148,ROWS(AB$38:AB48)+72,0)</f>
        <v>99.318052493153502</v>
      </c>
      <c r="Z68" s="109">
        <f>HLOOKUP(Z$55,'Jadual2&amp;3-Industryindex'!$K$9:$MP$148,ROWS(AC$38:AC48)+72,0)</f>
        <v>87.373824737718806</v>
      </c>
      <c r="AA68" s="109">
        <f>HLOOKUP(AA$55,'Jadual2&amp;3-Industryindex'!$K$9:$MP$148,ROWS(AD$38:AD48)+72,0)</f>
        <v>99.995048974303302</v>
      </c>
      <c r="AB68" s="109" t="e">
        <f>HLOOKUP(AB$55,'Jadual2&amp;3-Industryindex'!$K$9:$MP$148,ROWS(AE$38:AE48)+72,0)</f>
        <v>#N/A</v>
      </c>
      <c r="AC68" s="109">
        <f>HLOOKUP(AC$55,'Jadual2&amp;3-Industryindex'!$K$9:$MP$148,ROWS(AF$38:AF48)+72,0)</f>
        <v>96.256351868641502</v>
      </c>
      <c r="AD68" s="109">
        <f>HLOOKUP(AD$55,'Jadual2&amp;3-Industryindex'!$K$9:$MP$148,ROWS(AG$38:AG48)+72,0)</f>
        <v>108.677895847524</v>
      </c>
      <c r="AE68" s="109">
        <f>HLOOKUP(AE$55,'Jadual2&amp;3-Industryindex'!$K$9:$MP$148,ROWS(AH$38:AH48)+72,0)</f>
        <v>108.173581737589</v>
      </c>
      <c r="AF68" s="109">
        <f>HLOOKUP(AF$55,'Jadual2&amp;3-Industryindex'!$K$9:$MP$148,ROWS(AI$38:AI48)+72,0)</f>
        <v>107.513337871258</v>
      </c>
      <c r="AG68" s="109">
        <f>HLOOKUP(AG$55,'Jadual2&amp;3-Industryindex'!$K$9:$MP$148,ROWS(AJ$38:AJ48)+72,0)</f>
        <v>93.746751203810007</v>
      </c>
      <c r="AH68" s="109">
        <f>HLOOKUP(AH$55,'Jadual2&amp;3-Industryindex'!$K$9:$MP$148,ROWS(AK$38:AK48)+72,0)</f>
        <v>97.743254803112904</v>
      </c>
      <c r="AI68" s="109">
        <f>HLOOKUP(AI$55,'Jadual2&amp;3-Industryindex'!$K$9:$MP$148,ROWS(AL$38:AL48)+72,0)</f>
        <v>86.761116988636203</v>
      </c>
      <c r="AJ68" s="109">
        <f>HLOOKUP(AJ$55,'Jadual2&amp;3-Industryindex'!$K$9:$MP$148,ROWS(AM$38:AM48)+72,0)</f>
        <v>100.491625739643</v>
      </c>
      <c r="AK68" s="109">
        <f>HLOOKUP(AK$55,'Jadual2&amp;3-Industryindex'!$K$9:$MP$148,ROWS(AN$38:AN48)+72,0)</f>
        <v>98.227731232711506</v>
      </c>
      <c r="AL68" s="109">
        <f>HLOOKUP(AL$55,'Jadual2&amp;3-Industryindex'!$K$9:$MP$148,ROWS(AO$38:AO48)+72,0)</f>
        <v>86.825146730161293</v>
      </c>
      <c r="AM68" s="109">
        <f>HLOOKUP(AM$55,'Jadual2&amp;3-Industryindex'!$K$9:$MP$148,ROWS(AP$38:AP48)+72,0)</f>
        <v>107.504401948604</v>
      </c>
      <c r="AN68" s="109">
        <f>HLOOKUP(AN$55,'Jadual2&amp;3-Industryindex'!$K$9:$MP$148,ROWS(AQ$38:AQ48)+72,0)</f>
        <v>90.918898109546404</v>
      </c>
      <c r="AO68" s="109">
        <f>HLOOKUP(AO$55,'Jadual2&amp;3-Industryindex'!$K$9:$MP$148,ROWS(AR$38:AR48)+72,0)</f>
        <v>97.474851030405901</v>
      </c>
      <c r="AP68" s="109">
        <f>HLOOKUP(AP$55,'Jadual2&amp;3-Industryindex'!$K$9:$MP$148,ROWS(AS$38:AS48)+72,0)</f>
        <v>91.692335130803897</v>
      </c>
      <c r="AQ68" s="109">
        <f>HLOOKUP(AQ$55,'Jadual2&amp;3-Industryindex'!$K$9:$MP$148,ROWS(AT$38:AT48)+72,0)</f>
        <v>97.565050483062606</v>
      </c>
      <c r="AR68" s="109">
        <f>HLOOKUP(AR$55,'Jadual2&amp;3-Industryindex'!$K$9:$MP$148,ROWS(AU$38:AU48)+72,0)</f>
        <v>98.003739606064499</v>
      </c>
      <c r="AS68" s="109">
        <f>HLOOKUP(AS$55,'Jadual2&amp;3-Industryindex'!$K$9:$MP$148,ROWS(AV$38:AV48)+72,0)</f>
        <v>99.734259544629595</v>
      </c>
      <c r="AT68" s="109">
        <f>HLOOKUP(AT$55,'Jadual2&amp;3-Industryindex'!$K$9:$MP$148,ROWS(AW$38:AW48)+72,0)</f>
        <v>107.707879544988</v>
      </c>
      <c r="AU68" s="109">
        <f>HLOOKUP(AU$55,'Jadual2&amp;3-Industryindex'!$K$9:$MP$148,ROWS(AX$38:AX48)+72,0)</f>
        <v>82.013519225004799</v>
      </c>
      <c r="AV68" s="109">
        <f>HLOOKUP(AV$55,'Jadual2&amp;3-Industryindex'!$K$9:$MP$148,ROWS(AY$38:AY48)+72,0)</f>
        <v>101.759946289946</v>
      </c>
      <c r="AW68" s="109">
        <f>HLOOKUP(AW$55,'Jadual2&amp;3-Industryindex'!$K$9:$MP$148,ROWS(AZ$38:AZ48)+72,0)</f>
        <v>101.994309164185</v>
      </c>
      <c r="AX68" s="109">
        <f>HLOOKUP(AX$55,'Jadual2&amp;3-Industryindex'!$K$9:$MP$148,ROWS(BA$38:BA48)+72,0)</f>
        <v>97.149180991707595</v>
      </c>
      <c r="AY68" s="109">
        <f>HLOOKUP(AY$55,'Jadual2&amp;3-Industryindex'!$K$9:$MP$148,ROWS(BB$38:BB48)+72,0)</f>
        <v>88.552255982179204</v>
      </c>
      <c r="AZ68" s="109">
        <f>HLOOKUP(AZ$55,'Jadual2&amp;3-Industryindex'!$K$9:$MP$148,ROWS(BC$38:BC48)+72,0)</f>
        <v>98.194582707609797</v>
      </c>
      <c r="BA68" s="109">
        <f>HLOOKUP(BA$55,'Jadual2&amp;3-Industryindex'!$K$9:$MP$148,ROWS(BD$38:BD48)+72,0)</f>
        <v>105.60853807850999</v>
      </c>
      <c r="BB68" s="109">
        <f>HLOOKUP(BB$55,'Jadual2&amp;3-Industryindex'!$K$9:$MP$148,ROWS(BE$38:BE48)+72,0)</f>
        <v>104.19482402820201</v>
      </c>
      <c r="BC68" s="109">
        <f>HLOOKUP(BC$55,'Jadual2&amp;3-Industryindex'!$K$9:$MP$148,ROWS(BF$38:BF48)+72,0)</f>
        <v>111.76247905939699</v>
      </c>
      <c r="BD68" s="109">
        <f>HLOOKUP(BD$55,'Jadual2&amp;3-Industryindex'!$K$9:$MP$148,ROWS(BG$38:BG48)+72,0)</f>
        <v>97.997696751278397</v>
      </c>
      <c r="BE68" s="109">
        <f>HLOOKUP(BE$55,'Jadual2&amp;3-Industryindex'!$K$9:$MP$148,ROWS(BH$38:BH48)+72,0)</f>
        <v>94.411776428351601</v>
      </c>
      <c r="BF68" s="109">
        <f>HLOOKUP(BF$55,'Jadual2&amp;3-Industryindex'!$K$9:$MP$148,ROWS(BI$38:BI48)+72,0)</f>
        <v>90.583775443281198</v>
      </c>
      <c r="BG68" s="109">
        <f>HLOOKUP(BG$55,'Jadual2&amp;3-Industryindex'!$K$9:$MP$148,ROWS(BJ$38:BJ48)+72,0)</f>
        <v>90.413384002324307</v>
      </c>
      <c r="BH68" s="109">
        <f>HLOOKUP(BH$55,'Jadual2&amp;3-Industryindex'!$K$9:$MP$148,ROWS(BK$38:BK48)+72,0)</f>
        <v>100.510558082454</v>
      </c>
      <c r="BI68" s="109">
        <f>HLOOKUP(BI$55,'Jadual2&amp;3-Industryindex'!$K$9:$MP$148,ROWS(BL$38:BL48)+72,0)</f>
        <v>105.37195496776501</v>
      </c>
      <c r="BJ68" s="109">
        <f>HLOOKUP(BJ$55,'Jadual2&amp;3-Industryindex'!$K$9:$MP$148,ROWS(BM$38:BM48)+72,0)</f>
        <v>93.247889615015595</v>
      </c>
      <c r="BK68" s="109">
        <f>HLOOKUP(BK$55,'Jadual2&amp;3-Industryindex'!$K$9:$MP$148,ROWS(BN$38:BN48)+72,0)</f>
        <v>101.875946918701</v>
      </c>
      <c r="BL68" s="109">
        <f>HLOOKUP(BL$55,'Jadual2&amp;3-Industryindex'!$K$9:$MP$148,ROWS(BO$38:BO48)+72,0)</f>
        <v>100.026312352933</v>
      </c>
      <c r="BM68" s="109">
        <f>HLOOKUP(BM$55,'Jadual2&amp;3-Industryindex'!$K$9:$MP$148,ROWS(BP$38:BP48)+72,0)</f>
        <v>106.149703769591</v>
      </c>
      <c r="BN68" s="109">
        <f>HLOOKUP(BN$55,'Jadual2&amp;3-Industryindex'!$K$9:$MP$148,ROWS(BQ$38:BQ48)+72,0)</f>
        <v>107.778422453167</v>
      </c>
      <c r="BO68" s="109">
        <f>HLOOKUP(BO$55,'Jadual2&amp;3-Industryindex'!$K$9:$MP$148,ROWS(BR$38:BR48)+72,0)</f>
        <v>101.478795790033</v>
      </c>
      <c r="BP68" s="109">
        <f>HLOOKUP(BP$55,'Jadual2&amp;3-Industryindex'!$K$9:$MP$148,ROWS(BS$38:BS48)+72,0)</f>
        <v>111.27772957601</v>
      </c>
      <c r="BQ68" s="109">
        <f>HLOOKUP(BQ$55,'Jadual2&amp;3-Industryindex'!$K$9:$MP$148,ROWS(BT$38:BT48)+72,0)</f>
        <v>110.287580584594</v>
      </c>
      <c r="BR68" s="109">
        <f>HLOOKUP(BR$55,'Jadual2&amp;3-Industryindex'!$K$9:$MP$148,ROWS(BU$38:BU48)+72,0)</f>
        <v>103.499708302949</v>
      </c>
      <c r="BS68" s="109">
        <f>HLOOKUP(BS$55,'Jadual2&amp;3-Industryindex'!$K$9:$MP$148,ROWS(BV$38:BV48)+72,0)</f>
        <v>110.11582697710401</v>
      </c>
      <c r="BT68" s="109">
        <f>HLOOKUP(BT$55,'Jadual2&amp;3-Industryindex'!$K$9:$MP$148,ROWS(BW$38:BW48)+72,0)</f>
        <v>104.290916670833</v>
      </c>
      <c r="BU68" s="109">
        <f>HLOOKUP(BU$55,'Jadual2&amp;3-Industryindex'!$K$9:$MP$148,ROWS(BX$38:BX48)+72,0)</f>
        <v>101.403750720029</v>
      </c>
      <c r="BV68" s="109">
        <f>HLOOKUP(BV$55,'Jadual2&amp;3-Industryindex'!$K$9:$MP$148,ROWS(BY$38:BY48)+72,0)</f>
        <v>85.880843095472798</v>
      </c>
      <c r="BW68" s="109">
        <f>HLOOKUP(BW$55,'Jadual2&amp;3-Industryindex'!$K$9:$MP$148,ROWS(BZ$38:BZ48)+72,0)</f>
        <v>100.63768104938799</v>
      </c>
      <c r="BX68" s="109">
        <f>HLOOKUP(BX$55,'Jadual2&amp;3-Industryindex'!$K$9:$MP$148,ROWS(CA$38:CA48)+72,0)</f>
        <v>104.375334288339</v>
      </c>
      <c r="BY68" s="109">
        <f>HLOOKUP(BY$55,'Jadual2&amp;3-Industryindex'!$K$9:$MP$148,ROWS(CB$38:CB48)+72,0)</f>
        <v>107.685806121721</v>
      </c>
      <c r="BZ68" s="109">
        <f>HLOOKUP(BZ$55,'Jadual2&amp;3-Industryindex'!$K$9:$MP$148,ROWS(CC$38:CC48)+72,0)</f>
        <v>94.243731428535696</v>
      </c>
      <c r="CA68" s="109">
        <f>HLOOKUP(CA$55,'Jadual2&amp;3-Industryindex'!$K$9:$MP$148,ROWS(CD$38:CD48)+72,0)</f>
        <v>99.301562228813495</v>
      </c>
      <c r="CB68" s="109">
        <f>HLOOKUP(CB$55,'Jadual2&amp;3-Industryindex'!$K$9:$MP$148,ROWS(CE$38:CE48)+72,0)</f>
        <v>102.030619021909</v>
      </c>
      <c r="CC68" s="109">
        <f>HLOOKUP(CC$55,'Jadual2&amp;3-Industryindex'!$K$9:$MP$148,ROWS(CF$38:CF48)+72,0)</f>
        <v>97.129260886132997</v>
      </c>
      <c r="CD68" s="109">
        <f>HLOOKUP(CD$55,'Jadual2&amp;3-Industryindex'!$K$9:$MP$148,ROWS(CG$38:CG48)+72,0)</f>
        <v>105.747228830701</v>
      </c>
      <c r="CE68" s="109">
        <f>HLOOKUP(CE$55,'Jadual2&amp;3-Industryindex'!$K$9:$MP$148,ROWS(CH$38:CH48)+72,0)</f>
        <v>99.284499750528994</v>
      </c>
      <c r="CF68" s="109">
        <f>HLOOKUP(CF$55,'Jadual2&amp;3-Industryindex'!$K$9:$MP$148,ROWS(CI$38:CI48)+72,0)</f>
        <v>102.086805638984</v>
      </c>
      <c r="CG68" s="109">
        <f>HLOOKUP(CG$55,'Jadual2&amp;3-Industryindex'!$K$9:$MP$148,ROWS(CJ$38:CJ48)+72,0)</f>
        <v>87.966398135282901</v>
      </c>
      <c r="CH68" s="109">
        <f>HLOOKUP(CH$55,'Jadual2&amp;3-Industryindex'!$K$9:$MP$148,ROWS(CK$38:CK48)+72,0)</f>
        <v>90.9460691298152</v>
      </c>
      <c r="CI68" s="109">
        <f>HLOOKUP(CI$55,'Jadual2&amp;3-Industryindex'!$K$9:$MP$148,ROWS(CL$38:CL48)+72,0)</f>
        <v>87.450637632881893</v>
      </c>
      <c r="CJ68" s="109">
        <f>HLOOKUP(CJ$55,'Jadual2&amp;3-Industryindex'!$K$9:$MP$148,ROWS(CN$38:CN48)+72,0)</f>
        <v>91.018252490195707</v>
      </c>
      <c r="CK68" s="109">
        <f>HLOOKUP(CK$55,'Jadual2&amp;3-Industryindex'!$K$9:$MP$148,ROWS(CO$38:CO48)+72,0)</f>
        <v>104.818581691349</v>
      </c>
      <c r="CL68" s="109">
        <f>HLOOKUP(CL$55,'Jadual2&amp;3-Industryindex'!$K$9:$MP$148,ROWS(CP$38:CP48)+72,0)</f>
        <v>92.879348864755698</v>
      </c>
      <c r="CM68" s="109">
        <f>HLOOKUP(CM$55,'Jadual2&amp;3-Industryindex'!$K$9:$MP$148,ROWS(CQ$38:CQ48)+72,0)</f>
        <v>122.266488497702</v>
      </c>
      <c r="CN68" s="109">
        <f>HLOOKUP(CN$55,'Jadual2&amp;3-Industryindex'!$K$9:$MP$148,ROWS(CQ$38:CQ48)+72,0)</f>
        <v>101.397974580081</v>
      </c>
      <c r="CO68" s="109">
        <f>HLOOKUP(CO$55,'Jadual2&amp;3-Industryindex'!$K$9:$MP$148,ROWS(CR$38:CR48)+72,0)</f>
        <v>87.268578170463996</v>
      </c>
      <c r="CP68" s="109">
        <f>HLOOKUP(CP$55,'Jadual2&amp;3-Industryindex'!$K$9:$MP$148,ROWS(CS$38:CS48)+72,0)</f>
        <v>94.745517837613505</v>
      </c>
      <c r="CQ68" s="109">
        <f>HLOOKUP(CQ$55,'Jadual2&amp;3-Industryindex'!$K$9:$MP$148,ROWS(CT$38:CT48)+72,0)</f>
        <v>110.343892614572</v>
      </c>
      <c r="CR68" s="109">
        <f>HLOOKUP(CR$55,'Jadual2&amp;3-Industryindex'!$K$9:$MP$148,ROWS(CU$38:CU48)+72,0)</f>
        <v>93.074081654857196</v>
      </c>
      <c r="CS68" s="109">
        <f>HLOOKUP(CS$55,'Jadual2&amp;3-Industryindex'!$K$9:$MP$148,ROWS(CV$38:CV48)+72,0)</f>
        <v>98.7476959702161</v>
      </c>
      <c r="CT68" s="109">
        <f>HLOOKUP(CT$55,'Jadual2&amp;3-Industryindex'!$K$9:$MP$148,ROWS(CW$38:CW48)+72,0)</f>
        <v>89.9482049638262</v>
      </c>
      <c r="CU68" s="109">
        <f>HLOOKUP(CU$55,'Jadual2&amp;3-Industryindex'!$K$9:$MP$148,ROWS(CX$38:CX48)+72,0)</f>
        <v>93.615117414200299</v>
      </c>
      <c r="CV68" s="109">
        <f>HLOOKUP(CV$55,'Jadual2&amp;3-Industryindex'!$K$9:$MP$148,ROWS(CY$38:CY48)+72,0)</f>
        <v>97.188352563692703</v>
      </c>
      <c r="CW68" s="109">
        <f>HLOOKUP(CW$55,'Jadual2&amp;3-Industryindex'!$K$9:$MP$148,ROWS(CZ$38:CZ48)+72,0)</f>
        <v>98.084191376774001</v>
      </c>
      <c r="CX68" s="109">
        <f>HLOOKUP(CX$55,'Jadual2&amp;3-Industryindex'!$K$9:$MP$148,ROWS(DA$38:DA48)+72,0)</f>
        <v>99.575893456425803</v>
      </c>
      <c r="CY68" s="109">
        <f>HLOOKUP(CY$55,'Jadual2&amp;3-Industryindex'!$K$9:$MP$148,ROWS(DB$38:DB48)+72,0)</f>
        <v>110.489215587394</v>
      </c>
      <c r="CZ68" s="109">
        <f>HLOOKUP(CZ$55,'Jadual2&amp;3-Industryindex'!$K$9:$MP$148,ROWS(DC$38:DC48)+72,0)</f>
        <v>106.447968397371</v>
      </c>
      <c r="DA68" s="109">
        <f>HLOOKUP(DA$55,'Jadual2&amp;3-Industryindex'!$K$9:$MP$148,ROWS(DD$38:DD48)+72,0)</f>
        <v>82.297878915528898</v>
      </c>
      <c r="DB68" s="109">
        <f>HLOOKUP(DB$55,'Jadual2&amp;3-Industryindex'!$K$9:$MP$148,ROWS(DE$38:DE48)+72,0)</f>
        <v>95.351144414072294</v>
      </c>
      <c r="DC68" s="109">
        <f>HLOOKUP(DC$55,'Jadual2&amp;3-Industryindex'!$K$9:$MP$148,ROWS(DF$38:DF48)+72,0)</f>
        <v>75.566981816691097</v>
      </c>
      <c r="DD68" s="109">
        <f>HLOOKUP(DD$55,'Jadual2&amp;3-Industryindex'!$K$9:$MP$148,ROWS(DG$38:DG48)+72,0)</f>
        <v>116.732324112534</v>
      </c>
      <c r="DE68" s="109">
        <f>HLOOKUP(DE$55,'Jadual2&amp;3-Industryindex'!$K$9:$MP$148,ROWS(DH$38:DH48)+72,0)</f>
        <v>89.457028489358905</v>
      </c>
      <c r="DF68" s="109">
        <f>HLOOKUP(DF$55,'Jadual2&amp;3-Industryindex'!$K$9:$MP$148,ROWS(DI$38:DI48)+72,0)</f>
        <v>114.99022990058801</v>
      </c>
      <c r="DG68" s="109">
        <f>HLOOKUP(DG$55,'Jadual2&amp;3-Industryindex'!$K$9:$MP$148,ROWS(DJ$38:DJ48)+72,0)</f>
        <v>70.497628102352806</v>
      </c>
      <c r="DH68" s="109">
        <f>HLOOKUP(DH$55,'Jadual2&amp;3-Industryindex'!$K$9:$MP$148,ROWS(DK$38:DK48)+72,0)</f>
        <v>72.341692297774301</v>
      </c>
      <c r="DI68" s="109">
        <f>HLOOKUP(DI$55,'Jadual2&amp;3-Industryindex'!$K$9:$MP$148,ROWS(DL$38:DL48)+72,0)</f>
        <v>138.31860878992401</v>
      </c>
      <c r="DJ68" s="109">
        <f>HLOOKUP(DJ$55,'Jadual2&amp;3-Industryindex'!$K$9:$MP$148,ROWS(DM$38:DM48)+72,0)</f>
        <v>114.203304486595</v>
      </c>
      <c r="DK68" s="109">
        <f>HLOOKUP(DK$55,'Jadual2&amp;3-Industryindex'!$K$9:$MP$148,ROWS(DN$38:DN48)+72,0)</f>
        <v>97.190509805295306</v>
      </c>
      <c r="DL68" s="109">
        <f>HLOOKUP(DL$55,'Jadual2&amp;3-Industryindex'!$K$9:$MP$148,ROWS(DO$38:DO48)+72,0)</f>
        <v>100.731595326926</v>
      </c>
      <c r="DM68" s="109">
        <f>HLOOKUP(DM$55,'Jadual2&amp;3-Industryindex'!$K$9:$MP$148,ROWS(DP$38:DP48)+72,0)</f>
        <v>92.549347364340505</v>
      </c>
      <c r="DN68" s="109">
        <f>HLOOKUP(DN$55,'Jadual2&amp;3-Industryindex'!$K$9:$MP$148,ROWS(DQ$38:DQ48)+72,0)</f>
        <v>104.905507943047</v>
      </c>
      <c r="DO68" s="109">
        <f>HLOOKUP(DO$55,'Jadual2&amp;3-Industryindex'!$K$9:$MP$148,ROWS(DR$38:DR48)+72,0)</f>
        <v>99.809925324891495</v>
      </c>
      <c r="DP68" s="109">
        <f>HLOOKUP(DP$55,'Jadual2&amp;3-Industryindex'!$K$9:$MP$148,ROWS(DS$38:DS48)+72,0)</f>
        <v>102.459643324241</v>
      </c>
      <c r="DQ68" s="109">
        <f>HLOOKUP(DQ$55,'Jadual2&amp;3-Industryindex'!$K$9:$MP$148,ROWS(DT$38:DT48)+72,0)</f>
        <v>90.098004891036098</v>
      </c>
      <c r="DR68" s="109">
        <f>HLOOKUP(DR$55,'Jadual2&amp;3-Industryindex'!$K$9:$MP$148,ROWS(DU$38:DU48)+72,0)</f>
        <v>87.791044922510395</v>
      </c>
      <c r="DS68" s="109">
        <f>HLOOKUP(DS$55,'Jadual2&amp;3-Industryindex'!$K$9:$MP$148,ROWS(DV$38:DV48)+72,0)</f>
        <v>86.257347684610494</v>
      </c>
      <c r="DT68" s="109">
        <f>HLOOKUP(DT$55,'Jadual2&amp;3-Industryindex'!$K$9:$MP$148,ROWS(DW$38:DW48)+72,0)</f>
        <v>98.597523586630203</v>
      </c>
      <c r="DU68" s="109">
        <f>HLOOKUP(DU$55,'Jadual2&amp;3-Industryindex'!$K$9:$MP$148,ROWS(DX$38:DX48)+72,0)</f>
        <v>106.305500670443</v>
      </c>
      <c r="DV68" s="109">
        <f>HLOOKUP(DV$55,'Jadual2&amp;3-Industryindex'!$K$9:$MP$148,ROWS(DY$38:DY48)+72,0)</f>
        <v>100.66560663710899</v>
      </c>
      <c r="DW68" s="109">
        <f>HLOOKUP(DW$55,'Jadual2&amp;3-Industryindex'!$K$9:$MP$148,ROWS(DZ$38:DZ48)+72,0)</f>
        <v>124.80071029806901</v>
      </c>
      <c r="DX68" s="109">
        <f>HLOOKUP(DX$55,'Jadual2&amp;3-Industryindex'!$K$9:$MP$148,ROWS(EA$38:EA48)+72,0)</f>
        <v>124.42893116725099</v>
      </c>
      <c r="DY68" s="109">
        <f>HLOOKUP(DY$55,'Jadual2&amp;3-Industryindex'!$K$9:$MP$148,ROWS(EB$38:EB48)+72,0)</f>
        <v>93.926045744827903</v>
      </c>
      <c r="DZ68" s="109">
        <f>HLOOKUP(DZ$55,'Jadual2&amp;3-Industryindex'!$K$9:$MP$148,ROWS(EC$38:EC48)+72,0)</f>
        <v>104.49644204385</v>
      </c>
      <c r="EA68" s="109">
        <f>HLOOKUP(EA$55,'Jadual2&amp;3-Industryindex'!$K$9:$MP$148,ROWS(ED$38:ED48)+72,0)</f>
        <v>124.01396830658101</v>
      </c>
      <c r="EB68" s="109">
        <f>HLOOKUP(EB$55,'Jadual2&amp;3-Industryindex'!$K$9:$MP$148,ROWS(EE$38:EE48)+72,0)</f>
        <v>98.023392705276294</v>
      </c>
      <c r="EC68" s="109">
        <f>HLOOKUP(EC$55,'Jadual2&amp;3-Industryindex'!$K$9:$MP$148,ROWS(EF$38:EF48)+72,0)</f>
        <v>100.236834074006</v>
      </c>
      <c r="ED68" s="109">
        <f>HLOOKUP(ED$55,'Jadual2&amp;3-Industryindex'!$K$9:$MP$148,ROWS(EG$38:EG48)+72,0)</f>
        <v>98.949972052374207</v>
      </c>
      <c r="EE68" s="109">
        <f>HLOOKUP(EE$55,'Jadual2&amp;3-Industryindex'!$K$9:$MP$148,ROWS(EH$38:EH48)+72,0)</f>
        <v>72.422747335629296</v>
      </c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87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  <c r="GD68" s="87"/>
      <c r="GE68" s="87"/>
      <c r="GF68" s="87"/>
      <c r="GG68" s="87"/>
      <c r="GH68" s="87"/>
      <c r="GI68" s="87"/>
      <c r="GJ68" s="87"/>
      <c r="GK68" s="87"/>
      <c r="GL68" s="87"/>
      <c r="GM68" s="87"/>
      <c r="GN68" s="87"/>
      <c r="GO68" s="87"/>
      <c r="GP68" s="87"/>
      <c r="GQ68" s="87"/>
      <c r="GR68" s="87"/>
      <c r="GS68" s="87"/>
      <c r="GT68" s="87"/>
      <c r="GU68" s="87"/>
      <c r="GV68" s="87"/>
      <c r="GW68" s="87"/>
      <c r="GX68" s="87"/>
      <c r="GY68" s="87"/>
      <c r="GZ68" s="87"/>
      <c r="HA68" s="87"/>
      <c r="HB68" s="87"/>
      <c r="HC68" s="87"/>
      <c r="HD68" s="87"/>
      <c r="HE68" s="87"/>
      <c r="HF68" s="87"/>
      <c r="HG68" s="87"/>
      <c r="HH68" s="87"/>
      <c r="HI68" s="87"/>
      <c r="HJ68" s="87"/>
      <c r="HK68" s="87"/>
      <c r="HL68" s="87"/>
      <c r="HM68" s="87"/>
      <c r="HN68" s="87"/>
      <c r="HO68" s="87"/>
      <c r="HP68" s="87"/>
      <c r="HQ68" s="87"/>
      <c r="HR68" s="87"/>
      <c r="HS68" s="87"/>
      <c r="HT68" s="87"/>
      <c r="HU68" s="87"/>
      <c r="HV68" s="87"/>
      <c r="HW68" s="87"/>
      <c r="HX68" s="87"/>
      <c r="HY68" s="87"/>
      <c r="HZ68" s="87"/>
      <c r="IA68" s="87"/>
      <c r="IB68" s="87"/>
      <c r="IC68" s="87"/>
      <c r="ID68" s="87"/>
      <c r="IE68" s="87"/>
      <c r="IF68" s="87"/>
      <c r="IG68" s="87"/>
      <c r="IH68" s="87"/>
      <c r="II68" s="87"/>
      <c r="IJ68" s="87"/>
      <c r="IK68" s="87"/>
      <c r="IL68" s="87"/>
      <c r="IM68" s="87"/>
      <c r="IN68" s="87"/>
    </row>
    <row r="69" spans="1:248">
      <c r="A69" s="95" t="s">
        <v>843</v>
      </c>
      <c r="B69" s="3" t="b">
        <f t="shared" si="5"/>
        <v>0</v>
      </c>
      <c r="C69" s="99">
        <f>'Jadual1-IPP'!E134</f>
        <v>118.67555222509201</v>
      </c>
      <c r="F69" s="109">
        <f>HLOOKUP(F$55,'Jadual2&amp;3-Industryindex'!$K$9:$MP$148,ROWS(I$38:I49)+72,0)</f>
        <v>117.772660502089</v>
      </c>
      <c r="G69" s="109">
        <f>HLOOKUP(G$55,'Jadual2&amp;3-Industryindex'!$K$9:$MP$148,ROWS(J$38:J49)+72,0)</f>
        <v>109.10290267358999</v>
      </c>
      <c r="H69" s="109">
        <f>HLOOKUP(H$55,'Jadual2&amp;3-Industryindex'!$K$9:$MP$148,ROWS(K$38:K49)+72,0)</f>
        <v>114.08847206186999</v>
      </c>
      <c r="I69" s="109">
        <f>HLOOKUP(I$55,'Jadual2&amp;3-Industryindex'!$K$9:$MP$148,ROWS(L$38:L49)+72,0)</f>
        <v>100.50356714090999</v>
      </c>
      <c r="J69" s="109">
        <f>HLOOKUP(J$55,'Jadual2&amp;3-Industryindex'!$K$9:$MP$148,ROWS(M$38:M49)+72,0)</f>
        <v>104.494979462453</v>
      </c>
      <c r="K69" s="109">
        <f>HLOOKUP(K$55,'Jadual2&amp;3-Industryindex'!$K$9:$MP$148,ROWS(N$38:N49)+72,0)</f>
        <v>106.270043622198</v>
      </c>
      <c r="L69" s="109">
        <f>HLOOKUP(L$55,'Jadual2&amp;3-Industryindex'!$K$9:$MP$148,ROWS(O$38:O49)+72,0)</f>
        <v>104.64167242451001</v>
      </c>
      <c r="M69" s="109">
        <f>HLOOKUP(M$55,'Jadual2&amp;3-Industryindex'!$K$9:$MP$148,ROWS(P$38:P49)+72,0)</f>
        <v>111.109815530511</v>
      </c>
      <c r="N69" s="109">
        <f>HLOOKUP(N$55,'Jadual2&amp;3-Industryindex'!$K$9:$MP$148,ROWS(Q$38:Q49)+72,0)</f>
        <v>102.657208855893</v>
      </c>
      <c r="O69" s="109">
        <f>HLOOKUP(O$55,'Jadual2&amp;3-Industryindex'!$K$9:$MP$148,ROWS(R$38:R49)+72,0)</f>
        <v>102.300330597578</v>
      </c>
      <c r="P69" s="109">
        <f>HLOOKUP(P$55,'Jadual2&amp;3-Industryindex'!$K$9:$MP$148,ROWS(S$38:S49)+72,0)</f>
        <v>113.447616817099</v>
      </c>
      <c r="Q69" s="109">
        <f>HLOOKUP(Q$55,'Jadual2&amp;3-Industryindex'!$K$9:$MP$148,ROWS(T$38:T49)+72,0)</f>
        <v>101.54416570249499</v>
      </c>
      <c r="R69" s="109">
        <f>HLOOKUP(R$55,'Jadual2&amp;3-Industryindex'!$K$9:$MP$148,ROWS(U$38:U49)+72,0)</f>
        <v>99.321202507015997</v>
      </c>
      <c r="S69" s="109">
        <f>HLOOKUP(S$55,'Jadual2&amp;3-Industryindex'!$K$9:$MP$148,ROWS(V$38:V49)+72,0)</f>
        <v>108.635075046008</v>
      </c>
      <c r="T69" s="109">
        <f>HLOOKUP(T$55,'Jadual2&amp;3-Industryindex'!$K$9:$MP$148,ROWS(W$38:W49)+72,0)</f>
        <v>105.060816922459</v>
      </c>
      <c r="U69" s="109">
        <f>HLOOKUP(U$55,'Jadual2&amp;3-Industryindex'!$K$9:$MP$148,ROWS(X$38:X49)+72,0)</f>
        <v>94.069009821920503</v>
      </c>
      <c r="V69" s="109">
        <f>HLOOKUP(V$55,'Jadual2&amp;3-Industryindex'!$K$9:$MP$148,ROWS(Y$38:Y49)+72,0)</f>
        <v>96.618792975604194</v>
      </c>
      <c r="W69" s="109">
        <f>HLOOKUP(W$55,'Jadual2&amp;3-Industryindex'!$K$9:$MP$148,ROWS(Z$38:Z49)+72,0)</f>
        <v>102.024194916798</v>
      </c>
      <c r="X69" s="109">
        <f>HLOOKUP(X$55,'Jadual2&amp;3-Industryindex'!$K$9:$MP$148,ROWS(AA$38:AA49)+72,0)</f>
        <v>91.919605248113598</v>
      </c>
      <c r="Y69" s="109">
        <f>HLOOKUP(Y$55,'Jadual2&amp;3-Industryindex'!$K$9:$MP$148,ROWS(AB$38:AB49)+72,0)</f>
        <v>106.22975094638601</v>
      </c>
      <c r="Z69" s="109">
        <f>HLOOKUP(Z$55,'Jadual2&amp;3-Industryindex'!$K$9:$MP$148,ROWS(AC$38:AC49)+72,0)</f>
        <v>94.939306763863399</v>
      </c>
      <c r="AA69" s="109">
        <f>HLOOKUP(AA$55,'Jadual2&amp;3-Industryindex'!$K$9:$MP$148,ROWS(AD$38:AD49)+72,0)</f>
        <v>101.74959286975</v>
      </c>
      <c r="AB69" s="109" t="e">
        <f>HLOOKUP(AB$55,'Jadual2&amp;3-Industryindex'!$K$9:$MP$148,ROWS(AE$38:AE49)+72,0)</f>
        <v>#N/A</v>
      </c>
      <c r="AC69" s="109">
        <f>HLOOKUP(AC$55,'Jadual2&amp;3-Industryindex'!$K$9:$MP$148,ROWS(AF$38:AF49)+72,0)</f>
        <v>99.134877151330201</v>
      </c>
      <c r="AD69" s="109">
        <f>HLOOKUP(AD$55,'Jadual2&amp;3-Industryindex'!$K$9:$MP$148,ROWS(AG$38:AG49)+72,0)</f>
        <v>100.39892843667801</v>
      </c>
      <c r="AE69" s="109">
        <f>HLOOKUP(AE$55,'Jadual2&amp;3-Industryindex'!$K$9:$MP$148,ROWS(AH$38:AH49)+72,0)</f>
        <v>101.269150596665</v>
      </c>
      <c r="AF69" s="109">
        <f>HLOOKUP(AF$55,'Jadual2&amp;3-Industryindex'!$K$9:$MP$148,ROWS(AI$38:AI49)+72,0)</f>
        <v>108.43617970788701</v>
      </c>
      <c r="AG69" s="109">
        <f>HLOOKUP(AG$55,'Jadual2&amp;3-Industryindex'!$K$9:$MP$148,ROWS(AJ$38:AJ49)+72,0)</f>
        <v>99.509576317568204</v>
      </c>
      <c r="AH69" s="109">
        <f>HLOOKUP(AH$55,'Jadual2&amp;3-Industryindex'!$K$9:$MP$148,ROWS(AK$38:AK49)+72,0)</f>
        <v>99.138449641485494</v>
      </c>
      <c r="AI69" s="109">
        <f>HLOOKUP(AI$55,'Jadual2&amp;3-Industryindex'!$K$9:$MP$148,ROWS(AL$38:AL49)+72,0)</f>
        <v>102.658292432284</v>
      </c>
      <c r="AJ69" s="109">
        <f>HLOOKUP(AJ$55,'Jadual2&amp;3-Industryindex'!$K$9:$MP$148,ROWS(AM$38:AM49)+72,0)</f>
        <v>108.706864236082</v>
      </c>
      <c r="AK69" s="109">
        <f>HLOOKUP(AK$55,'Jadual2&amp;3-Industryindex'!$K$9:$MP$148,ROWS(AN$38:AN49)+72,0)</f>
        <v>87.334525794169494</v>
      </c>
      <c r="AL69" s="109">
        <f>HLOOKUP(AL$55,'Jadual2&amp;3-Industryindex'!$K$9:$MP$148,ROWS(AO$38:AO49)+72,0)</f>
        <v>85.715314494375207</v>
      </c>
      <c r="AM69" s="109">
        <f>HLOOKUP(AM$55,'Jadual2&amp;3-Industryindex'!$K$9:$MP$148,ROWS(AP$38:AP49)+72,0)</f>
        <v>110.516377862246</v>
      </c>
      <c r="AN69" s="109">
        <f>HLOOKUP(AN$55,'Jadual2&amp;3-Industryindex'!$K$9:$MP$148,ROWS(AQ$38:AQ49)+72,0)</f>
        <v>101.00892578576899</v>
      </c>
      <c r="AO69" s="109">
        <f>HLOOKUP(AO$55,'Jadual2&amp;3-Industryindex'!$K$9:$MP$148,ROWS(AR$38:AR49)+72,0)</f>
        <v>98.583014469529402</v>
      </c>
      <c r="AP69" s="109">
        <f>HLOOKUP(AP$55,'Jadual2&amp;3-Industryindex'!$K$9:$MP$148,ROWS(AS$38:AS49)+72,0)</f>
        <v>94.991192693790197</v>
      </c>
      <c r="AQ69" s="109">
        <f>HLOOKUP(AQ$55,'Jadual2&amp;3-Industryindex'!$K$9:$MP$148,ROWS(AT$38:AT49)+72,0)</f>
        <v>95.682307858682094</v>
      </c>
      <c r="AR69" s="109">
        <f>HLOOKUP(AR$55,'Jadual2&amp;3-Industryindex'!$K$9:$MP$148,ROWS(AU$38:AU49)+72,0)</f>
        <v>101.442938751768</v>
      </c>
      <c r="AS69" s="109">
        <f>HLOOKUP(AS$55,'Jadual2&amp;3-Industryindex'!$K$9:$MP$148,ROWS(AV$38:AV49)+72,0)</f>
        <v>105.626272303313</v>
      </c>
      <c r="AT69" s="109">
        <f>HLOOKUP(AT$55,'Jadual2&amp;3-Industryindex'!$K$9:$MP$148,ROWS(AW$38:AW49)+72,0)</f>
        <v>109.41755417371</v>
      </c>
      <c r="AU69" s="109">
        <f>HLOOKUP(AU$55,'Jadual2&amp;3-Industryindex'!$K$9:$MP$148,ROWS(AX$38:AX49)+72,0)</f>
        <v>159.11109551069899</v>
      </c>
      <c r="AV69" s="109">
        <f>HLOOKUP(AV$55,'Jadual2&amp;3-Industryindex'!$K$9:$MP$148,ROWS(AY$38:AY49)+72,0)</f>
        <v>107.31100190756101</v>
      </c>
      <c r="AW69" s="109">
        <f>HLOOKUP(AW$55,'Jadual2&amp;3-Industryindex'!$K$9:$MP$148,ROWS(AZ$38:AZ49)+72,0)</f>
        <v>105.959694424155</v>
      </c>
      <c r="AX69" s="109">
        <f>HLOOKUP(AX$55,'Jadual2&amp;3-Industryindex'!$K$9:$MP$148,ROWS(BA$38:BA49)+72,0)</f>
        <v>94.390259622599203</v>
      </c>
      <c r="AY69" s="109">
        <f>HLOOKUP(AY$55,'Jadual2&amp;3-Industryindex'!$K$9:$MP$148,ROWS(BB$38:BB49)+72,0)</f>
        <v>94.632791837649194</v>
      </c>
      <c r="AZ69" s="109">
        <f>HLOOKUP(AZ$55,'Jadual2&amp;3-Industryindex'!$K$9:$MP$148,ROWS(BC$38:BC49)+72,0)</f>
        <v>85.0122045098272</v>
      </c>
      <c r="BA69" s="109">
        <f>HLOOKUP(BA$55,'Jadual2&amp;3-Industryindex'!$K$9:$MP$148,ROWS(BD$38:BD49)+72,0)</f>
        <v>103.692879670427</v>
      </c>
      <c r="BB69" s="109">
        <f>HLOOKUP(BB$55,'Jadual2&amp;3-Industryindex'!$K$9:$MP$148,ROWS(BE$38:BE49)+72,0)</f>
        <v>100.667044796233</v>
      </c>
      <c r="BC69" s="109">
        <f>HLOOKUP(BC$55,'Jadual2&amp;3-Industryindex'!$K$9:$MP$148,ROWS(BF$38:BF49)+72,0)</f>
        <v>112.323205732484</v>
      </c>
      <c r="BD69" s="109">
        <f>HLOOKUP(BD$55,'Jadual2&amp;3-Industryindex'!$K$9:$MP$148,ROWS(BG$38:BG49)+72,0)</f>
        <v>101.581089506567</v>
      </c>
      <c r="BE69" s="109">
        <f>HLOOKUP(BE$55,'Jadual2&amp;3-Industryindex'!$K$9:$MP$148,ROWS(BH$38:BH49)+72,0)</f>
        <v>115.12610018835601</v>
      </c>
      <c r="BF69" s="109">
        <f>HLOOKUP(BF$55,'Jadual2&amp;3-Industryindex'!$K$9:$MP$148,ROWS(BI$38:BI49)+72,0)</f>
        <v>88.887634486569695</v>
      </c>
      <c r="BG69" s="109">
        <f>HLOOKUP(BG$55,'Jadual2&amp;3-Industryindex'!$K$9:$MP$148,ROWS(BJ$38:BJ49)+72,0)</f>
        <v>98.864425715973297</v>
      </c>
      <c r="BH69" s="109">
        <f>HLOOKUP(BH$55,'Jadual2&amp;3-Industryindex'!$K$9:$MP$148,ROWS(BK$38:BK49)+72,0)</f>
        <v>129.927018294379</v>
      </c>
      <c r="BI69" s="109">
        <f>HLOOKUP(BI$55,'Jadual2&amp;3-Industryindex'!$K$9:$MP$148,ROWS(BL$38:BL49)+72,0)</f>
        <v>106.074955146164</v>
      </c>
      <c r="BJ69" s="109">
        <f>HLOOKUP(BJ$55,'Jadual2&amp;3-Industryindex'!$K$9:$MP$148,ROWS(BM$38:BM49)+72,0)</f>
        <v>170.045421703996</v>
      </c>
      <c r="BK69" s="109">
        <f>HLOOKUP(BK$55,'Jadual2&amp;3-Industryindex'!$K$9:$MP$148,ROWS(BN$38:BN49)+72,0)</f>
        <v>101.68624156811499</v>
      </c>
      <c r="BL69" s="109">
        <f>HLOOKUP(BL$55,'Jadual2&amp;3-Industryindex'!$K$9:$MP$148,ROWS(BO$38:BO49)+72,0)</f>
        <v>121.142153582391</v>
      </c>
      <c r="BM69" s="109">
        <f>HLOOKUP(BM$55,'Jadual2&amp;3-Industryindex'!$K$9:$MP$148,ROWS(BP$38:BP49)+72,0)</f>
        <v>107.727620132841</v>
      </c>
      <c r="BN69" s="109">
        <f>HLOOKUP(BN$55,'Jadual2&amp;3-Industryindex'!$K$9:$MP$148,ROWS(BQ$38:BQ49)+72,0)</f>
        <v>109.262921822324</v>
      </c>
      <c r="BO69" s="109">
        <f>HLOOKUP(BO$55,'Jadual2&amp;3-Industryindex'!$K$9:$MP$148,ROWS(BR$38:BR49)+72,0)</f>
        <v>101.831287735784</v>
      </c>
      <c r="BP69" s="109">
        <f>HLOOKUP(BP$55,'Jadual2&amp;3-Industryindex'!$K$9:$MP$148,ROWS(BS$38:BS49)+72,0)</f>
        <v>121.69320598121401</v>
      </c>
      <c r="BQ69" s="109">
        <f>HLOOKUP(BQ$55,'Jadual2&amp;3-Industryindex'!$K$9:$MP$148,ROWS(BT$38:BT49)+72,0)</f>
        <v>108.24904215321401</v>
      </c>
      <c r="BR69" s="109">
        <f>HLOOKUP(BR$55,'Jadual2&amp;3-Industryindex'!$K$9:$MP$148,ROWS(BU$38:BU49)+72,0)</f>
        <v>106.04580408843</v>
      </c>
      <c r="BS69" s="109">
        <f>HLOOKUP(BS$55,'Jadual2&amp;3-Industryindex'!$K$9:$MP$148,ROWS(BV$38:BV49)+72,0)</f>
        <v>106.71391846082</v>
      </c>
      <c r="BT69" s="109">
        <f>HLOOKUP(BT$55,'Jadual2&amp;3-Industryindex'!$K$9:$MP$148,ROWS(BW$38:BW49)+72,0)</f>
        <v>105.115583384025</v>
      </c>
      <c r="BU69" s="109">
        <f>HLOOKUP(BU$55,'Jadual2&amp;3-Industryindex'!$K$9:$MP$148,ROWS(BX$38:BX49)+72,0)</f>
        <v>108.466809010606</v>
      </c>
      <c r="BV69" s="109">
        <f>HLOOKUP(BV$55,'Jadual2&amp;3-Industryindex'!$K$9:$MP$148,ROWS(BY$38:BY49)+72,0)</f>
        <v>100.281766199419</v>
      </c>
      <c r="BW69" s="109">
        <f>HLOOKUP(BW$55,'Jadual2&amp;3-Industryindex'!$K$9:$MP$148,ROWS(BZ$38:BZ49)+72,0)</f>
        <v>104.29686529032401</v>
      </c>
      <c r="BX69" s="109">
        <f>HLOOKUP(BX$55,'Jadual2&amp;3-Industryindex'!$K$9:$MP$148,ROWS(CA$38:CA49)+72,0)</f>
        <v>118.62202936115</v>
      </c>
      <c r="BY69" s="109">
        <f>HLOOKUP(BY$55,'Jadual2&amp;3-Industryindex'!$K$9:$MP$148,ROWS(CB$38:CB49)+72,0)</f>
        <v>108.58928565242</v>
      </c>
      <c r="BZ69" s="109">
        <f>HLOOKUP(BZ$55,'Jadual2&amp;3-Industryindex'!$K$9:$MP$148,ROWS(CC$38:CC49)+72,0)</f>
        <v>93.449904811474596</v>
      </c>
      <c r="CA69" s="109">
        <f>HLOOKUP(CA$55,'Jadual2&amp;3-Industryindex'!$K$9:$MP$148,ROWS(CD$38:CD49)+72,0)</f>
        <v>92.728642357745102</v>
      </c>
      <c r="CB69" s="109">
        <f>HLOOKUP(CB$55,'Jadual2&amp;3-Industryindex'!$K$9:$MP$148,ROWS(CE$38:CE49)+72,0)</f>
        <v>99.620477746368806</v>
      </c>
      <c r="CC69" s="109">
        <f>HLOOKUP(CC$55,'Jadual2&amp;3-Industryindex'!$K$9:$MP$148,ROWS(CF$38:CF49)+72,0)</f>
        <v>115.619499576043</v>
      </c>
      <c r="CD69" s="109">
        <f>HLOOKUP(CD$55,'Jadual2&amp;3-Industryindex'!$K$9:$MP$148,ROWS(CG$38:CG49)+72,0)</f>
        <v>99.797387836537993</v>
      </c>
      <c r="CE69" s="109">
        <f>HLOOKUP(CE$55,'Jadual2&amp;3-Industryindex'!$K$9:$MP$148,ROWS(CH$38:CH49)+72,0)</f>
        <v>97.941639255099503</v>
      </c>
      <c r="CF69" s="109">
        <f>HLOOKUP(CF$55,'Jadual2&amp;3-Industryindex'!$K$9:$MP$148,ROWS(CI$38:CI49)+72,0)</f>
        <v>107.89815941882701</v>
      </c>
      <c r="CG69" s="109">
        <f>HLOOKUP(CG$55,'Jadual2&amp;3-Industryindex'!$K$9:$MP$148,ROWS(CJ$38:CJ49)+72,0)</f>
        <v>89.999616862369294</v>
      </c>
      <c r="CH69" s="109">
        <f>HLOOKUP(CH$55,'Jadual2&amp;3-Industryindex'!$K$9:$MP$148,ROWS(CK$38:CK49)+72,0)</f>
        <v>104.928184261155</v>
      </c>
      <c r="CI69" s="109">
        <f>HLOOKUP(CI$55,'Jadual2&amp;3-Industryindex'!$K$9:$MP$148,ROWS(CL$38:CL49)+72,0)</f>
        <v>88.968161380310605</v>
      </c>
      <c r="CJ69" s="109">
        <f>HLOOKUP(CJ$55,'Jadual2&amp;3-Industryindex'!$K$9:$MP$148,ROWS(CN$38:CN49)+72,0)</f>
        <v>100.46460390852999</v>
      </c>
      <c r="CK69" s="109">
        <f>HLOOKUP(CK$55,'Jadual2&amp;3-Industryindex'!$K$9:$MP$148,ROWS(CO$38:CO49)+72,0)</f>
        <v>99.856305414561703</v>
      </c>
      <c r="CL69" s="109">
        <f>HLOOKUP(CL$55,'Jadual2&amp;3-Industryindex'!$K$9:$MP$148,ROWS(CP$38:CP49)+72,0)</f>
        <v>104.728981242884</v>
      </c>
      <c r="CM69" s="109">
        <f>HLOOKUP(CM$55,'Jadual2&amp;3-Industryindex'!$K$9:$MP$148,ROWS(CQ$38:CQ49)+72,0)</f>
        <v>115.36554810867401</v>
      </c>
      <c r="CN69" s="109">
        <f>HLOOKUP(CN$55,'Jadual2&amp;3-Industryindex'!$K$9:$MP$148,ROWS(CQ$38:CQ49)+72,0)</f>
        <v>119.378422938254</v>
      </c>
      <c r="CO69" s="109">
        <f>HLOOKUP(CO$55,'Jadual2&amp;3-Industryindex'!$K$9:$MP$148,ROWS(CR$38:CR49)+72,0)</f>
        <v>100.70595736081501</v>
      </c>
      <c r="CP69" s="109">
        <f>HLOOKUP(CP$55,'Jadual2&amp;3-Industryindex'!$K$9:$MP$148,ROWS(CS$38:CS49)+72,0)</f>
        <v>96.726382465048204</v>
      </c>
      <c r="CQ69" s="109">
        <f>HLOOKUP(CQ$55,'Jadual2&amp;3-Industryindex'!$K$9:$MP$148,ROWS(CT$38:CT49)+72,0)</f>
        <v>111.030168420716</v>
      </c>
      <c r="CR69" s="109">
        <f>HLOOKUP(CR$55,'Jadual2&amp;3-Industryindex'!$K$9:$MP$148,ROWS(CU$38:CU49)+72,0)</f>
        <v>88.270076297884202</v>
      </c>
      <c r="CS69" s="109">
        <f>HLOOKUP(CS$55,'Jadual2&amp;3-Industryindex'!$K$9:$MP$148,ROWS(CV$38:CV49)+72,0)</f>
        <v>104.33885171199201</v>
      </c>
      <c r="CT69" s="109">
        <f>HLOOKUP(CT$55,'Jadual2&amp;3-Industryindex'!$K$9:$MP$148,ROWS(CW$38:CW49)+72,0)</f>
        <v>85.596915271371401</v>
      </c>
      <c r="CU69" s="109">
        <f>HLOOKUP(CU$55,'Jadual2&amp;3-Industryindex'!$K$9:$MP$148,ROWS(CX$38:CX49)+72,0)</f>
        <v>99.761435010153505</v>
      </c>
      <c r="CV69" s="109">
        <f>HLOOKUP(CV$55,'Jadual2&amp;3-Industryindex'!$K$9:$MP$148,ROWS(CY$38:CY49)+72,0)</f>
        <v>96.484005274414699</v>
      </c>
      <c r="CW69" s="109">
        <f>HLOOKUP(CW$55,'Jadual2&amp;3-Industryindex'!$K$9:$MP$148,ROWS(CZ$38:CZ49)+72,0)</f>
        <v>96.652436189554805</v>
      </c>
      <c r="CX69" s="109">
        <f>HLOOKUP(CX$55,'Jadual2&amp;3-Industryindex'!$K$9:$MP$148,ROWS(DA$38:DA49)+72,0)</f>
        <v>107.63323834576801</v>
      </c>
      <c r="CY69" s="109">
        <f>HLOOKUP(CY$55,'Jadual2&amp;3-Industryindex'!$K$9:$MP$148,ROWS(DB$38:DB49)+72,0)</f>
        <v>111.974810733884</v>
      </c>
      <c r="CZ69" s="109">
        <f>HLOOKUP(CZ$55,'Jadual2&amp;3-Industryindex'!$K$9:$MP$148,ROWS(DC$38:DC49)+72,0)</f>
        <v>121.4987267362</v>
      </c>
      <c r="DA69" s="109">
        <f>HLOOKUP(DA$55,'Jadual2&amp;3-Industryindex'!$K$9:$MP$148,ROWS(DD$38:DD49)+72,0)</f>
        <v>82.957879656917598</v>
      </c>
      <c r="DB69" s="109">
        <f>HLOOKUP(DB$55,'Jadual2&amp;3-Industryindex'!$K$9:$MP$148,ROWS(DE$38:DE49)+72,0)</f>
        <v>102.76727307068001</v>
      </c>
      <c r="DC69" s="109">
        <f>HLOOKUP(DC$55,'Jadual2&amp;3-Industryindex'!$K$9:$MP$148,ROWS(DF$38:DF49)+72,0)</f>
        <v>90.512013498531005</v>
      </c>
      <c r="DD69" s="109">
        <f>HLOOKUP(DD$55,'Jadual2&amp;3-Industryindex'!$K$9:$MP$148,ROWS(DG$38:DG49)+72,0)</f>
        <v>108.97596548324501</v>
      </c>
      <c r="DE69" s="109">
        <f>HLOOKUP(DE$55,'Jadual2&amp;3-Industryindex'!$K$9:$MP$148,ROWS(DH$38:DH49)+72,0)</f>
        <v>116.26669533367701</v>
      </c>
      <c r="DF69" s="109">
        <f>HLOOKUP(DF$55,'Jadual2&amp;3-Industryindex'!$K$9:$MP$148,ROWS(DI$38:DI49)+72,0)</f>
        <v>133.302697530693</v>
      </c>
      <c r="DG69" s="109">
        <f>HLOOKUP(DG$55,'Jadual2&amp;3-Industryindex'!$K$9:$MP$148,ROWS(DJ$38:DJ49)+72,0)</f>
        <v>117.658479097558</v>
      </c>
      <c r="DH69" s="109">
        <f>HLOOKUP(DH$55,'Jadual2&amp;3-Industryindex'!$K$9:$MP$148,ROWS(DK$38:DK49)+72,0)</f>
        <v>85.356591453261501</v>
      </c>
      <c r="DI69" s="109">
        <f>HLOOKUP(DI$55,'Jadual2&amp;3-Industryindex'!$K$9:$MP$148,ROWS(DL$38:DL49)+72,0)</f>
        <v>85.574286068987007</v>
      </c>
      <c r="DJ69" s="109">
        <f>HLOOKUP(DJ$55,'Jadual2&amp;3-Industryindex'!$K$9:$MP$148,ROWS(DM$38:DM49)+72,0)</f>
        <v>121.05259852109999</v>
      </c>
      <c r="DK69" s="109">
        <f>HLOOKUP(DK$55,'Jadual2&amp;3-Industryindex'!$K$9:$MP$148,ROWS(DN$38:DN49)+72,0)</f>
        <v>143.89111995491101</v>
      </c>
      <c r="DL69" s="109">
        <f>HLOOKUP(DL$55,'Jadual2&amp;3-Industryindex'!$K$9:$MP$148,ROWS(DO$38:DO49)+72,0)</f>
        <v>100.142350074113</v>
      </c>
      <c r="DM69" s="109">
        <f>HLOOKUP(DM$55,'Jadual2&amp;3-Industryindex'!$K$9:$MP$148,ROWS(DP$38:DP49)+72,0)</f>
        <v>105.52559191105701</v>
      </c>
      <c r="DN69" s="109">
        <f>HLOOKUP(DN$55,'Jadual2&amp;3-Industryindex'!$K$9:$MP$148,ROWS(DQ$38:DQ49)+72,0)</f>
        <v>89.529729177403297</v>
      </c>
      <c r="DO69" s="109">
        <f>HLOOKUP(DO$55,'Jadual2&amp;3-Industryindex'!$K$9:$MP$148,ROWS(DR$38:DR49)+72,0)</f>
        <v>103.060349945383</v>
      </c>
      <c r="DP69" s="109">
        <f>HLOOKUP(DP$55,'Jadual2&amp;3-Industryindex'!$K$9:$MP$148,ROWS(DS$38:DS49)+72,0)</f>
        <v>115.84483631356299</v>
      </c>
      <c r="DQ69" s="109">
        <f>HLOOKUP(DQ$55,'Jadual2&amp;3-Industryindex'!$K$9:$MP$148,ROWS(DT$38:DT49)+72,0)</f>
        <v>95.975375174456403</v>
      </c>
      <c r="DR69" s="109">
        <f>HLOOKUP(DR$55,'Jadual2&amp;3-Industryindex'!$K$9:$MP$148,ROWS(DU$38:DU49)+72,0)</f>
        <v>102.666445007332</v>
      </c>
      <c r="DS69" s="109">
        <f>HLOOKUP(DS$55,'Jadual2&amp;3-Industryindex'!$K$9:$MP$148,ROWS(DV$38:DV49)+72,0)</f>
        <v>91.929075131782596</v>
      </c>
      <c r="DT69" s="109">
        <f>HLOOKUP(DT$55,'Jadual2&amp;3-Industryindex'!$K$9:$MP$148,ROWS(DW$38:DW49)+72,0)</f>
        <v>82.6901041763264</v>
      </c>
      <c r="DU69" s="109">
        <f>HLOOKUP(DU$55,'Jadual2&amp;3-Industryindex'!$K$9:$MP$148,ROWS(DX$38:DX49)+72,0)</f>
        <v>89.954605361321597</v>
      </c>
      <c r="DV69" s="109">
        <f>HLOOKUP(DV$55,'Jadual2&amp;3-Industryindex'!$K$9:$MP$148,ROWS(DY$38:DY49)+72,0)</f>
        <v>83.296351255926197</v>
      </c>
      <c r="DW69" s="109">
        <f>HLOOKUP(DW$55,'Jadual2&amp;3-Industryindex'!$K$9:$MP$148,ROWS(DZ$38:DZ49)+72,0)</f>
        <v>111.665044453397</v>
      </c>
      <c r="DX69" s="109">
        <f>HLOOKUP(DX$55,'Jadual2&amp;3-Industryindex'!$K$9:$MP$148,ROWS(EA$38:EA49)+72,0)</f>
        <v>93.954402749319101</v>
      </c>
      <c r="DY69" s="109">
        <f>HLOOKUP(DY$55,'Jadual2&amp;3-Industryindex'!$K$9:$MP$148,ROWS(EB$38:EB49)+72,0)</f>
        <v>88.156476483141802</v>
      </c>
      <c r="DZ69" s="109">
        <f>HLOOKUP(DZ$55,'Jadual2&amp;3-Industryindex'!$K$9:$MP$148,ROWS(EC$38:EC49)+72,0)</f>
        <v>98.510389090606907</v>
      </c>
      <c r="EA69" s="109">
        <f>HLOOKUP(EA$55,'Jadual2&amp;3-Industryindex'!$K$9:$MP$148,ROWS(ED$38:ED49)+72,0)</f>
        <v>124.385632216587</v>
      </c>
      <c r="EB69" s="109">
        <f>HLOOKUP(EB$55,'Jadual2&amp;3-Industryindex'!$K$9:$MP$148,ROWS(EE$38:EE49)+72,0)</f>
        <v>116.296048123817</v>
      </c>
      <c r="EC69" s="109">
        <f>HLOOKUP(EC$55,'Jadual2&amp;3-Industryindex'!$K$9:$MP$148,ROWS(EF$38:EF49)+72,0)</f>
        <v>81.733904481568501</v>
      </c>
      <c r="ED69" s="109">
        <f>HLOOKUP(ED$55,'Jadual2&amp;3-Industryindex'!$K$9:$MP$148,ROWS(EG$38:EG49)+72,0)</f>
        <v>100.364598120675</v>
      </c>
      <c r="EE69" s="109">
        <f>HLOOKUP(EE$55,'Jadual2&amp;3-Industryindex'!$K$9:$MP$148,ROWS(EH$38:EH49)+72,0)</f>
        <v>81.124104373929796</v>
      </c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87"/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87"/>
      <c r="GC69" s="87"/>
      <c r="GD69" s="87"/>
      <c r="GE69" s="87"/>
      <c r="GF69" s="87"/>
      <c r="GG69" s="87"/>
      <c r="GH69" s="87"/>
      <c r="GI69" s="87"/>
      <c r="GJ69" s="87"/>
      <c r="GK69" s="87"/>
      <c r="GL69" s="87"/>
      <c r="GM69" s="87"/>
      <c r="GN69" s="87"/>
      <c r="GO69" s="87"/>
      <c r="GP69" s="87"/>
      <c r="GQ69" s="87"/>
      <c r="GR69" s="87"/>
      <c r="GS69" s="87"/>
      <c r="GT69" s="87"/>
      <c r="GU69" s="87"/>
      <c r="GV69" s="87"/>
      <c r="GW69" s="87"/>
      <c r="GX69" s="87"/>
      <c r="GY69" s="87"/>
      <c r="GZ69" s="87"/>
      <c r="HA69" s="87"/>
      <c r="HB69" s="87"/>
      <c r="HC69" s="87"/>
      <c r="HD69" s="87"/>
      <c r="HE69" s="87"/>
      <c r="HF69" s="87"/>
      <c r="HG69" s="87"/>
      <c r="HH69" s="87"/>
      <c r="HI69" s="87"/>
      <c r="HJ69" s="87"/>
      <c r="HK69" s="87"/>
      <c r="HL69" s="87"/>
      <c r="HM69" s="87"/>
      <c r="HN69" s="87"/>
      <c r="HO69" s="87"/>
      <c r="HP69" s="87"/>
      <c r="HQ69" s="87"/>
      <c r="HR69" s="87"/>
      <c r="HS69" s="87"/>
      <c r="HT69" s="87"/>
      <c r="HU69" s="87"/>
      <c r="HV69" s="87"/>
      <c r="HW69" s="87"/>
      <c r="HX69" s="87"/>
      <c r="HY69" s="87"/>
      <c r="HZ69" s="87"/>
      <c r="IA69" s="87"/>
      <c r="IB69" s="87"/>
      <c r="IC69" s="87"/>
      <c r="ID69" s="87"/>
      <c r="IE69" s="87"/>
      <c r="IF69" s="87"/>
      <c r="IG69" s="87"/>
      <c r="IH69" s="87"/>
      <c r="II69" s="87"/>
      <c r="IJ69" s="87"/>
      <c r="IK69" s="87"/>
      <c r="IL69" s="87"/>
      <c r="IM69" s="87"/>
      <c r="IN69" s="87"/>
    </row>
    <row r="70" spans="1:248">
      <c r="H70" s="87"/>
    </row>
    <row r="71" spans="1:248">
      <c r="C71" s="537" t="s">
        <v>827</v>
      </c>
      <c r="D71" s="537"/>
      <c r="E71" s="105"/>
      <c r="F71" s="107">
        <v>10401</v>
      </c>
      <c r="G71" s="107">
        <v>10402</v>
      </c>
      <c r="H71" s="107">
        <v>10403</v>
      </c>
      <c r="I71" s="3">
        <v>10404</v>
      </c>
      <c r="J71" s="3">
        <v>10406</v>
      </c>
      <c r="K71" s="3">
        <v>10501</v>
      </c>
      <c r="L71" s="3">
        <v>10502</v>
      </c>
      <c r="M71" s="3">
        <v>10611</v>
      </c>
      <c r="N71" s="3">
        <v>10613</v>
      </c>
      <c r="O71" s="3">
        <v>10711</v>
      </c>
      <c r="P71" s="3">
        <v>10712</v>
      </c>
      <c r="Q71" s="3">
        <v>10713</v>
      </c>
      <c r="R71" s="3">
        <v>10721</v>
      </c>
      <c r="S71" s="3">
        <v>10731</v>
      </c>
      <c r="T71" s="3">
        <v>10732</v>
      </c>
      <c r="U71" s="3">
        <v>10733</v>
      </c>
      <c r="V71" s="3">
        <v>10741</v>
      </c>
      <c r="W71" s="3">
        <v>10750</v>
      </c>
      <c r="X71" s="3">
        <v>10791</v>
      </c>
      <c r="Y71" s="3">
        <v>10793</v>
      </c>
      <c r="Z71" s="3">
        <v>10794</v>
      </c>
      <c r="AA71" s="3">
        <v>10799</v>
      </c>
      <c r="AB71" s="3">
        <v>11030</v>
      </c>
      <c r="AC71" s="3">
        <v>11041</v>
      </c>
      <c r="AD71" s="3">
        <v>11042</v>
      </c>
      <c r="AE71" s="3">
        <v>12000</v>
      </c>
      <c r="AF71" s="3">
        <v>13110</v>
      </c>
      <c r="AG71" s="3">
        <v>13120</v>
      </c>
      <c r="AH71" s="3">
        <v>13132</v>
      </c>
      <c r="AI71" s="3">
        <v>14102</v>
      </c>
      <c r="AJ71" s="3">
        <v>15120</v>
      </c>
      <c r="AK71" s="3">
        <v>15201</v>
      </c>
      <c r="AL71" s="3">
        <v>15203</v>
      </c>
      <c r="AM71" s="3">
        <v>16100</v>
      </c>
      <c r="AN71" s="3">
        <v>16211</v>
      </c>
      <c r="AO71" s="3">
        <v>16212</v>
      </c>
      <c r="AP71" s="3">
        <v>16221</v>
      </c>
      <c r="AQ71" s="3">
        <v>16230</v>
      </c>
      <c r="AR71" s="3">
        <v>17010</v>
      </c>
      <c r="AS71" s="3">
        <v>17020</v>
      </c>
      <c r="AT71" s="3">
        <v>17091</v>
      </c>
      <c r="AU71" s="3">
        <v>17092</v>
      </c>
      <c r="AV71" s="3">
        <v>17093</v>
      </c>
      <c r="AW71" s="3">
        <v>18110</v>
      </c>
      <c r="AX71" s="3">
        <v>18120</v>
      </c>
      <c r="AY71" s="3">
        <v>19201</v>
      </c>
      <c r="AZ71" s="3">
        <v>20111</v>
      </c>
      <c r="BA71" s="3">
        <v>20112</v>
      </c>
      <c r="BB71" s="3">
        <v>20113</v>
      </c>
      <c r="BC71" s="3">
        <v>20121</v>
      </c>
      <c r="BD71" s="3">
        <v>20131</v>
      </c>
      <c r="BE71" s="3">
        <v>20210</v>
      </c>
      <c r="BF71" s="3">
        <v>20221</v>
      </c>
      <c r="BG71" s="3">
        <v>20222</v>
      </c>
      <c r="BH71" s="3">
        <v>20231</v>
      </c>
      <c r="BI71" s="3">
        <v>20232</v>
      </c>
      <c r="BJ71" s="3">
        <v>20291</v>
      </c>
      <c r="BK71" s="3">
        <v>20299</v>
      </c>
      <c r="BL71" s="3">
        <v>21001</v>
      </c>
      <c r="BM71" s="3">
        <v>22111</v>
      </c>
      <c r="BN71" s="3">
        <v>22112</v>
      </c>
      <c r="BO71" s="3">
        <v>22192</v>
      </c>
      <c r="BP71" s="3">
        <v>22193</v>
      </c>
      <c r="BQ71" s="3">
        <v>22199</v>
      </c>
      <c r="BR71" s="3">
        <v>22201</v>
      </c>
      <c r="BS71" s="3">
        <v>22202</v>
      </c>
      <c r="BT71" s="3">
        <v>22203</v>
      </c>
      <c r="BU71" s="3">
        <v>22204</v>
      </c>
      <c r="BV71" s="3">
        <v>22205</v>
      </c>
      <c r="BW71" s="3">
        <v>22209</v>
      </c>
      <c r="BX71" s="3">
        <v>23101</v>
      </c>
      <c r="BY71" s="3">
        <v>23109</v>
      </c>
      <c r="BZ71" s="3">
        <v>23921</v>
      </c>
      <c r="CA71" s="3">
        <v>23930</v>
      </c>
      <c r="CB71" s="3">
        <v>23941</v>
      </c>
      <c r="CC71" s="3">
        <v>23942</v>
      </c>
      <c r="CD71" s="3">
        <v>23951</v>
      </c>
      <c r="CE71" s="3">
        <v>23952</v>
      </c>
      <c r="CF71" s="3">
        <v>23953</v>
      </c>
      <c r="CG71" s="3">
        <v>23959</v>
      </c>
      <c r="CH71" s="3">
        <v>23990</v>
      </c>
      <c r="CI71" s="3">
        <v>24101</v>
      </c>
      <c r="CJ71" s="3">
        <v>24102</v>
      </c>
      <c r="CK71" s="3">
        <v>24103</v>
      </c>
      <c r="CL71" s="3">
        <v>24109</v>
      </c>
      <c r="CM71" s="3" t="s">
        <v>337</v>
      </c>
      <c r="CN71" s="3">
        <v>25113</v>
      </c>
      <c r="CO71" s="3">
        <v>25119</v>
      </c>
      <c r="CP71" s="3">
        <v>25120</v>
      </c>
      <c r="CQ71" s="3">
        <v>25910</v>
      </c>
      <c r="CR71" s="3">
        <v>25920</v>
      </c>
      <c r="CS71" s="3">
        <v>25991</v>
      </c>
      <c r="CT71" s="3">
        <v>25992</v>
      </c>
      <c r="CU71" s="3">
        <v>25993</v>
      </c>
      <c r="CV71" s="3">
        <v>25999</v>
      </c>
      <c r="CW71" s="3">
        <v>26101</v>
      </c>
      <c r="CX71" s="3">
        <v>26102</v>
      </c>
      <c r="CY71" s="3">
        <v>26103</v>
      </c>
      <c r="CZ71" s="3">
        <v>26104</v>
      </c>
      <c r="DA71" s="3">
        <v>26105</v>
      </c>
      <c r="DB71" s="3">
        <v>26109</v>
      </c>
      <c r="DC71" s="3">
        <v>26201</v>
      </c>
      <c r="DD71" s="3">
        <v>26202</v>
      </c>
      <c r="DE71" s="3">
        <v>26300</v>
      </c>
      <c r="DF71" s="3">
        <v>26400</v>
      </c>
      <c r="DG71" s="3">
        <v>26511</v>
      </c>
      <c r="DH71" s="3">
        <v>26520</v>
      </c>
      <c r="DI71" s="3">
        <v>26600</v>
      </c>
      <c r="DJ71" s="3">
        <v>26701</v>
      </c>
      <c r="DK71" s="3">
        <v>26702</v>
      </c>
      <c r="DL71" s="3">
        <v>27101</v>
      </c>
      <c r="DM71" s="3">
        <v>27102</v>
      </c>
      <c r="DN71" s="3">
        <v>27310</v>
      </c>
      <c r="DO71" s="3">
        <v>27320</v>
      </c>
      <c r="DP71" s="3">
        <v>27500</v>
      </c>
      <c r="DQ71" s="3">
        <v>28120</v>
      </c>
      <c r="DR71" s="3">
        <v>28130</v>
      </c>
      <c r="DS71" s="3">
        <v>28140</v>
      </c>
      <c r="DT71" s="3">
        <v>28160</v>
      </c>
      <c r="DU71" s="3">
        <v>28180</v>
      </c>
      <c r="DV71" s="3">
        <v>28192</v>
      </c>
      <c r="DW71" s="3">
        <v>28220</v>
      </c>
      <c r="DX71" s="3">
        <v>28290</v>
      </c>
      <c r="DY71" s="3">
        <v>29101</v>
      </c>
      <c r="DZ71" s="3">
        <v>29300</v>
      </c>
      <c r="EA71" s="3">
        <v>30110</v>
      </c>
      <c r="EB71" s="3">
        <v>30300</v>
      </c>
      <c r="EC71" s="3">
        <v>30910</v>
      </c>
      <c r="ED71" s="3">
        <v>31001</v>
      </c>
      <c r="EE71" s="3">
        <v>33150</v>
      </c>
      <c r="EF71" s="130">
        <v>10101</v>
      </c>
      <c r="EG71" s="130">
        <v>10102</v>
      </c>
      <c r="EH71" s="130">
        <v>10103</v>
      </c>
      <c r="EI71" s="130">
        <v>10104</v>
      </c>
      <c r="EJ71" s="130">
        <v>10201</v>
      </c>
      <c r="EK71" s="130">
        <v>10202</v>
      </c>
      <c r="EL71" s="130">
        <v>10203</v>
      </c>
      <c r="EM71" s="130">
        <v>10204</v>
      </c>
      <c r="EN71" s="130">
        <v>10205</v>
      </c>
      <c r="EO71" s="130">
        <v>10301</v>
      </c>
      <c r="EP71" s="130">
        <v>10302</v>
      </c>
      <c r="EQ71" s="130">
        <v>10303</v>
      </c>
      <c r="ER71" s="130">
        <v>10304</v>
      </c>
      <c r="ES71" s="130">
        <v>10305</v>
      </c>
      <c r="ET71" s="130">
        <v>10306</v>
      </c>
      <c r="EU71" s="130">
        <v>10405</v>
      </c>
      <c r="EV71" s="130">
        <v>10509</v>
      </c>
      <c r="EW71" s="130">
        <v>10619</v>
      </c>
      <c r="EX71" s="130">
        <v>10621</v>
      </c>
      <c r="EY71" s="130">
        <v>10622</v>
      </c>
      <c r="EZ71" s="130">
        <v>10623</v>
      </c>
      <c r="FA71" s="130">
        <v>10714</v>
      </c>
      <c r="FB71" s="130">
        <v>10722</v>
      </c>
      <c r="FC71" s="130">
        <v>10792</v>
      </c>
      <c r="FD71" s="130">
        <v>10795</v>
      </c>
      <c r="FE71" s="130">
        <v>10800</v>
      </c>
      <c r="FF71" s="130">
        <v>11010</v>
      </c>
      <c r="FG71" s="130">
        <v>11020</v>
      </c>
      <c r="FH71" s="130">
        <v>13131</v>
      </c>
      <c r="FI71" s="130">
        <v>13910</v>
      </c>
      <c r="FJ71" s="130">
        <v>13921</v>
      </c>
      <c r="FK71" s="130">
        <v>13922</v>
      </c>
      <c r="FL71" s="130">
        <v>13930</v>
      </c>
      <c r="FM71" s="130">
        <v>13940</v>
      </c>
      <c r="FN71" s="130">
        <v>13990</v>
      </c>
      <c r="FO71" s="130">
        <v>14101</v>
      </c>
      <c r="FP71" s="130">
        <v>14103</v>
      </c>
      <c r="FQ71" s="130">
        <v>14109</v>
      </c>
      <c r="FR71" s="130">
        <v>14200</v>
      </c>
      <c r="FS71" s="130">
        <v>14300</v>
      </c>
      <c r="FT71" s="130">
        <v>15110</v>
      </c>
      <c r="FU71" s="130">
        <v>15202</v>
      </c>
      <c r="FV71" s="130">
        <v>15209</v>
      </c>
      <c r="FW71" s="130">
        <v>16222</v>
      </c>
      <c r="FX71" s="130">
        <v>16291</v>
      </c>
      <c r="FY71" s="130">
        <v>16292</v>
      </c>
      <c r="FZ71" s="130">
        <v>17094</v>
      </c>
      <c r="GA71" s="130">
        <v>17099</v>
      </c>
      <c r="GB71" s="130">
        <v>18200</v>
      </c>
      <c r="GC71" s="130">
        <v>19202</v>
      </c>
      <c r="GD71" s="130">
        <v>20119</v>
      </c>
      <c r="GE71" s="130">
        <v>20129</v>
      </c>
      <c r="GF71" s="130">
        <v>20132</v>
      </c>
      <c r="GG71" s="130">
        <v>20292</v>
      </c>
      <c r="GH71" s="130">
        <v>20300</v>
      </c>
      <c r="GI71" s="130">
        <v>21003</v>
      </c>
      <c r="GJ71" s="130">
        <v>21007</v>
      </c>
      <c r="GK71" s="130">
        <v>21009</v>
      </c>
      <c r="GL71" s="130">
        <v>22191</v>
      </c>
      <c r="GM71" s="130">
        <v>23911</v>
      </c>
      <c r="GN71" s="130">
        <v>23912</v>
      </c>
      <c r="GO71" s="130">
        <v>23929</v>
      </c>
      <c r="GP71" s="130">
        <v>23960</v>
      </c>
      <c r="GQ71" s="130">
        <v>24104</v>
      </c>
      <c r="GR71" s="130">
        <v>24311</v>
      </c>
      <c r="GS71" s="130">
        <v>24312</v>
      </c>
      <c r="GT71" s="130">
        <v>24320</v>
      </c>
      <c r="GU71" s="130">
        <v>25111</v>
      </c>
      <c r="GV71" s="130">
        <v>25112</v>
      </c>
      <c r="GW71" s="130">
        <v>25130</v>
      </c>
      <c r="GX71" s="130">
        <v>25200</v>
      </c>
      <c r="GY71" s="130">
        <v>25930</v>
      </c>
      <c r="GZ71" s="130">
        <v>25994</v>
      </c>
      <c r="HA71" s="130">
        <v>26512</v>
      </c>
      <c r="HB71" s="130">
        <v>26800</v>
      </c>
      <c r="HC71" s="130">
        <v>27200</v>
      </c>
      <c r="HD71" s="130">
        <v>27330</v>
      </c>
      <c r="HE71" s="130">
        <v>27400</v>
      </c>
      <c r="HF71" s="130">
        <v>27900</v>
      </c>
      <c r="HG71" s="130">
        <v>28110</v>
      </c>
      <c r="HH71" s="130">
        <v>28150</v>
      </c>
      <c r="HI71" s="130">
        <v>28170</v>
      </c>
      <c r="HJ71" s="130">
        <v>28191</v>
      </c>
      <c r="HK71" s="130">
        <v>28199</v>
      </c>
      <c r="HL71" s="130">
        <v>28210</v>
      </c>
      <c r="HM71" s="130">
        <v>28230</v>
      </c>
      <c r="HN71" s="130">
        <v>28240</v>
      </c>
      <c r="HO71" s="130">
        <v>28250</v>
      </c>
      <c r="HP71" s="130">
        <v>28260</v>
      </c>
      <c r="HQ71" s="130">
        <v>29102</v>
      </c>
      <c r="HR71" s="130">
        <v>29200</v>
      </c>
      <c r="HS71" s="130">
        <v>30120</v>
      </c>
      <c r="HT71" s="130">
        <v>30200</v>
      </c>
      <c r="HU71" s="130">
        <v>30400</v>
      </c>
      <c r="HV71" s="130">
        <v>30920</v>
      </c>
      <c r="HW71" s="130">
        <v>30990</v>
      </c>
      <c r="HX71" s="130">
        <v>31002</v>
      </c>
      <c r="HY71" s="130">
        <v>31003</v>
      </c>
      <c r="HZ71" s="130">
        <v>31009</v>
      </c>
      <c r="IA71" s="130">
        <v>32110</v>
      </c>
      <c r="IB71" s="130">
        <v>32120</v>
      </c>
      <c r="IC71" s="130">
        <v>32200</v>
      </c>
      <c r="ID71" s="130">
        <v>32300</v>
      </c>
      <c r="IE71" s="130">
        <v>32400</v>
      </c>
      <c r="IF71" s="130">
        <v>32500</v>
      </c>
      <c r="IG71" s="130">
        <v>32901</v>
      </c>
      <c r="IH71" s="130">
        <v>32909</v>
      </c>
      <c r="II71" s="130">
        <v>33110</v>
      </c>
      <c r="IJ71" s="130">
        <v>33120</v>
      </c>
      <c r="IK71" s="130">
        <v>33131</v>
      </c>
      <c r="IL71" s="130">
        <v>33140</v>
      </c>
      <c r="IM71" s="130">
        <v>33190</v>
      </c>
      <c r="IN71" s="130">
        <v>33200</v>
      </c>
    </row>
    <row r="72" spans="1:248" ht="30">
      <c r="A72" s="92" t="s">
        <v>831</v>
      </c>
      <c r="B72" s="92" t="s">
        <v>832</v>
      </c>
      <c r="C72" s="99" t="s">
        <v>829</v>
      </c>
      <c r="D72" s="90" t="s">
        <v>830</v>
      </c>
      <c r="E72" s="90" t="s">
        <v>848</v>
      </c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  <c r="DK72" s="109"/>
      <c r="DL72" s="109"/>
      <c r="DM72" s="109"/>
      <c r="DN72" s="109"/>
      <c r="DO72" s="109"/>
      <c r="DP72" s="109"/>
      <c r="DQ72" s="109"/>
      <c r="DR72" s="109"/>
      <c r="DS72" s="109"/>
      <c r="DT72" s="109"/>
      <c r="DU72" s="109"/>
      <c r="DV72" s="109"/>
      <c r="DW72" s="109"/>
      <c r="DX72" s="109"/>
      <c r="DY72" s="109"/>
      <c r="DZ72" s="109"/>
      <c r="EA72" s="109"/>
      <c r="EB72" s="109"/>
      <c r="EC72" s="109"/>
      <c r="ED72" s="109"/>
      <c r="EE72" s="109"/>
    </row>
    <row r="73" spans="1:248">
      <c r="A73" s="92"/>
      <c r="B73" s="92"/>
      <c r="C73" s="3"/>
      <c r="D73" s="90"/>
      <c r="E73" s="90"/>
      <c r="F73" s="3"/>
      <c r="G73" s="3"/>
      <c r="H73"/>
      <c r="I73"/>
    </row>
    <row r="74" spans="1:248">
      <c r="A74" s="95" t="s">
        <v>833</v>
      </c>
      <c r="B74" s="3" t="e">
        <f t="shared" ref="B74:B85" si="6">D74=D55</f>
        <v>#N/A</v>
      </c>
      <c r="C74" s="120">
        <f>C58</f>
        <v>115.720319861706</v>
      </c>
      <c r="D74" s="97" t="e">
        <f>E74/$E$56</f>
        <v>#N/A</v>
      </c>
      <c r="E74" s="96" t="e">
        <f t="shared" ref="E74:E85" si="7">SUM(F74:IN74)</f>
        <v>#N/A</v>
      </c>
      <c r="F74" s="109">
        <f t="shared" ref="F74:AK74" si="8">+F58*F$56</f>
        <v>180.26274706240096</v>
      </c>
      <c r="G74" s="109">
        <f t="shared" si="8"/>
        <v>142.33760356682393</v>
      </c>
      <c r="H74" s="109">
        <f t="shared" si="8"/>
        <v>15.369756155690887</v>
      </c>
      <c r="I74" s="109">
        <f t="shared" si="8"/>
        <v>3.968728663574363</v>
      </c>
      <c r="J74" s="109">
        <f t="shared" si="8"/>
        <v>32.083471196640062</v>
      </c>
      <c r="K74" s="109">
        <f t="shared" si="8"/>
        <v>3.667397982012059</v>
      </c>
      <c r="L74" s="109">
        <f t="shared" si="8"/>
        <v>68.951064747547576</v>
      </c>
      <c r="M74" s="109">
        <f t="shared" si="8"/>
        <v>11.674004282347818</v>
      </c>
      <c r="N74" s="109">
        <f t="shared" si="8"/>
        <v>22.925928865139237</v>
      </c>
      <c r="O74" s="109">
        <f t="shared" si="8"/>
        <v>13.320521475434187</v>
      </c>
      <c r="P74" s="109">
        <f t="shared" si="8"/>
        <v>72.697837220809248</v>
      </c>
      <c r="Q74" s="109">
        <f t="shared" si="8"/>
        <v>7.0160491632289963</v>
      </c>
      <c r="R74" s="109">
        <f t="shared" si="8"/>
        <v>18.642826916480171</v>
      </c>
      <c r="S74" s="109">
        <f t="shared" si="8"/>
        <v>26.057039992653902</v>
      </c>
      <c r="T74" s="109">
        <f t="shared" si="8"/>
        <v>17.485756852431216</v>
      </c>
      <c r="U74" s="109">
        <f t="shared" si="8"/>
        <v>7.7595933466670308</v>
      </c>
      <c r="V74" s="109">
        <f t="shared" si="8"/>
        <v>8.9279541085500451</v>
      </c>
      <c r="W74" s="109">
        <f t="shared" si="8"/>
        <v>25.388622064036767</v>
      </c>
      <c r="X74" s="109">
        <f t="shared" si="8"/>
        <v>21.535103261353072</v>
      </c>
      <c r="Y74" s="109">
        <f t="shared" si="8"/>
        <v>14.006813501030635</v>
      </c>
      <c r="Z74" s="109">
        <f t="shared" si="8"/>
        <v>14.759370182122122</v>
      </c>
      <c r="AA74" s="109">
        <f t="shared" si="8"/>
        <v>18.919048792400737</v>
      </c>
      <c r="AB74" s="109" t="e">
        <f t="shared" si="8"/>
        <v>#N/A</v>
      </c>
      <c r="AC74" s="109">
        <f t="shared" si="8"/>
        <v>54.302421856381237</v>
      </c>
      <c r="AD74" s="109">
        <f t="shared" si="8"/>
        <v>8.6407056079952635</v>
      </c>
      <c r="AE74" s="109">
        <f t="shared" si="8"/>
        <v>60.076591729462024</v>
      </c>
      <c r="AF74" s="109">
        <f t="shared" si="8"/>
        <v>9.1476221526518167</v>
      </c>
      <c r="AG74" s="109">
        <f t="shared" si="8"/>
        <v>25.576946176230507</v>
      </c>
      <c r="AH74" s="109">
        <f t="shared" si="8"/>
        <v>7.2961042077879972</v>
      </c>
      <c r="AI74" s="109">
        <f t="shared" si="8"/>
        <v>58.295856103026679</v>
      </c>
      <c r="AJ74" s="109">
        <f t="shared" si="8"/>
        <v>11.646398178729575</v>
      </c>
      <c r="AK74" s="109">
        <f t="shared" si="8"/>
        <v>1.5847630464313649</v>
      </c>
      <c r="AL74" s="109">
        <f t="shared" ref="AL74:BS74" si="9">+AL58*AL$56</f>
        <v>5.0955142484654239</v>
      </c>
      <c r="AM74" s="109">
        <f t="shared" si="9"/>
        <v>44.618092267303055</v>
      </c>
      <c r="AN74" s="109">
        <f t="shared" si="9"/>
        <v>47.282568632849824</v>
      </c>
      <c r="AO74" s="109">
        <f t="shared" si="9"/>
        <v>37.367118125632437</v>
      </c>
      <c r="AP74" s="109">
        <f t="shared" si="9"/>
        <v>10.388777061405843</v>
      </c>
      <c r="AQ74" s="109">
        <f t="shared" si="9"/>
        <v>18.295610411269873</v>
      </c>
      <c r="AR74" s="109">
        <f t="shared" si="9"/>
        <v>25.092372108361154</v>
      </c>
      <c r="AS74" s="109">
        <f t="shared" si="9"/>
        <v>80.390795324000479</v>
      </c>
      <c r="AT74" s="109">
        <f t="shared" si="9"/>
        <v>2.2037396546030079</v>
      </c>
      <c r="AU74" s="109">
        <f t="shared" si="9"/>
        <v>28.596513119777516</v>
      </c>
      <c r="AV74" s="109">
        <f t="shared" si="9"/>
        <v>18.479467143819956</v>
      </c>
      <c r="AW74" s="109">
        <f t="shared" si="9"/>
        <v>94.325732099730899</v>
      </c>
      <c r="AX74" s="109">
        <f t="shared" si="9"/>
        <v>25.668238505441188</v>
      </c>
      <c r="AY74" s="109">
        <f t="shared" si="9"/>
        <v>1101.055512774514</v>
      </c>
      <c r="AZ74" s="109">
        <f t="shared" si="9"/>
        <v>151.37445365639633</v>
      </c>
      <c r="BA74" s="109">
        <f t="shared" si="9"/>
        <v>262.52626273668778</v>
      </c>
      <c r="BB74" s="109">
        <f t="shared" si="9"/>
        <v>42.106353078204712</v>
      </c>
      <c r="BC74" s="109">
        <f t="shared" si="9"/>
        <v>57.11880757130789</v>
      </c>
      <c r="BD74" s="109">
        <f t="shared" si="9"/>
        <v>134.40994183377367</v>
      </c>
      <c r="BE74" s="109">
        <f t="shared" si="9"/>
        <v>9.6829266589015273</v>
      </c>
      <c r="BF74" s="109">
        <f t="shared" si="9"/>
        <v>51.526544466719578</v>
      </c>
      <c r="BG74" s="109">
        <f t="shared" si="9"/>
        <v>4.9150718177836126</v>
      </c>
      <c r="BH74" s="109">
        <f t="shared" si="9"/>
        <v>21.17818984064996</v>
      </c>
      <c r="BI74" s="109">
        <f t="shared" si="9"/>
        <v>16.076409526200891</v>
      </c>
      <c r="BJ74" s="109">
        <f t="shared" si="9"/>
        <v>1.7046906449919339</v>
      </c>
      <c r="BK74" s="109">
        <f t="shared" si="9"/>
        <v>50.748815464822179</v>
      </c>
      <c r="BL74" s="109">
        <f t="shared" si="9"/>
        <v>52.664440695954205</v>
      </c>
      <c r="BM74" s="109">
        <f t="shared" si="9"/>
        <v>17.999760617362167</v>
      </c>
      <c r="BN74" s="109">
        <f t="shared" si="9"/>
        <v>4.1410817181681523</v>
      </c>
      <c r="BO74" s="109">
        <f t="shared" si="9"/>
        <v>242.08318536841429</v>
      </c>
      <c r="BP74" s="109">
        <f t="shared" si="9"/>
        <v>32.430327803303946</v>
      </c>
      <c r="BQ74" s="109">
        <f t="shared" si="9"/>
        <v>53.846008912853598</v>
      </c>
      <c r="BR74" s="109">
        <f t="shared" si="9"/>
        <v>56.448648142441307</v>
      </c>
      <c r="BS74" s="109">
        <f t="shared" si="9"/>
        <v>18.318561198020006</v>
      </c>
      <c r="BT74" s="109">
        <f t="shared" ref="BT74:EE77" si="10">+BT58*BT$56</f>
        <v>91.096708746778162</v>
      </c>
      <c r="BU74" s="109">
        <f t="shared" si="10"/>
        <v>8.0743392788274573</v>
      </c>
      <c r="BV74" s="109">
        <f t="shared" si="10"/>
        <v>11.780908595587682</v>
      </c>
      <c r="BW74" s="109">
        <f t="shared" si="10"/>
        <v>109.88909274541211</v>
      </c>
      <c r="BX74" s="109">
        <f t="shared" si="10"/>
        <v>19.354779702568862</v>
      </c>
      <c r="BY74" s="109">
        <f t="shared" si="10"/>
        <v>22.319269462649459</v>
      </c>
      <c r="BZ74" s="109">
        <f t="shared" si="10"/>
        <v>16.663628542519337</v>
      </c>
      <c r="CA74" s="109">
        <f t="shared" si="10"/>
        <v>6.7211798374029739</v>
      </c>
      <c r="CB74" s="109">
        <f t="shared" si="10"/>
        <v>94.876558416265993</v>
      </c>
      <c r="CC74" s="109">
        <f t="shared" si="10"/>
        <v>11.226700898303845</v>
      </c>
      <c r="CD74" s="109">
        <f t="shared" si="10"/>
        <v>66.322097949060861</v>
      </c>
      <c r="CE74" s="109">
        <f t="shared" si="10"/>
        <v>36.428915493674829</v>
      </c>
      <c r="CF74" s="109">
        <f t="shared" si="10"/>
        <v>15.766225034983462</v>
      </c>
      <c r="CG74" s="109">
        <f t="shared" si="10"/>
        <v>18.727106299360305</v>
      </c>
      <c r="CH74" s="109">
        <f t="shared" si="10"/>
        <v>18.801111013090996</v>
      </c>
      <c r="CI74" s="109">
        <f t="shared" si="10"/>
        <v>28.30643565328899</v>
      </c>
      <c r="CJ74" s="109">
        <f t="shared" si="10"/>
        <v>120.29862404414125</v>
      </c>
      <c r="CK74" s="109">
        <f t="shared" si="10"/>
        <v>8.3578528511675803</v>
      </c>
      <c r="CL74" s="109">
        <f t="shared" si="10"/>
        <v>29.392447921264676</v>
      </c>
      <c r="CM74" s="109">
        <f>+CM58*CM$56</f>
        <v>86.065280313820281</v>
      </c>
      <c r="CN74" s="109">
        <f t="shared" si="10"/>
        <v>33.533686487482541</v>
      </c>
      <c r="CO74" s="109">
        <f t="shared" si="10"/>
        <v>68.324768566917101</v>
      </c>
      <c r="CP74" s="109">
        <f t="shared" si="10"/>
        <v>46.929611823094419</v>
      </c>
      <c r="CQ74" s="109">
        <f t="shared" si="10"/>
        <v>37.515147041881285</v>
      </c>
      <c r="CR74" s="109">
        <f t="shared" si="10"/>
        <v>41.462389449235964</v>
      </c>
      <c r="CS74" s="109">
        <f t="shared" si="10"/>
        <v>35.587682709370497</v>
      </c>
      <c r="CT74" s="109">
        <f t="shared" si="10"/>
        <v>32.654439318239739</v>
      </c>
      <c r="CU74" s="109">
        <f t="shared" si="10"/>
        <v>30.131217259224961</v>
      </c>
      <c r="CV74" s="109">
        <f t="shared" si="10"/>
        <v>65.50208616080981</v>
      </c>
      <c r="CW74" s="109">
        <f t="shared" si="10"/>
        <v>543.31471290779086</v>
      </c>
      <c r="CX74" s="109">
        <f t="shared" si="10"/>
        <v>294.66234082526677</v>
      </c>
      <c r="CY74" s="109">
        <f t="shared" si="10"/>
        <v>43.348480292064124</v>
      </c>
      <c r="CZ74" s="109">
        <f t="shared" si="10"/>
        <v>509.23287038089097</v>
      </c>
      <c r="DA74" s="109">
        <f t="shared" si="10"/>
        <v>0.84161366846480179</v>
      </c>
      <c r="DB74" s="109">
        <f t="shared" si="10"/>
        <v>24.784064717436795</v>
      </c>
      <c r="DC74" s="109">
        <f t="shared" si="10"/>
        <v>82.026879764493216</v>
      </c>
      <c r="DD74" s="109">
        <f t="shared" si="10"/>
        <v>158.74469549459084</v>
      </c>
      <c r="DE74" s="109">
        <f t="shared" si="10"/>
        <v>102.58402937454127</v>
      </c>
      <c r="DF74" s="109">
        <f t="shared" si="10"/>
        <v>469.60712333968291</v>
      </c>
      <c r="DG74" s="109">
        <f t="shared" si="10"/>
        <v>76.329180574999981</v>
      </c>
      <c r="DH74" s="109">
        <f t="shared" si="10"/>
        <v>10.134495103861614</v>
      </c>
      <c r="DI74" s="109">
        <f t="shared" si="10"/>
        <v>60.622183266389953</v>
      </c>
      <c r="DJ74" s="109">
        <f t="shared" si="10"/>
        <v>4.2475386474501402</v>
      </c>
      <c r="DK74" s="109">
        <f t="shared" si="10"/>
        <v>1.8136336086961329</v>
      </c>
      <c r="DL74" s="109">
        <f t="shared" si="10"/>
        <v>32.061707959925862</v>
      </c>
      <c r="DM74" s="109">
        <f t="shared" si="10"/>
        <v>41.96453357004345</v>
      </c>
      <c r="DN74" s="109">
        <f t="shared" si="10"/>
        <v>3.8869415914069063</v>
      </c>
      <c r="DO74" s="109">
        <f t="shared" si="10"/>
        <v>70.905293490956637</v>
      </c>
      <c r="DP74" s="109">
        <f t="shared" si="10"/>
        <v>59.874717650329629</v>
      </c>
      <c r="DQ74" s="109">
        <f t="shared" si="10"/>
        <v>0.21304272723172782</v>
      </c>
      <c r="DR74" s="109">
        <f t="shared" si="10"/>
        <v>15.320050809205497</v>
      </c>
      <c r="DS74" s="109">
        <f t="shared" si="10"/>
        <v>2.6144388590166998</v>
      </c>
      <c r="DT74" s="109">
        <f t="shared" si="10"/>
        <v>15.543764844314994</v>
      </c>
      <c r="DU74" s="109">
        <f t="shared" si="10"/>
        <v>4.5227016338150454</v>
      </c>
      <c r="DV74" s="109">
        <f t="shared" si="10"/>
        <v>121.39126621752028</v>
      </c>
      <c r="DW74" s="109">
        <f t="shared" si="10"/>
        <v>35.45691481340841</v>
      </c>
      <c r="DX74" s="109">
        <f t="shared" si="10"/>
        <v>35.749971629461498</v>
      </c>
      <c r="DY74" s="109">
        <f t="shared" si="10"/>
        <v>229.22975056415257</v>
      </c>
      <c r="DZ74" s="109">
        <f t="shared" si="10"/>
        <v>228.40078563233908</v>
      </c>
      <c r="EA74" s="109">
        <f t="shared" si="10"/>
        <v>46.827897216378794</v>
      </c>
      <c r="EB74" s="109">
        <f t="shared" si="10"/>
        <v>25.200020551925789</v>
      </c>
      <c r="EC74" s="109">
        <f t="shared" si="10"/>
        <v>28.41844215000264</v>
      </c>
      <c r="ED74" s="109">
        <f t="shared" si="10"/>
        <v>82.587788703977168</v>
      </c>
      <c r="EE74" s="109">
        <f t="shared" si="10"/>
        <v>47.297901988885542</v>
      </c>
      <c r="EF74" s="109">
        <f t="shared" ref="EF74:GQ77" si="11">+EF58*EF$56</f>
        <v>6.2850842712303896</v>
      </c>
      <c r="EG74" s="109">
        <f t="shared" si="11"/>
        <v>41.774505504581597</v>
      </c>
      <c r="EH74" s="109">
        <f t="shared" si="11"/>
        <v>7.3642823118031595E-2</v>
      </c>
      <c r="EI74" s="109">
        <f t="shared" si="11"/>
        <v>1.3167997036665799</v>
      </c>
      <c r="EJ74" s="109">
        <f t="shared" si="11"/>
        <v>7.3172711084102904</v>
      </c>
      <c r="EK74" s="109">
        <f t="shared" si="11"/>
        <v>11.913955935635199</v>
      </c>
      <c r="EL74" s="109">
        <f t="shared" si="11"/>
        <v>1.24413123587621</v>
      </c>
      <c r="EM74" s="109">
        <f t="shared" si="11"/>
        <v>1.03494647138895</v>
      </c>
      <c r="EN74" s="109">
        <f t="shared" si="11"/>
        <v>0.240160373180725</v>
      </c>
      <c r="EO74" s="109">
        <f t="shared" si="11"/>
        <v>3.4770953348990599</v>
      </c>
      <c r="EP74" s="109">
        <f t="shared" si="11"/>
        <v>1.9091852419150399</v>
      </c>
      <c r="EQ74" s="109">
        <f t="shared" si="11"/>
        <v>0.29772571369399797</v>
      </c>
      <c r="ER74" s="109">
        <f t="shared" si="11"/>
        <v>0.89764143722756395</v>
      </c>
      <c r="ES74" s="109">
        <f t="shared" si="11"/>
        <v>2.13259700348602</v>
      </c>
      <c r="ET74" s="109">
        <f t="shared" si="11"/>
        <v>4.14185319229406</v>
      </c>
      <c r="EU74" s="109">
        <f t="shared" si="11"/>
        <v>1.55319584278261</v>
      </c>
      <c r="EV74" s="109">
        <f t="shared" si="11"/>
        <v>1.5084799666128701</v>
      </c>
      <c r="EW74" s="109">
        <f t="shared" si="11"/>
        <v>0.462970985450535</v>
      </c>
      <c r="EX74" s="109">
        <f t="shared" si="11"/>
        <v>2.0740089727570899E-2</v>
      </c>
      <c r="EY74" s="109">
        <f t="shared" si="11"/>
        <v>0.33340119573692301</v>
      </c>
      <c r="EZ74" s="109">
        <f t="shared" si="11"/>
        <v>0.59015887326430305</v>
      </c>
      <c r="FA74" s="109">
        <f t="shared" si="11"/>
        <v>1.6491517752798399</v>
      </c>
      <c r="FB74" s="109">
        <f t="shared" si="11"/>
        <v>6.4942010116966502</v>
      </c>
      <c r="FC74" s="109">
        <f t="shared" si="11"/>
        <v>2.0890717700710302</v>
      </c>
      <c r="FD74" s="109">
        <f t="shared" si="11"/>
        <v>0.62976889870022501</v>
      </c>
      <c r="FE74" s="109">
        <f t="shared" si="11"/>
        <v>57.563637240652596</v>
      </c>
      <c r="FF74" s="109">
        <f t="shared" si="11"/>
        <v>2.5628752658452498</v>
      </c>
      <c r="FG74" s="109">
        <f t="shared" si="11"/>
        <v>1.53199704481133</v>
      </c>
      <c r="FH74" s="109">
        <f t="shared" si="11"/>
        <v>0.94059132431563997</v>
      </c>
      <c r="FI74" s="109">
        <f t="shared" si="11"/>
        <v>6.7151312398244096</v>
      </c>
      <c r="FJ74" s="109">
        <f t="shared" si="11"/>
        <v>1.6512603275226301</v>
      </c>
      <c r="FK74" s="109">
        <f t="shared" si="11"/>
        <v>4.4232535779341999</v>
      </c>
      <c r="FL74" s="109">
        <f t="shared" si="11"/>
        <v>2.0564401850029399</v>
      </c>
      <c r="FM74" s="109">
        <f t="shared" si="11"/>
        <v>1.2909734281607801</v>
      </c>
      <c r="FN74" s="109">
        <f t="shared" si="11"/>
        <v>3.29630742824058</v>
      </c>
      <c r="FO74" s="109">
        <f t="shared" si="11"/>
        <v>3.4983125095193701</v>
      </c>
      <c r="FP74" s="109">
        <f t="shared" si="11"/>
        <v>10.3377272247586</v>
      </c>
      <c r="FQ74" s="109">
        <f t="shared" si="11"/>
        <v>1.6253306714901601</v>
      </c>
      <c r="FR74" s="109">
        <f t="shared" si="11"/>
        <v>0.56493360059680797</v>
      </c>
      <c r="FS74" s="109">
        <f t="shared" si="11"/>
        <v>2.0048975973762801</v>
      </c>
      <c r="FT74" s="109">
        <f t="shared" si="11"/>
        <v>1.7741146387843501</v>
      </c>
      <c r="FU74" s="109">
        <f t="shared" si="11"/>
        <v>1.3641001963108299</v>
      </c>
      <c r="FV74" s="109">
        <f t="shared" si="11"/>
        <v>1.67006951951855</v>
      </c>
      <c r="FW74" s="109">
        <f t="shared" si="11"/>
        <v>1.1666793531169699</v>
      </c>
      <c r="FX74" s="109">
        <f t="shared" si="11"/>
        <v>1.87742239289559</v>
      </c>
      <c r="FY74" s="109">
        <f t="shared" si="11"/>
        <v>5.3533214408010803</v>
      </c>
      <c r="FZ74" s="109">
        <f t="shared" si="11"/>
        <v>1.4337060228045799</v>
      </c>
      <c r="GA74" s="109">
        <f t="shared" si="11"/>
        <v>9.8363065499209199</v>
      </c>
      <c r="GB74" s="109">
        <f t="shared" si="11"/>
        <v>0.43595502299720901</v>
      </c>
      <c r="GC74" s="109">
        <f t="shared" si="11"/>
        <v>9.6674213849388604</v>
      </c>
      <c r="GD74" s="109">
        <f t="shared" si="11"/>
        <v>6.9278955451372299</v>
      </c>
      <c r="GE74" s="109">
        <f t="shared" si="11"/>
        <v>1.07668176211337</v>
      </c>
      <c r="GF74" s="109">
        <f t="shared" si="11"/>
        <v>8.0794607201209807</v>
      </c>
      <c r="GG74" s="109">
        <f t="shared" si="11"/>
        <v>2.08079496944743E-2</v>
      </c>
      <c r="GH74" s="109">
        <f t="shared" si="11"/>
        <v>3.0091793670325901</v>
      </c>
      <c r="GI74" s="109">
        <f t="shared" si="11"/>
        <v>2.3799494828435699</v>
      </c>
      <c r="GJ74" s="109">
        <f t="shared" si="11"/>
        <v>1.44737258565461</v>
      </c>
      <c r="GK74" s="109">
        <f t="shared" si="11"/>
        <v>5.93585243465962</v>
      </c>
      <c r="GL74" s="109">
        <f t="shared" si="11"/>
        <v>27.110578725884601</v>
      </c>
      <c r="GM74" s="109">
        <f t="shared" si="11"/>
        <v>1.3407211577742599</v>
      </c>
      <c r="GN74" s="109">
        <f t="shared" si="11"/>
        <v>9.1832886017556294</v>
      </c>
      <c r="GO74" s="109">
        <f t="shared" si="11"/>
        <v>2.2713902688136098</v>
      </c>
      <c r="GP74" s="109">
        <f t="shared" si="11"/>
        <v>3.8962431098364401</v>
      </c>
      <c r="GQ74" s="109">
        <f t="shared" si="11"/>
        <v>1.28139425258498</v>
      </c>
      <c r="GR74" s="109">
        <f t="shared" ref="GR74:IN78" si="12">+GR58*GR$56</f>
        <v>8.3447859414683396</v>
      </c>
      <c r="GS74" s="109">
        <f t="shared" si="12"/>
        <v>3.5720911500333998</v>
      </c>
      <c r="GT74" s="109">
        <f t="shared" si="12"/>
        <v>6.2686335610683201</v>
      </c>
      <c r="GU74" s="109">
        <f t="shared" si="12"/>
        <v>10.958349216145701</v>
      </c>
      <c r="GV74" s="109">
        <f t="shared" si="12"/>
        <v>1.7908513236582699</v>
      </c>
      <c r="GW74" s="109">
        <f t="shared" si="12"/>
        <v>6.6034996314171099</v>
      </c>
      <c r="GX74" s="109">
        <f t="shared" si="12"/>
        <v>1.00894189116452</v>
      </c>
      <c r="GY74" s="109">
        <f t="shared" si="12"/>
        <v>30.353222042703401</v>
      </c>
      <c r="GZ74" s="109">
        <f t="shared" si="12"/>
        <v>7.6990713328063896</v>
      </c>
      <c r="HA74" s="109">
        <f t="shared" si="12"/>
        <v>3.6910746516658199</v>
      </c>
      <c r="HB74" s="109">
        <f t="shared" si="12"/>
        <v>0.90988602078236802</v>
      </c>
      <c r="HC74" s="109">
        <f t="shared" si="12"/>
        <v>18.614269282267099</v>
      </c>
      <c r="HD74" s="109">
        <f t="shared" si="12"/>
        <v>1.9742104719784499</v>
      </c>
      <c r="HE74" s="109">
        <f t="shared" si="12"/>
        <v>8.1335199457319707</v>
      </c>
      <c r="HF74" s="109">
        <f t="shared" si="12"/>
        <v>38.773611973785599</v>
      </c>
      <c r="HG74" s="109">
        <f t="shared" si="12"/>
        <v>1.9146532048256</v>
      </c>
      <c r="HH74" s="109">
        <f t="shared" si="12"/>
        <v>8.2040120452220699E-2</v>
      </c>
      <c r="HI74" s="109">
        <f t="shared" si="12"/>
        <v>1.63962263261811</v>
      </c>
      <c r="HJ74" s="109">
        <f t="shared" si="12"/>
        <v>4.2490765656892604</v>
      </c>
      <c r="HK74" s="109">
        <f t="shared" si="12"/>
        <v>19.2051139018104</v>
      </c>
      <c r="HL74" s="109">
        <f t="shared" si="12"/>
        <v>7.6492550379550304</v>
      </c>
      <c r="HM74" s="109">
        <f t="shared" si="12"/>
        <v>1.0310480465229099</v>
      </c>
      <c r="HN74" s="109">
        <f t="shared" si="12"/>
        <v>15.259141309839499</v>
      </c>
      <c r="HO74" s="109">
        <f t="shared" si="12"/>
        <v>2.4931844695140501</v>
      </c>
      <c r="HP74" s="109">
        <f t="shared" si="12"/>
        <v>1.0426606297080601</v>
      </c>
      <c r="HQ74" s="109">
        <f t="shared" si="12"/>
        <v>6.6645148257369797</v>
      </c>
      <c r="HR74" s="109">
        <f t="shared" si="12"/>
        <v>7.6598857580777899</v>
      </c>
      <c r="HS74" s="109">
        <f t="shared" si="12"/>
        <v>0.99867088710698704</v>
      </c>
      <c r="HT74" s="109">
        <f t="shared" si="12"/>
        <v>4.9571307633448196</v>
      </c>
      <c r="HU74" s="109">
        <f t="shared" si="12"/>
        <v>12.6370878032468</v>
      </c>
      <c r="HV74" s="109">
        <f t="shared" si="12"/>
        <v>7.8965930079915401</v>
      </c>
      <c r="HW74" s="109">
        <f t="shared" si="12"/>
        <v>1.4095312039180701</v>
      </c>
      <c r="HX74" s="109">
        <f t="shared" si="12"/>
        <v>18.240591076526599</v>
      </c>
      <c r="HY74" s="109">
        <f t="shared" si="12"/>
        <v>7.0496450692950301</v>
      </c>
      <c r="HZ74" s="109">
        <f t="shared" si="12"/>
        <v>14.719938288286199</v>
      </c>
      <c r="IA74" s="109">
        <f t="shared" si="12"/>
        <v>23.106978737801601</v>
      </c>
      <c r="IB74" s="109">
        <f t="shared" si="12"/>
        <v>0.25570393047218598</v>
      </c>
      <c r="IC74" s="109">
        <f t="shared" si="12"/>
        <v>1.53116751921639E-2</v>
      </c>
      <c r="ID74" s="109">
        <f t="shared" si="12"/>
        <v>2.16738061913553</v>
      </c>
      <c r="IE74" s="109">
        <f t="shared" si="12"/>
        <v>7.7259916694092299</v>
      </c>
      <c r="IF74" s="109">
        <f t="shared" si="12"/>
        <v>14.4365699168882</v>
      </c>
      <c r="IG74" s="109">
        <f t="shared" si="12"/>
        <v>13.7517815693759</v>
      </c>
      <c r="IH74" s="109">
        <f t="shared" si="12"/>
        <v>23.337303166298799</v>
      </c>
      <c r="II74" s="109">
        <f t="shared" si="12"/>
        <v>1.8234633354557299</v>
      </c>
      <c r="IJ74" s="109">
        <f t="shared" si="12"/>
        <v>35.467019760408697</v>
      </c>
      <c r="IK74" s="109">
        <f t="shared" si="12"/>
        <v>3.2549623777055001</v>
      </c>
      <c r="IL74" s="109">
        <f t="shared" si="12"/>
        <v>3.4690562534141001</v>
      </c>
      <c r="IM74" s="109">
        <f t="shared" si="12"/>
        <v>3.5428128528548601</v>
      </c>
      <c r="IN74" s="109">
        <f t="shared" si="12"/>
        <v>7.8075265091511703</v>
      </c>
    </row>
    <row r="75" spans="1:248">
      <c r="A75" s="95" t="s">
        <v>834</v>
      </c>
      <c r="B75" s="3" t="e">
        <f t="shared" si="6"/>
        <v>#N/A</v>
      </c>
      <c r="C75" s="120">
        <f t="shared" ref="C75:C85" si="13">C59</f>
        <v>104.428600772265</v>
      </c>
      <c r="D75" s="97" t="e">
        <f>E75/$E$56</f>
        <v>#N/A</v>
      </c>
      <c r="E75" s="96" t="e">
        <f t="shared" si="7"/>
        <v>#N/A</v>
      </c>
      <c r="F75" s="109">
        <f>+F59*F$56</f>
        <v>189.29682733255629</v>
      </c>
      <c r="G75" s="109">
        <f t="shared" ref="G75:BQ76" si="14">+G59*G$56</f>
        <v>154.11506702841032</v>
      </c>
      <c r="H75" s="109">
        <f t="shared" si="14"/>
        <v>15.801508878938808</v>
      </c>
      <c r="I75" s="109">
        <f t="shared" si="14"/>
        <v>3.7667711668516044</v>
      </c>
      <c r="J75" s="109">
        <f t="shared" si="14"/>
        <v>30.31828728365036</v>
      </c>
      <c r="K75" s="109">
        <f t="shared" si="14"/>
        <v>3.553733744586284</v>
      </c>
      <c r="L75" s="109">
        <f t="shared" si="14"/>
        <v>66.589202768182645</v>
      </c>
      <c r="M75" s="109">
        <f t="shared" si="14"/>
        <v>11.331382292277642</v>
      </c>
      <c r="N75" s="109">
        <f t="shared" si="14"/>
        <v>22.044362159560741</v>
      </c>
      <c r="O75" s="109">
        <f t="shared" si="14"/>
        <v>13.267332289314822</v>
      </c>
      <c r="P75" s="109">
        <f t="shared" si="14"/>
        <v>81.507692720797166</v>
      </c>
      <c r="Q75" s="109">
        <f t="shared" si="14"/>
        <v>7.6163581644951339</v>
      </c>
      <c r="R75" s="109">
        <f t="shared" si="14"/>
        <v>18.284203673502649</v>
      </c>
      <c r="S75" s="109">
        <f t="shared" si="14"/>
        <v>28.86954430420543</v>
      </c>
      <c r="T75" s="109">
        <f t="shared" si="14"/>
        <v>20.54931162714378</v>
      </c>
      <c r="U75" s="109">
        <f t="shared" si="14"/>
        <v>6.8501736349364837</v>
      </c>
      <c r="V75" s="109">
        <f t="shared" si="14"/>
        <v>7.9968067808257537</v>
      </c>
      <c r="W75" s="109">
        <f t="shared" si="14"/>
        <v>25.729601776515693</v>
      </c>
      <c r="X75" s="109">
        <f t="shared" si="14"/>
        <v>21.19687339634644</v>
      </c>
      <c r="Y75" s="109">
        <f t="shared" si="14"/>
        <v>14.518894494099651</v>
      </c>
      <c r="Z75" s="109">
        <f t="shared" si="14"/>
        <v>17.062370423227989</v>
      </c>
      <c r="AA75" s="109">
        <f t="shared" si="14"/>
        <v>18.768880433120543</v>
      </c>
      <c r="AB75" s="109" t="e">
        <f t="shared" si="14"/>
        <v>#N/A</v>
      </c>
      <c r="AC75" s="109">
        <f t="shared" si="14"/>
        <v>58.289211539158359</v>
      </c>
      <c r="AD75" s="109">
        <f t="shared" si="14"/>
        <v>10.251341651515997</v>
      </c>
      <c r="AE75" s="109">
        <f t="shared" si="14"/>
        <v>66.195008861853267</v>
      </c>
      <c r="AF75" s="109">
        <f t="shared" si="14"/>
        <v>10.320929090599343</v>
      </c>
      <c r="AG75" s="109">
        <f t="shared" si="14"/>
        <v>24.048813161903787</v>
      </c>
      <c r="AH75" s="109">
        <f t="shared" si="14"/>
        <v>8.4376452525714942</v>
      </c>
      <c r="AI75" s="109">
        <f t="shared" si="14"/>
        <v>60.293169799337718</v>
      </c>
      <c r="AJ75" s="109">
        <f t="shared" si="14"/>
        <v>12.770400654373669</v>
      </c>
      <c r="AK75" s="109">
        <f t="shared" si="14"/>
        <v>1.6954510814961379</v>
      </c>
      <c r="AL75" s="109">
        <f t="shared" si="14"/>
        <v>5.210546290027473</v>
      </c>
      <c r="AM75" s="109">
        <f t="shared" si="14"/>
        <v>46.455826538343388</v>
      </c>
      <c r="AN75" s="109">
        <f t="shared" si="14"/>
        <v>45.263429691363079</v>
      </c>
      <c r="AO75" s="109">
        <f t="shared" si="14"/>
        <v>39.945696375789652</v>
      </c>
      <c r="AP75" s="109">
        <f t="shared" si="14"/>
        <v>11.396480117434573</v>
      </c>
      <c r="AQ75" s="109">
        <f t="shared" si="14"/>
        <v>19.214289822174351</v>
      </c>
      <c r="AR75" s="109">
        <f t="shared" si="14"/>
        <v>23.441253959624195</v>
      </c>
      <c r="AS75" s="109">
        <f t="shared" si="14"/>
        <v>83.691543131115367</v>
      </c>
      <c r="AT75" s="109">
        <f t="shared" si="14"/>
        <v>2.0678840089390338</v>
      </c>
      <c r="AU75" s="109">
        <f t="shared" si="14"/>
        <v>27.590651184434911</v>
      </c>
      <c r="AV75" s="109">
        <f t="shared" si="14"/>
        <v>23.138140430687251</v>
      </c>
      <c r="AW75" s="109">
        <f t="shared" si="14"/>
        <v>104.57165889920185</v>
      </c>
      <c r="AX75" s="109">
        <f t="shared" si="14"/>
        <v>25.613909036615713</v>
      </c>
      <c r="AY75" s="109">
        <f t="shared" si="14"/>
        <v>1123.1679129977742</v>
      </c>
      <c r="AZ75" s="109">
        <f t="shared" si="14"/>
        <v>139.13998889491842</v>
      </c>
      <c r="BA75" s="109">
        <f t="shared" si="14"/>
        <v>287.00906160355748</v>
      </c>
      <c r="BB75" s="109">
        <f t="shared" si="14"/>
        <v>42.42967097863864</v>
      </c>
      <c r="BC75" s="109">
        <f t="shared" si="14"/>
        <v>59.316884640376294</v>
      </c>
      <c r="BD75" s="109">
        <f t="shared" si="14"/>
        <v>144.60157024364648</v>
      </c>
      <c r="BE75" s="109">
        <f t="shared" si="14"/>
        <v>9.570848742824035</v>
      </c>
      <c r="BF75" s="109">
        <f t="shared" si="14"/>
        <v>50.724737358554421</v>
      </c>
      <c r="BG75" s="109">
        <f t="shared" si="14"/>
        <v>5.1525557645093478</v>
      </c>
      <c r="BH75" s="109">
        <f t="shared" si="14"/>
        <v>22.562005248560901</v>
      </c>
      <c r="BI75" s="109">
        <f t="shared" si="14"/>
        <v>15.051742613970427</v>
      </c>
      <c r="BJ75" s="109">
        <f t="shared" si="14"/>
        <v>1.8127170104444483</v>
      </c>
      <c r="BK75" s="109">
        <f t="shared" si="14"/>
        <v>47.076480575299335</v>
      </c>
      <c r="BL75" s="109">
        <f t="shared" si="14"/>
        <v>55.523113490412712</v>
      </c>
      <c r="BM75" s="109">
        <f t="shared" si="14"/>
        <v>14.550289296273959</v>
      </c>
      <c r="BN75" s="109">
        <f t="shared" si="14"/>
        <v>3.815983762101681</v>
      </c>
      <c r="BO75" s="109">
        <f t="shared" si="14"/>
        <v>282.27626933911893</v>
      </c>
      <c r="BP75" s="109">
        <f t="shared" si="14"/>
        <v>32.058279514830524</v>
      </c>
      <c r="BQ75" s="109">
        <f t="shared" si="14"/>
        <v>48.810780249095629</v>
      </c>
      <c r="BR75" s="109">
        <f t="shared" ref="BR75:BS85" si="15">+BR59*BR$56</f>
        <v>64.028147182978842</v>
      </c>
      <c r="BS75" s="109">
        <f t="shared" si="15"/>
        <v>20.182815212741232</v>
      </c>
      <c r="BT75" s="109">
        <f t="shared" si="10"/>
        <v>93.693596055497409</v>
      </c>
      <c r="BU75" s="109">
        <f t="shared" si="10"/>
        <v>8.3545633004466779</v>
      </c>
      <c r="BV75" s="109">
        <f t="shared" si="10"/>
        <v>10.657310105224267</v>
      </c>
      <c r="BW75" s="109">
        <f t="shared" si="10"/>
        <v>114.76271678709853</v>
      </c>
      <c r="BX75" s="109">
        <f t="shared" si="10"/>
        <v>17.790448188280848</v>
      </c>
      <c r="BY75" s="109">
        <f t="shared" si="10"/>
        <v>27.590015330205222</v>
      </c>
      <c r="BZ75" s="109">
        <f t="shared" si="10"/>
        <v>17.330343857443296</v>
      </c>
      <c r="CA75" s="109">
        <f t="shared" si="10"/>
        <v>6.790756761700079</v>
      </c>
      <c r="CB75" s="109">
        <f t="shared" si="10"/>
        <v>122.0687608397152</v>
      </c>
      <c r="CC75" s="109">
        <f t="shared" si="10"/>
        <v>12.852729744387389</v>
      </c>
      <c r="CD75" s="109">
        <f t="shared" si="10"/>
        <v>65.402281282819658</v>
      </c>
      <c r="CE75" s="109">
        <f t="shared" si="10"/>
        <v>32.653352629516824</v>
      </c>
      <c r="CF75" s="109">
        <f t="shared" si="10"/>
        <v>15.737336549309276</v>
      </c>
      <c r="CG75" s="109">
        <f t="shared" si="10"/>
        <v>14.583744200758936</v>
      </c>
      <c r="CH75" s="109">
        <f t="shared" si="10"/>
        <v>19.131234998076668</v>
      </c>
      <c r="CI75" s="109">
        <f t="shared" si="10"/>
        <v>30.772851728558138</v>
      </c>
      <c r="CJ75" s="109">
        <f t="shared" si="10"/>
        <v>131.55563590692813</v>
      </c>
      <c r="CK75" s="109">
        <f t="shared" si="10"/>
        <v>6.8810266474789694</v>
      </c>
      <c r="CL75" s="109">
        <f t="shared" si="10"/>
        <v>29.435792381138828</v>
      </c>
      <c r="CM75" s="109">
        <f t="shared" si="10"/>
        <v>87.454413841094748</v>
      </c>
      <c r="CN75" s="109">
        <f t="shared" si="10"/>
        <v>34.383182570715</v>
      </c>
      <c r="CO75" s="109">
        <f t="shared" si="10"/>
        <v>75.845846348067838</v>
      </c>
      <c r="CP75" s="109">
        <f t="shared" si="10"/>
        <v>48.880626804791724</v>
      </c>
      <c r="CQ75" s="109">
        <f t="shared" si="10"/>
        <v>44.259091405517879</v>
      </c>
      <c r="CR75" s="109">
        <f t="shared" si="10"/>
        <v>52.963842190132425</v>
      </c>
      <c r="CS75" s="109">
        <f t="shared" si="10"/>
        <v>35.82574723949751</v>
      </c>
      <c r="CT75" s="109">
        <f t="shared" si="10"/>
        <v>33.75408513811994</v>
      </c>
      <c r="CU75" s="109">
        <f t="shared" si="10"/>
        <v>32.194917843400383</v>
      </c>
      <c r="CV75" s="109">
        <f t="shared" si="10"/>
        <v>75.907924805897082</v>
      </c>
      <c r="CW75" s="109">
        <f t="shared" si="10"/>
        <v>560.16124749023913</v>
      </c>
      <c r="CX75" s="109">
        <f t="shared" si="10"/>
        <v>222.45841511961714</v>
      </c>
      <c r="CY75" s="109">
        <f t="shared" si="10"/>
        <v>49.441857928778248</v>
      </c>
      <c r="CZ75" s="109">
        <f t="shared" si="10"/>
        <v>530.05393032324093</v>
      </c>
      <c r="DA75" s="109">
        <f t="shared" si="10"/>
        <v>0.89324791929934011</v>
      </c>
      <c r="DB75" s="109">
        <f t="shared" si="10"/>
        <v>21.779308927973553</v>
      </c>
      <c r="DC75" s="109">
        <f t="shared" si="10"/>
        <v>80.901001478717575</v>
      </c>
      <c r="DD75" s="109">
        <f t="shared" si="10"/>
        <v>193.61011735523545</v>
      </c>
      <c r="DE75" s="109">
        <f t="shared" si="10"/>
        <v>100.28464169893121</v>
      </c>
      <c r="DF75" s="109">
        <f t="shared" si="10"/>
        <v>571.84317325257769</v>
      </c>
      <c r="DG75" s="109">
        <f t="shared" si="10"/>
        <v>66.250755497159986</v>
      </c>
      <c r="DH75" s="109">
        <f t="shared" si="10"/>
        <v>11.743818473485724</v>
      </c>
      <c r="DI75" s="109">
        <f t="shared" si="10"/>
        <v>70.66932899402579</v>
      </c>
      <c r="DJ75" s="109">
        <f t="shared" si="10"/>
        <v>4.3503876726058932</v>
      </c>
      <c r="DK75" s="109">
        <f t="shared" si="10"/>
        <v>1.5689106030766489</v>
      </c>
      <c r="DL75" s="109">
        <f t="shared" si="10"/>
        <v>34.543168406886608</v>
      </c>
      <c r="DM75" s="109">
        <f t="shared" si="10"/>
        <v>43.986486219675157</v>
      </c>
      <c r="DN75" s="109">
        <f t="shared" si="10"/>
        <v>3.964094248798697</v>
      </c>
      <c r="DO75" s="109">
        <f t="shared" si="10"/>
        <v>63.524702827363882</v>
      </c>
      <c r="DP75" s="109">
        <f t="shared" si="10"/>
        <v>62.70694905384827</v>
      </c>
      <c r="DQ75" s="109">
        <f t="shared" si="10"/>
        <v>0.21688116250724487</v>
      </c>
      <c r="DR75" s="109">
        <f t="shared" si="10"/>
        <v>14.154914321226132</v>
      </c>
      <c r="DS75" s="109">
        <f t="shared" si="10"/>
        <v>2.6145693743871221</v>
      </c>
      <c r="DT75" s="109">
        <f t="shared" si="10"/>
        <v>14.275963125131124</v>
      </c>
      <c r="DU75" s="109">
        <f t="shared" si="10"/>
        <v>4.6002914265117907</v>
      </c>
      <c r="DV75" s="109">
        <f t="shared" si="10"/>
        <v>136.78254001116119</v>
      </c>
      <c r="DW75" s="109">
        <f t="shared" si="10"/>
        <v>30.762860010013057</v>
      </c>
      <c r="DX75" s="109">
        <f t="shared" si="10"/>
        <v>39.416597181749928</v>
      </c>
      <c r="DY75" s="109">
        <f t="shared" si="10"/>
        <v>235.00184128451303</v>
      </c>
      <c r="DZ75" s="109">
        <f t="shared" si="10"/>
        <v>227.76267848584658</v>
      </c>
      <c r="EA75" s="109">
        <f t="shared" si="10"/>
        <v>50.816612437063569</v>
      </c>
      <c r="EB75" s="109">
        <f t="shared" si="10"/>
        <v>21.460287279361928</v>
      </c>
      <c r="EC75" s="109">
        <f t="shared" si="10"/>
        <v>30.482991305341045</v>
      </c>
      <c r="ED75" s="109">
        <f t="shared" si="10"/>
        <v>86.156111642010316</v>
      </c>
      <c r="EE75" s="109">
        <f t="shared" si="10"/>
        <v>50.732503998079025</v>
      </c>
      <c r="EF75" s="109">
        <f t="shared" si="11"/>
        <v>5.9937018032945897</v>
      </c>
      <c r="EG75" s="109">
        <f t="shared" si="11"/>
        <v>36.6659731357597</v>
      </c>
      <c r="EH75" s="109">
        <f t="shared" si="11"/>
        <v>6.0833896943606101E-2</v>
      </c>
      <c r="EI75" s="109">
        <f t="shared" si="11"/>
        <v>1.2488105684434501</v>
      </c>
      <c r="EJ75" s="109">
        <f t="shared" si="11"/>
        <v>7.7465353298619597</v>
      </c>
      <c r="EK75" s="109">
        <f t="shared" si="11"/>
        <v>11.3923983655956</v>
      </c>
      <c r="EL75" s="109">
        <f t="shared" si="11"/>
        <v>1.2468516241594101</v>
      </c>
      <c r="EM75" s="109">
        <f t="shared" si="11"/>
        <v>1.12081179360939</v>
      </c>
      <c r="EN75" s="109">
        <f t="shared" si="11"/>
        <v>0.194599189564262</v>
      </c>
      <c r="EO75" s="109">
        <f t="shared" si="11"/>
        <v>3.7441916589344899</v>
      </c>
      <c r="EP75" s="109">
        <f t="shared" si="11"/>
        <v>1.9170481392301399</v>
      </c>
      <c r="EQ75" s="109">
        <f t="shared" si="11"/>
        <v>0.30974469499451102</v>
      </c>
      <c r="ER75" s="109">
        <f t="shared" si="11"/>
        <v>0.84532948644902095</v>
      </c>
      <c r="ES75" s="109">
        <f t="shared" si="11"/>
        <v>1.6032045790257701</v>
      </c>
      <c r="ET75" s="109">
        <f t="shared" si="11"/>
        <v>3.8888226078798298</v>
      </c>
      <c r="EU75" s="109">
        <f t="shared" si="11"/>
        <v>1.72995777674701</v>
      </c>
      <c r="EV75" s="109">
        <f t="shared" si="11"/>
        <v>1.4605170397981799</v>
      </c>
      <c r="EW75" s="109">
        <f t="shared" si="11"/>
        <v>0.43828816215557298</v>
      </c>
      <c r="EX75" s="109">
        <f t="shared" si="11"/>
        <v>2.29739621811192E-2</v>
      </c>
      <c r="EY75" s="109">
        <f t="shared" si="11"/>
        <v>0.31870026854705003</v>
      </c>
      <c r="EZ75" s="109">
        <f t="shared" si="11"/>
        <v>0.46398111416939802</v>
      </c>
      <c r="FA75" s="109">
        <f t="shared" si="11"/>
        <v>1.6490874852180399</v>
      </c>
      <c r="FB75" s="109">
        <f t="shared" si="11"/>
        <v>6.3740753916998196</v>
      </c>
      <c r="FC75" s="109">
        <f t="shared" si="11"/>
        <v>1.9619838711779101</v>
      </c>
      <c r="FD75" s="109">
        <f t="shared" si="11"/>
        <v>0.53113254837760404</v>
      </c>
      <c r="FE75" s="109">
        <f t="shared" si="11"/>
        <v>53.152835362451199</v>
      </c>
      <c r="FF75" s="109">
        <f t="shared" si="11"/>
        <v>2.3558360175705202</v>
      </c>
      <c r="FG75" s="109">
        <f t="shared" si="11"/>
        <v>1.49613811233322</v>
      </c>
      <c r="FH75" s="109">
        <f t="shared" si="11"/>
        <v>1.0036528935883799</v>
      </c>
      <c r="FI75" s="109">
        <f t="shared" si="11"/>
        <v>6.6951769269334998</v>
      </c>
      <c r="FJ75" s="109">
        <f t="shared" si="11"/>
        <v>1.44737160731062</v>
      </c>
      <c r="FK75" s="109">
        <f t="shared" si="11"/>
        <v>4.4653025198447303</v>
      </c>
      <c r="FL75" s="109">
        <f t="shared" si="11"/>
        <v>1.9427259703713899</v>
      </c>
      <c r="FM75" s="109">
        <f t="shared" si="11"/>
        <v>1.28303472888541</v>
      </c>
      <c r="FN75" s="109">
        <f t="shared" si="11"/>
        <v>2.95795458388986</v>
      </c>
      <c r="FO75" s="109">
        <f t="shared" si="11"/>
        <v>3.4973656009060901</v>
      </c>
      <c r="FP75" s="109">
        <f t="shared" si="11"/>
        <v>10.0609346631152</v>
      </c>
      <c r="FQ75" s="109">
        <f t="shared" si="11"/>
        <v>1.84476736671246</v>
      </c>
      <c r="FR75" s="109">
        <f t="shared" si="11"/>
        <v>0.53274207272706098</v>
      </c>
      <c r="FS75" s="109">
        <f t="shared" si="11"/>
        <v>1.8599015979575899</v>
      </c>
      <c r="FT75" s="109">
        <f t="shared" si="11"/>
        <v>1.0791864915862199</v>
      </c>
      <c r="FU75" s="109">
        <f t="shared" si="11"/>
        <v>1.2665565907685301</v>
      </c>
      <c r="FV75" s="109">
        <f t="shared" si="11"/>
        <v>1.7674845665244201</v>
      </c>
      <c r="FW75" s="109">
        <f t="shared" si="11"/>
        <v>1.25472257012636</v>
      </c>
      <c r="FX75" s="109">
        <f t="shared" si="11"/>
        <v>1.9044251453360701</v>
      </c>
      <c r="FY75" s="109">
        <f t="shared" si="11"/>
        <v>5.3817990918227201</v>
      </c>
      <c r="FZ75" s="109">
        <f t="shared" si="11"/>
        <v>1.3641715739095699</v>
      </c>
      <c r="GA75" s="109">
        <f t="shared" si="11"/>
        <v>8.7490555492848205</v>
      </c>
      <c r="GB75" s="109">
        <f t="shared" si="11"/>
        <v>0.407491724505538</v>
      </c>
      <c r="GC75" s="109">
        <f t="shared" si="11"/>
        <v>11.859511047305</v>
      </c>
      <c r="GD75" s="109">
        <f t="shared" si="11"/>
        <v>7.1651846015915304</v>
      </c>
      <c r="GE75" s="109">
        <f t="shared" si="11"/>
        <v>1.0888311063065499</v>
      </c>
      <c r="GF75" s="109">
        <f t="shared" si="11"/>
        <v>7.3252558636972802</v>
      </c>
      <c r="GG75" s="109">
        <f t="shared" si="11"/>
        <v>2.0183531503292201E-2</v>
      </c>
      <c r="GH75" s="109">
        <f t="shared" si="11"/>
        <v>2.8550938709082798</v>
      </c>
      <c r="GI75" s="109">
        <f t="shared" si="11"/>
        <v>2.53507528597711</v>
      </c>
      <c r="GJ75" s="109">
        <f t="shared" si="11"/>
        <v>1.1954715353998999</v>
      </c>
      <c r="GK75" s="109">
        <f t="shared" si="11"/>
        <v>5.5182531787225102</v>
      </c>
      <c r="GL75" s="109">
        <f t="shared" si="11"/>
        <v>23.0110796487836</v>
      </c>
      <c r="GM75" s="109">
        <f t="shared" si="11"/>
        <v>1.33354086379212</v>
      </c>
      <c r="GN75" s="109">
        <f t="shared" si="11"/>
        <v>9.4122140828507206</v>
      </c>
      <c r="GO75" s="109">
        <f t="shared" si="11"/>
        <v>2.3267316839596099</v>
      </c>
      <c r="GP75" s="109">
        <f t="shared" si="11"/>
        <v>3.4509978420928902</v>
      </c>
      <c r="GQ75" s="109">
        <f t="shared" si="11"/>
        <v>1.5072635004239801</v>
      </c>
      <c r="GR75" s="109">
        <f t="shared" si="12"/>
        <v>8.1995488387988207</v>
      </c>
      <c r="GS75" s="109">
        <f t="shared" si="12"/>
        <v>3.9202866626228698</v>
      </c>
      <c r="GT75" s="109">
        <f t="shared" si="12"/>
        <v>5.8659641454753499</v>
      </c>
      <c r="GU75" s="109">
        <f t="shared" si="12"/>
        <v>10.4000604471027</v>
      </c>
      <c r="GV75" s="109">
        <f t="shared" si="12"/>
        <v>2.11469692304042</v>
      </c>
      <c r="GW75" s="109">
        <f t="shared" si="12"/>
        <v>8.69567651523049</v>
      </c>
      <c r="GX75" s="109">
        <f t="shared" si="12"/>
        <v>1.32635533753179</v>
      </c>
      <c r="GY75" s="109">
        <f t="shared" si="12"/>
        <v>26.7423097814683</v>
      </c>
      <c r="GZ75" s="109">
        <f t="shared" si="12"/>
        <v>7.3470552876884101</v>
      </c>
      <c r="HA75" s="109">
        <f t="shared" si="12"/>
        <v>3.2358581180285002</v>
      </c>
      <c r="HB75" s="109">
        <f t="shared" si="12"/>
        <v>0.64749130358310902</v>
      </c>
      <c r="HC75" s="109">
        <f t="shared" si="12"/>
        <v>17.824909102928</v>
      </c>
      <c r="HD75" s="109">
        <f t="shared" si="12"/>
        <v>2.0619962587639602</v>
      </c>
      <c r="HE75" s="109">
        <f t="shared" si="12"/>
        <v>7.2488268559314504</v>
      </c>
      <c r="HF75" s="109">
        <f t="shared" si="12"/>
        <v>30.6803782986233</v>
      </c>
      <c r="HG75" s="109">
        <f t="shared" si="12"/>
        <v>2.8694193686563501</v>
      </c>
      <c r="HH75" s="109">
        <f t="shared" si="12"/>
        <v>7.98259285823716E-2</v>
      </c>
      <c r="HI75" s="109">
        <f t="shared" si="12"/>
        <v>1.64641927507829</v>
      </c>
      <c r="HJ75" s="109">
        <f t="shared" si="12"/>
        <v>5.2330758130392896</v>
      </c>
      <c r="HK75" s="109">
        <f t="shared" si="12"/>
        <v>21.016474002818299</v>
      </c>
      <c r="HL75" s="109">
        <f t="shared" si="12"/>
        <v>5.9774912182091704</v>
      </c>
      <c r="HM75" s="109">
        <f t="shared" si="12"/>
        <v>0.92762236561946798</v>
      </c>
      <c r="HN75" s="109">
        <f t="shared" si="12"/>
        <v>14.4054156663546</v>
      </c>
      <c r="HO75" s="109">
        <f t="shared" si="12"/>
        <v>2.5578968252102099</v>
      </c>
      <c r="HP75" s="109">
        <f t="shared" si="12"/>
        <v>0.81793465214662497</v>
      </c>
      <c r="HQ75" s="109">
        <f t="shared" si="12"/>
        <v>5.8543302652302902</v>
      </c>
      <c r="HR75" s="109">
        <f t="shared" si="12"/>
        <v>7.5848725448238996</v>
      </c>
      <c r="HS75" s="109">
        <f t="shared" si="12"/>
        <v>0.70590918505706202</v>
      </c>
      <c r="HT75" s="109">
        <f t="shared" si="12"/>
        <v>3.9621072016820502</v>
      </c>
      <c r="HU75" s="109">
        <f t="shared" si="12"/>
        <v>8.7842876543852704</v>
      </c>
      <c r="HV75" s="109">
        <f t="shared" si="12"/>
        <v>6.2441178724344804</v>
      </c>
      <c r="HW75" s="109">
        <f t="shared" si="12"/>
        <v>1.00946648351698</v>
      </c>
      <c r="HX75" s="109">
        <f t="shared" si="12"/>
        <v>17.772367130133301</v>
      </c>
      <c r="HY75" s="109">
        <f t="shared" si="12"/>
        <v>6.9936631989213502</v>
      </c>
      <c r="HZ75" s="109">
        <f t="shared" si="12"/>
        <v>14.488825135864801</v>
      </c>
      <c r="IA75" s="109">
        <f t="shared" si="12"/>
        <v>22.326576155897602</v>
      </c>
      <c r="IB75" s="109">
        <f t="shared" si="12"/>
        <v>0.234513613813289</v>
      </c>
      <c r="IC75" s="109">
        <f t="shared" si="12"/>
        <v>1.53099409056781E-2</v>
      </c>
      <c r="ID75" s="109">
        <f t="shared" si="12"/>
        <v>1.83270213516106</v>
      </c>
      <c r="IE75" s="109">
        <f t="shared" si="12"/>
        <v>7.2529743823659798</v>
      </c>
      <c r="IF75" s="109">
        <f t="shared" si="12"/>
        <v>14.1113564268564</v>
      </c>
      <c r="IG75" s="109">
        <f t="shared" si="12"/>
        <v>12.397652002114899</v>
      </c>
      <c r="IH75" s="109">
        <f t="shared" si="12"/>
        <v>18.907433172341602</v>
      </c>
      <c r="II75" s="109">
        <f t="shared" si="12"/>
        <v>1.98849973503688</v>
      </c>
      <c r="IJ75" s="109">
        <f t="shared" si="12"/>
        <v>29.819936649430101</v>
      </c>
      <c r="IK75" s="109">
        <f t="shared" si="12"/>
        <v>3.4870692440262698</v>
      </c>
      <c r="IL75" s="109">
        <f t="shared" si="12"/>
        <v>2.8535181511053298</v>
      </c>
      <c r="IM75" s="109">
        <f t="shared" si="12"/>
        <v>3.9986412785871202</v>
      </c>
      <c r="IN75" s="109">
        <f t="shared" si="12"/>
        <v>7.8500312510720196</v>
      </c>
    </row>
    <row r="76" spans="1:248">
      <c r="A76" s="95" t="s">
        <v>835</v>
      </c>
      <c r="B76" s="3" t="e">
        <f t="shared" si="6"/>
        <v>#N/A</v>
      </c>
      <c r="C76" s="121">
        <f t="shared" si="13"/>
        <v>114.008810108277</v>
      </c>
      <c r="D76" s="122" t="e">
        <f>E76/$E$56</f>
        <v>#N/A</v>
      </c>
      <c r="E76" s="119" t="e">
        <f t="shared" si="7"/>
        <v>#N/A</v>
      </c>
      <c r="F76" s="109">
        <f>+F60*F$56</f>
        <v>0</v>
      </c>
      <c r="G76" s="109">
        <f>+G60*G$56</f>
        <v>0</v>
      </c>
      <c r="H76" s="109">
        <f t="shared" si="14"/>
        <v>0</v>
      </c>
      <c r="I76" s="109">
        <f t="shared" si="14"/>
        <v>0</v>
      </c>
      <c r="J76" s="109">
        <f t="shared" si="14"/>
        <v>0</v>
      </c>
      <c r="K76" s="109">
        <f t="shared" si="14"/>
        <v>0</v>
      </c>
      <c r="L76" s="109">
        <f t="shared" si="14"/>
        <v>0</v>
      </c>
      <c r="M76" s="109">
        <f t="shared" si="14"/>
        <v>0</v>
      </c>
      <c r="N76" s="109">
        <f t="shared" si="14"/>
        <v>0</v>
      </c>
      <c r="O76" s="109">
        <f t="shared" si="14"/>
        <v>0</v>
      </c>
      <c r="P76" s="109">
        <f t="shared" si="14"/>
        <v>0</v>
      </c>
      <c r="Q76" s="109">
        <f t="shared" si="14"/>
        <v>0</v>
      </c>
      <c r="R76" s="109">
        <f t="shared" si="14"/>
        <v>0</v>
      </c>
      <c r="S76" s="109">
        <f t="shared" si="14"/>
        <v>0</v>
      </c>
      <c r="T76" s="109">
        <f t="shared" si="14"/>
        <v>0</v>
      </c>
      <c r="U76" s="109">
        <f t="shared" si="14"/>
        <v>0</v>
      </c>
      <c r="V76" s="109">
        <f t="shared" si="14"/>
        <v>0</v>
      </c>
      <c r="W76" s="109">
        <f t="shared" si="14"/>
        <v>0</v>
      </c>
      <c r="X76" s="109">
        <f t="shared" si="14"/>
        <v>0</v>
      </c>
      <c r="Y76" s="109">
        <f t="shared" si="14"/>
        <v>0</v>
      </c>
      <c r="Z76" s="109">
        <f t="shared" si="14"/>
        <v>0</v>
      </c>
      <c r="AA76" s="109">
        <f t="shared" si="14"/>
        <v>0</v>
      </c>
      <c r="AB76" s="109" t="e">
        <f t="shared" si="14"/>
        <v>#N/A</v>
      </c>
      <c r="AC76" s="109">
        <f t="shared" si="14"/>
        <v>0</v>
      </c>
      <c r="AD76" s="109">
        <f t="shared" si="14"/>
        <v>0</v>
      </c>
      <c r="AE76" s="109">
        <f t="shared" si="14"/>
        <v>0</v>
      </c>
      <c r="AF76" s="109">
        <f t="shared" si="14"/>
        <v>0</v>
      </c>
      <c r="AG76" s="109">
        <f t="shared" si="14"/>
        <v>0</v>
      </c>
      <c r="AH76" s="109">
        <f t="shared" si="14"/>
        <v>0</v>
      </c>
      <c r="AI76" s="109">
        <f t="shared" si="14"/>
        <v>0</v>
      </c>
      <c r="AJ76" s="109">
        <f t="shared" si="14"/>
        <v>0</v>
      </c>
      <c r="AK76" s="109">
        <f t="shared" si="14"/>
        <v>0</v>
      </c>
      <c r="AL76" s="109">
        <f t="shared" si="14"/>
        <v>0</v>
      </c>
      <c r="AM76" s="109">
        <f t="shared" si="14"/>
        <v>0</v>
      </c>
      <c r="AN76" s="109">
        <f t="shared" si="14"/>
        <v>0</v>
      </c>
      <c r="AO76" s="109">
        <f t="shared" si="14"/>
        <v>0</v>
      </c>
      <c r="AP76" s="109">
        <f t="shared" si="14"/>
        <v>0</v>
      </c>
      <c r="AQ76" s="109">
        <f t="shared" si="14"/>
        <v>0</v>
      </c>
      <c r="AR76" s="109">
        <f t="shared" si="14"/>
        <v>0</v>
      </c>
      <c r="AS76" s="109">
        <f t="shared" si="14"/>
        <v>0</v>
      </c>
      <c r="AT76" s="109">
        <f t="shared" si="14"/>
        <v>0</v>
      </c>
      <c r="AU76" s="109">
        <f t="shared" si="14"/>
        <v>0</v>
      </c>
      <c r="AV76" s="109">
        <f t="shared" si="14"/>
        <v>0</v>
      </c>
      <c r="AW76" s="109">
        <f t="shared" si="14"/>
        <v>0</v>
      </c>
      <c r="AX76" s="109">
        <f t="shared" si="14"/>
        <v>0</v>
      </c>
      <c r="AY76" s="109">
        <f t="shared" si="14"/>
        <v>0</v>
      </c>
      <c r="AZ76" s="109">
        <f t="shared" si="14"/>
        <v>0</v>
      </c>
      <c r="BA76" s="109">
        <f t="shared" si="14"/>
        <v>0</v>
      </c>
      <c r="BB76" s="109">
        <f t="shared" si="14"/>
        <v>0</v>
      </c>
      <c r="BC76" s="109">
        <f t="shared" si="14"/>
        <v>0</v>
      </c>
      <c r="BD76" s="109">
        <f t="shared" si="14"/>
        <v>0</v>
      </c>
      <c r="BE76" s="109">
        <f t="shared" si="14"/>
        <v>0</v>
      </c>
      <c r="BF76" s="109">
        <f t="shared" si="14"/>
        <v>0</v>
      </c>
      <c r="BG76" s="109">
        <f t="shared" si="14"/>
        <v>0</v>
      </c>
      <c r="BH76" s="109">
        <f t="shared" si="14"/>
        <v>0</v>
      </c>
      <c r="BI76" s="109">
        <f t="shared" si="14"/>
        <v>0</v>
      </c>
      <c r="BJ76" s="109">
        <f t="shared" si="14"/>
        <v>0</v>
      </c>
      <c r="BK76" s="109">
        <f t="shared" si="14"/>
        <v>0</v>
      </c>
      <c r="BL76" s="109">
        <f t="shared" si="14"/>
        <v>0</v>
      </c>
      <c r="BM76" s="109">
        <f t="shared" si="14"/>
        <v>0</v>
      </c>
      <c r="BN76" s="109">
        <f t="shared" si="14"/>
        <v>0</v>
      </c>
      <c r="BO76" s="109">
        <f t="shared" si="14"/>
        <v>0</v>
      </c>
      <c r="BP76" s="109">
        <f t="shared" si="14"/>
        <v>0</v>
      </c>
      <c r="BQ76" s="109">
        <f t="shared" si="14"/>
        <v>0</v>
      </c>
      <c r="BR76" s="109">
        <f t="shared" si="15"/>
        <v>0</v>
      </c>
      <c r="BS76" s="109">
        <f t="shared" si="15"/>
        <v>0</v>
      </c>
      <c r="BT76" s="109">
        <f t="shared" si="10"/>
        <v>0</v>
      </c>
      <c r="BU76" s="109">
        <f t="shared" si="10"/>
        <v>0</v>
      </c>
      <c r="BV76" s="109">
        <f t="shared" si="10"/>
        <v>0</v>
      </c>
      <c r="BW76" s="109">
        <f t="shared" si="10"/>
        <v>0</v>
      </c>
      <c r="BX76" s="109">
        <f t="shared" si="10"/>
        <v>0</v>
      </c>
      <c r="BY76" s="109">
        <f t="shared" si="10"/>
        <v>0</v>
      </c>
      <c r="BZ76" s="109">
        <f t="shared" si="10"/>
        <v>0</v>
      </c>
      <c r="CA76" s="109">
        <f t="shared" si="10"/>
        <v>0</v>
      </c>
      <c r="CB76" s="109">
        <f t="shared" si="10"/>
        <v>0</v>
      </c>
      <c r="CC76" s="109">
        <f t="shared" si="10"/>
        <v>0</v>
      </c>
      <c r="CD76" s="109">
        <f t="shared" si="10"/>
        <v>0</v>
      </c>
      <c r="CE76" s="109">
        <f t="shared" si="10"/>
        <v>0</v>
      </c>
      <c r="CF76" s="109">
        <f t="shared" si="10"/>
        <v>0</v>
      </c>
      <c r="CG76" s="109">
        <f t="shared" si="10"/>
        <v>0</v>
      </c>
      <c r="CH76" s="109">
        <f t="shared" si="10"/>
        <v>0</v>
      </c>
      <c r="CI76" s="109">
        <f t="shared" si="10"/>
        <v>0</v>
      </c>
      <c r="CJ76" s="109">
        <f t="shared" si="10"/>
        <v>0</v>
      </c>
      <c r="CK76" s="109">
        <f t="shared" si="10"/>
        <v>0</v>
      </c>
      <c r="CL76" s="109">
        <f t="shared" si="10"/>
        <v>0</v>
      </c>
      <c r="CM76" s="109">
        <f t="shared" si="10"/>
        <v>0</v>
      </c>
      <c r="CN76" s="109">
        <f t="shared" si="10"/>
        <v>0</v>
      </c>
      <c r="CO76" s="109">
        <f t="shared" si="10"/>
        <v>0</v>
      </c>
      <c r="CP76" s="109">
        <f t="shared" si="10"/>
        <v>0</v>
      </c>
      <c r="CQ76" s="109">
        <f t="shared" si="10"/>
        <v>0</v>
      </c>
      <c r="CR76" s="109">
        <f t="shared" si="10"/>
        <v>0</v>
      </c>
      <c r="CS76" s="109">
        <f t="shared" si="10"/>
        <v>0</v>
      </c>
      <c r="CT76" s="109">
        <f t="shared" si="10"/>
        <v>0</v>
      </c>
      <c r="CU76" s="109">
        <f t="shared" si="10"/>
        <v>0</v>
      </c>
      <c r="CV76" s="109">
        <f t="shared" si="10"/>
        <v>0</v>
      </c>
      <c r="CW76" s="109">
        <f t="shared" si="10"/>
        <v>0</v>
      </c>
      <c r="CX76" s="109">
        <f t="shared" si="10"/>
        <v>0</v>
      </c>
      <c r="CY76" s="109">
        <f t="shared" si="10"/>
        <v>0</v>
      </c>
      <c r="CZ76" s="109">
        <f t="shared" si="10"/>
        <v>0</v>
      </c>
      <c r="DA76" s="109">
        <f t="shared" si="10"/>
        <v>0</v>
      </c>
      <c r="DB76" s="109">
        <f t="shared" si="10"/>
        <v>0</v>
      </c>
      <c r="DC76" s="109">
        <f t="shared" si="10"/>
        <v>0</v>
      </c>
      <c r="DD76" s="109">
        <f t="shared" si="10"/>
        <v>0</v>
      </c>
      <c r="DE76" s="109">
        <f t="shared" si="10"/>
        <v>0</v>
      </c>
      <c r="DF76" s="109">
        <f t="shared" si="10"/>
        <v>0</v>
      </c>
      <c r="DG76" s="109">
        <f t="shared" si="10"/>
        <v>0</v>
      </c>
      <c r="DH76" s="109">
        <f t="shared" si="10"/>
        <v>0</v>
      </c>
      <c r="DI76" s="109">
        <f t="shared" si="10"/>
        <v>0</v>
      </c>
      <c r="DJ76" s="109">
        <f t="shared" si="10"/>
        <v>0</v>
      </c>
      <c r="DK76" s="109">
        <f t="shared" si="10"/>
        <v>0</v>
      </c>
      <c r="DL76" s="109">
        <f t="shared" si="10"/>
        <v>0</v>
      </c>
      <c r="DM76" s="109">
        <f t="shared" si="10"/>
        <v>0</v>
      </c>
      <c r="DN76" s="109">
        <f t="shared" si="10"/>
        <v>0</v>
      </c>
      <c r="DO76" s="109">
        <f t="shared" si="10"/>
        <v>0</v>
      </c>
      <c r="DP76" s="109">
        <f t="shared" si="10"/>
        <v>0</v>
      </c>
      <c r="DQ76" s="109">
        <f t="shared" si="10"/>
        <v>0</v>
      </c>
      <c r="DR76" s="109">
        <f t="shared" si="10"/>
        <v>0</v>
      </c>
      <c r="DS76" s="109">
        <f t="shared" si="10"/>
        <v>0</v>
      </c>
      <c r="DT76" s="109">
        <f t="shared" si="10"/>
        <v>0</v>
      </c>
      <c r="DU76" s="109">
        <f t="shared" si="10"/>
        <v>0</v>
      </c>
      <c r="DV76" s="109">
        <f t="shared" si="10"/>
        <v>0</v>
      </c>
      <c r="DW76" s="109">
        <f t="shared" si="10"/>
        <v>0</v>
      </c>
      <c r="DX76" s="109">
        <f t="shared" si="10"/>
        <v>0</v>
      </c>
      <c r="DY76" s="109">
        <f t="shared" si="10"/>
        <v>0</v>
      </c>
      <c r="DZ76" s="109">
        <f t="shared" si="10"/>
        <v>0</v>
      </c>
      <c r="EA76" s="109">
        <f t="shared" si="10"/>
        <v>0</v>
      </c>
      <c r="EB76" s="109">
        <f t="shared" si="10"/>
        <v>0</v>
      </c>
      <c r="EC76" s="109">
        <f t="shared" si="10"/>
        <v>0</v>
      </c>
      <c r="ED76" s="109">
        <f t="shared" si="10"/>
        <v>0</v>
      </c>
      <c r="EE76" s="109">
        <f t="shared" si="10"/>
        <v>0</v>
      </c>
      <c r="EF76" s="109">
        <f t="shared" si="11"/>
        <v>5.9631961948118901</v>
      </c>
      <c r="EG76" s="109">
        <f t="shared" si="11"/>
        <v>36.550866058905598</v>
      </c>
      <c r="EH76" s="109">
        <f t="shared" si="11"/>
        <v>5.8754094154724101E-2</v>
      </c>
      <c r="EI76" s="109">
        <f t="shared" si="11"/>
        <v>1.27395826220199</v>
      </c>
      <c r="EJ76" s="109">
        <f t="shared" si="11"/>
        <v>7.81922342804158</v>
      </c>
      <c r="EK76" s="109">
        <f t="shared" si="11"/>
        <v>11.4622701611721</v>
      </c>
      <c r="EL76" s="109">
        <f t="shared" si="11"/>
        <v>1.2646913528422601</v>
      </c>
      <c r="EM76" s="109">
        <f t="shared" si="11"/>
        <v>1.05555789326924</v>
      </c>
      <c r="EN76" s="109">
        <f t="shared" si="11"/>
        <v>0.19811604238771199</v>
      </c>
      <c r="EO76" s="109">
        <f t="shared" si="11"/>
        <v>3.1745939144217101</v>
      </c>
      <c r="EP76" s="109">
        <f t="shared" si="11"/>
        <v>1.7219149859313501</v>
      </c>
      <c r="EQ76" s="109">
        <f t="shared" si="11"/>
        <v>0.18217760935973401</v>
      </c>
      <c r="ER76" s="109">
        <f t="shared" si="11"/>
        <v>0.98043933586184195</v>
      </c>
      <c r="ES76" s="109">
        <f t="shared" si="11"/>
        <v>1.3357269868706001</v>
      </c>
      <c r="ET76" s="109">
        <f t="shared" si="11"/>
        <v>3.6590946995520399</v>
      </c>
      <c r="EU76" s="109">
        <f t="shared" si="11"/>
        <v>1.39677768601423</v>
      </c>
      <c r="EV76" s="109">
        <f t="shared" si="11"/>
        <v>1.44336194567024</v>
      </c>
      <c r="EW76" s="109">
        <f t="shared" si="11"/>
        <v>0.462970985450535</v>
      </c>
      <c r="EX76" s="109">
        <f t="shared" si="11"/>
        <v>2.0740089727570899E-2</v>
      </c>
      <c r="EY76" s="109">
        <f t="shared" si="11"/>
        <v>0.30700959419743101</v>
      </c>
      <c r="EZ76" s="109">
        <f t="shared" si="11"/>
        <v>0.52611347982212298</v>
      </c>
      <c r="FA76" s="109">
        <f t="shared" si="11"/>
        <v>1.6491517752798399</v>
      </c>
      <c r="FB76" s="109">
        <f t="shared" si="11"/>
        <v>6.1652202323493004</v>
      </c>
      <c r="FC76" s="109">
        <f t="shared" si="11"/>
        <v>2.2370727838994502</v>
      </c>
      <c r="FD76" s="109">
        <f t="shared" si="11"/>
        <v>0.70344234598410205</v>
      </c>
      <c r="FE76" s="109">
        <f t="shared" si="11"/>
        <v>57.716951367232603</v>
      </c>
      <c r="FF76" s="109">
        <f t="shared" si="11"/>
        <v>2.32375901441607</v>
      </c>
      <c r="FG76" s="109">
        <f t="shared" si="11"/>
        <v>1.47101035450494</v>
      </c>
      <c r="FH76" s="109">
        <f t="shared" si="11"/>
        <v>1.0190840724839301</v>
      </c>
      <c r="FI76" s="109">
        <f t="shared" si="11"/>
        <v>7.0125089061784198</v>
      </c>
      <c r="FJ76" s="109">
        <f t="shared" si="11"/>
        <v>1.4037194329715701</v>
      </c>
      <c r="FK76" s="109">
        <f t="shared" si="11"/>
        <v>4.4232535779341999</v>
      </c>
      <c r="FL76" s="109">
        <f t="shared" si="11"/>
        <v>2.25381617504318</v>
      </c>
      <c r="FM76" s="109">
        <f t="shared" si="11"/>
        <v>1.2909734281607801</v>
      </c>
      <c r="FN76" s="109">
        <f t="shared" si="11"/>
        <v>3.2533725637490298</v>
      </c>
      <c r="FO76" s="109">
        <f t="shared" si="11"/>
        <v>3.4239319382083901</v>
      </c>
      <c r="FP76" s="109">
        <f t="shared" si="11"/>
        <v>11.024837113097499</v>
      </c>
      <c r="FQ76" s="109">
        <f t="shared" si="11"/>
        <v>1.8463791505068601</v>
      </c>
      <c r="FR76" s="109">
        <f t="shared" si="11"/>
        <v>0.59556606441565296</v>
      </c>
      <c r="FS76" s="109">
        <f t="shared" si="11"/>
        <v>1.66287080014846</v>
      </c>
      <c r="FT76" s="109">
        <f t="shared" si="11"/>
        <v>1.43999584904448</v>
      </c>
      <c r="FU76" s="109">
        <f t="shared" si="11"/>
        <v>1.22894113508801</v>
      </c>
      <c r="FV76" s="109">
        <f t="shared" si="11"/>
        <v>1.6511406902936701</v>
      </c>
      <c r="FW76" s="109">
        <f t="shared" si="11"/>
        <v>0.956197614426475</v>
      </c>
      <c r="FX76" s="109">
        <f t="shared" si="11"/>
        <v>1.93672679639874</v>
      </c>
      <c r="FY76" s="109">
        <f t="shared" si="11"/>
        <v>4.2858597195584602</v>
      </c>
      <c r="FZ76" s="109">
        <f t="shared" si="11"/>
        <v>1.4073321717682901</v>
      </c>
      <c r="GA76" s="109">
        <f t="shared" si="11"/>
        <v>10.519104934472001</v>
      </c>
      <c r="GB76" s="109">
        <f t="shared" si="11"/>
        <v>0.43288399727850602</v>
      </c>
      <c r="GC76" s="109">
        <f t="shared" si="11"/>
        <v>10.358755993160701</v>
      </c>
      <c r="GD76" s="109">
        <f t="shared" si="11"/>
        <v>8.1977691896020808</v>
      </c>
      <c r="GE76" s="109">
        <f t="shared" si="11"/>
        <v>1.1421765819287799</v>
      </c>
      <c r="GF76" s="109">
        <f t="shared" si="11"/>
        <v>7.3155435503766801</v>
      </c>
      <c r="GG76" s="109">
        <f t="shared" si="11"/>
        <v>2.0893353520756101E-2</v>
      </c>
      <c r="GH76" s="109">
        <f t="shared" si="11"/>
        <v>2.7853995976242998</v>
      </c>
      <c r="GI76" s="109">
        <f t="shared" si="11"/>
        <v>2.6365342913788101</v>
      </c>
      <c r="GJ76" s="109">
        <f t="shared" si="11"/>
        <v>1.2316725439434599</v>
      </c>
      <c r="GK76" s="109">
        <f t="shared" si="11"/>
        <v>5.8018223299095597</v>
      </c>
      <c r="GL76" s="109">
        <f t="shared" si="11"/>
        <v>24.0761196550948</v>
      </c>
      <c r="GM76" s="109">
        <f t="shared" si="11"/>
        <v>1.26227986113792</v>
      </c>
      <c r="GN76" s="109">
        <f t="shared" si="11"/>
        <v>9.3571317380359798</v>
      </c>
      <c r="GO76" s="109">
        <f t="shared" si="11"/>
        <v>2.22335669885222</v>
      </c>
      <c r="GP76" s="109">
        <f t="shared" si="11"/>
        <v>3.72497737934391</v>
      </c>
      <c r="GQ76" s="109">
        <f t="shared" si="11"/>
        <v>1.3506563318603699</v>
      </c>
      <c r="GR76" s="109">
        <f t="shared" si="12"/>
        <v>8.6572274763527801</v>
      </c>
      <c r="GS76" s="109">
        <f t="shared" si="12"/>
        <v>3.8536361866545898</v>
      </c>
      <c r="GT76" s="109">
        <f t="shared" si="12"/>
        <v>7.4007345891082901</v>
      </c>
      <c r="GU76" s="109">
        <f t="shared" si="12"/>
        <v>13.102030260762801</v>
      </c>
      <c r="GV76" s="109">
        <f t="shared" si="12"/>
        <v>1.95277407027893</v>
      </c>
      <c r="GW76" s="109">
        <f t="shared" si="12"/>
        <v>9.0667702361105693</v>
      </c>
      <c r="GX76" s="109">
        <f t="shared" si="12"/>
        <v>0.95813058334303103</v>
      </c>
      <c r="GY76" s="109">
        <f t="shared" si="12"/>
        <v>29.885759444797198</v>
      </c>
      <c r="GZ76" s="109">
        <f t="shared" si="12"/>
        <v>6.8937594465186898</v>
      </c>
      <c r="HA76" s="109">
        <f t="shared" si="12"/>
        <v>3.6240051359238201</v>
      </c>
      <c r="HB76" s="109">
        <f t="shared" si="12"/>
        <v>0.71627638399137605</v>
      </c>
      <c r="HC76" s="109">
        <f t="shared" si="12"/>
        <v>18.027167335919899</v>
      </c>
      <c r="HD76" s="109">
        <f t="shared" si="12"/>
        <v>2.1875718765810501</v>
      </c>
      <c r="HE76" s="109">
        <f t="shared" si="12"/>
        <v>7.2492834966682498</v>
      </c>
      <c r="HF76" s="109">
        <f t="shared" si="12"/>
        <v>41.898709665778199</v>
      </c>
      <c r="HG76" s="109">
        <f t="shared" si="12"/>
        <v>2.9084277861502801</v>
      </c>
      <c r="HH76" s="109">
        <f t="shared" si="12"/>
        <v>7.7604943515366606E-2</v>
      </c>
      <c r="HI76" s="109">
        <f t="shared" si="12"/>
        <v>1.4290674933313801</v>
      </c>
      <c r="HJ76" s="109">
        <f t="shared" si="12"/>
        <v>4.4650897382982899</v>
      </c>
      <c r="HK76" s="109">
        <f t="shared" si="12"/>
        <v>22.169070792940602</v>
      </c>
      <c r="HL76" s="109">
        <f t="shared" si="12"/>
        <v>9.1135623889519692</v>
      </c>
      <c r="HM76" s="109">
        <f t="shared" si="12"/>
        <v>0.94883518484122498</v>
      </c>
      <c r="HN76" s="109">
        <f t="shared" si="12"/>
        <v>21.984307233317601</v>
      </c>
      <c r="HO76" s="109">
        <f t="shared" si="12"/>
        <v>2.6079558885539602</v>
      </c>
      <c r="HP76" s="109">
        <f t="shared" si="12"/>
        <v>0.99424860149861005</v>
      </c>
      <c r="HQ76" s="109">
        <f t="shared" si="12"/>
        <v>5.5287235894076598</v>
      </c>
      <c r="HR76" s="109">
        <f t="shared" si="12"/>
        <v>7.9911666968222299</v>
      </c>
      <c r="HS76" s="109">
        <f t="shared" si="12"/>
        <v>1.1210192858630099</v>
      </c>
      <c r="HT76" s="109">
        <f t="shared" si="12"/>
        <v>4.6931008362021602</v>
      </c>
      <c r="HU76" s="109">
        <f t="shared" si="12"/>
        <v>11.7996454978689</v>
      </c>
      <c r="HV76" s="109">
        <f t="shared" si="12"/>
        <v>6.9560767423638801</v>
      </c>
      <c r="HW76" s="109">
        <f t="shared" si="12"/>
        <v>1.3593983860744301</v>
      </c>
      <c r="HX76" s="109">
        <f t="shared" si="12"/>
        <v>21.493308275329301</v>
      </c>
      <c r="HY76" s="109">
        <f t="shared" si="12"/>
        <v>3.9447358932132999</v>
      </c>
      <c r="HZ76" s="109">
        <f t="shared" si="12"/>
        <v>16.825111825050101</v>
      </c>
      <c r="IA76" s="109">
        <f t="shared" si="12"/>
        <v>23.694968170865099</v>
      </c>
      <c r="IB76" s="109">
        <f t="shared" si="12"/>
        <v>0.24375478435905601</v>
      </c>
      <c r="IC76" s="109">
        <f t="shared" si="12"/>
        <v>1.5404857719518199E-2</v>
      </c>
      <c r="ID76" s="109">
        <f t="shared" si="12"/>
        <v>1.9615627488765901</v>
      </c>
      <c r="IE76" s="109">
        <f t="shared" si="12"/>
        <v>7.7946397687901197</v>
      </c>
      <c r="IF76" s="109">
        <f t="shared" si="12"/>
        <v>14.1701945930176</v>
      </c>
      <c r="IG76" s="109">
        <f t="shared" si="12"/>
        <v>12.4053744795788</v>
      </c>
      <c r="IH76" s="109">
        <f t="shared" si="12"/>
        <v>18.5792420043101</v>
      </c>
      <c r="II76" s="109">
        <f t="shared" si="12"/>
        <v>2.33534619284683</v>
      </c>
      <c r="IJ76" s="109">
        <f t="shared" si="12"/>
        <v>39.1100365294649</v>
      </c>
      <c r="IK76" s="109">
        <f t="shared" si="12"/>
        <v>4.0239988215239304</v>
      </c>
      <c r="IL76" s="109">
        <f t="shared" si="12"/>
        <v>2.9935500790924001</v>
      </c>
      <c r="IM76" s="109">
        <f t="shared" si="12"/>
        <v>4.1311950001058904</v>
      </c>
      <c r="IN76" s="109">
        <f t="shared" si="12"/>
        <v>8.78882390678924</v>
      </c>
    </row>
    <row r="77" spans="1:248">
      <c r="A77" s="95" t="s">
        <v>836</v>
      </c>
      <c r="B77" s="3" t="e">
        <f t="shared" si="6"/>
        <v>#N/A</v>
      </c>
      <c r="C77" s="123">
        <f t="shared" si="13"/>
        <v>111.561992076466</v>
      </c>
      <c r="D77" s="124" t="e">
        <f>E77/$E$56</f>
        <v>#N/A</v>
      </c>
      <c r="E77" s="96" t="e">
        <f t="shared" si="7"/>
        <v>#N/A</v>
      </c>
      <c r="F77" s="109">
        <f t="shared" ref="F77:BQ78" si="16">+F61*F$56</f>
        <v>135.36610603527657</v>
      </c>
      <c r="G77" s="109">
        <f t="shared" si="16"/>
        <v>101.86887327906911</v>
      </c>
      <c r="H77" s="109">
        <f t="shared" si="16"/>
        <v>12.798831210842845</v>
      </c>
      <c r="I77" s="109">
        <f t="shared" si="16"/>
        <v>5.4271828308479568</v>
      </c>
      <c r="J77" s="109">
        <f t="shared" si="16"/>
        <v>20.565196895241694</v>
      </c>
      <c r="K77" s="109">
        <f t="shared" si="16"/>
        <v>2.1871084067408635</v>
      </c>
      <c r="L77" s="109">
        <f t="shared" si="16"/>
        <v>43.347576789822568</v>
      </c>
      <c r="M77" s="109">
        <f t="shared" si="16"/>
        <v>8.9232877477280628</v>
      </c>
      <c r="N77" s="109">
        <f t="shared" si="16"/>
        <v>14.188286719529797</v>
      </c>
      <c r="O77" s="109">
        <f t="shared" si="16"/>
        <v>12.602806990906053</v>
      </c>
      <c r="P77" s="109">
        <f t="shared" si="16"/>
        <v>41.953270892985749</v>
      </c>
      <c r="Q77" s="109">
        <f t="shared" si="16"/>
        <v>11.968331752118043</v>
      </c>
      <c r="R77" s="109">
        <f t="shared" si="16"/>
        <v>11.384158141979952</v>
      </c>
      <c r="S77" s="109">
        <f t="shared" si="16"/>
        <v>17.9527899544611</v>
      </c>
      <c r="T77" s="109">
        <f t="shared" si="16"/>
        <v>9.5905742124596074</v>
      </c>
      <c r="U77" s="109">
        <f t="shared" si="16"/>
        <v>5.580180645367478</v>
      </c>
      <c r="V77" s="109">
        <f t="shared" si="16"/>
        <v>8.4560702090556852</v>
      </c>
      <c r="W77" s="109">
        <f t="shared" si="16"/>
        <v>15.242900713940058</v>
      </c>
      <c r="X77" s="109">
        <f t="shared" si="16"/>
        <v>17.858130144403745</v>
      </c>
      <c r="Y77" s="109">
        <f t="shared" si="16"/>
        <v>12.799357502869755</v>
      </c>
      <c r="Z77" s="109">
        <f t="shared" si="16"/>
        <v>7.8340417273039309</v>
      </c>
      <c r="AA77" s="109">
        <f t="shared" si="16"/>
        <v>16.707234542435089</v>
      </c>
      <c r="AB77" s="109" t="e">
        <f t="shared" si="16"/>
        <v>#N/A</v>
      </c>
      <c r="AC77" s="109">
        <f t="shared" si="16"/>
        <v>36.402015822907913</v>
      </c>
      <c r="AD77" s="109">
        <f t="shared" si="16"/>
        <v>5.9182962459048261</v>
      </c>
      <c r="AE77" s="109">
        <f t="shared" si="16"/>
        <v>50.656089243374709</v>
      </c>
      <c r="AF77" s="109">
        <f t="shared" si="16"/>
        <v>5.076212875864714</v>
      </c>
      <c r="AG77" s="109">
        <f t="shared" si="16"/>
        <v>21.087823166644064</v>
      </c>
      <c r="AH77" s="109">
        <f t="shared" si="16"/>
        <v>9.0772652214484157</v>
      </c>
      <c r="AI77" s="109">
        <f t="shared" si="16"/>
        <v>42.766846267442062</v>
      </c>
      <c r="AJ77" s="109">
        <f t="shared" si="16"/>
        <v>3.6353019291396995</v>
      </c>
      <c r="AK77" s="109">
        <f t="shared" si="16"/>
        <v>2.5618787549244662</v>
      </c>
      <c r="AL77" s="109">
        <f t="shared" si="16"/>
        <v>4.6478715679652245</v>
      </c>
      <c r="AM77" s="109">
        <f t="shared" si="16"/>
        <v>29.439674099331455</v>
      </c>
      <c r="AN77" s="109">
        <f t="shared" si="16"/>
        <v>50.921773059187124</v>
      </c>
      <c r="AO77" s="109">
        <f t="shared" si="16"/>
        <v>26.4201374710326</v>
      </c>
      <c r="AP77" s="109">
        <f t="shared" si="16"/>
        <v>14.065190820117358</v>
      </c>
      <c r="AQ77" s="109">
        <f t="shared" si="16"/>
        <v>4.5286670065984636</v>
      </c>
      <c r="AR77" s="109">
        <f t="shared" si="16"/>
        <v>23.104721811956587</v>
      </c>
      <c r="AS77" s="109">
        <f t="shared" si="16"/>
        <v>37.675737276032386</v>
      </c>
      <c r="AT77" s="109">
        <f t="shared" si="16"/>
        <v>3.5647818956039936</v>
      </c>
      <c r="AU77" s="109">
        <f t="shared" si="16"/>
        <v>24.284438382591418</v>
      </c>
      <c r="AV77" s="109">
        <f t="shared" si="16"/>
        <v>10.450800128142108</v>
      </c>
      <c r="AW77" s="109">
        <f t="shared" si="16"/>
        <v>69.291740894922185</v>
      </c>
      <c r="AX77" s="109">
        <f t="shared" si="16"/>
        <v>13.870626916874299</v>
      </c>
      <c r="AY77" s="109">
        <f t="shared" si="16"/>
        <v>998.55316795238571</v>
      </c>
      <c r="AZ77" s="109">
        <f t="shared" si="16"/>
        <v>86.657427850920541</v>
      </c>
      <c r="BA77" s="109">
        <f t="shared" si="16"/>
        <v>199.63931767217952</v>
      </c>
      <c r="BB77" s="109">
        <f t="shared" si="16"/>
        <v>25.785883259005196</v>
      </c>
      <c r="BC77" s="109">
        <f t="shared" si="16"/>
        <v>33.126577047805021</v>
      </c>
      <c r="BD77" s="109">
        <f t="shared" si="16"/>
        <v>115.03350090095148</v>
      </c>
      <c r="BE77" s="109">
        <f t="shared" si="16"/>
        <v>14.404379970054618</v>
      </c>
      <c r="BF77" s="109">
        <f t="shared" si="16"/>
        <v>33.438452166487316</v>
      </c>
      <c r="BG77" s="109">
        <f t="shared" si="16"/>
        <v>10.570730278734912</v>
      </c>
      <c r="BH77" s="109">
        <f t="shared" si="16"/>
        <v>27.580752498430311</v>
      </c>
      <c r="BI77" s="109">
        <f t="shared" si="16"/>
        <v>16.054593686821764</v>
      </c>
      <c r="BJ77" s="109">
        <f t="shared" si="16"/>
        <v>0.59974624728668058</v>
      </c>
      <c r="BK77" s="109">
        <f t="shared" si="16"/>
        <v>37.737694941147296</v>
      </c>
      <c r="BL77" s="109">
        <f t="shared" si="16"/>
        <v>23.126331414247698</v>
      </c>
      <c r="BM77" s="109">
        <f t="shared" si="16"/>
        <v>14.990926916435233</v>
      </c>
      <c r="BN77" s="109">
        <f t="shared" si="16"/>
        <v>3.691461612159594</v>
      </c>
      <c r="BO77" s="109">
        <f t="shared" si="16"/>
        <v>111.4209527251589</v>
      </c>
      <c r="BP77" s="109">
        <f t="shared" si="16"/>
        <v>21.878288758433367</v>
      </c>
      <c r="BQ77" s="109">
        <f t="shared" si="16"/>
        <v>38.579556233911681</v>
      </c>
      <c r="BR77" s="109">
        <f t="shared" si="15"/>
        <v>36.781533327875081</v>
      </c>
      <c r="BS77" s="109">
        <f t="shared" si="15"/>
        <v>17.638976308895856</v>
      </c>
      <c r="BT77" s="109">
        <f t="shared" si="10"/>
        <v>66.900189744516396</v>
      </c>
      <c r="BU77" s="109">
        <f t="shared" si="10"/>
        <v>7.6235962844067116</v>
      </c>
      <c r="BV77" s="109">
        <f t="shared" si="10"/>
        <v>15.39394519834174</v>
      </c>
      <c r="BW77" s="109">
        <f t="shared" si="10"/>
        <v>79.53356166529764</v>
      </c>
      <c r="BX77" s="109">
        <f t="shared" si="10"/>
        <v>12.269007797261775</v>
      </c>
      <c r="BY77" s="109">
        <f t="shared" si="10"/>
        <v>19.19660465604462</v>
      </c>
      <c r="BZ77" s="111">
        <f t="shared" si="10"/>
        <v>26.447841398231752</v>
      </c>
      <c r="CA77" s="109">
        <f t="shared" si="10"/>
        <v>7.417986477251695</v>
      </c>
      <c r="CB77" s="109">
        <f t="shared" si="10"/>
        <v>68.734667837393644</v>
      </c>
      <c r="CC77" s="109">
        <f t="shared" si="10"/>
        <v>8.4198459016613221</v>
      </c>
      <c r="CD77" s="109">
        <f t="shared" si="10"/>
        <v>35.679419186952359</v>
      </c>
      <c r="CE77" s="109">
        <f t="shared" si="10"/>
        <v>33.817028588785121</v>
      </c>
      <c r="CF77" s="109">
        <f t="shared" si="10"/>
        <v>14.875013210613234</v>
      </c>
      <c r="CG77" s="109">
        <f t="shared" si="10"/>
        <v>22.334901652975933</v>
      </c>
      <c r="CH77" s="109">
        <f t="shared" si="10"/>
        <v>18.050858755534183</v>
      </c>
      <c r="CI77" s="109">
        <f t="shared" si="10"/>
        <v>24.397041468111411</v>
      </c>
      <c r="CJ77" s="109">
        <f t="shared" si="10"/>
        <v>77.060496124966022</v>
      </c>
      <c r="CK77" s="109">
        <f t="shared" si="10"/>
        <v>9.9018970242403217</v>
      </c>
      <c r="CL77" s="109">
        <f t="shared" si="10"/>
        <v>33.653808520493065</v>
      </c>
      <c r="CM77" s="109">
        <f t="shared" si="10"/>
        <v>55.997193048381135</v>
      </c>
      <c r="CN77" s="109">
        <f t="shared" si="10"/>
        <v>23.913809872134841</v>
      </c>
      <c r="CO77" s="109">
        <f t="shared" si="10"/>
        <v>55.760474430641182</v>
      </c>
      <c r="CP77" s="109">
        <f t="shared" si="10"/>
        <v>31.000936246823468</v>
      </c>
      <c r="CQ77" s="109">
        <f t="shared" si="10"/>
        <v>24.880070462974832</v>
      </c>
      <c r="CR77" s="109">
        <f t="shared" si="10"/>
        <v>24.85362730444275</v>
      </c>
      <c r="CS77" s="109">
        <f t="shared" si="10"/>
        <v>38.537288330012842</v>
      </c>
      <c r="CT77" s="109">
        <f t="shared" si="10"/>
        <v>82.501777545612669</v>
      </c>
      <c r="CU77" s="109">
        <f t="shared" si="10"/>
        <v>32.642389508194064</v>
      </c>
      <c r="CV77" s="109">
        <f t="shared" si="10"/>
        <v>42.781830104902205</v>
      </c>
      <c r="CW77" s="109">
        <f t="shared" si="10"/>
        <v>325.63788615508457</v>
      </c>
      <c r="CX77" s="109">
        <f t="shared" si="10"/>
        <v>185.34166526639348</v>
      </c>
      <c r="CY77" s="109">
        <f t="shared" si="10"/>
        <v>27.932917806966316</v>
      </c>
      <c r="CZ77" s="109">
        <f t="shared" si="10"/>
        <v>221.28550522096833</v>
      </c>
      <c r="DA77" s="109">
        <f t="shared" si="10"/>
        <v>0.5851023140617283</v>
      </c>
      <c r="DB77" s="109">
        <f t="shared" si="10"/>
        <v>17.128751718208338</v>
      </c>
      <c r="DC77" s="109">
        <f t="shared" si="10"/>
        <v>80.033552328265358</v>
      </c>
      <c r="DD77" s="109">
        <f t="shared" si="10"/>
        <v>115.96730629671984</v>
      </c>
      <c r="DE77" s="109">
        <f t="shared" si="10"/>
        <v>93.756020443912774</v>
      </c>
      <c r="DF77" s="109">
        <f t="shared" si="10"/>
        <v>221.095132195453</v>
      </c>
      <c r="DG77" s="109">
        <f t="shared" si="10"/>
        <v>32.441026485177176</v>
      </c>
      <c r="DH77" s="109">
        <f t="shared" si="10"/>
        <v>13.472183745315263</v>
      </c>
      <c r="DI77" s="109">
        <f t="shared" si="10"/>
        <v>40.008219605648179</v>
      </c>
      <c r="DJ77" s="109">
        <f t="shared" si="10"/>
        <v>3.4208543439319006</v>
      </c>
      <c r="DK77" s="109">
        <f t="shared" si="10"/>
        <v>4.2882830638515372</v>
      </c>
      <c r="DL77" s="109">
        <f t="shared" si="10"/>
        <v>20.067079897413826</v>
      </c>
      <c r="DM77" s="109">
        <f t="shared" si="10"/>
        <v>40.204992178643252</v>
      </c>
      <c r="DN77" s="109">
        <f t="shared" si="10"/>
        <v>2.4400002965429017</v>
      </c>
      <c r="DO77" s="109">
        <f t="shared" si="10"/>
        <v>45.247594143424912</v>
      </c>
      <c r="DP77" s="109">
        <f t="shared" si="10"/>
        <v>49.077068288551793</v>
      </c>
      <c r="DQ77" s="109">
        <f t="shared" si="10"/>
        <v>0.19430896233205588</v>
      </c>
      <c r="DR77" s="109">
        <f t="shared" si="10"/>
        <v>16.486858135286134</v>
      </c>
      <c r="DS77" s="109">
        <f t="shared" si="10"/>
        <v>5.4445210424531014</v>
      </c>
      <c r="DT77" s="109">
        <f t="shared" si="10"/>
        <v>7.5337125505831875</v>
      </c>
      <c r="DU77" s="109">
        <f t="shared" si="10"/>
        <v>6.8898951215472986</v>
      </c>
      <c r="DV77" s="109">
        <f t="shared" si="10"/>
        <v>74.605989511187033</v>
      </c>
      <c r="DW77" s="109">
        <f t="shared" si="10"/>
        <v>30.9573526883391</v>
      </c>
      <c r="DX77" s="109">
        <f t="shared" si="10"/>
        <v>17.023754603969763</v>
      </c>
      <c r="DY77" s="109">
        <f t="shared" si="10"/>
        <v>168.36535050227411</v>
      </c>
      <c r="DZ77" s="109">
        <f t="shared" si="10"/>
        <v>154.11926973569788</v>
      </c>
      <c r="EA77" s="109">
        <f t="shared" si="10"/>
        <v>43.993140174349456</v>
      </c>
      <c r="EB77" s="109">
        <f t="shared" si="10"/>
        <v>22.214340746118403</v>
      </c>
      <c r="EC77" s="109">
        <f t="shared" si="10"/>
        <v>26.868937678740004</v>
      </c>
      <c r="ED77" s="109">
        <f t="shared" si="10"/>
        <v>73.963752582715713</v>
      </c>
      <c r="EE77" s="109">
        <f t="shared" si="10"/>
        <v>31.687598807646868</v>
      </c>
      <c r="EF77" s="109">
        <f t="shared" si="11"/>
        <v>5.8283823353791799</v>
      </c>
      <c r="EG77" s="109">
        <f t="shared" si="11"/>
        <v>37.6144345364279</v>
      </c>
      <c r="EH77" s="109">
        <f t="shared" si="11"/>
        <v>6.1235548981942001E-2</v>
      </c>
      <c r="EI77" s="109">
        <f t="shared" si="11"/>
        <v>1.29880420546578</v>
      </c>
      <c r="EJ77" s="109">
        <f t="shared" si="11"/>
        <v>10.6499828279645</v>
      </c>
      <c r="EK77" s="109">
        <f t="shared" si="11"/>
        <v>11.785601433373699</v>
      </c>
      <c r="EL77" s="109">
        <f t="shared" si="11"/>
        <v>1.4907620243359401</v>
      </c>
      <c r="EM77" s="109">
        <f t="shared" si="11"/>
        <v>1.0318284572881</v>
      </c>
      <c r="EN77" s="109">
        <f t="shared" si="11"/>
        <v>0.212072773237551</v>
      </c>
      <c r="EO77" s="109">
        <f t="shared" si="11"/>
        <v>3.0679226130687201</v>
      </c>
      <c r="EP77" s="109">
        <f t="shared" si="11"/>
        <v>1.6961528273678199</v>
      </c>
      <c r="EQ77" s="109">
        <f t="shared" si="11"/>
        <v>0.26853356695758301</v>
      </c>
      <c r="ER77" s="109">
        <f t="shared" si="11"/>
        <v>0.931307036241657</v>
      </c>
      <c r="ES77" s="109">
        <f t="shared" si="11"/>
        <v>1.31192046877987</v>
      </c>
      <c r="ET77" s="109">
        <f t="shared" si="11"/>
        <v>3.7055377140425598</v>
      </c>
      <c r="EU77" s="109">
        <f t="shared" si="11"/>
        <v>1.6454956796423601</v>
      </c>
      <c r="EV77" s="109">
        <f t="shared" si="11"/>
        <v>1.5648679031172399</v>
      </c>
      <c r="EW77" s="109">
        <f t="shared" si="11"/>
        <v>0.49842415583156602</v>
      </c>
      <c r="EX77" s="109">
        <f t="shared" si="11"/>
        <v>2.0740089727570899E-2</v>
      </c>
      <c r="EY77" s="109">
        <f t="shared" si="11"/>
        <v>0.30700959419743101</v>
      </c>
      <c r="EZ77" s="109">
        <f t="shared" si="11"/>
        <v>0.52611347982212298</v>
      </c>
      <c r="FA77" s="109">
        <f t="shared" si="11"/>
        <v>1.6491517752798399</v>
      </c>
      <c r="FB77" s="109">
        <f t="shared" si="11"/>
        <v>6.1652202323493004</v>
      </c>
      <c r="FC77" s="109">
        <f t="shared" si="11"/>
        <v>2.4256576590110099</v>
      </c>
      <c r="FD77" s="109">
        <f t="shared" si="11"/>
        <v>0.622862554280606</v>
      </c>
      <c r="FE77" s="109">
        <f t="shared" si="11"/>
        <v>60.176933447473701</v>
      </c>
      <c r="FF77" s="109">
        <f t="shared" si="11"/>
        <v>2.2334433405195102</v>
      </c>
      <c r="FG77" s="109">
        <f t="shared" si="11"/>
        <v>1.5754246498639899</v>
      </c>
      <c r="FH77" s="109">
        <f t="shared" si="11"/>
        <v>0.96222707673981001</v>
      </c>
      <c r="FI77" s="109">
        <f t="shared" si="11"/>
        <v>6.6811077465668403</v>
      </c>
      <c r="FJ77" s="109">
        <f t="shared" si="11"/>
        <v>1.58951809685195</v>
      </c>
      <c r="FK77" s="109">
        <f t="shared" si="11"/>
        <v>4.4372698919043696</v>
      </c>
      <c r="FL77" s="109">
        <f t="shared" si="11"/>
        <v>2.1457316359958201</v>
      </c>
      <c r="FM77" s="109">
        <f t="shared" si="11"/>
        <v>1.2883271950689901</v>
      </c>
      <c r="FN77" s="109">
        <f t="shared" si="11"/>
        <v>3.3700599032257101</v>
      </c>
      <c r="FO77" s="109">
        <f t="shared" si="11"/>
        <v>3.14326028289002</v>
      </c>
      <c r="FP77" s="109">
        <f t="shared" si="11"/>
        <v>13.149172815621201</v>
      </c>
      <c r="FQ77" s="109">
        <f t="shared" si="11"/>
        <v>2.4729087961581602</v>
      </c>
      <c r="FR77" s="109">
        <f t="shared" si="11"/>
        <v>0.75500894780252104</v>
      </c>
      <c r="FS77" s="109">
        <f t="shared" si="11"/>
        <v>1.8425566651607801</v>
      </c>
      <c r="FT77" s="109">
        <f t="shared" si="11"/>
        <v>1.33088793263835</v>
      </c>
      <c r="FU77" s="109">
        <f t="shared" si="11"/>
        <v>1.3479927505733</v>
      </c>
      <c r="FV77" s="109">
        <f t="shared" si="11"/>
        <v>1.5987319379212099</v>
      </c>
      <c r="FW77" s="109">
        <f t="shared" si="11"/>
        <v>1.05765851291694</v>
      </c>
      <c r="FX77" s="109">
        <f t="shared" si="11"/>
        <v>1.79406543822205</v>
      </c>
      <c r="FY77" s="109">
        <f t="shared" si="11"/>
        <v>3.9923007997742999</v>
      </c>
      <c r="FZ77" s="109">
        <f t="shared" si="11"/>
        <v>1.3410393600033801</v>
      </c>
      <c r="GA77" s="109">
        <f t="shared" si="11"/>
        <v>8.5722855137637808</v>
      </c>
      <c r="GB77" s="109">
        <f t="shared" si="11"/>
        <v>0.43758497900682902</v>
      </c>
      <c r="GC77" s="109">
        <f t="shared" si="11"/>
        <v>7.6987069429047503</v>
      </c>
      <c r="GD77" s="109">
        <f t="shared" si="11"/>
        <v>6.16514155097029</v>
      </c>
      <c r="GE77" s="109">
        <f t="shared" si="11"/>
        <v>1.14541282082733</v>
      </c>
      <c r="GF77" s="109">
        <f t="shared" si="11"/>
        <v>7.3493868646741598</v>
      </c>
      <c r="GG77" s="109">
        <f t="shared" si="11"/>
        <v>2.09406991632318E-2</v>
      </c>
      <c r="GH77" s="109">
        <f t="shared" si="11"/>
        <v>2.79687144706359</v>
      </c>
      <c r="GI77" s="109">
        <f t="shared" si="11"/>
        <v>3.2051593893930201</v>
      </c>
      <c r="GJ77" s="109">
        <f t="shared" si="11"/>
        <v>1.2687816073793901</v>
      </c>
      <c r="GK77" s="109">
        <f t="shared" si="11"/>
        <v>5.8448903326959902</v>
      </c>
      <c r="GL77" s="109">
        <f t="shared" si="11"/>
        <v>24.992002889095598</v>
      </c>
      <c r="GM77" s="109">
        <f t="shared" si="11"/>
        <v>1.55756859191351</v>
      </c>
      <c r="GN77" s="109">
        <f t="shared" si="11"/>
        <v>9.3571317380359798</v>
      </c>
      <c r="GO77" s="109">
        <f t="shared" si="11"/>
        <v>2.52421448449598</v>
      </c>
      <c r="GP77" s="109">
        <f t="shared" si="11"/>
        <v>3.8785821009593899</v>
      </c>
      <c r="GQ77" s="109">
        <f>+GQ61*GQ$56</f>
        <v>1.16551963839664</v>
      </c>
      <c r="GR77" s="109">
        <f t="shared" si="12"/>
        <v>8.5643189274740195</v>
      </c>
      <c r="GS77" s="109">
        <f t="shared" si="12"/>
        <v>3.7532999491650498</v>
      </c>
      <c r="GT77" s="109">
        <f t="shared" si="12"/>
        <v>7.7630947478752796</v>
      </c>
      <c r="GU77" s="109">
        <f t="shared" si="12"/>
        <v>12.6552488656297</v>
      </c>
      <c r="GV77" s="109">
        <f t="shared" si="12"/>
        <v>2.03384716153279</v>
      </c>
      <c r="GW77" s="109">
        <f t="shared" si="12"/>
        <v>9.3905834588288108</v>
      </c>
      <c r="GX77" s="109">
        <f t="shared" si="12"/>
        <v>1.14223899235777</v>
      </c>
      <c r="GY77" s="109">
        <f t="shared" si="12"/>
        <v>36.2080734655584</v>
      </c>
      <c r="GZ77" s="109">
        <f t="shared" si="12"/>
        <v>5.6713546409845099</v>
      </c>
      <c r="HA77" s="109">
        <f t="shared" si="12"/>
        <v>3.73880837413782</v>
      </c>
      <c r="HB77" s="109">
        <f t="shared" si="12"/>
        <v>0.75832310297390804</v>
      </c>
      <c r="HC77" s="109">
        <f t="shared" si="12"/>
        <v>20.428577501724799</v>
      </c>
      <c r="HD77" s="109">
        <f t="shared" si="12"/>
        <v>2.0745928691078199</v>
      </c>
      <c r="HE77" s="109">
        <f t="shared" si="12"/>
        <v>6.8491364749557402</v>
      </c>
      <c r="HF77" s="109">
        <f t="shared" si="12"/>
        <v>41.702762973312701</v>
      </c>
      <c r="HG77" s="109">
        <f t="shared" si="12"/>
        <v>2.7853092032413902</v>
      </c>
      <c r="HH77" s="109">
        <f t="shared" si="12"/>
        <v>7.9823664183319598E-2</v>
      </c>
      <c r="HI77" s="109">
        <f t="shared" si="12"/>
        <v>1.34496063261705</v>
      </c>
      <c r="HJ77" s="109">
        <f t="shared" si="12"/>
        <v>4.19401385515242</v>
      </c>
      <c r="HK77" s="109">
        <f t="shared" si="12"/>
        <v>20.7968862325231</v>
      </c>
      <c r="HL77" s="109">
        <f t="shared" si="12"/>
        <v>8.4957264298905297</v>
      </c>
      <c r="HM77" s="109">
        <f t="shared" si="12"/>
        <v>0.96916853232786704</v>
      </c>
      <c r="HN77" s="109">
        <f t="shared" si="12"/>
        <v>23.566880208080502</v>
      </c>
      <c r="HO77" s="109">
        <f t="shared" si="12"/>
        <v>2.6915510677063499</v>
      </c>
      <c r="HP77" s="109">
        <f t="shared" si="12"/>
        <v>0.95161462778443195</v>
      </c>
      <c r="HQ77" s="109">
        <f t="shared" si="12"/>
        <v>5.3527905695646201</v>
      </c>
      <c r="HR77" s="109">
        <f t="shared" si="12"/>
        <v>5.7674775257262203</v>
      </c>
      <c r="HS77" s="109">
        <f t="shared" si="12"/>
        <v>1.13234271299294</v>
      </c>
      <c r="HT77" s="109">
        <f t="shared" si="12"/>
        <v>4.7405058951537002</v>
      </c>
      <c r="HU77" s="109">
        <f t="shared" si="12"/>
        <v>11.918833836231199</v>
      </c>
      <c r="HV77" s="109">
        <f t="shared" si="12"/>
        <v>6.1427616730916403</v>
      </c>
      <c r="HW77" s="109">
        <f t="shared" si="12"/>
        <v>1.37312968290347</v>
      </c>
      <c r="HX77" s="109">
        <f t="shared" si="12"/>
        <v>14.4358229661389</v>
      </c>
      <c r="HY77" s="109">
        <f t="shared" si="12"/>
        <v>5.7498245259442697</v>
      </c>
      <c r="HZ77" s="109">
        <f t="shared" si="12"/>
        <v>11.294894547238499</v>
      </c>
      <c r="IA77" s="109">
        <f t="shared" si="12"/>
        <v>20.682107227075601</v>
      </c>
      <c r="IB77" s="109">
        <f t="shared" si="12"/>
        <v>0.27095250888296701</v>
      </c>
      <c r="IC77" s="109">
        <f t="shared" si="12"/>
        <v>1.84858292634218E-2</v>
      </c>
      <c r="ID77" s="109">
        <f t="shared" si="12"/>
        <v>2.2449928646579802</v>
      </c>
      <c r="IE77" s="109">
        <f t="shared" si="12"/>
        <v>6.76982636112814</v>
      </c>
      <c r="IF77" s="109">
        <f t="shared" si="12"/>
        <v>13.6268166467634</v>
      </c>
      <c r="IG77" s="109">
        <f t="shared" si="12"/>
        <v>11.7291284985315</v>
      </c>
      <c r="IH77" s="109">
        <f t="shared" si="12"/>
        <v>20.757676029704498</v>
      </c>
      <c r="II77" s="109">
        <f t="shared" si="12"/>
        <v>2.47803603622526</v>
      </c>
      <c r="IJ77" s="109">
        <f t="shared" si="12"/>
        <v>36.737935387776297</v>
      </c>
      <c r="IK77" s="109">
        <f t="shared" si="12"/>
        <v>4.2698654786204102</v>
      </c>
      <c r="IL77" s="109">
        <f t="shared" si="12"/>
        <v>3.1764562337514199</v>
      </c>
      <c r="IM77" s="109">
        <f t="shared" si="12"/>
        <v>4.2678056025006601</v>
      </c>
      <c r="IN77" s="109">
        <f t="shared" si="12"/>
        <v>8.88552693092144</v>
      </c>
    </row>
    <row r="78" spans="1:248" ht="18.75">
      <c r="A78" s="95" t="s">
        <v>37</v>
      </c>
      <c r="B78" s="3" t="e">
        <f t="shared" si="6"/>
        <v>#N/A</v>
      </c>
      <c r="C78" s="125">
        <f t="shared" si="13"/>
        <v>115.140182195241</v>
      </c>
      <c r="D78" s="126" t="e">
        <f>E78/$E$56</f>
        <v>#N/A</v>
      </c>
      <c r="E78" s="96" t="e">
        <f t="shared" si="7"/>
        <v>#N/A</v>
      </c>
      <c r="F78" s="109">
        <f>+F62*F$56</f>
        <v>130.81081702486125</v>
      </c>
      <c r="G78" s="109">
        <f t="shared" si="16"/>
        <v>79.571265363469877</v>
      </c>
      <c r="H78" s="109">
        <f t="shared" si="16"/>
        <v>10.101105502698623</v>
      </c>
      <c r="I78" s="109">
        <f t="shared" si="16"/>
        <v>4.4495829267841716</v>
      </c>
      <c r="J78" s="109">
        <f t="shared" si="16"/>
        <v>17.590446067876456</v>
      </c>
      <c r="K78" s="109">
        <f t="shared" si="16"/>
        <v>2.4954309529885035</v>
      </c>
      <c r="L78" s="109">
        <f t="shared" si="16"/>
        <v>38.903135903019006</v>
      </c>
      <c r="M78" s="109">
        <f t="shared" si="16"/>
        <v>8.6433530598015249</v>
      </c>
      <c r="N78" s="109">
        <f t="shared" si="16"/>
        <v>11.006083589130679</v>
      </c>
      <c r="O78" s="109">
        <f t="shared" si="16"/>
        <v>10.151671094531483</v>
      </c>
      <c r="P78" s="109">
        <f t="shared" si="16"/>
        <v>33.278113566052063</v>
      </c>
      <c r="Q78" s="109">
        <f t="shared" si="16"/>
        <v>9.387608732498073</v>
      </c>
      <c r="R78" s="109">
        <f t="shared" si="16"/>
        <v>10.47160546359552</v>
      </c>
      <c r="S78" s="109">
        <f t="shared" si="16"/>
        <v>13.692555889243998</v>
      </c>
      <c r="T78" s="109">
        <f t="shared" si="16"/>
        <v>8.9514596141683462</v>
      </c>
      <c r="U78" s="109">
        <f t="shared" si="16"/>
        <v>4.676526533044747</v>
      </c>
      <c r="V78" s="109">
        <f t="shared" si="16"/>
        <v>8.0579660180205526</v>
      </c>
      <c r="W78" s="109">
        <f t="shared" si="16"/>
        <v>15.085098520746421</v>
      </c>
      <c r="X78" s="109">
        <f t="shared" si="16"/>
        <v>14.02112329850674</v>
      </c>
      <c r="Y78" s="109">
        <f t="shared" si="16"/>
        <v>11.682906128671993</v>
      </c>
      <c r="Z78" s="109">
        <f t="shared" si="16"/>
        <v>5.502006194858704</v>
      </c>
      <c r="AA78" s="109">
        <f t="shared" si="16"/>
        <v>13.18336709231793</v>
      </c>
      <c r="AB78" s="109" t="e">
        <f t="shared" si="16"/>
        <v>#N/A</v>
      </c>
      <c r="AC78" s="109">
        <f t="shared" si="16"/>
        <v>30.560968113686105</v>
      </c>
      <c r="AD78" s="109">
        <f t="shared" si="16"/>
        <v>4.3737201627707201</v>
      </c>
      <c r="AE78" s="109">
        <f t="shared" si="16"/>
        <v>51.195069254352646</v>
      </c>
      <c r="AF78" s="109">
        <f t="shared" si="16"/>
        <v>5.8711790708719285</v>
      </c>
      <c r="AG78" s="109">
        <f t="shared" si="16"/>
        <v>20.660462023600729</v>
      </c>
      <c r="AH78" s="109">
        <f t="shared" si="16"/>
        <v>9.5816016955873042</v>
      </c>
      <c r="AI78" s="109">
        <f t="shared" si="16"/>
        <v>39.676932922835853</v>
      </c>
      <c r="AJ78" s="109">
        <f t="shared" si="16"/>
        <v>3.6824411880674845</v>
      </c>
      <c r="AK78" s="109">
        <f t="shared" si="16"/>
        <v>1.7848143358756769</v>
      </c>
      <c r="AL78" s="109">
        <f t="shared" si="16"/>
        <v>4.515575180168403</v>
      </c>
      <c r="AM78" s="109">
        <f t="shared" si="16"/>
        <v>28.483963067439404</v>
      </c>
      <c r="AN78" s="109">
        <f t="shared" si="16"/>
        <v>53.676235633521976</v>
      </c>
      <c r="AO78" s="109">
        <f t="shared" si="16"/>
        <v>24.170810925877532</v>
      </c>
      <c r="AP78" s="109">
        <f t="shared" si="16"/>
        <v>12.358283667090143</v>
      </c>
      <c r="AQ78" s="109">
        <f t="shared" si="16"/>
        <v>4.4694199364202971</v>
      </c>
      <c r="AR78" s="109">
        <f t="shared" si="16"/>
        <v>21.848294176519815</v>
      </c>
      <c r="AS78" s="109">
        <f t="shared" si="16"/>
        <v>42.257546323444068</v>
      </c>
      <c r="AT78" s="109">
        <f t="shared" si="16"/>
        <v>4.3182857771100842</v>
      </c>
      <c r="AU78" s="109">
        <f t="shared" si="16"/>
        <v>16.040565753470123</v>
      </c>
      <c r="AV78" s="109">
        <f t="shared" si="16"/>
        <v>9.0274623761160484</v>
      </c>
      <c r="AW78" s="109">
        <f t="shared" si="16"/>
        <v>51.197939211232914</v>
      </c>
      <c r="AX78" s="109">
        <f t="shared" si="16"/>
        <v>21.882784808744869</v>
      </c>
      <c r="AY78" s="109">
        <f t="shared" si="16"/>
        <v>925.06741110141331</v>
      </c>
      <c r="AZ78" s="109">
        <f t="shared" si="16"/>
        <v>100.6965311065635</v>
      </c>
      <c r="BA78" s="109">
        <f t="shared" si="16"/>
        <v>184.27637788019405</v>
      </c>
      <c r="BB78" s="109">
        <f t="shared" si="16"/>
        <v>25.950356144823676</v>
      </c>
      <c r="BC78" s="109">
        <f t="shared" si="16"/>
        <v>32.102761238090949</v>
      </c>
      <c r="BD78" s="109">
        <f t="shared" si="16"/>
        <v>108.91669939188553</v>
      </c>
      <c r="BE78" s="109">
        <f t="shared" si="16"/>
        <v>13.743831013092523</v>
      </c>
      <c r="BF78" s="109">
        <f t="shared" si="16"/>
        <v>28.721115972705729</v>
      </c>
      <c r="BG78" s="109">
        <f t="shared" si="16"/>
        <v>9.1049359439356294</v>
      </c>
      <c r="BH78" s="109">
        <f t="shared" si="16"/>
        <v>22.962300908925819</v>
      </c>
      <c r="BI78" s="109">
        <f t="shared" si="16"/>
        <v>14.646643652447178</v>
      </c>
      <c r="BJ78" s="109">
        <f t="shared" si="16"/>
        <v>0.65308003332104037</v>
      </c>
      <c r="BK78" s="109">
        <f t="shared" si="16"/>
        <v>37.535885206154553</v>
      </c>
      <c r="BL78" s="109">
        <f t="shared" si="16"/>
        <v>25.954719043391894</v>
      </c>
      <c r="BM78" s="109">
        <f t="shared" si="16"/>
        <v>13.871751605126121</v>
      </c>
      <c r="BN78" s="109">
        <f t="shared" si="16"/>
        <v>3.4247883993613093</v>
      </c>
      <c r="BO78" s="109">
        <f t="shared" si="16"/>
        <v>102.68815767173749</v>
      </c>
      <c r="BP78" s="109">
        <f t="shared" si="16"/>
        <v>22.065551000843481</v>
      </c>
      <c r="BQ78" s="109">
        <f t="shared" si="16"/>
        <v>32.484274253382559</v>
      </c>
      <c r="BR78" s="109">
        <f t="shared" si="15"/>
        <v>34.785680064437727</v>
      </c>
      <c r="BS78" s="109">
        <f t="shared" si="15"/>
        <v>17.992567876133812</v>
      </c>
      <c r="BT78" s="109">
        <f t="shared" ref="BT78:EE81" si="17">+BT62*BT$56</f>
        <v>60.139508215135827</v>
      </c>
      <c r="BU78" s="109">
        <f t="shared" si="17"/>
        <v>7.0433015249312847</v>
      </c>
      <c r="BV78" s="109">
        <f t="shared" si="17"/>
        <v>13.360171670169587</v>
      </c>
      <c r="BW78" s="109">
        <f t="shared" si="17"/>
        <v>80.275102601126761</v>
      </c>
      <c r="BX78" s="109">
        <f t="shared" si="17"/>
        <v>12.264114719542363</v>
      </c>
      <c r="BY78" s="109">
        <f t="shared" si="17"/>
        <v>19.777711529972198</v>
      </c>
      <c r="BZ78" s="111">
        <f t="shared" si="17"/>
        <v>24.755915444330039</v>
      </c>
      <c r="CA78" s="109">
        <f t="shared" si="17"/>
        <v>6.7243182548950378</v>
      </c>
      <c r="CB78" s="109">
        <f t="shared" si="17"/>
        <v>59.087706975826102</v>
      </c>
      <c r="CC78" s="109">
        <f t="shared" si="17"/>
        <v>7.8877201370996577</v>
      </c>
      <c r="CD78" s="109">
        <f t="shared" si="17"/>
        <v>29.18411182245212</v>
      </c>
      <c r="CE78" s="109">
        <f t="shared" si="17"/>
        <v>36.512583123468026</v>
      </c>
      <c r="CF78" s="109">
        <f t="shared" si="17"/>
        <v>13.697300327897365</v>
      </c>
      <c r="CG78" s="109">
        <f t="shared" si="17"/>
        <v>20.104609238517583</v>
      </c>
      <c r="CH78" s="109">
        <f t="shared" si="17"/>
        <v>17.343258191766246</v>
      </c>
      <c r="CI78" s="109">
        <f t="shared" si="17"/>
        <v>23.562630493344379</v>
      </c>
      <c r="CJ78" s="109">
        <f t="shared" si="17"/>
        <v>79.477058952520821</v>
      </c>
      <c r="CK78" s="109">
        <f t="shared" si="17"/>
        <v>8.7516650198755173</v>
      </c>
      <c r="CL78" s="109">
        <f t="shared" si="17"/>
        <v>37.355132298132226</v>
      </c>
      <c r="CM78" s="109">
        <f t="shared" si="17"/>
        <v>57.462854877248915</v>
      </c>
      <c r="CN78" s="109">
        <f t="shared" si="17"/>
        <v>25.749528368614843</v>
      </c>
      <c r="CO78" s="109">
        <f t="shared" si="17"/>
        <v>55.443333395573312</v>
      </c>
      <c r="CP78" s="109">
        <f t="shared" si="17"/>
        <v>25.732485511682224</v>
      </c>
      <c r="CQ78" s="109">
        <f t="shared" si="17"/>
        <v>29.044808249816096</v>
      </c>
      <c r="CR78" s="109">
        <f t="shared" si="17"/>
        <v>24.092476758274199</v>
      </c>
      <c r="CS78" s="109">
        <f t="shared" si="17"/>
        <v>34.80614402755689</v>
      </c>
      <c r="CT78" s="109">
        <f t="shared" si="17"/>
        <v>29.43986590810076</v>
      </c>
      <c r="CU78" s="109">
        <f t="shared" si="17"/>
        <v>23.382714373775581</v>
      </c>
      <c r="CV78" s="109">
        <f t="shared" si="17"/>
        <v>35.351956546933138</v>
      </c>
      <c r="CW78" s="109">
        <f t="shared" si="17"/>
        <v>270.62311047280332</v>
      </c>
      <c r="CX78" s="109">
        <f t="shared" si="17"/>
        <v>104.61064167999716</v>
      </c>
      <c r="CY78" s="109">
        <f t="shared" si="17"/>
        <v>23.062370600607302</v>
      </c>
      <c r="CZ78" s="109">
        <f t="shared" si="17"/>
        <v>161.2473398297648</v>
      </c>
      <c r="DA78" s="109">
        <f t="shared" si="17"/>
        <v>0.82632308472688965</v>
      </c>
      <c r="DB78" s="109">
        <f t="shared" si="17"/>
        <v>15.937144425289015</v>
      </c>
      <c r="DC78" s="109">
        <f t="shared" si="17"/>
        <v>59.472568985165381</v>
      </c>
      <c r="DD78" s="109">
        <f t="shared" si="17"/>
        <v>95.281056128249205</v>
      </c>
      <c r="DE78" s="109">
        <f t="shared" si="17"/>
        <v>72.68187920479545</v>
      </c>
      <c r="DF78" s="109">
        <f t="shared" si="17"/>
        <v>192.88483715111121</v>
      </c>
      <c r="DG78" s="109">
        <f t="shared" si="17"/>
        <v>28.467256108003596</v>
      </c>
      <c r="DH78" s="109">
        <f t="shared" si="17"/>
        <v>21.388660475385883</v>
      </c>
      <c r="DI78" s="109">
        <f t="shared" si="17"/>
        <v>40.90495924312507</v>
      </c>
      <c r="DJ78" s="109">
        <f t="shared" si="17"/>
        <v>3.2104204150865434</v>
      </c>
      <c r="DK78" s="109">
        <f t="shared" si="17"/>
        <v>3.639018887792604</v>
      </c>
      <c r="DL78" s="109">
        <f t="shared" si="17"/>
        <v>20.200501610440682</v>
      </c>
      <c r="DM78" s="109">
        <f t="shared" si="17"/>
        <v>36.612460088192641</v>
      </c>
      <c r="DN78" s="109">
        <f t="shared" si="17"/>
        <v>2.5980584845013976</v>
      </c>
      <c r="DO78" s="109">
        <f t="shared" si="17"/>
        <v>42.663623923396329</v>
      </c>
      <c r="DP78" s="109">
        <f t="shared" si="17"/>
        <v>31.82616651565306</v>
      </c>
      <c r="DQ78" s="109">
        <f t="shared" si="17"/>
        <v>0.11928250326924172</v>
      </c>
      <c r="DR78" s="109">
        <f t="shared" si="17"/>
        <v>13.600864501386958</v>
      </c>
      <c r="DS78" s="109">
        <f t="shared" si="17"/>
        <v>5.204527854684617</v>
      </c>
      <c r="DT78" s="109">
        <f t="shared" si="17"/>
        <v>10.192947749976573</v>
      </c>
      <c r="DU78" s="109">
        <f t="shared" si="17"/>
        <v>5.7223871278342635</v>
      </c>
      <c r="DV78" s="109">
        <f t="shared" si="17"/>
        <v>53.688455302095704</v>
      </c>
      <c r="DW78" s="109">
        <f t="shared" si="17"/>
        <v>23.149533230721989</v>
      </c>
      <c r="DX78" s="109">
        <f t="shared" si="17"/>
        <v>28.245205277259654</v>
      </c>
      <c r="DY78" s="109">
        <f t="shared" si="17"/>
        <v>154.95516199771279</v>
      </c>
      <c r="DZ78" s="109">
        <f t="shared" si="17"/>
        <v>140.19181906494165</v>
      </c>
      <c r="EA78" s="109">
        <f t="shared" si="17"/>
        <v>39.066483628750952</v>
      </c>
      <c r="EB78" s="109">
        <f t="shared" si="17"/>
        <v>26.3463486545437</v>
      </c>
      <c r="EC78" s="109">
        <f t="shared" si="17"/>
        <v>27.200869940599031</v>
      </c>
      <c r="ED78" s="109">
        <f t="shared" si="17"/>
        <v>71.40480067827778</v>
      </c>
      <c r="EE78" s="109">
        <f t="shared" si="17"/>
        <v>31.434589582323415</v>
      </c>
      <c r="EF78" s="109">
        <f t="shared" ref="EF78:GQ78" si="18">+EF62*EF$56</f>
        <v>5.8283823353791799</v>
      </c>
      <c r="EG78" s="109">
        <f t="shared" si="18"/>
        <v>37.6144345364279</v>
      </c>
      <c r="EH78" s="109">
        <f t="shared" si="18"/>
        <v>6.1235548981942001E-2</v>
      </c>
      <c r="EI78" s="109">
        <f t="shared" si="18"/>
        <v>1.29880420546578</v>
      </c>
      <c r="EJ78" s="109">
        <f t="shared" si="18"/>
        <v>10.6499828279645</v>
      </c>
      <c r="EK78" s="109">
        <f t="shared" si="18"/>
        <v>11.785601433373699</v>
      </c>
      <c r="EL78" s="109">
        <f t="shared" si="18"/>
        <v>1.4907620243359401</v>
      </c>
      <c r="EM78" s="109">
        <f t="shared" si="18"/>
        <v>1.0318284572881</v>
      </c>
      <c r="EN78" s="109">
        <f t="shared" si="18"/>
        <v>0.212072773237551</v>
      </c>
      <c r="EO78" s="109">
        <f t="shared" si="18"/>
        <v>3.0679226130687201</v>
      </c>
      <c r="EP78" s="109">
        <f t="shared" si="18"/>
        <v>1.6961528273678199</v>
      </c>
      <c r="EQ78" s="109">
        <f t="shared" si="18"/>
        <v>0.26853356695758301</v>
      </c>
      <c r="ER78" s="109">
        <f t="shared" si="18"/>
        <v>0.931307036241657</v>
      </c>
      <c r="ES78" s="109">
        <f t="shared" si="18"/>
        <v>1.31192046877987</v>
      </c>
      <c r="ET78" s="109">
        <f t="shared" si="18"/>
        <v>3.7055377140425598</v>
      </c>
      <c r="EU78" s="109">
        <f t="shared" si="18"/>
        <v>1.6454956796423601</v>
      </c>
      <c r="EV78" s="109">
        <f t="shared" si="18"/>
        <v>1.5648679031172399</v>
      </c>
      <c r="EW78" s="109">
        <f t="shared" si="18"/>
        <v>0.49842415583156602</v>
      </c>
      <c r="EX78" s="109">
        <f t="shared" si="18"/>
        <v>2.0740089727570899E-2</v>
      </c>
      <c r="EY78" s="109">
        <f t="shared" si="18"/>
        <v>0.30700959419743101</v>
      </c>
      <c r="EZ78" s="109">
        <f t="shared" si="18"/>
        <v>0.52611347982212298</v>
      </c>
      <c r="FA78" s="109">
        <f t="shared" si="18"/>
        <v>1.6491517752798399</v>
      </c>
      <c r="FB78" s="109">
        <f t="shared" si="18"/>
        <v>6.1652202323493004</v>
      </c>
      <c r="FC78" s="109">
        <f t="shared" si="18"/>
        <v>2.4256576590110099</v>
      </c>
      <c r="FD78" s="109">
        <f t="shared" si="18"/>
        <v>0.622862554280606</v>
      </c>
      <c r="FE78" s="109">
        <f t="shared" si="18"/>
        <v>60.176933447473701</v>
      </c>
      <c r="FF78" s="109">
        <f t="shared" si="18"/>
        <v>2.2334433405195102</v>
      </c>
      <c r="FG78" s="109">
        <f t="shared" si="18"/>
        <v>1.5754246498639899</v>
      </c>
      <c r="FH78" s="109">
        <f t="shared" si="18"/>
        <v>0.96222707673981001</v>
      </c>
      <c r="FI78" s="109">
        <f t="shared" si="18"/>
        <v>6.6811077465668403</v>
      </c>
      <c r="FJ78" s="109">
        <f t="shared" si="18"/>
        <v>1.58951809685195</v>
      </c>
      <c r="FK78" s="109">
        <f t="shared" si="18"/>
        <v>4.4372698919043696</v>
      </c>
      <c r="FL78" s="109">
        <f t="shared" si="18"/>
        <v>2.1457316359958201</v>
      </c>
      <c r="FM78" s="109">
        <f t="shared" si="18"/>
        <v>1.2883271950689901</v>
      </c>
      <c r="FN78" s="109">
        <f t="shared" si="18"/>
        <v>3.3700599032257101</v>
      </c>
      <c r="FO78" s="109">
        <f t="shared" si="18"/>
        <v>3.14326028289002</v>
      </c>
      <c r="FP78" s="109">
        <f t="shared" si="18"/>
        <v>13.149172815621201</v>
      </c>
      <c r="FQ78" s="109">
        <f t="shared" si="18"/>
        <v>2.4729087961581602</v>
      </c>
      <c r="FR78" s="109">
        <f t="shared" si="18"/>
        <v>0.75500894780252104</v>
      </c>
      <c r="FS78" s="109">
        <f t="shared" si="18"/>
        <v>1.8425566651607801</v>
      </c>
      <c r="FT78" s="109">
        <f t="shared" si="18"/>
        <v>1.33088793263835</v>
      </c>
      <c r="FU78" s="109">
        <f t="shared" si="18"/>
        <v>1.3479927505733</v>
      </c>
      <c r="FV78" s="109">
        <f t="shared" si="18"/>
        <v>1.5987319379212099</v>
      </c>
      <c r="FW78" s="109">
        <f t="shared" si="18"/>
        <v>1.05765851291694</v>
      </c>
      <c r="FX78" s="109">
        <f t="shared" si="18"/>
        <v>1.79406543822205</v>
      </c>
      <c r="FY78" s="109">
        <f t="shared" si="18"/>
        <v>3.9923007997742999</v>
      </c>
      <c r="FZ78" s="109">
        <f t="shared" si="18"/>
        <v>1.3410393600033801</v>
      </c>
      <c r="GA78" s="109">
        <f t="shared" si="18"/>
        <v>8.5722855137637808</v>
      </c>
      <c r="GB78" s="109">
        <f t="shared" si="18"/>
        <v>0.43758497900682902</v>
      </c>
      <c r="GC78" s="109">
        <f t="shared" si="18"/>
        <v>7.6987069429047503</v>
      </c>
      <c r="GD78" s="109">
        <f t="shared" si="18"/>
        <v>6.16514155097029</v>
      </c>
      <c r="GE78" s="109">
        <f t="shared" si="18"/>
        <v>1.14541282082733</v>
      </c>
      <c r="GF78" s="109">
        <f t="shared" si="18"/>
        <v>7.3493868646741598</v>
      </c>
      <c r="GG78" s="109">
        <f t="shared" si="18"/>
        <v>2.09406991632318E-2</v>
      </c>
      <c r="GH78" s="109">
        <f t="shared" si="18"/>
        <v>2.79687144706359</v>
      </c>
      <c r="GI78" s="109">
        <f t="shared" si="18"/>
        <v>3.2051593893930201</v>
      </c>
      <c r="GJ78" s="109">
        <f t="shared" si="18"/>
        <v>1.2687816073793901</v>
      </c>
      <c r="GK78" s="109">
        <f t="shared" si="18"/>
        <v>5.8448903326959902</v>
      </c>
      <c r="GL78" s="109">
        <f t="shared" si="18"/>
        <v>24.992002889095598</v>
      </c>
      <c r="GM78" s="109">
        <f t="shared" si="18"/>
        <v>1.55756859191351</v>
      </c>
      <c r="GN78" s="109">
        <f t="shared" si="18"/>
        <v>9.3571317380359798</v>
      </c>
      <c r="GO78" s="109">
        <f t="shared" si="18"/>
        <v>2.52421448449598</v>
      </c>
      <c r="GP78" s="109">
        <f t="shared" si="18"/>
        <v>3.8785821009593899</v>
      </c>
      <c r="GQ78" s="109">
        <f t="shared" si="18"/>
        <v>1.16551963839664</v>
      </c>
      <c r="GR78" s="109">
        <f t="shared" si="12"/>
        <v>8.5643189274740195</v>
      </c>
      <c r="GS78" s="109">
        <f t="shared" si="12"/>
        <v>3.7532999491650498</v>
      </c>
      <c r="GT78" s="109">
        <f t="shared" si="12"/>
        <v>7.7630947478752796</v>
      </c>
      <c r="GU78" s="109">
        <f t="shared" si="12"/>
        <v>12.6552488656297</v>
      </c>
      <c r="GV78" s="109">
        <f t="shared" si="12"/>
        <v>2.03384716153279</v>
      </c>
      <c r="GW78" s="109">
        <f t="shared" si="12"/>
        <v>9.3905834588288108</v>
      </c>
      <c r="GX78" s="109">
        <f t="shared" si="12"/>
        <v>1.14223899235777</v>
      </c>
      <c r="GY78" s="109">
        <f t="shared" si="12"/>
        <v>36.2080734655584</v>
      </c>
      <c r="GZ78" s="109">
        <f t="shared" si="12"/>
        <v>5.6713546409845099</v>
      </c>
      <c r="HA78" s="109">
        <f t="shared" si="12"/>
        <v>3.73880837413782</v>
      </c>
      <c r="HB78" s="109">
        <f t="shared" si="12"/>
        <v>0.75832310297390804</v>
      </c>
      <c r="HC78" s="109">
        <f t="shared" si="12"/>
        <v>20.428577501724799</v>
      </c>
      <c r="HD78" s="109">
        <f t="shared" si="12"/>
        <v>2.0745928691078199</v>
      </c>
      <c r="HE78" s="109">
        <f t="shared" si="12"/>
        <v>6.8491364749557402</v>
      </c>
      <c r="HF78" s="109">
        <f t="shared" si="12"/>
        <v>41.702762973312701</v>
      </c>
      <c r="HG78" s="109">
        <f t="shared" si="12"/>
        <v>2.7853092032413902</v>
      </c>
      <c r="HH78" s="109">
        <f t="shared" si="12"/>
        <v>7.9823664183319598E-2</v>
      </c>
      <c r="HI78" s="109">
        <f t="shared" si="12"/>
        <v>1.34496063261705</v>
      </c>
      <c r="HJ78" s="109">
        <f t="shared" si="12"/>
        <v>4.19401385515242</v>
      </c>
      <c r="HK78" s="109">
        <f t="shared" si="12"/>
        <v>20.7968862325231</v>
      </c>
      <c r="HL78" s="109">
        <f t="shared" si="12"/>
        <v>8.4957264298905297</v>
      </c>
      <c r="HM78" s="109">
        <f t="shared" si="12"/>
        <v>0.96916853232786704</v>
      </c>
      <c r="HN78" s="109">
        <f t="shared" si="12"/>
        <v>23.566880208080502</v>
      </c>
      <c r="HO78" s="109">
        <f t="shared" si="12"/>
        <v>2.6915510677063499</v>
      </c>
      <c r="HP78" s="109">
        <f t="shared" si="12"/>
        <v>0.95161462778443195</v>
      </c>
      <c r="HQ78" s="109">
        <f t="shared" si="12"/>
        <v>5.3527905695646201</v>
      </c>
      <c r="HR78" s="109">
        <f t="shared" si="12"/>
        <v>5.7674775257262203</v>
      </c>
      <c r="HS78" s="109">
        <f t="shared" si="12"/>
        <v>1.13234271299294</v>
      </c>
      <c r="HT78" s="109">
        <f t="shared" si="12"/>
        <v>4.7405058951537002</v>
      </c>
      <c r="HU78" s="109">
        <f t="shared" si="12"/>
        <v>11.918833836231199</v>
      </c>
      <c r="HV78" s="109">
        <f t="shared" si="12"/>
        <v>6.1427616730916403</v>
      </c>
      <c r="HW78" s="109">
        <f t="shared" si="12"/>
        <v>1.37312968290347</v>
      </c>
      <c r="HX78" s="109">
        <f t="shared" si="12"/>
        <v>14.4358229661389</v>
      </c>
      <c r="HY78" s="109">
        <f t="shared" si="12"/>
        <v>5.7498245259442697</v>
      </c>
      <c r="HZ78" s="109">
        <f t="shared" si="12"/>
        <v>11.294894547238499</v>
      </c>
      <c r="IA78" s="109">
        <f t="shared" si="12"/>
        <v>20.682107227075601</v>
      </c>
      <c r="IB78" s="109">
        <f t="shared" si="12"/>
        <v>0.27095250888296701</v>
      </c>
      <c r="IC78" s="109">
        <f t="shared" si="12"/>
        <v>1.84858292634218E-2</v>
      </c>
      <c r="ID78" s="109">
        <f t="shared" si="12"/>
        <v>2.2449928646579802</v>
      </c>
      <c r="IE78" s="109">
        <f t="shared" si="12"/>
        <v>6.76982636112814</v>
      </c>
      <c r="IF78" s="109">
        <f t="shared" si="12"/>
        <v>13.6268166467634</v>
      </c>
      <c r="IG78" s="109">
        <f t="shared" si="12"/>
        <v>11.7291284985315</v>
      </c>
      <c r="IH78" s="109">
        <f t="shared" si="12"/>
        <v>20.757676029704498</v>
      </c>
      <c r="II78" s="109">
        <f t="shared" si="12"/>
        <v>2.47803603622526</v>
      </c>
      <c r="IJ78" s="109">
        <f t="shared" si="12"/>
        <v>36.737935387776297</v>
      </c>
      <c r="IK78" s="109">
        <f t="shared" si="12"/>
        <v>4.2698654786204102</v>
      </c>
      <c r="IL78" s="109">
        <f t="shared" si="12"/>
        <v>3.1764562337514199</v>
      </c>
      <c r="IM78" s="109">
        <f t="shared" si="12"/>
        <v>4.2678056025006601</v>
      </c>
      <c r="IN78" s="109">
        <f t="shared" si="12"/>
        <v>8.88552693092144</v>
      </c>
    </row>
    <row r="79" spans="1:248" ht="18.75">
      <c r="A79" s="95" t="s">
        <v>837</v>
      </c>
      <c r="B79" s="3" t="e">
        <f t="shared" si="6"/>
        <v>#N/A</v>
      </c>
      <c r="C79" s="127">
        <f t="shared" si="13"/>
        <v>116.875097837333</v>
      </c>
      <c r="D79" s="126" t="e">
        <f t="shared" ref="D79:D85" si="19">E79/$E$56</f>
        <v>#N/A</v>
      </c>
      <c r="E79" s="96" t="e">
        <f t="shared" si="7"/>
        <v>#N/A</v>
      </c>
      <c r="F79" s="109">
        <f t="shared" ref="F79:BQ81" si="20">+F63*F$56</f>
        <v>174.37325377535007</v>
      </c>
      <c r="G79" s="109">
        <f t="shared" si="20"/>
        <v>116.70110946825315</v>
      </c>
      <c r="H79" s="109">
        <f t="shared" si="20"/>
        <v>15.46345437400692</v>
      </c>
      <c r="I79" s="109">
        <f t="shared" si="20"/>
        <v>3.8233359113280034</v>
      </c>
      <c r="J79" s="109">
        <f t="shared" si="20"/>
        <v>18.109169453156184</v>
      </c>
      <c r="K79" s="109">
        <f t="shared" si="20"/>
        <v>2.6949487130946044</v>
      </c>
      <c r="L79" s="109">
        <f t="shared" si="20"/>
        <v>42.683526617570934</v>
      </c>
      <c r="M79" s="109">
        <f t="shared" si="20"/>
        <v>9.2970278428038551</v>
      </c>
      <c r="N79" s="109">
        <f t="shared" si="20"/>
        <v>12.998041511938807</v>
      </c>
      <c r="O79" s="109">
        <f t="shared" si="20"/>
        <v>12.733372894615153</v>
      </c>
      <c r="P79" s="109">
        <f t="shared" si="20"/>
        <v>34.045323620203092</v>
      </c>
      <c r="Q79" s="109">
        <f t="shared" si="20"/>
        <v>6.9315145009694792</v>
      </c>
      <c r="R79" s="109">
        <f t="shared" si="20"/>
        <v>11.622285154579172</v>
      </c>
      <c r="S79" s="109">
        <f t="shared" si="20"/>
        <v>17.516185965556353</v>
      </c>
      <c r="T79" s="109">
        <f t="shared" si="20"/>
        <v>9.825551760397687</v>
      </c>
      <c r="U79" s="109">
        <f t="shared" si="20"/>
        <v>4.8202900459313316</v>
      </c>
      <c r="V79" s="109">
        <f t="shared" si="20"/>
        <v>8.5498359089454503</v>
      </c>
      <c r="W79" s="109">
        <f t="shared" si="20"/>
        <v>14.878327958989493</v>
      </c>
      <c r="X79" s="109">
        <f t="shared" si="20"/>
        <v>14.161331841129641</v>
      </c>
      <c r="Y79" s="109">
        <f t="shared" si="20"/>
        <v>11.697048389864149</v>
      </c>
      <c r="Z79" s="109">
        <f t="shared" si="20"/>
        <v>5.8406486609298547</v>
      </c>
      <c r="AA79" s="109">
        <f t="shared" si="20"/>
        <v>14.85591607714238</v>
      </c>
      <c r="AB79" s="109" t="e">
        <f t="shared" si="20"/>
        <v>#N/A</v>
      </c>
      <c r="AC79" s="109">
        <f t="shared" si="20"/>
        <v>32.651875691661317</v>
      </c>
      <c r="AD79" s="109">
        <f t="shared" si="20"/>
        <v>6.1343200710336596</v>
      </c>
      <c r="AE79" s="109">
        <f t="shared" si="20"/>
        <v>52.325568032582687</v>
      </c>
      <c r="AF79" s="109">
        <f t="shared" si="20"/>
        <v>8.2235706733839748</v>
      </c>
      <c r="AG79" s="109">
        <f t="shared" si="20"/>
        <v>21.874553037275131</v>
      </c>
      <c r="AH79" s="109">
        <f t="shared" si="20"/>
        <v>10.676585041692356</v>
      </c>
      <c r="AI79" s="109">
        <f t="shared" si="20"/>
        <v>43.229430026773329</v>
      </c>
      <c r="AJ79" s="109">
        <f t="shared" si="20"/>
        <v>4.2869092982944048</v>
      </c>
      <c r="AK79" s="109">
        <f t="shared" si="20"/>
        <v>1.6485433215375678</v>
      </c>
      <c r="AL79" s="109">
        <f t="shared" si="20"/>
        <v>4.2235370168638227</v>
      </c>
      <c r="AM79" s="109">
        <f t="shared" si="20"/>
        <v>30.251235182102196</v>
      </c>
      <c r="AN79" s="109">
        <f t="shared" si="20"/>
        <v>68.130244885668048</v>
      </c>
      <c r="AO79" s="109">
        <f t="shared" si="20"/>
        <v>26.584328919581903</v>
      </c>
      <c r="AP79" s="109">
        <f t="shared" si="20"/>
        <v>13.822067073065163</v>
      </c>
      <c r="AQ79" s="109">
        <f t="shared" si="20"/>
        <v>5.2042901047094672</v>
      </c>
      <c r="AR79" s="109">
        <f t="shared" si="20"/>
        <v>26.769602933963949</v>
      </c>
      <c r="AS79" s="109">
        <f t="shared" si="20"/>
        <v>46.089561964983162</v>
      </c>
      <c r="AT79" s="109">
        <f t="shared" si="20"/>
        <v>4.3509975860578365</v>
      </c>
      <c r="AU79" s="109">
        <f t="shared" si="20"/>
        <v>21.160741459337952</v>
      </c>
      <c r="AV79" s="109">
        <f t="shared" si="20"/>
        <v>11.330067059017422</v>
      </c>
      <c r="AW79" s="109">
        <f t="shared" si="20"/>
        <v>59.098799462516759</v>
      </c>
      <c r="AX79" s="109">
        <f t="shared" si="20"/>
        <v>18.513230023942132</v>
      </c>
      <c r="AY79" s="109">
        <f t="shared" si="20"/>
        <v>990.92136669669992</v>
      </c>
      <c r="AZ79" s="109">
        <f t="shared" si="20"/>
        <v>99.122141380374245</v>
      </c>
      <c r="BA79" s="109">
        <f t="shared" si="20"/>
        <v>206.4076116964265</v>
      </c>
      <c r="BB79" s="109">
        <f t="shared" si="20"/>
        <v>27.774653816353222</v>
      </c>
      <c r="BC79" s="109">
        <f t="shared" si="20"/>
        <v>35.397118371458944</v>
      </c>
      <c r="BD79" s="109">
        <f t="shared" si="20"/>
        <v>116.59228904655245</v>
      </c>
      <c r="BE79" s="109">
        <f t="shared" si="20"/>
        <v>15.040985174881625</v>
      </c>
      <c r="BF79" s="109">
        <f t="shared" si="20"/>
        <v>35.325997178252663</v>
      </c>
      <c r="BG79" s="109">
        <f t="shared" si="20"/>
        <v>10.780966609561316</v>
      </c>
      <c r="BH79" s="109">
        <f t="shared" si="20"/>
        <v>21.759580918523838</v>
      </c>
      <c r="BI79" s="109">
        <f t="shared" si="20"/>
        <v>14.208852544835761</v>
      </c>
      <c r="BJ79" s="109">
        <f t="shared" si="20"/>
        <v>0.62073387800115465</v>
      </c>
      <c r="BK79" s="109">
        <f t="shared" si="20"/>
        <v>49.224609326974935</v>
      </c>
      <c r="BL79" s="109">
        <f t="shared" si="20"/>
        <v>27.897608250353596</v>
      </c>
      <c r="BM79" s="109">
        <f t="shared" si="20"/>
        <v>17.653642584668503</v>
      </c>
      <c r="BN79" s="109">
        <f t="shared" si="20"/>
        <v>4.1118711407741131</v>
      </c>
      <c r="BO79" s="109">
        <f t="shared" si="20"/>
        <v>120.67628161067267</v>
      </c>
      <c r="BP79" s="109">
        <f t="shared" si="20"/>
        <v>23.702482946169461</v>
      </c>
      <c r="BQ79" s="109">
        <f t="shared" si="20"/>
        <v>35.407185598264384</v>
      </c>
      <c r="BR79" s="109">
        <f t="shared" si="15"/>
        <v>27.900635598420219</v>
      </c>
      <c r="BS79" s="109">
        <f t="shared" si="15"/>
        <v>15.049414306082072</v>
      </c>
      <c r="BT79" s="109">
        <f t="shared" si="17"/>
        <v>63.760560650534153</v>
      </c>
      <c r="BU79" s="109">
        <f t="shared" si="17"/>
        <v>7.0164657498318768</v>
      </c>
      <c r="BV79" s="109">
        <f t="shared" si="17"/>
        <v>19.11750833509705</v>
      </c>
      <c r="BW79" s="109">
        <f t="shared" si="17"/>
        <v>81.820809258356405</v>
      </c>
      <c r="BX79" s="109">
        <f t="shared" si="17"/>
        <v>12.774113746867446</v>
      </c>
      <c r="BY79" s="109">
        <f t="shared" si="17"/>
        <v>21.354291846989451</v>
      </c>
      <c r="BZ79" s="109">
        <f t="shared" si="17"/>
        <v>27.233741294713383</v>
      </c>
      <c r="CA79" s="109">
        <f t="shared" si="17"/>
        <v>7.3998228147743923</v>
      </c>
      <c r="CB79" s="109">
        <f t="shared" si="17"/>
        <v>76.246581783992113</v>
      </c>
      <c r="CC79" s="109">
        <f t="shared" si="17"/>
        <v>9.0083708384181467</v>
      </c>
      <c r="CD79" s="109">
        <f t="shared" si="17"/>
        <v>32.691627887988027</v>
      </c>
      <c r="CE79" s="109">
        <f t="shared" si="17"/>
        <v>37.005209445574835</v>
      </c>
      <c r="CF79" s="109">
        <f t="shared" si="17"/>
        <v>19.525835884317658</v>
      </c>
      <c r="CG79" s="109">
        <f t="shared" si="17"/>
        <v>20.673205027717263</v>
      </c>
      <c r="CH79" s="109">
        <f t="shared" si="17"/>
        <v>19.300447338722101</v>
      </c>
      <c r="CI79" s="109">
        <f t="shared" si="17"/>
        <v>21.744712057969043</v>
      </c>
      <c r="CJ79" s="109">
        <f t="shared" si="17"/>
        <v>91.115689542509131</v>
      </c>
      <c r="CK79" s="109">
        <f t="shared" si="17"/>
        <v>10.825117995367636</v>
      </c>
      <c r="CL79" s="109">
        <f t="shared" si="17"/>
        <v>39.350574057193917</v>
      </c>
      <c r="CM79" s="109">
        <f t="shared" si="17"/>
        <v>57.703800698853648</v>
      </c>
      <c r="CN79" s="109">
        <f t="shared" si="17"/>
        <v>31.3845899701513</v>
      </c>
      <c r="CO79" s="109">
        <f t="shared" si="17"/>
        <v>61.498917848741392</v>
      </c>
      <c r="CP79" s="109">
        <f t="shared" si="17"/>
        <v>23.821392575244147</v>
      </c>
      <c r="CQ79" s="109">
        <f t="shared" si="17"/>
        <v>29.314432593803012</v>
      </c>
      <c r="CR79" s="109">
        <f t="shared" si="17"/>
        <v>26.569276484882714</v>
      </c>
      <c r="CS79" s="109">
        <f t="shared" si="17"/>
        <v>42.581031901269313</v>
      </c>
      <c r="CT79" s="109">
        <f t="shared" si="17"/>
        <v>32.940992523570152</v>
      </c>
      <c r="CU79" s="109">
        <f t="shared" si="17"/>
        <v>29.365833128476872</v>
      </c>
      <c r="CV79" s="109">
        <f t="shared" si="17"/>
        <v>48.857675124008367</v>
      </c>
      <c r="CW79" s="109">
        <f t="shared" si="17"/>
        <v>332.931199751382</v>
      </c>
      <c r="CX79" s="109">
        <f t="shared" si="17"/>
        <v>184.67267326025566</v>
      </c>
      <c r="CY79" s="109">
        <f t="shared" si="17"/>
        <v>31.067864491972646</v>
      </c>
      <c r="CZ79" s="109">
        <f t="shared" si="17"/>
        <v>182.97674486736634</v>
      </c>
      <c r="DA79" s="109">
        <f t="shared" si="17"/>
        <v>1.2793281457381993</v>
      </c>
      <c r="DB79" s="109">
        <f t="shared" si="17"/>
        <v>16.107567761106989</v>
      </c>
      <c r="DC79" s="109">
        <f t="shared" si="17"/>
        <v>63.337771778793801</v>
      </c>
      <c r="DD79" s="109">
        <f t="shared" si="17"/>
        <v>89.295658604973326</v>
      </c>
      <c r="DE79" s="109">
        <f t="shared" si="17"/>
        <v>108.36319278290728</v>
      </c>
      <c r="DF79" s="109">
        <f t="shared" si="17"/>
        <v>154.73306888024084</v>
      </c>
      <c r="DG79" s="109">
        <f t="shared" si="17"/>
        <v>40.130565984317251</v>
      </c>
      <c r="DH79" s="109">
        <f t="shared" si="17"/>
        <v>12.691107391616804</v>
      </c>
      <c r="DI79" s="109">
        <f t="shared" si="17"/>
        <v>57.165950951578083</v>
      </c>
      <c r="DJ79" s="109">
        <f t="shared" si="17"/>
        <v>3.3469224023373805</v>
      </c>
      <c r="DK79" s="109">
        <f t="shared" si="17"/>
        <v>3.8928071768254742</v>
      </c>
      <c r="DL79" s="109">
        <f t="shared" si="17"/>
        <v>19.832117011047465</v>
      </c>
      <c r="DM79" s="109">
        <f t="shared" si="17"/>
        <v>47.049153007810588</v>
      </c>
      <c r="DN79" s="109">
        <f t="shared" si="17"/>
        <v>3.0960504548188794</v>
      </c>
      <c r="DO79" s="109">
        <f t="shared" si="17"/>
        <v>48.277690027382015</v>
      </c>
      <c r="DP79" s="109">
        <f t="shared" si="17"/>
        <v>44.102864003342987</v>
      </c>
      <c r="DQ79" s="109">
        <f t="shared" si="17"/>
        <v>0.13923413781226149</v>
      </c>
      <c r="DR79" s="109">
        <f t="shared" si="17"/>
        <v>17.343965612948622</v>
      </c>
      <c r="DS79" s="109">
        <f t="shared" si="17"/>
        <v>6.1409197254556727</v>
      </c>
      <c r="DT79" s="109">
        <f t="shared" si="17"/>
        <v>10.406105150317456</v>
      </c>
      <c r="DU79" s="109">
        <f t="shared" si="17"/>
        <v>6.928445766180042</v>
      </c>
      <c r="DV79" s="109">
        <f t="shared" si="17"/>
        <v>79.645115056258803</v>
      </c>
      <c r="DW79" s="109">
        <f t="shared" si="17"/>
        <v>31.637376356680704</v>
      </c>
      <c r="DX79" s="109">
        <f t="shared" si="17"/>
        <v>22.161918281811555</v>
      </c>
      <c r="DY79" s="109">
        <f t="shared" si="17"/>
        <v>179.26492354938739</v>
      </c>
      <c r="DZ79" s="109">
        <f t="shared" si="17"/>
        <v>136.09270566172987</v>
      </c>
      <c r="EA79" s="109">
        <f t="shared" si="17"/>
        <v>43.066734900915343</v>
      </c>
      <c r="EB79" s="109">
        <f t="shared" si="17"/>
        <v>31.197838161396831</v>
      </c>
      <c r="EC79" s="109">
        <f t="shared" si="17"/>
        <v>29.902037464667703</v>
      </c>
      <c r="ED79" s="109">
        <f t="shared" si="17"/>
        <v>66.68768179424714</v>
      </c>
      <c r="EE79" s="109">
        <f t="shared" si="17"/>
        <v>29.264300650069863</v>
      </c>
    </row>
    <row r="80" spans="1:248" ht="18.75">
      <c r="A80" s="95" t="s">
        <v>838</v>
      </c>
      <c r="B80" s="3" t="e">
        <f t="shared" si="6"/>
        <v>#N/A</v>
      </c>
      <c r="C80" s="99">
        <f t="shared" si="13"/>
        <v>118.998813854048</v>
      </c>
      <c r="D80" s="126" t="e">
        <f t="shared" si="19"/>
        <v>#N/A</v>
      </c>
      <c r="E80" s="96" t="e">
        <f t="shared" si="7"/>
        <v>#N/A</v>
      </c>
      <c r="F80" s="109">
        <f t="shared" si="20"/>
        <v>197.49701060379118</v>
      </c>
      <c r="G80" s="109">
        <f t="shared" si="20"/>
        <v>153.39932831729081</v>
      </c>
      <c r="H80" s="109">
        <f t="shared" si="20"/>
        <v>15.99054874407558</v>
      </c>
      <c r="I80" s="109">
        <f t="shared" si="20"/>
        <v>3.9105563440771802</v>
      </c>
      <c r="J80" s="109">
        <f t="shared" si="20"/>
        <v>17.700849059464094</v>
      </c>
      <c r="K80" s="109">
        <f t="shared" si="20"/>
        <v>2.6506395730283199</v>
      </c>
      <c r="L80" s="109">
        <f t="shared" si="20"/>
        <v>45.275076406033172</v>
      </c>
      <c r="M80" s="109">
        <f t="shared" si="20"/>
        <v>8.3988029106724671</v>
      </c>
      <c r="N80" s="109">
        <f t="shared" si="20"/>
        <v>12.125878774520556</v>
      </c>
      <c r="O80" s="109">
        <f t="shared" si="20"/>
        <v>13.227873166509987</v>
      </c>
      <c r="P80" s="109">
        <f t="shared" si="20"/>
        <v>33.673280300645168</v>
      </c>
      <c r="Q80" s="109">
        <f t="shared" si="20"/>
        <v>6.7009206050022119</v>
      </c>
      <c r="R80" s="109">
        <f t="shared" si="20"/>
        <v>11.47317485829663</v>
      </c>
      <c r="S80" s="109">
        <f t="shared" si="20"/>
        <v>18.109973167770011</v>
      </c>
      <c r="T80" s="109">
        <f t="shared" si="20"/>
        <v>9.9295936826210163</v>
      </c>
      <c r="U80" s="109">
        <f t="shared" si="20"/>
        <v>5.3346256918582418</v>
      </c>
      <c r="V80" s="109">
        <f t="shared" si="20"/>
        <v>8.6562207127904784</v>
      </c>
      <c r="W80" s="109">
        <f t="shared" si="20"/>
        <v>15.482711527491237</v>
      </c>
      <c r="X80" s="109">
        <f t="shared" si="20"/>
        <v>15.185142768686513</v>
      </c>
      <c r="Y80" s="109">
        <f t="shared" si="20"/>
        <v>11.989888979870427</v>
      </c>
      <c r="Z80" s="109">
        <f t="shared" si="20"/>
        <v>6.3715887197113297</v>
      </c>
      <c r="AA80" s="109">
        <f t="shared" si="20"/>
        <v>15.071254419972286</v>
      </c>
      <c r="AB80" s="109" t="e">
        <f t="shared" si="20"/>
        <v>#N/A</v>
      </c>
      <c r="AC80" s="109">
        <f t="shared" si="20"/>
        <v>35.876262898636739</v>
      </c>
      <c r="AD80" s="109">
        <f t="shared" si="20"/>
        <v>6.2266226688823885</v>
      </c>
      <c r="AE80" s="109">
        <f t="shared" si="20"/>
        <v>50.42218512111873</v>
      </c>
      <c r="AF80" s="109">
        <f t="shared" si="20"/>
        <v>8.2057087351438138</v>
      </c>
      <c r="AG80" s="109">
        <f t="shared" si="20"/>
        <v>20.713820810651356</v>
      </c>
      <c r="AH80" s="109">
        <f t="shared" si="20"/>
        <v>11.609191065549432</v>
      </c>
      <c r="AI80" s="109">
        <f t="shared" si="20"/>
        <v>45.789914930178682</v>
      </c>
      <c r="AJ80" s="109">
        <f t="shared" si="20"/>
        <v>4.5310109082083097</v>
      </c>
      <c r="AK80" s="109">
        <f t="shared" si="20"/>
        <v>1.681916514332312</v>
      </c>
      <c r="AL80" s="109">
        <f t="shared" si="20"/>
        <v>4.5893047747872977</v>
      </c>
      <c r="AM80" s="109">
        <f t="shared" si="20"/>
        <v>31.612214782587586</v>
      </c>
      <c r="AN80" s="109">
        <f t="shared" si="20"/>
        <v>72.144088707457229</v>
      </c>
      <c r="AO80" s="109">
        <f t="shared" si="20"/>
        <v>23.137271499745626</v>
      </c>
      <c r="AP80" s="109">
        <f t="shared" si="20"/>
        <v>13.488260130972764</v>
      </c>
      <c r="AQ80" s="109">
        <f t="shared" si="20"/>
        <v>5.9668842396754656</v>
      </c>
      <c r="AR80" s="109">
        <f t="shared" si="20"/>
        <v>23.418649653831547</v>
      </c>
      <c r="AS80" s="109">
        <f t="shared" si="20"/>
        <v>45.529457101735495</v>
      </c>
      <c r="AT80" s="109">
        <f t="shared" si="20"/>
        <v>3.7677513556374294</v>
      </c>
      <c r="AU80" s="109">
        <f t="shared" si="20"/>
        <v>23.077250972218138</v>
      </c>
      <c r="AV80" s="109">
        <f t="shared" si="20"/>
        <v>10.896052272874295</v>
      </c>
      <c r="AW80" s="109">
        <f t="shared" si="20"/>
        <v>75.319405833169483</v>
      </c>
      <c r="AX80" s="109">
        <f t="shared" si="20"/>
        <v>18.564091538799655</v>
      </c>
      <c r="AY80" s="109">
        <f t="shared" si="20"/>
        <v>843.64998661221898</v>
      </c>
      <c r="AZ80" s="109">
        <f t="shared" si="20"/>
        <v>115.90466789663466</v>
      </c>
      <c r="BA80" s="109">
        <f t="shared" si="20"/>
        <v>183.8178453269266</v>
      </c>
      <c r="BB80" s="109">
        <f t="shared" si="20"/>
        <v>28.654159921835237</v>
      </c>
      <c r="BC80" s="109">
        <f t="shared" si="20"/>
        <v>42.125931714851106</v>
      </c>
      <c r="BD80" s="109">
        <f t="shared" si="20"/>
        <v>112.5453133311553</v>
      </c>
      <c r="BE80" s="109">
        <f t="shared" si="20"/>
        <v>14.021512064470182</v>
      </c>
      <c r="BF80" s="109">
        <f t="shared" si="20"/>
        <v>34.268286384138662</v>
      </c>
      <c r="BG80" s="109">
        <f t="shared" si="20"/>
        <v>9.3455217758531859</v>
      </c>
      <c r="BH80" s="109">
        <f t="shared" si="20"/>
        <v>19.383509732975259</v>
      </c>
      <c r="BI80" s="109">
        <f t="shared" si="20"/>
        <v>14.586200957997836</v>
      </c>
      <c r="BJ80" s="109">
        <f t="shared" si="20"/>
        <v>0.52571669293293144</v>
      </c>
      <c r="BK80" s="109">
        <f t="shared" si="20"/>
        <v>41.39911940588631</v>
      </c>
      <c r="BL80" s="109">
        <f t="shared" si="20"/>
        <v>30.436724210432455</v>
      </c>
      <c r="BM80" s="109">
        <f t="shared" si="20"/>
        <v>18.393164671681387</v>
      </c>
      <c r="BN80" s="109">
        <f t="shared" si="20"/>
        <v>3.9666172728189437</v>
      </c>
      <c r="BO80" s="109">
        <f t="shared" si="20"/>
        <v>118.25201817482474</v>
      </c>
      <c r="BP80" s="109">
        <f t="shared" si="20"/>
        <v>21.184478063657295</v>
      </c>
      <c r="BQ80" s="109">
        <f t="shared" si="20"/>
        <v>35.763429119776802</v>
      </c>
      <c r="BR80" s="109">
        <f t="shared" si="15"/>
        <v>28.460237000923026</v>
      </c>
      <c r="BS80" s="109">
        <f t="shared" si="15"/>
        <v>14.186137963136195</v>
      </c>
      <c r="BT80" s="109">
        <f t="shared" si="17"/>
        <v>60.871603931770046</v>
      </c>
      <c r="BU80" s="109">
        <f t="shared" si="17"/>
        <v>7.3286817950577303</v>
      </c>
      <c r="BV80" s="109">
        <f t="shared" si="17"/>
        <v>16.17793413803517</v>
      </c>
      <c r="BW80" s="109">
        <f t="shared" si="17"/>
        <v>77.716855268922416</v>
      </c>
      <c r="BX80" s="109">
        <f t="shared" si="17"/>
        <v>12.229271567994331</v>
      </c>
      <c r="BY80" s="109">
        <f t="shared" si="17"/>
        <v>21.27632443378906</v>
      </c>
      <c r="BZ80" s="109">
        <f t="shared" si="17"/>
        <v>21.305848310677195</v>
      </c>
      <c r="CA80" s="109">
        <f t="shared" si="17"/>
        <v>7.9789611851939783</v>
      </c>
      <c r="CB80" s="109">
        <f t="shared" si="17"/>
        <v>66.679835552920508</v>
      </c>
      <c r="CC80" s="109">
        <f t="shared" si="17"/>
        <v>8.4499479372238753</v>
      </c>
      <c r="CD80" s="109">
        <f t="shared" si="17"/>
        <v>36.216094261924596</v>
      </c>
      <c r="CE80" s="109">
        <f t="shared" si="17"/>
        <v>38.814853378961615</v>
      </c>
      <c r="CF80" s="109">
        <f t="shared" si="17"/>
        <v>20.345229780783324</v>
      </c>
      <c r="CG80" s="109">
        <f t="shared" si="17"/>
        <v>20.819739680603231</v>
      </c>
      <c r="CH80" s="109">
        <f t="shared" si="17"/>
        <v>19.263697328783206</v>
      </c>
      <c r="CI80" s="109">
        <f t="shared" si="17"/>
        <v>21.044585941813107</v>
      </c>
      <c r="CJ80" s="109">
        <f t="shared" si="17"/>
        <v>95.395712154497559</v>
      </c>
      <c r="CK80" s="109">
        <f t="shared" si="17"/>
        <v>11.782835221375464</v>
      </c>
      <c r="CL80" s="109">
        <f t="shared" si="17"/>
        <v>25.400430330529268</v>
      </c>
      <c r="CM80" s="109">
        <f t="shared" si="17"/>
        <v>70.302907095564365</v>
      </c>
      <c r="CN80" s="109">
        <f t="shared" si="17"/>
        <v>33.647348980973796</v>
      </c>
      <c r="CO80" s="109">
        <f t="shared" si="17"/>
        <v>52.224955316653066</v>
      </c>
      <c r="CP80" s="109">
        <f t="shared" si="17"/>
        <v>34.500217077239363</v>
      </c>
      <c r="CQ80" s="109">
        <f t="shared" si="17"/>
        <v>28.345508281590906</v>
      </c>
      <c r="CR80" s="109">
        <f t="shared" si="17"/>
        <v>30.434887183206289</v>
      </c>
      <c r="CS80" s="109">
        <f t="shared" si="17"/>
        <v>43.587786759348099</v>
      </c>
      <c r="CT80" s="109">
        <f t="shared" si="17"/>
        <v>32.603373707129045</v>
      </c>
      <c r="CU80" s="109">
        <f t="shared" si="17"/>
        <v>29.115920776944222</v>
      </c>
      <c r="CV80" s="109">
        <f t="shared" si="17"/>
        <v>49.395380019879973</v>
      </c>
      <c r="CW80" s="109">
        <f t="shared" si="17"/>
        <v>313.54869703846856</v>
      </c>
      <c r="CX80" s="109">
        <f t="shared" si="17"/>
        <v>156.09425620433763</v>
      </c>
      <c r="CY80" s="109">
        <f t="shared" si="17"/>
        <v>29.548978214741449</v>
      </c>
      <c r="CZ80" s="109">
        <f t="shared" si="17"/>
        <v>162.74564753423593</v>
      </c>
      <c r="DA80" s="109">
        <f t="shared" si="17"/>
        <v>0.6596900962354767</v>
      </c>
      <c r="DB80" s="109">
        <f t="shared" si="17"/>
        <v>18.196176730616788</v>
      </c>
      <c r="DC80" s="109">
        <f t="shared" si="17"/>
        <v>79.426614423057032</v>
      </c>
      <c r="DD80" s="109">
        <f t="shared" si="17"/>
        <v>104.68542589606345</v>
      </c>
      <c r="DE80" s="109">
        <f t="shared" si="17"/>
        <v>102.82016934122879</v>
      </c>
      <c r="DF80" s="109">
        <f t="shared" si="17"/>
        <v>162.55534569639127</v>
      </c>
      <c r="DG80" s="109">
        <f t="shared" si="17"/>
        <v>40.3120693228391</v>
      </c>
      <c r="DH80" s="109">
        <f t="shared" si="17"/>
        <v>11.212713888551942</v>
      </c>
      <c r="DI80" s="109">
        <f t="shared" si="17"/>
        <v>33.462345291642407</v>
      </c>
      <c r="DJ80" s="109">
        <f t="shared" si="17"/>
        <v>3.2398978480565197</v>
      </c>
      <c r="DK80" s="109">
        <f t="shared" si="17"/>
        <v>4.0614412873424603</v>
      </c>
      <c r="DL80" s="109">
        <f t="shared" si="17"/>
        <v>21.610494502881448</v>
      </c>
      <c r="DM80" s="109">
        <f t="shared" si="17"/>
        <v>48.297557170670018</v>
      </c>
      <c r="DN80" s="109">
        <f t="shared" si="17"/>
        <v>3.2788679662684106</v>
      </c>
      <c r="DO80" s="109">
        <f t="shared" si="17"/>
        <v>49.631090724915651</v>
      </c>
      <c r="DP80" s="109">
        <f t="shared" si="17"/>
        <v>36.818163510638428</v>
      </c>
      <c r="DQ80" s="109">
        <f t="shared" si="17"/>
        <v>0.12261356652242439</v>
      </c>
      <c r="DR80" s="109">
        <f t="shared" si="17"/>
        <v>18.84769520122763</v>
      </c>
      <c r="DS80" s="109">
        <f t="shared" si="17"/>
        <v>6.0121511732480526</v>
      </c>
      <c r="DT80" s="109">
        <f t="shared" si="17"/>
        <v>9.8473694555078986</v>
      </c>
      <c r="DU80" s="109">
        <f t="shared" si="17"/>
        <v>6.6606564668562758</v>
      </c>
      <c r="DV80" s="109">
        <f t="shared" si="17"/>
        <v>99.417912880432311</v>
      </c>
      <c r="DW80" s="109">
        <f t="shared" si="17"/>
        <v>30.337587044103035</v>
      </c>
      <c r="DX80" s="109">
        <f t="shared" si="17"/>
        <v>18.318602106493969</v>
      </c>
      <c r="DY80" s="109">
        <f t="shared" si="17"/>
        <v>191.93452005162356</v>
      </c>
      <c r="DZ80" s="109">
        <f t="shared" si="17"/>
        <v>144.10703439116455</v>
      </c>
      <c r="EA80" s="109">
        <f t="shared" si="17"/>
        <v>32.06562950843076</v>
      </c>
      <c r="EB80" s="109">
        <f t="shared" si="17"/>
        <v>24.077684270224772</v>
      </c>
      <c r="EC80" s="109">
        <f t="shared" si="17"/>
        <v>26.03771184969812</v>
      </c>
      <c r="ED80" s="109">
        <f t="shared" si="17"/>
        <v>65.901019324297579</v>
      </c>
      <c r="EE80" s="109">
        <f t="shared" si="17"/>
        <v>21.091145095579083</v>
      </c>
    </row>
    <row r="81" spans="1:156" ht="18.75">
      <c r="A81" s="95" t="s">
        <v>839</v>
      </c>
      <c r="B81" s="3" t="e">
        <f t="shared" si="6"/>
        <v>#N/A</v>
      </c>
      <c r="C81" s="99">
        <f t="shared" si="13"/>
        <v>117.789893891042</v>
      </c>
      <c r="D81" s="126" t="e">
        <f t="shared" si="19"/>
        <v>#N/A</v>
      </c>
      <c r="E81" s="96" t="e">
        <f t="shared" si="7"/>
        <v>#N/A</v>
      </c>
      <c r="F81" s="109">
        <f>+F65*F$56</f>
        <v>211.175473226658</v>
      </c>
      <c r="G81" s="109">
        <f t="shared" si="20"/>
        <v>147.54666235224101</v>
      </c>
      <c r="H81" s="109">
        <f t="shared" si="20"/>
        <v>19.197544374991555</v>
      </c>
      <c r="I81" s="109">
        <f t="shared" si="20"/>
        <v>3.9158378761622501</v>
      </c>
      <c r="J81" s="109">
        <f t="shared" si="20"/>
        <v>16.937582279354071</v>
      </c>
      <c r="K81" s="109">
        <f t="shared" si="20"/>
        <v>2.5094814764940701</v>
      </c>
      <c r="L81" s="109">
        <f t="shared" si="20"/>
        <v>41.346669788893216</v>
      </c>
      <c r="M81" s="109">
        <f t="shared" si="20"/>
        <v>8.2471513191860062</v>
      </c>
      <c r="N81" s="109">
        <f t="shared" si="20"/>
        <v>12.25085058124882</v>
      </c>
      <c r="O81" s="109">
        <f t="shared" si="20"/>
        <v>13.123810967111188</v>
      </c>
      <c r="P81" s="109">
        <f t="shared" si="20"/>
        <v>33.717007133015542</v>
      </c>
      <c r="Q81" s="109">
        <f t="shared" si="20"/>
        <v>7.2812410154756844</v>
      </c>
      <c r="R81" s="109">
        <f t="shared" si="20"/>
        <v>11.08547057647684</v>
      </c>
      <c r="S81" s="109">
        <f t="shared" si="20"/>
        <v>16.432865956296094</v>
      </c>
      <c r="T81" s="109">
        <f t="shared" si="20"/>
        <v>10.537476134089582</v>
      </c>
      <c r="U81" s="109">
        <f t="shared" si="20"/>
        <v>4.4387358958805914</v>
      </c>
      <c r="V81" s="109">
        <f t="shared" si="20"/>
        <v>9.0933051413718893</v>
      </c>
      <c r="W81" s="109">
        <f t="shared" si="20"/>
        <v>16.005974742109331</v>
      </c>
      <c r="X81" s="109">
        <f t="shared" si="20"/>
        <v>14.834379994971664</v>
      </c>
      <c r="Y81" s="109">
        <f t="shared" si="20"/>
        <v>12.580144747542636</v>
      </c>
      <c r="Z81" s="109">
        <f t="shared" si="20"/>
        <v>5.9100089161467064</v>
      </c>
      <c r="AA81" s="109">
        <f t="shared" si="20"/>
        <v>14.031176185268585</v>
      </c>
      <c r="AB81" s="109" t="e">
        <f t="shared" si="20"/>
        <v>#N/A</v>
      </c>
      <c r="AC81" s="109">
        <f t="shared" si="20"/>
        <v>38.62914409226228</v>
      </c>
      <c r="AD81" s="109">
        <f t="shared" si="20"/>
        <v>6.0630060725011088</v>
      </c>
      <c r="AE81" s="109">
        <f t="shared" si="20"/>
        <v>52.360300536327173</v>
      </c>
      <c r="AF81" s="109">
        <f t="shared" si="20"/>
        <v>7.3243800751263644</v>
      </c>
      <c r="AG81" s="109">
        <f t="shared" si="20"/>
        <v>23.155480312474364</v>
      </c>
      <c r="AH81" s="109">
        <f t="shared" si="20"/>
        <v>11.395815537952085</v>
      </c>
      <c r="AI81" s="109">
        <f t="shared" si="20"/>
        <v>54.332476505844163</v>
      </c>
      <c r="AJ81" s="109">
        <f t="shared" si="20"/>
        <v>5.3361103272244756</v>
      </c>
      <c r="AK81" s="109">
        <f t="shared" si="20"/>
        <v>1.9687296626753299</v>
      </c>
      <c r="AL81" s="109">
        <f t="shared" si="20"/>
        <v>4.810201733413809</v>
      </c>
      <c r="AM81" s="109">
        <f t="shared" si="20"/>
        <v>31.07045981318139</v>
      </c>
      <c r="AN81" s="109">
        <f t="shared" si="20"/>
        <v>50.869896446078251</v>
      </c>
      <c r="AO81" s="109">
        <f t="shared" si="20"/>
        <v>23.906949008560851</v>
      </c>
      <c r="AP81" s="109">
        <f t="shared" si="20"/>
        <v>13.433190120082166</v>
      </c>
      <c r="AQ81" s="109">
        <f t="shared" si="20"/>
        <v>7.2368986043348622</v>
      </c>
      <c r="AR81" s="109">
        <f t="shared" si="20"/>
        <v>24.596465108971486</v>
      </c>
      <c r="AS81" s="109">
        <f t="shared" si="20"/>
        <v>42.230776592311251</v>
      </c>
      <c r="AT81" s="109">
        <f t="shared" si="20"/>
        <v>3.8309513033668305</v>
      </c>
      <c r="AU81" s="109">
        <f t="shared" si="20"/>
        <v>18.257101419242865</v>
      </c>
      <c r="AV81" s="109">
        <f t="shared" si="20"/>
        <v>10.471959533293681</v>
      </c>
      <c r="AW81" s="109">
        <f t="shared" si="20"/>
        <v>74.771193659681501</v>
      </c>
      <c r="AX81" s="109">
        <f t="shared" si="20"/>
        <v>19.054581630059303</v>
      </c>
      <c r="AY81" s="109">
        <f t="shared" si="20"/>
        <v>931.44808469102793</v>
      </c>
      <c r="AZ81" s="109">
        <f t="shared" si="20"/>
        <v>108.44524082717601</v>
      </c>
      <c r="BA81" s="109">
        <f t="shared" si="20"/>
        <v>197.25093880196556</v>
      </c>
      <c r="BB81" s="109">
        <f t="shared" si="20"/>
        <v>28.882008010340627</v>
      </c>
      <c r="BC81" s="109">
        <f t="shared" si="20"/>
        <v>36.419566806677835</v>
      </c>
      <c r="BD81" s="109">
        <f t="shared" si="20"/>
        <v>113.27365302575559</v>
      </c>
      <c r="BE81" s="109">
        <f t="shared" si="20"/>
        <v>13.404355788278504</v>
      </c>
      <c r="BF81" s="109">
        <f t="shared" si="20"/>
        <v>36.564367733157596</v>
      </c>
      <c r="BG81" s="109">
        <f t="shared" si="20"/>
        <v>9.3980237808229194</v>
      </c>
      <c r="BH81" s="109">
        <f t="shared" si="20"/>
        <v>23.093040704230237</v>
      </c>
      <c r="BI81" s="109">
        <f t="shared" si="20"/>
        <v>17.114115202369202</v>
      </c>
      <c r="BJ81" s="109">
        <f t="shared" si="20"/>
        <v>0.49246701844510976</v>
      </c>
      <c r="BK81" s="109">
        <f t="shared" si="20"/>
        <v>42.382401736763548</v>
      </c>
      <c r="BL81" s="109">
        <f t="shared" si="20"/>
        <v>36.139758987637471</v>
      </c>
      <c r="BM81" s="109">
        <f t="shared" si="20"/>
        <v>18.621009821831837</v>
      </c>
      <c r="BN81" s="109">
        <f t="shared" si="20"/>
        <v>3.8431701293292146</v>
      </c>
      <c r="BO81" s="109">
        <f t="shared" si="20"/>
        <v>112.17346734606328</v>
      </c>
      <c r="BP81" s="109">
        <f t="shared" si="20"/>
        <v>22.186979254803941</v>
      </c>
      <c r="BQ81" s="109">
        <f t="shared" si="20"/>
        <v>37.752909210265429</v>
      </c>
      <c r="BR81" s="109">
        <f t="shared" si="15"/>
        <v>37.993898479565622</v>
      </c>
      <c r="BS81" s="109">
        <f t="shared" si="15"/>
        <v>18.205151408688064</v>
      </c>
      <c r="BT81" s="109">
        <f t="shared" si="17"/>
        <v>64.221187371422872</v>
      </c>
      <c r="BU81" s="109">
        <f t="shared" si="17"/>
        <v>7.8407325133551247</v>
      </c>
      <c r="BV81" s="109">
        <f t="shared" si="17"/>
        <v>27.291103923823439</v>
      </c>
      <c r="BW81" s="109">
        <f t="shared" si="17"/>
        <v>80.700437199782655</v>
      </c>
      <c r="BX81" s="109">
        <f t="shared" si="17"/>
        <v>15.174003081038297</v>
      </c>
      <c r="BY81" s="109">
        <f t="shared" si="17"/>
        <v>22.117812133773455</v>
      </c>
      <c r="BZ81" s="109">
        <f t="shared" si="17"/>
        <v>21.342307363274802</v>
      </c>
      <c r="CA81" s="109">
        <f t="shared" si="17"/>
        <v>7.6071455640643002</v>
      </c>
      <c r="CB81" s="109">
        <f t="shared" si="17"/>
        <v>71.011111489355343</v>
      </c>
      <c r="CC81" s="109">
        <f t="shared" si="17"/>
        <v>8.3670149667502045</v>
      </c>
      <c r="CD81" s="109">
        <f t="shared" si="17"/>
        <v>34.69506723015229</v>
      </c>
      <c r="CE81" s="109">
        <f t="shared" si="17"/>
        <v>40.398184537872694</v>
      </c>
      <c r="CF81" s="109">
        <f t="shared" si="17"/>
        <v>15.781245200562074</v>
      </c>
      <c r="CG81" s="109">
        <f t="shared" si="17"/>
        <v>19.043368856534297</v>
      </c>
      <c r="CH81" s="109">
        <f t="shared" si="17"/>
        <v>22.90709579568939</v>
      </c>
      <c r="CI81" s="109">
        <f t="shared" si="17"/>
        <v>21.530207074454424</v>
      </c>
      <c r="CJ81" s="109">
        <f t="shared" si="17"/>
        <v>88.058309728541587</v>
      </c>
      <c r="CK81" s="109">
        <f t="shared" si="17"/>
        <v>12.414617333368218</v>
      </c>
      <c r="CL81" s="109">
        <f t="shared" si="17"/>
        <v>22.331962686458645</v>
      </c>
      <c r="CM81" s="109">
        <f t="shared" si="17"/>
        <v>68.40796870980472</v>
      </c>
      <c r="CN81" s="109">
        <f t="shared" si="17"/>
        <v>32.268191642833756</v>
      </c>
      <c r="CO81" s="109">
        <f t="shared" si="17"/>
        <v>47.809005672018976</v>
      </c>
      <c r="CP81" s="109">
        <f t="shared" si="17"/>
        <v>32.611906906149642</v>
      </c>
      <c r="CQ81" s="109">
        <f t="shared" si="17"/>
        <v>31.031276901184491</v>
      </c>
      <c r="CR81" s="109">
        <f t="shared" si="17"/>
        <v>30.091610969258127</v>
      </c>
      <c r="CS81" s="109">
        <f t="shared" si="17"/>
        <v>42.295727537241291</v>
      </c>
      <c r="CT81" s="109">
        <f t="shared" si="17"/>
        <v>31.978678766845629</v>
      </c>
      <c r="CU81" s="109">
        <f t="shared" si="17"/>
        <v>30.197659330662706</v>
      </c>
      <c r="CV81" s="109">
        <f t="shared" si="17"/>
        <v>50.316388032256071</v>
      </c>
      <c r="CW81" s="109">
        <f t="shared" si="17"/>
        <v>330.76133203129319</v>
      </c>
      <c r="CX81" s="109">
        <f t="shared" si="17"/>
        <v>174.08766049517794</v>
      </c>
      <c r="CY81" s="109">
        <f t="shared" si="17"/>
        <v>27.233245338770107</v>
      </c>
      <c r="CZ81" s="109">
        <f t="shared" si="17"/>
        <v>181.36162526678862</v>
      </c>
      <c r="DA81" s="109">
        <f t="shared" si="17"/>
        <v>0.53781626079646949</v>
      </c>
      <c r="DB81" s="109">
        <f t="shared" si="17"/>
        <v>19.292134752461887</v>
      </c>
      <c r="DC81" s="109">
        <f t="shared" si="17"/>
        <v>58.360985984198351</v>
      </c>
      <c r="DD81" s="109">
        <f t="shared" si="17"/>
        <v>120.50178760711209</v>
      </c>
      <c r="DE81" s="109">
        <f t="shared" si="17"/>
        <v>79.192565263225774</v>
      </c>
      <c r="DF81" s="109">
        <f t="shared" si="17"/>
        <v>210.38561814157305</v>
      </c>
      <c r="DG81" s="109">
        <f t="shared" si="17"/>
        <v>41.665985481469853</v>
      </c>
      <c r="DH81" s="109">
        <f t="shared" si="17"/>
        <v>12.903160339943501</v>
      </c>
      <c r="DI81" s="109">
        <f t="shared" si="17"/>
        <v>32.405661762667386</v>
      </c>
      <c r="DJ81" s="109">
        <f t="shared" si="17"/>
        <v>3.2751556391933829</v>
      </c>
      <c r="DK81" s="109">
        <f t="shared" si="17"/>
        <v>4.1056394242403949</v>
      </c>
      <c r="DL81" s="109">
        <f t="shared" si="17"/>
        <v>20.016474396565922</v>
      </c>
      <c r="DM81" s="109">
        <f t="shared" si="17"/>
        <v>43.473579098798943</v>
      </c>
      <c r="DN81" s="109">
        <f t="shared" si="17"/>
        <v>3.164492342671811</v>
      </c>
      <c r="DO81" s="109">
        <f t="shared" si="17"/>
        <v>48.719411033386052</v>
      </c>
      <c r="DP81" s="109">
        <f t="shared" si="17"/>
        <v>50.566859492376111</v>
      </c>
      <c r="DQ81" s="109">
        <f t="shared" si="17"/>
        <v>0.13413175652672496</v>
      </c>
      <c r="DR81" s="109">
        <f t="shared" si="17"/>
        <v>13.52363684678742</v>
      </c>
      <c r="DS81" s="109">
        <f t="shared" si="17"/>
        <v>5.7053974764775104</v>
      </c>
      <c r="DT81" s="109">
        <f t="shared" si="17"/>
        <v>10.354629129463415</v>
      </c>
      <c r="DU81" s="109">
        <f t="shared" si="17"/>
        <v>5.9929042294679951</v>
      </c>
      <c r="DV81" s="109">
        <f t="shared" si="17"/>
        <v>91.526634824006337</v>
      </c>
      <c r="DW81" s="109">
        <f t="shared" si="17"/>
        <v>30.422750289893578</v>
      </c>
      <c r="DX81" s="109">
        <f t="shared" si="17"/>
        <v>21.421704497047315</v>
      </c>
      <c r="DY81" s="109">
        <f t="shared" si="17"/>
        <v>156.70471087731968</v>
      </c>
      <c r="DZ81" s="109">
        <f t="shared" si="17"/>
        <v>137.29669098837732</v>
      </c>
      <c r="EA81" s="109">
        <f t="shared" si="17"/>
        <v>49.577456802977039</v>
      </c>
      <c r="EB81" s="109">
        <f t="shared" si="17"/>
        <v>25.940712957540875</v>
      </c>
      <c r="EC81" s="109">
        <f t="shared" si="17"/>
        <v>27.502252596105215</v>
      </c>
      <c r="ED81" s="109">
        <f t="shared" si="17"/>
        <v>69.817366313919266</v>
      </c>
      <c r="EE81" s="109">
        <f>+EE65*EE$56</f>
        <v>13.207585112107408</v>
      </c>
    </row>
    <row r="82" spans="1:156" ht="18.75">
      <c r="A82" s="95" t="s">
        <v>840</v>
      </c>
      <c r="B82" s="3" t="e">
        <f t="shared" si="6"/>
        <v>#N/A</v>
      </c>
      <c r="C82" s="99">
        <f t="shared" si="13"/>
        <v>119.123086573043</v>
      </c>
      <c r="D82" s="126" t="e">
        <f t="shared" si="19"/>
        <v>#N/A</v>
      </c>
      <c r="E82" s="96" t="e">
        <f t="shared" si="7"/>
        <v>#N/A</v>
      </c>
      <c r="F82" s="109">
        <f t="shared" ref="F82:BQ85" si="21">+F66*F$56</f>
        <v>205.71959941534041</v>
      </c>
      <c r="G82" s="109">
        <f t="shared" si="21"/>
        <v>179.57043996121814</v>
      </c>
      <c r="H82" s="109">
        <f t="shared" si="21"/>
        <v>17.350475048194188</v>
      </c>
      <c r="I82" s="109">
        <f t="shared" si="21"/>
        <v>3.9084194738676135</v>
      </c>
      <c r="J82" s="109">
        <f t="shared" si="21"/>
        <v>15.949226778673102</v>
      </c>
      <c r="K82" s="109">
        <f t="shared" si="21"/>
        <v>2.5122684162918283</v>
      </c>
      <c r="L82" s="109">
        <f t="shared" si="21"/>
        <v>41.266438025957022</v>
      </c>
      <c r="M82" s="109">
        <f t="shared" si="21"/>
        <v>8.156731235319862</v>
      </c>
      <c r="N82" s="109">
        <f t="shared" si="21"/>
        <v>12.653116159391862</v>
      </c>
      <c r="O82" s="109">
        <f t="shared" si="21"/>
        <v>12.722606216808623</v>
      </c>
      <c r="P82" s="109">
        <f t="shared" si="21"/>
        <v>31.359483496642465</v>
      </c>
      <c r="Q82" s="109">
        <f t="shared" si="21"/>
        <v>7.4296755639182512</v>
      </c>
      <c r="R82" s="109">
        <f t="shared" si="21"/>
        <v>12.024348854244147</v>
      </c>
      <c r="S82" s="109">
        <f t="shared" si="21"/>
        <v>15.189016124420599</v>
      </c>
      <c r="T82" s="109">
        <f t="shared" si="21"/>
        <v>10.94354645858021</v>
      </c>
      <c r="U82" s="109">
        <f t="shared" si="21"/>
        <v>4.3176779860677463</v>
      </c>
      <c r="V82" s="109">
        <f t="shared" si="21"/>
        <v>7.6716565601412432</v>
      </c>
      <c r="W82" s="109">
        <f t="shared" si="21"/>
        <v>16.053541020500777</v>
      </c>
      <c r="X82" s="109">
        <f t="shared" si="21"/>
        <v>14.416779113593391</v>
      </c>
      <c r="Y82" s="109">
        <f t="shared" si="21"/>
        <v>12.830177221579238</v>
      </c>
      <c r="Z82" s="109">
        <f t="shared" si="21"/>
        <v>6.2956055410731606</v>
      </c>
      <c r="AA82" s="109">
        <f t="shared" si="21"/>
        <v>13.408803426878064</v>
      </c>
      <c r="AB82" s="109" t="e">
        <f t="shared" si="21"/>
        <v>#N/A</v>
      </c>
      <c r="AC82" s="109">
        <f t="shared" si="21"/>
        <v>41.612508634414084</v>
      </c>
      <c r="AD82" s="109">
        <f t="shared" si="21"/>
        <v>5.9441410359773768</v>
      </c>
      <c r="AE82" s="109">
        <f t="shared" si="21"/>
        <v>53.46973253900557</v>
      </c>
      <c r="AF82" s="109">
        <f t="shared" si="21"/>
        <v>5.8823628242236552</v>
      </c>
      <c r="AG82" s="109">
        <f t="shared" si="21"/>
        <v>22.328443826321365</v>
      </c>
      <c r="AH82" s="109">
        <f t="shared" si="21"/>
        <v>10.717134807329181</v>
      </c>
      <c r="AI82" s="109">
        <f t="shared" si="21"/>
        <v>39.309154093416012</v>
      </c>
      <c r="AJ82" s="109">
        <f t="shared" si="21"/>
        <v>5.4925204747104077</v>
      </c>
      <c r="AK82" s="109">
        <f t="shared" si="21"/>
        <v>1.9471983435063869</v>
      </c>
      <c r="AL82" s="109">
        <f t="shared" si="21"/>
        <v>4.4976519937031751</v>
      </c>
      <c r="AM82" s="109">
        <f t="shared" si="21"/>
        <v>32.822828052534938</v>
      </c>
      <c r="AN82" s="109">
        <f t="shared" si="21"/>
        <v>52.021888184380806</v>
      </c>
      <c r="AO82" s="109">
        <f t="shared" si="21"/>
        <v>24.820835722186924</v>
      </c>
      <c r="AP82" s="109">
        <f t="shared" si="21"/>
        <v>15.776783606573311</v>
      </c>
      <c r="AQ82" s="109">
        <f t="shared" si="21"/>
        <v>7.2213879092827025</v>
      </c>
      <c r="AR82" s="109">
        <f t="shared" si="21"/>
        <v>23.562055652052344</v>
      </c>
      <c r="AS82" s="109">
        <f t="shared" si="21"/>
        <v>45.151572782986726</v>
      </c>
      <c r="AT82" s="109">
        <f t="shared" si="21"/>
        <v>3.5684157947742459</v>
      </c>
      <c r="AU82" s="109">
        <f t="shared" si="21"/>
        <v>18.406504254095111</v>
      </c>
      <c r="AV82" s="109">
        <f t="shared" si="21"/>
        <v>11.015010548342675</v>
      </c>
      <c r="AW82" s="109">
        <f t="shared" si="21"/>
        <v>80.325209074672486</v>
      </c>
      <c r="AX82" s="109">
        <f t="shared" si="21"/>
        <v>19.585304838184662</v>
      </c>
      <c r="AY82" s="109">
        <f t="shared" si="21"/>
        <v>950.4214837340138</v>
      </c>
      <c r="AZ82" s="109">
        <f t="shared" si="21"/>
        <v>110.25409815992292</v>
      </c>
      <c r="BA82" s="109">
        <f t="shared" si="21"/>
        <v>194.68335319988196</v>
      </c>
      <c r="BB82" s="109">
        <f t="shared" si="21"/>
        <v>33.060787922644778</v>
      </c>
      <c r="BC82" s="109">
        <f t="shared" si="21"/>
        <v>40.077870787652763</v>
      </c>
      <c r="BD82" s="109">
        <f t="shared" si="21"/>
        <v>114.50023989324131</v>
      </c>
      <c r="BE82" s="109">
        <f t="shared" si="21"/>
        <v>12.901663832629739</v>
      </c>
      <c r="BF82" s="109">
        <f t="shared" si="21"/>
        <v>37.132740340805242</v>
      </c>
      <c r="BG82" s="109">
        <f t="shared" si="21"/>
        <v>9.8352646131758199</v>
      </c>
      <c r="BH82" s="109">
        <f t="shared" si="21"/>
        <v>24.075146982916774</v>
      </c>
      <c r="BI82" s="109">
        <f t="shared" si="21"/>
        <v>16.658221086243909</v>
      </c>
      <c r="BJ82" s="109">
        <f t="shared" si="21"/>
        <v>0.68530027301511376</v>
      </c>
      <c r="BK82" s="109">
        <f t="shared" si="21"/>
        <v>43.84617982201285</v>
      </c>
      <c r="BL82" s="109">
        <f t="shared" si="21"/>
        <v>27.133040393838552</v>
      </c>
      <c r="BM82" s="109">
        <f t="shared" si="21"/>
        <v>17.689557436586224</v>
      </c>
      <c r="BN82" s="109">
        <f t="shared" si="21"/>
        <v>3.773713695188925</v>
      </c>
      <c r="BO82" s="109">
        <f t="shared" si="21"/>
        <v>103.08822266405608</v>
      </c>
      <c r="BP82" s="109">
        <f t="shared" si="21"/>
        <v>24.49389251915024</v>
      </c>
      <c r="BQ82" s="109">
        <f t="shared" si="21"/>
        <v>37.699676913343154</v>
      </c>
      <c r="BR82" s="109">
        <f t="shared" si="15"/>
        <v>38.564025792753171</v>
      </c>
      <c r="BS82" s="109">
        <f t="shared" si="15"/>
        <v>17.16703343839357</v>
      </c>
      <c r="BT82" s="109">
        <f t="shared" ref="BT82:EE85" si="22">+BT66*BT$56</f>
        <v>61.167479233800847</v>
      </c>
      <c r="BU82" s="109">
        <f t="shared" si="22"/>
        <v>6.19415443230685</v>
      </c>
      <c r="BV82" s="109">
        <f t="shared" si="22"/>
        <v>16.468425548167264</v>
      </c>
      <c r="BW82" s="109">
        <f t="shared" si="22"/>
        <v>86.899194180809303</v>
      </c>
      <c r="BX82" s="109">
        <f t="shared" si="22"/>
        <v>14.168352558285681</v>
      </c>
      <c r="BY82" s="109">
        <f t="shared" si="22"/>
        <v>22.31349826182332</v>
      </c>
      <c r="BZ82" s="109">
        <f t="shared" si="22"/>
        <v>21.671253181238335</v>
      </c>
      <c r="CA82" s="109">
        <f t="shared" si="22"/>
        <v>7.3929174833374649</v>
      </c>
      <c r="CB82" s="109">
        <f t="shared" si="22"/>
        <v>80.777346216796332</v>
      </c>
      <c r="CC82" s="109">
        <f t="shared" si="22"/>
        <v>8.4754137399992082</v>
      </c>
      <c r="CD82" s="109">
        <f t="shared" si="22"/>
        <v>35.250507421705095</v>
      </c>
      <c r="CE82" s="109">
        <f t="shared" si="22"/>
        <v>42.472851240252389</v>
      </c>
      <c r="CF82" s="109">
        <f t="shared" si="22"/>
        <v>17.844135246440512</v>
      </c>
      <c r="CG82" s="109">
        <f t="shared" si="22"/>
        <v>17.581995131786943</v>
      </c>
      <c r="CH82" s="109">
        <f t="shared" si="22"/>
        <v>22.288017060600332</v>
      </c>
      <c r="CI82" s="109">
        <f t="shared" si="22"/>
        <v>21.998807199247839</v>
      </c>
      <c r="CJ82" s="109">
        <f t="shared" si="22"/>
        <v>82.050632051870224</v>
      </c>
      <c r="CK82" s="109">
        <f t="shared" si="22"/>
        <v>13.162924533539728</v>
      </c>
      <c r="CL82" s="109">
        <f t="shared" si="22"/>
        <v>37.945288250264881</v>
      </c>
      <c r="CM82" s="109">
        <f t="shared" si="22"/>
        <v>71.935062813837433</v>
      </c>
      <c r="CN82" s="109">
        <f t="shared" si="22"/>
        <v>34.286407360737016</v>
      </c>
      <c r="CO82" s="109">
        <f t="shared" si="22"/>
        <v>50.41692038351286</v>
      </c>
      <c r="CP82" s="109">
        <f t="shared" si="22"/>
        <v>36.426645233342633</v>
      </c>
      <c r="CQ82" s="109">
        <f t="shared" si="22"/>
        <v>34.427142478321166</v>
      </c>
      <c r="CR82" s="109">
        <f t="shared" si="22"/>
        <v>27.069291238580355</v>
      </c>
      <c r="CS82" s="109">
        <f t="shared" si="22"/>
        <v>42.979622854980455</v>
      </c>
      <c r="CT82" s="109">
        <f t="shared" si="22"/>
        <v>32.020523123499743</v>
      </c>
      <c r="CU82" s="109">
        <f t="shared" si="22"/>
        <v>35.65580060853307</v>
      </c>
      <c r="CV82" s="109">
        <f t="shared" si="22"/>
        <v>47.321289089069978</v>
      </c>
      <c r="CW82" s="109">
        <f t="shared" si="22"/>
        <v>376.38785555682693</v>
      </c>
      <c r="CX82" s="109">
        <f t="shared" si="22"/>
        <v>177.95681298792576</v>
      </c>
      <c r="CY82" s="109">
        <f t="shared" si="22"/>
        <v>26.46090746122335</v>
      </c>
      <c r="CZ82" s="109">
        <f t="shared" si="22"/>
        <v>223.07479907814991</v>
      </c>
      <c r="DA82" s="109">
        <f t="shared" si="22"/>
        <v>0.83241104355165019</v>
      </c>
      <c r="DB82" s="109">
        <f t="shared" si="22"/>
        <v>19.552976024068784</v>
      </c>
      <c r="DC82" s="109">
        <f t="shared" si="22"/>
        <v>73.179164518386202</v>
      </c>
      <c r="DD82" s="109">
        <f t="shared" si="22"/>
        <v>124.70648669852737</v>
      </c>
      <c r="DE82" s="109">
        <f t="shared" si="22"/>
        <v>92.113721233944744</v>
      </c>
      <c r="DF82" s="109">
        <f t="shared" si="22"/>
        <v>227.63433364139297</v>
      </c>
      <c r="DG82" s="109">
        <f t="shared" si="22"/>
        <v>43.027402380363455</v>
      </c>
      <c r="DH82" s="109">
        <f t="shared" si="22"/>
        <v>13.284355017229283</v>
      </c>
      <c r="DI82" s="109">
        <f t="shared" si="22"/>
        <v>32.669726699443835</v>
      </c>
      <c r="DJ82" s="109">
        <f t="shared" si="22"/>
        <v>3.8696562297806656</v>
      </c>
      <c r="DK82" s="109">
        <f t="shared" si="22"/>
        <v>5.2363583467896424</v>
      </c>
      <c r="DL82" s="109">
        <f t="shared" si="22"/>
        <v>21.375778522420951</v>
      </c>
      <c r="DM82" s="109">
        <f t="shared" si="22"/>
        <v>43.694740681858271</v>
      </c>
      <c r="DN82" s="109">
        <f t="shared" si="22"/>
        <v>2.9455956259980196</v>
      </c>
      <c r="DO82" s="109">
        <f t="shared" si="22"/>
        <v>43.803011140360653</v>
      </c>
      <c r="DP82" s="109">
        <f t="shared" si="22"/>
        <v>55.087677591201619</v>
      </c>
      <c r="DQ82" s="109">
        <f t="shared" si="22"/>
        <v>0.1172975648810521</v>
      </c>
      <c r="DR82" s="109">
        <f t="shared" si="22"/>
        <v>12.824131795263977</v>
      </c>
      <c r="DS82" s="109">
        <f t="shared" si="22"/>
        <v>5.2563798772143766</v>
      </c>
      <c r="DT82" s="109">
        <f t="shared" si="22"/>
        <v>9.6633414726758549</v>
      </c>
      <c r="DU82" s="109">
        <f t="shared" si="22"/>
        <v>6.0929810145301708</v>
      </c>
      <c r="DV82" s="109">
        <f t="shared" si="22"/>
        <v>76.4953415488513</v>
      </c>
      <c r="DW82" s="109">
        <f t="shared" si="22"/>
        <v>30.73287173434888</v>
      </c>
      <c r="DX82" s="109">
        <f t="shared" si="22"/>
        <v>21.073888711260278</v>
      </c>
      <c r="DY82" s="109">
        <f t="shared" si="22"/>
        <v>157.0235661042843</v>
      </c>
      <c r="DZ82" s="109">
        <f t="shared" si="22"/>
        <v>153.13640799186422</v>
      </c>
      <c r="EA82" s="109">
        <f t="shared" si="22"/>
        <v>42.463356760270216</v>
      </c>
      <c r="EB82" s="109">
        <f t="shared" si="22"/>
        <v>30.082661473376362</v>
      </c>
      <c r="EC82" s="109">
        <f t="shared" si="22"/>
        <v>28.466953226045089</v>
      </c>
      <c r="ED82" s="109">
        <f t="shared" si="22"/>
        <v>67.295580768251881</v>
      </c>
      <c r="EE82" s="109">
        <f t="shared" si="22"/>
        <v>22.749924945870205</v>
      </c>
    </row>
    <row r="83" spans="1:156" ht="18.75">
      <c r="A83" s="95" t="s">
        <v>841</v>
      </c>
      <c r="B83" s="3" t="e">
        <f t="shared" si="6"/>
        <v>#N/A</v>
      </c>
      <c r="C83" s="99">
        <f t="shared" si="13"/>
        <v>121.673695843115</v>
      </c>
      <c r="D83" s="126" t="e">
        <f t="shared" si="19"/>
        <v>#N/A</v>
      </c>
      <c r="E83" s="96" t="e">
        <f t="shared" si="7"/>
        <v>#N/A</v>
      </c>
      <c r="F83" s="109">
        <f t="shared" si="21"/>
        <v>211.74985552974414</v>
      </c>
      <c r="G83" s="109">
        <f t="shared" si="21"/>
        <v>123.34448022847459</v>
      </c>
      <c r="H83" s="109">
        <f t="shared" si="21"/>
        <v>16.093544195698197</v>
      </c>
      <c r="I83" s="109">
        <f t="shared" si="21"/>
        <v>3.9006651178535079</v>
      </c>
      <c r="J83" s="109">
        <f t="shared" si="21"/>
        <v>16.216966719854074</v>
      </c>
      <c r="K83" s="109">
        <f t="shared" si="21"/>
        <v>2.4000807670525472</v>
      </c>
      <c r="L83" s="109">
        <f t="shared" si="21"/>
        <v>42.770244189098172</v>
      </c>
      <c r="M83" s="109">
        <f t="shared" si="21"/>
        <v>7.8382478488065788</v>
      </c>
      <c r="N83" s="109">
        <f t="shared" si="21"/>
        <v>11.293970777437655</v>
      </c>
      <c r="O83" s="109">
        <f t="shared" si="21"/>
        <v>12.252207927224061</v>
      </c>
      <c r="P83" s="109">
        <f t="shared" si="21"/>
        <v>31.342317725406154</v>
      </c>
      <c r="Q83" s="109">
        <f t="shared" si="21"/>
        <v>7.3095421647228855</v>
      </c>
      <c r="R83" s="109">
        <f t="shared" si="21"/>
        <v>11.792234118222419</v>
      </c>
      <c r="S83" s="109">
        <f t="shared" si="21"/>
        <v>16.818515658143365</v>
      </c>
      <c r="T83" s="109">
        <f t="shared" si="21"/>
        <v>11.170007305796124</v>
      </c>
      <c r="U83" s="109">
        <f t="shared" si="21"/>
        <v>4.3745703178629647</v>
      </c>
      <c r="V83" s="109">
        <f t="shared" si="21"/>
        <v>8.6406571169864002</v>
      </c>
      <c r="W83" s="109">
        <f t="shared" si="21"/>
        <v>17.418413647547283</v>
      </c>
      <c r="X83" s="109">
        <f t="shared" si="21"/>
        <v>13.764395184996969</v>
      </c>
      <c r="Y83" s="109">
        <f t="shared" si="21"/>
        <v>12.412381660451219</v>
      </c>
      <c r="Z83" s="109">
        <f t="shared" si="21"/>
        <v>5.9489455889429594</v>
      </c>
      <c r="AA83" s="109">
        <f t="shared" si="21"/>
        <v>13.901748292221528</v>
      </c>
      <c r="AB83" s="109" t="e">
        <f t="shared" si="21"/>
        <v>#N/A</v>
      </c>
      <c r="AC83" s="109">
        <f t="shared" si="21"/>
        <v>40.977882991714225</v>
      </c>
      <c r="AD83" s="109">
        <f t="shared" si="21"/>
        <v>5.8727173867649922</v>
      </c>
      <c r="AE83" s="109">
        <f t="shared" si="21"/>
        <v>51.567846208096675</v>
      </c>
      <c r="AF83" s="109">
        <f t="shared" si="21"/>
        <v>7.5116459594586003</v>
      </c>
      <c r="AG83" s="109">
        <f t="shared" si="21"/>
        <v>22.552484686103476</v>
      </c>
      <c r="AH83" s="109">
        <f t="shared" si="21"/>
        <v>10.113846972339436</v>
      </c>
      <c r="AI83" s="109">
        <f t="shared" si="21"/>
        <v>39.897822116405912</v>
      </c>
      <c r="AJ83" s="109">
        <f t="shared" si="21"/>
        <v>5.7240152495799066</v>
      </c>
      <c r="AK83" s="109">
        <f t="shared" si="21"/>
        <v>1.4497600151783525</v>
      </c>
      <c r="AL83" s="109">
        <f t="shared" si="21"/>
        <v>3.7584558163742865</v>
      </c>
      <c r="AM83" s="109">
        <f t="shared" si="21"/>
        <v>37.413785265726865</v>
      </c>
      <c r="AN83" s="109">
        <f t="shared" si="21"/>
        <v>50.587232396658472</v>
      </c>
      <c r="AO83" s="109">
        <f t="shared" si="21"/>
        <v>25.363726802067543</v>
      </c>
      <c r="AP83" s="109">
        <f t="shared" si="21"/>
        <v>13.170863913303259</v>
      </c>
      <c r="AQ83" s="109">
        <f t="shared" si="21"/>
        <v>5.4740169397459422</v>
      </c>
      <c r="AR83" s="109">
        <f t="shared" si="21"/>
        <v>24.197095162907949</v>
      </c>
      <c r="AS83" s="109">
        <f t="shared" si="21"/>
        <v>45.072882125731809</v>
      </c>
      <c r="AT83" s="109">
        <f t="shared" si="21"/>
        <v>4.3599350846352962</v>
      </c>
      <c r="AU83" s="109">
        <f t="shared" si="21"/>
        <v>17.811825623575107</v>
      </c>
      <c r="AV83" s="109">
        <f t="shared" si="21"/>
        <v>10.95038754265933</v>
      </c>
      <c r="AW83" s="109">
        <f t="shared" si="21"/>
        <v>78.753689239680213</v>
      </c>
      <c r="AX83" s="109">
        <f t="shared" si="21"/>
        <v>18.755918379776578</v>
      </c>
      <c r="AY83" s="109">
        <f t="shared" si="21"/>
        <v>916.53361285826202</v>
      </c>
      <c r="AZ83" s="109">
        <f t="shared" si="21"/>
        <v>103.22673887541234</v>
      </c>
      <c r="BA83" s="109">
        <f t="shared" si="21"/>
        <v>211.79446799681821</v>
      </c>
      <c r="BB83" s="109">
        <f t="shared" si="21"/>
        <v>28.836982065120576</v>
      </c>
      <c r="BC83" s="109">
        <f t="shared" si="21"/>
        <v>41.220341004339993</v>
      </c>
      <c r="BD83" s="109">
        <f t="shared" si="21"/>
        <v>109.99671482126588</v>
      </c>
      <c r="BE83" s="109">
        <f t="shared" si="21"/>
        <v>13.104106423800847</v>
      </c>
      <c r="BF83" s="109">
        <f t="shared" si="21"/>
        <v>33.476208943022073</v>
      </c>
      <c r="BG83" s="109">
        <f t="shared" si="21"/>
        <v>9.8891681936844016</v>
      </c>
      <c r="BH83" s="109">
        <f t="shared" si="21"/>
        <v>23.744700410156728</v>
      </c>
      <c r="BI83" s="109">
        <f t="shared" si="21"/>
        <v>15.355495725033961</v>
      </c>
      <c r="BJ83" s="109">
        <f t="shared" si="21"/>
        <v>0.61842650532618115</v>
      </c>
      <c r="BK83" s="109">
        <f t="shared" si="21"/>
        <v>42.785716386457644</v>
      </c>
      <c r="BL83" s="109">
        <f t="shared" si="21"/>
        <v>32.596678925201651</v>
      </c>
      <c r="BM83" s="109">
        <f t="shared" si="21"/>
        <v>16.35834014762596</v>
      </c>
      <c r="BN83" s="109">
        <f t="shared" si="21"/>
        <v>3.9380088371428581</v>
      </c>
      <c r="BO83" s="109">
        <f t="shared" si="21"/>
        <v>122.00458312128438</v>
      </c>
      <c r="BP83" s="109">
        <f t="shared" si="21"/>
        <v>24.418109519643419</v>
      </c>
      <c r="BQ83" s="109">
        <f t="shared" si="21"/>
        <v>38.031053925151468</v>
      </c>
      <c r="BR83" s="109">
        <f t="shared" si="15"/>
        <v>38.139837914008865</v>
      </c>
      <c r="BS83" s="109">
        <f t="shared" si="15"/>
        <v>17.162894926378893</v>
      </c>
      <c r="BT83" s="109">
        <f t="shared" si="22"/>
        <v>64.64102389299444</v>
      </c>
      <c r="BU83" s="109">
        <f t="shared" si="22"/>
        <v>7.1589118783898682</v>
      </c>
      <c r="BV83" s="109">
        <f t="shared" si="22"/>
        <v>16.918021188893373</v>
      </c>
      <c r="BW83" s="109">
        <f t="shared" si="22"/>
        <v>90.1182235869463</v>
      </c>
      <c r="BX83" s="109">
        <f t="shared" si="22"/>
        <v>14.791903703253011</v>
      </c>
      <c r="BY83" s="109">
        <f t="shared" si="22"/>
        <v>23.36384903901094</v>
      </c>
      <c r="BZ83" s="109">
        <f t="shared" si="22"/>
        <v>23.664388243923433</v>
      </c>
      <c r="CA83" s="109">
        <f t="shared" si="22"/>
        <v>7.6091067536583212</v>
      </c>
      <c r="CB83" s="109">
        <f t="shared" si="22"/>
        <v>75.508111044567286</v>
      </c>
      <c r="CC83" s="109">
        <f t="shared" si="22"/>
        <v>8.3899008165386153</v>
      </c>
      <c r="CD83" s="109">
        <f t="shared" si="22"/>
        <v>35.637351933341307</v>
      </c>
      <c r="CE83" s="109">
        <f t="shared" si="22"/>
        <v>39.593004941852108</v>
      </c>
      <c r="CF83" s="109">
        <f t="shared" si="22"/>
        <v>17.066550901605041</v>
      </c>
      <c r="CG83" s="109">
        <f t="shared" si="22"/>
        <v>16.177854144995397</v>
      </c>
      <c r="CH83" s="109">
        <f t="shared" si="22"/>
        <v>19.8138500913022</v>
      </c>
      <c r="CI83" s="109">
        <f t="shared" si="22"/>
        <v>26.574663821018596</v>
      </c>
      <c r="CJ83" s="109">
        <f t="shared" si="22"/>
        <v>84.153179124925344</v>
      </c>
      <c r="CK83" s="109">
        <f t="shared" si="22"/>
        <v>11.764654865856849</v>
      </c>
      <c r="CL83" s="109">
        <f t="shared" si="22"/>
        <v>35.231351749100185</v>
      </c>
      <c r="CM83" s="109">
        <f t="shared" si="22"/>
        <v>76.539354403001866</v>
      </c>
      <c r="CN83" s="109">
        <f t="shared" si="22"/>
        <v>34.619566903978161</v>
      </c>
      <c r="CO83" s="109">
        <f t="shared" si="22"/>
        <v>47.78584630426144</v>
      </c>
      <c r="CP83" s="109">
        <f t="shared" si="22"/>
        <v>34.64471183692018</v>
      </c>
      <c r="CQ83" s="109">
        <f t="shared" si="22"/>
        <v>34.285045109137265</v>
      </c>
      <c r="CR83" s="109">
        <f t="shared" si="22"/>
        <v>23.713291330159603</v>
      </c>
      <c r="CS83" s="109">
        <f t="shared" si="22"/>
        <v>41.401098177533953</v>
      </c>
      <c r="CT83" s="109">
        <f t="shared" si="22"/>
        <v>29.497237612827426</v>
      </c>
      <c r="CU83" s="109">
        <f t="shared" si="22"/>
        <v>33.907827670216648</v>
      </c>
      <c r="CV83" s="109">
        <f t="shared" si="22"/>
        <v>45.870237105452006</v>
      </c>
      <c r="CW83" s="109">
        <f t="shared" si="22"/>
        <v>315.2296205589509</v>
      </c>
      <c r="CX83" s="109">
        <f t="shared" si="22"/>
        <v>194.02470671666123</v>
      </c>
      <c r="CY83" s="109">
        <f t="shared" si="22"/>
        <v>28.780051953908078</v>
      </c>
      <c r="CZ83" s="109">
        <f t="shared" si="22"/>
        <v>215.46994430346831</v>
      </c>
      <c r="DA83" s="109">
        <f t="shared" si="22"/>
        <v>0.55658121853476783</v>
      </c>
      <c r="DB83" s="109">
        <f t="shared" si="22"/>
        <v>18.515954252664837</v>
      </c>
      <c r="DC83" s="109">
        <f t="shared" si="22"/>
        <v>81.991994931247206</v>
      </c>
      <c r="DD83" s="109">
        <f t="shared" si="22"/>
        <v>130.60544390750675</v>
      </c>
      <c r="DE83" s="109">
        <f t="shared" si="22"/>
        <v>86.243751541962936</v>
      </c>
      <c r="DF83" s="109">
        <f t="shared" si="22"/>
        <v>268.23375197268967</v>
      </c>
      <c r="DG83" s="109">
        <f t="shared" si="22"/>
        <v>43.383365220414397</v>
      </c>
      <c r="DH83" s="109">
        <f t="shared" si="22"/>
        <v>12.447429123125586</v>
      </c>
      <c r="DI83" s="109">
        <f t="shared" si="22"/>
        <v>44.354800483358964</v>
      </c>
      <c r="DJ83" s="109">
        <f t="shared" si="22"/>
        <v>3.8012665240645931</v>
      </c>
      <c r="DK83" s="109">
        <f t="shared" si="22"/>
        <v>4.4793250192530767</v>
      </c>
      <c r="DL83" s="109">
        <f t="shared" si="22"/>
        <v>20.638834832500425</v>
      </c>
      <c r="DM83" s="109">
        <f t="shared" si="22"/>
        <v>44.083804358413744</v>
      </c>
      <c r="DN83" s="109">
        <f t="shared" si="22"/>
        <v>2.7351255587144823</v>
      </c>
      <c r="DO83" s="109">
        <f t="shared" si="22"/>
        <v>42.966989320066361</v>
      </c>
      <c r="DP83" s="109">
        <f t="shared" si="22"/>
        <v>49.308177753309444</v>
      </c>
      <c r="DQ83" s="109">
        <f t="shared" si="22"/>
        <v>0.14262550870680099</v>
      </c>
      <c r="DR83" s="109">
        <f t="shared" si="22"/>
        <v>10.04190424727863</v>
      </c>
      <c r="DS83" s="109">
        <f t="shared" si="22"/>
        <v>4.2440528828987372</v>
      </c>
      <c r="DT83" s="109">
        <f t="shared" si="22"/>
        <v>6.9498895733947297</v>
      </c>
      <c r="DU83" s="109">
        <f t="shared" si="22"/>
        <v>5.7650423835138005</v>
      </c>
      <c r="DV83" s="109">
        <f t="shared" si="22"/>
        <v>54.14919936868656</v>
      </c>
      <c r="DW83" s="109">
        <f t="shared" si="22"/>
        <v>38.486985172222987</v>
      </c>
      <c r="DX83" s="109">
        <f t="shared" si="22"/>
        <v>50.69091208878929</v>
      </c>
      <c r="DY83" s="109">
        <f t="shared" si="22"/>
        <v>125.22218154903416</v>
      </c>
      <c r="DZ83" s="109">
        <f t="shared" si="22"/>
        <v>144.36411473754055</v>
      </c>
      <c r="EA83" s="109">
        <f t="shared" si="22"/>
        <v>31.000926173985814</v>
      </c>
      <c r="EB83" s="109">
        <f t="shared" si="22"/>
        <v>24.520553196010187</v>
      </c>
      <c r="EC83" s="109">
        <f t="shared" si="22"/>
        <v>27.248180616069899</v>
      </c>
      <c r="ED83" s="109">
        <f t="shared" si="22"/>
        <v>69.60028443154674</v>
      </c>
      <c r="EE83" s="109">
        <f t="shared" si="22"/>
        <v>22.546878571402495</v>
      </c>
    </row>
    <row r="84" spans="1:156" ht="18.75">
      <c r="A84" s="95" t="s">
        <v>842</v>
      </c>
      <c r="B84" s="3" t="e">
        <f t="shared" si="6"/>
        <v>#N/A</v>
      </c>
      <c r="C84" s="99">
        <f t="shared" si="13"/>
        <v>118.07452392486</v>
      </c>
      <c r="D84" s="126" t="e">
        <f t="shared" si="19"/>
        <v>#N/A</v>
      </c>
      <c r="E84" s="96" t="e">
        <f t="shared" si="7"/>
        <v>#N/A</v>
      </c>
      <c r="F84" s="109">
        <f t="shared" si="21"/>
        <v>239.19961495075987</v>
      </c>
      <c r="G84" s="109">
        <f t="shared" si="21"/>
        <v>186.66604960126702</v>
      </c>
      <c r="H84" s="109">
        <f t="shared" si="21"/>
        <v>20.778915290356593</v>
      </c>
      <c r="I84" s="109">
        <f t="shared" si="21"/>
        <v>4.3420011472880002</v>
      </c>
      <c r="J84" s="109">
        <f t="shared" si="21"/>
        <v>16.942976450240479</v>
      </c>
      <c r="K84" s="109">
        <f t="shared" si="21"/>
        <v>2.6126502011488779</v>
      </c>
      <c r="L84" s="109">
        <f t="shared" si="21"/>
        <v>44.124995733319693</v>
      </c>
      <c r="M84" s="109">
        <f t="shared" si="21"/>
        <v>8.4574101158435688</v>
      </c>
      <c r="N84" s="109">
        <f t="shared" si="21"/>
        <v>11.313832129545586</v>
      </c>
      <c r="O84" s="109">
        <f t="shared" si="21"/>
        <v>12.297811810054904</v>
      </c>
      <c r="P84" s="109">
        <f t="shared" si="21"/>
        <v>30.625298814938596</v>
      </c>
      <c r="Q84" s="109">
        <f t="shared" si="21"/>
        <v>7.5185349821948657</v>
      </c>
      <c r="R84" s="109">
        <f t="shared" si="21"/>
        <v>11.298848023359144</v>
      </c>
      <c r="S84" s="109">
        <f t="shared" si="21"/>
        <v>18.235902477048889</v>
      </c>
      <c r="T84" s="109">
        <f t="shared" si="21"/>
        <v>11.617568959557861</v>
      </c>
      <c r="U84" s="109">
        <f t="shared" si="21"/>
        <v>4.6433877337719238</v>
      </c>
      <c r="V84" s="109">
        <f t="shared" si="21"/>
        <v>8.6529701739129319</v>
      </c>
      <c r="W84" s="109">
        <f t="shared" si="21"/>
        <v>17.057836814138842</v>
      </c>
      <c r="X84" s="109">
        <f t="shared" si="21"/>
        <v>13.683360542181031</v>
      </c>
      <c r="Y84" s="109">
        <f t="shared" si="21"/>
        <v>12.5598630285663</v>
      </c>
      <c r="Z84" s="109">
        <f t="shared" si="21"/>
        <v>5.808884880520413</v>
      </c>
      <c r="AA84" s="109">
        <f t="shared" si="21"/>
        <v>14.580756807623805</v>
      </c>
      <c r="AB84" s="109" t="e">
        <f t="shared" si="21"/>
        <v>#N/A</v>
      </c>
      <c r="AC84" s="109">
        <f t="shared" si="21"/>
        <v>36.389404228801787</v>
      </c>
      <c r="AD84" s="109">
        <f t="shared" si="21"/>
        <v>6.6029194563060205</v>
      </c>
      <c r="AE84" s="109">
        <f t="shared" si="21"/>
        <v>55.861921841013718</v>
      </c>
      <c r="AF84" s="109">
        <f t="shared" si="21"/>
        <v>7.4610590399801859</v>
      </c>
      <c r="AG84" s="109">
        <f t="shared" si="21"/>
        <v>20.594754215093964</v>
      </c>
      <c r="AH84" s="109">
        <f t="shared" si="21"/>
        <v>10.364172432339082</v>
      </c>
      <c r="AI84" s="109">
        <f t="shared" si="21"/>
        <v>39.554590345351961</v>
      </c>
      <c r="AJ84" s="109">
        <f t="shared" si="21"/>
        <v>5.2855012478904664</v>
      </c>
      <c r="AK84" s="109">
        <f t="shared" si="21"/>
        <v>1.7945834713225994</v>
      </c>
      <c r="AL84" s="109">
        <f t="shared" si="21"/>
        <v>3.5724637149810281</v>
      </c>
      <c r="AM84" s="109">
        <f t="shared" si="21"/>
        <v>37.404453827435368</v>
      </c>
      <c r="AN84" s="109">
        <f t="shared" si="21"/>
        <v>51.405286896942812</v>
      </c>
      <c r="AO84" s="109">
        <f t="shared" si="21"/>
        <v>24.797723729429258</v>
      </c>
      <c r="AP84" s="109">
        <f t="shared" si="21"/>
        <v>12.62230121134845</v>
      </c>
      <c r="AQ84" s="109">
        <f t="shared" si="21"/>
        <v>5.4004989492363515</v>
      </c>
      <c r="AR84" s="109">
        <f t="shared" si="21"/>
        <v>23.50881967582129</v>
      </c>
      <c r="AS84" s="109">
        <f t="shared" si="21"/>
        <v>45.30667587315147</v>
      </c>
      <c r="AT84" s="109">
        <f t="shared" si="21"/>
        <v>4.3224768973581238</v>
      </c>
      <c r="AU84" s="109">
        <f t="shared" si="21"/>
        <v>17.640071585014972</v>
      </c>
      <c r="AV84" s="109">
        <f t="shared" si="21"/>
        <v>11.325497088743354</v>
      </c>
      <c r="AW84" s="109">
        <f t="shared" si="21"/>
        <v>74.520365290965387</v>
      </c>
      <c r="AX84" s="109">
        <f t="shared" si="21"/>
        <v>18.712624924680835</v>
      </c>
      <c r="AY84" s="109">
        <f t="shared" si="21"/>
        <v>820.14397262886541</v>
      </c>
      <c r="AZ84" s="109">
        <f t="shared" si="21"/>
        <v>102.73784534686038</v>
      </c>
      <c r="BA84" s="109">
        <f t="shared" si="21"/>
        <v>211.64427007922046</v>
      </c>
      <c r="BB84" s="109">
        <f t="shared" si="21"/>
        <v>30.503935748897007</v>
      </c>
      <c r="BC84" s="109">
        <f t="shared" si="21"/>
        <v>42.047595977464908</v>
      </c>
      <c r="BD84" s="109">
        <f t="shared" si="21"/>
        <v>108.70714601281881</v>
      </c>
      <c r="BE84" s="109">
        <f t="shared" si="21"/>
        <v>13.175186919142691</v>
      </c>
      <c r="BF84" s="109">
        <f t="shared" si="21"/>
        <v>29.506150177828552</v>
      </c>
      <c r="BG84" s="109">
        <f t="shared" si="21"/>
        <v>8.8779726652191382</v>
      </c>
      <c r="BH84" s="109">
        <f t="shared" si="21"/>
        <v>23.345540956919521</v>
      </c>
      <c r="BI84" s="109">
        <f t="shared" si="21"/>
        <v>16.299120586322342</v>
      </c>
      <c r="BJ84" s="109">
        <f t="shared" si="21"/>
        <v>0.61084892741210783</v>
      </c>
      <c r="BK84" s="109">
        <f t="shared" si="21"/>
        <v>43.378322445913824</v>
      </c>
      <c r="BL84" s="109">
        <f t="shared" si="21"/>
        <v>29.922399761670196</v>
      </c>
      <c r="BM84" s="109">
        <f t="shared" si="21"/>
        <v>18.568313067325438</v>
      </c>
      <c r="BN84" s="109">
        <f t="shared" si="21"/>
        <v>4.14111174234184</v>
      </c>
      <c r="BO84" s="109">
        <f t="shared" si="21"/>
        <v>117.80203077570815</v>
      </c>
      <c r="BP84" s="109">
        <f t="shared" si="21"/>
        <v>27.212484805397452</v>
      </c>
      <c r="BQ84" s="109">
        <f t="shared" si="21"/>
        <v>41.329888807382737</v>
      </c>
      <c r="BR84" s="109">
        <f t="shared" si="15"/>
        <v>37.46775683185502</v>
      </c>
      <c r="BS84" s="109">
        <f t="shared" si="15"/>
        <v>19.092768436565287</v>
      </c>
      <c r="BT84" s="109">
        <f t="shared" si="22"/>
        <v>65.156247872641728</v>
      </c>
      <c r="BU84" s="109">
        <f t="shared" si="22"/>
        <v>7.5884707799629441</v>
      </c>
      <c r="BV84" s="109">
        <f t="shared" si="22"/>
        <v>14.462129797680847</v>
      </c>
      <c r="BW84" s="109">
        <f t="shared" si="22"/>
        <v>86.654213168482855</v>
      </c>
      <c r="BX84" s="109">
        <f t="shared" si="22"/>
        <v>15.443111855026116</v>
      </c>
      <c r="BY84" s="109">
        <f t="shared" si="22"/>
        <v>24.658315105153317</v>
      </c>
      <c r="BZ84" s="109">
        <f t="shared" si="22"/>
        <v>21.342560165777321</v>
      </c>
      <c r="CA84" s="109">
        <f t="shared" si="22"/>
        <v>7.2778267642316177</v>
      </c>
      <c r="CB84" s="109">
        <f t="shared" si="22"/>
        <v>75.840101700818877</v>
      </c>
      <c r="CC84" s="109">
        <f t="shared" si="22"/>
        <v>8.851768626725498</v>
      </c>
      <c r="CD84" s="109">
        <f t="shared" si="22"/>
        <v>37.628450579882006</v>
      </c>
      <c r="CE84" s="109">
        <f t="shared" si="22"/>
        <v>38.113372867602578</v>
      </c>
      <c r="CF84" s="109">
        <f t="shared" si="22"/>
        <v>18.635082423240604</v>
      </c>
      <c r="CG84" s="109">
        <f t="shared" si="22"/>
        <v>16.427837437273375</v>
      </c>
      <c r="CH84" s="109">
        <f t="shared" si="22"/>
        <v>18.763858037257531</v>
      </c>
      <c r="CI84" s="109">
        <f t="shared" si="22"/>
        <v>20.465527663758284</v>
      </c>
      <c r="CJ84" s="109">
        <f t="shared" si="22"/>
        <v>71.68310395832907</v>
      </c>
      <c r="CK84" s="109">
        <f t="shared" si="22"/>
        <v>11.607381914741778</v>
      </c>
      <c r="CL84" s="109">
        <f t="shared" si="22"/>
        <v>30.268583790443898</v>
      </c>
      <c r="CM84" s="109">
        <f t="shared" si="22"/>
        <v>86.779826934969122</v>
      </c>
      <c r="CN84" s="109">
        <f t="shared" si="22"/>
        <v>32.141291495786334</v>
      </c>
      <c r="CO84" s="109">
        <f t="shared" si="22"/>
        <v>46.859811352754278</v>
      </c>
      <c r="CP84" s="109">
        <f t="shared" si="22"/>
        <v>29.384535925219332</v>
      </c>
      <c r="CQ84" s="109">
        <f t="shared" si="22"/>
        <v>35.679098023106768</v>
      </c>
      <c r="CR84" s="109">
        <f t="shared" si="22"/>
        <v>23.144574531128168</v>
      </c>
      <c r="CS84" s="109">
        <f t="shared" si="22"/>
        <v>40.968651220820291</v>
      </c>
      <c r="CT84" s="109">
        <f t="shared" si="22"/>
        <v>31.283319454115848</v>
      </c>
      <c r="CU84" s="109">
        <f t="shared" si="22"/>
        <v>28.695252125248725</v>
      </c>
      <c r="CV84" s="109">
        <f t="shared" si="22"/>
        <v>44.174917813364416</v>
      </c>
      <c r="CW84" s="109">
        <f t="shared" si="22"/>
        <v>318.96692310221113</v>
      </c>
      <c r="CX84" s="109">
        <f t="shared" si="22"/>
        <v>174.90443697683793</v>
      </c>
      <c r="CY84" s="109">
        <f t="shared" si="22"/>
        <v>32.566501332459765</v>
      </c>
      <c r="CZ84" s="109">
        <f t="shared" si="22"/>
        <v>232.70410221288432</v>
      </c>
      <c r="DA84" s="109">
        <f t="shared" si="22"/>
        <v>0.59327447992536797</v>
      </c>
      <c r="DB84" s="109">
        <f t="shared" si="22"/>
        <v>17.819166695364345</v>
      </c>
      <c r="DC84" s="109">
        <f t="shared" si="22"/>
        <v>49.587937927841779</v>
      </c>
      <c r="DD84" s="109">
        <f t="shared" si="22"/>
        <v>135.32941770150714</v>
      </c>
      <c r="DE84" s="109">
        <f t="shared" si="22"/>
        <v>81.296040455164288</v>
      </c>
      <c r="DF84" s="109">
        <f t="shared" si="22"/>
        <v>279.53904404109136</v>
      </c>
      <c r="DG84" s="109">
        <f t="shared" si="22"/>
        <v>27.631137928457402</v>
      </c>
      <c r="DH84" s="109">
        <f t="shared" si="22"/>
        <v>9.418662702410689</v>
      </c>
      <c r="DI84" s="109">
        <f t="shared" si="22"/>
        <v>55.547935894426104</v>
      </c>
      <c r="DJ84" s="109">
        <f t="shared" si="22"/>
        <v>4.4242460278907014</v>
      </c>
      <c r="DK84" s="109">
        <f t="shared" si="22"/>
        <v>4.8522589329575228</v>
      </c>
      <c r="DL84" s="109">
        <f t="shared" si="22"/>
        <v>21.020963435649922</v>
      </c>
      <c r="DM84" s="109">
        <f t="shared" si="22"/>
        <v>40.482921248756981</v>
      </c>
      <c r="DN84" s="109">
        <f t="shared" si="22"/>
        <v>3.0248866754127639</v>
      </c>
      <c r="DO84" s="109">
        <f t="shared" si="22"/>
        <v>45.840921311792854</v>
      </c>
      <c r="DP84" s="109">
        <f t="shared" si="22"/>
        <v>48.401049192134842</v>
      </c>
      <c r="DQ84" s="109">
        <f t="shared" si="22"/>
        <v>0.12785598312302332</v>
      </c>
      <c r="DR84" s="109">
        <f t="shared" si="22"/>
        <v>12.152742458180333</v>
      </c>
      <c r="DS84" s="109">
        <f t="shared" si="22"/>
        <v>4.406712469733753</v>
      </c>
      <c r="DT84" s="109">
        <f t="shared" si="22"/>
        <v>8.3172728021957383</v>
      </c>
      <c r="DU84" s="109">
        <f t="shared" si="22"/>
        <v>6.1154402070505993</v>
      </c>
      <c r="DV84" s="109">
        <f t="shared" si="22"/>
        <v>66.787636790043109</v>
      </c>
      <c r="DW84" s="109">
        <f t="shared" si="22"/>
        <v>40.792239574109985</v>
      </c>
      <c r="DX84" s="109">
        <f t="shared" si="22"/>
        <v>32.496884358732835</v>
      </c>
      <c r="DY84" s="109">
        <f t="shared" si="22"/>
        <v>148.58927212796644</v>
      </c>
      <c r="DZ84" s="109">
        <f t="shared" si="22"/>
        <v>148.28788732980183</v>
      </c>
      <c r="EA84" s="109">
        <f t="shared" si="22"/>
        <v>54.447036948466994</v>
      </c>
      <c r="EB84" s="109">
        <f t="shared" si="22"/>
        <v>27.253869992137776</v>
      </c>
      <c r="EC84" s="109">
        <f t="shared" si="22"/>
        <v>26.497595817245635</v>
      </c>
      <c r="ED84" s="109">
        <f t="shared" si="22"/>
        <v>71.23058662080237</v>
      </c>
      <c r="EE84" s="109">
        <f t="shared" si="22"/>
        <v>17.742181317710795</v>
      </c>
    </row>
    <row r="85" spans="1:156" ht="18.75">
      <c r="A85" s="95" t="s">
        <v>843</v>
      </c>
      <c r="B85" s="3" t="e">
        <f t="shared" si="6"/>
        <v>#N/A</v>
      </c>
      <c r="C85" s="99">
        <f t="shared" si="13"/>
        <v>118.67555222509201</v>
      </c>
      <c r="D85" s="126" t="e">
        <f t="shared" si="19"/>
        <v>#N/A</v>
      </c>
      <c r="E85" s="96" t="e">
        <f t="shared" si="7"/>
        <v>#N/A</v>
      </c>
      <c r="F85" s="109">
        <f t="shared" si="21"/>
        <v>228.47750095752923</v>
      </c>
      <c r="G85" s="109">
        <f t="shared" si="21"/>
        <v>149.06255840805787</v>
      </c>
      <c r="H85" s="109">
        <f t="shared" si="21"/>
        <v>19.00200228567892</v>
      </c>
      <c r="I85" s="109">
        <f t="shared" si="21"/>
        <v>4.2604016598050949</v>
      </c>
      <c r="J85" s="109">
        <f t="shared" si="21"/>
        <v>19.127886118776644</v>
      </c>
      <c r="K85" s="109">
        <f t="shared" si="21"/>
        <v>2.6682679211717897</v>
      </c>
      <c r="L85" s="109">
        <f t="shared" si="21"/>
        <v>45.514903786196001</v>
      </c>
      <c r="M85" s="109">
        <f t="shared" si="21"/>
        <v>9.8744722740114117</v>
      </c>
      <c r="N85" s="109">
        <f t="shared" si="21"/>
        <v>13.581666740959816</v>
      </c>
      <c r="O85" s="109">
        <f t="shared" si="21"/>
        <v>13.417052935564659</v>
      </c>
      <c r="P85" s="109">
        <f t="shared" si="21"/>
        <v>41.297245426097703</v>
      </c>
      <c r="Q85" s="109">
        <f t="shared" si="21"/>
        <v>8.8942371679562591</v>
      </c>
      <c r="R85" s="109">
        <f t="shared" si="21"/>
        <v>11.682471610933332</v>
      </c>
      <c r="S85" s="109">
        <f t="shared" si="21"/>
        <v>18.030727549628292</v>
      </c>
      <c r="T85" s="109">
        <f t="shared" si="21"/>
        <v>11.185426664586741</v>
      </c>
      <c r="U85" s="109">
        <f t="shared" si="21"/>
        <v>4.7225810953650678</v>
      </c>
      <c r="V85" s="109">
        <f t="shared" si="21"/>
        <v>8.2670162104728231</v>
      </c>
      <c r="W85" s="109">
        <f t="shared" si="21"/>
        <v>17.141627188082865</v>
      </c>
      <c r="X85" s="109">
        <f t="shared" si="21"/>
        <v>13.727512857184664</v>
      </c>
      <c r="Y85" s="109">
        <f t="shared" si="21"/>
        <v>13.433923520976156</v>
      </c>
      <c r="Z85" s="109">
        <f t="shared" si="21"/>
        <v>6.3118617650443722</v>
      </c>
      <c r="AA85" s="109">
        <f t="shared" si="21"/>
        <v>14.836595252729056</v>
      </c>
      <c r="AB85" s="109" t="e">
        <f t="shared" si="21"/>
        <v>#N/A</v>
      </c>
      <c r="AC85" s="109">
        <f t="shared" si="21"/>
        <v>37.477621453546931</v>
      </c>
      <c r="AD85" s="109">
        <f t="shared" si="21"/>
        <v>6.0999160206129481</v>
      </c>
      <c r="AE85" s="109">
        <f t="shared" si="21"/>
        <v>52.296404396222172</v>
      </c>
      <c r="AF85" s="109">
        <f t="shared" si="21"/>
        <v>7.5251011166562698</v>
      </c>
      <c r="AG85" s="109">
        <f t="shared" si="21"/>
        <v>21.860760399611188</v>
      </c>
      <c r="AH85" s="109">
        <f t="shared" si="21"/>
        <v>10.512111437549519</v>
      </c>
      <c r="AI85" s="109">
        <f t="shared" si="21"/>
        <v>46.802148746473478</v>
      </c>
      <c r="AJ85" s="109">
        <f t="shared" si="21"/>
        <v>5.7175935043849959</v>
      </c>
      <c r="AK85" s="109">
        <f t="shared" si="21"/>
        <v>1.5955687309391946</v>
      </c>
      <c r="AL85" s="109">
        <f t="shared" si="21"/>
        <v>3.5267991173226543</v>
      </c>
      <c r="AM85" s="109">
        <f t="shared" si="21"/>
        <v>38.452423137985377</v>
      </c>
      <c r="AN85" s="109">
        <f t="shared" si="21"/>
        <v>57.110159902215791</v>
      </c>
      <c r="AO85" s="109">
        <f t="shared" si="21"/>
        <v>25.079641891087864</v>
      </c>
      <c r="AP85" s="109">
        <f t="shared" si="21"/>
        <v>13.076419581809269</v>
      </c>
      <c r="AQ85" s="109">
        <f t="shared" si="21"/>
        <v>5.2962838689969924</v>
      </c>
      <c r="AR85" s="109">
        <f t="shared" si="21"/>
        <v>24.333803629194627</v>
      </c>
      <c r="AS85" s="109">
        <f t="shared" si="21"/>
        <v>47.983263773006357</v>
      </c>
      <c r="AT85" s="109">
        <f t="shared" si="21"/>
        <v>4.3910886750281453</v>
      </c>
      <c r="AU85" s="109">
        <f t="shared" si="21"/>
        <v>34.222785966281897</v>
      </c>
      <c r="AV85" s="109">
        <f t="shared" si="21"/>
        <v>11.943308580679673</v>
      </c>
      <c r="AW85" s="109">
        <f t="shared" si="21"/>
        <v>77.417604955746015</v>
      </c>
      <c r="AX85" s="109">
        <f t="shared" si="21"/>
        <v>18.181208599295456</v>
      </c>
      <c r="AY85" s="109">
        <f t="shared" si="21"/>
        <v>876.46004020845373</v>
      </c>
      <c r="AZ85" s="109">
        <f t="shared" si="21"/>
        <v>88.94554545369472</v>
      </c>
      <c r="BA85" s="109">
        <f t="shared" si="21"/>
        <v>207.8052042908233</v>
      </c>
      <c r="BB85" s="109">
        <f t="shared" si="21"/>
        <v>29.47114787260913</v>
      </c>
      <c r="BC85" s="109">
        <f t="shared" si="21"/>
        <v>42.25855415235668</v>
      </c>
      <c r="BD85" s="109">
        <f t="shared" si="21"/>
        <v>112.68214147071312</v>
      </c>
      <c r="BE85" s="109">
        <f t="shared" si="21"/>
        <v>16.065875959919399</v>
      </c>
      <c r="BF85" s="109">
        <f t="shared" si="21"/>
        <v>28.953660622755503</v>
      </c>
      <c r="BG85" s="109">
        <f t="shared" si="21"/>
        <v>9.7078068557464334</v>
      </c>
      <c r="BH85" s="109">
        <f t="shared" si="21"/>
        <v>30.178088599543468</v>
      </c>
      <c r="BI85" s="109">
        <f t="shared" si="21"/>
        <v>16.407861898784816</v>
      </c>
      <c r="BJ85" s="109">
        <f t="shared" si="21"/>
        <v>1.1139347376983331</v>
      </c>
      <c r="BK85" s="109">
        <f t="shared" si="21"/>
        <v>43.297546756299852</v>
      </c>
      <c r="BL85" s="109">
        <f t="shared" si="21"/>
        <v>36.239104113845315</v>
      </c>
      <c r="BM85" s="109">
        <f t="shared" si="21"/>
        <v>18.844331218920832</v>
      </c>
      <c r="BN85" s="109">
        <f t="shared" si="21"/>
        <v>4.1981498546948615</v>
      </c>
      <c r="BO85" s="109">
        <f t="shared" si="21"/>
        <v>118.2112223385196</v>
      </c>
      <c r="BP85" s="109">
        <f t="shared" si="21"/>
        <v>29.759544261925882</v>
      </c>
      <c r="BQ85" s="109">
        <f>+BQ69*BQ$56</f>
        <v>40.565953591360049</v>
      </c>
      <c r="BR85" s="109">
        <f t="shared" si="15"/>
        <v>38.389464721908027</v>
      </c>
      <c r="BS85" s="109">
        <f t="shared" si="15"/>
        <v>18.50291815503132</v>
      </c>
      <c r="BT85" s="109">
        <f t="shared" si="22"/>
        <v>65.67146233706768</v>
      </c>
      <c r="BU85" s="109">
        <f t="shared" si="22"/>
        <v>8.1170292511697895</v>
      </c>
      <c r="BV85" s="109">
        <f t="shared" si="22"/>
        <v>16.887211010544135</v>
      </c>
      <c r="BW85" s="109">
        <f t="shared" si="22"/>
        <v>89.804958773215276</v>
      </c>
      <c r="BX85" s="109">
        <f t="shared" si="22"/>
        <v>17.551017013596226</v>
      </c>
      <c r="BY85" s="109">
        <f t="shared" si="22"/>
        <v>24.865197365326495</v>
      </c>
      <c r="BZ85" s="109">
        <f t="shared" si="22"/>
        <v>21.162789139322694</v>
      </c>
      <c r="CA85" s="109">
        <f t="shared" si="22"/>
        <v>6.7960964562372181</v>
      </c>
      <c r="CB85" s="109">
        <f t="shared" si="22"/>
        <v>74.048626149631048</v>
      </c>
      <c r="CC85" s="109">
        <f t="shared" si="22"/>
        <v>10.536856243400429</v>
      </c>
      <c r="CD85" s="109">
        <f t="shared" si="22"/>
        <v>35.511295357162638</v>
      </c>
      <c r="CE85" s="109">
        <f t="shared" si="22"/>
        <v>37.597875051729211</v>
      </c>
      <c r="CF85" s="109">
        <f t="shared" si="22"/>
        <v>19.695895875088198</v>
      </c>
      <c r="CG85" s="109">
        <f t="shared" si="22"/>
        <v>16.807543636811378</v>
      </c>
      <c r="CH85" s="109">
        <f t="shared" si="22"/>
        <v>21.648627284519481</v>
      </c>
      <c r="CI85" s="109">
        <f t="shared" si="22"/>
        <v>20.820664287962096</v>
      </c>
      <c r="CJ85" s="109">
        <f t="shared" si="22"/>
        <v>79.12275229502184</v>
      </c>
      <c r="CK85" s="109">
        <f t="shared" si="22"/>
        <v>11.057870225290184</v>
      </c>
      <c r="CL85" s="109">
        <f t="shared" si="22"/>
        <v>34.130277427482696</v>
      </c>
      <c r="CM85" s="109">
        <f t="shared" si="22"/>
        <v>81.881817513036282</v>
      </c>
      <c r="CN85" s="109">
        <f t="shared" si="22"/>
        <v>37.84076265680595</v>
      </c>
      <c r="CO85" s="109">
        <f t="shared" si="22"/>
        <v>54.075158126312537</v>
      </c>
      <c r="CP85" s="109">
        <f t="shared" si="22"/>
        <v>29.998884647315219</v>
      </c>
      <c r="CQ85" s="109">
        <f t="shared" si="22"/>
        <v>35.901001575520183</v>
      </c>
      <c r="CR85" s="109">
        <f t="shared" si="22"/>
        <v>21.949970640813039</v>
      </c>
      <c r="CS85" s="109">
        <f t="shared" si="22"/>
        <v>43.288321642044018</v>
      </c>
      <c r="CT85" s="109">
        <f t="shared" si="22"/>
        <v>29.769973128403084</v>
      </c>
      <c r="CU85" s="109">
        <f t="shared" si="22"/>
        <v>30.579244133477264</v>
      </c>
      <c r="CV85" s="109">
        <f t="shared" si="22"/>
        <v>43.854771594242827</v>
      </c>
      <c r="CW85" s="109">
        <f t="shared" si="22"/>
        <v>314.3108970872882</v>
      </c>
      <c r="CX85" s="109">
        <f t="shared" si="22"/>
        <v>189.05711311642278</v>
      </c>
      <c r="CY85" s="109">
        <f t="shared" si="22"/>
        <v>33.00437788050526</v>
      </c>
      <c r="CZ85" s="109">
        <f t="shared" si="22"/>
        <v>265.60631030187199</v>
      </c>
      <c r="DA85" s="109">
        <f t="shared" si="22"/>
        <v>0.59803233762179342</v>
      </c>
      <c r="DB85" s="109">
        <f t="shared" si="22"/>
        <v>19.20508852753963</v>
      </c>
      <c r="DC85" s="109">
        <f t="shared" si="22"/>
        <v>59.395042638817742</v>
      </c>
      <c r="DD85" s="109">
        <f t="shared" si="22"/>
        <v>126.33736254655429</v>
      </c>
      <c r="DE85" s="109">
        <f t="shared" si="22"/>
        <v>105.6599143415456</v>
      </c>
      <c r="DF85" s="109">
        <f t="shared" si="22"/>
        <v>324.05630172270941</v>
      </c>
      <c r="DG85" s="109">
        <f t="shared" si="22"/>
        <v>46.115560933157781</v>
      </c>
      <c r="DH85" s="109">
        <f t="shared" si="22"/>
        <v>11.113161978800926</v>
      </c>
      <c r="DI85" s="109">
        <f t="shared" si="22"/>
        <v>34.366127582955009</v>
      </c>
      <c r="DJ85" s="109">
        <f t="shared" si="22"/>
        <v>4.689588279257614</v>
      </c>
      <c r="DK85" s="109">
        <f t="shared" si="22"/>
        <v>7.1837978170214205</v>
      </c>
      <c r="DL85" s="109">
        <f t="shared" si="22"/>
        <v>20.897998015775336</v>
      </c>
      <c r="DM85" s="109">
        <f t="shared" si="22"/>
        <v>46.158988136849828</v>
      </c>
      <c r="DN85" s="109">
        <f t="shared" si="22"/>
        <v>2.5815354231835639</v>
      </c>
      <c r="DO85" s="109">
        <f t="shared" si="22"/>
        <v>47.333783457244287</v>
      </c>
      <c r="DP85" s="109">
        <f t="shared" si="22"/>
        <v>54.724098573364877</v>
      </c>
      <c r="DQ85" s="109">
        <f t="shared" si="22"/>
        <v>0.13619642258862028</v>
      </c>
      <c r="DR85" s="109">
        <f t="shared" si="22"/>
        <v>14.211914966638288</v>
      </c>
      <c r="DS85" s="109">
        <f t="shared" si="22"/>
        <v>4.6964694902924053</v>
      </c>
      <c r="DT85" s="109">
        <f t="shared" si="22"/>
        <v>6.9753897406176977</v>
      </c>
      <c r="DU85" s="109">
        <f t="shared" si="22"/>
        <v>5.1748216881212405</v>
      </c>
      <c r="DV85" s="109">
        <f t="shared" si="22"/>
        <v>55.263824850044315</v>
      </c>
      <c r="DW85" s="109">
        <f t="shared" si="22"/>
        <v>36.498728529008147</v>
      </c>
      <c r="DX85" s="109">
        <f t="shared" si="22"/>
        <v>24.537905553769033</v>
      </c>
      <c r="DY85" s="109">
        <f t="shared" si="22"/>
        <v>139.4619199618285</v>
      </c>
      <c r="DZ85" s="109">
        <f t="shared" si="22"/>
        <v>139.79325221573498</v>
      </c>
      <c r="EA85" s="109">
        <f t="shared" si="22"/>
        <v>54.610212104595227</v>
      </c>
      <c r="EB85" s="109">
        <f t="shared" si="22"/>
        <v>32.334295811364036</v>
      </c>
      <c r="EC85" s="109">
        <f t="shared" si="22"/>
        <v>21.606348459878177</v>
      </c>
      <c r="ED85" s="109">
        <f t="shared" si="22"/>
        <v>72.248925914933864</v>
      </c>
      <c r="EE85" s="109">
        <f>+EE69*EE$56</f>
        <v>19.873846574321636</v>
      </c>
    </row>
    <row r="86" spans="1:156">
      <c r="EX86" s="3">
        <v>104.065255440705</v>
      </c>
      <c r="EY86" s="3">
        <v>99.694040974186805</v>
      </c>
      <c r="EZ86" s="3">
        <v>103.555162104875</v>
      </c>
    </row>
    <row r="93" spans="1:156">
      <c r="A93" s="95" t="s">
        <v>849</v>
      </c>
      <c r="F93" s="128">
        <v>43101</v>
      </c>
      <c r="G93" s="128">
        <v>43132</v>
      </c>
      <c r="H93" s="128">
        <v>43160</v>
      </c>
      <c r="I93" s="128">
        <v>43191</v>
      </c>
      <c r="J93" s="128">
        <v>43221</v>
      </c>
    </row>
    <row r="94" spans="1:156">
      <c r="A94" s="129">
        <v>10401</v>
      </c>
      <c r="B94" s="3" t="s">
        <v>850</v>
      </c>
      <c r="C94" s="87" t="e">
        <f>VLOOKUP(A94,#REF!,61,0)</f>
        <v>#REF!</v>
      </c>
      <c r="D94" s="129">
        <v>10401</v>
      </c>
      <c r="E94" s="87" t="str">
        <f t="shared" ref="E94:E157" si="23">VLOOKUP(D94,$A$94:$B$223,2,0)</f>
        <v>Sediada</v>
      </c>
      <c r="F94" s="87" t="e">
        <f>VLOOKUP($D94,#REF!,38,0)</f>
        <v>#REF!</v>
      </c>
      <c r="G94" s="87" t="e">
        <f>VLOOKUP($D94,#REF!,39,0)</f>
        <v>#REF!</v>
      </c>
      <c r="H94" s="87" t="e">
        <f>VLOOKUP($D94,#REF!,40,0)</f>
        <v>#REF!</v>
      </c>
      <c r="I94" s="87" t="e">
        <f>VLOOKUP($D94,#REF!,41,0)</f>
        <v>#REF!</v>
      </c>
      <c r="J94" s="87" t="e">
        <f>VLOOKUP($D94,#REF!,42,0)</f>
        <v>#REF!</v>
      </c>
    </row>
    <row r="95" spans="1:156">
      <c r="A95" s="129">
        <v>10402</v>
      </c>
      <c r="B95" s="3" t="s">
        <v>850</v>
      </c>
      <c r="C95" s="87" t="e">
        <f>VLOOKUP(A95,#REF!,61,0)</f>
        <v>#REF!</v>
      </c>
      <c r="D95" s="129">
        <v>10402</v>
      </c>
      <c r="E95" s="87" t="str">
        <f t="shared" si="23"/>
        <v>Sediada</v>
      </c>
      <c r="F95" s="87" t="e">
        <f>VLOOKUP($D95,#REF!,38,0)</f>
        <v>#REF!</v>
      </c>
      <c r="G95" s="87" t="e">
        <f>VLOOKUP($D95,#REF!,39,0)</f>
        <v>#REF!</v>
      </c>
      <c r="H95" s="87" t="e">
        <f>VLOOKUP($D95,#REF!,40,0)</f>
        <v>#REF!</v>
      </c>
      <c r="I95" s="87" t="e">
        <f>VLOOKUP($D95,#REF!,41,0)</f>
        <v>#REF!</v>
      </c>
      <c r="J95" s="87" t="e">
        <f>VLOOKUP($D95,#REF!,42,0)</f>
        <v>#REF!</v>
      </c>
    </row>
    <row r="96" spans="1:156">
      <c r="A96" s="129">
        <v>10403</v>
      </c>
      <c r="B96" s="3" t="s">
        <v>850</v>
      </c>
      <c r="C96" s="87" t="e">
        <f>VLOOKUP(A96,#REF!,61,0)</f>
        <v>#REF!</v>
      </c>
      <c r="D96" s="129">
        <v>10403</v>
      </c>
      <c r="E96" s="87" t="str">
        <f t="shared" si="23"/>
        <v>Sediada</v>
      </c>
      <c r="F96" s="87" t="e">
        <f>VLOOKUP($D96,#REF!,38,0)</f>
        <v>#REF!</v>
      </c>
      <c r="G96" s="87" t="e">
        <f>VLOOKUP($D96,#REF!,39,0)</f>
        <v>#REF!</v>
      </c>
      <c r="H96" s="87" t="e">
        <f>VLOOKUP($D96,#REF!,40,0)</f>
        <v>#REF!</v>
      </c>
      <c r="I96" s="87" t="e">
        <f>VLOOKUP($D96,#REF!,41,0)</f>
        <v>#REF!</v>
      </c>
      <c r="J96" s="87" t="e">
        <f>VLOOKUP($D96,#REF!,42,0)</f>
        <v>#REF!</v>
      </c>
    </row>
    <row r="97" spans="1:10">
      <c r="A97" s="105">
        <v>10404</v>
      </c>
      <c r="B97" s="3" t="s">
        <v>850</v>
      </c>
      <c r="C97" s="87" t="e">
        <f>VLOOKUP(A97,#REF!,61,0)</f>
        <v>#REF!</v>
      </c>
      <c r="D97" s="129">
        <v>10404</v>
      </c>
      <c r="E97" s="87" t="str">
        <f t="shared" si="23"/>
        <v>Sediada</v>
      </c>
      <c r="F97" s="87" t="e">
        <f>VLOOKUP($D97,#REF!,38,0)</f>
        <v>#REF!</v>
      </c>
      <c r="G97" s="87" t="e">
        <f>VLOOKUP($D97,#REF!,39,0)</f>
        <v>#REF!</v>
      </c>
      <c r="H97" s="87" t="e">
        <f>VLOOKUP($D97,#REF!,40,0)</f>
        <v>#REF!</v>
      </c>
      <c r="I97" s="87" t="e">
        <f>VLOOKUP($D97,#REF!,41,0)</f>
        <v>#REF!</v>
      </c>
      <c r="J97" s="87" t="e">
        <f>VLOOKUP($D97,#REF!,42,0)</f>
        <v>#REF!</v>
      </c>
    </row>
    <row r="98" spans="1:10">
      <c r="A98" s="105">
        <v>10406</v>
      </c>
      <c r="B98" s="3" t="s">
        <v>850</v>
      </c>
      <c r="C98" s="87" t="e">
        <f>VLOOKUP(A98,#REF!,61,0)</f>
        <v>#REF!</v>
      </c>
      <c r="D98" s="129">
        <v>10406</v>
      </c>
      <c r="E98" s="87" t="str">
        <f t="shared" si="23"/>
        <v>Sediada</v>
      </c>
      <c r="F98" s="87" t="e">
        <f>VLOOKUP($D98,#REF!,38,0)</f>
        <v>#REF!</v>
      </c>
      <c r="G98" s="87" t="e">
        <f>VLOOKUP($D98,#REF!,39,0)</f>
        <v>#REF!</v>
      </c>
      <c r="H98" s="87" t="e">
        <f>VLOOKUP($D98,#REF!,40,0)</f>
        <v>#REF!</v>
      </c>
      <c r="I98" s="87" t="e">
        <f>VLOOKUP($D98,#REF!,41,0)</f>
        <v>#REF!</v>
      </c>
      <c r="J98" s="87" t="e">
        <f>VLOOKUP($D98,#REF!,42,0)</f>
        <v>#REF!</v>
      </c>
    </row>
    <row r="99" spans="1:10">
      <c r="A99" s="105">
        <v>10501</v>
      </c>
      <c r="B99" s="3" t="s">
        <v>850</v>
      </c>
      <c r="C99" s="87" t="e">
        <f>VLOOKUP(A99,#REF!,61,0)</f>
        <v>#REF!</v>
      </c>
      <c r="D99" s="129">
        <v>10501</v>
      </c>
      <c r="E99" s="87" t="str">
        <f t="shared" si="23"/>
        <v>Sediada</v>
      </c>
      <c r="F99" s="87" t="e">
        <f>VLOOKUP($D99,#REF!,38,0)</f>
        <v>#REF!</v>
      </c>
      <c r="G99" s="87" t="e">
        <f>VLOOKUP($D99,#REF!,39,0)</f>
        <v>#REF!</v>
      </c>
      <c r="H99" s="87" t="e">
        <f>VLOOKUP($D99,#REF!,40,0)</f>
        <v>#REF!</v>
      </c>
      <c r="I99" s="87" t="e">
        <f>VLOOKUP($D99,#REF!,41,0)</f>
        <v>#REF!</v>
      </c>
      <c r="J99" s="87" t="e">
        <f>VLOOKUP($D99,#REF!,42,0)</f>
        <v>#REF!</v>
      </c>
    </row>
    <row r="100" spans="1:10">
      <c r="A100" s="105">
        <v>10502</v>
      </c>
      <c r="B100" s="3" t="s">
        <v>850</v>
      </c>
      <c r="C100" s="87" t="e">
        <f>VLOOKUP(A100,#REF!,61,0)</f>
        <v>#REF!</v>
      </c>
      <c r="D100" s="129">
        <v>10502</v>
      </c>
      <c r="E100" s="87" t="str">
        <f t="shared" si="23"/>
        <v>Sediada</v>
      </c>
      <c r="F100" s="87" t="e">
        <f>VLOOKUP($D100,#REF!,38,0)</f>
        <v>#REF!</v>
      </c>
      <c r="G100" s="87" t="e">
        <f>VLOOKUP($D100,#REF!,39,0)</f>
        <v>#REF!</v>
      </c>
      <c r="H100" s="87" t="e">
        <f>VLOOKUP($D100,#REF!,40,0)</f>
        <v>#REF!</v>
      </c>
      <c r="I100" s="87" t="e">
        <f>VLOOKUP($D100,#REF!,41,0)</f>
        <v>#REF!</v>
      </c>
      <c r="J100" s="87" t="e">
        <f>VLOOKUP($D100,#REF!,42,0)</f>
        <v>#REF!</v>
      </c>
    </row>
    <row r="101" spans="1:10">
      <c r="A101" s="105">
        <v>10611</v>
      </c>
      <c r="B101" s="3" t="s">
        <v>850</v>
      </c>
      <c r="C101" s="87" t="e">
        <f>VLOOKUP(A101,#REF!,61,0)</f>
        <v>#REF!</v>
      </c>
      <c r="D101" s="129">
        <v>10611</v>
      </c>
      <c r="E101" s="87" t="str">
        <f t="shared" si="23"/>
        <v>Sediada</v>
      </c>
      <c r="F101" s="87" t="e">
        <f>VLOOKUP($D101,#REF!,38,0)</f>
        <v>#REF!</v>
      </c>
      <c r="G101" s="87" t="e">
        <f>VLOOKUP($D101,#REF!,39,0)</f>
        <v>#REF!</v>
      </c>
      <c r="H101" s="87" t="e">
        <f>VLOOKUP($D101,#REF!,40,0)</f>
        <v>#REF!</v>
      </c>
      <c r="I101" s="87" t="e">
        <f>VLOOKUP($D101,#REF!,41,0)</f>
        <v>#REF!</v>
      </c>
      <c r="J101" s="87" t="e">
        <f>VLOOKUP($D101,#REF!,42,0)</f>
        <v>#REF!</v>
      </c>
    </row>
    <row r="102" spans="1:10">
      <c r="A102" s="105">
        <v>10613</v>
      </c>
      <c r="B102" s="3" t="s">
        <v>850</v>
      </c>
      <c r="C102" s="87" t="e">
        <f>VLOOKUP(A102,#REF!,61,0)</f>
        <v>#REF!</v>
      </c>
      <c r="D102" s="129">
        <v>10613</v>
      </c>
      <c r="E102" s="87" t="str">
        <f t="shared" si="23"/>
        <v>Sediada</v>
      </c>
      <c r="F102" s="87" t="e">
        <f>VLOOKUP($D102,#REF!,38,0)</f>
        <v>#REF!</v>
      </c>
      <c r="G102" s="87" t="e">
        <f>VLOOKUP($D102,#REF!,39,0)</f>
        <v>#REF!</v>
      </c>
      <c r="H102" s="87" t="e">
        <f>VLOOKUP($D102,#REF!,40,0)</f>
        <v>#REF!</v>
      </c>
      <c r="I102" s="87" t="e">
        <f>VLOOKUP($D102,#REF!,41,0)</f>
        <v>#REF!</v>
      </c>
      <c r="J102" s="87" t="e">
        <f>VLOOKUP($D102,#REF!,42,0)</f>
        <v>#REF!</v>
      </c>
    </row>
    <row r="103" spans="1:10">
      <c r="A103" s="105">
        <v>10711</v>
      </c>
      <c r="B103" s="3" t="s">
        <v>850</v>
      </c>
      <c r="C103" s="87" t="e">
        <f>VLOOKUP(A103,#REF!,61,0)</f>
        <v>#REF!</v>
      </c>
      <c r="D103" s="129">
        <v>10711</v>
      </c>
      <c r="E103" s="87" t="str">
        <f t="shared" si="23"/>
        <v>Sediada</v>
      </c>
      <c r="F103" s="87" t="e">
        <f>VLOOKUP($D103,#REF!,38,0)</f>
        <v>#REF!</v>
      </c>
      <c r="G103" s="87" t="e">
        <f>VLOOKUP($D103,#REF!,39,0)</f>
        <v>#REF!</v>
      </c>
      <c r="H103" s="87" t="e">
        <f>VLOOKUP($D103,#REF!,40,0)</f>
        <v>#REF!</v>
      </c>
      <c r="I103" s="87" t="e">
        <f>VLOOKUP($D103,#REF!,41,0)</f>
        <v>#REF!</v>
      </c>
      <c r="J103" s="87" t="e">
        <f>VLOOKUP($D103,#REF!,42,0)</f>
        <v>#REF!</v>
      </c>
    </row>
    <row r="104" spans="1:10">
      <c r="A104" s="105">
        <v>10712</v>
      </c>
      <c r="B104" s="3" t="s">
        <v>850</v>
      </c>
      <c r="C104" s="87" t="e">
        <f>VLOOKUP(A104,#REF!,61,0)</f>
        <v>#REF!</v>
      </c>
      <c r="D104" s="129">
        <v>10712</v>
      </c>
      <c r="E104" s="87" t="str">
        <f t="shared" si="23"/>
        <v>Sediada</v>
      </c>
      <c r="F104" s="87" t="e">
        <f>VLOOKUP($D104,#REF!,38,0)</f>
        <v>#REF!</v>
      </c>
      <c r="G104" s="87" t="e">
        <f>VLOOKUP($D104,#REF!,39,0)</f>
        <v>#REF!</v>
      </c>
      <c r="H104" s="87" t="e">
        <f>VLOOKUP($D104,#REF!,40,0)</f>
        <v>#REF!</v>
      </c>
      <c r="I104" s="87" t="e">
        <f>VLOOKUP($D104,#REF!,41,0)</f>
        <v>#REF!</v>
      </c>
      <c r="J104" s="87" t="e">
        <f>VLOOKUP($D104,#REF!,42,0)</f>
        <v>#REF!</v>
      </c>
    </row>
    <row r="105" spans="1:10">
      <c r="A105" s="105">
        <v>10713</v>
      </c>
      <c r="B105" s="3" t="s">
        <v>850</v>
      </c>
      <c r="C105" s="87" t="e">
        <f>VLOOKUP(A105,#REF!,61,0)</f>
        <v>#REF!</v>
      </c>
      <c r="D105" s="129">
        <v>10713</v>
      </c>
      <c r="E105" s="87" t="str">
        <f t="shared" si="23"/>
        <v>Sediada</v>
      </c>
      <c r="F105" s="87" t="e">
        <f>VLOOKUP($D105,#REF!,38,0)</f>
        <v>#REF!</v>
      </c>
      <c r="G105" s="87" t="e">
        <f>VLOOKUP($D105,#REF!,39,0)</f>
        <v>#REF!</v>
      </c>
      <c r="H105" s="87" t="e">
        <f>VLOOKUP($D105,#REF!,40,0)</f>
        <v>#REF!</v>
      </c>
      <c r="I105" s="87" t="e">
        <f>VLOOKUP($D105,#REF!,41,0)</f>
        <v>#REF!</v>
      </c>
      <c r="J105" s="87" t="e">
        <f>VLOOKUP($D105,#REF!,42,0)</f>
        <v>#REF!</v>
      </c>
    </row>
    <row r="106" spans="1:10">
      <c r="A106" s="105">
        <v>10721</v>
      </c>
      <c r="B106" s="3" t="s">
        <v>850</v>
      </c>
      <c r="C106" s="87" t="e">
        <f>VLOOKUP(A106,#REF!,61,0)</f>
        <v>#REF!</v>
      </c>
      <c r="D106" s="129">
        <v>10721</v>
      </c>
      <c r="E106" s="87" t="str">
        <f t="shared" si="23"/>
        <v>Sediada</v>
      </c>
      <c r="F106" s="87" t="e">
        <f>VLOOKUP($D106,#REF!,38,0)</f>
        <v>#REF!</v>
      </c>
      <c r="G106" s="87" t="e">
        <f>VLOOKUP($D106,#REF!,39,0)</f>
        <v>#REF!</v>
      </c>
      <c r="H106" s="87" t="e">
        <f>VLOOKUP($D106,#REF!,40,0)</f>
        <v>#REF!</v>
      </c>
      <c r="I106" s="87" t="e">
        <f>VLOOKUP($D106,#REF!,41,0)</f>
        <v>#REF!</v>
      </c>
      <c r="J106" s="87" t="e">
        <f>VLOOKUP($D106,#REF!,42,0)</f>
        <v>#REF!</v>
      </c>
    </row>
    <row r="107" spans="1:10">
      <c r="A107" s="105">
        <v>10731</v>
      </c>
      <c r="B107" s="3" t="s">
        <v>850</v>
      </c>
      <c r="C107" s="87" t="e">
        <f>VLOOKUP(A107,#REF!,61,0)</f>
        <v>#REF!</v>
      </c>
      <c r="D107" s="129">
        <v>10731</v>
      </c>
      <c r="E107" s="87" t="str">
        <f t="shared" si="23"/>
        <v>Sediada</v>
      </c>
      <c r="F107" s="87" t="e">
        <f>VLOOKUP($D107,#REF!,38,0)</f>
        <v>#REF!</v>
      </c>
      <c r="G107" s="87" t="e">
        <f>VLOOKUP($D107,#REF!,39,0)</f>
        <v>#REF!</v>
      </c>
      <c r="H107" s="87" t="e">
        <f>VLOOKUP($D107,#REF!,40,0)</f>
        <v>#REF!</v>
      </c>
      <c r="I107" s="87" t="e">
        <f>VLOOKUP($D107,#REF!,41,0)</f>
        <v>#REF!</v>
      </c>
      <c r="J107" s="87" t="e">
        <f>VLOOKUP($D107,#REF!,42,0)</f>
        <v>#REF!</v>
      </c>
    </row>
    <row r="108" spans="1:10">
      <c r="A108" s="105">
        <v>10732</v>
      </c>
      <c r="B108" s="3" t="s">
        <v>850</v>
      </c>
      <c r="C108" s="87" t="e">
        <f>VLOOKUP(A108,#REF!,61,0)</f>
        <v>#REF!</v>
      </c>
      <c r="D108" s="129">
        <v>10732</v>
      </c>
      <c r="E108" s="87" t="str">
        <f t="shared" si="23"/>
        <v>Sediada</v>
      </c>
      <c r="F108" s="87" t="e">
        <f>VLOOKUP($D108,#REF!,38,0)</f>
        <v>#REF!</v>
      </c>
      <c r="G108" s="87" t="e">
        <f>VLOOKUP($D108,#REF!,39,0)</f>
        <v>#REF!</v>
      </c>
      <c r="H108" s="87" t="e">
        <f>VLOOKUP($D108,#REF!,40,0)</f>
        <v>#REF!</v>
      </c>
      <c r="I108" s="87" t="e">
        <f>VLOOKUP($D108,#REF!,41,0)</f>
        <v>#REF!</v>
      </c>
      <c r="J108" s="87" t="e">
        <f>VLOOKUP($D108,#REF!,42,0)</f>
        <v>#REF!</v>
      </c>
    </row>
    <row r="109" spans="1:10">
      <c r="A109" s="105">
        <v>10733</v>
      </c>
      <c r="B109" s="3" t="s">
        <v>850</v>
      </c>
      <c r="C109" s="87" t="e">
        <f>VLOOKUP(A109,#REF!,61,0)</f>
        <v>#REF!</v>
      </c>
      <c r="D109" s="129">
        <v>10733</v>
      </c>
      <c r="E109" s="87" t="str">
        <f t="shared" si="23"/>
        <v>Sediada</v>
      </c>
      <c r="F109" s="87" t="e">
        <f>VLOOKUP($D109,#REF!,38,0)</f>
        <v>#REF!</v>
      </c>
      <c r="G109" s="87" t="e">
        <f>VLOOKUP($D109,#REF!,39,0)</f>
        <v>#REF!</v>
      </c>
      <c r="H109" s="87" t="e">
        <f>VLOOKUP($D109,#REF!,40,0)</f>
        <v>#REF!</v>
      </c>
      <c r="I109" s="87" t="e">
        <f>VLOOKUP($D109,#REF!,41,0)</f>
        <v>#REF!</v>
      </c>
      <c r="J109" s="87" t="e">
        <f>VLOOKUP($D109,#REF!,42,0)</f>
        <v>#REF!</v>
      </c>
    </row>
    <row r="110" spans="1:10">
      <c r="A110" s="105">
        <v>10741</v>
      </c>
      <c r="B110" s="3" t="s">
        <v>850</v>
      </c>
      <c r="C110" s="87" t="e">
        <f>VLOOKUP(A110,#REF!,61,0)</f>
        <v>#REF!</v>
      </c>
      <c r="D110" s="129">
        <v>10741</v>
      </c>
      <c r="E110" s="87" t="str">
        <f t="shared" si="23"/>
        <v>Sediada</v>
      </c>
      <c r="F110" s="87" t="e">
        <f>VLOOKUP($D110,#REF!,38,0)</f>
        <v>#REF!</v>
      </c>
      <c r="G110" s="87" t="e">
        <f>VLOOKUP($D110,#REF!,39,0)</f>
        <v>#REF!</v>
      </c>
      <c r="H110" s="87" t="e">
        <f>VLOOKUP($D110,#REF!,40,0)</f>
        <v>#REF!</v>
      </c>
      <c r="I110" s="87" t="e">
        <f>VLOOKUP($D110,#REF!,41,0)</f>
        <v>#REF!</v>
      </c>
      <c r="J110" s="87" t="e">
        <f>VLOOKUP($D110,#REF!,42,0)</f>
        <v>#REF!</v>
      </c>
    </row>
    <row r="111" spans="1:10">
      <c r="A111" s="105">
        <v>10750</v>
      </c>
      <c r="B111" s="3" t="s">
        <v>850</v>
      </c>
      <c r="C111" s="87" t="e">
        <f>VLOOKUP(A111,#REF!,61,0)</f>
        <v>#REF!</v>
      </c>
      <c r="D111" s="129">
        <v>10750</v>
      </c>
      <c r="E111" s="87" t="str">
        <f t="shared" si="23"/>
        <v>Sediada</v>
      </c>
      <c r="F111" s="87" t="e">
        <f>VLOOKUP($D111,#REF!,38,0)</f>
        <v>#REF!</v>
      </c>
      <c r="G111" s="87" t="e">
        <f>VLOOKUP($D111,#REF!,39,0)</f>
        <v>#REF!</v>
      </c>
      <c r="H111" s="87" t="e">
        <f>VLOOKUP($D111,#REF!,40,0)</f>
        <v>#REF!</v>
      </c>
      <c r="I111" s="87" t="e">
        <f>VLOOKUP($D111,#REF!,41,0)</f>
        <v>#REF!</v>
      </c>
      <c r="J111" s="87" t="e">
        <f>VLOOKUP($D111,#REF!,42,0)</f>
        <v>#REF!</v>
      </c>
    </row>
    <row r="112" spans="1:10">
      <c r="A112" s="105">
        <v>10791</v>
      </c>
      <c r="B112" s="3" t="s">
        <v>850</v>
      </c>
      <c r="C112" s="87" t="e">
        <f>VLOOKUP(A112,#REF!,61,0)</f>
        <v>#REF!</v>
      </c>
      <c r="D112" s="129">
        <v>10791</v>
      </c>
      <c r="E112" s="87" t="str">
        <f t="shared" si="23"/>
        <v>Sediada</v>
      </c>
      <c r="F112" s="87" t="e">
        <f>VLOOKUP($D112,#REF!,38,0)</f>
        <v>#REF!</v>
      </c>
      <c r="G112" s="87" t="e">
        <f>VLOOKUP($D112,#REF!,39,0)</f>
        <v>#REF!</v>
      </c>
      <c r="H112" s="87" t="e">
        <f>VLOOKUP($D112,#REF!,40,0)</f>
        <v>#REF!</v>
      </c>
      <c r="I112" s="87" t="e">
        <f>VLOOKUP($D112,#REF!,41,0)</f>
        <v>#REF!</v>
      </c>
      <c r="J112" s="87" t="e">
        <f>VLOOKUP($D112,#REF!,42,0)</f>
        <v>#REF!</v>
      </c>
    </row>
    <row r="113" spans="1:10">
      <c r="A113" s="105">
        <v>10793</v>
      </c>
      <c r="B113" s="3" t="s">
        <v>850</v>
      </c>
      <c r="C113" s="87" t="e">
        <f>VLOOKUP(A113,#REF!,61,0)</f>
        <v>#REF!</v>
      </c>
      <c r="D113" s="129">
        <v>10793</v>
      </c>
      <c r="E113" s="87" t="str">
        <f t="shared" si="23"/>
        <v>Sediada</v>
      </c>
      <c r="F113" s="87" t="e">
        <f>VLOOKUP($D113,#REF!,38,0)</f>
        <v>#REF!</v>
      </c>
      <c r="G113" s="87" t="e">
        <f>VLOOKUP($D113,#REF!,39,0)</f>
        <v>#REF!</v>
      </c>
      <c r="H113" s="87" t="e">
        <f>VLOOKUP($D113,#REF!,40,0)</f>
        <v>#REF!</v>
      </c>
      <c r="I113" s="87" t="e">
        <f>VLOOKUP($D113,#REF!,41,0)</f>
        <v>#REF!</v>
      </c>
      <c r="J113" s="87" t="e">
        <f>VLOOKUP($D113,#REF!,42,0)</f>
        <v>#REF!</v>
      </c>
    </row>
    <row r="114" spans="1:10">
      <c r="A114" s="105">
        <v>10794</v>
      </c>
      <c r="B114" s="3" t="s">
        <v>850</v>
      </c>
      <c r="C114" s="87" t="e">
        <f>VLOOKUP(A114,#REF!,61,0)</f>
        <v>#REF!</v>
      </c>
      <c r="D114" s="129">
        <v>10794</v>
      </c>
      <c r="E114" s="87" t="str">
        <f t="shared" si="23"/>
        <v>Sediada</v>
      </c>
      <c r="F114" s="87" t="e">
        <f>VLOOKUP($D114,#REF!,38,0)</f>
        <v>#REF!</v>
      </c>
      <c r="G114" s="87" t="e">
        <f>VLOOKUP($D114,#REF!,39,0)</f>
        <v>#REF!</v>
      </c>
      <c r="H114" s="87" t="e">
        <f>VLOOKUP($D114,#REF!,40,0)</f>
        <v>#REF!</v>
      </c>
      <c r="I114" s="87" t="e">
        <f>VLOOKUP($D114,#REF!,41,0)</f>
        <v>#REF!</v>
      </c>
      <c r="J114" s="87" t="e">
        <f>VLOOKUP($D114,#REF!,42,0)</f>
        <v>#REF!</v>
      </c>
    </row>
    <row r="115" spans="1:10">
      <c r="A115" s="105">
        <v>10799</v>
      </c>
      <c r="B115" s="3" t="s">
        <v>850</v>
      </c>
      <c r="C115" s="87" t="e">
        <f>VLOOKUP(A115,#REF!,61,0)</f>
        <v>#REF!</v>
      </c>
      <c r="D115" s="129">
        <v>10799</v>
      </c>
      <c r="E115" s="87" t="str">
        <f t="shared" si="23"/>
        <v>Sediada</v>
      </c>
      <c r="F115" s="87" t="e">
        <f>VLOOKUP($D115,#REF!,38,0)</f>
        <v>#REF!</v>
      </c>
      <c r="G115" s="87" t="e">
        <f>VLOOKUP($D115,#REF!,39,0)</f>
        <v>#REF!</v>
      </c>
      <c r="H115" s="87" t="e">
        <f>VLOOKUP($D115,#REF!,40,0)</f>
        <v>#REF!</v>
      </c>
      <c r="I115" s="87" t="e">
        <f>VLOOKUP($D115,#REF!,41,0)</f>
        <v>#REF!</v>
      </c>
      <c r="J115" s="87" t="e">
        <f>VLOOKUP($D115,#REF!,42,0)</f>
        <v>#REF!</v>
      </c>
    </row>
    <row r="116" spans="1:10">
      <c r="A116" s="105">
        <v>11030</v>
      </c>
      <c r="B116" s="3" t="s">
        <v>850</v>
      </c>
      <c r="C116" s="87" t="e">
        <f>VLOOKUP(A116,#REF!,61,0)</f>
        <v>#REF!</v>
      </c>
      <c r="D116" s="129">
        <v>11030</v>
      </c>
      <c r="E116" s="87" t="str">
        <f t="shared" si="23"/>
        <v>Sediada</v>
      </c>
      <c r="F116" s="87" t="e">
        <f>VLOOKUP($D116,#REF!,38,0)</f>
        <v>#REF!</v>
      </c>
      <c r="G116" s="87" t="e">
        <f>VLOOKUP($D116,#REF!,39,0)</f>
        <v>#REF!</v>
      </c>
      <c r="H116" s="87" t="e">
        <f>VLOOKUP($D116,#REF!,40,0)</f>
        <v>#REF!</v>
      </c>
      <c r="I116" s="87" t="e">
        <f>VLOOKUP($D116,#REF!,41,0)</f>
        <v>#REF!</v>
      </c>
      <c r="J116" s="87" t="e">
        <f>VLOOKUP($D116,#REF!,42,0)</f>
        <v>#REF!</v>
      </c>
    </row>
    <row r="117" spans="1:10">
      <c r="A117" s="105">
        <v>11041</v>
      </c>
      <c r="B117" s="3" t="s">
        <v>850</v>
      </c>
      <c r="C117" s="87" t="e">
        <f>VLOOKUP(A117,#REF!,61,0)</f>
        <v>#REF!</v>
      </c>
      <c r="D117" s="129">
        <v>11041</v>
      </c>
      <c r="E117" s="87" t="str">
        <f t="shared" si="23"/>
        <v>Sediada</v>
      </c>
      <c r="F117" s="87" t="e">
        <f>VLOOKUP($D117,#REF!,38,0)</f>
        <v>#REF!</v>
      </c>
      <c r="G117" s="87" t="e">
        <f>VLOOKUP($D117,#REF!,39,0)</f>
        <v>#REF!</v>
      </c>
      <c r="H117" s="87" t="e">
        <f>VLOOKUP($D117,#REF!,40,0)</f>
        <v>#REF!</v>
      </c>
      <c r="I117" s="87" t="e">
        <f>VLOOKUP($D117,#REF!,41,0)</f>
        <v>#REF!</v>
      </c>
      <c r="J117" s="87" t="e">
        <f>VLOOKUP($D117,#REF!,42,0)</f>
        <v>#REF!</v>
      </c>
    </row>
    <row r="118" spans="1:10">
      <c r="A118" s="105">
        <v>11042</v>
      </c>
      <c r="B118" s="3" t="s">
        <v>850</v>
      </c>
      <c r="C118" s="87" t="e">
        <f>VLOOKUP(A118,#REF!,61,0)</f>
        <v>#REF!</v>
      </c>
      <c r="D118" s="129">
        <v>11042</v>
      </c>
      <c r="E118" s="87" t="str">
        <f t="shared" si="23"/>
        <v>Sediada</v>
      </c>
      <c r="F118" s="87" t="e">
        <f>VLOOKUP($D118,#REF!,38,0)</f>
        <v>#REF!</v>
      </c>
      <c r="G118" s="87" t="e">
        <f>VLOOKUP($D118,#REF!,39,0)</f>
        <v>#REF!</v>
      </c>
      <c r="H118" s="87" t="e">
        <f>VLOOKUP($D118,#REF!,40,0)</f>
        <v>#REF!</v>
      </c>
      <c r="I118" s="87" t="e">
        <f>VLOOKUP($D118,#REF!,41,0)</f>
        <v>#REF!</v>
      </c>
      <c r="J118" s="87" t="e">
        <f>VLOOKUP($D118,#REF!,42,0)</f>
        <v>#REF!</v>
      </c>
    </row>
    <row r="119" spans="1:10">
      <c r="A119" s="105">
        <v>12000</v>
      </c>
      <c r="B119" s="3" t="s">
        <v>850</v>
      </c>
      <c r="C119" s="87" t="e">
        <f>VLOOKUP(A119,#REF!,61,0)</f>
        <v>#REF!</v>
      </c>
      <c r="D119" s="129">
        <v>12000</v>
      </c>
      <c r="E119" s="87" t="str">
        <f t="shared" si="23"/>
        <v>Sediada</v>
      </c>
      <c r="F119" s="87" t="e">
        <f>VLOOKUP($D119,#REF!,38,0)</f>
        <v>#REF!</v>
      </c>
      <c r="G119" s="87" t="e">
        <f>VLOOKUP($D119,#REF!,39,0)</f>
        <v>#REF!</v>
      </c>
      <c r="H119" s="87" t="e">
        <f>VLOOKUP($D119,#REF!,40,0)</f>
        <v>#REF!</v>
      </c>
      <c r="I119" s="87" t="e">
        <f>VLOOKUP($D119,#REF!,41,0)</f>
        <v>#REF!</v>
      </c>
      <c r="J119" s="87" t="e">
        <f>VLOOKUP($D119,#REF!,42,0)</f>
        <v>#REF!</v>
      </c>
    </row>
    <row r="120" spans="1:10">
      <c r="A120" s="105">
        <v>13110</v>
      </c>
      <c r="B120" s="3" t="s">
        <v>850</v>
      </c>
      <c r="C120" s="87" t="e">
        <f>VLOOKUP(A120,#REF!,61,0)</f>
        <v>#REF!</v>
      </c>
      <c r="D120" s="129">
        <v>13110</v>
      </c>
      <c r="E120" s="87" t="str">
        <f t="shared" si="23"/>
        <v>Sediada</v>
      </c>
      <c r="F120" s="87" t="e">
        <f>VLOOKUP($D120,#REF!,38,0)</f>
        <v>#REF!</v>
      </c>
      <c r="G120" s="87" t="e">
        <f>VLOOKUP($D120,#REF!,39,0)</f>
        <v>#REF!</v>
      </c>
      <c r="H120" s="87" t="e">
        <f>VLOOKUP($D120,#REF!,40,0)</f>
        <v>#REF!</v>
      </c>
      <c r="I120" s="87" t="e">
        <f>VLOOKUP($D120,#REF!,41,0)</f>
        <v>#REF!</v>
      </c>
      <c r="J120" s="87" t="e">
        <f>VLOOKUP($D120,#REF!,42,0)</f>
        <v>#REF!</v>
      </c>
    </row>
    <row r="121" spans="1:10">
      <c r="A121" s="105">
        <v>13120</v>
      </c>
      <c r="B121" s="3" t="s">
        <v>850</v>
      </c>
      <c r="C121" s="87" t="e">
        <f>VLOOKUP(A121,#REF!,61,0)</f>
        <v>#REF!</v>
      </c>
      <c r="D121" s="129">
        <v>13120</v>
      </c>
      <c r="E121" s="87" t="str">
        <f t="shared" si="23"/>
        <v>Sediada</v>
      </c>
      <c r="F121" s="87" t="e">
        <f>VLOOKUP($D121,#REF!,38,0)</f>
        <v>#REF!</v>
      </c>
      <c r="G121" s="87" t="e">
        <f>VLOOKUP($D121,#REF!,39,0)</f>
        <v>#REF!</v>
      </c>
      <c r="H121" s="87" t="e">
        <f>VLOOKUP($D121,#REF!,40,0)</f>
        <v>#REF!</v>
      </c>
      <c r="I121" s="87" t="e">
        <f>VLOOKUP($D121,#REF!,41,0)</f>
        <v>#REF!</v>
      </c>
      <c r="J121" s="87" t="e">
        <f>VLOOKUP($D121,#REF!,42,0)</f>
        <v>#REF!</v>
      </c>
    </row>
    <row r="122" spans="1:10">
      <c r="A122" s="105">
        <v>13132</v>
      </c>
      <c r="B122" s="3" t="s">
        <v>850</v>
      </c>
      <c r="C122" s="87" t="e">
        <f>VLOOKUP(A122,#REF!,61,0)</f>
        <v>#REF!</v>
      </c>
      <c r="D122" s="129">
        <v>13132</v>
      </c>
      <c r="E122" s="87" t="str">
        <f t="shared" si="23"/>
        <v>Sediada</v>
      </c>
      <c r="F122" s="87" t="e">
        <f>VLOOKUP($D122,#REF!,38,0)</f>
        <v>#REF!</v>
      </c>
      <c r="G122" s="87" t="e">
        <f>VLOOKUP($D122,#REF!,39,0)</f>
        <v>#REF!</v>
      </c>
      <c r="H122" s="87" t="e">
        <f>VLOOKUP($D122,#REF!,40,0)</f>
        <v>#REF!</v>
      </c>
      <c r="I122" s="87" t="e">
        <f>VLOOKUP($D122,#REF!,41,0)</f>
        <v>#REF!</v>
      </c>
      <c r="J122" s="87" t="e">
        <f>VLOOKUP($D122,#REF!,42,0)</f>
        <v>#REF!</v>
      </c>
    </row>
    <row r="123" spans="1:10">
      <c r="A123" s="105">
        <v>14102</v>
      </c>
      <c r="B123" s="3" t="s">
        <v>850</v>
      </c>
      <c r="C123" s="87" t="e">
        <f>VLOOKUP(A123,#REF!,61,0)</f>
        <v>#REF!</v>
      </c>
      <c r="D123" s="129">
        <v>14102</v>
      </c>
      <c r="E123" s="87" t="str">
        <f t="shared" si="23"/>
        <v>Sediada</v>
      </c>
      <c r="F123" s="87" t="e">
        <f>VLOOKUP($D123,#REF!,38,0)</f>
        <v>#REF!</v>
      </c>
      <c r="G123" s="87" t="e">
        <f>VLOOKUP($D123,#REF!,39,0)</f>
        <v>#REF!</v>
      </c>
      <c r="H123" s="87" t="e">
        <f>VLOOKUP($D123,#REF!,40,0)</f>
        <v>#REF!</v>
      </c>
      <c r="I123" s="87" t="e">
        <f>VLOOKUP($D123,#REF!,41,0)</f>
        <v>#REF!</v>
      </c>
      <c r="J123" s="87" t="e">
        <f>VLOOKUP($D123,#REF!,42,0)</f>
        <v>#REF!</v>
      </c>
    </row>
    <row r="124" spans="1:10">
      <c r="A124" s="105">
        <v>15120</v>
      </c>
      <c r="B124" s="3" t="s">
        <v>850</v>
      </c>
      <c r="C124" s="87" t="e">
        <f>VLOOKUP(A124,#REF!,61,0)</f>
        <v>#REF!</v>
      </c>
      <c r="D124" s="129">
        <v>15120</v>
      </c>
      <c r="E124" s="87" t="str">
        <f t="shared" si="23"/>
        <v>Sediada</v>
      </c>
      <c r="F124" s="87" t="e">
        <f>VLOOKUP($D124,#REF!,38,0)</f>
        <v>#REF!</v>
      </c>
      <c r="G124" s="87" t="e">
        <f>VLOOKUP($D124,#REF!,39,0)</f>
        <v>#REF!</v>
      </c>
      <c r="H124" s="87" t="e">
        <f>VLOOKUP($D124,#REF!,40,0)</f>
        <v>#REF!</v>
      </c>
      <c r="I124" s="87" t="e">
        <f>VLOOKUP($D124,#REF!,41,0)</f>
        <v>#REF!</v>
      </c>
      <c r="J124" s="87" t="e">
        <f>VLOOKUP($D124,#REF!,42,0)</f>
        <v>#REF!</v>
      </c>
    </row>
    <row r="125" spans="1:10">
      <c r="A125" s="105">
        <v>15201</v>
      </c>
      <c r="B125" s="3" t="s">
        <v>850</v>
      </c>
      <c r="C125" s="87" t="e">
        <f>VLOOKUP(A125,#REF!,61,0)</f>
        <v>#REF!</v>
      </c>
      <c r="D125" s="129">
        <v>15201</v>
      </c>
      <c r="E125" s="87" t="str">
        <f t="shared" si="23"/>
        <v>Sediada</v>
      </c>
      <c r="F125" s="87" t="e">
        <f>VLOOKUP($D125,#REF!,38,0)</f>
        <v>#REF!</v>
      </c>
      <c r="G125" s="87" t="e">
        <f>VLOOKUP($D125,#REF!,39,0)</f>
        <v>#REF!</v>
      </c>
      <c r="H125" s="87" t="e">
        <f>VLOOKUP($D125,#REF!,40,0)</f>
        <v>#REF!</v>
      </c>
      <c r="I125" s="87" t="e">
        <f>VLOOKUP($D125,#REF!,41,0)</f>
        <v>#REF!</v>
      </c>
      <c r="J125" s="87" t="e">
        <f>VLOOKUP($D125,#REF!,42,0)</f>
        <v>#REF!</v>
      </c>
    </row>
    <row r="126" spans="1:10">
      <c r="A126" s="105">
        <v>15203</v>
      </c>
      <c r="B126" s="3" t="s">
        <v>850</v>
      </c>
      <c r="C126" s="87" t="e">
        <f>VLOOKUP(A126,#REF!,61,0)</f>
        <v>#REF!</v>
      </c>
      <c r="D126" s="129">
        <v>15203</v>
      </c>
      <c r="E126" s="87" t="str">
        <f t="shared" si="23"/>
        <v>Sediada</v>
      </c>
      <c r="F126" s="87" t="e">
        <f>VLOOKUP($D126,#REF!,38,0)</f>
        <v>#REF!</v>
      </c>
      <c r="G126" s="87" t="e">
        <f>VLOOKUP($D126,#REF!,39,0)</f>
        <v>#REF!</v>
      </c>
      <c r="H126" s="87" t="e">
        <f>VLOOKUP($D126,#REF!,40,0)</f>
        <v>#REF!</v>
      </c>
      <c r="I126" s="87" t="e">
        <f>VLOOKUP($D126,#REF!,41,0)</f>
        <v>#REF!</v>
      </c>
      <c r="J126" s="87" t="e">
        <f>VLOOKUP($D126,#REF!,42,0)</f>
        <v>#REF!</v>
      </c>
    </row>
    <row r="127" spans="1:10">
      <c r="A127" s="105">
        <v>16100</v>
      </c>
      <c r="B127" s="3" t="s">
        <v>850</v>
      </c>
      <c r="C127" s="87" t="e">
        <f>VLOOKUP(A127,#REF!,61,0)</f>
        <v>#REF!</v>
      </c>
      <c r="D127" s="129">
        <v>16100</v>
      </c>
      <c r="E127" s="87" t="str">
        <f t="shared" si="23"/>
        <v>Sediada</v>
      </c>
      <c r="F127" s="87" t="e">
        <f>VLOOKUP($D127,#REF!,38,0)</f>
        <v>#REF!</v>
      </c>
      <c r="G127" s="87" t="e">
        <f>VLOOKUP($D127,#REF!,39,0)</f>
        <v>#REF!</v>
      </c>
      <c r="H127" s="87" t="e">
        <f>VLOOKUP($D127,#REF!,40,0)</f>
        <v>#REF!</v>
      </c>
      <c r="I127" s="87" t="e">
        <f>VLOOKUP($D127,#REF!,41,0)</f>
        <v>#REF!</v>
      </c>
      <c r="J127" s="87" t="e">
        <f>VLOOKUP($D127,#REF!,42,0)</f>
        <v>#REF!</v>
      </c>
    </row>
    <row r="128" spans="1:10">
      <c r="A128" s="105">
        <v>16211</v>
      </c>
      <c r="B128" s="3" t="s">
        <v>850</v>
      </c>
      <c r="C128" s="87" t="e">
        <f>VLOOKUP(A128,#REF!,61,0)</f>
        <v>#REF!</v>
      </c>
      <c r="D128" s="129">
        <v>16211</v>
      </c>
      <c r="E128" s="87" t="str">
        <f t="shared" si="23"/>
        <v>Sediada</v>
      </c>
      <c r="F128" s="87" t="e">
        <f>VLOOKUP($D128,#REF!,38,0)</f>
        <v>#REF!</v>
      </c>
      <c r="G128" s="87" t="e">
        <f>VLOOKUP($D128,#REF!,39,0)</f>
        <v>#REF!</v>
      </c>
      <c r="H128" s="87" t="e">
        <f>VLOOKUP($D128,#REF!,40,0)</f>
        <v>#REF!</v>
      </c>
      <c r="I128" s="87" t="e">
        <f>VLOOKUP($D128,#REF!,41,0)</f>
        <v>#REF!</v>
      </c>
      <c r="J128" s="87" t="e">
        <f>VLOOKUP($D128,#REF!,42,0)</f>
        <v>#REF!</v>
      </c>
    </row>
    <row r="129" spans="1:10">
      <c r="A129" s="105">
        <v>16212</v>
      </c>
      <c r="B129" s="3" t="s">
        <v>850</v>
      </c>
      <c r="C129" s="87" t="e">
        <f>VLOOKUP(A129,#REF!,61,0)</f>
        <v>#REF!</v>
      </c>
      <c r="D129" s="129">
        <v>16212</v>
      </c>
      <c r="E129" s="87" t="str">
        <f t="shared" si="23"/>
        <v>Sediada</v>
      </c>
      <c r="F129" s="87" t="e">
        <f>VLOOKUP($D129,#REF!,38,0)</f>
        <v>#REF!</v>
      </c>
      <c r="G129" s="87" t="e">
        <f>VLOOKUP($D129,#REF!,39,0)</f>
        <v>#REF!</v>
      </c>
      <c r="H129" s="87" t="e">
        <f>VLOOKUP($D129,#REF!,40,0)</f>
        <v>#REF!</v>
      </c>
      <c r="I129" s="87" t="e">
        <f>VLOOKUP($D129,#REF!,41,0)</f>
        <v>#REF!</v>
      </c>
      <c r="J129" s="87" t="e">
        <f>VLOOKUP($D129,#REF!,42,0)</f>
        <v>#REF!</v>
      </c>
    </row>
    <row r="130" spans="1:10">
      <c r="A130" s="105">
        <v>16221</v>
      </c>
      <c r="B130" s="3" t="s">
        <v>850</v>
      </c>
      <c r="C130" s="87" t="e">
        <f>VLOOKUP(A130,#REF!,61,0)</f>
        <v>#REF!</v>
      </c>
      <c r="D130" s="129">
        <v>16221</v>
      </c>
      <c r="E130" s="87" t="str">
        <f t="shared" si="23"/>
        <v>Sediada</v>
      </c>
      <c r="F130" s="87" t="e">
        <f>VLOOKUP($D130,#REF!,38,0)</f>
        <v>#REF!</v>
      </c>
      <c r="G130" s="87" t="e">
        <f>VLOOKUP($D130,#REF!,39,0)</f>
        <v>#REF!</v>
      </c>
      <c r="H130" s="87" t="e">
        <f>VLOOKUP($D130,#REF!,40,0)</f>
        <v>#REF!</v>
      </c>
      <c r="I130" s="87" t="e">
        <f>VLOOKUP($D130,#REF!,41,0)</f>
        <v>#REF!</v>
      </c>
      <c r="J130" s="87" t="e">
        <f>VLOOKUP($D130,#REF!,42,0)</f>
        <v>#REF!</v>
      </c>
    </row>
    <row r="131" spans="1:10">
      <c r="A131" s="105">
        <v>16230</v>
      </c>
      <c r="B131" s="3" t="s">
        <v>850</v>
      </c>
      <c r="C131" s="87" t="e">
        <f>VLOOKUP(A131,#REF!,61,0)</f>
        <v>#REF!</v>
      </c>
      <c r="D131" s="129">
        <v>16230</v>
      </c>
      <c r="E131" s="87" t="str">
        <f t="shared" si="23"/>
        <v>Sediada</v>
      </c>
      <c r="F131" s="87" t="e">
        <f>VLOOKUP($D131,#REF!,38,0)</f>
        <v>#REF!</v>
      </c>
      <c r="G131" s="87" t="e">
        <f>VLOOKUP($D131,#REF!,39,0)</f>
        <v>#REF!</v>
      </c>
      <c r="H131" s="87" t="e">
        <f>VLOOKUP($D131,#REF!,40,0)</f>
        <v>#REF!</v>
      </c>
      <c r="I131" s="87" t="e">
        <f>VLOOKUP($D131,#REF!,41,0)</f>
        <v>#REF!</v>
      </c>
      <c r="J131" s="87" t="e">
        <f>VLOOKUP($D131,#REF!,42,0)</f>
        <v>#REF!</v>
      </c>
    </row>
    <row r="132" spans="1:10">
      <c r="A132" s="105">
        <v>17010</v>
      </c>
      <c r="B132" s="3" t="s">
        <v>850</v>
      </c>
      <c r="C132" s="87" t="e">
        <f>VLOOKUP(A132,#REF!,61,0)</f>
        <v>#REF!</v>
      </c>
      <c r="D132" s="129">
        <v>17010</v>
      </c>
      <c r="E132" s="87" t="str">
        <f t="shared" si="23"/>
        <v>Sediada</v>
      </c>
      <c r="F132" s="87" t="e">
        <f>VLOOKUP($D132,#REF!,38,0)</f>
        <v>#REF!</v>
      </c>
      <c r="G132" s="87" t="e">
        <f>VLOOKUP($D132,#REF!,39,0)</f>
        <v>#REF!</v>
      </c>
      <c r="H132" s="87" t="e">
        <f>VLOOKUP($D132,#REF!,40,0)</f>
        <v>#REF!</v>
      </c>
      <c r="I132" s="87" t="e">
        <f>VLOOKUP($D132,#REF!,41,0)</f>
        <v>#REF!</v>
      </c>
      <c r="J132" s="87" t="e">
        <f>VLOOKUP($D132,#REF!,42,0)</f>
        <v>#REF!</v>
      </c>
    </row>
    <row r="133" spans="1:10">
      <c r="A133" s="105">
        <v>17020</v>
      </c>
      <c r="B133" s="3" t="s">
        <v>850</v>
      </c>
      <c r="C133" s="87" t="e">
        <f>VLOOKUP(A133,#REF!,61,0)</f>
        <v>#REF!</v>
      </c>
      <c r="D133" s="129">
        <v>17020</v>
      </c>
      <c r="E133" s="87" t="str">
        <f t="shared" si="23"/>
        <v>Sediada</v>
      </c>
      <c r="F133" s="87" t="e">
        <f>VLOOKUP($D133,#REF!,38,0)</f>
        <v>#REF!</v>
      </c>
      <c r="G133" s="87" t="e">
        <f>VLOOKUP($D133,#REF!,39,0)</f>
        <v>#REF!</v>
      </c>
      <c r="H133" s="87" t="e">
        <f>VLOOKUP($D133,#REF!,40,0)</f>
        <v>#REF!</v>
      </c>
      <c r="I133" s="87" t="e">
        <f>VLOOKUP($D133,#REF!,41,0)</f>
        <v>#REF!</v>
      </c>
      <c r="J133" s="87" t="e">
        <f>VLOOKUP($D133,#REF!,42,0)</f>
        <v>#REF!</v>
      </c>
    </row>
    <row r="134" spans="1:10">
      <c r="A134" s="105">
        <v>17091</v>
      </c>
      <c r="B134" s="3" t="s">
        <v>850</v>
      </c>
      <c r="C134" s="87" t="e">
        <f>VLOOKUP(A134,#REF!,61,0)</f>
        <v>#REF!</v>
      </c>
      <c r="D134" s="129">
        <v>17091</v>
      </c>
      <c r="E134" s="87" t="str">
        <f t="shared" si="23"/>
        <v>Sediada</v>
      </c>
      <c r="F134" s="87" t="e">
        <f>VLOOKUP($D134,#REF!,38,0)</f>
        <v>#REF!</v>
      </c>
      <c r="G134" s="87" t="e">
        <f>VLOOKUP($D134,#REF!,39,0)</f>
        <v>#REF!</v>
      </c>
      <c r="H134" s="87" t="e">
        <f>VLOOKUP($D134,#REF!,40,0)</f>
        <v>#REF!</v>
      </c>
      <c r="I134" s="87" t="e">
        <f>VLOOKUP($D134,#REF!,41,0)</f>
        <v>#REF!</v>
      </c>
      <c r="J134" s="87" t="e">
        <f>VLOOKUP($D134,#REF!,42,0)</f>
        <v>#REF!</v>
      </c>
    </row>
    <row r="135" spans="1:10">
      <c r="A135" s="105">
        <v>17092</v>
      </c>
      <c r="B135" s="3" t="s">
        <v>850</v>
      </c>
      <c r="C135" s="87" t="e">
        <f>VLOOKUP(A135,#REF!,61,0)</f>
        <v>#REF!</v>
      </c>
      <c r="D135" s="129">
        <v>17092</v>
      </c>
      <c r="E135" s="87" t="str">
        <f t="shared" si="23"/>
        <v>Sediada</v>
      </c>
      <c r="F135" s="87" t="e">
        <f>VLOOKUP($D135,#REF!,38,0)</f>
        <v>#REF!</v>
      </c>
      <c r="G135" s="87" t="e">
        <f>VLOOKUP($D135,#REF!,39,0)</f>
        <v>#REF!</v>
      </c>
      <c r="H135" s="87" t="e">
        <f>VLOOKUP($D135,#REF!,40,0)</f>
        <v>#REF!</v>
      </c>
      <c r="I135" s="87" t="e">
        <f>VLOOKUP($D135,#REF!,41,0)</f>
        <v>#REF!</v>
      </c>
      <c r="J135" s="87" t="e">
        <f>VLOOKUP($D135,#REF!,42,0)</f>
        <v>#REF!</v>
      </c>
    </row>
    <row r="136" spans="1:10">
      <c r="A136" s="105">
        <v>17093</v>
      </c>
      <c r="B136" s="3" t="s">
        <v>850</v>
      </c>
      <c r="C136" s="87" t="e">
        <f>VLOOKUP(A136,#REF!,61,0)</f>
        <v>#REF!</v>
      </c>
      <c r="D136" s="129">
        <v>17093</v>
      </c>
      <c r="E136" s="87" t="str">
        <f t="shared" si="23"/>
        <v>Sediada</v>
      </c>
      <c r="F136" s="87" t="e">
        <f>VLOOKUP($D136,#REF!,38,0)</f>
        <v>#REF!</v>
      </c>
      <c r="G136" s="87" t="e">
        <f>VLOOKUP($D136,#REF!,39,0)</f>
        <v>#REF!</v>
      </c>
      <c r="H136" s="87" t="e">
        <f>VLOOKUP($D136,#REF!,40,0)</f>
        <v>#REF!</v>
      </c>
      <c r="I136" s="87" t="e">
        <f>VLOOKUP($D136,#REF!,41,0)</f>
        <v>#REF!</v>
      </c>
      <c r="J136" s="87" t="e">
        <f>VLOOKUP($D136,#REF!,42,0)</f>
        <v>#REF!</v>
      </c>
    </row>
    <row r="137" spans="1:10">
      <c r="A137" s="105">
        <v>18110</v>
      </c>
      <c r="B137" s="3" t="s">
        <v>850</v>
      </c>
      <c r="C137" s="87" t="e">
        <f>VLOOKUP(A137,#REF!,61,0)</f>
        <v>#REF!</v>
      </c>
      <c r="D137" s="129">
        <v>18110</v>
      </c>
      <c r="E137" s="87" t="str">
        <f t="shared" si="23"/>
        <v>Sediada</v>
      </c>
      <c r="F137" s="87" t="e">
        <f>VLOOKUP($D137,#REF!,38,0)</f>
        <v>#REF!</v>
      </c>
      <c r="G137" s="87" t="e">
        <f>VLOOKUP($D137,#REF!,39,0)</f>
        <v>#REF!</v>
      </c>
      <c r="H137" s="87" t="e">
        <f>VLOOKUP($D137,#REF!,40,0)</f>
        <v>#REF!</v>
      </c>
      <c r="I137" s="87" t="e">
        <f>VLOOKUP($D137,#REF!,41,0)</f>
        <v>#REF!</v>
      </c>
      <c r="J137" s="87" t="e">
        <f>VLOOKUP($D137,#REF!,42,0)</f>
        <v>#REF!</v>
      </c>
    </row>
    <row r="138" spans="1:10">
      <c r="A138" s="105">
        <v>18120</v>
      </c>
      <c r="B138" s="3" t="s">
        <v>850</v>
      </c>
      <c r="C138" s="87" t="e">
        <f>VLOOKUP(A138,#REF!,61,0)</f>
        <v>#REF!</v>
      </c>
      <c r="D138" s="129">
        <v>18120</v>
      </c>
      <c r="E138" s="87" t="str">
        <f t="shared" si="23"/>
        <v>Sediada</v>
      </c>
      <c r="F138" s="87" t="e">
        <f>VLOOKUP($D138,#REF!,38,0)</f>
        <v>#REF!</v>
      </c>
      <c r="G138" s="87" t="e">
        <f>VLOOKUP($D138,#REF!,39,0)</f>
        <v>#REF!</v>
      </c>
      <c r="H138" s="87" t="e">
        <f>VLOOKUP($D138,#REF!,40,0)</f>
        <v>#REF!</v>
      </c>
      <c r="I138" s="87" t="e">
        <f>VLOOKUP($D138,#REF!,41,0)</f>
        <v>#REF!</v>
      </c>
      <c r="J138" s="87" t="e">
        <f>VLOOKUP($D138,#REF!,42,0)</f>
        <v>#REF!</v>
      </c>
    </row>
    <row r="139" spans="1:10">
      <c r="A139" s="105">
        <v>19201</v>
      </c>
      <c r="B139" s="3" t="s">
        <v>850</v>
      </c>
      <c r="C139" s="87" t="e">
        <f>VLOOKUP(A139,#REF!,61,0)</f>
        <v>#REF!</v>
      </c>
      <c r="D139" s="129">
        <v>19201</v>
      </c>
      <c r="E139" s="87" t="str">
        <f t="shared" si="23"/>
        <v>Sediada</v>
      </c>
      <c r="F139" s="87" t="e">
        <f>VLOOKUP($D139,#REF!,38,0)</f>
        <v>#REF!</v>
      </c>
      <c r="G139" s="87" t="e">
        <f>VLOOKUP($D139,#REF!,39,0)</f>
        <v>#REF!</v>
      </c>
      <c r="H139" s="87" t="e">
        <f>VLOOKUP($D139,#REF!,40,0)</f>
        <v>#REF!</v>
      </c>
      <c r="I139" s="87" t="e">
        <f>VLOOKUP($D139,#REF!,41,0)</f>
        <v>#REF!</v>
      </c>
      <c r="J139" s="87" t="e">
        <f>VLOOKUP($D139,#REF!,42,0)</f>
        <v>#REF!</v>
      </c>
    </row>
    <row r="140" spans="1:10">
      <c r="A140" s="105">
        <v>20111</v>
      </c>
      <c r="B140" s="3" t="s">
        <v>850</v>
      </c>
      <c r="C140" s="87" t="e">
        <f>VLOOKUP(A140,#REF!,61,0)</f>
        <v>#REF!</v>
      </c>
      <c r="D140" s="129">
        <v>20111</v>
      </c>
      <c r="E140" s="87" t="str">
        <f t="shared" si="23"/>
        <v>Sediada</v>
      </c>
      <c r="F140" s="87" t="e">
        <f>VLOOKUP($D140,#REF!,38,0)</f>
        <v>#REF!</v>
      </c>
      <c r="G140" s="87" t="e">
        <f>VLOOKUP($D140,#REF!,39,0)</f>
        <v>#REF!</v>
      </c>
      <c r="H140" s="87" t="e">
        <f>VLOOKUP($D140,#REF!,40,0)</f>
        <v>#REF!</v>
      </c>
      <c r="I140" s="87" t="e">
        <f>VLOOKUP($D140,#REF!,41,0)</f>
        <v>#REF!</v>
      </c>
      <c r="J140" s="87" t="e">
        <f>VLOOKUP($D140,#REF!,42,0)</f>
        <v>#REF!</v>
      </c>
    </row>
    <row r="141" spans="1:10">
      <c r="A141" s="105">
        <v>20112</v>
      </c>
      <c r="B141" s="3" t="s">
        <v>850</v>
      </c>
      <c r="C141" s="87" t="e">
        <f>VLOOKUP(A141,#REF!,61,0)</f>
        <v>#REF!</v>
      </c>
      <c r="D141" s="129">
        <v>20112</v>
      </c>
      <c r="E141" s="87" t="str">
        <f t="shared" si="23"/>
        <v>Sediada</v>
      </c>
      <c r="F141" s="87" t="e">
        <f>VLOOKUP($D141,#REF!,38,0)</f>
        <v>#REF!</v>
      </c>
      <c r="G141" s="87" t="e">
        <f>VLOOKUP($D141,#REF!,39,0)</f>
        <v>#REF!</v>
      </c>
      <c r="H141" s="87" t="e">
        <f>VLOOKUP($D141,#REF!,40,0)</f>
        <v>#REF!</v>
      </c>
      <c r="I141" s="87" t="e">
        <f>VLOOKUP($D141,#REF!,41,0)</f>
        <v>#REF!</v>
      </c>
      <c r="J141" s="87" t="e">
        <f>VLOOKUP($D141,#REF!,42,0)</f>
        <v>#REF!</v>
      </c>
    </row>
    <row r="142" spans="1:10">
      <c r="A142" s="105">
        <v>20113</v>
      </c>
      <c r="B142" s="3" t="s">
        <v>850</v>
      </c>
      <c r="C142" s="87" t="e">
        <f>VLOOKUP(A142,#REF!,61,0)</f>
        <v>#REF!</v>
      </c>
      <c r="D142" s="129">
        <v>20113</v>
      </c>
      <c r="E142" s="87" t="str">
        <f t="shared" si="23"/>
        <v>Sediada</v>
      </c>
      <c r="F142" s="87" t="e">
        <f>VLOOKUP($D142,#REF!,38,0)</f>
        <v>#REF!</v>
      </c>
      <c r="G142" s="87" t="e">
        <f>VLOOKUP($D142,#REF!,39,0)</f>
        <v>#REF!</v>
      </c>
      <c r="H142" s="87" t="e">
        <f>VLOOKUP($D142,#REF!,40,0)</f>
        <v>#REF!</v>
      </c>
      <c r="I142" s="87" t="e">
        <f>VLOOKUP($D142,#REF!,41,0)</f>
        <v>#REF!</v>
      </c>
      <c r="J142" s="87" t="e">
        <f>VLOOKUP($D142,#REF!,42,0)</f>
        <v>#REF!</v>
      </c>
    </row>
    <row r="143" spans="1:10">
      <c r="A143" s="105">
        <v>20121</v>
      </c>
      <c r="B143" s="3" t="s">
        <v>850</v>
      </c>
      <c r="C143" s="87" t="e">
        <f>VLOOKUP(A143,#REF!,61,0)</f>
        <v>#REF!</v>
      </c>
      <c r="D143" s="129">
        <v>20121</v>
      </c>
      <c r="E143" s="87" t="str">
        <f t="shared" si="23"/>
        <v>Sediada</v>
      </c>
      <c r="F143" s="87" t="e">
        <f>VLOOKUP($D143,#REF!,38,0)</f>
        <v>#REF!</v>
      </c>
      <c r="G143" s="87" t="e">
        <f>VLOOKUP($D143,#REF!,39,0)</f>
        <v>#REF!</v>
      </c>
      <c r="H143" s="87" t="e">
        <f>VLOOKUP($D143,#REF!,40,0)</f>
        <v>#REF!</v>
      </c>
      <c r="I143" s="87" t="e">
        <f>VLOOKUP($D143,#REF!,41,0)</f>
        <v>#REF!</v>
      </c>
      <c r="J143" s="87" t="e">
        <f>VLOOKUP($D143,#REF!,42,0)</f>
        <v>#REF!</v>
      </c>
    </row>
    <row r="144" spans="1:10">
      <c r="A144" s="105">
        <v>20131</v>
      </c>
      <c r="B144" s="3" t="s">
        <v>850</v>
      </c>
      <c r="C144" s="87" t="e">
        <f>VLOOKUP(A144,#REF!,61,0)</f>
        <v>#REF!</v>
      </c>
      <c r="D144" s="129">
        <v>20131</v>
      </c>
      <c r="E144" s="87" t="str">
        <f t="shared" si="23"/>
        <v>Sediada</v>
      </c>
      <c r="F144" s="87" t="e">
        <f>VLOOKUP($D144,#REF!,38,0)</f>
        <v>#REF!</v>
      </c>
      <c r="G144" s="87" t="e">
        <f>VLOOKUP($D144,#REF!,39,0)</f>
        <v>#REF!</v>
      </c>
      <c r="H144" s="87" t="e">
        <f>VLOOKUP($D144,#REF!,40,0)</f>
        <v>#REF!</v>
      </c>
      <c r="I144" s="87" t="e">
        <f>VLOOKUP($D144,#REF!,41,0)</f>
        <v>#REF!</v>
      </c>
      <c r="J144" s="87" t="e">
        <f>VLOOKUP($D144,#REF!,42,0)</f>
        <v>#REF!</v>
      </c>
    </row>
    <row r="145" spans="1:10">
      <c r="A145" s="105">
        <v>20210</v>
      </c>
      <c r="B145" s="3" t="s">
        <v>850</v>
      </c>
      <c r="C145" s="87" t="e">
        <f>VLOOKUP(A145,#REF!,61,0)</f>
        <v>#REF!</v>
      </c>
      <c r="D145" s="129">
        <v>20210</v>
      </c>
      <c r="E145" s="87" t="str">
        <f t="shared" si="23"/>
        <v>Sediada</v>
      </c>
      <c r="F145" s="87" t="e">
        <f>VLOOKUP($D145,#REF!,38,0)</f>
        <v>#REF!</v>
      </c>
      <c r="G145" s="87" t="e">
        <f>VLOOKUP($D145,#REF!,39,0)</f>
        <v>#REF!</v>
      </c>
      <c r="H145" s="87" t="e">
        <f>VLOOKUP($D145,#REF!,40,0)</f>
        <v>#REF!</v>
      </c>
      <c r="I145" s="87" t="e">
        <f>VLOOKUP($D145,#REF!,41,0)</f>
        <v>#REF!</v>
      </c>
      <c r="J145" s="87" t="e">
        <f>VLOOKUP($D145,#REF!,42,0)</f>
        <v>#REF!</v>
      </c>
    </row>
    <row r="146" spans="1:10">
      <c r="A146" s="105">
        <v>20221</v>
      </c>
      <c r="B146" s="3" t="s">
        <v>850</v>
      </c>
      <c r="C146" s="87" t="e">
        <f>VLOOKUP(A146,#REF!,61,0)</f>
        <v>#REF!</v>
      </c>
      <c r="D146" s="129">
        <v>20221</v>
      </c>
      <c r="E146" s="87" t="str">
        <f t="shared" si="23"/>
        <v>Sediada</v>
      </c>
      <c r="F146" s="87" t="e">
        <f>VLOOKUP($D146,#REF!,38,0)</f>
        <v>#REF!</v>
      </c>
      <c r="G146" s="87" t="e">
        <f>VLOOKUP($D146,#REF!,39,0)</f>
        <v>#REF!</v>
      </c>
      <c r="H146" s="87" t="e">
        <f>VLOOKUP($D146,#REF!,40,0)</f>
        <v>#REF!</v>
      </c>
      <c r="I146" s="87" t="e">
        <f>VLOOKUP($D146,#REF!,41,0)</f>
        <v>#REF!</v>
      </c>
      <c r="J146" s="87" t="e">
        <f>VLOOKUP($D146,#REF!,42,0)</f>
        <v>#REF!</v>
      </c>
    </row>
    <row r="147" spans="1:10">
      <c r="A147" s="105">
        <v>20222</v>
      </c>
      <c r="B147" s="3" t="s">
        <v>850</v>
      </c>
      <c r="C147" s="87" t="e">
        <f>VLOOKUP(A147,#REF!,61,0)</f>
        <v>#REF!</v>
      </c>
      <c r="D147" s="129">
        <v>20222</v>
      </c>
      <c r="E147" s="87" t="str">
        <f t="shared" si="23"/>
        <v>Sediada</v>
      </c>
      <c r="F147" s="87" t="e">
        <f>VLOOKUP($D147,#REF!,38,0)</f>
        <v>#REF!</v>
      </c>
      <c r="G147" s="87" t="e">
        <f>VLOOKUP($D147,#REF!,39,0)</f>
        <v>#REF!</v>
      </c>
      <c r="H147" s="87" t="e">
        <f>VLOOKUP($D147,#REF!,40,0)</f>
        <v>#REF!</v>
      </c>
      <c r="I147" s="87" t="e">
        <f>VLOOKUP($D147,#REF!,41,0)</f>
        <v>#REF!</v>
      </c>
      <c r="J147" s="87" t="e">
        <f>VLOOKUP($D147,#REF!,42,0)</f>
        <v>#REF!</v>
      </c>
    </row>
    <row r="148" spans="1:10">
      <c r="A148" s="105">
        <v>20231</v>
      </c>
      <c r="B148" s="3" t="s">
        <v>850</v>
      </c>
      <c r="C148" s="87" t="e">
        <f>VLOOKUP(A148,#REF!,61,0)</f>
        <v>#REF!</v>
      </c>
      <c r="D148" s="129">
        <v>20231</v>
      </c>
      <c r="E148" s="87" t="str">
        <f t="shared" si="23"/>
        <v>Sediada</v>
      </c>
      <c r="F148" s="87" t="e">
        <f>VLOOKUP($D148,#REF!,38,0)</f>
        <v>#REF!</v>
      </c>
      <c r="G148" s="87" t="e">
        <f>VLOOKUP($D148,#REF!,39,0)</f>
        <v>#REF!</v>
      </c>
      <c r="H148" s="87" t="e">
        <f>VLOOKUP($D148,#REF!,40,0)</f>
        <v>#REF!</v>
      </c>
      <c r="I148" s="87" t="e">
        <f>VLOOKUP($D148,#REF!,41,0)</f>
        <v>#REF!</v>
      </c>
      <c r="J148" s="87" t="e">
        <f>VLOOKUP($D148,#REF!,42,0)</f>
        <v>#REF!</v>
      </c>
    </row>
    <row r="149" spans="1:10">
      <c r="A149" s="105">
        <v>20232</v>
      </c>
      <c r="B149" s="3" t="s">
        <v>850</v>
      </c>
      <c r="C149" s="87" t="e">
        <f>VLOOKUP(A149,#REF!,61,0)</f>
        <v>#REF!</v>
      </c>
      <c r="D149" s="129">
        <v>20232</v>
      </c>
      <c r="E149" s="87" t="str">
        <f t="shared" si="23"/>
        <v>Sediada</v>
      </c>
      <c r="F149" s="87" t="e">
        <f>VLOOKUP($D149,#REF!,38,0)</f>
        <v>#REF!</v>
      </c>
      <c r="G149" s="87" t="e">
        <f>VLOOKUP($D149,#REF!,39,0)</f>
        <v>#REF!</v>
      </c>
      <c r="H149" s="87" t="e">
        <f>VLOOKUP($D149,#REF!,40,0)</f>
        <v>#REF!</v>
      </c>
      <c r="I149" s="87" t="e">
        <f>VLOOKUP($D149,#REF!,41,0)</f>
        <v>#REF!</v>
      </c>
      <c r="J149" s="87" t="e">
        <f>VLOOKUP($D149,#REF!,42,0)</f>
        <v>#REF!</v>
      </c>
    </row>
    <row r="150" spans="1:10">
      <c r="A150" s="105">
        <v>20291</v>
      </c>
      <c r="B150" s="3" t="s">
        <v>850</v>
      </c>
      <c r="C150" s="87" t="e">
        <f>VLOOKUP(A150,#REF!,61,0)</f>
        <v>#REF!</v>
      </c>
      <c r="D150" s="129">
        <v>20291</v>
      </c>
      <c r="E150" s="87" t="str">
        <f t="shared" si="23"/>
        <v>Sediada</v>
      </c>
      <c r="F150" s="87" t="e">
        <f>VLOOKUP($D150,#REF!,38,0)</f>
        <v>#REF!</v>
      </c>
      <c r="G150" s="87" t="e">
        <f>VLOOKUP($D150,#REF!,39,0)</f>
        <v>#REF!</v>
      </c>
      <c r="H150" s="87" t="e">
        <f>VLOOKUP($D150,#REF!,40,0)</f>
        <v>#REF!</v>
      </c>
      <c r="I150" s="87" t="e">
        <f>VLOOKUP($D150,#REF!,41,0)</f>
        <v>#REF!</v>
      </c>
      <c r="J150" s="87" t="e">
        <f>VLOOKUP($D150,#REF!,42,0)</f>
        <v>#REF!</v>
      </c>
    </row>
    <row r="151" spans="1:10">
      <c r="A151" s="105">
        <v>20299</v>
      </c>
      <c r="B151" s="3" t="s">
        <v>850</v>
      </c>
      <c r="C151" s="87" t="e">
        <f>VLOOKUP(A151,#REF!,61,0)</f>
        <v>#REF!</v>
      </c>
      <c r="D151" s="129">
        <v>20299</v>
      </c>
      <c r="E151" s="87" t="str">
        <f t="shared" si="23"/>
        <v>Sediada</v>
      </c>
      <c r="F151" s="87" t="e">
        <f>VLOOKUP($D151,#REF!,38,0)</f>
        <v>#REF!</v>
      </c>
      <c r="G151" s="87" t="e">
        <f>VLOOKUP($D151,#REF!,39,0)</f>
        <v>#REF!</v>
      </c>
      <c r="H151" s="87" t="e">
        <f>VLOOKUP($D151,#REF!,40,0)</f>
        <v>#REF!</v>
      </c>
      <c r="I151" s="87" t="e">
        <f>VLOOKUP($D151,#REF!,41,0)</f>
        <v>#REF!</v>
      </c>
      <c r="J151" s="87" t="e">
        <f>VLOOKUP($D151,#REF!,42,0)</f>
        <v>#REF!</v>
      </c>
    </row>
    <row r="152" spans="1:10">
      <c r="A152" s="105">
        <v>21001</v>
      </c>
      <c r="B152" s="3" t="s">
        <v>850</v>
      </c>
      <c r="C152" s="87" t="e">
        <f>VLOOKUP(A152,#REF!,61,0)</f>
        <v>#REF!</v>
      </c>
      <c r="D152" s="129">
        <v>21001</v>
      </c>
      <c r="E152" s="87" t="str">
        <f t="shared" si="23"/>
        <v>Sediada</v>
      </c>
      <c r="F152" s="87" t="e">
        <f>VLOOKUP($D152,#REF!,38,0)</f>
        <v>#REF!</v>
      </c>
      <c r="G152" s="87" t="e">
        <f>VLOOKUP($D152,#REF!,39,0)</f>
        <v>#REF!</v>
      </c>
      <c r="H152" s="87" t="e">
        <f>VLOOKUP($D152,#REF!,40,0)</f>
        <v>#REF!</v>
      </c>
      <c r="I152" s="87" t="e">
        <f>VLOOKUP($D152,#REF!,41,0)</f>
        <v>#REF!</v>
      </c>
      <c r="J152" s="87" t="e">
        <f>VLOOKUP($D152,#REF!,42,0)</f>
        <v>#REF!</v>
      </c>
    </row>
    <row r="153" spans="1:10">
      <c r="A153" s="105">
        <v>22111</v>
      </c>
      <c r="B153" s="3" t="s">
        <v>850</v>
      </c>
      <c r="C153" s="87" t="e">
        <f>VLOOKUP(A153,#REF!,61,0)</f>
        <v>#REF!</v>
      </c>
      <c r="D153" s="129">
        <v>22111</v>
      </c>
      <c r="E153" s="87" t="str">
        <f t="shared" si="23"/>
        <v>Sediada</v>
      </c>
      <c r="F153" s="87" t="e">
        <f>VLOOKUP($D153,#REF!,38,0)</f>
        <v>#REF!</v>
      </c>
      <c r="G153" s="87" t="e">
        <f>VLOOKUP($D153,#REF!,39,0)</f>
        <v>#REF!</v>
      </c>
      <c r="H153" s="87" t="e">
        <f>VLOOKUP($D153,#REF!,40,0)</f>
        <v>#REF!</v>
      </c>
      <c r="I153" s="87" t="e">
        <f>VLOOKUP($D153,#REF!,41,0)</f>
        <v>#REF!</v>
      </c>
      <c r="J153" s="87" t="e">
        <f>VLOOKUP($D153,#REF!,42,0)</f>
        <v>#REF!</v>
      </c>
    </row>
    <row r="154" spans="1:10">
      <c r="A154" s="105">
        <v>22112</v>
      </c>
      <c r="B154" s="3" t="s">
        <v>850</v>
      </c>
      <c r="C154" s="87" t="e">
        <f>VLOOKUP(A154,#REF!,61,0)</f>
        <v>#REF!</v>
      </c>
      <c r="D154" s="129">
        <v>22112</v>
      </c>
      <c r="E154" s="87" t="str">
        <f t="shared" si="23"/>
        <v>Sediada</v>
      </c>
      <c r="F154" s="87" t="e">
        <f>VLOOKUP($D154,#REF!,38,0)</f>
        <v>#REF!</v>
      </c>
      <c r="G154" s="87" t="e">
        <f>VLOOKUP($D154,#REF!,39,0)</f>
        <v>#REF!</v>
      </c>
      <c r="H154" s="87" t="e">
        <f>VLOOKUP($D154,#REF!,40,0)</f>
        <v>#REF!</v>
      </c>
      <c r="I154" s="87" t="e">
        <f>VLOOKUP($D154,#REF!,41,0)</f>
        <v>#REF!</v>
      </c>
      <c r="J154" s="87" t="e">
        <f>VLOOKUP($D154,#REF!,42,0)</f>
        <v>#REF!</v>
      </c>
    </row>
    <row r="155" spans="1:10">
      <c r="A155" s="105">
        <v>22192</v>
      </c>
      <c r="B155" s="3" t="s">
        <v>850</v>
      </c>
      <c r="C155" s="87" t="e">
        <f>VLOOKUP(A155,#REF!,61,0)</f>
        <v>#REF!</v>
      </c>
      <c r="D155" s="129">
        <v>22192</v>
      </c>
      <c r="E155" s="87" t="str">
        <f t="shared" si="23"/>
        <v>Sediada</v>
      </c>
      <c r="F155" s="87" t="e">
        <f>VLOOKUP($D155,#REF!,38,0)</f>
        <v>#REF!</v>
      </c>
      <c r="G155" s="87" t="e">
        <f>VLOOKUP($D155,#REF!,39,0)</f>
        <v>#REF!</v>
      </c>
      <c r="H155" s="87" t="e">
        <f>VLOOKUP($D155,#REF!,40,0)</f>
        <v>#REF!</v>
      </c>
      <c r="I155" s="87" t="e">
        <f>VLOOKUP($D155,#REF!,41,0)</f>
        <v>#REF!</v>
      </c>
      <c r="J155" s="87" t="e">
        <f>VLOOKUP($D155,#REF!,42,0)</f>
        <v>#REF!</v>
      </c>
    </row>
    <row r="156" spans="1:10">
      <c r="A156" s="105">
        <v>22193</v>
      </c>
      <c r="B156" s="3" t="s">
        <v>850</v>
      </c>
      <c r="C156" s="87" t="e">
        <f>VLOOKUP(A156,#REF!,61,0)</f>
        <v>#REF!</v>
      </c>
      <c r="D156" s="129">
        <v>22193</v>
      </c>
      <c r="E156" s="87" t="str">
        <f t="shared" si="23"/>
        <v>Sediada</v>
      </c>
      <c r="F156" s="87" t="e">
        <f>VLOOKUP($D156,#REF!,38,0)</f>
        <v>#REF!</v>
      </c>
      <c r="G156" s="87" t="e">
        <f>VLOOKUP($D156,#REF!,39,0)</f>
        <v>#REF!</v>
      </c>
      <c r="H156" s="87" t="e">
        <f>VLOOKUP($D156,#REF!,40,0)</f>
        <v>#REF!</v>
      </c>
      <c r="I156" s="87" t="e">
        <f>VLOOKUP($D156,#REF!,41,0)</f>
        <v>#REF!</v>
      </c>
      <c r="J156" s="87" t="e">
        <f>VLOOKUP($D156,#REF!,42,0)</f>
        <v>#REF!</v>
      </c>
    </row>
    <row r="157" spans="1:10">
      <c r="A157" s="105">
        <v>22199</v>
      </c>
      <c r="B157" s="3" t="s">
        <v>850</v>
      </c>
      <c r="C157" s="87" t="e">
        <f>VLOOKUP(A157,#REF!,61,0)</f>
        <v>#REF!</v>
      </c>
      <c r="D157" s="129">
        <v>22199</v>
      </c>
      <c r="E157" s="87" t="str">
        <f t="shared" si="23"/>
        <v>Sediada</v>
      </c>
      <c r="F157" s="87" t="e">
        <f>VLOOKUP($D157,#REF!,38,0)</f>
        <v>#REF!</v>
      </c>
      <c r="G157" s="87" t="e">
        <f>VLOOKUP($D157,#REF!,39,0)</f>
        <v>#REF!</v>
      </c>
      <c r="H157" s="87" t="e">
        <f>VLOOKUP($D157,#REF!,40,0)</f>
        <v>#REF!</v>
      </c>
      <c r="I157" s="87" t="e">
        <f>VLOOKUP($D157,#REF!,41,0)</f>
        <v>#REF!</v>
      </c>
      <c r="J157" s="87" t="e">
        <f>VLOOKUP($D157,#REF!,42,0)</f>
        <v>#REF!</v>
      </c>
    </row>
    <row r="158" spans="1:10">
      <c r="A158" s="105">
        <v>22201</v>
      </c>
      <c r="B158" s="3" t="s">
        <v>850</v>
      </c>
      <c r="C158" s="87" t="e">
        <f>VLOOKUP(A158,#REF!,61,0)</f>
        <v>#REF!</v>
      </c>
      <c r="D158" s="129">
        <v>22201</v>
      </c>
      <c r="E158" s="87" t="str">
        <f t="shared" ref="E158:E175" si="24">VLOOKUP(D158,$A$94:$B$223,2,0)</f>
        <v>Sediada</v>
      </c>
      <c r="F158" s="87" t="e">
        <f>VLOOKUP($D158,#REF!,38,0)</f>
        <v>#REF!</v>
      </c>
      <c r="G158" s="87" t="e">
        <f>VLOOKUP($D158,#REF!,39,0)</f>
        <v>#REF!</v>
      </c>
      <c r="H158" s="87" t="e">
        <f>VLOOKUP($D158,#REF!,40,0)</f>
        <v>#REF!</v>
      </c>
      <c r="I158" s="87" t="e">
        <f>VLOOKUP($D158,#REF!,41,0)</f>
        <v>#REF!</v>
      </c>
      <c r="J158" s="87" t="e">
        <f>VLOOKUP($D158,#REF!,42,0)</f>
        <v>#REF!</v>
      </c>
    </row>
    <row r="159" spans="1:10">
      <c r="A159" s="105">
        <v>22202</v>
      </c>
      <c r="B159" s="3" t="s">
        <v>850</v>
      </c>
      <c r="C159" s="87" t="e">
        <f>VLOOKUP(A159,#REF!,61,0)</f>
        <v>#REF!</v>
      </c>
      <c r="D159" s="129">
        <v>22202</v>
      </c>
      <c r="E159" s="87" t="str">
        <f t="shared" si="24"/>
        <v>Sediada</v>
      </c>
      <c r="F159" s="87" t="e">
        <f>VLOOKUP($D159,#REF!,38,0)</f>
        <v>#REF!</v>
      </c>
      <c r="G159" s="87" t="e">
        <f>VLOOKUP($D159,#REF!,39,0)</f>
        <v>#REF!</v>
      </c>
      <c r="H159" s="87" t="e">
        <f>VLOOKUP($D159,#REF!,40,0)</f>
        <v>#REF!</v>
      </c>
      <c r="I159" s="87" t="e">
        <f>VLOOKUP($D159,#REF!,41,0)</f>
        <v>#REF!</v>
      </c>
      <c r="J159" s="87" t="e">
        <f>VLOOKUP($D159,#REF!,42,0)</f>
        <v>#REF!</v>
      </c>
    </row>
    <row r="160" spans="1:10">
      <c r="A160" s="105">
        <v>22203</v>
      </c>
      <c r="B160" s="3" t="s">
        <v>850</v>
      </c>
      <c r="C160" s="87" t="e">
        <f>VLOOKUP(A160,#REF!,61,0)</f>
        <v>#REF!</v>
      </c>
      <c r="D160" s="129">
        <v>22203</v>
      </c>
      <c r="E160" s="87" t="str">
        <f t="shared" si="24"/>
        <v>Sediada</v>
      </c>
      <c r="F160" s="87" t="e">
        <f>VLOOKUP($D160,#REF!,38,0)</f>
        <v>#REF!</v>
      </c>
      <c r="G160" s="87" t="e">
        <f>VLOOKUP($D160,#REF!,39,0)</f>
        <v>#REF!</v>
      </c>
      <c r="H160" s="87" t="e">
        <f>VLOOKUP($D160,#REF!,40,0)</f>
        <v>#REF!</v>
      </c>
      <c r="I160" s="87" t="e">
        <f>VLOOKUP($D160,#REF!,41,0)</f>
        <v>#REF!</v>
      </c>
      <c r="J160" s="87" t="e">
        <f>VLOOKUP($D160,#REF!,42,0)</f>
        <v>#REF!</v>
      </c>
    </row>
    <row r="161" spans="1:10">
      <c r="A161" s="105">
        <v>22204</v>
      </c>
      <c r="B161" s="3" t="s">
        <v>850</v>
      </c>
      <c r="C161" s="87" t="e">
        <f>VLOOKUP(A161,#REF!,61,0)</f>
        <v>#REF!</v>
      </c>
      <c r="D161" s="129">
        <v>22204</v>
      </c>
      <c r="E161" s="87" t="str">
        <f t="shared" si="24"/>
        <v>Sediada</v>
      </c>
      <c r="F161" s="87" t="e">
        <f>VLOOKUP($D161,#REF!,38,0)</f>
        <v>#REF!</v>
      </c>
      <c r="G161" s="87" t="e">
        <f>VLOOKUP($D161,#REF!,39,0)</f>
        <v>#REF!</v>
      </c>
      <c r="H161" s="87" t="e">
        <f>VLOOKUP($D161,#REF!,40,0)</f>
        <v>#REF!</v>
      </c>
      <c r="I161" s="87" t="e">
        <f>VLOOKUP($D161,#REF!,41,0)</f>
        <v>#REF!</v>
      </c>
      <c r="J161" s="87" t="e">
        <f>VLOOKUP($D161,#REF!,42,0)</f>
        <v>#REF!</v>
      </c>
    </row>
    <row r="162" spans="1:10">
      <c r="A162" s="105">
        <v>22205</v>
      </c>
      <c r="B162" s="3" t="s">
        <v>850</v>
      </c>
      <c r="C162" s="87" t="e">
        <f>VLOOKUP(A162,#REF!,61,0)</f>
        <v>#REF!</v>
      </c>
      <c r="D162" s="129">
        <v>22205</v>
      </c>
      <c r="E162" s="87" t="str">
        <f t="shared" si="24"/>
        <v>Sediada</v>
      </c>
      <c r="F162" s="87" t="e">
        <f>VLOOKUP($D162,#REF!,38,0)</f>
        <v>#REF!</v>
      </c>
      <c r="G162" s="87" t="e">
        <f>VLOOKUP($D162,#REF!,39,0)</f>
        <v>#REF!</v>
      </c>
      <c r="H162" s="87" t="e">
        <f>VLOOKUP($D162,#REF!,40,0)</f>
        <v>#REF!</v>
      </c>
      <c r="I162" s="87" t="e">
        <f>VLOOKUP($D162,#REF!,41,0)</f>
        <v>#REF!</v>
      </c>
      <c r="J162" s="87" t="e">
        <f>VLOOKUP($D162,#REF!,42,0)</f>
        <v>#REF!</v>
      </c>
    </row>
    <row r="163" spans="1:10">
      <c r="A163" s="105">
        <v>22209</v>
      </c>
      <c r="B163" s="3" t="s">
        <v>850</v>
      </c>
      <c r="C163" s="87" t="e">
        <f>VLOOKUP(A163,#REF!,61,0)</f>
        <v>#REF!</v>
      </c>
      <c r="D163" s="129">
        <v>22209</v>
      </c>
      <c r="E163" s="87" t="str">
        <f t="shared" si="24"/>
        <v>Sediada</v>
      </c>
      <c r="F163" s="87" t="e">
        <f>VLOOKUP($D163,#REF!,38,0)</f>
        <v>#REF!</v>
      </c>
      <c r="G163" s="87" t="e">
        <f>VLOOKUP($D163,#REF!,39,0)</f>
        <v>#REF!</v>
      </c>
      <c r="H163" s="87" t="e">
        <f>VLOOKUP($D163,#REF!,40,0)</f>
        <v>#REF!</v>
      </c>
      <c r="I163" s="87" t="e">
        <f>VLOOKUP($D163,#REF!,41,0)</f>
        <v>#REF!</v>
      </c>
      <c r="J163" s="87" t="e">
        <f>VLOOKUP($D163,#REF!,42,0)</f>
        <v>#REF!</v>
      </c>
    </row>
    <row r="164" spans="1:10">
      <c r="A164" s="105">
        <v>23101</v>
      </c>
      <c r="B164" s="3" t="s">
        <v>850</v>
      </c>
      <c r="C164" s="87" t="e">
        <f>VLOOKUP(A164,#REF!,61,0)</f>
        <v>#REF!</v>
      </c>
      <c r="D164" s="129">
        <v>23101</v>
      </c>
      <c r="E164" s="87" t="str">
        <f t="shared" si="24"/>
        <v>Sediada</v>
      </c>
      <c r="F164" s="87" t="e">
        <f>VLOOKUP($D164,#REF!,38,0)</f>
        <v>#REF!</v>
      </c>
      <c r="G164" s="87" t="e">
        <f>VLOOKUP($D164,#REF!,39,0)</f>
        <v>#REF!</v>
      </c>
      <c r="H164" s="87" t="e">
        <f>VLOOKUP($D164,#REF!,40,0)</f>
        <v>#REF!</v>
      </c>
      <c r="I164" s="87" t="e">
        <f>VLOOKUP($D164,#REF!,41,0)</f>
        <v>#REF!</v>
      </c>
      <c r="J164" s="87" t="e">
        <f>VLOOKUP($D164,#REF!,42,0)</f>
        <v>#REF!</v>
      </c>
    </row>
    <row r="165" spans="1:10">
      <c r="A165" s="105">
        <v>23109</v>
      </c>
      <c r="B165" s="3" t="s">
        <v>850</v>
      </c>
      <c r="C165" s="87" t="e">
        <f>VLOOKUP(A165,#REF!,61,0)</f>
        <v>#REF!</v>
      </c>
      <c r="D165" s="129">
        <v>23109</v>
      </c>
      <c r="E165" s="87" t="str">
        <f t="shared" si="24"/>
        <v>Sediada</v>
      </c>
      <c r="F165" s="87" t="e">
        <f>VLOOKUP($D165,#REF!,38,0)</f>
        <v>#REF!</v>
      </c>
      <c r="G165" s="87" t="e">
        <f>VLOOKUP($D165,#REF!,39,0)</f>
        <v>#REF!</v>
      </c>
      <c r="H165" s="87" t="e">
        <f>VLOOKUP($D165,#REF!,40,0)</f>
        <v>#REF!</v>
      </c>
      <c r="I165" s="87" t="e">
        <f>VLOOKUP($D165,#REF!,41,0)</f>
        <v>#REF!</v>
      </c>
      <c r="J165" s="87" t="e">
        <f>VLOOKUP($D165,#REF!,42,0)</f>
        <v>#REF!</v>
      </c>
    </row>
    <row r="166" spans="1:10">
      <c r="A166" s="105">
        <v>23921</v>
      </c>
      <c r="B166" s="3" t="s">
        <v>850</v>
      </c>
      <c r="C166" s="87" t="e">
        <f>VLOOKUP(A166,#REF!,61,0)</f>
        <v>#REF!</v>
      </c>
      <c r="D166" s="129">
        <v>23921</v>
      </c>
      <c r="E166" s="87" t="str">
        <f t="shared" si="24"/>
        <v>Sediada</v>
      </c>
      <c r="F166" s="87" t="e">
        <f>VLOOKUP($D166,#REF!,38,0)</f>
        <v>#REF!</v>
      </c>
      <c r="G166" s="87" t="e">
        <f>VLOOKUP($D166,#REF!,39,0)</f>
        <v>#REF!</v>
      </c>
      <c r="H166" s="87" t="e">
        <f>VLOOKUP($D166,#REF!,40,0)</f>
        <v>#REF!</v>
      </c>
      <c r="I166" s="87" t="e">
        <f>VLOOKUP($D166,#REF!,41,0)</f>
        <v>#REF!</v>
      </c>
      <c r="J166" s="87" t="e">
        <f>VLOOKUP($D166,#REF!,42,0)</f>
        <v>#REF!</v>
      </c>
    </row>
    <row r="167" spans="1:10">
      <c r="A167" s="105">
        <v>23930</v>
      </c>
      <c r="B167" s="3" t="s">
        <v>850</v>
      </c>
      <c r="C167" s="87" t="e">
        <f>VLOOKUP(A167,#REF!,61,0)</f>
        <v>#REF!</v>
      </c>
      <c r="D167" s="129">
        <v>23930</v>
      </c>
      <c r="E167" s="87" t="str">
        <f t="shared" si="24"/>
        <v>Sediada</v>
      </c>
      <c r="F167" s="87" t="e">
        <f>VLOOKUP($D167,#REF!,38,0)</f>
        <v>#REF!</v>
      </c>
      <c r="G167" s="87" t="e">
        <f>VLOOKUP($D167,#REF!,39,0)</f>
        <v>#REF!</v>
      </c>
      <c r="H167" s="87" t="e">
        <f>VLOOKUP($D167,#REF!,40,0)</f>
        <v>#REF!</v>
      </c>
      <c r="I167" s="87" t="e">
        <f>VLOOKUP($D167,#REF!,41,0)</f>
        <v>#REF!</v>
      </c>
      <c r="J167" s="87" t="e">
        <f>VLOOKUP($D167,#REF!,42,0)</f>
        <v>#REF!</v>
      </c>
    </row>
    <row r="168" spans="1:10">
      <c r="A168" s="105">
        <v>23941</v>
      </c>
      <c r="B168" s="3" t="s">
        <v>850</v>
      </c>
      <c r="C168" s="87" t="e">
        <f>VLOOKUP(A168,#REF!,61,0)</f>
        <v>#REF!</v>
      </c>
      <c r="D168" s="129">
        <v>23941</v>
      </c>
      <c r="E168" s="87" t="str">
        <f t="shared" si="24"/>
        <v>Sediada</v>
      </c>
      <c r="F168" s="87" t="e">
        <f>VLOOKUP($D168,#REF!,38,0)</f>
        <v>#REF!</v>
      </c>
      <c r="G168" s="87" t="e">
        <f>VLOOKUP($D168,#REF!,39,0)</f>
        <v>#REF!</v>
      </c>
      <c r="H168" s="87" t="e">
        <f>VLOOKUP($D168,#REF!,40,0)</f>
        <v>#REF!</v>
      </c>
      <c r="I168" s="87" t="e">
        <f>VLOOKUP($D168,#REF!,41,0)</f>
        <v>#REF!</v>
      </c>
      <c r="J168" s="87" t="e">
        <f>VLOOKUP($D168,#REF!,42,0)</f>
        <v>#REF!</v>
      </c>
    </row>
    <row r="169" spans="1:10">
      <c r="A169" s="105">
        <v>23942</v>
      </c>
      <c r="B169" s="3" t="s">
        <v>850</v>
      </c>
      <c r="C169" s="87" t="e">
        <f>VLOOKUP(A169,#REF!,61,0)</f>
        <v>#REF!</v>
      </c>
      <c r="D169" s="129">
        <v>23942</v>
      </c>
      <c r="E169" s="87" t="str">
        <f t="shared" si="24"/>
        <v>Sediada</v>
      </c>
      <c r="F169" s="87" t="e">
        <f>VLOOKUP($D169,#REF!,38,0)</f>
        <v>#REF!</v>
      </c>
      <c r="G169" s="87" t="e">
        <f>VLOOKUP($D169,#REF!,39,0)</f>
        <v>#REF!</v>
      </c>
      <c r="H169" s="87" t="e">
        <f>VLOOKUP($D169,#REF!,40,0)</f>
        <v>#REF!</v>
      </c>
      <c r="I169" s="87" t="e">
        <f>VLOOKUP($D169,#REF!,41,0)</f>
        <v>#REF!</v>
      </c>
      <c r="J169" s="87" t="e">
        <f>VLOOKUP($D169,#REF!,42,0)</f>
        <v>#REF!</v>
      </c>
    </row>
    <row r="170" spans="1:10">
      <c r="A170" s="105">
        <v>23951</v>
      </c>
      <c r="B170" s="3" t="s">
        <v>850</v>
      </c>
      <c r="C170" s="87" t="e">
        <f>VLOOKUP(A170,#REF!,61,0)</f>
        <v>#REF!</v>
      </c>
      <c r="D170" s="129">
        <v>23951</v>
      </c>
      <c r="E170" s="87" t="str">
        <f t="shared" si="24"/>
        <v>Sediada</v>
      </c>
      <c r="F170" s="87" t="e">
        <f>VLOOKUP($D170,#REF!,38,0)</f>
        <v>#REF!</v>
      </c>
      <c r="G170" s="87" t="e">
        <f>VLOOKUP($D170,#REF!,39,0)</f>
        <v>#REF!</v>
      </c>
      <c r="H170" s="87" t="e">
        <f>VLOOKUP($D170,#REF!,40,0)</f>
        <v>#REF!</v>
      </c>
      <c r="I170" s="87" t="e">
        <f>VLOOKUP($D170,#REF!,41,0)</f>
        <v>#REF!</v>
      </c>
      <c r="J170" s="87" t="e">
        <f>VLOOKUP($D170,#REF!,42,0)</f>
        <v>#REF!</v>
      </c>
    </row>
    <row r="171" spans="1:10">
      <c r="A171" s="105">
        <v>23952</v>
      </c>
      <c r="B171" s="3" t="s">
        <v>850</v>
      </c>
      <c r="C171" s="87" t="e">
        <f>VLOOKUP(A171,#REF!,61,0)</f>
        <v>#REF!</v>
      </c>
      <c r="D171" s="129">
        <v>23952</v>
      </c>
      <c r="E171" s="87" t="str">
        <f t="shared" si="24"/>
        <v>Sediada</v>
      </c>
      <c r="F171" s="87" t="e">
        <f>VLOOKUP($D171,#REF!,38,0)</f>
        <v>#REF!</v>
      </c>
      <c r="G171" s="87" t="e">
        <f>VLOOKUP($D171,#REF!,39,0)</f>
        <v>#REF!</v>
      </c>
      <c r="H171" s="87" t="e">
        <f>VLOOKUP($D171,#REF!,40,0)</f>
        <v>#REF!</v>
      </c>
      <c r="I171" s="87" t="e">
        <f>VLOOKUP($D171,#REF!,41,0)</f>
        <v>#REF!</v>
      </c>
      <c r="J171" s="87" t="e">
        <f>VLOOKUP($D171,#REF!,42,0)</f>
        <v>#REF!</v>
      </c>
    </row>
    <row r="172" spans="1:10">
      <c r="A172" s="105">
        <v>23953</v>
      </c>
      <c r="B172" s="3" t="s">
        <v>850</v>
      </c>
      <c r="C172" s="87" t="e">
        <f>VLOOKUP(A172,#REF!,61,0)</f>
        <v>#REF!</v>
      </c>
      <c r="D172" s="129">
        <v>23953</v>
      </c>
      <c r="E172" s="87" t="str">
        <f t="shared" si="24"/>
        <v>Sediada</v>
      </c>
      <c r="F172" s="87" t="e">
        <f>VLOOKUP($D172,#REF!,38,0)</f>
        <v>#REF!</v>
      </c>
      <c r="G172" s="87" t="e">
        <f>VLOOKUP($D172,#REF!,39,0)</f>
        <v>#REF!</v>
      </c>
      <c r="H172" s="87" t="e">
        <f>VLOOKUP($D172,#REF!,40,0)</f>
        <v>#REF!</v>
      </c>
      <c r="I172" s="87" t="e">
        <f>VLOOKUP($D172,#REF!,41,0)</f>
        <v>#REF!</v>
      </c>
      <c r="J172" s="87" t="e">
        <f>VLOOKUP($D172,#REF!,42,0)</f>
        <v>#REF!</v>
      </c>
    </row>
    <row r="173" spans="1:10">
      <c r="A173" s="105">
        <v>23959</v>
      </c>
      <c r="B173" s="3" t="s">
        <v>850</v>
      </c>
      <c r="C173" s="87" t="e">
        <f>VLOOKUP(A173,#REF!,61,0)</f>
        <v>#REF!</v>
      </c>
      <c r="D173" s="129">
        <v>23959</v>
      </c>
      <c r="E173" s="87" t="str">
        <f t="shared" si="24"/>
        <v>Sediada</v>
      </c>
      <c r="F173" s="87" t="e">
        <f>VLOOKUP($D173,#REF!,38,0)</f>
        <v>#REF!</v>
      </c>
      <c r="G173" s="87" t="e">
        <f>VLOOKUP($D173,#REF!,39,0)</f>
        <v>#REF!</v>
      </c>
      <c r="H173" s="87" t="e">
        <f>VLOOKUP($D173,#REF!,40,0)</f>
        <v>#REF!</v>
      </c>
      <c r="I173" s="87" t="e">
        <f>VLOOKUP($D173,#REF!,41,0)</f>
        <v>#REF!</v>
      </c>
      <c r="J173" s="87" t="e">
        <f>VLOOKUP($D173,#REF!,42,0)</f>
        <v>#REF!</v>
      </c>
    </row>
    <row r="174" spans="1:10">
      <c r="A174" s="105">
        <v>23990</v>
      </c>
      <c r="B174" s="3" t="s">
        <v>850</v>
      </c>
      <c r="C174" s="87" t="e">
        <f>VLOOKUP(A174,#REF!,61,0)</f>
        <v>#REF!</v>
      </c>
      <c r="D174" s="129">
        <v>23990</v>
      </c>
      <c r="E174" s="87" t="str">
        <f t="shared" si="24"/>
        <v>Sediada</v>
      </c>
      <c r="F174" s="87" t="e">
        <f>VLOOKUP($D174,#REF!,38,0)</f>
        <v>#REF!</v>
      </c>
      <c r="G174" s="87" t="e">
        <f>VLOOKUP($D174,#REF!,39,0)</f>
        <v>#REF!</v>
      </c>
      <c r="H174" s="87" t="e">
        <f>VLOOKUP($D174,#REF!,40,0)</f>
        <v>#REF!</v>
      </c>
      <c r="I174" s="87" t="e">
        <f>VLOOKUP($D174,#REF!,41,0)</f>
        <v>#REF!</v>
      </c>
      <c r="J174" s="87" t="e">
        <f>VLOOKUP($D174,#REF!,42,0)</f>
        <v>#REF!</v>
      </c>
    </row>
    <row r="175" spans="1:10">
      <c r="A175" s="105">
        <v>24101</v>
      </c>
      <c r="B175" s="3" t="s">
        <v>850</v>
      </c>
      <c r="C175" s="87" t="e">
        <f>VLOOKUP(A175,#REF!,61,0)</f>
        <v>#REF!</v>
      </c>
      <c r="D175" s="129">
        <v>24101</v>
      </c>
      <c r="E175" s="87" t="str">
        <f t="shared" si="24"/>
        <v>Sediada</v>
      </c>
      <c r="F175" s="87" t="e">
        <f>VLOOKUP($D175,#REF!,38,0)</f>
        <v>#REF!</v>
      </c>
      <c r="G175" s="87" t="e">
        <f>VLOOKUP($D175,#REF!,39,0)</f>
        <v>#REF!</v>
      </c>
      <c r="H175" s="87" t="e">
        <f>VLOOKUP($D175,#REF!,40,0)</f>
        <v>#REF!</v>
      </c>
      <c r="I175" s="87" t="e">
        <f>VLOOKUP($D175,#REF!,41,0)</f>
        <v>#REF!</v>
      </c>
      <c r="J175" s="87" t="e">
        <f>VLOOKUP($D175,#REF!,42,0)</f>
        <v>#REF!</v>
      </c>
    </row>
    <row r="176" spans="1:10">
      <c r="A176" s="105">
        <v>24201</v>
      </c>
      <c r="B176" s="3" t="s">
        <v>850</v>
      </c>
      <c r="C176" s="87" t="e">
        <f>VLOOKUP(A176,#REF!,61,0)</f>
        <v>#REF!</v>
      </c>
      <c r="D176" s="129">
        <v>24102</v>
      </c>
      <c r="E176" s="87" t="str">
        <f>VLOOKUP(D176,$A$94:$B$226,2,0)</f>
        <v>Sediada</v>
      </c>
      <c r="F176" s="87" t="e">
        <f>VLOOKUP($D176,#REF!,38,0)</f>
        <v>#REF!</v>
      </c>
      <c r="G176" s="87" t="e">
        <f>VLOOKUP($D176,#REF!,39,0)</f>
        <v>#REF!</v>
      </c>
      <c r="H176" s="87" t="e">
        <f>VLOOKUP($D176,#REF!,40,0)</f>
        <v>#REF!</v>
      </c>
      <c r="I176" s="87" t="e">
        <f>VLOOKUP($D176,#REF!,41,0)</f>
        <v>#REF!</v>
      </c>
      <c r="J176" s="87" t="e">
        <f>VLOOKUP($D176,#REF!,42,0)</f>
        <v>#REF!</v>
      </c>
    </row>
    <row r="177" spans="1:10">
      <c r="A177" s="105">
        <v>24202</v>
      </c>
      <c r="B177" s="3" t="s">
        <v>850</v>
      </c>
      <c r="C177" s="87" t="e">
        <f>VLOOKUP(A177,#REF!,61,0)</f>
        <v>#REF!</v>
      </c>
      <c r="D177" s="129">
        <v>24103</v>
      </c>
      <c r="E177" s="87" t="str">
        <f>VLOOKUP(D177,$A$94:$B$226,2,0)</f>
        <v>Sediada</v>
      </c>
      <c r="F177" s="87" t="e">
        <f>VLOOKUP($D177,#REF!,38,0)</f>
        <v>#REF!</v>
      </c>
      <c r="G177" s="87" t="e">
        <f>VLOOKUP($D177,#REF!,39,0)</f>
        <v>#REF!</v>
      </c>
      <c r="H177" s="87" t="e">
        <f>VLOOKUP($D177,#REF!,40,0)</f>
        <v>#REF!</v>
      </c>
      <c r="I177" s="87" t="e">
        <f>VLOOKUP($D177,#REF!,41,0)</f>
        <v>#REF!</v>
      </c>
      <c r="J177" s="87" t="e">
        <f>VLOOKUP($D177,#REF!,42,0)</f>
        <v>#REF!</v>
      </c>
    </row>
    <row r="178" spans="1:10">
      <c r="A178" s="105">
        <v>24209</v>
      </c>
      <c r="B178" s="3" t="s">
        <v>850</v>
      </c>
      <c r="C178" s="87" t="e">
        <f>VLOOKUP(A178,#REF!,61,0)</f>
        <v>#REF!</v>
      </c>
      <c r="D178" s="129">
        <v>24109</v>
      </c>
      <c r="E178" s="87" t="str">
        <f>VLOOKUP(D178,$A$94:$B$226,2,0)</f>
        <v>Sediada</v>
      </c>
      <c r="F178" s="87" t="e">
        <f>VLOOKUP($D178,#REF!,38,0)</f>
        <v>#REF!</v>
      </c>
      <c r="G178" s="87" t="e">
        <f>VLOOKUP($D178,#REF!,39,0)</f>
        <v>#REF!</v>
      </c>
      <c r="H178" s="87" t="e">
        <f>VLOOKUP($D178,#REF!,40,0)</f>
        <v>#REF!</v>
      </c>
      <c r="I178" s="87" t="e">
        <f>VLOOKUP($D178,#REF!,41,0)</f>
        <v>#REF!</v>
      </c>
      <c r="J178" s="87" t="e">
        <f>VLOOKUP($D178,#REF!,42,0)</f>
        <v>#REF!</v>
      </c>
    </row>
    <row r="179" spans="1:10">
      <c r="A179" s="105"/>
      <c r="C179" s="87" t="e">
        <f>+C224+C225+C226</f>
        <v>#REF!</v>
      </c>
      <c r="D179" s="105" t="s">
        <v>337</v>
      </c>
      <c r="F179" s="87" t="e">
        <f>VLOOKUP($D179,#REF!,38,0)</f>
        <v>#REF!</v>
      </c>
      <c r="G179" s="87" t="e">
        <f>VLOOKUP($D179,#REF!,39,0)</f>
        <v>#REF!</v>
      </c>
      <c r="H179" s="87" t="e">
        <f>VLOOKUP($D179,#REF!,40,0)</f>
        <v>#REF!</v>
      </c>
      <c r="I179" s="87" t="e">
        <f>VLOOKUP($D179,#REF!,41,0)</f>
        <v>#REF!</v>
      </c>
      <c r="J179" s="87" t="e">
        <f>VLOOKUP($D179,#REF!,42,0)</f>
        <v>#REF!</v>
      </c>
    </row>
    <row r="180" spans="1:10">
      <c r="A180" s="105">
        <v>25113</v>
      </c>
      <c r="B180" s="3" t="s">
        <v>850</v>
      </c>
      <c r="C180" s="87" t="e">
        <f>VLOOKUP(A180,#REF!,61,0)</f>
        <v>#REF!</v>
      </c>
      <c r="D180" s="129">
        <v>25113</v>
      </c>
      <c r="E180" s="87" t="str">
        <f t="shared" ref="E180:E226" si="25">VLOOKUP(D180,$A$94:$B$223,2,0)</f>
        <v>Sediada</v>
      </c>
      <c r="F180" s="87" t="e">
        <f>VLOOKUP($D180,#REF!,38,0)</f>
        <v>#REF!</v>
      </c>
      <c r="G180" s="87" t="e">
        <f>VLOOKUP($D180,#REF!,39,0)</f>
        <v>#REF!</v>
      </c>
      <c r="H180" s="87" t="e">
        <f>VLOOKUP($D180,#REF!,40,0)</f>
        <v>#REF!</v>
      </c>
      <c r="I180" s="87" t="e">
        <f>VLOOKUP($D180,#REF!,41,0)</f>
        <v>#REF!</v>
      </c>
      <c r="J180" s="87" t="e">
        <f>VLOOKUP($D180,#REF!,42,0)</f>
        <v>#REF!</v>
      </c>
    </row>
    <row r="181" spans="1:10">
      <c r="A181" s="105">
        <v>25119</v>
      </c>
      <c r="B181" s="3" t="s">
        <v>850</v>
      </c>
      <c r="C181" s="87" t="e">
        <f>VLOOKUP(A181,#REF!,61,0)</f>
        <v>#REF!</v>
      </c>
      <c r="D181" s="129">
        <v>25119</v>
      </c>
      <c r="E181" s="87" t="str">
        <f t="shared" si="25"/>
        <v>Sediada</v>
      </c>
      <c r="F181" s="87" t="e">
        <f>VLOOKUP($D181,#REF!,38,0)</f>
        <v>#REF!</v>
      </c>
      <c r="G181" s="87" t="e">
        <f>VLOOKUP($D181,#REF!,39,0)</f>
        <v>#REF!</v>
      </c>
      <c r="H181" s="87" t="e">
        <f>VLOOKUP($D181,#REF!,40,0)</f>
        <v>#REF!</v>
      </c>
      <c r="I181" s="87" t="e">
        <f>VLOOKUP($D181,#REF!,41,0)</f>
        <v>#REF!</v>
      </c>
      <c r="J181" s="87" t="e">
        <f>VLOOKUP($D181,#REF!,42,0)</f>
        <v>#REF!</v>
      </c>
    </row>
    <row r="182" spans="1:10">
      <c r="A182" s="105">
        <v>25120</v>
      </c>
      <c r="B182" s="3" t="s">
        <v>850</v>
      </c>
      <c r="C182" s="87" t="e">
        <f>VLOOKUP(A182,#REF!,61,0)</f>
        <v>#REF!</v>
      </c>
      <c r="D182" s="129">
        <v>25120</v>
      </c>
      <c r="E182" s="87" t="str">
        <f t="shared" si="25"/>
        <v>Sediada</v>
      </c>
      <c r="F182" s="87" t="e">
        <f>VLOOKUP($D182,#REF!,38,0)</f>
        <v>#REF!</v>
      </c>
      <c r="G182" s="87" t="e">
        <f>VLOOKUP($D182,#REF!,39,0)</f>
        <v>#REF!</v>
      </c>
      <c r="H182" s="87" t="e">
        <f>VLOOKUP($D182,#REF!,40,0)</f>
        <v>#REF!</v>
      </c>
      <c r="I182" s="87" t="e">
        <f>VLOOKUP($D182,#REF!,41,0)</f>
        <v>#REF!</v>
      </c>
      <c r="J182" s="87" t="e">
        <f>VLOOKUP($D182,#REF!,42,0)</f>
        <v>#REF!</v>
      </c>
    </row>
    <row r="183" spans="1:10">
      <c r="A183" s="105">
        <v>25910</v>
      </c>
      <c r="B183" s="3" t="s">
        <v>850</v>
      </c>
      <c r="C183" s="87" t="e">
        <f>VLOOKUP(A183,#REF!,61,0)</f>
        <v>#REF!</v>
      </c>
      <c r="D183" s="129">
        <v>25910</v>
      </c>
      <c r="E183" s="87" t="str">
        <f t="shared" si="25"/>
        <v>Sediada</v>
      </c>
      <c r="F183" s="87" t="e">
        <f>VLOOKUP($D183,#REF!,38,0)</f>
        <v>#REF!</v>
      </c>
      <c r="G183" s="87" t="e">
        <f>VLOOKUP($D183,#REF!,39,0)</f>
        <v>#REF!</v>
      </c>
      <c r="H183" s="87" t="e">
        <f>VLOOKUP($D183,#REF!,40,0)</f>
        <v>#REF!</v>
      </c>
      <c r="I183" s="87" t="e">
        <f>VLOOKUP($D183,#REF!,41,0)</f>
        <v>#REF!</v>
      </c>
      <c r="J183" s="87" t="e">
        <f>VLOOKUP($D183,#REF!,42,0)</f>
        <v>#REF!</v>
      </c>
    </row>
    <row r="184" spans="1:10">
      <c r="A184" s="105">
        <v>25920</v>
      </c>
      <c r="B184" s="3" t="s">
        <v>850</v>
      </c>
      <c r="C184" s="87" t="e">
        <f>VLOOKUP(A184,#REF!,61,0)</f>
        <v>#REF!</v>
      </c>
      <c r="D184" s="129">
        <v>25920</v>
      </c>
      <c r="E184" s="87" t="str">
        <f t="shared" si="25"/>
        <v>Sediada</v>
      </c>
      <c r="F184" s="87" t="e">
        <f>VLOOKUP($D184,#REF!,38,0)</f>
        <v>#REF!</v>
      </c>
      <c r="G184" s="87" t="e">
        <f>VLOOKUP($D184,#REF!,39,0)</f>
        <v>#REF!</v>
      </c>
      <c r="H184" s="87" t="e">
        <f>VLOOKUP($D184,#REF!,40,0)</f>
        <v>#REF!</v>
      </c>
      <c r="I184" s="87" t="e">
        <f>VLOOKUP($D184,#REF!,41,0)</f>
        <v>#REF!</v>
      </c>
      <c r="J184" s="87" t="e">
        <f>VLOOKUP($D184,#REF!,42,0)</f>
        <v>#REF!</v>
      </c>
    </row>
    <row r="185" spans="1:10">
      <c r="A185" s="105">
        <v>25991</v>
      </c>
      <c r="B185" s="3" t="s">
        <v>850</v>
      </c>
      <c r="C185" s="87" t="e">
        <f>VLOOKUP(A185,#REF!,61,0)</f>
        <v>#REF!</v>
      </c>
      <c r="D185" s="129">
        <v>25991</v>
      </c>
      <c r="E185" s="87" t="str">
        <f t="shared" si="25"/>
        <v>Sediada</v>
      </c>
      <c r="F185" s="87" t="e">
        <f>VLOOKUP($D185,#REF!,38,0)</f>
        <v>#REF!</v>
      </c>
      <c r="G185" s="87" t="e">
        <f>VLOOKUP($D185,#REF!,39,0)</f>
        <v>#REF!</v>
      </c>
      <c r="H185" s="87" t="e">
        <f>VLOOKUP($D185,#REF!,40,0)</f>
        <v>#REF!</v>
      </c>
      <c r="I185" s="87" t="e">
        <f>VLOOKUP($D185,#REF!,41,0)</f>
        <v>#REF!</v>
      </c>
      <c r="J185" s="87" t="e">
        <f>VLOOKUP($D185,#REF!,42,0)</f>
        <v>#REF!</v>
      </c>
    </row>
    <row r="186" spans="1:10">
      <c r="A186" s="105">
        <v>25992</v>
      </c>
      <c r="B186" s="3" t="s">
        <v>850</v>
      </c>
      <c r="C186" s="87" t="e">
        <f>VLOOKUP(A186,#REF!,61,0)</f>
        <v>#REF!</v>
      </c>
      <c r="D186" s="129">
        <v>25992</v>
      </c>
      <c r="E186" s="87" t="str">
        <f t="shared" si="25"/>
        <v>Sediada</v>
      </c>
      <c r="F186" s="87" t="e">
        <f>VLOOKUP($D186,#REF!,38,0)</f>
        <v>#REF!</v>
      </c>
      <c r="G186" s="87" t="e">
        <f>VLOOKUP($D186,#REF!,39,0)</f>
        <v>#REF!</v>
      </c>
      <c r="H186" s="87" t="e">
        <f>VLOOKUP($D186,#REF!,40,0)</f>
        <v>#REF!</v>
      </c>
      <c r="I186" s="87" t="e">
        <f>VLOOKUP($D186,#REF!,41,0)</f>
        <v>#REF!</v>
      </c>
      <c r="J186" s="87" t="e">
        <f>VLOOKUP($D186,#REF!,42,0)</f>
        <v>#REF!</v>
      </c>
    </row>
    <row r="187" spans="1:10">
      <c r="A187" s="105">
        <v>25993</v>
      </c>
      <c r="B187" s="3" t="s">
        <v>850</v>
      </c>
      <c r="C187" s="87" t="e">
        <f>VLOOKUP(A187,#REF!,61,0)</f>
        <v>#REF!</v>
      </c>
      <c r="D187" s="129">
        <v>25993</v>
      </c>
      <c r="E187" s="87" t="str">
        <f t="shared" si="25"/>
        <v>Sediada</v>
      </c>
      <c r="F187" s="87" t="e">
        <f>VLOOKUP($D187,#REF!,38,0)</f>
        <v>#REF!</v>
      </c>
      <c r="G187" s="87" t="e">
        <f>VLOOKUP($D187,#REF!,39,0)</f>
        <v>#REF!</v>
      </c>
      <c r="H187" s="87" t="e">
        <f>VLOOKUP($D187,#REF!,40,0)</f>
        <v>#REF!</v>
      </c>
      <c r="I187" s="87" t="e">
        <f>VLOOKUP($D187,#REF!,41,0)</f>
        <v>#REF!</v>
      </c>
      <c r="J187" s="87" t="e">
        <f>VLOOKUP($D187,#REF!,42,0)</f>
        <v>#REF!</v>
      </c>
    </row>
    <row r="188" spans="1:10">
      <c r="A188" s="105">
        <v>25999</v>
      </c>
      <c r="B188" s="3" t="s">
        <v>850</v>
      </c>
      <c r="C188" s="87" t="e">
        <f>VLOOKUP(A188,#REF!,61,0)</f>
        <v>#REF!</v>
      </c>
      <c r="D188" s="129">
        <v>25999</v>
      </c>
      <c r="E188" s="87" t="str">
        <f t="shared" si="25"/>
        <v>Sediada</v>
      </c>
      <c r="F188" s="87" t="e">
        <f>VLOOKUP($D188,#REF!,38,0)</f>
        <v>#REF!</v>
      </c>
      <c r="G188" s="87" t="e">
        <f>VLOOKUP($D188,#REF!,39,0)</f>
        <v>#REF!</v>
      </c>
      <c r="H188" s="87" t="e">
        <f>VLOOKUP($D188,#REF!,40,0)</f>
        <v>#REF!</v>
      </c>
      <c r="I188" s="87" t="e">
        <f>VLOOKUP($D188,#REF!,41,0)</f>
        <v>#REF!</v>
      </c>
      <c r="J188" s="87" t="e">
        <f>VLOOKUP($D188,#REF!,42,0)</f>
        <v>#REF!</v>
      </c>
    </row>
    <row r="189" spans="1:10">
      <c r="A189" s="105">
        <v>26101</v>
      </c>
      <c r="B189" s="3" t="s">
        <v>850</v>
      </c>
      <c r="C189" s="87" t="e">
        <f>VLOOKUP(A189,#REF!,61,0)</f>
        <v>#REF!</v>
      </c>
      <c r="D189" s="129">
        <v>26101</v>
      </c>
      <c r="E189" s="87" t="str">
        <f t="shared" si="25"/>
        <v>Sediada</v>
      </c>
      <c r="F189" s="87" t="e">
        <f>VLOOKUP($D189,#REF!,38,0)</f>
        <v>#REF!</v>
      </c>
      <c r="G189" s="87" t="e">
        <f>VLOOKUP($D189,#REF!,39,0)</f>
        <v>#REF!</v>
      </c>
      <c r="H189" s="87" t="e">
        <f>VLOOKUP($D189,#REF!,40,0)</f>
        <v>#REF!</v>
      </c>
      <c r="I189" s="87" t="e">
        <f>VLOOKUP($D189,#REF!,41,0)</f>
        <v>#REF!</v>
      </c>
      <c r="J189" s="87" t="e">
        <f>VLOOKUP($D189,#REF!,42,0)</f>
        <v>#REF!</v>
      </c>
    </row>
    <row r="190" spans="1:10">
      <c r="A190" s="105">
        <v>26102</v>
      </c>
      <c r="B190" s="3" t="s">
        <v>850</v>
      </c>
      <c r="C190" s="87" t="e">
        <f>VLOOKUP(A190,#REF!,61,0)</f>
        <v>#REF!</v>
      </c>
      <c r="D190" s="129">
        <v>26102</v>
      </c>
      <c r="E190" s="87" t="str">
        <f t="shared" si="25"/>
        <v>Sediada</v>
      </c>
      <c r="F190" s="87" t="e">
        <f>VLOOKUP($D190,#REF!,38,0)</f>
        <v>#REF!</v>
      </c>
      <c r="G190" s="87" t="e">
        <f>VLOOKUP($D190,#REF!,39,0)</f>
        <v>#REF!</v>
      </c>
      <c r="H190" s="87" t="e">
        <f>VLOOKUP($D190,#REF!,40,0)</f>
        <v>#REF!</v>
      </c>
      <c r="I190" s="87" t="e">
        <f>VLOOKUP($D190,#REF!,41,0)</f>
        <v>#REF!</v>
      </c>
      <c r="J190" s="87" t="e">
        <f>VLOOKUP($D190,#REF!,42,0)</f>
        <v>#REF!</v>
      </c>
    </row>
    <row r="191" spans="1:10">
      <c r="A191" s="105">
        <v>26103</v>
      </c>
      <c r="B191" s="3" t="s">
        <v>850</v>
      </c>
      <c r="C191" s="87" t="e">
        <f>VLOOKUP(A191,#REF!,61,0)</f>
        <v>#REF!</v>
      </c>
      <c r="D191" s="129">
        <v>26103</v>
      </c>
      <c r="E191" s="87" t="str">
        <f t="shared" si="25"/>
        <v>Sediada</v>
      </c>
      <c r="F191" s="87" t="e">
        <f>VLOOKUP($D191,#REF!,38,0)</f>
        <v>#REF!</v>
      </c>
      <c r="G191" s="87" t="e">
        <f>VLOOKUP($D191,#REF!,39,0)</f>
        <v>#REF!</v>
      </c>
      <c r="H191" s="87" t="e">
        <f>VLOOKUP($D191,#REF!,40,0)</f>
        <v>#REF!</v>
      </c>
      <c r="I191" s="87" t="e">
        <f>VLOOKUP($D191,#REF!,41,0)</f>
        <v>#REF!</v>
      </c>
      <c r="J191" s="87" t="e">
        <f>VLOOKUP($D191,#REF!,42,0)</f>
        <v>#REF!</v>
      </c>
    </row>
    <row r="192" spans="1:10">
      <c r="A192" s="105">
        <v>26104</v>
      </c>
      <c r="B192" s="3" t="s">
        <v>850</v>
      </c>
      <c r="C192" s="87" t="e">
        <f>VLOOKUP(A192,#REF!,61,0)</f>
        <v>#REF!</v>
      </c>
      <c r="D192" s="129">
        <v>26104</v>
      </c>
      <c r="E192" s="87" t="str">
        <f t="shared" si="25"/>
        <v>Sediada</v>
      </c>
      <c r="F192" s="87" t="e">
        <f>VLOOKUP($D192,#REF!,38,0)</f>
        <v>#REF!</v>
      </c>
      <c r="G192" s="87" t="e">
        <f>VLOOKUP($D192,#REF!,39,0)</f>
        <v>#REF!</v>
      </c>
      <c r="H192" s="87" t="e">
        <f>VLOOKUP($D192,#REF!,40,0)</f>
        <v>#REF!</v>
      </c>
      <c r="I192" s="87" t="e">
        <f>VLOOKUP($D192,#REF!,41,0)</f>
        <v>#REF!</v>
      </c>
      <c r="J192" s="87" t="e">
        <f>VLOOKUP($D192,#REF!,42,0)</f>
        <v>#REF!</v>
      </c>
    </row>
    <row r="193" spans="1:10">
      <c r="A193" s="105">
        <v>26105</v>
      </c>
      <c r="B193" s="3" t="s">
        <v>850</v>
      </c>
      <c r="C193" s="87" t="e">
        <f>VLOOKUP(A193,#REF!,61,0)</f>
        <v>#REF!</v>
      </c>
      <c r="D193" s="129">
        <v>26105</v>
      </c>
      <c r="E193" s="87" t="str">
        <f t="shared" si="25"/>
        <v>Sediada</v>
      </c>
      <c r="F193" s="87" t="e">
        <f>VLOOKUP($D193,#REF!,38,0)</f>
        <v>#REF!</v>
      </c>
      <c r="G193" s="87" t="e">
        <f>VLOOKUP($D193,#REF!,39,0)</f>
        <v>#REF!</v>
      </c>
      <c r="H193" s="87" t="e">
        <f>VLOOKUP($D193,#REF!,40,0)</f>
        <v>#REF!</v>
      </c>
      <c r="I193" s="87" t="e">
        <f>VLOOKUP($D193,#REF!,41,0)</f>
        <v>#REF!</v>
      </c>
      <c r="J193" s="87" t="e">
        <f>VLOOKUP($D193,#REF!,42,0)</f>
        <v>#REF!</v>
      </c>
    </row>
    <row r="194" spans="1:10">
      <c r="A194" s="105">
        <v>26109</v>
      </c>
      <c r="B194" s="3" t="s">
        <v>850</v>
      </c>
      <c r="C194" s="87" t="e">
        <f>VLOOKUP(A194,#REF!,61,0)</f>
        <v>#REF!</v>
      </c>
      <c r="D194" s="129">
        <v>26109</v>
      </c>
      <c r="E194" s="87" t="str">
        <f t="shared" si="25"/>
        <v>Sediada</v>
      </c>
      <c r="F194" s="87" t="e">
        <f>VLOOKUP($D194,#REF!,38,0)</f>
        <v>#REF!</v>
      </c>
      <c r="G194" s="87" t="e">
        <f>VLOOKUP($D194,#REF!,39,0)</f>
        <v>#REF!</v>
      </c>
      <c r="H194" s="87" t="e">
        <f>VLOOKUP($D194,#REF!,40,0)</f>
        <v>#REF!</v>
      </c>
      <c r="I194" s="87" t="e">
        <f>VLOOKUP($D194,#REF!,41,0)</f>
        <v>#REF!</v>
      </c>
      <c r="J194" s="87" t="e">
        <f>VLOOKUP($D194,#REF!,42,0)</f>
        <v>#REF!</v>
      </c>
    </row>
    <row r="195" spans="1:10">
      <c r="A195" s="105">
        <v>26201</v>
      </c>
      <c r="B195" s="3" t="s">
        <v>850</v>
      </c>
      <c r="C195" s="87" t="e">
        <f>VLOOKUP(A195,#REF!,61,0)</f>
        <v>#REF!</v>
      </c>
      <c r="D195" s="129">
        <v>26201</v>
      </c>
      <c r="E195" s="87" t="str">
        <f t="shared" si="25"/>
        <v>Sediada</v>
      </c>
      <c r="F195" s="87" t="e">
        <f>VLOOKUP($D195,#REF!,38,0)</f>
        <v>#REF!</v>
      </c>
      <c r="G195" s="87" t="e">
        <f>VLOOKUP($D195,#REF!,39,0)</f>
        <v>#REF!</v>
      </c>
      <c r="H195" s="87" t="e">
        <f>VLOOKUP($D195,#REF!,40,0)</f>
        <v>#REF!</v>
      </c>
      <c r="I195" s="87" t="e">
        <f>VLOOKUP($D195,#REF!,41,0)</f>
        <v>#REF!</v>
      </c>
      <c r="J195" s="87" t="e">
        <f>VLOOKUP($D195,#REF!,42,0)</f>
        <v>#REF!</v>
      </c>
    </row>
    <row r="196" spans="1:10">
      <c r="A196" s="105">
        <v>26202</v>
      </c>
      <c r="B196" s="3" t="s">
        <v>850</v>
      </c>
      <c r="C196" s="87" t="e">
        <f>VLOOKUP(A196,#REF!,61,0)</f>
        <v>#REF!</v>
      </c>
      <c r="D196" s="129">
        <v>26202</v>
      </c>
      <c r="E196" s="87" t="str">
        <f t="shared" si="25"/>
        <v>Sediada</v>
      </c>
      <c r="F196" s="87" t="e">
        <f>VLOOKUP($D196,#REF!,38,0)</f>
        <v>#REF!</v>
      </c>
      <c r="G196" s="87" t="e">
        <f>VLOOKUP($D196,#REF!,39,0)</f>
        <v>#REF!</v>
      </c>
      <c r="H196" s="87" t="e">
        <f>VLOOKUP($D196,#REF!,40,0)</f>
        <v>#REF!</v>
      </c>
      <c r="I196" s="87" t="e">
        <f>VLOOKUP($D196,#REF!,41,0)</f>
        <v>#REF!</v>
      </c>
      <c r="J196" s="87" t="e">
        <f>VLOOKUP($D196,#REF!,42,0)</f>
        <v>#REF!</v>
      </c>
    </row>
    <row r="197" spans="1:10">
      <c r="A197" s="105">
        <v>26300</v>
      </c>
      <c r="B197" s="3" t="s">
        <v>850</v>
      </c>
      <c r="C197" s="87" t="e">
        <f>VLOOKUP(A197,#REF!,61,0)</f>
        <v>#REF!</v>
      </c>
      <c r="D197" s="129">
        <v>26300</v>
      </c>
      <c r="E197" s="87" t="str">
        <f t="shared" si="25"/>
        <v>Sediada</v>
      </c>
      <c r="F197" s="87" t="e">
        <f>VLOOKUP($D197,#REF!,38,0)</f>
        <v>#REF!</v>
      </c>
      <c r="G197" s="87" t="e">
        <f>VLOOKUP($D197,#REF!,39,0)</f>
        <v>#REF!</v>
      </c>
      <c r="H197" s="87" t="e">
        <f>VLOOKUP($D197,#REF!,40,0)</f>
        <v>#REF!</v>
      </c>
      <c r="I197" s="87" t="e">
        <f>VLOOKUP($D197,#REF!,41,0)</f>
        <v>#REF!</v>
      </c>
      <c r="J197" s="87" t="e">
        <f>VLOOKUP($D197,#REF!,42,0)</f>
        <v>#REF!</v>
      </c>
    </row>
    <row r="198" spans="1:10">
      <c r="A198" s="105">
        <v>26400</v>
      </c>
      <c r="B198" s="3" t="s">
        <v>850</v>
      </c>
      <c r="C198" s="87" t="e">
        <f>VLOOKUP(A198,#REF!,61,0)</f>
        <v>#REF!</v>
      </c>
      <c r="D198" s="129">
        <v>26400</v>
      </c>
      <c r="E198" s="87" t="str">
        <f t="shared" si="25"/>
        <v>Sediada</v>
      </c>
      <c r="F198" s="87" t="e">
        <f>VLOOKUP($D198,#REF!,38,0)</f>
        <v>#REF!</v>
      </c>
      <c r="G198" s="87" t="e">
        <f>VLOOKUP($D198,#REF!,39,0)</f>
        <v>#REF!</v>
      </c>
      <c r="H198" s="87" t="e">
        <f>VLOOKUP($D198,#REF!,40,0)</f>
        <v>#REF!</v>
      </c>
      <c r="I198" s="87" t="e">
        <f>VLOOKUP($D198,#REF!,41,0)</f>
        <v>#REF!</v>
      </c>
      <c r="J198" s="87" t="e">
        <f>VLOOKUP($D198,#REF!,42,0)</f>
        <v>#REF!</v>
      </c>
    </row>
    <row r="199" spans="1:10">
      <c r="A199" s="105">
        <v>26511</v>
      </c>
      <c r="B199" s="3" t="s">
        <v>850</v>
      </c>
      <c r="C199" s="87" t="e">
        <f>VLOOKUP(A199,#REF!,61,0)</f>
        <v>#REF!</v>
      </c>
      <c r="D199" s="129">
        <v>26511</v>
      </c>
      <c r="E199" s="87" t="str">
        <f t="shared" si="25"/>
        <v>Sediada</v>
      </c>
      <c r="F199" s="87" t="e">
        <f>VLOOKUP($D199,#REF!,38,0)</f>
        <v>#REF!</v>
      </c>
      <c r="G199" s="87" t="e">
        <f>VLOOKUP($D199,#REF!,39,0)</f>
        <v>#REF!</v>
      </c>
      <c r="H199" s="87" t="e">
        <f>VLOOKUP($D199,#REF!,40,0)</f>
        <v>#REF!</v>
      </c>
      <c r="I199" s="87" t="e">
        <f>VLOOKUP($D199,#REF!,41,0)</f>
        <v>#REF!</v>
      </c>
      <c r="J199" s="87" t="e">
        <f>VLOOKUP($D199,#REF!,42,0)</f>
        <v>#REF!</v>
      </c>
    </row>
    <row r="200" spans="1:10">
      <c r="A200" s="105">
        <v>26520</v>
      </c>
      <c r="B200" s="3" t="s">
        <v>850</v>
      </c>
      <c r="C200" s="87" t="e">
        <f>VLOOKUP(A200,#REF!,61,0)</f>
        <v>#REF!</v>
      </c>
      <c r="D200" s="129">
        <v>26520</v>
      </c>
      <c r="E200" s="87" t="str">
        <f t="shared" si="25"/>
        <v>Sediada</v>
      </c>
      <c r="F200" s="87" t="e">
        <f>VLOOKUP($D200,#REF!,38,0)</f>
        <v>#REF!</v>
      </c>
      <c r="G200" s="87" t="e">
        <f>VLOOKUP($D200,#REF!,39,0)</f>
        <v>#REF!</v>
      </c>
      <c r="H200" s="87" t="e">
        <f>VLOOKUP($D200,#REF!,40,0)</f>
        <v>#REF!</v>
      </c>
      <c r="I200" s="87" t="e">
        <f>VLOOKUP($D200,#REF!,41,0)</f>
        <v>#REF!</v>
      </c>
      <c r="J200" s="87" t="e">
        <f>VLOOKUP($D200,#REF!,42,0)</f>
        <v>#REF!</v>
      </c>
    </row>
    <row r="201" spans="1:10">
      <c r="A201" s="105">
        <v>26600</v>
      </c>
      <c r="B201" s="3" t="s">
        <v>850</v>
      </c>
      <c r="C201" s="87" t="e">
        <f>VLOOKUP(A201,#REF!,61,0)</f>
        <v>#REF!</v>
      </c>
      <c r="D201" s="129">
        <v>26600</v>
      </c>
      <c r="E201" s="87" t="str">
        <f t="shared" si="25"/>
        <v>Sediada</v>
      </c>
      <c r="F201" s="87" t="e">
        <f>VLOOKUP($D201,#REF!,38,0)</f>
        <v>#REF!</v>
      </c>
      <c r="G201" s="87" t="e">
        <f>VLOOKUP($D201,#REF!,39,0)</f>
        <v>#REF!</v>
      </c>
      <c r="H201" s="87" t="e">
        <f>VLOOKUP($D201,#REF!,40,0)</f>
        <v>#REF!</v>
      </c>
      <c r="I201" s="87" t="e">
        <f>VLOOKUP($D201,#REF!,41,0)</f>
        <v>#REF!</v>
      </c>
      <c r="J201" s="87" t="e">
        <f>VLOOKUP($D201,#REF!,42,0)</f>
        <v>#REF!</v>
      </c>
    </row>
    <row r="202" spans="1:10">
      <c r="A202" s="105">
        <v>26701</v>
      </c>
      <c r="B202" s="3" t="s">
        <v>850</v>
      </c>
      <c r="C202" s="87" t="e">
        <f>VLOOKUP(A202,#REF!,61,0)</f>
        <v>#REF!</v>
      </c>
      <c r="D202" s="129">
        <v>26701</v>
      </c>
      <c r="E202" s="87" t="str">
        <f t="shared" si="25"/>
        <v>Sediada</v>
      </c>
      <c r="F202" s="87" t="e">
        <f>VLOOKUP($D202,#REF!,38,0)</f>
        <v>#REF!</v>
      </c>
      <c r="G202" s="87" t="e">
        <f>VLOOKUP($D202,#REF!,39,0)</f>
        <v>#REF!</v>
      </c>
      <c r="H202" s="87" t="e">
        <f>VLOOKUP($D202,#REF!,40,0)</f>
        <v>#REF!</v>
      </c>
      <c r="I202" s="87" t="e">
        <f>VLOOKUP($D202,#REF!,41,0)</f>
        <v>#REF!</v>
      </c>
      <c r="J202" s="87" t="e">
        <f>VLOOKUP($D202,#REF!,42,0)</f>
        <v>#REF!</v>
      </c>
    </row>
    <row r="203" spans="1:10">
      <c r="A203" s="105">
        <v>26702</v>
      </c>
      <c r="B203" s="3" t="s">
        <v>850</v>
      </c>
      <c r="C203" s="87" t="e">
        <f>VLOOKUP(A203,#REF!,61,0)</f>
        <v>#REF!</v>
      </c>
      <c r="D203" s="129">
        <v>26702</v>
      </c>
      <c r="E203" s="87" t="str">
        <f t="shared" si="25"/>
        <v>Sediada</v>
      </c>
      <c r="F203" s="87" t="e">
        <f>VLOOKUP($D203,#REF!,38,0)</f>
        <v>#REF!</v>
      </c>
      <c r="G203" s="87" t="e">
        <f>VLOOKUP($D203,#REF!,39,0)</f>
        <v>#REF!</v>
      </c>
      <c r="H203" s="87" t="e">
        <f>VLOOKUP($D203,#REF!,40,0)</f>
        <v>#REF!</v>
      </c>
      <c r="I203" s="87" t="e">
        <f>VLOOKUP($D203,#REF!,41,0)</f>
        <v>#REF!</v>
      </c>
      <c r="J203" s="87" t="e">
        <f>VLOOKUP($D203,#REF!,42,0)</f>
        <v>#REF!</v>
      </c>
    </row>
    <row r="204" spans="1:10">
      <c r="A204" s="105">
        <v>27101</v>
      </c>
      <c r="B204" s="3" t="s">
        <v>850</v>
      </c>
      <c r="C204" s="87" t="e">
        <f>VLOOKUP(A204,#REF!,61,0)</f>
        <v>#REF!</v>
      </c>
      <c r="D204" s="129">
        <v>27101</v>
      </c>
      <c r="E204" s="87" t="str">
        <f t="shared" si="25"/>
        <v>Sediada</v>
      </c>
      <c r="F204" s="87" t="e">
        <f>VLOOKUP($D204,#REF!,38,0)</f>
        <v>#REF!</v>
      </c>
      <c r="G204" s="87" t="e">
        <f>VLOOKUP($D204,#REF!,39,0)</f>
        <v>#REF!</v>
      </c>
      <c r="H204" s="87" t="e">
        <f>VLOOKUP($D204,#REF!,40,0)</f>
        <v>#REF!</v>
      </c>
      <c r="I204" s="87" t="e">
        <f>VLOOKUP($D204,#REF!,41,0)</f>
        <v>#REF!</v>
      </c>
      <c r="J204" s="87" t="e">
        <f>VLOOKUP($D204,#REF!,42,0)</f>
        <v>#REF!</v>
      </c>
    </row>
    <row r="205" spans="1:10">
      <c r="A205" s="105">
        <v>27102</v>
      </c>
      <c r="B205" s="3" t="s">
        <v>850</v>
      </c>
      <c r="C205" s="87" t="e">
        <f>VLOOKUP(A205,#REF!,61,0)</f>
        <v>#REF!</v>
      </c>
      <c r="D205" s="129">
        <v>27102</v>
      </c>
      <c r="E205" s="87" t="str">
        <f t="shared" si="25"/>
        <v>Sediada</v>
      </c>
      <c r="F205" s="87" t="e">
        <f>VLOOKUP($D205,#REF!,38,0)</f>
        <v>#REF!</v>
      </c>
      <c r="G205" s="87" t="e">
        <f>VLOOKUP($D205,#REF!,39,0)</f>
        <v>#REF!</v>
      </c>
      <c r="H205" s="87" t="e">
        <f>VLOOKUP($D205,#REF!,40,0)</f>
        <v>#REF!</v>
      </c>
      <c r="I205" s="87" t="e">
        <f>VLOOKUP($D205,#REF!,41,0)</f>
        <v>#REF!</v>
      </c>
      <c r="J205" s="87" t="e">
        <f>VLOOKUP($D205,#REF!,42,0)</f>
        <v>#REF!</v>
      </c>
    </row>
    <row r="206" spans="1:10">
      <c r="A206" s="105">
        <v>27310</v>
      </c>
      <c r="B206" s="3" t="s">
        <v>850</v>
      </c>
      <c r="C206" s="87" t="e">
        <f>VLOOKUP(A206,#REF!,61,0)</f>
        <v>#REF!</v>
      </c>
      <c r="D206" s="129">
        <v>27310</v>
      </c>
      <c r="E206" s="87" t="str">
        <f t="shared" si="25"/>
        <v>Sediada</v>
      </c>
      <c r="F206" s="87" t="e">
        <f>VLOOKUP($D206,#REF!,38,0)</f>
        <v>#REF!</v>
      </c>
      <c r="G206" s="87" t="e">
        <f>VLOOKUP($D206,#REF!,39,0)</f>
        <v>#REF!</v>
      </c>
      <c r="H206" s="87" t="e">
        <f>VLOOKUP($D206,#REF!,40,0)</f>
        <v>#REF!</v>
      </c>
      <c r="I206" s="87" t="e">
        <f>VLOOKUP($D206,#REF!,41,0)</f>
        <v>#REF!</v>
      </c>
      <c r="J206" s="87" t="e">
        <f>VLOOKUP($D206,#REF!,42,0)</f>
        <v>#REF!</v>
      </c>
    </row>
    <row r="207" spans="1:10">
      <c r="A207" s="105">
        <v>27320</v>
      </c>
      <c r="B207" s="3" t="s">
        <v>850</v>
      </c>
      <c r="C207" s="87" t="e">
        <f>VLOOKUP(A207,#REF!,61,0)</f>
        <v>#REF!</v>
      </c>
      <c r="D207" s="129">
        <v>27320</v>
      </c>
      <c r="E207" s="87" t="str">
        <f t="shared" si="25"/>
        <v>Sediada</v>
      </c>
      <c r="F207" s="87" t="e">
        <f>VLOOKUP($D207,#REF!,38,0)</f>
        <v>#REF!</v>
      </c>
      <c r="G207" s="87" t="e">
        <f>VLOOKUP($D207,#REF!,39,0)</f>
        <v>#REF!</v>
      </c>
      <c r="H207" s="87" t="e">
        <f>VLOOKUP($D207,#REF!,40,0)</f>
        <v>#REF!</v>
      </c>
      <c r="I207" s="87" t="e">
        <f>VLOOKUP($D207,#REF!,41,0)</f>
        <v>#REF!</v>
      </c>
      <c r="J207" s="87" t="e">
        <f>VLOOKUP($D207,#REF!,42,0)</f>
        <v>#REF!</v>
      </c>
    </row>
    <row r="208" spans="1:10">
      <c r="A208" s="105">
        <v>27500</v>
      </c>
      <c r="B208" s="3" t="s">
        <v>850</v>
      </c>
      <c r="C208" s="87" t="e">
        <f>VLOOKUP(A208,#REF!,61,0)</f>
        <v>#REF!</v>
      </c>
      <c r="D208" s="129">
        <v>27500</v>
      </c>
      <c r="E208" s="87" t="str">
        <f t="shared" si="25"/>
        <v>Sediada</v>
      </c>
      <c r="F208" s="87" t="e">
        <f>VLOOKUP($D208,#REF!,38,0)</f>
        <v>#REF!</v>
      </c>
      <c r="G208" s="87" t="e">
        <f>VLOOKUP($D208,#REF!,39,0)</f>
        <v>#REF!</v>
      </c>
      <c r="H208" s="87" t="e">
        <f>VLOOKUP($D208,#REF!,40,0)</f>
        <v>#REF!</v>
      </c>
      <c r="I208" s="87" t="e">
        <f>VLOOKUP($D208,#REF!,41,0)</f>
        <v>#REF!</v>
      </c>
      <c r="J208" s="87" t="e">
        <f>VLOOKUP($D208,#REF!,42,0)</f>
        <v>#REF!</v>
      </c>
    </row>
    <row r="209" spans="1:10">
      <c r="A209" s="105">
        <v>28120</v>
      </c>
      <c r="B209" s="3" t="s">
        <v>850</v>
      </c>
      <c r="C209" s="87" t="e">
        <f>VLOOKUP(A209,#REF!,61,0)</f>
        <v>#REF!</v>
      </c>
      <c r="D209" s="129">
        <v>28120</v>
      </c>
      <c r="E209" s="87" t="str">
        <f t="shared" si="25"/>
        <v>Sediada</v>
      </c>
      <c r="F209" s="87" t="e">
        <f>VLOOKUP($D209,#REF!,38,0)</f>
        <v>#REF!</v>
      </c>
      <c r="G209" s="87" t="e">
        <f>VLOOKUP($D209,#REF!,39,0)</f>
        <v>#REF!</v>
      </c>
      <c r="H209" s="87" t="e">
        <f>VLOOKUP($D209,#REF!,40,0)</f>
        <v>#REF!</v>
      </c>
      <c r="I209" s="87" t="e">
        <f>VLOOKUP($D209,#REF!,41,0)</f>
        <v>#REF!</v>
      </c>
      <c r="J209" s="87" t="e">
        <f>VLOOKUP($D209,#REF!,42,0)</f>
        <v>#REF!</v>
      </c>
    </row>
    <row r="210" spans="1:10">
      <c r="A210" s="105">
        <v>28130</v>
      </c>
      <c r="B210" s="3" t="s">
        <v>850</v>
      </c>
      <c r="C210" s="87" t="e">
        <f>VLOOKUP(A210,#REF!,61,0)</f>
        <v>#REF!</v>
      </c>
      <c r="D210" s="129">
        <v>28130</v>
      </c>
      <c r="E210" s="87" t="str">
        <f t="shared" si="25"/>
        <v>Sediada</v>
      </c>
      <c r="F210" s="87" t="e">
        <f>VLOOKUP($D210,#REF!,38,0)</f>
        <v>#REF!</v>
      </c>
      <c r="G210" s="87" t="e">
        <f>VLOOKUP($D210,#REF!,39,0)</f>
        <v>#REF!</v>
      </c>
      <c r="H210" s="87" t="e">
        <f>VLOOKUP($D210,#REF!,40,0)</f>
        <v>#REF!</v>
      </c>
      <c r="I210" s="87" t="e">
        <f>VLOOKUP($D210,#REF!,41,0)</f>
        <v>#REF!</v>
      </c>
      <c r="J210" s="87" t="e">
        <f>VLOOKUP($D210,#REF!,42,0)</f>
        <v>#REF!</v>
      </c>
    </row>
    <row r="211" spans="1:10">
      <c r="A211" s="105">
        <v>28140</v>
      </c>
      <c r="B211" s="3" t="s">
        <v>850</v>
      </c>
      <c r="C211" s="87" t="e">
        <f>VLOOKUP(A211,#REF!,61,0)</f>
        <v>#REF!</v>
      </c>
      <c r="D211" s="129">
        <v>28140</v>
      </c>
      <c r="E211" s="87" t="str">
        <f t="shared" si="25"/>
        <v>Sediada</v>
      </c>
      <c r="F211" s="87" t="e">
        <f>VLOOKUP($D211,#REF!,38,0)</f>
        <v>#REF!</v>
      </c>
      <c r="G211" s="87" t="e">
        <f>VLOOKUP($D211,#REF!,39,0)</f>
        <v>#REF!</v>
      </c>
      <c r="H211" s="87" t="e">
        <f>VLOOKUP($D211,#REF!,40,0)</f>
        <v>#REF!</v>
      </c>
      <c r="I211" s="87" t="e">
        <f>VLOOKUP($D211,#REF!,41,0)</f>
        <v>#REF!</v>
      </c>
      <c r="J211" s="87" t="e">
        <f>VLOOKUP($D211,#REF!,42,0)</f>
        <v>#REF!</v>
      </c>
    </row>
    <row r="212" spans="1:10">
      <c r="A212" s="105">
        <v>28160</v>
      </c>
      <c r="B212" s="3" t="s">
        <v>850</v>
      </c>
      <c r="C212" s="87" t="e">
        <f>VLOOKUP(A212,#REF!,61,0)</f>
        <v>#REF!</v>
      </c>
      <c r="D212" s="129">
        <v>28160</v>
      </c>
      <c r="E212" s="87" t="str">
        <f t="shared" si="25"/>
        <v>Sediada</v>
      </c>
      <c r="F212" s="87" t="e">
        <f>VLOOKUP($D212,#REF!,38,0)</f>
        <v>#REF!</v>
      </c>
      <c r="G212" s="87" t="e">
        <f>VLOOKUP($D212,#REF!,39,0)</f>
        <v>#REF!</v>
      </c>
      <c r="H212" s="87" t="e">
        <f>VLOOKUP($D212,#REF!,40,0)</f>
        <v>#REF!</v>
      </c>
      <c r="I212" s="87" t="e">
        <f>VLOOKUP($D212,#REF!,41,0)</f>
        <v>#REF!</v>
      </c>
      <c r="J212" s="87" t="e">
        <f>VLOOKUP($D212,#REF!,42,0)</f>
        <v>#REF!</v>
      </c>
    </row>
    <row r="213" spans="1:10">
      <c r="A213" s="105">
        <v>28180</v>
      </c>
      <c r="B213" s="3" t="s">
        <v>850</v>
      </c>
      <c r="C213" s="87" t="e">
        <f>VLOOKUP(A213,#REF!,61,0)</f>
        <v>#REF!</v>
      </c>
      <c r="D213" s="129">
        <v>28180</v>
      </c>
      <c r="E213" s="87" t="str">
        <f t="shared" si="25"/>
        <v>Sediada</v>
      </c>
      <c r="F213" s="87" t="e">
        <f>VLOOKUP($D213,#REF!,38,0)</f>
        <v>#REF!</v>
      </c>
      <c r="G213" s="87" t="e">
        <f>VLOOKUP($D213,#REF!,39,0)</f>
        <v>#REF!</v>
      </c>
      <c r="H213" s="87" t="e">
        <f>VLOOKUP($D213,#REF!,40,0)</f>
        <v>#REF!</v>
      </c>
      <c r="I213" s="87" t="e">
        <f>VLOOKUP($D213,#REF!,41,0)</f>
        <v>#REF!</v>
      </c>
      <c r="J213" s="87" t="e">
        <f>VLOOKUP($D213,#REF!,42,0)</f>
        <v>#REF!</v>
      </c>
    </row>
    <row r="214" spans="1:10">
      <c r="A214" s="105">
        <v>28192</v>
      </c>
      <c r="B214" s="3" t="s">
        <v>850</v>
      </c>
      <c r="C214" s="87" t="e">
        <f>VLOOKUP(A214,#REF!,61,0)</f>
        <v>#REF!</v>
      </c>
      <c r="D214" s="129">
        <v>28192</v>
      </c>
      <c r="E214" s="87" t="str">
        <f t="shared" si="25"/>
        <v>Sediada</v>
      </c>
      <c r="F214" s="87" t="e">
        <f>VLOOKUP($D214,#REF!,38,0)</f>
        <v>#REF!</v>
      </c>
      <c r="G214" s="87" t="e">
        <f>VLOOKUP($D214,#REF!,39,0)</f>
        <v>#REF!</v>
      </c>
      <c r="H214" s="87" t="e">
        <f>VLOOKUP($D214,#REF!,40,0)</f>
        <v>#REF!</v>
      </c>
      <c r="I214" s="87" t="e">
        <f>VLOOKUP($D214,#REF!,41,0)</f>
        <v>#REF!</v>
      </c>
      <c r="J214" s="87" t="e">
        <f>VLOOKUP($D214,#REF!,42,0)</f>
        <v>#REF!</v>
      </c>
    </row>
    <row r="215" spans="1:10">
      <c r="A215" s="105">
        <v>28220</v>
      </c>
      <c r="B215" s="3" t="s">
        <v>850</v>
      </c>
      <c r="C215" s="87" t="e">
        <f>VLOOKUP(A215,#REF!,61,0)</f>
        <v>#REF!</v>
      </c>
      <c r="D215" s="129">
        <v>28220</v>
      </c>
      <c r="E215" s="87" t="str">
        <f t="shared" si="25"/>
        <v>Sediada</v>
      </c>
      <c r="F215" s="87" t="e">
        <f>VLOOKUP($D215,#REF!,38,0)</f>
        <v>#REF!</v>
      </c>
      <c r="G215" s="87" t="e">
        <f>VLOOKUP($D215,#REF!,39,0)</f>
        <v>#REF!</v>
      </c>
      <c r="H215" s="87" t="e">
        <f>VLOOKUP($D215,#REF!,40,0)</f>
        <v>#REF!</v>
      </c>
      <c r="I215" s="87" t="e">
        <f>VLOOKUP($D215,#REF!,41,0)</f>
        <v>#REF!</v>
      </c>
      <c r="J215" s="87" t="e">
        <f>VLOOKUP($D215,#REF!,42,0)</f>
        <v>#REF!</v>
      </c>
    </row>
    <row r="216" spans="1:10">
      <c r="A216" s="105">
        <v>28290</v>
      </c>
      <c r="B216" s="3" t="s">
        <v>850</v>
      </c>
      <c r="C216" s="87" t="e">
        <f>VLOOKUP(A216,#REF!,61,0)</f>
        <v>#REF!</v>
      </c>
      <c r="D216" s="129">
        <v>28290</v>
      </c>
      <c r="E216" s="87" t="str">
        <f t="shared" si="25"/>
        <v>Sediada</v>
      </c>
      <c r="F216" s="87" t="e">
        <f>VLOOKUP($D216,#REF!,38,0)</f>
        <v>#REF!</v>
      </c>
      <c r="G216" s="87" t="e">
        <f>VLOOKUP($D216,#REF!,39,0)</f>
        <v>#REF!</v>
      </c>
      <c r="H216" s="87" t="e">
        <f>VLOOKUP($D216,#REF!,40,0)</f>
        <v>#REF!</v>
      </c>
      <c r="I216" s="87" t="e">
        <f>VLOOKUP($D216,#REF!,41,0)</f>
        <v>#REF!</v>
      </c>
      <c r="J216" s="87" t="e">
        <f>VLOOKUP($D216,#REF!,42,0)</f>
        <v>#REF!</v>
      </c>
    </row>
    <row r="217" spans="1:10">
      <c r="A217" s="105">
        <v>29101</v>
      </c>
      <c r="B217" s="3" t="s">
        <v>850</v>
      </c>
      <c r="C217" s="87" t="e">
        <f>VLOOKUP(A217,#REF!,61,0)</f>
        <v>#REF!</v>
      </c>
      <c r="D217" s="129">
        <v>29101</v>
      </c>
      <c r="E217" s="87" t="str">
        <f t="shared" si="25"/>
        <v>Sediada</v>
      </c>
      <c r="F217" s="87" t="e">
        <f>VLOOKUP($D217,#REF!,38,0)</f>
        <v>#REF!</v>
      </c>
      <c r="G217" s="87" t="e">
        <f>VLOOKUP($D217,#REF!,39,0)</f>
        <v>#REF!</v>
      </c>
      <c r="H217" s="87" t="e">
        <f>VLOOKUP($D217,#REF!,40,0)</f>
        <v>#REF!</v>
      </c>
      <c r="I217" s="87" t="e">
        <f>VLOOKUP($D217,#REF!,41,0)</f>
        <v>#REF!</v>
      </c>
      <c r="J217" s="87" t="e">
        <f>VLOOKUP($D217,#REF!,42,0)</f>
        <v>#REF!</v>
      </c>
    </row>
    <row r="218" spans="1:10">
      <c r="A218" s="105">
        <v>29300</v>
      </c>
      <c r="B218" s="3" t="s">
        <v>850</v>
      </c>
      <c r="C218" s="87" t="e">
        <f>VLOOKUP(A218,#REF!,61,0)</f>
        <v>#REF!</v>
      </c>
      <c r="D218" s="129">
        <v>29300</v>
      </c>
      <c r="E218" s="87" t="str">
        <f t="shared" si="25"/>
        <v>Sediada</v>
      </c>
      <c r="F218" s="87" t="e">
        <f>VLOOKUP($D218,#REF!,38,0)</f>
        <v>#REF!</v>
      </c>
      <c r="G218" s="87" t="e">
        <f>VLOOKUP($D218,#REF!,39,0)</f>
        <v>#REF!</v>
      </c>
      <c r="H218" s="87" t="e">
        <f>VLOOKUP($D218,#REF!,40,0)</f>
        <v>#REF!</v>
      </c>
      <c r="I218" s="87" t="e">
        <f>VLOOKUP($D218,#REF!,41,0)</f>
        <v>#REF!</v>
      </c>
      <c r="J218" s="87" t="e">
        <f>VLOOKUP($D218,#REF!,42,0)</f>
        <v>#REF!</v>
      </c>
    </row>
    <row r="219" spans="1:10">
      <c r="A219" s="105">
        <v>30110</v>
      </c>
      <c r="B219" s="3" t="s">
        <v>850</v>
      </c>
      <c r="C219" s="87" t="e">
        <f>VLOOKUP(A219,#REF!,61,0)</f>
        <v>#REF!</v>
      </c>
      <c r="D219" s="129">
        <v>30110</v>
      </c>
      <c r="E219" s="87" t="str">
        <f t="shared" si="25"/>
        <v>Sediada</v>
      </c>
      <c r="F219" s="87" t="e">
        <f>VLOOKUP($D219,#REF!,38,0)</f>
        <v>#REF!</v>
      </c>
      <c r="G219" s="87" t="e">
        <f>VLOOKUP($D219,#REF!,39,0)</f>
        <v>#REF!</v>
      </c>
      <c r="H219" s="87" t="e">
        <f>VLOOKUP($D219,#REF!,40,0)</f>
        <v>#REF!</v>
      </c>
      <c r="I219" s="87" t="e">
        <f>VLOOKUP($D219,#REF!,41,0)</f>
        <v>#REF!</v>
      </c>
      <c r="J219" s="87" t="e">
        <f>VLOOKUP($D219,#REF!,42,0)</f>
        <v>#REF!</v>
      </c>
    </row>
    <row r="220" spans="1:10">
      <c r="A220" s="105">
        <v>30300</v>
      </c>
      <c r="B220" s="3" t="s">
        <v>850</v>
      </c>
      <c r="C220" s="87" t="e">
        <f>VLOOKUP(A220,#REF!,61,0)</f>
        <v>#REF!</v>
      </c>
      <c r="D220" s="129">
        <v>30300</v>
      </c>
      <c r="E220" s="87" t="str">
        <f t="shared" si="25"/>
        <v>Sediada</v>
      </c>
      <c r="F220" s="87" t="e">
        <f>VLOOKUP($D220,#REF!,38,0)</f>
        <v>#REF!</v>
      </c>
      <c r="G220" s="87" t="e">
        <f>VLOOKUP($D220,#REF!,39,0)</f>
        <v>#REF!</v>
      </c>
      <c r="H220" s="87" t="e">
        <f>VLOOKUP($D220,#REF!,40,0)</f>
        <v>#REF!</v>
      </c>
      <c r="I220" s="87" t="e">
        <f>VLOOKUP($D220,#REF!,41,0)</f>
        <v>#REF!</v>
      </c>
      <c r="J220" s="87" t="e">
        <f>VLOOKUP($D220,#REF!,42,0)</f>
        <v>#REF!</v>
      </c>
    </row>
    <row r="221" spans="1:10">
      <c r="A221" s="105">
        <v>30910</v>
      </c>
      <c r="B221" s="3" t="s">
        <v>850</v>
      </c>
      <c r="C221" s="87" t="e">
        <f>VLOOKUP(A221,#REF!,61,0)</f>
        <v>#REF!</v>
      </c>
      <c r="D221" s="129">
        <v>30910</v>
      </c>
      <c r="E221" s="87" t="str">
        <f t="shared" si="25"/>
        <v>Sediada</v>
      </c>
      <c r="F221" s="87" t="e">
        <f>VLOOKUP($D221,#REF!,38,0)</f>
        <v>#REF!</v>
      </c>
      <c r="G221" s="87" t="e">
        <f>VLOOKUP($D221,#REF!,39,0)</f>
        <v>#REF!</v>
      </c>
      <c r="H221" s="87" t="e">
        <f>VLOOKUP($D221,#REF!,40,0)</f>
        <v>#REF!</v>
      </c>
      <c r="I221" s="87" t="e">
        <f>VLOOKUP($D221,#REF!,41,0)</f>
        <v>#REF!</v>
      </c>
      <c r="J221" s="87" t="e">
        <f>VLOOKUP($D221,#REF!,42,0)</f>
        <v>#REF!</v>
      </c>
    </row>
    <row r="222" spans="1:10">
      <c r="A222" s="105">
        <v>31001</v>
      </c>
      <c r="B222" s="3" t="s">
        <v>850</v>
      </c>
      <c r="C222" s="87" t="e">
        <f>VLOOKUP(A222,#REF!,61,0)</f>
        <v>#REF!</v>
      </c>
      <c r="D222" s="129">
        <v>31001</v>
      </c>
      <c r="E222" s="87" t="str">
        <f t="shared" si="25"/>
        <v>Sediada</v>
      </c>
      <c r="F222" s="87" t="e">
        <f>VLOOKUP($D222,#REF!,38,0)</f>
        <v>#REF!</v>
      </c>
      <c r="G222" s="87" t="e">
        <f>VLOOKUP($D222,#REF!,39,0)</f>
        <v>#REF!</v>
      </c>
      <c r="H222" s="87" t="e">
        <f>VLOOKUP($D222,#REF!,40,0)</f>
        <v>#REF!</v>
      </c>
      <c r="I222" s="87" t="e">
        <f>VLOOKUP($D222,#REF!,41,0)</f>
        <v>#REF!</v>
      </c>
      <c r="J222" s="87" t="e">
        <f>VLOOKUP($D222,#REF!,42,0)</f>
        <v>#REF!</v>
      </c>
    </row>
    <row r="223" spans="1:10">
      <c r="A223" s="105">
        <v>33150</v>
      </c>
      <c r="B223" s="3" t="s">
        <v>850</v>
      </c>
      <c r="C223" s="87" t="e">
        <f>VLOOKUP(A223,#REF!,61,0)</f>
        <v>#REF!</v>
      </c>
      <c r="D223" s="129">
        <v>33150</v>
      </c>
      <c r="E223" s="87" t="str">
        <f t="shared" si="25"/>
        <v>Sediada</v>
      </c>
      <c r="F223" s="87" t="e">
        <f>VLOOKUP($D223,#REF!,38,0)</f>
        <v>#REF!</v>
      </c>
      <c r="G223" s="87" t="e">
        <f>VLOOKUP($D223,#REF!,39,0)</f>
        <v>#REF!</v>
      </c>
      <c r="H223" s="87" t="e">
        <f>VLOOKUP($D223,#REF!,40,0)</f>
        <v>#REF!</v>
      </c>
      <c r="I223" s="87" t="e">
        <f>VLOOKUP($D223,#REF!,41,0)</f>
        <v>#REF!</v>
      </c>
      <c r="J223" s="87" t="e">
        <f>VLOOKUP($D223,#REF!,42,0)</f>
        <v>#REF!</v>
      </c>
    </row>
    <row r="224" spans="1:10">
      <c r="A224" s="131">
        <v>24102</v>
      </c>
      <c r="B224" s="132" t="s">
        <v>850</v>
      </c>
      <c r="C224" s="87" t="e">
        <f>VLOOKUP(A224,#REF!,61,0)</f>
        <v>#REF!</v>
      </c>
      <c r="D224" s="133">
        <v>24201</v>
      </c>
      <c r="E224" s="134" t="str">
        <f t="shared" si="25"/>
        <v>Sediada</v>
      </c>
      <c r="F224" s="134" t="e">
        <f>VLOOKUP($D224,#REF!,38,0)</f>
        <v>#REF!</v>
      </c>
      <c r="G224" s="134" t="e">
        <f>VLOOKUP($D224,#REF!,39,0)</f>
        <v>#REF!</v>
      </c>
      <c r="H224" s="134" t="e">
        <f>VLOOKUP($D224,#REF!,40,0)</f>
        <v>#REF!</v>
      </c>
      <c r="I224" s="134" t="e">
        <f>VLOOKUP($D224,#REF!,41,0)</f>
        <v>#REF!</v>
      </c>
      <c r="J224" s="134" t="e">
        <f>VLOOKUP($D224,#REF!,42,0)</f>
        <v>#REF!</v>
      </c>
    </row>
    <row r="225" spans="1:17">
      <c r="A225" s="131">
        <v>24103</v>
      </c>
      <c r="B225" s="132" t="s">
        <v>850</v>
      </c>
      <c r="C225" s="87" t="e">
        <f>VLOOKUP(A225,#REF!,61,0)</f>
        <v>#REF!</v>
      </c>
      <c r="D225" s="133">
        <v>24202</v>
      </c>
      <c r="E225" s="134" t="str">
        <f t="shared" si="25"/>
        <v>Sediada</v>
      </c>
      <c r="F225" s="134" t="e">
        <f>VLOOKUP($D225,#REF!,38,0)</f>
        <v>#REF!</v>
      </c>
      <c r="G225" s="134" t="e">
        <f>VLOOKUP($D225,#REF!,39,0)</f>
        <v>#REF!</v>
      </c>
      <c r="H225" s="134" t="e">
        <f>VLOOKUP($D225,#REF!,40,0)</f>
        <v>#REF!</v>
      </c>
      <c r="I225" s="134" t="e">
        <f>VLOOKUP($D225,#REF!,41,0)</f>
        <v>#REF!</v>
      </c>
      <c r="J225" s="134" t="e">
        <f>VLOOKUP($D225,#REF!,42,0)</f>
        <v>#REF!</v>
      </c>
    </row>
    <row r="226" spans="1:17">
      <c r="A226" s="131">
        <v>24109</v>
      </c>
      <c r="B226" s="132" t="s">
        <v>850</v>
      </c>
      <c r="C226" s="87" t="e">
        <f>VLOOKUP(A226,#REF!,61,0)</f>
        <v>#REF!</v>
      </c>
      <c r="D226" s="133">
        <v>24209</v>
      </c>
      <c r="E226" s="134" t="str">
        <f t="shared" si="25"/>
        <v>Sediada</v>
      </c>
      <c r="F226" s="134" t="e">
        <f>VLOOKUP($D226,#REF!,38,0)</f>
        <v>#REF!</v>
      </c>
      <c r="G226" s="134" t="e">
        <f>VLOOKUP($D226,#REF!,39,0)</f>
        <v>#REF!</v>
      </c>
      <c r="H226" s="134" t="e">
        <f>VLOOKUP($D226,#REF!,40,0)</f>
        <v>#REF!</v>
      </c>
      <c r="I226" s="134" t="e">
        <f>VLOOKUP($D226,#REF!,41,0)</f>
        <v>#REF!</v>
      </c>
      <c r="J226" s="134" t="e">
        <f>VLOOKUP($D226,#REF!,42,0)</f>
        <v>#REF!</v>
      </c>
    </row>
    <row r="227" spans="1:17">
      <c r="A227" s="105"/>
      <c r="D227" s="129"/>
      <c r="H227" s="87"/>
      <c r="I227" s="87"/>
      <c r="J227" s="87"/>
    </row>
    <row r="228" spans="1:17">
      <c r="A228" s="105"/>
      <c r="C228" s="87" t="s">
        <v>851</v>
      </c>
      <c r="D228" s="129"/>
      <c r="F228" s="135">
        <v>43101</v>
      </c>
      <c r="G228" s="135">
        <v>43132</v>
      </c>
      <c r="H228" s="135">
        <v>43160</v>
      </c>
      <c r="I228" s="135">
        <v>43191</v>
      </c>
      <c r="J228" s="135">
        <v>43221</v>
      </c>
      <c r="K228" s="135">
        <v>43252</v>
      </c>
      <c r="L228" s="135">
        <v>43282</v>
      </c>
      <c r="M228" s="135">
        <v>43313</v>
      </c>
      <c r="N228" s="135">
        <v>43344</v>
      </c>
      <c r="O228" s="135">
        <v>43374</v>
      </c>
      <c r="P228" s="135">
        <v>43405</v>
      </c>
      <c r="Q228" s="135">
        <v>43435</v>
      </c>
    </row>
    <row r="229" spans="1:17">
      <c r="D229" s="136">
        <v>10401</v>
      </c>
      <c r="E229" s="87">
        <v>5.0916078889437097E-2</v>
      </c>
      <c r="F229" s="87">
        <f>VLOOKUP($D229,'[2]5D'!$C:$AY,COLUMNS($A228:B228)+36,0)</f>
        <v>95.3850436012128</v>
      </c>
      <c r="G229" s="119">
        <f>VLOOKUP($D229,'[2]5D'!$C:$AY,COLUMNS($A228:C228)+36,0)</f>
        <v>80.725140876208386</v>
      </c>
      <c r="H229" s="87">
        <f>VLOOKUP($D229,'[2]5D'!$C:$AY,COLUMNS($A228:D228)+36,0)</f>
        <v>94.621259645364972</v>
      </c>
      <c r="I229" s="98">
        <f>VLOOKUP($D229,'[2]5D'!$C:$AY,COLUMNS($A228:E228)+36,0)</f>
        <v>93.681874513993236</v>
      </c>
      <c r="J229" s="98">
        <f>VLOOKUP($D229,'[2]5D'!$C:$AY,COLUMNS($A228:F228)+36,0)</f>
        <v>91.702468726488704</v>
      </c>
      <c r="K229" s="87">
        <f>VLOOKUP($D229,'[2]5D'!$C:$AY,COLUMNS($A228:G228)+36,0)</f>
        <v>80.117961186789813</v>
      </c>
      <c r="L229" s="87">
        <f>VLOOKUP($D229,'[2]5D'!$C:$AY,COLUMNS($A228:H228)+36,0)</f>
        <v>90.36877749780048</v>
      </c>
      <c r="M229" s="87">
        <f>VLOOKUP($D229,'[2]5D'!$C:$AY,COLUMNS($A228:I228)+36,0)</f>
        <v>97.425588175265716</v>
      </c>
      <c r="N229" s="87">
        <f>VLOOKUP($D229,'[2]5D'!$C:$AY,COLUMNS($A228:J228)+36,0)</f>
        <v>111.43256232534191</v>
      </c>
      <c r="O229" s="87">
        <f>VLOOKUP($D229,'[2]5D'!$C:$AY,COLUMNS($A228:K228)+36,0)</f>
        <v>118.12674845958213</v>
      </c>
      <c r="P229" s="87">
        <f>VLOOKUP($D229,'[2]5D'!$C:$AY,COLUMNS($A228:L228)+36,0)</f>
        <v>110.92866329992543</v>
      </c>
      <c r="Q229" s="87">
        <f>VLOOKUP($D229,'[2]5D'!$C:$AY,COLUMNS($A228:M228)+36,0)</f>
        <v>108.69346052445296</v>
      </c>
    </row>
    <row r="230" spans="1:17">
      <c r="D230" s="136">
        <v>10402</v>
      </c>
      <c r="E230" s="87">
        <v>0.28019170738698501</v>
      </c>
      <c r="F230" s="87">
        <f>VLOOKUP($D230,'[2]5D'!$C:$AY,COLUMNS($A229:B229)+36,0)</f>
        <v>144.26221024493825</v>
      </c>
      <c r="G230" s="87">
        <f>VLOOKUP($D230,'[2]5D'!$C:$AY,COLUMNS($A229:C229)+36,0)</f>
        <v>89.029095157529753</v>
      </c>
      <c r="H230" s="87">
        <f>VLOOKUP($D230,'[2]5D'!$C:$AY,COLUMNS($A229:D229)+36,0)</f>
        <v>130.98387408900339</v>
      </c>
      <c r="I230" s="98">
        <f>VLOOKUP($D230,'[2]5D'!$C:$AY,COLUMNS($A229:E229)+36,0)</f>
        <v>132.41215565198578</v>
      </c>
      <c r="J230" s="98">
        <f>VLOOKUP($D230,'[2]5D'!$C:$AY,COLUMNS($A229:F229)+36,0)</f>
        <v>125.94412665558075</v>
      </c>
      <c r="K230" s="87">
        <f>VLOOKUP($D230,'[2]5D'!$C:$AY,COLUMNS($A229:G229)+36,0)</f>
        <v>117.21214288192905</v>
      </c>
      <c r="L230" s="87">
        <f>VLOOKUP($D230,'[2]5D'!$C:$AY,COLUMNS($A229:H229)+36,0)</f>
        <v>135.7409183258012</v>
      </c>
      <c r="M230" s="87">
        <f>VLOOKUP($D230,'[2]5D'!$C:$AY,COLUMNS($A229:I229)+36,0)</f>
        <v>165.87804009225471</v>
      </c>
      <c r="N230" s="87">
        <f>VLOOKUP($D230,'[2]5D'!$C:$AY,COLUMNS($A229:J229)+36,0)</f>
        <v>172.50286266586699</v>
      </c>
      <c r="O230" s="87">
        <f>VLOOKUP($D230,'[2]5D'!$C:$AY,COLUMNS($A229:K229)+36,0)</f>
        <v>157.64306065224204</v>
      </c>
      <c r="P230" s="87">
        <f>VLOOKUP($D230,'[2]5D'!$C:$AY,COLUMNS($A229:L229)+36,0)</f>
        <v>149.59039553560126</v>
      </c>
      <c r="Q230" s="87">
        <f>VLOOKUP($D230,'[2]5D'!$C:$AY,COLUMNS($A229:M229)+36,0)</f>
        <v>151.65321485876677</v>
      </c>
    </row>
    <row r="231" spans="1:17">
      <c r="D231" s="136">
        <v>10403</v>
      </c>
      <c r="E231" s="87">
        <v>4.9039101364234297E-4</v>
      </c>
      <c r="F231" s="87">
        <f>VLOOKUP($D231,'[2]5D'!$C:$AY,COLUMNS($A230:B230)+36,0)</f>
        <v>108.9146857718241</v>
      </c>
      <c r="G231" s="87">
        <f>VLOOKUP($D231,'[2]5D'!$C:$AY,COLUMNS($A230:C230)+36,0)</f>
        <v>84.942036091034183</v>
      </c>
      <c r="H231" s="87">
        <f>VLOOKUP($D231,'[2]5D'!$C:$AY,COLUMNS($A230:D230)+36,0)</f>
        <v>102.9559221243417</v>
      </c>
      <c r="I231" s="98">
        <f>VLOOKUP($D231,'[2]5D'!$C:$AY,COLUMNS($A230:E230)+36,0)</f>
        <v>99.48019632341699</v>
      </c>
      <c r="J231" s="98">
        <f>VLOOKUP($D231,'[2]5D'!$C:$AY,COLUMNS($A230:F230)+36,0)</f>
        <v>94.610068164924314</v>
      </c>
      <c r="K231" s="87">
        <f>VLOOKUP($D231,'[2]5D'!$C:$AY,COLUMNS($A230:G230)+36,0)</f>
        <v>82.444764269559855</v>
      </c>
      <c r="L231" s="87">
        <f>VLOOKUP($D231,'[2]5D'!$C:$AY,COLUMNS($A230:H230)+36,0)</f>
        <v>92.497640850453649</v>
      </c>
      <c r="M231" s="87">
        <f>VLOOKUP($D231,'[2]5D'!$C:$AY,COLUMNS($A230:I230)+36,0)</f>
        <v>94.849409817225222</v>
      </c>
      <c r="N231" s="87">
        <f>VLOOKUP($D231,'[2]5D'!$C:$AY,COLUMNS($A230:J230)+36,0)</f>
        <v>101.05436851233874</v>
      </c>
      <c r="O231" s="87">
        <f>VLOOKUP($D231,'[2]5D'!$C:$AY,COLUMNS($A230:K230)+36,0)</f>
        <v>121.8765650782605</v>
      </c>
      <c r="P231" s="87">
        <f>VLOOKUP($D231,'[2]5D'!$C:$AY,COLUMNS($A230:L230)+36,0)</f>
        <v>114.33519429375761</v>
      </c>
      <c r="Q231" s="87">
        <f>VLOOKUP($D231,'[2]5D'!$C:$AY,COLUMNS($A230:M230)+36,0)</f>
        <v>114.55503012858024</v>
      </c>
    </row>
    <row r="232" spans="1:17">
      <c r="D232" s="136">
        <v>10404</v>
      </c>
      <c r="E232" s="87">
        <v>9.9854980685922298E-3</v>
      </c>
      <c r="F232" s="87">
        <f>VLOOKUP($D232,'[2]5D'!$C:$AY,COLUMNS($A231:B231)+36,0)</f>
        <v>120.57960543179371</v>
      </c>
      <c r="G232" s="87">
        <f>VLOOKUP($D232,'[2]5D'!$C:$AY,COLUMNS($A231:C231)+36,0)</f>
        <v>106.88021088586135</v>
      </c>
      <c r="H232" s="87">
        <f>VLOOKUP($D232,'[2]5D'!$C:$AY,COLUMNS($A231:D231)+36,0)</f>
        <v>103.7153154218019</v>
      </c>
      <c r="I232" s="98">
        <f>VLOOKUP($D232,'[2]5D'!$C:$AY,COLUMNS($A231:E231)+36,0)</f>
        <v>107.09296390092815</v>
      </c>
      <c r="J232" s="98">
        <f>VLOOKUP($D232,'[2]5D'!$C:$AY,COLUMNS($A231:F231)+36,0)</f>
        <v>112.44558600674245</v>
      </c>
      <c r="K232" s="87">
        <f>VLOOKUP($D232,'[2]5D'!$C:$AY,COLUMNS($A231:G231)+36,0)</f>
        <v>111.72640948812364</v>
      </c>
      <c r="L232" s="87">
        <f>VLOOKUP($D232,'[2]5D'!$C:$AY,COLUMNS($A231:H231)+36,0)</f>
        <v>104.02524344739555</v>
      </c>
      <c r="M232" s="87">
        <f>VLOOKUP($D232,'[2]5D'!$C:$AY,COLUMNS($A231:I231)+36,0)</f>
        <v>116.36134916648489</v>
      </c>
      <c r="N232" s="87">
        <f>VLOOKUP($D232,'[2]5D'!$C:$AY,COLUMNS($A231:J231)+36,0)</f>
        <v>108.05811129807276</v>
      </c>
      <c r="O232" s="87">
        <f>VLOOKUP($D232,'[2]5D'!$C:$AY,COLUMNS($A231:K231)+36,0)</f>
        <v>107.39074273861226</v>
      </c>
      <c r="P232" s="87">
        <f>VLOOKUP($D232,'[2]5D'!$C:$AY,COLUMNS($A231:L231)+36,0)</f>
        <v>107.30826646543537</v>
      </c>
      <c r="Q232" s="87">
        <f>VLOOKUP($D232,'[2]5D'!$C:$AY,COLUMNS($A231:M231)+36,0)</f>
        <v>103.41489684058553</v>
      </c>
    </row>
    <row r="233" spans="1:17">
      <c r="D233" s="136">
        <v>10406</v>
      </c>
      <c r="E233" s="87">
        <v>7.0567679378803497E-2</v>
      </c>
      <c r="F233" s="87">
        <f>VLOOKUP($D233,'[2]5D'!$C:$AY,COLUMNS($A232:B232)+36,0)</f>
        <v>116.56105294332752</v>
      </c>
      <c r="G233" s="87">
        <f>VLOOKUP($D233,'[2]5D'!$C:$AY,COLUMNS($A232:C232)+36,0)</f>
        <v>113.72004434231199</v>
      </c>
      <c r="H233" s="87">
        <f>VLOOKUP($D233,'[2]5D'!$C:$AY,COLUMNS($A232:D232)+36,0)</f>
        <v>112.70606272627728</v>
      </c>
      <c r="I233" s="98">
        <f>VLOOKUP($D233,'[2]5D'!$C:$AY,COLUMNS($A232:E232)+36,0)</f>
        <v>121.25313826710129</v>
      </c>
      <c r="J233" s="98">
        <f>VLOOKUP($D233,'[2]5D'!$C:$AY,COLUMNS($A232:F232)+36,0)</f>
        <v>124.36972911599958</v>
      </c>
      <c r="K233" s="87">
        <f>VLOOKUP($D233,'[2]5D'!$C:$AY,COLUMNS($A232:G232)+36,0)</f>
        <v>114.50109694183585</v>
      </c>
      <c r="L233" s="87">
        <f>VLOOKUP($D233,'[2]5D'!$C:$AY,COLUMNS($A232:H232)+36,0)</f>
        <v>116.10720799041624</v>
      </c>
      <c r="M233" s="87">
        <f>VLOOKUP($D233,'[2]5D'!$C:$AY,COLUMNS($A232:I232)+36,0)</f>
        <v>94.126370701166877</v>
      </c>
      <c r="N233" s="87">
        <f>VLOOKUP($D233,'[2]5D'!$C:$AY,COLUMNS($A232:J232)+36,0)</f>
        <v>99.078522090540702</v>
      </c>
      <c r="O233" s="87">
        <f>VLOOKUP($D233,'[2]5D'!$C:$AY,COLUMNS($A232:K232)+36,0)</f>
        <v>107.12204752190107</v>
      </c>
      <c r="P233" s="87">
        <f>VLOOKUP($D233,'[2]5D'!$C:$AY,COLUMNS($A232:L232)+36,0)</f>
        <v>113.81496383224582</v>
      </c>
      <c r="Q233" s="87">
        <f>VLOOKUP($D233,'[2]5D'!$C:$AY,COLUMNS($A232:M232)+36,0)</f>
        <v>117.42721179649608</v>
      </c>
    </row>
    <row r="234" spans="1:17">
      <c r="D234" s="136">
        <v>10501</v>
      </c>
      <c r="E234" s="87">
        <v>0.10518755878053899</v>
      </c>
      <c r="F234" s="87">
        <f>VLOOKUP($D234,'[2]5D'!$C:$AY,COLUMNS($A233:B233)+36,0)</f>
        <v>116.85025311379238</v>
      </c>
      <c r="G234" s="87">
        <f>VLOOKUP($D234,'[2]5D'!$C:$AY,COLUMNS($A233:C233)+36,0)</f>
        <v>104.28532429281331</v>
      </c>
      <c r="H234" s="87">
        <f>VLOOKUP($D234,'[2]5D'!$C:$AY,COLUMNS($A233:D233)+36,0)</f>
        <v>111.87554335611898</v>
      </c>
      <c r="I234" s="98">
        <f>VLOOKUP($D234,'[2]5D'!$C:$AY,COLUMNS($A233:E233)+36,0)</f>
        <v>110.43394590425575</v>
      </c>
      <c r="J234" s="98">
        <f>VLOOKUP($D234,'[2]5D'!$C:$AY,COLUMNS($A233:F233)+36,0)</f>
        <v>106.38617085469613</v>
      </c>
      <c r="K234" s="87">
        <f>VLOOKUP($D234,'[2]5D'!$C:$AY,COLUMNS($A233:G233)+36,0)</f>
        <v>101.91509917187344</v>
      </c>
      <c r="L234" s="87">
        <f>VLOOKUP($D234,'[2]5D'!$C:$AY,COLUMNS($A233:H233)+36,0)</f>
        <v>119.66157555363185</v>
      </c>
      <c r="M234" s="87">
        <f>VLOOKUP($D234,'[2]5D'!$C:$AY,COLUMNS($A233:I233)+36,0)</f>
        <v>111.55640226203057</v>
      </c>
      <c r="N234" s="87">
        <f>VLOOKUP($D234,'[2]5D'!$C:$AY,COLUMNS($A233:J233)+36,0)</f>
        <v>100.1328342158413</v>
      </c>
      <c r="O234" s="87">
        <f>VLOOKUP($D234,'[2]5D'!$C:$AY,COLUMNS($A233:K233)+36,0)</f>
        <v>105.16172047730674</v>
      </c>
      <c r="P234" s="87">
        <f>VLOOKUP($D234,'[2]5D'!$C:$AY,COLUMNS($A233:L233)+36,0)</f>
        <v>104.74481432853028</v>
      </c>
      <c r="Q234" s="87">
        <f>VLOOKUP($D234,'[2]5D'!$C:$AY,COLUMNS($A233:M233)+36,0)</f>
        <v>111.23650242250621</v>
      </c>
    </row>
    <row r="235" spans="1:17">
      <c r="D235" s="136">
        <v>10502</v>
      </c>
      <c r="E235" s="87">
        <v>1.2234704180773499E-2</v>
      </c>
      <c r="F235" s="87">
        <f>VLOOKUP($D235,'[2]5D'!$C:$AY,COLUMNS($A234:B234)+36,0)</f>
        <v>101.17942854714278</v>
      </c>
      <c r="G235" s="87">
        <f>VLOOKUP($D235,'[2]5D'!$C:$AY,COLUMNS($A234:C234)+36,0)</f>
        <v>105.41028012509763</v>
      </c>
      <c r="H235" s="87">
        <f>VLOOKUP($D235,'[2]5D'!$C:$AY,COLUMNS($A234:D234)+36,0)</f>
        <v>95.335810297111891</v>
      </c>
      <c r="I235" s="98">
        <f>VLOOKUP($D235,'[2]5D'!$C:$AY,COLUMNS($A234:E234)+36,0)</f>
        <v>99.713002139084168</v>
      </c>
      <c r="J235" s="98">
        <f>VLOOKUP($D235,'[2]5D'!$C:$AY,COLUMNS($A234:F234)+36,0)</f>
        <v>109.89458105255827</v>
      </c>
      <c r="K235" s="87">
        <f>VLOOKUP($D235,'[2]5D'!$C:$AY,COLUMNS($A234:G234)+36,0)</f>
        <v>108.09758836579798</v>
      </c>
      <c r="L235" s="87">
        <f>VLOOKUP($D235,'[2]5D'!$C:$AY,COLUMNS($A234:H234)+36,0)</f>
        <v>120.94568738520044</v>
      </c>
      <c r="M235" s="87">
        <f>VLOOKUP($D235,'[2]5D'!$C:$AY,COLUMNS($A234:I234)+36,0)</f>
        <v>119.51646299841661</v>
      </c>
      <c r="N235" s="87">
        <f>VLOOKUP($D235,'[2]5D'!$C:$AY,COLUMNS($A234:J234)+36,0)</f>
        <v>108.41728849005382</v>
      </c>
      <c r="O235" s="87">
        <f>VLOOKUP($D235,'[2]5D'!$C:$AY,COLUMNS($A234:K234)+36,0)</f>
        <v>113.24602795912722</v>
      </c>
      <c r="P235" s="87">
        <f>VLOOKUP($D235,'[2]5D'!$C:$AY,COLUMNS($A234:L234)+36,0)</f>
        <v>107.93106949523686</v>
      </c>
      <c r="Q235" s="87">
        <f>VLOOKUP($D235,'[2]5D'!$C:$AY,COLUMNS($A234:M234)+36,0)</f>
        <v>108.1348163668778</v>
      </c>
    </row>
    <row r="236" spans="1:17">
      <c r="D236" s="136">
        <v>10611</v>
      </c>
      <c r="E236" s="87">
        <v>1.00239311148682E-2</v>
      </c>
      <c r="F236" s="87">
        <f>VLOOKUP($D236,'[2]5D'!$C:$AY,COLUMNS($A235:B235)+36,0)</f>
        <v>124.46520503929925</v>
      </c>
      <c r="G236" s="87">
        <f>VLOOKUP($D236,'[2]5D'!$C:$AY,COLUMNS($A235:C235)+36,0)</f>
        <v>117.45572583559253</v>
      </c>
      <c r="H236" s="87">
        <f>VLOOKUP($D236,'[2]5D'!$C:$AY,COLUMNS($A235:D235)+36,0)</f>
        <v>144.39091388080377</v>
      </c>
      <c r="I236" s="98">
        <f>VLOOKUP($D236,'[2]5D'!$C:$AY,COLUMNS($A235:E235)+36,0)</f>
        <v>145.6981536054011</v>
      </c>
      <c r="J236" s="98">
        <f>VLOOKUP($D236,'[2]5D'!$C:$AY,COLUMNS($A235:F235)+36,0)</f>
        <v>124.99751827831307</v>
      </c>
      <c r="K236" s="87">
        <f>VLOOKUP($D236,'[2]5D'!$C:$AY,COLUMNS($A235:G235)+36,0)</f>
        <v>119.29476029973203</v>
      </c>
      <c r="L236" s="87">
        <f>VLOOKUP($D236,'[2]5D'!$C:$AY,COLUMNS($A235:H235)+36,0)</f>
        <v>116.00460043262586</v>
      </c>
      <c r="M236" s="87">
        <f>VLOOKUP($D236,'[2]5D'!$C:$AY,COLUMNS($A235:I235)+36,0)</f>
        <v>118.11123598084185</v>
      </c>
      <c r="N236" s="87">
        <f>VLOOKUP($D236,'[2]5D'!$C:$AY,COLUMNS($A235:J235)+36,0)</f>
        <v>112.05484075320497</v>
      </c>
      <c r="O236" s="87">
        <f>VLOOKUP($D236,'[2]5D'!$C:$AY,COLUMNS($A235:K235)+36,0)</f>
        <v>121.90542195458364</v>
      </c>
      <c r="P236" s="87">
        <f>VLOOKUP($D236,'[2]5D'!$C:$AY,COLUMNS($A235:L235)+36,0)</f>
        <v>125.72169593205508</v>
      </c>
      <c r="Q236" s="87">
        <f>VLOOKUP($D236,'[2]5D'!$C:$AY,COLUMNS($A235:M235)+36,0)</f>
        <v>118.08737571621877</v>
      </c>
    </row>
    <row r="237" spans="1:17">
      <c r="D237" s="136">
        <v>10613</v>
      </c>
      <c r="E237" s="87">
        <v>1.65593603759006E-3</v>
      </c>
      <c r="F237" s="87">
        <f>VLOOKUP($D237,'[2]5D'!$C:$AY,COLUMNS($A236:B236)+36,0)</f>
        <v>108.73329280657423</v>
      </c>
      <c r="G237" s="87">
        <f>VLOOKUP($D237,'[2]5D'!$C:$AY,COLUMNS($A236:C236)+36,0)</f>
        <v>106.29597344675527</v>
      </c>
      <c r="H237" s="87">
        <f>VLOOKUP($D237,'[2]5D'!$C:$AY,COLUMNS($A236:D236)+36,0)</f>
        <v>106.47192474574643</v>
      </c>
      <c r="I237" s="98">
        <f>VLOOKUP($D237,'[2]5D'!$C:$AY,COLUMNS($A236:E236)+36,0)</f>
        <v>114.06569308014953</v>
      </c>
      <c r="J237" s="98">
        <f>VLOOKUP($D237,'[2]5D'!$C:$AY,COLUMNS($A236:F236)+36,0)</f>
        <v>111.72672183953713</v>
      </c>
      <c r="K237" s="87">
        <f>VLOOKUP($D237,'[2]5D'!$C:$AY,COLUMNS($A236:G236)+36,0)</f>
        <v>111.44119447831569</v>
      </c>
      <c r="L237" s="87">
        <f>VLOOKUP($D237,'[2]5D'!$C:$AY,COLUMNS($A236:H236)+36,0)</f>
        <v>109.90097373252559</v>
      </c>
      <c r="M237" s="87">
        <f>VLOOKUP($D237,'[2]5D'!$C:$AY,COLUMNS($A236:I236)+36,0)</f>
        <v>110.08524037205687</v>
      </c>
      <c r="N237" s="87">
        <f>VLOOKUP($D237,'[2]5D'!$C:$AY,COLUMNS($A236:J236)+36,0)</f>
        <v>111.82599053116526</v>
      </c>
      <c r="O237" s="87">
        <f>VLOOKUP($D237,'[2]5D'!$C:$AY,COLUMNS($A236:K236)+36,0)</f>
        <v>102.72486823890726</v>
      </c>
      <c r="P237" s="87">
        <f>VLOOKUP($D237,'[2]5D'!$C:$AY,COLUMNS($A236:L236)+36,0)</f>
        <v>102.67318243653769</v>
      </c>
      <c r="Q237" s="87">
        <f>VLOOKUP($D237,'[2]5D'!$C:$AY,COLUMNS($A236:M236)+36,0)</f>
        <v>112.51956946852761</v>
      </c>
    </row>
    <row r="238" spans="1:17">
      <c r="D238" s="136">
        <v>10711</v>
      </c>
      <c r="E238" s="87">
        <v>2.9691256430221601E-2</v>
      </c>
      <c r="F238" s="87">
        <f>VLOOKUP($D238,'[2]5D'!$C:$AY,COLUMNS($A237:B237)+36,0)</f>
        <v>127.10022443991994</v>
      </c>
      <c r="G238" s="87">
        <f>VLOOKUP($D238,'[2]5D'!$C:$AY,COLUMNS($A237:C237)+36,0)</f>
        <v>128.06541619604494</v>
      </c>
      <c r="H238" s="87">
        <f>VLOOKUP($D238,'[2]5D'!$C:$AY,COLUMNS($A237:D237)+36,0)</f>
        <v>129.04901199924541</v>
      </c>
      <c r="I238" s="98">
        <f>VLOOKUP($D238,'[2]5D'!$C:$AY,COLUMNS($A237:E237)+36,0)</f>
        <v>136.00591101064836</v>
      </c>
      <c r="J238" s="98">
        <f>VLOOKUP($D238,'[2]5D'!$C:$AY,COLUMNS($A237:F237)+36,0)</f>
        <v>138.52223578597878</v>
      </c>
      <c r="K238" s="87">
        <f>VLOOKUP($D238,'[2]5D'!$C:$AY,COLUMNS($A237:G237)+36,0)</f>
        <v>138.36905970093017</v>
      </c>
      <c r="L238" s="87">
        <f>VLOOKUP($D238,'[2]5D'!$C:$AY,COLUMNS($A237:H237)+36,0)</f>
        <v>152.49447884302592</v>
      </c>
      <c r="M238" s="87">
        <f>VLOOKUP($D238,'[2]5D'!$C:$AY,COLUMNS($A237:I237)+36,0)</f>
        <v>140.33332257905872</v>
      </c>
      <c r="N238" s="87">
        <f>VLOOKUP($D238,'[2]5D'!$C:$AY,COLUMNS($A237:J237)+36,0)</f>
        <v>136.87623486549307</v>
      </c>
      <c r="O238" s="87">
        <f>VLOOKUP($D238,'[2]5D'!$C:$AY,COLUMNS($A237:K237)+36,0)</f>
        <v>114.19808483946832</v>
      </c>
      <c r="P238" s="87">
        <f>VLOOKUP($D238,'[2]5D'!$C:$AY,COLUMNS($A237:L237)+36,0)</f>
        <v>131.5809119338428</v>
      </c>
      <c r="Q238" s="87">
        <f>VLOOKUP($D238,'[2]5D'!$C:$AY,COLUMNS($A237:M237)+36,0)</f>
        <v>136.15732712844218</v>
      </c>
    </row>
    <row r="239" spans="1:17">
      <c r="D239" s="136">
        <v>10712</v>
      </c>
      <c r="E239" s="87">
        <v>1.5874652868030501E-2</v>
      </c>
      <c r="F239" s="87">
        <f>VLOOKUP($D239,'[2]5D'!$C:$AY,COLUMNS($A238:B238)+36,0)</f>
        <v>129.33230809481643</v>
      </c>
      <c r="G239" s="87">
        <f>VLOOKUP($D239,'[2]5D'!$C:$AY,COLUMNS($A238:C238)+36,0)</f>
        <v>119.1991034527322</v>
      </c>
      <c r="H239" s="87">
        <f>VLOOKUP($D239,'[2]5D'!$C:$AY,COLUMNS($A238:D238)+36,0)</f>
        <v>111.14226903292648</v>
      </c>
      <c r="I239" s="98">
        <f>VLOOKUP($D239,'[2]5D'!$C:$AY,COLUMNS($A238:E238)+36,0)</f>
        <v>124.79319375996438</v>
      </c>
      <c r="J239" s="98">
        <f>VLOOKUP($D239,'[2]5D'!$C:$AY,COLUMNS($A238:F238)+36,0)</f>
        <v>133.98470730750276</v>
      </c>
      <c r="K239" s="87">
        <f>VLOOKUP($D239,'[2]5D'!$C:$AY,COLUMNS($A238:G238)+36,0)</f>
        <v>133.0819442713323</v>
      </c>
      <c r="L239" s="87">
        <f>VLOOKUP($D239,'[2]5D'!$C:$AY,COLUMNS($A238:H238)+36,0)</f>
        <v>146.74940293847291</v>
      </c>
      <c r="M239" s="87">
        <f>VLOOKUP($D239,'[2]5D'!$C:$AY,COLUMNS($A238:I238)+36,0)</f>
        <v>142.80313096201675</v>
      </c>
      <c r="N239" s="87">
        <f>VLOOKUP($D239,'[2]5D'!$C:$AY,COLUMNS($A238:J238)+36,0)</f>
        <v>135.08913175648487</v>
      </c>
      <c r="O239" s="87">
        <f>VLOOKUP($D239,'[2]5D'!$C:$AY,COLUMNS($A238:K238)+36,0)</f>
        <v>134.07999728635596</v>
      </c>
      <c r="P239" s="87">
        <f>VLOOKUP($D239,'[2]5D'!$C:$AY,COLUMNS($A238:L238)+36,0)</f>
        <v>132.98531604672959</v>
      </c>
      <c r="Q239" s="87">
        <f>VLOOKUP($D239,'[2]5D'!$C:$AY,COLUMNS($A238:M238)+36,0)</f>
        <v>145.0727668252643</v>
      </c>
    </row>
    <row r="240" spans="1:17">
      <c r="D240" s="136">
        <v>10713</v>
      </c>
      <c r="E240" s="87">
        <v>2.3343081799267001E-3</v>
      </c>
      <c r="F240" s="87">
        <f>VLOOKUP($D240,'[2]5D'!$C:$AY,COLUMNS($A239:B239)+36,0)</f>
        <v>119.4071504769648</v>
      </c>
      <c r="G240" s="87">
        <f>VLOOKUP($D240,'[2]5D'!$C:$AY,COLUMNS($A239:C239)+36,0)</f>
        <v>106.61749525466047</v>
      </c>
      <c r="H240" s="87">
        <f>VLOOKUP($D240,'[2]5D'!$C:$AY,COLUMNS($A239:D239)+36,0)</f>
        <v>105.65119058926602</v>
      </c>
      <c r="I240" s="98">
        <f>VLOOKUP($D240,'[2]5D'!$C:$AY,COLUMNS($A239:E239)+36,0)</f>
        <v>108.03472192099814</v>
      </c>
      <c r="J240" s="98">
        <f>VLOOKUP($D240,'[2]5D'!$C:$AY,COLUMNS($A239:F239)+36,0)</f>
        <v>110.47450288402814</v>
      </c>
      <c r="K240" s="87">
        <f>VLOOKUP($D240,'[2]5D'!$C:$AY,COLUMNS($A239:G239)+36,0)</f>
        <v>115.3955630724099</v>
      </c>
      <c r="L240" s="87">
        <f>VLOOKUP($D240,'[2]5D'!$C:$AY,COLUMNS($A239:H239)+36,0)</f>
        <v>114.55613271550142</v>
      </c>
      <c r="M240" s="87">
        <f>VLOOKUP($D240,'[2]5D'!$C:$AY,COLUMNS($A239:I239)+36,0)</f>
        <v>109.64060867849774</v>
      </c>
      <c r="N240" s="87">
        <f>VLOOKUP($D240,'[2]5D'!$C:$AY,COLUMNS($A239:J239)+36,0)</f>
        <v>103.19921903904476</v>
      </c>
      <c r="O240" s="87">
        <f>VLOOKUP($D240,'[2]5D'!$C:$AY,COLUMNS($A239:K239)+36,0)</f>
        <v>100.48931996276238</v>
      </c>
      <c r="P240" s="87">
        <f>VLOOKUP($D240,'[2]5D'!$C:$AY,COLUMNS($A239:L239)+36,0)</f>
        <v>94.607612861068091</v>
      </c>
      <c r="Q240" s="87">
        <f>VLOOKUP($D240,'[2]5D'!$C:$AY,COLUMNS($A239:M239)+36,0)</f>
        <v>104.69800744132304</v>
      </c>
    </row>
    <row r="241" spans="4:17">
      <c r="D241" s="136">
        <v>10721</v>
      </c>
      <c r="E241" s="87">
        <v>6.7174318863590697E-3</v>
      </c>
      <c r="F241" s="87">
        <f>VLOOKUP($D241,'[2]5D'!$C:$AY,COLUMNS($A240:B240)+36,0)</f>
        <v>145.05644620030878</v>
      </c>
      <c r="G241" s="87">
        <f>VLOOKUP($D241,'[2]5D'!$C:$AY,COLUMNS($A240:C240)+36,0)</f>
        <v>120.76730682494434</v>
      </c>
      <c r="H241" s="87">
        <f>VLOOKUP($D241,'[2]5D'!$C:$AY,COLUMNS($A240:D240)+36,0)</f>
        <v>123.30155128825251</v>
      </c>
      <c r="I241" s="98">
        <f>VLOOKUP($D241,'[2]5D'!$C:$AY,COLUMNS($A240:E240)+36,0)</f>
        <v>128.39211766148622</v>
      </c>
      <c r="J241" s="98">
        <f>VLOOKUP($D241,'[2]5D'!$C:$AY,COLUMNS($A240:F240)+36,0)</f>
        <v>111.2326294236891</v>
      </c>
      <c r="K241" s="87">
        <f>VLOOKUP($D241,'[2]5D'!$C:$AY,COLUMNS($A240:G240)+36,0)</f>
        <v>109.78648224655794</v>
      </c>
      <c r="L241" s="87">
        <f>VLOOKUP($D241,'[2]5D'!$C:$AY,COLUMNS($A240:H240)+36,0)</f>
        <v>116.01682053449865</v>
      </c>
      <c r="M241" s="87">
        <f>VLOOKUP($D241,'[2]5D'!$C:$AY,COLUMNS($A240:I240)+36,0)</f>
        <v>115.47540016558419</v>
      </c>
      <c r="N241" s="87">
        <f>VLOOKUP($D241,'[2]5D'!$C:$AY,COLUMNS($A240:J240)+36,0)</f>
        <v>107.95855269018169</v>
      </c>
      <c r="O241" s="87">
        <f>VLOOKUP($D241,'[2]5D'!$C:$AY,COLUMNS($A240:K240)+36,0)</f>
        <v>106.24596437758467</v>
      </c>
      <c r="P241" s="87">
        <f>VLOOKUP($D241,'[2]5D'!$C:$AY,COLUMNS($A240:L240)+36,0)</f>
        <v>106.4030305553318</v>
      </c>
      <c r="Q241" s="87">
        <f>VLOOKUP($D241,'[2]5D'!$C:$AY,COLUMNS($A240:M240)+36,0)</f>
        <v>108.44770754599422</v>
      </c>
    </row>
    <row r="242" spans="4:17">
      <c r="D242" s="136">
        <v>10731</v>
      </c>
      <c r="E242" s="87">
        <v>1.30347312726997E-2</v>
      </c>
      <c r="F242" s="87">
        <f>VLOOKUP($D242,'[2]5D'!$C:$AY,COLUMNS($A241:B241)+36,0)</f>
        <v>102.96174739392983</v>
      </c>
      <c r="G242" s="87">
        <f>VLOOKUP($D242,'[2]5D'!$C:$AY,COLUMNS($A241:C241)+36,0)</f>
        <v>102.29240802361112</v>
      </c>
      <c r="H242" s="87">
        <f>VLOOKUP($D242,'[2]5D'!$C:$AY,COLUMNS($A241:D241)+36,0)</f>
        <v>102.57147099837567</v>
      </c>
      <c r="I242" s="98">
        <f>VLOOKUP($D242,'[2]5D'!$C:$AY,COLUMNS($A241:E241)+36,0)</f>
        <v>118.64606242526085</v>
      </c>
      <c r="J242" s="98">
        <f>VLOOKUP($D242,'[2]5D'!$C:$AY,COLUMNS($A241:F241)+36,0)</f>
        <v>114.2322225109458</v>
      </c>
      <c r="K242" s="87">
        <f>VLOOKUP($D242,'[2]5D'!$C:$AY,COLUMNS($A241:G241)+36,0)</f>
        <v>113.58020002224808</v>
      </c>
      <c r="L242" s="87">
        <f>VLOOKUP($D242,'[2]5D'!$C:$AY,COLUMNS($A241:H241)+36,0)</f>
        <v>114.86424780890458</v>
      </c>
      <c r="M242" s="87">
        <f>VLOOKUP($D242,'[2]5D'!$C:$AY,COLUMNS($A241:I241)+36,0)</f>
        <v>108.42896802481499</v>
      </c>
      <c r="N242" s="87">
        <f>VLOOKUP($D242,'[2]5D'!$C:$AY,COLUMNS($A241:J241)+36,0)</f>
        <v>108.55092871501525</v>
      </c>
      <c r="O242" s="87">
        <f>VLOOKUP($D242,'[2]5D'!$C:$AY,COLUMNS($A241:K241)+36,0)</f>
        <v>108.02025220836559</v>
      </c>
      <c r="P242" s="87">
        <f>VLOOKUP($D242,'[2]5D'!$C:$AY,COLUMNS($A241:L241)+36,0)</f>
        <v>103.10375668653097</v>
      </c>
      <c r="Q242" s="87">
        <f>VLOOKUP($D242,'[2]5D'!$C:$AY,COLUMNS($A241:M241)+36,0)</f>
        <v>114.26928258075183</v>
      </c>
    </row>
    <row r="243" spans="4:17">
      <c r="D243" s="136">
        <v>10732</v>
      </c>
      <c r="E243" s="87">
        <v>3.3047793599772703E-2</v>
      </c>
      <c r="F243" s="87">
        <f>VLOOKUP($D243,'[2]5D'!$C:$AY,COLUMNS($A242:B242)+36,0)</f>
        <v>107.14232577510094</v>
      </c>
      <c r="G243" s="87">
        <f>VLOOKUP($D243,'[2]5D'!$C:$AY,COLUMNS($A242:C242)+36,0)</f>
        <v>109.43151996168096</v>
      </c>
      <c r="H243" s="87">
        <f>VLOOKUP($D243,'[2]5D'!$C:$AY,COLUMNS($A242:D242)+36,0)</f>
        <v>110.4649539623972</v>
      </c>
      <c r="I243" s="98">
        <f>VLOOKUP($D243,'[2]5D'!$C:$AY,COLUMNS($A242:E242)+36,0)</f>
        <v>125.45625163444279</v>
      </c>
      <c r="J243" s="98">
        <f>VLOOKUP($D243,'[2]5D'!$C:$AY,COLUMNS($A242:F242)+36,0)</f>
        <v>103.51149713968577</v>
      </c>
      <c r="K243" s="87">
        <f>VLOOKUP($D243,'[2]5D'!$C:$AY,COLUMNS($A242:G242)+36,0)</f>
        <v>108.21462094704057</v>
      </c>
      <c r="L243" s="87">
        <f>VLOOKUP($D243,'[2]5D'!$C:$AY,COLUMNS($A242:H242)+36,0)</f>
        <v>115.68616223001672</v>
      </c>
      <c r="M243" s="87">
        <f>VLOOKUP($D243,'[2]5D'!$C:$AY,COLUMNS($A242:I242)+36,0)</f>
        <v>103.70052282144167</v>
      </c>
      <c r="N243" s="87">
        <f>VLOOKUP($D243,'[2]5D'!$C:$AY,COLUMNS($A242:J242)+36,0)</f>
        <v>117.0520291201651</v>
      </c>
      <c r="O243" s="87">
        <f>VLOOKUP($D243,'[2]5D'!$C:$AY,COLUMNS($A242:K242)+36,0)</f>
        <v>106.05429815157886</v>
      </c>
      <c r="P243" s="87">
        <f>VLOOKUP($D243,'[2]5D'!$C:$AY,COLUMNS($A242:L242)+36,0)</f>
        <v>113.0553764824184</v>
      </c>
      <c r="Q243" s="87">
        <f>VLOOKUP($D243,'[2]5D'!$C:$AY,COLUMNS($A242:M242)+36,0)</f>
        <v>103.24762658214048</v>
      </c>
    </row>
    <row r="244" spans="4:17">
      <c r="D244" s="136">
        <v>10733</v>
      </c>
      <c r="E244" s="87">
        <v>1.3284492703482099E-2</v>
      </c>
      <c r="F244" s="87">
        <f>VLOOKUP($D244,'[2]5D'!$C:$AY,COLUMNS($A243:B243)+36,0)</f>
        <v>111.42499031820552</v>
      </c>
      <c r="G244" s="87">
        <f>VLOOKUP($D244,'[2]5D'!$C:$AY,COLUMNS($A243:C243)+36,0)</f>
        <v>118.35376632109694</v>
      </c>
      <c r="H244" s="87">
        <f>VLOOKUP($D244,'[2]5D'!$C:$AY,COLUMNS($A243:D243)+36,0)</f>
        <v>125.29282671414857</v>
      </c>
      <c r="I244" s="98">
        <f>VLOOKUP($D244,'[2]5D'!$C:$AY,COLUMNS($A243:E243)+36,0)</f>
        <v>134.41586115569322</v>
      </c>
      <c r="J244" s="98">
        <f>VLOOKUP($D244,'[2]5D'!$C:$AY,COLUMNS($A243:F243)+36,0)</f>
        <v>135.5062942580677</v>
      </c>
      <c r="K244" s="87">
        <f>VLOOKUP($D244,'[2]5D'!$C:$AY,COLUMNS($A243:G243)+36,0)</f>
        <v>132.01353429759635</v>
      </c>
      <c r="L244" s="87">
        <f>VLOOKUP($D244,'[2]5D'!$C:$AY,COLUMNS($A243:H243)+36,0)</f>
        <v>147.94914357534222</v>
      </c>
      <c r="M244" s="87">
        <f>VLOOKUP($D244,'[2]5D'!$C:$AY,COLUMNS($A243:I243)+36,0)</f>
        <v>141.30282137518304</v>
      </c>
      <c r="N244" s="87">
        <f>VLOOKUP($D244,'[2]5D'!$C:$AY,COLUMNS($A243:J243)+36,0)</f>
        <v>125.31102781245319</v>
      </c>
      <c r="O244" s="87">
        <f>VLOOKUP($D244,'[2]5D'!$C:$AY,COLUMNS($A243:K243)+36,0)</f>
        <v>128.14041239494941</v>
      </c>
      <c r="P244" s="87">
        <f>VLOOKUP($D244,'[2]5D'!$C:$AY,COLUMNS($A243:L243)+36,0)</f>
        <v>126.99160790919083</v>
      </c>
      <c r="Q244" s="87">
        <f>VLOOKUP($D244,'[2]5D'!$C:$AY,COLUMNS($A243:M243)+36,0)</f>
        <v>130.04786342049198</v>
      </c>
    </row>
    <row r="245" spans="4:17">
      <c r="D245" s="136">
        <v>10741</v>
      </c>
      <c r="E245" s="87">
        <v>1.4557539534143E-2</v>
      </c>
      <c r="F245" s="87">
        <f>VLOOKUP($D245,'[2]5D'!$C:$AY,COLUMNS($A244:B244)+36,0)</f>
        <v>120.07552663847029</v>
      </c>
      <c r="G245" s="87">
        <f>VLOOKUP($D245,'[2]5D'!$C:$AY,COLUMNS($A244:C244)+36,0)</f>
        <v>119.70887731947649</v>
      </c>
      <c r="H245" s="87">
        <f>VLOOKUP($D245,'[2]5D'!$C:$AY,COLUMNS($A244:D244)+36,0)</f>
        <v>121.55788443640601</v>
      </c>
      <c r="I245" s="98">
        <f>VLOOKUP($D245,'[2]5D'!$C:$AY,COLUMNS($A244:E244)+36,0)</f>
        <v>112.41992733346545</v>
      </c>
      <c r="J245" s="98">
        <f>VLOOKUP($D245,'[2]5D'!$C:$AY,COLUMNS($A244:F244)+36,0)</f>
        <v>125.10065037190064</v>
      </c>
      <c r="K245" s="87">
        <f>VLOOKUP($D245,'[2]5D'!$C:$AY,COLUMNS($A244:G244)+36,0)</f>
        <v>114.80859572907569</v>
      </c>
      <c r="L245" s="87">
        <f>VLOOKUP($D245,'[2]5D'!$C:$AY,COLUMNS($A244:H244)+36,0)</f>
        <v>132.95351781313349</v>
      </c>
      <c r="M245" s="87">
        <f>VLOOKUP($D245,'[2]5D'!$C:$AY,COLUMNS($A244:I244)+36,0)</f>
        <v>127.14752373010069</v>
      </c>
      <c r="N245" s="87">
        <f>VLOOKUP($D245,'[2]5D'!$C:$AY,COLUMNS($A244:J244)+36,0)</f>
        <v>123.49874281180726</v>
      </c>
      <c r="O245" s="87">
        <f>VLOOKUP($D245,'[2]5D'!$C:$AY,COLUMNS($A244:K244)+36,0)</f>
        <v>129.28526107755613</v>
      </c>
      <c r="P245" s="87">
        <f>VLOOKUP($D245,'[2]5D'!$C:$AY,COLUMNS($A244:L244)+36,0)</f>
        <v>122.16446083608443</v>
      </c>
      <c r="Q245" s="87">
        <f>VLOOKUP($D245,'[2]5D'!$C:$AY,COLUMNS($A244:M244)+36,0)</f>
        <v>137.21209747058319</v>
      </c>
    </row>
    <row r="246" spans="4:17">
      <c r="D246" s="136">
        <v>10750</v>
      </c>
      <c r="E246" s="87">
        <v>4.3098472118120196E-3</v>
      </c>
      <c r="F246" s="87">
        <f>VLOOKUP($D246,'[2]5D'!$C:$AY,COLUMNS($A245:B245)+36,0)</f>
        <v>122.10124266460832</v>
      </c>
      <c r="G246" s="87">
        <f>VLOOKUP($D246,'[2]5D'!$C:$AY,COLUMNS($A245:C245)+36,0)</f>
        <v>111.47626307462717</v>
      </c>
      <c r="H246" s="87">
        <f>VLOOKUP($D246,'[2]5D'!$C:$AY,COLUMNS($A245:D245)+36,0)</f>
        <v>107.79807828165814</v>
      </c>
      <c r="I246" s="98">
        <f>VLOOKUP($D246,'[2]5D'!$C:$AY,COLUMNS($A245:E245)+36,0)</f>
        <v>112.25833766719522</v>
      </c>
      <c r="J246" s="98">
        <f>VLOOKUP($D246,'[2]5D'!$C:$AY,COLUMNS($A245:F245)+36,0)</f>
        <v>103.25199376947769</v>
      </c>
      <c r="K246" s="87">
        <f>VLOOKUP($D246,'[2]5D'!$C:$AY,COLUMNS($A245:G245)+36,0)</f>
        <v>102.51862831727578</v>
      </c>
      <c r="L246" s="87">
        <f>VLOOKUP($D246,'[2]5D'!$C:$AY,COLUMNS($A245:H245)+36,0)</f>
        <v>115.59310735831492</v>
      </c>
      <c r="M246" s="87">
        <f>VLOOKUP($D246,'[2]5D'!$C:$AY,COLUMNS($A245:I245)+36,0)</f>
        <v>103.00471472423807</v>
      </c>
      <c r="N246" s="87">
        <f>VLOOKUP($D246,'[2]5D'!$C:$AY,COLUMNS($A245:J245)+36,0)</f>
        <v>106.59606538036279</v>
      </c>
      <c r="O246" s="87">
        <f>VLOOKUP($D246,'[2]5D'!$C:$AY,COLUMNS($A245:K245)+36,0)</f>
        <v>111.5811031035296</v>
      </c>
      <c r="P246" s="87">
        <f>VLOOKUP($D246,'[2]5D'!$C:$AY,COLUMNS($A245:L245)+36,0)</f>
        <v>114.90892994315811</v>
      </c>
      <c r="Q246" s="87">
        <f>VLOOKUP($D246,'[2]5D'!$C:$AY,COLUMNS($A245:M245)+36,0)</f>
        <v>115.69380618498516</v>
      </c>
    </row>
    <row r="247" spans="4:17">
      <c r="D247" s="136">
        <v>10791</v>
      </c>
      <c r="E247" s="87">
        <v>1.9742523101177E-4</v>
      </c>
      <c r="F247" s="87">
        <f>VLOOKUP($D247,'[2]5D'!$C:$AY,COLUMNS($A246:B246)+36,0)</f>
        <v>107.1718536708634</v>
      </c>
      <c r="G247" s="87">
        <f>VLOOKUP($D247,'[2]5D'!$C:$AY,COLUMNS($A246:C246)+36,0)</f>
        <v>105.57846541413917</v>
      </c>
      <c r="H247" s="87">
        <f>VLOOKUP($D247,'[2]5D'!$C:$AY,COLUMNS($A246:D246)+36,0)</f>
        <v>109.25378952837951</v>
      </c>
      <c r="I247" s="98">
        <f>VLOOKUP($D247,'[2]5D'!$C:$AY,COLUMNS($A246:E246)+36,0)</f>
        <v>107.50974396084364</v>
      </c>
      <c r="J247" s="98">
        <f>VLOOKUP($D247,'[2]5D'!$C:$AY,COLUMNS($A246:F246)+36,0)</f>
        <v>106.65892755503435</v>
      </c>
      <c r="K247" s="87">
        <f>VLOOKUP($D247,'[2]5D'!$C:$AY,COLUMNS($A246:G246)+36,0)</f>
        <v>102.54791533263756</v>
      </c>
      <c r="L247" s="87">
        <f>VLOOKUP($D247,'[2]5D'!$C:$AY,COLUMNS($A246:H246)+36,0)</f>
        <v>110.50726828280446</v>
      </c>
      <c r="M247" s="87">
        <f>VLOOKUP($D247,'[2]5D'!$C:$AY,COLUMNS($A246:I246)+36,0)</f>
        <v>103.77467605632201</v>
      </c>
      <c r="N247" s="87">
        <f>VLOOKUP($D247,'[2]5D'!$C:$AY,COLUMNS($A246:J246)+36,0)</f>
        <v>104.26570002005815</v>
      </c>
      <c r="O247" s="87">
        <f>VLOOKUP($D247,'[2]5D'!$C:$AY,COLUMNS($A246:K246)+36,0)</f>
        <v>108.82279255375364</v>
      </c>
      <c r="P247" s="87">
        <f>VLOOKUP($D247,'[2]5D'!$C:$AY,COLUMNS($A246:L246)+36,0)</f>
        <v>100.17137965170184</v>
      </c>
      <c r="Q247" s="87">
        <f>VLOOKUP($D247,'[2]5D'!$C:$AY,COLUMNS($A246:M246)+36,0)</f>
        <v>100.58723443779708</v>
      </c>
    </row>
    <row r="248" spans="4:17">
      <c r="D248" s="136">
        <v>10793</v>
      </c>
      <c r="E248" s="87">
        <v>2.7764224336961399E-3</v>
      </c>
      <c r="F248" s="87">
        <f>VLOOKUP($D248,'[2]5D'!$C:$AY,COLUMNS($A247:B247)+36,0)</f>
        <v>110.40296640571201</v>
      </c>
      <c r="G248" s="87">
        <f>VLOOKUP($D248,'[2]5D'!$C:$AY,COLUMNS($A247:C247)+36,0)</f>
        <v>111.52621654855939</v>
      </c>
      <c r="H248" s="87">
        <f>VLOOKUP($D248,'[2]5D'!$C:$AY,COLUMNS($A247:D247)+36,0)</f>
        <v>104.17260901904191</v>
      </c>
      <c r="I248" s="98">
        <f>VLOOKUP($D248,'[2]5D'!$C:$AY,COLUMNS($A247:E247)+36,0)</f>
        <v>101.99446051961627</v>
      </c>
      <c r="J248" s="98">
        <f>VLOOKUP($D248,'[2]5D'!$C:$AY,COLUMNS($A247:F247)+36,0)</f>
        <v>126.25763786907277</v>
      </c>
      <c r="K248" s="87">
        <f>VLOOKUP($D248,'[2]5D'!$C:$AY,COLUMNS($A247:G247)+36,0)</f>
        <v>122.32505924053098</v>
      </c>
      <c r="L248" s="87">
        <f>VLOOKUP($D248,'[2]5D'!$C:$AY,COLUMNS($A247:H247)+36,0)</f>
        <v>141.05190511251936</v>
      </c>
      <c r="M248" s="87">
        <f>VLOOKUP($D248,'[2]5D'!$C:$AY,COLUMNS($A247:I247)+36,0)</f>
        <v>136.93057377704903</v>
      </c>
      <c r="N248" s="87">
        <f>VLOOKUP($D248,'[2]5D'!$C:$AY,COLUMNS($A247:J247)+36,0)</f>
        <v>127.52807823739403</v>
      </c>
      <c r="O248" s="87">
        <f>VLOOKUP($D248,'[2]5D'!$C:$AY,COLUMNS($A247:K247)+36,0)</f>
        <v>121.01228098220275</v>
      </c>
      <c r="P248" s="87">
        <f>VLOOKUP($D248,'[2]5D'!$C:$AY,COLUMNS($A247:L247)+36,0)</f>
        <v>125.80565449255343</v>
      </c>
      <c r="Q248" s="87">
        <f>VLOOKUP($D248,'[2]5D'!$C:$AY,COLUMNS($A247:M247)+36,0)</f>
        <v>109.41464996951976</v>
      </c>
    </row>
    <row r="249" spans="4:17">
      <c r="D249" s="136">
        <v>10794</v>
      </c>
      <c r="E249" s="87">
        <v>4.4875486390549696E-3</v>
      </c>
      <c r="F249" s="87">
        <f>VLOOKUP($D249,'[2]5D'!$C:$AY,COLUMNS($A248:B248)+36,0)</f>
        <v>131.31672075546064</v>
      </c>
      <c r="G249" s="87">
        <f>VLOOKUP($D249,'[2]5D'!$C:$AY,COLUMNS($A248:C248)+36,0)</f>
        <v>124.08449622357676</v>
      </c>
      <c r="H249" s="87">
        <f>VLOOKUP($D249,'[2]5D'!$C:$AY,COLUMNS($A248:D248)+36,0)</f>
        <v>116.77134298628701</v>
      </c>
      <c r="I249" s="98">
        <f>VLOOKUP($D249,'[2]5D'!$C:$AY,COLUMNS($A248:E248)+36,0)</f>
        <v>117.39016394566161</v>
      </c>
      <c r="J249" s="98">
        <f>VLOOKUP($D249,'[2]5D'!$C:$AY,COLUMNS($A248:F248)+36,0)</f>
        <v>122.5492560062257</v>
      </c>
      <c r="K249" s="87">
        <f>VLOOKUP($D249,'[2]5D'!$C:$AY,COLUMNS($A248:G248)+36,0)</f>
        <v>156.00168488595139</v>
      </c>
      <c r="L249" s="87">
        <f>VLOOKUP($D249,'[2]5D'!$C:$AY,COLUMNS($A248:H248)+36,0)</f>
        <v>155.09396785325197</v>
      </c>
      <c r="M249" s="87">
        <f>VLOOKUP($D249,'[2]5D'!$C:$AY,COLUMNS($A248:I248)+36,0)</f>
        <v>138.18023528959344</v>
      </c>
      <c r="N249" s="87">
        <f>VLOOKUP($D249,'[2]5D'!$C:$AY,COLUMNS($A248:J248)+36,0)</f>
        <v>123.20900072437711</v>
      </c>
      <c r="O249" s="87">
        <f>VLOOKUP($D249,'[2]5D'!$C:$AY,COLUMNS($A248:K248)+36,0)</f>
        <v>129.74285121584737</v>
      </c>
      <c r="P249" s="87">
        <f>VLOOKUP($D249,'[2]5D'!$C:$AY,COLUMNS($A248:L248)+36,0)</f>
        <v>130.22398305163762</v>
      </c>
      <c r="Q249" s="87">
        <f>VLOOKUP($D249,'[2]5D'!$C:$AY,COLUMNS($A248:M248)+36,0)</f>
        <v>134.52913517439609</v>
      </c>
    </row>
    <row r="250" spans="4:17">
      <c r="D250" s="136">
        <v>10799</v>
      </c>
      <c r="E250" s="87">
        <v>1.5285610972850701E-2</v>
      </c>
      <c r="F250" s="87">
        <f>VLOOKUP($D250,'[2]5D'!$C:$AY,COLUMNS($A249:B249)+36,0)</f>
        <v>137.64930899504637</v>
      </c>
      <c r="G250" s="87">
        <f>VLOOKUP($D250,'[2]5D'!$C:$AY,COLUMNS($A249:C249)+36,0)</f>
        <v>112.7522342940527</v>
      </c>
      <c r="H250" s="87">
        <f>VLOOKUP($D250,'[2]5D'!$C:$AY,COLUMNS($A249:D249)+36,0)</f>
        <v>106.18901398982219</v>
      </c>
      <c r="I250" s="98">
        <f>VLOOKUP($D250,'[2]5D'!$C:$AY,COLUMNS($A249:E249)+36,0)</f>
        <v>116.63315217773227</v>
      </c>
      <c r="J250" s="98">
        <f>VLOOKUP($D250,'[2]5D'!$C:$AY,COLUMNS($A249:F249)+36,0)</f>
        <v>118.50224019027449</v>
      </c>
      <c r="K250" s="87">
        <f>VLOOKUP($D250,'[2]5D'!$C:$AY,COLUMNS($A249:G249)+36,0)</f>
        <v>117.85954479610413</v>
      </c>
      <c r="L250" s="87">
        <f>VLOOKUP($D250,'[2]5D'!$C:$AY,COLUMNS($A249:H249)+36,0)</f>
        <v>140.35053282836174</v>
      </c>
      <c r="M250" s="87">
        <f>VLOOKUP($D250,'[2]5D'!$C:$AY,COLUMNS($A249:I249)+36,0)</f>
        <v>132.36631015043045</v>
      </c>
      <c r="N250" s="87">
        <f>VLOOKUP($D250,'[2]5D'!$C:$AY,COLUMNS($A249:J249)+36,0)</f>
        <v>124.84788870788044</v>
      </c>
      <c r="O250" s="87">
        <f>VLOOKUP($D250,'[2]5D'!$C:$AY,COLUMNS($A249:K249)+36,0)</f>
        <v>110.89934031261318</v>
      </c>
      <c r="P250" s="87">
        <f>VLOOKUP($D250,'[2]5D'!$C:$AY,COLUMNS($A249:L249)+36,0)</f>
        <v>105.23864883541646</v>
      </c>
      <c r="Q250" s="87">
        <f>VLOOKUP($D250,'[2]5D'!$C:$AY,COLUMNS($A249:M249)+36,0)</f>
        <v>103.07222758515223</v>
      </c>
    </row>
    <row r="251" spans="4:17">
      <c r="D251" s="136">
        <v>11030</v>
      </c>
      <c r="E251" s="87">
        <v>5.2566764061367302E-2</v>
      </c>
      <c r="F251" s="87">
        <f>VLOOKUP($D251,'[2]5D'!$C:$AY,COLUMNS($A250:B250)+36,0)</f>
        <v>122.82304273006319</v>
      </c>
      <c r="G251" s="87">
        <f>VLOOKUP($D251,'[2]5D'!$C:$AY,COLUMNS($A250:C250)+36,0)</f>
        <v>95.338463442163643</v>
      </c>
      <c r="H251" s="87">
        <f>VLOOKUP($D251,'[2]5D'!$C:$AY,COLUMNS($A250:D250)+36,0)</f>
        <v>126.03676606690412</v>
      </c>
      <c r="I251" s="98">
        <f>VLOOKUP($D251,'[2]5D'!$C:$AY,COLUMNS($A250:E250)+36,0)</f>
        <v>137.81876008986831</v>
      </c>
      <c r="J251" s="98">
        <f>VLOOKUP($D251,'[2]5D'!$C:$AY,COLUMNS($A250:F250)+36,0)</f>
        <v>132.65937755102073</v>
      </c>
      <c r="K251" s="87">
        <f>VLOOKUP($D251,'[2]5D'!$C:$AY,COLUMNS($A250:G250)+36,0)</f>
        <v>124.54123939389427</v>
      </c>
      <c r="L251" s="87">
        <f>VLOOKUP($D251,'[2]5D'!$C:$AY,COLUMNS($A250:H250)+36,0)</f>
        <v>156.67613420015928</v>
      </c>
      <c r="M251" s="87">
        <f>VLOOKUP($D251,'[2]5D'!$C:$AY,COLUMNS($A250:I250)+36,0)</f>
        <v>139.27716533135691</v>
      </c>
      <c r="N251" s="87">
        <f>VLOOKUP($D251,'[2]5D'!$C:$AY,COLUMNS($A250:J250)+36,0)</f>
        <v>143.15197835816335</v>
      </c>
      <c r="O251" s="87">
        <f>VLOOKUP($D251,'[2]5D'!$C:$AY,COLUMNS($A250:K250)+36,0)</f>
        <v>141.23855838451328</v>
      </c>
      <c r="P251" s="87">
        <f>VLOOKUP($D251,'[2]5D'!$C:$AY,COLUMNS($A250:L250)+36,0)</f>
        <v>146.92582658332236</v>
      </c>
      <c r="Q251" s="87">
        <f>VLOOKUP($D251,'[2]5D'!$C:$AY,COLUMNS($A250:M250)+36,0)</f>
        <v>156.50594265648837</v>
      </c>
    </row>
    <row r="252" spans="4:17">
      <c r="D252" s="136">
        <v>11041</v>
      </c>
      <c r="E252" s="87">
        <v>1.69091774347148E-2</v>
      </c>
      <c r="F252" s="87">
        <f>VLOOKUP($D252,'[2]5D'!$C:$AY,COLUMNS($A251:B251)+36,0)</f>
        <v>116.18633729478144</v>
      </c>
      <c r="G252" s="87">
        <f>VLOOKUP($D252,'[2]5D'!$C:$AY,COLUMNS($A251:C251)+36,0)</f>
        <v>108.39770109151607</v>
      </c>
      <c r="H252" s="87">
        <f>VLOOKUP($D252,'[2]5D'!$C:$AY,COLUMNS($A251:D251)+36,0)</f>
        <v>107.94227239532354</v>
      </c>
      <c r="I252" s="98">
        <f>VLOOKUP($D252,'[2]5D'!$C:$AY,COLUMNS($A251:E251)+36,0)</f>
        <v>111.10586270027412</v>
      </c>
      <c r="J252" s="98">
        <f>VLOOKUP($D252,'[2]5D'!$C:$AY,COLUMNS($A251:F251)+36,0)</f>
        <v>125.16411818228281</v>
      </c>
      <c r="K252" s="87">
        <f>VLOOKUP($D252,'[2]5D'!$C:$AY,COLUMNS($A251:G251)+36,0)</f>
        <v>138.05279981014519</v>
      </c>
      <c r="L252" s="87">
        <f>VLOOKUP($D252,'[2]5D'!$C:$AY,COLUMNS($A251:H251)+36,0)</f>
        <v>109.29569651679296</v>
      </c>
      <c r="M252" s="87">
        <f>VLOOKUP($D252,'[2]5D'!$C:$AY,COLUMNS($A251:I251)+36,0)</f>
        <v>119.94573651183696</v>
      </c>
      <c r="N252" s="87">
        <f>VLOOKUP($D252,'[2]5D'!$C:$AY,COLUMNS($A251:J251)+36,0)</f>
        <v>115.27874588050216</v>
      </c>
      <c r="O252" s="87">
        <f>VLOOKUP($D252,'[2]5D'!$C:$AY,COLUMNS($A251:K251)+36,0)</f>
        <v>121.20790528093177</v>
      </c>
      <c r="P252" s="87">
        <f>VLOOKUP($D252,'[2]5D'!$C:$AY,COLUMNS($A251:L251)+36,0)</f>
        <v>117.41792013002819</v>
      </c>
      <c r="Q252" s="87">
        <f>VLOOKUP($D252,'[2]5D'!$C:$AY,COLUMNS($A251:M251)+36,0)</f>
        <v>119.94773202961062</v>
      </c>
    </row>
    <row r="253" spans="4:17">
      <c r="D253" s="136">
        <v>11042</v>
      </c>
      <c r="E253" s="87">
        <v>5.2175487000406199E-3</v>
      </c>
      <c r="F253" s="87">
        <f>VLOOKUP($D253,'[2]5D'!$C:$AY,COLUMNS($A252:B252)+36,0)</f>
        <v>120.82448675898203</v>
      </c>
      <c r="G253" s="87">
        <f>VLOOKUP($D253,'[2]5D'!$C:$AY,COLUMNS($A252:C252)+36,0)</f>
        <v>95.809622604596314</v>
      </c>
      <c r="H253" s="87">
        <f>VLOOKUP($D253,'[2]5D'!$C:$AY,COLUMNS($A252:D252)+36,0)</f>
        <v>124.29580120390979</v>
      </c>
      <c r="I253" s="98">
        <f>VLOOKUP($D253,'[2]5D'!$C:$AY,COLUMNS($A252:E252)+36,0)</f>
        <v>128.67416856872839</v>
      </c>
      <c r="J253" s="98">
        <f>VLOOKUP($D253,'[2]5D'!$C:$AY,COLUMNS($A252:F252)+36,0)</f>
        <v>135.37557599763423</v>
      </c>
      <c r="K253" s="87">
        <f>VLOOKUP($D253,'[2]5D'!$C:$AY,COLUMNS($A252:G252)+36,0)</f>
        <v>122.9832869355085</v>
      </c>
      <c r="L253" s="87">
        <f>VLOOKUP($D253,'[2]5D'!$C:$AY,COLUMNS($A252:H252)+36,0)</f>
        <v>139.63767030363942</v>
      </c>
      <c r="M253" s="87">
        <f>VLOOKUP($D253,'[2]5D'!$C:$AY,COLUMNS($A252:I252)+36,0)</f>
        <v>131.58685426496046</v>
      </c>
      <c r="N253" s="87">
        <f>VLOOKUP($D253,'[2]5D'!$C:$AY,COLUMNS($A252:J252)+36,0)</f>
        <v>139.220196900345</v>
      </c>
      <c r="O253" s="87">
        <f>VLOOKUP($D253,'[2]5D'!$C:$AY,COLUMNS($A252:K252)+36,0)</f>
        <v>135.26597538228066</v>
      </c>
      <c r="P253" s="87">
        <f>VLOOKUP($D253,'[2]5D'!$C:$AY,COLUMNS($A252:L252)+36,0)</f>
        <v>130.2452759388822</v>
      </c>
      <c r="Q253" s="87">
        <f>VLOOKUP($D253,'[2]5D'!$C:$AY,COLUMNS($A252:M252)+36,0)</f>
        <v>127.78539198187526</v>
      </c>
    </row>
    <row r="254" spans="4:17">
      <c r="D254" s="136">
        <v>12000</v>
      </c>
      <c r="E254" s="87">
        <v>0.47199720375431697</v>
      </c>
      <c r="F254" s="87">
        <f>VLOOKUP($D254,'[2]5D'!$C:$AY,COLUMNS($A253:B253)+36,0)</f>
        <v>110.07445019130037</v>
      </c>
      <c r="G254" s="87">
        <f>VLOOKUP($D254,'[2]5D'!$C:$AY,COLUMNS($A253:C253)+36,0)</f>
        <v>109.52753981635391</v>
      </c>
      <c r="H254" s="87">
        <f>VLOOKUP($D254,'[2]5D'!$C:$AY,COLUMNS($A253:D253)+36,0)</f>
        <v>110.30560573234622</v>
      </c>
      <c r="I254" s="98">
        <f>VLOOKUP($D254,'[2]5D'!$C:$AY,COLUMNS($A253:E253)+36,0)</f>
        <v>106.85057474497415</v>
      </c>
      <c r="J254" s="98">
        <f>VLOOKUP($D254,'[2]5D'!$C:$AY,COLUMNS($A253:F253)+36,0)</f>
        <v>109.5880388005576</v>
      </c>
      <c r="K254" s="87">
        <f>VLOOKUP($D254,'[2]5D'!$C:$AY,COLUMNS($A253:G253)+36,0)</f>
        <v>112.26907584867308</v>
      </c>
      <c r="L254" s="87">
        <f>VLOOKUP($D254,'[2]5D'!$C:$AY,COLUMNS($A253:H253)+36,0)</f>
        <v>107.34457124161423</v>
      </c>
      <c r="M254" s="87">
        <f>VLOOKUP($D254,'[2]5D'!$C:$AY,COLUMNS($A253:I253)+36,0)</f>
        <v>109.90167389879915</v>
      </c>
      <c r="N254" s="87">
        <f>VLOOKUP($D254,'[2]5D'!$C:$AY,COLUMNS($A253:J253)+36,0)</f>
        <v>103.18310029547561</v>
      </c>
      <c r="O254" s="87">
        <f>VLOOKUP($D254,'[2]5D'!$C:$AY,COLUMNS($A253:K253)+36,0)</f>
        <v>100.92015490700088</v>
      </c>
      <c r="P254" s="87">
        <f>VLOOKUP($D254,'[2]5D'!$C:$AY,COLUMNS($A253:L253)+36,0)</f>
        <v>102.06763603364629</v>
      </c>
      <c r="Q254" s="87">
        <f>VLOOKUP($D254,'[2]5D'!$C:$AY,COLUMNS($A253:M253)+36,0)</f>
        <v>105.49277373155496</v>
      </c>
    </row>
    <row r="255" spans="4:17">
      <c r="D255" s="136">
        <v>13110</v>
      </c>
      <c r="E255" s="87">
        <v>1.9453244628737699E-2</v>
      </c>
      <c r="F255" s="87">
        <f>VLOOKUP($D255,'[2]5D'!$C:$AY,COLUMNS($A254:B254)+36,0)</f>
        <v>105.24575125605355</v>
      </c>
      <c r="G255" s="87">
        <f>VLOOKUP($D255,'[2]5D'!$C:$AY,COLUMNS($A254:C254)+36,0)</f>
        <v>110.32034438629672</v>
      </c>
      <c r="H255" s="87">
        <f>VLOOKUP($D255,'[2]5D'!$C:$AY,COLUMNS($A254:D254)+36,0)</f>
        <v>115.20682703268616</v>
      </c>
      <c r="I255" s="98">
        <f>VLOOKUP($D255,'[2]5D'!$C:$AY,COLUMNS($A254:E254)+36,0)</f>
        <v>116.47039153880976</v>
      </c>
      <c r="J255" s="98">
        <f>VLOOKUP($D255,'[2]5D'!$C:$AY,COLUMNS($A254:F254)+36,0)</f>
        <v>116.52320486958494</v>
      </c>
      <c r="K255" s="87">
        <f>VLOOKUP($D255,'[2]5D'!$C:$AY,COLUMNS($A254:G254)+36,0)</f>
        <v>109.51388961591192</v>
      </c>
      <c r="L255" s="87">
        <f>VLOOKUP($D255,'[2]5D'!$C:$AY,COLUMNS($A254:H254)+36,0)</f>
        <v>101.12827004760886</v>
      </c>
      <c r="M255" s="87">
        <f>VLOOKUP($D255,'[2]5D'!$C:$AY,COLUMNS($A254:I254)+36,0)</f>
        <v>106.90753846556925</v>
      </c>
      <c r="N255" s="87">
        <f>VLOOKUP($D255,'[2]5D'!$C:$AY,COLUMNS($A254:J254)+36,0)</f>
        <v>109.60356569510162</v>
      </c>
      <c r="O255" s="87">
        <f>VLOOKUP($D255,'[2]5D'!$C:$AY,COLUMNS($A254:K254)+36,0)</f>
        <v>106.62789877897445</v>
      </c>
      <c r="P255" s="87">
        <f>VLOOKUP($D255,'[2]5D'!$C:$AY,COLUMNS($A254:L254)+36,0)</f>
        <v>110.49187335872766</v>
      </c>
      <c r="Q255" s="87">
        <f>VLOOKUP($D255,'[2]5D'!$C:$AY,COLUMNS($A254:M254)+36,0)</f>
        <v>98.61734523730513</v>
      </c>
    </row>
    <row r="256" spans="4:17">
      <c r="D256" s="136">
        <v>13120</v>
      </c>
      <c r="E256" s="87">
        <v>1.23216941131016E-2</v>
      </c>
      <c r="F256" s="87">
        <f>VLOOKUP($D256,'[2]5D'!$C:$AY,COLUMNS($A255:B255)+36,0)</f>
        <v>105.73024971491384</v>
      </c>
      <c r="G256" s="87">
        <f>VLOOKUP($D256,'[2]5D'!$C:$AY,COLUMNS($A255:C255)+36,0)</f>
        <v>110.74097487461214</v>
      </c>
      <c r="H256" s="87">
        <f>VLOOKUP($D256,'[2]5D'!$C:$AY,COLUMNS($A255:D255)+36,0)</f>
        <v>106.42403129638241</v>
      </c>
      <c r="I256" s="98">
        <f>VLOOKUP($D256,'[2]5D'!$C:$AY,COLUMNS($A255:E255)+36,0)</f>
        <v>104.59474232545242</v>
      </c>
      <c r="J256" s="98">
        <f>VLOOKUP($D256,'[2]5D'!$C:$AY,COLUMNS($A255:F255)+36,0)</f>
        <v>113.16730363426558</v>
      </c>
      <c r="K256" s="87">
        <f>VLOOKUP($D256,'[2]5D'!$C:$AY,COLUMNS($A255:G255)+36,0)</f>
        <v>114.66606146082414</v>
      </c>
      <c r="L256" s="87">
        <f>VLOOKUP($D256,'[2]5D'!$C:$AY,COLUMNS($A255:H255)+36,0)</f>
        <v>114.12813534511892</v>
      </c>
      <c r="M256" s="87">
        <f>VLOOKUP($D256,'[2]5D'!$C:$AY,COLUMNS($A255:I255)+36,0)</f>
        <v>111.82471492438493</v>
      </c>
      <c r="N256" s="87">
        <f>VLOOKUP($D256,'[2]5D'!$C:$AY,COLUMNS($A255:J255)+36,0)</f>
        <v>118.40463013534232</v>
      </c>
      <c r="O256" s="87">
        <f>VLOOKUP($D256,'[2]5D'!$C:$AY,COLUMNS($A255:K255)+36,0)</f>
        <v>116.30393424390371</v>
      </c>
      <c r="P256" s="87">
        <f>VLOOKUP($D256,'[2]5D'!$C:$AY,COLUMNS($A255:L255)+36,0)</f>
        <v>133.98647798248643</v>
      </c>
      <c r="Q256" s="87">
        <f>VLOOKUP($D256,'[2]5D'!$C:$AY,COLUMNS($A255:M255)+36,0)</f>
        <v>107.3064014515603</v>
      </c>
    </row>
    <row r="257" spans="4:17">
      <c r="D257" s="136">
        <v>13132</v>
      </c>
      <c r="E257" s="87">
        <v>8.7633788411321002E-3</v>
      </c>
      <c r="F257" s="87">
        <f>VLOOKUP($D257,'[2]5D'!$C:$AY,COLUMNS($A256:B256)+36,0)</f>
        <v>103.98985223435065</v>
      </c>
      <c r="G257" s="87">
        <f>VLOOKUP($D257,'[2]5D'!$C:$AY,COLUMNS($A256:C256)+36,0)</f>
        <v>109.90114667674179</v>
      </c>
      <c r="H257" s="87">
        <f>VLOOKUP($D257,'[2]5D'!$C:$AY,COLUMNS($A256:D256)+36,0)</f>
        <v>114.26733227366296</v>
      </c>
      <c r="I257" s="98">
        <f>VLOOKUP($D257,'[2]5D'!$C:$AY,COLUMNS($A256:E256)+36,0)</f>
        <v>118.21427676043059</v>
      </c>
      <c r="J257" s="98">
        <f>VLOOKUP($D257,'[2]5D'!$C:$AY,COLUMNS($A256:F256)+36,0)</f>
        <v>121.12530451587556</v>
      </c>
      <c r="K257" s="87">
        <f>VLOOKUP($D257,'[2]5D'!$C:$AY,COLUMNS($A256:G256)+36,0)</f>
        <v>118.53081272825135</v>
      </c>
      <c r="L257" s="87">
        <f>VLOOKUP($D257,'[2]5D'!$C:$AY,COLUMNS($A256:H256)+36,0)</f>
        <v>110.38890455669397</v>
      </c>
      <c r="M257" s="87">
        <f>VLOOKUP($D257,'[2]5D'!$C:$AY,COLUMNS($A256:I256)+36,0)</f>
        <v>106.30670231058257</v>
      </c>
      <c r="N257" s="87">
        <f>VLOOKUP($D257,'[2]5D'!$C:$AY,COLUMNS($A256:J256)+36,0)</f>
        <v>109.66991583829608</v>
      </c>
      <c r="O257" s="87">
        <f>VLOOKUP($D257,'[2]5D'!$C:$AY,COLUMNS($A256:K256)+36,0)</f>
        <v>100.68706805159604</v>
      </c>
      <c r="P257" s="87">
        <f>VLOOKUP($D257,'[2]5D'!$C:$AY,COLUMNS($A256:L256)+36,0)</f>
        <v>107.05038477356328</v>
      </c>
      <c r="Q257" s="87">
        <f>VLOOKUP($D257,'[2]5D'!$C:$AY,COLUMNS($A256:M256)+36,0)</f>
        <v>98.020575016200922</v>
      </c>
    </row>
    <row r="258" spans="4:17">
      <c r="D258" s="136">
        <v>14102</v>
      </c>
      <c r="E258" s="87">
        <v>6.2038166998339299E-2</v>
      </c>
      <c r="F258" s="87">
        <f>VLOOKUP($D258,'[2]5D'!$C:$AY,COLUMNS($A257:B257)+36,0)</f>
        <v>122.98203863633208</v>
      </c>
      <c r="G258" s="87">
        <f>VLOOKUP($D258,'[2]5D'!$C:$AY,COLUMNS($A257:C257)+36,0)</f>
        <v>116.59634149811295</v>
      </c>
      <c r="H258" s="87">
        <f>VLOOKUP($D258,'[2]5D'!$C:$AY,COLUMNS($A257:D257)+36,0)</f>
        <v>121.41916017644789</v>
      </c>
      <c r="I258" s="98">
        <f>VLOOKUP($D258,'[2]5D'!$C:$AY,COLUMNS($A257:E257)+36,0)</f>
        <v>113.17319897006078</v>
      </c>
      <c r="J258" s="98">
        <f>VLOOKUP($D258,'[2]5D'!$C:$AY,COLUMNS($A257:F257)+36,0)</f>
        <v>137.04079536759812</v>
      </c>
      <c r="K258" s="87">
        <f>VLOOKUP($D258,'[2]5D'!$C:$AY,COLUMNS($A257:G257)+36,0)</f>
        <v>127.52093878671057</v>
      </c>
      <c r="L258" s="87">
        <f>VLOOKUP($D258,'[2]5D'!$C:$AY,COLUMNS($A257:H257)+36,0)</f>
        <v>110.2286594126367</v>
      </c>
      <c r="M258" s="87">
        <f>VLOOKUP($D258,'[2]5D'!$C:$AY,COLUMNS($A257:I257)+36,0)</f>
        <v>112.85644848646932</v>
      </c>
      <c r="N258" s="87">
        <f>VLOOKUP($D258,'[2]5D'!$C:$AY,COLUMNS($A257:J257)+36,0)</f>
        <v>126.20154218769792</v>
      </c>
      <c r="O258" s="87">
        <f>VLOOKUP($D258,'[2]5D'!$C:$AY,COLUMNS($A257:K257)+36,0)</f>
        <v>141.07484663157877</v>
      </c>
      <c r="P258" s="87">
        <f>VLOOKUP($D258,'[2]5D'!$C:$AY,COLUMNS($A257:L257)+36,0)</f>
        <v>147.53481506211986</v>
      </c>
      <c r="Q258" s="87">
        <f>VLOOKUP($D258,'[2]5D'!$C:$AY,COLUMNS($A257:M257)+36,0)</f>
        <v>149.82994910115463</v>
      </c>
    </row>
    <row r="259" spans="4:17">
      <c r="D259" s="136">
        <v>15120</v>
      </c>
      <c r="E259" s="87">
        <v>1.27629103699627E-2</v>
      </c>
      <c r="F259" s="87">
        <f>VLOOKUP($D259,'[2]5D'!$C:$AY,COLUMNS($A258:B258)+36,0)</f>
        <v>125.10493668381717</v>
      </c>
      <c r="G259" s="87">
        <f>VLOOKUP($D259,'[2]5D'!$C:$AY,COLUMNS($A258:C258)+36,0)</f>
        <v>137.56243457031474</v>
      </c>
      <c r="H259" s="87">
        <f>VLOOKUP($D259,'[2]5D'!$C:$AY,COLUMNS($A258:D258)+36,0)</f>
        <v>151.53215930887256</v>
      </c>
      <c r="I259" s="98">
        <f>VLOOKUP($D259,'[2]5D'!$C:$AY,COLUMNS($A258:E258)+36,0)</f>
        <v>144.53870001465671</v>
      </c>
      <c r="J259" s="98">
        <f>VLOOKUP($D259,'[2]5D'!$C:$AY,COLUMNS($A258:F258)+36,0)</f>
        <v>140.61185121715354</v>
      </c>
      <c r="K259" s="87">
        <f>VLOOKUP($D259,'[2]5D'!$C:$AY,COLUMNS($A258:G258)+36,0)</f>
        <v>110.99991361210868</v>
      </c>
      <c r="L259" s="87">
        <f>VLOOKUP($D259,'[2]5D'!$C:$AY,COLUMNS($A258:H258)+36,0)</f>
        <v>124.84303385579433</v>
      </c>
      <c r="M259" s="87">
        <f>VLOOKUP($D259,'[2]5D'!$C:$AY,COLUMNS($A258:I258)+36,0)</f>
        <v>108.59614428745057</v>
      </c>
      <c r="N259" s="87">
        <f>VLOOKUP($D259,'[2]5D'!$C:$AY,COLUMNS($A258:J258)+36,0)</f>
        <v>114.23502563666689</v>
      </c>
      <c r="O259" s="87">
        <f>VLOOKUP($D259,'[2]5D'!$C:$AY,COLUMNS($A258:K258)+36,0)</f>
        <v>109.2340803362487</v>
      </c>
      <c r="P259" s="87">
        <f>VLOOKUP($D259,'[2]5D'!$C:$AY,COLUMNS($A258:L258)+36,0)</f>
        <v>132.6636634422247</v>
      </c>
      <c r="Q259" s="87">
        <f>VLOOKUP($D259,'[2]5D'!$C:$AY,COLUMNS($A258:M258)+36,0)</f>
        <v>148.71905338275837</v>
      </c>
    </row>
    <row r="260" spans="4:17">
      <c r="D260" s="136">
        <v>15201</v>
      </c>
      <c r="E260" s="87">
        <v>4.1040784955687998E-2</v>
      </c>
      <c r="F260" s="87">
        <f>VLOOKUP($D260,'[2]5D'!$C:$AY,COLUMNS($A259:B259)+36,0)</f>
        <v>121.21414446580195</v>
      </c>
      <c r="G260" s="87">
        <f>VLOOKUP($D260,'[2]5D'!$C:$AY,COLUMNS($A259:C259)+36,0)</f>
        <v>107.05392251459284</v>
      </c>
      <c r="H260" s="87">
        <f>VLOOKUP($D260,'[2]5D'!$C:$AY,COLUMNS($A259:D259)+36,0)</f>
        <v>103.86371307599805</v>
      </c>
      <c r="I260" s="98">
        <f>VLOOKUP($D260,'[2]5D'!$C:$AY,COLUMNS($A259:E259)+36,0)</f>
        <v>101.43191853086233</v>
      </c>
      <c r="J260" s="98">
        <f>VLOOKUP($D260,'[2]5D'!$C:$AY,COLUMNS($A259:F259)+36,0)</f>
        <v>118.74222555496546</v>
      </c>
      <c r="K260" s="87">
        <f>VLOOKUP($D260,'[2]5D'!$C:$AY,COLUMNS($A259:G259)+36,0)</f>
        <v>132.2059996560659</v>
      </c>
      <c r="L260" s="87">
        <f>VLOOKUP($D260,'[2]5D'!$C:$AY,COLUMNS($A259:H259)+36,0)</f>
        <v>104.61056270910565</v>
      </c>
      <c r="M260" s="87">
        <f>VLOOKUP($D260,'[2]5D'!$C:$AY,COLUMNS($A259:I259)+36,0)</f>
        <v>104.45237999108619</v>
      </c>
      <c r="N260" s="87">
        <f>VLOOKUP($D260,'[2]5D'!$C:$AY,COLUMNS($A259:J259)+36,0)</f>
        <v>103.30062733101528</v>
      </c>
      <c r="O260" s="87">
        <f>VLOOKUP($D260,'[2]5D'!$C:$AY,COLUMNS($A259:K259)+36,0)</f>
        <v>100.03662001854072</v>
      </c>
      <c r="P260" s="87">
        <f>VLOOKUP($D260,'[2]5D'!$C:$AY,COLUMNS($A259:L259)+36,0)</f>
        <v>97.551347891353046</v>
      </c>
      <c r="Q260" s="87">
        <f>VLOOKUP($D260,'[2]5D'!$C:$AY,COLUMNS($A259:M259)+36,0)</f>
        <v>105.60889901328326</v>
      </c>
    </row>
    <row r="261" spans="4:17">
      <c r="D261" s="136">
        <v>15203</v>
      </c>
      <c r="E261" s="87">
        <v>1.9440461847199001E-2</v>
      </c>
      <c r="F261" s="87">
        <f>VLOOKUP($D261,'[2]5D'!$C:$AY,COLUMNS($A260:B260)+36,0)</f>
        <v>135.57229372045333</v>
      </c>
      <c r="G261" s="87">
        <f>VLOOKUP($D261,'[2]5D'!$C:$AY,COLUMNS($A260:C260)+36,0)</f>
        <v>103.65964181279621</v>
      </c>
      <c r="H261" s="87">
        <f>VLOOKUP($D261,'[2]5D'!$C:$AY,COLUMNS($A260:D260)+36,0)</f>
        <v>112.25171193334846</v>
      </c>
      <c r="I261" s="98">
        <f>VLOOKUP($D261,'[2]5D'!$C:$AY,COLUMNS($A260:E260)+36,0)</f>
        <v>125.04678700164673</v>
      </c>
      <c r="J261" s="98">
        <f>VLOOKUP($D261,'[2]5D'!$C:$AY,COLUMNS($A260:F260)+36,0)</f>
        <v>134.62161609852512</v>
      </c>
      <c r="K261" s="87">
        <f>VLOOKUP($D261,'[2]5D'!$C:$AY,COLUMNS($A260:G260)+36,0)</f>
        <v>133.05873502606909</v>
      </c>
      <c r="L261" s="87">
        <f>VLOOKUP($D261,'[2]5D'!$C:$AY,COLUMNS($A260:H260)+36,0)</f>
        <v>104.3591141827826</v>
      </c>
      <c r="M261" s="87">
        <f>VLOOKUP($D261,'[2]5D'!$C:$AY,COLUMNS($A260:I260)+36,0)</f>
        <v>115.50226056792457</v>
      </c>
      <c r="N261" s="87">
        <f>VLOOKUP($D261,'[2]5D'!$C:$AY,COLUMNS($A260:J260)+36,0)</f>
        <v>106.56326141864096</v>
      </c>
      <c r="O261" s="87">
        <f>VLOOKUP($D261,'[2]5D'!$C:$AY,COLUMNS($A260:K260)+36,0)</f>
        <v>101.74265830621727</v>
      </c>
      <c r="P261" s="87">
        <f>VLOOKUP($D261,'[2]5D'!$C:$AY,COLUMNS($A260:L260)+36,0)</f>
        <v>105.11651006169862</v>
      </c>
      <c r="Q261" s="87">
        <f>VLOOKUP($D261,'[2]5D'!$C:$AY,COLUMNS($A260:M260)+36,0)</f>
        <v>103.93854540831981</v>
      </c>
    </row>
    <row r="262" spans="4:17">
      <c r="D262" s="136">
        <v>16100</v>
      </c>
      <c r="E262" s="87">
        <v>1.144345818162E-2</v>
      </c>
      <c r="F262" s="87">
        <f>VLOOKUP($D262,'[2]5D'!$C:$AY,COLUMNS($A261:B261)+36,0)</f>
        <v>146.84448659083344</v>
      </c>
      <c r="G262" s="87">
        <f>VLOOKUP($D262,'[2]5D'!$C:$AY,COLUMNS($A261:C261)+36,0)</f>
        <v>131.40420606740159</v>
      </c>
      <c r="H262" s="87">
        <f>VLOOKUP($D262,'[2]5D'!$C:$AY,COLUMNS($A261:D261)+36,0)</f>
        <v>145.77553896862833</v>
      </c>
      <c r="I262" s="98">
        <f>VLOOKUP($D262,'[2]5D'!$C:$AY,COLUMNS($A261:E261)+36,0)</f>
        <v>133.33098280692124</v>
      </c>
      <c r="J262" s="98">
        <f>VLOOKUP($D262,'[2]5D'!$C:$AY,COLUMNS($A261:F261)+36,0)</f>
        <v>130.06719457163206</v>
      </c>
      <c r="K262" s="87">
        <f>VLOOKUP($D262,'[2]5D'!$C:$AY,COLUMNS($A261:G261)+36,0)</f>
        <v>135.9293317860124</v>
      </c>
      <c r="L262" s="87">
        <f>VLOOKUP($D262,'[2]5D'!$C:$AY,COLUMNS($A261:H261)+36,0)</f>
        <v>120.68357910626442</v>
      </c>
      <c r="M262" s="87">
        <f>VLOOKUP($D262,'[2]5D'!$C:$AY,COLUMNS($A261:I261)+36,0)</f>
        <v>123.24392649111256</v>
      </c>
      <c r="N262" s="87">
        <f>VLOOKUP($D262,'[2]5D'!$C:$AY,COLUMNS($A261:J261)+36,0)</f>
        <v>119.84206245693977</v>
      </c>
      <c r="O262" s="87">
        <f>VLOOKUP($D262,'[2]5D'!$C:$AY,COLUMNS($A261:K261)+36,0)</f>
        <v>129.25283620427672</v>
      </c>
      <c r="P262" s="87">
        <f>VLOOKUP($D262,'[2]5D'!$C:$AY,COLUMNS($A261:L261)+36,0)</f>
        <v>125.81487963794072</v>
      </c>
      <c r="Q262" s="87">
        <f>VLOOKUP($D262,'[2]5D'!$C:$AY,COLUMNS($A261:M261)+36,0)</f>
        <v>125.16579750397176</v>
      </c>
    </row>
    <row r="263" spans="4:17">
      <c r="D263" s="136">
        <v>16211</v>
      </c>
      <c r="E263" s="87">
        <v>2.6154726050791399E-2</v>
      </c>
      <c r="F263" s="87">
        <f>VLOOKUP($D263,'[2]5D'!$C:$AY,COLUMNS($A262:B262)+36,0)</f>
        <v>85.445258933119675</v>
      </c>
      <c r="G263" s="87">
        <f>VLOOKUP($D263,'[2]5D'!$C:$AY,COLUMNS($A262:C262)+36,0)</f>
        <v>83.368754683171971</v>
      </c>
      <c r="H263" s="87">
        <f>VLOOKUP($D263,'[2]5D'!$C:$AY,COLUMNS($A262:D262)+36,0)</f>
        <v>91.803625144201519</v>
      </c>
      <c r="I263" s="98">
        <f>VLOOKUP($D263,'[2]5D'!$C:$AY,COLUMNS($A262:E262)+36,0)</f>
        <v>94.017442105286889</v>
      </c>
      <c r="J263" s="98">
        <f>VLOOKUP($D263,'[2]5D'!$C:$AY,COLUMNS($A262:F262)+36,0)</f>
        <v>86.258302086838924</v>
      </c>
      <c r="K263" s="87">
        <f>VLOOKUP($D263,'[2]5D'!$C:$AY,COLUMNS($A262:G262)+36,0)</f>
        <v>79.607506399276843</v>
      </c>
      <c r="L263" s="87">
        <f>VLOOKUP($D263,'[2]5D'!$C:$AY,COLUMNS($A262:H262)+36,0)</f>
        <v>85.117352033941032</v>
      </c>
      <c r="M263" s="87">
        <f>VLOOKUP($D263,'[2]5D'!$C:$AY,COLUMNS($A262:I262)+36,0)</f>
        <v>88.642300737330757</v>
      </c>
      <c r="N263" s="87">
        <f>VLOOKUP($D263,'[2]5D'!$C:$AY,COLUMNS($A262:J262)+36,0)</f>
        <v>86.996250562806637</v>
      </c>
      <c r="O263" s="87">
        <f>VLOOKUP($D263,'[2]5D'!$C:$AY,COLUMNS($A262:K262)+36,0)</f>
        <v>88.63928520222909</v>
      </c>
      <c r="P263" s="87">
        <f>VLOOKUP($D263,'[2]5D'!$C:$AY,COLUMNS($A262:L262)+36,0)</f>
        <v>89.571065284419731</v>
      </c>
      <c r="Q263" s="87">
        <f>VLOOKUP($D263,'[2]5D'!$C:$AY,COLUMNS($A262:M262)+36,0)</f>
        <v>97.925534610403972</v>
      </c>
    </row>
    <row r="264" spans="4:17">
      <c r="D264" s="136">
        <v>16212</v>
      </c>
      <c r="E264" s="87">
        <v>2.92689487940163E-2</v>
      </c>
      <c r="F264" s="87">
        <f>VLOOKUP($D264,'[2]5D'!$C:$AY,COLUMNS($A263:B263)+36,0)</f>
        <v>112.35319910034669</v>
      </c>
      <c r="G264" s="87">
        <f>VLOOKUP($D264,'[2]5D'!$C:$AY,COLUMNS($A263:C263)+36,0)</f>
        <v>113.37129941863218</v>
      </c>
      <c r="H264" s="87">
        <f>VLOOKUP($D264,'[2]5D'!$C:$AY,COLUMNS($A263:D263)+36,0)</f>
        <v>116.47261451495375</v>
      </c>
      <c r="I264" s="98">
        <f>VLOOKUP($D264,'[2]5D'!$C:$AY,COLUMNS($A263:E263)+36,0)</f>
        <v>128.60184662361874</v>
      </c>
      <c r="J264" s="98">
        <f>VLOOKUP($D264,'[2]5D'!$C:$AY,COLUMNS($A263:F263)+36,0)</f>
        <v>131.69826914523469</v>
      </c>
      <c r="K264" s="87">
        <f>VLOOKUP($D264,'[2]5D'!$C:$AY,COLUMNS($A263:G263)+36,0)</f>
        <v>125.40795114365118</v>
      </c>
      <c r="L264" s="87">
        <f>VLOOKUP($D264,'[2]5D'!$C:$AY,COLUMNS($A263:H263)+36,0)</f>
        <v>134.19376614691606</v>
      </c>
      <c r="M264" s="87">
        <f>VLOOKUP($D264,'[2]5D'!$C:$AY,COLUMNS($A263:I263)+36,0)</f>
        <v>136.84540914984024</v>
      </c>
      <c r="N264" s="87">
        <f>VLOOKUP($D264,'[2]5D'!$C:$AY,COLUMNS($A263:J263)+36,0)</f>
        <v>141.59603294522904</v>
      </c>
      <c r="O264" s="87">
        <f>VLOOKUP($D264,'[2]5D'!$C:$AY,COLUMNS($A263:K263)+36,0)</f>
        <v>123.74996451227244</v>
      </c>
      <c r="P264" s="87">
        <f>VLOOKUP($D264,'[2]5D'!$C:$AY,COLUMNS($A263:L263)+36,0)</f>
        <v>89.774687214074774</v>
      </c>
      <c r="Q264" s="87">
        <f>VLOOKUP($D264,'[2]5D'!$C:$AY,COLUMNS($A263:M263)+36,0)</f>
        <v>117.35759187113193</v>
      </c>
    </row>
    <row r="265" spans="4:17">
      <c r="D265" s="136">
        <v>16221</v>
      </c>
      <c r="E265" s="87">
        <v>8.6262505710703902E-2</v>
      </c>
      <c r="F265" s="87">
        <f>VLOOKUP($D265,'[2]5D'!$C:$AY,COLUMNS($A264:B264)+36,0)</f>
        <v>93.63546949437341</v>
      </c>
      <c r="G265" s="87">
        <f>VLOOKUP($D265,'[2]5D'!$C:$AY,COLUMNS($A264:C264)+36,0)</f>
        <v>102.23759189659415</v>
      </c>
      <c r="H265" s="87">
        <f>VLOOKUP($D265,'[2]5D'!$C:$AY,COLUMNS($A264:D264)+36,0)</f>
        <v>85.499387126780974</v>
      </c>
      <c r="I265" s="98">
        <f>VLOOKUP($D265,'[2]5D'!$C:$AY,COLUMNS($A264:E264)+36,0)</f>
        <v>89.365948148158878</v>
      </c>
      <c r="J265" s="98">
        <f>VLOOKUP($D265,'[2]5D'!$C:$AY,COLUMNS($A264:F264)+36,0)</f>
        <v>90.31446236648145</v>
      </c>
      <c r="K265" s="87">
        <f>VLOOKUP($D265,'[2]5D'!$C:$AY,COLUMNS($A264:G264)+36,0)</f>
        <v>106.18128897668414</v>
      </c>
      <c r="L265" s="87">
        <f>VLOOKUP($D265,'[2]5D'!$C:$AY,COLUMNS($A264:H264)+36,0)</f>
        <v>99.967386780869234</v>
      </c>
      <c r="M265" s="87">
        <f>VLOOKUP($D265,'[2]5D'!$C:$AY,COLUMNS($A264:I264)+36,0)</f>
        <v>89.885581448638206</v>
      </c>
      <c r="N265" s="87">
        <f>VLOOKUP($D265,'[2]5D'!$C:$AY,COLUMNS($A264:J264)+36,0)</f>
        <v>97.117871724236608</v>
      </c>
      <c r="O265" s="87">
        <f>VLOOKUP($D265,'[2]5D'!$C:$AY,COLUMNS($A264:K264)+36,0)</f>
        <v>113.48243842311341</v>
      </c>
      <c r="P265" s="87">
        <f>VLOOKUP($D265,'[2]5D'!$C:$AY,COLUMNS($A264:L264)+36,0)</f>
        <v>125.53527005295304</v>
      </c>
      <c r="Q265" s="87">
        <f>VLOOKUP($D265,'[2]5D'!$C:$AY,COLUMNS($A264:M264)+36,0)</f>
        <v>124.7407506658212</v>
      </c>
    </row>
    <row r="266" spans="4:17">
      <c r="D266" s="136">
        <v>16230</v>
      </c>
      <c r="E266" s="87">
        <v>1.34742681000973E-2</v>
      </c>
      <c r="F266" s="87">
        <f>VLOOKUP($D266,'[2]5D'!$C:$AY,COLUMNS($A265:B265)+36,0)</f>
        <v>209.4945221762344</v>
      </c>
      <c r="G266" s="87">
        <f>VLOOKUP($D266,'[2]5D'!$C:$AY,COLUMNS($A265:C265)+36,0)</f>
        <v>283.87401895102818</v>
      </c>
      <c r="H266" s="87">
        <f>VLOOKUP($D266,'[2]5D'!$C:$AY,COLUMNS($A265:D265)+36,0)</f>
        <v>193.95440937736086</v>
      </c>
      <c r="I266" s="98">
        <f>VLOOKUP($D266,'[2]5D'!$C:$AY,COLUMNS($A265:E265)+36,0)</f>
        <v>197.65213280992788</v>
      </c>
      <c r="J266" s="98">
        <f>VLOOKUP($D266,'[2]5D'!$C:$AY,COLUMNS($A265:F265)+36,0)</f>
        <v>200.85283948483735</v>
      </c>
      <c r="K266" s="87">
        <f>VLOOKUP($D266,'[2]5D'!$C:$AY,COLUMNS($A265:G265)+36,0)</f>
        <v>248.10350584780775</v>
      </c>
      <c r="L266" s="87">
        <f>VLOOKUP($D266,'[2]5D'!$C:$AY,COLUMNS($A265:H265)+36,0)</f>
        <v>182.06226447016905</v>
      </c>
      <c r="M266" s="87">
        <f>VLOOKUP($D266,'[2]5D'!$C:$AY,COLUMNS($A265:I265)+36,0)</f>
        <v>193.84932178102204</v>
      </c>
      <c r="N266" s="87">
        <f>VLOOKUP($D266,'[2]5D'!$C:$AY,COLUMNS($A265:J265)+36,0)</f>
        <v>211.01364238695655</v>
      </c>
      <c r="O266" s="87">
        <f>VLOOKUP($D266,'[2]5D'!$C:$AY,COLUMNS($A265:K265)+36,0)</f>
        <v>300.08418274381921</v>
      </c>
      <c r="P266" s="87">
        <f>VLOOKUP($D266,'[2]5D'!$C:$AY,COLUMNS($A265:L265)+36,0)</f>
        <v>436.79546378780634</v>
      </c>
      <c r="Q266" s="87">
        <f>VLOOKUP($D266,'[2]5D'!$C:$AY,COLUMNS($A265:M265)+36,0)</f>
        <v>321.84619996971315</v>
      </c>
    </row>
    <row r="267" spans="4:17">
      <c r="D267" s="136">
        <v>17010</v>
      </c>
      <c r="E267" s="87">
        <v>4.1401536759824902E-3</v>
      </c>
      <c r="F267" s="87">
        <f>VLOOKUP($D267,'[2]5D'!$C:$AY,COLUMNS($A266:B266)+36,0)</f>
        <v>121.43832959616256</v>
      </c>
      <c r="G267" s="87">
        <f>VLOOKUP($D267,'[2]5D'!$C:$AY,COLUMNS($A266:C266)+36,0)</f>
        <v>108.50672054797069</v>
      </c>
      <c r="H267" s="87">
        <f>VLOOKUP($D267,'[2]5D'!$C:$AY,COLUMNS($A266:D266)+36,0)</f>
        <v>120.77450322026868</v>
      </c>
      <c r="I267" s="98">
        <f>VLOOKUP($D267,'[2]5D'!$C:$AY,COLUMNS($A266:E266)+36,0)</f>
        <v>112.83944461975352</v>
      </c>
      <c r="J267" s="98">
        <f>VLOOKUP($D267,'[2]5D'!$C:$AY,COLUMNS($A266:F266)+36,0)</f>
        <v>111.74972576932727</v>
      </c>
      <c r="K267" s="87">
        <f>VLOOKUP($D267,'[2]5D'!$C:$AY,COLUMNS($A266:G266)+36,0)</f>
        <v>105.59872690410458</v>
      </c>
      <c r="L267" s="87">
        <f>VLOOKUP($D267,'[2]5D'!$C:$AY,COLUMNS($A266:H266)+36,0)</f>
        <v>111.25276363288219</v>
      </c>
      <c r="M267" s="87">
        <f>VLOOKUP($D267,'[2]5D'!$C:$AY,COLUMNS($A266:I266)+36,0)</f>
        <v>103.7212574097248</v>
      </c>
      <c r="N267" s="87">
        <f>VLOOKUP($D267,'[2]5D'!$C:$AY,COLUMNS($A266:J266)+36,0)</f>
        <v>107.10853936095656</v>
      </c>
      <c r="O267" s="87">
        <f>VLOOKUP($D267,'[2]5D'!$C:$AY,COLUMNS($A266:K266)+36,0)</f>
        <v>101.65738155564857</v>
      </c>
      <c r="P267" s="87">
        <f>VLOOKUP($D267,'[2]5D'!$C:$AY,COLUMNS($A266:L266)+36,0)</f>
        <v>105.77844075904017</v>
      </c>
      <c r="Q267" s="87">
        <f>VLOOKUP($D267,'[2]5D'!$C:$AY,COLUMNS($A266:M266)+36,0)</f>
        <v>119.1834347852277</v>
      </c>
    </row>
    <row r="268" spans="4:17">
      <c r="D268" s="136">
        <v>17020</v>
      </c>
      <c r="E268" s="87">
        <v>1.39371817890595E-2</v>
      </c>
      <c r="F268" s="87">
        <f>VLOOKUP($D268,'[2]5D'!$C:$AY,COLUMNS($A267:B267)+36,0)</f>
        <v>114.73245479826468</v>
      </c>
      <c r="G268" s="87">
        <f>VLOOKUP($D268,'[2]5D'!$C:$AY,COLUMNS($A267:C267)+36,0)</f>
        <v>113.79712100597374</v>
      </c>
      <c r="H268" s="87">
        <f>VLOOKUP($D268,'[2]5D'!$C:$AY,COLUMNS($A267:D267)+36,0)</f>
        <v>115.34494946812896</v>
      </c>
      <c r="I268" s="98">
        <f>VLOOKUP($D268,'[2]5D'!$C:$AY,COLUMNS($A267:E267)+36,0)</f>
        <v>122.7797894651967</v>
      </c>
      <c r="J268" s="98">
        <f>VLOOKUP($D268,'[2]5D'!$C:$AY,COLUMNS($A267:F267)+36,0)</f>
        <v>122.41914556259498</v>
      </c>
      <c r="K268" s="87">
        <f>VLOOKUP($D268,'[2]5D'!$C:$AY,COLUMNS($A267:G267)+36,0)</f>
        <v>117.88550831458903</v>
      </c>
      <c r="L268" s="87">
        <f>VLOOKUP($D268,'[2]5D'!$C:$AY,COLUMNS($A267:H267)+36,0)</f>
        <v>115.58955301690753</v>
      </c>
      <c r="M268" s="87">
        <f>VLOOKUP($D268,'[2]5D'!$C:$AY,COLUMNS($A267:I267)+36,0)</f>
        <v>108.84735261049327</v>
      </c>
      <c r="N268" s="87">
        <f>VLOOKUP($D268,'[2]5D'!$C:$AY,COLUMNS($A267:J267)+36,0)</f>
        <v>112.3905514215064</v>
      </c>
      <c r="O268" s="87">
        <f>VLOOKUP($D268,'[2]5D'!$C:$AY,COLUMNS($A267:K267)+36,0)</f>
        <v>112.63954405825889</v>
      </c>
      <c r="P268" s="87">
        <f>VLOOKUP($D268,'[2]5D'!$C:$AY,COLUMNS($A267:L267)+36,0)</f>
        <v>116.21475151749233</v>
      </c>
      <c r="Q268" s="87">
        <f>VLOOKUP($D268,'[2]5D'!$C:$AY,COLUMNS($A267:M267)+36,0)</f>
        <v>124.94491966240308</v>
      </c>
    </row>
    <row r="269" spans="4:17">
      <c r="D269" s="136">
        <v>17091</v>
      </c>
      <c r="E269" s="87">
        <v>7.2621724237098796E-3</v>
      </c>
      <c r="F269" s="87">
        <f>VLOOKUP($D269,'[2]5D'!$C:$AY,COLUMNS($A268:B268)+36,0)</f>
        <v>90.348765920135449</v>
      </c>
      <c r="G269" s="87">
        <f>VLOOKUP($D269,'[2]5D'!$C:$AY,COLUMNS($A268:C268)+36,0)</f>
        <v>92.88912997217156</v>
      </c>
      <c r="H269" s="87">
        <f>VLOOKUP($D269,'[2]5D'!$C:$AY,COLUMNS($A268:D268)+36,0)</f>
        <v>92.809916895265772</v>
      </c>
      <c r="I269" s="98">
        <f>VLOOKUP($D269,'[2]5D'!$C:$AY,COLUMNS($A268:E268)+36,0)</f>
        <v>93.609064538580483</v>
      </c>
      <c r="J269" s="98">
        <f>VLOOKUP($D269,'[2]5D'!$C:$AY,COLUMNS($A268:F268)+36,0)</f>
        <v>94.776974050576854</v>
      </c>
      <c r="K269" s="87">
        <f>VLOOKUP($D269,'[2]5D'!$C:$AY,COLUMNS($A268:G268)+36,0)</f>
        <v>86.56190665945735</v>
      </c>
      <c r="L269" s="87">
        <f>VLOOKUP($D269,'[2]5D'!$C:$AY,COLUMNS($A268:H268)+36,0)</f>
        <v>91.332938210946864</v>
      </c>
      <c r="M269" s="87">
        <f>VLOOKUP($D269,'[2]5D'!$C:$AY,COLUMNS($A268:I268)+36,0)</f>
        <v>95.939530090987745</v>
      </c>
      <c r="N269" s="87">
        <f>VLOOKUP($D269,'[2]5D'!$C:$AY,COLUMNS($A268:J268)+36,0)</f>
        <v>99.854951364720606</v>
      </c>
      <c r="O269" s="87">
        <f>VLOOKUP($D269,'[2]5D'!$C:$AY,COLUMNS($A268:K268)+36,0)</f>
        <v>99.057553666758167</v>
      </c>
      <c r="P269" s="87">
        <f>VLOOKUP($D269,'[2]5D'!$C:$AY,COLUMNS($A268:L268)+36,0)</f>
        <v>97.866414049498474</v>
      </c>
      <c r="Q269" s="87">
        <f>VLOOKUP($D269,'[2]5D'!$C:$AY,COLUMNS($A268:M268)+36,0)</f>
        <v>99.117105269109047</v>
      </c>
    </row>
    <row r="270" spans="4:17">
      <c r="D270" s="136">
        <v>17092</v>
      </c>
      <c r="E270" s="87">
        <v>1.21004180629611E-2</v>
      </c>
      <c r="F270" s="87">
        <f>VLOOKUP($D270,'[2]5D'!$C:$AY,COLUMNS($A269:B269)+36,0)</f>
        <v>130.14817108335646</v>
      </c>
      <c r="G270" s="87">
        <f>VLOOKUP($D270,'[2]5D'!$C:$AY,COLUMNS($A269:C269)+36,0)</f>
        <v>116.05126011256927</v>
      </c>
      <c r="H270" s="87">
        <f>VLOOKUP($D270,'[2]5D'!$C:$AY,COLUMNS($A269:D269)+36,0)</f>
        <v>118.11631560531428</v>
      </c>
      <c r="I270" s="98">
        <f>VLOOKUP($D270,'[2]5D'!$C:$AY,COLUMNS($A269:E269)+36,0)</f>
        <v>125.26339140290568</v>
      </c>
      <c r="J270" s="98">
        <f>VLOOKUP($D270,'[2]5D'!$C:$AY,COLUMNS($A269:F269)+36,0)</f>
        <v>114.20726788648246</v>
      </c>
      <c r="K270" s="87">
        <f>VLOOKUP($D270,'[2]5D'!$C:$AY,COLUMNS($A269:G269)+36,0)</f>
        <v>113.92987561370656</v>
      </c>
      <c r="L270" s="87">
        <f>VLOOKUP($D270,'[2]5D'!$C:$AY,COLUMNS($A269:H269)+36,0)</f>
        <v>111.1086742459608</v>
      </c>
      <c r="M270" s="87">
        <f>VLOOKUP($D270,'[2]5D'!$C:$AY,COLUMNS($A269:I269)+36,0)</f>
        <v>102.09035416848265</v>
      </c>
      <c r="N270" s="87">
        <f>VLOOKUP($D270,'[2]5D'!$C:$AY,COLUMNS($A269:J269)+36,0)</f>
        <v>151.55005252806032</v>
      </c>
      <c r="O270" s="87">
        <f>VLOOKUP($D270,'[2]5D'!$C:$AY,COLUMNS($A269:K269)+36,0)</f>
        <v>113.58915333433306</v>
      </c>
      <c r="P270" s="87">
        <f>VLOOKUP($D270,'[2]5D'!$C:$AY,COLUMNS($A269:L269)+36,0)</f>
        <v>130.02847731043656</v>
      </c>
      <c r="Q270" s="87">
        <f>VLOOKUP($D270,'[2]5D'!$C:$AY,COLUMNS($A269:M269)+36,0)</f>
        <v>154.19472163141216</v>
      </c>
    </row>
    <row r="271" spans="4:17">
      <c r="D271" s="136">
        <v>17093</v>
      </c>
      <c r="E271" s="87">
        <v>1.6703316953914599E-2</v>
      </c>
      <c r="F271" s="87">
        <f>VLOOKUP($D271,'[2]5D'!$C:$AY,COLUMNS($A270:B270)+36,0)</f>
        <v>105.92047189555542</v>
      </c>
      <c r="G271" s="87">
        <f>VLOOKUP($D271,'[2]5D'!$C:$AY,COLUMNS($A270:C270)+36,0)</f>
        <v>111.69821357610023</v>
      </c>
      <c r="H271" s="87">
        <f>VLOOKUP($D271,'[2]5D'!$C:$AY,COLUMNS($A270:D270)+36,0)</f>
        <v>109.5556075811276</v>
      </c>
      <c r="I271" s="98">
        <f>VLOOKUP($D271,'[2]5D'!$C:$AY,COLUMNS($A270:E270)+36,0)</f>
        <v>114.32821958221264</v>
      </c>
      <c r="J271" s="98">
        <f>VLOOKUP($D271,'[2]5D'!$C:$AY,COLUMNS($A270:F270)+36,0)</f>
        <v>114.75118364921866</v>
      </c>
      <c r="K271" s="87">
        <f>VLOOKUP($D271,'[2]5D'!$C:$AY,COLUMNS($A270:G270)+36,0)</f>
        <v>114.45146988513093</v>
      </c>
      <c r="L271" s="87">
        <f>VLOOKUP($D271,'[2]5D'!$C:$AY,COLUMNS($A270:H270)+36,0)</f>
        <v>113.90319397133796</v>
      </c>
      <c r="M271" s="87">
        <f>VLOOKUP($D271,'[2]5D'!$C:$AY,COLUMNS($A270:I270)+36,0)</f>
        <v>117.04649588354535</v>
      </c>
      <c r="N271" s="87">
        <f>VLOOKUP($D271,'[2]5D'!$C:$AY,COLUMNS($A270:J270)+36,0)</f>
        <v>115.99909386082335</v>
      </c>
      <c r="O271" s="87">
        <f>VLOOKUP($D271,'[2]5D'!$C:$AY,COLUMNS($A270:K270)+36,0)</f>
        <v>117.34286757030186</v>
      </c>
      <c r="P271" s="87">
        <f>VLOOKUP($D271,'[2]5D'!$C:$AY,COLUMNS($A270:L270)+36,0)</f>
        <v>119.69363527921138</v>
      </c>
      <c r="Q271" s="87">
        <f>VLOOKUP($D271,'[2]5D'!$C:$AY,COLUMNS($A270:M270)+36,0)</f>
        <v>110.24120581651803</v>
      </c>
    </row>
    <row r="272" spans="4:17">
      <c r="D272" s="136">
        <v>18110</v>
      </c>
      <c r="E272" s="87">
        <v>1.2217815360148E-2</v>
      </c>
      <c r="F272" s="87">
        <f>VLOOKUP($D272,'[2]5D'!$C:$AY,COLUMNS($A271:B271)+36,0)</f>
        <v>108.40159307352872</v>
      </c>
      <c r="G272" s="87">
        <f>VLOOKUP($D272,'[2]5D'!$C:$AY,COLUMNS($A271:C271)+36,0)</f>
        <v>102.64963442049195</v>
      </c>
      <c r="H272" s="87">
        <f>VLOOKUP($D272,'[2]5D'!$C:$AY,COLUMNS($A271:D271)+36,0)</f>
        <v>100.58728413276229</v>
      </c>
      <c r="I272" s="98">
        <f>VLOOKUP($D272,'[2]5D'!$C:$AY,COLUMNS($A271:E271)+36,0)</f>
        <v>103.23203015025631</v>
      </c>
      <c r="J272" s="98">
        <f>VLOOKUP($D272,'[2]5D'!$C:$AY,COLUMNS($A271:F271)+36,0)</f>
        <v>103.41713515482272</v>
      </c>
      <c r="K272" s="87">
        <f>VLOOKUP($D272,'[2]5D'!$C:$AY,COLUMNS($A271:G271)+36,0)</f>
        <v>120.24862275129027</v>
      </c>
      <c r="L272" s="87">
        <f>VLOOKUP($D272,'[2]5D'!$C:$AY,COLUMNS($A271:H271)+36,0)</f>
        <v>118.39654322478272</v>
      </c>
      <c r="M272" s="87">
        <f>VLOOKUP($D272,'[2]5D'!$C:$AY,COLUMNS($A271:I271)+36,0)</f>
        <v>111.62421415479412</v>
      </c>
      <c r="N272" s="87">
        <f>VLOOKUP($D272,'[2]5D'!$C:$AY,COLUMNS($A271:J271)+36,0)</f>
        <v>108.5476677320539</v>
      </c>
      <c r="O272" s="87">
        <f>VLOOKUP($D272,'[2]5D'!$C:$AY,COLUMNS($A271:K271)+36,0)</f>
        <v>110.77731807336991</v>
      </c>
      <c r="P272" s="87">
        <f>VLOOKUP($D272,'[2]5D'!$C:$AY,COLUMNS($A271:L271)+36,0)</f>
        <v>116.22856136866145</v>
      </c>
      <c r="Q272" s="87">
        <f>VLOOKUP($D272,'[2]5D'!$C:$AY,COLUMNS($A271:M271)+36,0)</f>
        <v>129.19288203178377</v>
      </c>
    </row>
    <row r="273" spans="4:17">
      <c r="D273" s="136">
        <v>18120</v>
      </c>
      <c r="E273" s="87">
        <v>1.7191772972740299E-2</v>
      </c>
      <c r="F273" s="87">
        <f>VLOOKUP($D273,'[2]5D'!$C:$AY,COLUMNS($A272:B272)+36,0)</f>
        <v>118.21679092372368</v>
      </c>
      <c r="G273" s="87">
        <f>VLOOKUP($D273,'[2]5D'!$C:$AY,COLUMNS($A272:C272)+36,0)</f>
        <v>118.27734047458985</v>
      </c>
      <c r="H273" s="87">
        <f>VLOOKUP($D273,'[2]5D'!$C:$AY,COLUMNS($A272:D272)+36,0)</f>
        <v>120.71995423490901</v>
      </c>
      <c r="I273" s="98">
        <f>VLOOKUP($D273,'[2]5D'!$C:$AY,COLUMNS($A272:E272)+36,0)</f>
        <v>125.80503495953602</v>
      </c>
      <c r="J273" s="98">
        <f>VLOOKUP($D273,'[2]5D'!$C:$AY,COLUMNS($A272:F272)+36,0)</f>
        <v>128.64604358929836</v>
      </c>
      <c r="K273" s="87">
        <f>VLOOKUP($D273,'[2]5D'!$C:$AY,COLUMNS($A272:G272)+36,0)</f>
        <v>125.18675386060656</v>
      </c>
      <c r="L273" s="87">
        <f>VLOOKUP($D273,'[2]5D'!$C:$AY,COLUMNS($A272:H272)+36,0)</f>
        <v>125.22197953243641</v>
      </c>
      <c r="M273" s="87">
        <f>VLOOKUP($D273,'[2]5D'!$C:$AY,COLUMNS($A272:I272)+36,0)</f>
        <v>129.31430751263608</v>
      </c>
      <c r="N273" s="87">
        <f>VLOOKUP($D273,'[2]5D'!$C:$AY,COLUMNS($A272:J272)+36,0)</f>
        <v>129.33840693713117</v>
      </c>
      <c r="O273" s="87">
        <f>VLOOKUP($D273,'[2]5D'!$C:$AY,COLUMNS($A272:K272)+36,0)</f>
        <v>128.87335802573168</v>
      </c>
      <c r="P273" s="87">
        <f>VLOOKUP($D273,'[2]5D'!$C:$AY,COLUMNS($A272:L272)+36,0)</f>
        <v>135.18293885711182</v>
      </c>
      <c r="Q273" s="87">
        <f>VLOOKUP($D273,'[2]5D'!$C:$AY,COLUMNS($A272:M272)+36,0)</f>
        <v>139.53093314889009</v>
      </c>
    </row>
    <row r="274" spans="4:17">
      <c r="D274" s="136">
        <v>19201</v>
      </c>
      <c r="E274" s="87">
        <v>4.9362934263836901E-2</v>
      </c>
      <c r="F274" s="87">
        <f>VLOOKUP($D274,'[2]5D'!$C:$AY,COLUMNS($A273:B273)+36,0)</f>
        <v>116.27400633893917</v>
      </c>
      <c r="G274" s="87">
        <f>VLOOKUP($D274,'[2]5D'!$C:$AY,COLUMNS($A273:C273)+36,0)</f>
        <v>112.22640011764329</v>
      </c>
      <c r="H274" s="87">
        <f>VLOOKUP($D274,'[2]5D'!$C:$AY,COLUMNS($A273:D273)+36,0)</f>
        <v>111.83538323657449</v>
      </c>
      <c r="I274" s="98">
        <f>VLOOKUP($D274,'[2]5D'!$C:$AY,COLUMNS($A273:E273)+36,0)</f>
        <v>100.29242734004835</v>
      </c>
      <c r="J274" s="98">
        <f>VLOOKUP($D274,'[2]5D'!$C:$AY,COLUMNS($A273:F273)+36,0)</f>
        <v>111.13159633557154</v>
      </c>
      <c r="K274" s="87">
        <f>VLOOKUP($D274,'[2]5D'!$C:$AY,COLUMNS($A273:G273)+36,0)</f>
        <v>111.09099048835036</v>
      </c>
      <c r="L274" s="87">
        <f>VLOOKUP($D274,'[2]5D'!$C:$AY,COLUMNS($A273:H273)+36,0)</f>
        <v>106.55607973886856</v>
      </c>
      <c r="M274" s="87">
        <f>VLOOKUP($D274,'[2]5D'!$C:$AY,COLUMNS($A273:I273)+36,0)</f>
        <v>103.10788518057581</v>
      </c>
      <c r="N274" s="87">
        <f>VLOOKUP($D274,'[2]5D'!$C:$AY,COLUMNS($A273:J273)+36,0)</f>
        <v>106.55665575854576</v>
      </c>
      <c r="O274" s="87">
        <f>VLOOKUP($D274,'[2]5D'!$C:$AY,COLUMNS($A273:K273)+36,0)</f>
        <v>115.17153891529414</v>
      </c>
      <c r="P274" s="87">
        <f>VLOOKUP($D274,'[2]5D'!$C:$AY,COLUMNS($A273:L273)+36,0)</f>
        <v>116.25346657690923</v>
      </c>
      <c r="Q274" s="87">
        <f>VLOOKUP($D274,'[2]5D'!$C:$AY,COLUMNS($A273:M273)+36,0)</f>
        <v>112.44211082499743</v>
      </c>
    </row>
    <row r="275" spans="4:17">
      <c r="D275" s="136">
        <v>20111</v>
      </c>
      <c r="E275" s="87">
        <v>1.23011142649707E-2</v>
      </c>
      <c r="F275" s="87">
        <f>VLOOKUP($D275,'[2]5D'!$C:$AY,COLUMNS($A274:B274)+36,0)</f>
        <v>100.52729515079956</v>
      </c>
      <c r="G275" s="87">
        <f>VLOOKUP($D275,'[2]5D'!$C:$AY,COLUMNS($A274:C274)+36,0)</f>
        <v>105.51136699320007</v>
      </c>
      <c r="H275" s="87">
        <f>VLOOKUP($D275,'[2]5D'!$C:$AY,COLUMNS($A274:D274)+36,0)</f>
        <v>107.97446618412027</v>
      </c>
      <c r="I275" s="98">
        <f>VLOOKUP($D275,'[2]5D'!$C:$AY,COLUMNS($A274:E274)+36,0)</f>
        <v>126.12196149347511</v>
      </c>
      <c r="J275" s="98">
        <f>VLOOKUP($D275,'[2]5D'!$C:$AY,COLUMNS($A274:F274)+36,0)</f>
        <v>123.36351949777421</v>
      </c>
      <c r="K275" s="87">
        <f>VLOOKUP($D275,'[2]5D'!$C:$AY,COLUMNS($A274:G274)+36,0)</f>
        <v>120.96448817191632</v>
      </c>
      <c r="L275" s="87">
        <f>VLOOKUP($D275,'[2]5D'!$C:$AY,COLUMNS($A274:H274)+36,0)</f>
        <v>117.1314556098837</v>
      </c>
      <c r="M275" s="87">
        <f>VLOOKUP($D275,'[2]5D'!$C:$AY,COLUMNS($A274:I274)+36,0)</f>
        <v>119.0294392259658</v>
      </c>
      <c r="N275" s="87">
        <f>VLOOKUP($D275,'[2]5D'!$C:$AY,COLUMNS($A274:J274)+36,0)</f>
        <v>116.76753628583297</v>
      </c>
      <c r="O275" s="87">
        <f>VLOOKUP($D275,'[2]5D'!$C:$AY,COLUMNS($A274:K274)+36,0)</f>
        <v>127.67093813706798</v>
      </c>
      <c r="P275" s="87">
        <f>VLOOKUP($D275,'[2]5D'!$C:$AY,COLUMNS($A274:L274)+36,0)</f>
        <v>131.63585924350122</v>
      </c>
      <c r="Q275" s="87">
        <f>VLOOKUP($D275,'[2]5D'!$C:$AY,COLUMNS($A274:M274)+36,0)</f>
        <v>128.86979261963526</v>
      </c>
    </row>
    <row r="276" spans="4:17">
      <c r="D276" s="136">
        <v>20112</v>
      </c>
      <c r="E276" s="87">
        <v>8.0719738561839199E-2</v>
      </c>
      <c r="F276" s="87">
        <f>VLOOKUP($D276,'[2]5D'!$C:$AY,COLUMNS($A275:B275)+36,0)</f>
        <v>110.36322572807339</v>
      </c>
      <c r="G276" s="87">
        <f>VLOOKUP($D276,'[2]5D'!$C:$AY,COLUMNS($A275:C275)+36,0)</f>
        <v>114.63636559747462</v>
      </c>
      <c r="H276" s="87">
        <f>VLOOKUP($D276,'[2]5D'!$C:$AY,COLUMNS($A275:D275)+36,0)</f>
        <v>118.4501274897877</v>
      </c>
      <c r="I276" s="98">
        <f>VLOOKUP($D276,'[2]5D'!$C:$AY,COLUMNS($A275:E275)+36,0)</f>
        <v>112.76887399358395</v>
      </c>
      <c r="J276" s="98">
        <f>VLOOKUP($D276,'[2]5D'!$C:$AY,COLUMNS($A275:F275)+36,0)</f>
        <v>113.53975157591817</v>
      </c>
      <c r="K276" s="87">
        <f>VLOOKUP($D276,'[2]5D'!$C:$AY,COLUMNS($A275:G275)+36,0)</f>
        <v>117.39538326419407</v>
      </c>
      <c r="L276" s="87">
        <f>VLOOKUP($D276,'[2]5D'!$C:$AY,COLUMNS($A275:H275)+36,0)</f>
        <v>122.87885130507847</v>
      </c>
      <c r="M276" s="87">
        <f>VLOOKUP($D276,'[2]5D'!$C:$AY,COLUMNS($A275:I275)+36,0)</f>
        <v>120.39615897987503</v>
      </c>
      <c r="N276" s="87">
        <f>VLOOKUP($D276,'[2]5D'!$C:$AY,COLUMNS($A275:J275)+36,0)</f>
        <v>118.66590072290498</v>
      </c>
      <c r="O276" s="87">
        <f>VLOOKUP($D276,'[2]5D'!$C:$AY,COLUMNS($A275:K275)+36,0)</f>
        <v>123.19367880125009</v>
      </c>
      <c r="P276" s="87">
        <f>VLOOKUP($D276,'[2]5D'!$C:$AY,COLUMNS($A275:L275)+36,0)</f>
        <v>104.17102129451216</v>
      </c>
      <c r="Q276" s="87">
        <f>VLOOKUP($D276,'[2]5D'!$C:$AY,COLUMNS($A275:M275)+36,0)</f>
        <v>113.83236877382546</v>
      </c>
    </row>
    <row r="277" spans="4:17">
      <c r="D277" s="136">
        <v>20113</v>
      </c>
      <c r="E277" s="87">
        <v>3.85638744949772E-3</v>
      </c>
      <c r="F277" s="87">
        <f>VLOOKUP($D277,'[2]5D'!$C:$AY,COLUMNS($A276:B276)+36,0)</f>
        <v>115.12975275121867</v>
      </c>
      <c r="G277" s="87">
        <f>VLOOKUP($D277,'[2]5D'!$C:$AY,COLUMNS($A276:C276)+36,0)</f>
        <v>110.41597377426154</v>
      </c>
      <c r="H277" s="87">
        <f>VLOOKUP($D277,'[2]5D'!$C:$AY,COLUMNS($A276:D276)+36,0)</f>
        <v>120.66679718153144</v>
      </c>
      <c r="I277" s="98">
        <f>VLOOKUP($D277,'[2]5D'!$C:$AY,COLUMNS($A276:E276)+36,0)</f>
        <v>109.71045924086367</v>
      </c>
      <c r="J277" s="98">
        <f>VLOOKUP($D277,'[2]5D'!$C:$AY,COLUMNS($A276:F276)+36,0)</f>
        <v>117.50336300614798</v>
      </c>
      <c r="K277" s="87">
        <f>VLOOKUP($D277,'[2]5D'!$C:$AY,COLUMNS($A276:G276)+36,0)</f>
        <v>120.84741385139392</v>
      </c>
      <c r="L277" s="87">
        <f>VLOOKUP($D277,'[2]5D'!$C:$AY,COLUMNS($A276:H276)+36,0)</f>
        <v>120.67077024913148</v>
      </c>
      <c r="M277" s="87">
        <f>VLOOKUP($D277,'[2]5D'!$C:$AY,COLUMNS($A276:I276)+36,0)</f>
        <v>125.73711751129333</v>
      </c>
      <c r="N277" s="87">
        <f>VLOOKUP($D277,'[2]5D'!$C:$AY,COLUMNS($A276:J276)+36,0)</f>
        <v>126.57175606762269</v>
      </c>
      <c r="O277" s="87">
        <f>VLOOKUP($D277,'[2]5D'!$C:$AY,COLUMNS($A276:K276)+36,0)</f>
        <v>126.29529976144802</v>
      </c>
      <c r="P277" s="87">
        <f>VLOOKUP($D277,'[2]5D'!$C:$AY,COLUMNS($A276:L276)+36,0)</f>
        <v>111.34072655805409</v>
      </c>
      <c r="Q277" s="87">
        <f>VLOOKUP($D277,'[2]5D'!$C:$AY,COLUMNS($A276:M276)+36,0)</f>
        <v>114.48247335319243</v>
      </c>
    </row>
    <row r="278" spans="4:17">
      <c r="D278" s="136">
        <v>20121</v>
      </c>
      <c r="E278" s="87">
        <v>9.5589497893520003E-2</v>
      </c>
      <c r="F278" s="87">
        <f>VLOOKUP($D278,'[2]5D'!$C:$AY,COLUMNS($A277:B277)+36,0)</f>
        <v>103.67242613349023</v>
      </c>
      <c r="G278" s="87">
        <f>VLOOKUP($D278,'[2]5D'!$C:$AY,COLUMNS($A277:C277)+36,0)</f>
        <v>107.25961253158644</v>
      </c>
      <c r="H278" s="87">
        <f>VLOOKUP($D278,'[2]5D'!$C:$AY,COLUMNS($A277:D277)+36,0)</f>
        <v>114.50348711260003</v>
      </c>
      <c r="I278" s="98">
        <f>VLOOKUP($D278,'[2]5D'!$C:$AY,COLUMNS($A277:E277)+36,0)</f>
        <v>114.61691003828801</v>
      </c>
      <c r="J278" s="98">
        <f>VLOOKUP($D278,'[2]5D'!$C:$AY,COLUMNS($A277:F277)+36,0)</f>
        <v>120.0624377273809</v>
      </c>
      <c r="K278" s="87">
        <f>VLOOKUP($D278,'[2]5D'!$C:$AY,COLUMNS($A277:G277)+36,0)</f>
        <v>122.98997248190044</v>
      </c>
      <c r="L278" s="87">
        <f>VLOOKUP($D278,'[2]5D'!$C:$AY,COLUMNS($A277:H277)+36,0)</f>
        <v>115.738034951762</v>
      </c>
      <c r="M278" s="87">
        <f>VLOOKUP($D278,'[2]5D'!$C:$AY,COLUMNS($A277:I277)+36,0)</f>
        <v>115.25404352673918</v>
      </c>
      <c r="N278" s="87">
        <f>VLOOKUP($D278,'[2]5D'!$C:$AY,COLUMNS($A277:J277)+36,0)</f>
        <v>117.43551142871326</v>
      </c>
      <c r="O278" s="87">
        <f>VLOOKUP($D278,'[2]5D'!$C:$AY,COLUMNS($A277:K277)+36,0)</f>
        <v>117.92235498411446</v>
      </c>
      <c r="P278" s="87">
        <f>VLOOKUP($D278,'[2]5D'!$C:$AY,COLUMNS($A277:L277)+36,0)</f>
        <v>100.62571774484847</v>
      </c>
      <c r="Q278" s="87">
        <f>VLOOKUP($D278,'[2]5D'!$C:$AY,COLUMNS($A277:M277)+36,0)</f>
        <v>105.04834249293783</v>
      </c>
    </row>
    <row r="279" spans="4:17">
      <c r="D279" s="136">
        <v>20131</v>
      </c>
      <c r="E279" s="87">
        <v>6.2533727601221098E-2</v>
      </c>
      <c r="F279" s="87">
        <f>VLOOKUP($D279,'[2]5D'!$C:$AY,COLUMNS($A278:B278)+36,0)</f>
        <v>111.88052136449127</v>
      </c>
      <c r="G279" s="87">
        <f>VLOOKUP($D279,'[2]5D'!$C:$AY,COLUMNS($A278:C278)+36,0)</f>
        <v>110.66506430138141</v>
      </c>
      <c r="H279" s="87">
        <f>VLOOKUP($D279,'[2]5D'!$C:$AY,COLUMNS($A278:D278)+36,0)</f>
        <v>114.76470096666162</v>
      </c>
      <c r="I279" s="98">
        <f>VLOOKUP($D279,'[2]5D'!$C:$AY,COLUMNS($A278:E278)+36,0)</f>
        <v>114.54236391182151</v>
      </c>
      <c r="J279" s="98">
        <f>VLOOKUP($D279,'[2]5D'!$C:$AY,COLUMNS($A278:F278)+36,0)</f>
        <v>121.04163821536665</v>
      </c>
      <c r="K279" s="87">
        <f>VLOOKUP($D279,'[2]5D'!$C:$AY,COLUMNS($A278:G278)+36,0)</f>
        <v>120.577715164252</v>
      </c>
      <c r="L279" s="87">
        <f>VLOOKUP($D279,'[2]5D'!$C:$AY,COLUMNS($A278:H278)+36,0)</f>
        <v>120.52583998000834</v>
      </c>
      <c r="M279" s="87">
        <f>VLOOKUP($D279,'[2]5D'!$C:$AY,COLUMNS($A278:I278)+36,0)</f>
        <v>117.9515303355147</v>
      </c>
      <c r="N279" s="87">
        <f>VLOOKUP($D279,'[2]5D'!$C:$AY,COLUMNS($A278:J278)+36,0)</f>
        <v>119.94738903772569</v>
      </c>
      <c r="O279" s="87">
        <f>VLOOKUP($D279,'[2]5D'!$C:$AY,COLUMNS($A278:K278)+36,0)</f>
        <v>117.63885480789385</v>
      </c>
      <c r="P279" s="87">
        <f>VLOOKUP($D279,'[2]5D'!$C:$AY,COLUMNS($A278:L278)+36,0)</f>
        <v>114.40361129936831</v>
      </c>
      <c r="Q279" s="87">
        <f>VLOOKUP($D279,'[2]5D'!$C:$AY,COLUMNS($A278:M278)+36,0)</f>
        <v>116.95915974554545</v>
      </c>
    </row>
    <row r="280" spans="4:17">
      <c r="D280" s="136">
        <v>20210</v>
      </c>
      <c r="E280" s="87">
        <v>1.0205838948681999E-2</v>
      </c>
      <c r="F280" s="87">
        <f>VLOOKUP($D280,'[2]5D'!$C:$AY,COLUMNS($A279:B279)+36,0)</f>
        <v>117.61516700883327</v>
      </c>
      <c r="G280" s="87">
        <f>VLOOKUP($D280,'[2]5D'!$C:$AY,COLUMNS($A279:C279)+36,0)</f>
        <v>108.846737937002</v>
      </c>
      <c r="H280" s="87">
        <f>VLOOKUP($D280,'[2]5D'!$C:$AY,COLUMNS($A279:D279)+36,0)</f>
        <v>112.25175345635229</v>
      </c>
      <c r="I280" s="98">
        <f>VLOOKUP($D280,'[2]5D'!$C:$AY,COLUMNS($A279:E279)+36,0)</f>
        <v>103.31770617335837</v>
      </c>
      <c r="J280" s="98">
        <f>VLOOKUP($D280,'[2]5D'!$C:$AY,COLUMNS($A279:F279)+36,0)</f>
        <v>109.94313853012439</v>
      </c>
      <c r="K280" s="87">
        <f>VLOOKUP($D280,'[2]5D'!$C:$AY,COLUMNS($A279:G279)+36,0)</f>
        <v>106.93386727236008</v>
      </c>
      <c r="L280" s="87">
        <f>VLOOKUP($D280,'[2]5D'!$C:$AY,COLUMNS($A279:H279)+36,0)</f>
        <v>108.42119017745351</v>
      </c>
      <c r="M280" s="87">
        <f>VLOOKUP($D280,'[2]5D'!$C:$AY,COLUMNS($A279:I279)+36,0)</f>
        <v>111.14798070940026</v>
      </c>
      <c r="N280" s="87">
        <f>VLOOKUP($D280,'[2]5D'!$C:$AY,COLUMNS($A279:J279)+36,0)</f>
        <v>104.81374901122913</v>
      </c>
      <c r="O280" s="87">
        <f>VLOOKUP($D280,'[2]5D'!$C:$AY,COLUMNS($A279:K279)+36,0)</f>
        <v>116.3036992168111</v>
      </c>
      <c r="P280" s="87">
        <f>VLOOKUP($D280,'[2]5D'!$C:$AY,COLUMNS($A279:L279)+36,0)</f>
        <v>112.22258708032403</v>
      </c>
      <c r="Q280" s="87">
        <f>VLOOKUP($D280,'[2]5D'!$C:$AY,COLUMNS($A279:M279)+36,0)</f>
        <v>109.77199978871539</v>
      </c>
    </row>
    <row r="281" spans="4:17">
      <c r="D281" s="136">
        <v>20221</v>
      </c>
      <c r="E281" s="87">
        <v>6.2159656925729501E-2</v>
      </c>
      <c r="F281" s="87">
        <f>VLOOKUP($D281,'[2]5D'!$C:$AY,COLUMNS($A280:B280)+36,0)</f>
        <v>115.77050260500252</v>
      </c>
      <c r="G281" s="87">
        <f>VLOOKUP($D281,'[2]5D'!$C:$AY,COLUMNS($A280:C280)+36,0)</f>
        <v>106.23060492618482</v>
      </c>
      <c r="H281" s="87">
        <f>VLOOKUP($D281,'[2]5D'!$C:$AY,COLUMNS($A280:D280)+36,0)</f>
        <v>118.50965468013872</v>
      </c>
      <c r="I281" s="98">
        <f>VLOOKUP($D281,'[2]5D'!$C:$AY,COLUMNS($A280:E280)+36,0)</f>
        <v>117.22194724202831</v>
      </c>
      <c r="J281" s="98">
        <f>VLOOKUP($D281,'[2]5D'!$C:$AY,COLUMNS($A280:F280)+36,0)</f>
        <v>127.47327423681098</v>
      </c>
      <c r="K281" s="87">
        <f>VLOOKUP($D281,'[2]5D'!$C:$AY,COLUMNS($A280:G280)+36,0)</f>
        <v>119.56296449050814</v>
      </c>
      <c r="L281" s="87">
        <f>VLOOKUP($D281,'[2]5D'!$C:$AY,COLUMNS($A280:H280)+36,0)</f>
        <v>115.87250159795259</v>
      </c>
      <c r="M281" s="87">
        <f>VLOOKUP($D281,'[2]5D'!$C:$AY,COLUMNS($A280:I280)+36,0)</f>
        <v>116.49863298800128</v>
      </c>
      <c r="N281" s="87">
        <f>VLOOKUP($D281,'[2]5D'!$C:$AY,COLUMNS($A280:J280)+36,0)</f>
        <v>113.85307129253682</v>
      </c>
      <c r="O281" s="87">
        <f>VLOOKUP($D281,'[2]5D'!$C:$AY,COLUMNS($A280:K280)+36,0)</f>
        <v>106.7064252166246</v>
      </c>
      <c r="P281" s="87">
        <f>VLOOKUP($D281,'[2]5D'!$C:$AY,COLUMNS($A280:L280)+36,0)</f>
        <v>100.03710903550113</v>
      </c>
      <c r="Q281" s="87">
        <f>VLOOKUP($D281,'[2]5D'!$C:$AY,COLUMNS($A280:M280)+36,0)</f>
        <v>101.67058348243528</v>
      </c>
    </row>
    <row r="282" spans="4:17">
      <c r="D282" s="136">
        <v>20222</v>
      </c>
      <c r="E282" s="87">
        <v>1.9248943428494799E-4</v>
      </c>
      <c r="F282" s="87">
        <f>VLOOKUP($D282,'[2]5D'!$C:$AY,COLUMNS($A281:B281)+36,0)</f>
        <v>115.8965271239616</v>
      </c>
      <c r="G282" s="87">
        <f>VLOOKUP($D282,'[2]5D'!$C:$AY,COLUMNS($A281:C281)+36,0)</f>
        <v>112.45642856062237</v>
      </c>
      <c r="H282" s="87">
        <f>VLOOKUP($D282,'[2]5D'!$C:$AY,COLUMNS($A281:D281)+36,0)</f>
        <v>114.07055123733349</v>
      </c>
      <c r="I282" s="98">
        <f>VLOOKUP($D282,'[2]5D'!$C:$AY,COLUMNS($A281:E281)+36,0)</f>
        <v>114.78650239670955</v>
      </c>
      <c r="J282" s="98">
        <f>VLOOKUP($D282,'[2]5D'!$C:$AY,COLUMNS($A281:F281)+36,0)</f>
        <v>111.66909602396686</v>
      </c>
      <c r="K282" s="87">
        <f>VLOOKUP($D282,'[2]5D'!$C:$AY,COLUMNS($A281:G281)+36,0)</f>
        <v>108.63635311156051</v>
      </c>
      <c r="L282" s="87">
        <f>VLOOKUP($D282,'[2]5D'!$C:$AY,COLUMNS($A281:H281)+36,0)</f>
        <v>112.04105088173237</v>
      </c>
      <c r="M282" s="87">
        <f>VLOOKUP($D282,'[2]5D'!$C:$AY,COLUMNS($A281:I281)+36,0)</f>
        <v>103.40077011039051</v>
      </c>
      <c r="N282" s="87">
        <f>VLOOKUP($D282,'[2]5D'!$C:$AY,COLUMNS($A281:J281)+36,0)</f>
        <v>111.89644124003468</v>
      </c>
      <c r="O282" s="87">
        <f>VLOOKUP($D282,'[2]5D'!$C:$AY,COLUMNS($A281:K281)+36,0)</f>
        <v>111.50659586384562</v>
      </c>
      <c r="P282" s="87">
        <f>VLOOKUP($D282,'[2]5D'!$C:$AY,COLUMNS($A281:L281)+36,0)</f>
        <v>110.83123156531485</v>
      </c>
      <c r="Q282" s="87">
        <f>VLOOKUP($D282,'[2]5D'!$C:$AY,COLUMNS($A281:M281)+36,0)</f>
        <v>112.62126558302367</v>
      </c>
    </row>
    <row r="283" spans="4:17">
      <c r="D283" s="136">
        <v>20231</v>
      </c>
      <c r="E283" s="87">
        <v>2.4097017115518801E-2</v>
      </c>
      <c r="F283" s="87">
        <f>VLOOKUP($D283,'[2]5D'!$C:$AY,COLUMNS($A282:B282)+36,0)</f>
        <v>114.38366725838046</v>
      </c>
      <c r="G283" s="87">
        <f>VLOOKUP($D283,'[2]5D'!$C:$AY,COLUMNS($A282:C282)+36,0)</f>
        <v>100.88328071926054</v>
      </c>
      <c r="H283" s="87">
        <f>VLOOKUP($D283,'[2]5D'!$C:$AY,COLUMNS($A282:D282)+36,0)</f>
        <v>106.84624687812003</v>
      </c>
      <c r="I283" s="98">
        <f>VLOOKUP($D283,'[2]5D'!$C:$AY,COLUMNS($A282:E282)+36,0)</f>
        <v>97.283611941713431</v>
      </c>
      <c r="J283" s="98">
        <f>VLOOKUP($D283,'[2]5D'!$C:$AY,COLUMNS($A282:F282)+36,0)</f>
        <v>108.78614575780873</v>
      </c>
      <c r="K283" s="87">
        <f>VLOOKUP($D283,'[2]5D'!$C:$AY,COLUMNS($A282:G282)+36,0)</f>
        <v>108.11889201133999</v>
      </c>
      <c r="L283" s="87">
        <f>VLOOKUP($D283,'[2]5D'!$C:$AY,COLUMNS($A282:H282)+36,0)</f>
        <v>112.26656927199862</v>
      </c>
      <c r="M283" s="87">
        <f>VLOOKUP($D283,'[2]5D'!$C:$AY,COLUMNS($A282:I282)+36,0)</f>
        <v>103.12635526152154</v>
      </c>
      <c r="N283" s="87">
        <f>VLOOKUP($D283,'[2]5D'!$C:$AY,COLUMNS($A282:J282)+36,0)</f>
        <v>108.89387602014978</v>
      </c>
      <c r="O283" s="87">
        <f>VLOOKUP($D283,'[2]5D'!$C:$AY,COLUMNS($A282:K282)+36,0)</f>
        <v>109.34701949918218</v>
      </c>
      <c r="P283" s="87">
        <f>VLOOKUP($D283,'[2]5D'!$C:$AY,COLUMNS($A282:L282)+36,0)</f>
        <v>97.201373779102582</v>
      </c>
      <c r="Q283" s="87">
        <f>VLOOKUP($D283,'[2]5D'!$C:$AY,COLUMNS($A282:M282)+36,0)</f>
        <v>102.40250760494564</v>
      </c>
    </row>
    <row r="284" spans="4:17">
      <c r="D284" s="136">
        <v>20232</v>
      </c>
      <c r="E284" s="87">
        <v>2.3607868481395799E-2</v>
      </c>
      <c r="F284" s="87">
        <f>VLOOKUP($D284,'[2]5D'!$C:$AY,COLUMNS($A283:B283)+36,0)</f>
        <v>108.95021903001957</v>
      </c>
      <c r="G284" s="87">
        <f>VLOOKUP($D284,'[2]5D'!$C:$AY,COLUMNS($A283:C283)+36,0)</f>
        <v>104.08406389313285</v>
      </c>
      <c r="H284" s="87">
        <f>VLOOKUP($D284,'[2]5D'!$C:$AY,COLUMNS($A283:D283)+36,0)</f>
        <v>108.08750744160442</v>
      </c>
      <c r="I284" s="98">
        <f>VLOOKUP($D284,'[2]5D'!$C:$AY,COLUMNS($A283:E283)+36,0)</f>
        <v>105.48487859283713</v>
      </c>
      <c r="J284" s="98">
        <f>VLOOKUP($D284,'[2]5D'!$C:$AY,COLUMNS($A283:F283)+36,0)</f>
        <v>108.7950392250229</v>
      </c>
      <c r="K284" s="87">
        <f>VLOOKUP($D284,'[2]5D'!$C:$AY,COLUMNS($A283:G283)+36,0)</f>
        <v>111.42543663749575</v>
      </c>
      <c r="L284" s="87">
        <f>VLOOKUP($D284,'[2]5D'!$C:$AY,COLUMNS($A283:H283)+36,0)</f>
        <v>112.63946887415162</v>
      </c>
      <c r="M284" s="87">
        <f>VLOOKUP($D284,'[2]5D'!$C:$AY,COLUMNS($A283:I283)+36,0)</f>
        <v>111.41421260506014</v>
      </c>
      <c r="N284" s="87">
        <f>VLOOKUP($D284,'[2]5D'!$C:$AY,COLUMNS($A283:J283)+36,0)</f>
        <v>113.51200234991005</v>
      </c>
      <c r="O284" s="87">
        <f>VLOOKUP($D284,'[2]5D'!$C:$AY,COLUMNS($A283:K283)+36,0)</f>
        <v>121.45872943646177</v>
      </c>
      <c r="P284" s="87">
        <f>VLOOKUP($D284,'[2]5D'!$C:$AY,COLUMNS($A283:L283)+36,0)</f>
        <v>90.814327497644896</v>
      </c>
      <c r="Q284" s="87">
        <f>VLOOKUP($D284,'[2]5D'!$C:$AY,COLUMNS($A283:M283)+36,0)</f>
        <v>99.492029874876195</v>
      </c>
    </row>
    <row r="285" spans="4:17">
      <c r="D285" s="136">
        <v>20291</v>
      </c>
      <c r="E285" s="87">
        <v>1.1261380147919E-2</v>
      </c>
      <c r="F285" s="87">
        <f>VLOOKUP($D285,'[2]5D'!$C:$AY,COLUMNS($A284:B284)+36,0)</f>
        <v>105.25006194500057</v>
      </c>
      <c r="G285" s="87">
        <f>VLOOKUP($D285,'[2]5D'!$C:$AY,COLUMNS($A284:C284)+36,0)</f>
        <v>107.85522642305023</v>
      </c>
      <c r="H285" s="87">
        <f>VLOOKUP($D285,'[2]5D'!$C:$AY,COLUMNS($A284:D284)+36,0)</f>
        <v>112.7930530128381</v>
      </c>
      <c r="I285" s="98">
        <f>VLOOKUP($D285,'[2]5D'!$C:$AY,COLUMNS($A284:E284)+36,0)</f>
        <v>113.21579172494995</v>
      </c>
      <c r="J285" s="98">
        <f>VLOOKUP($D285,'[2]5D'!$C:$AY,COLUMNS($A284:F284)+36,0)</f>
        <v>109.7357688375296</v>
      </c>
      <c r="K285" s="87">
        <f>VLOOKUP($D285,'[2]5D'!$C:$AY,COLUMNS($A284:G284)+36,0)</f>
        <v>113.71543236067816</v>
      </c>
      <c r="L285" s="87">
        <f>VLOOKUP($D285,'[2]5D'!$C:$AY,COLUMNS($A284:H284)+36,0)</f>
        <v>111.06166878266471</v>
      </c>
      <c r="M285" s="87">
        <f>VLOOKUP($D285,'[2]5D'!$C:$AY,COLUMNS($A284:I284)+36,0)</f>
        <v>114.31220671072123</v>
      </c>
      <c r="N285" s="87">
        <f>VLOOKUP($D285,'[2]5D'!$C:$AY,COLUMNS($A284:J284)+36,0)</f>
        <v>128.68109675658351</v>
      </c>
      <c r="O285" s="87">
        <f>VLOOKUP($D285,'[2]5D'!$C:$AY,COLUMNS($A284:K284)+36,0)</f>
        <v>118.05676122288752</v>
      </c>
      <c r="P285" s="87">
        <f>VLOOKUP($D285,'[2]5D'!$C:$AY,COLUMNS($A284:L284)+36,0)</f>
        <v>118.983543954967</v>
      </c>
      <c r="Q285" s="87">
        <f>VLOOKUP($D285,'[2]5D'!$C:$AY,COLUMNS($A284:M284)+36,0)</f>
        <v>128.76058157117052</v>
      </c>
    </row>
    <row r="286" spans="4:17">
      <c r="D286" s="136">
        <v>20299</v>
      </c>
      <c r="E286" s="87">
        <v>4.8594111077551599E-2</v>
      </c>
      <c r="F286" s="87">
        <f>VLOOKUP($D286,'[2]5D'!$C:$AY,COLUMNS($A285:B285)+36,0)</f>
        <v>110.83680561620763</v>
      </c>
      <c r="G286" s="87">
        <f>VLOOKUP($D286,'[2]5D'!$C:$AY,COLUMNS($A285:C285)+36,0)</f>
        <v>109.45436491019937</v>
      </c>
      <c r="H286" s="87">
        <f>VLOOKUP($D286,'[2]5D'!$C:$AY,COLUMNS($A285:D285)+36,0)</f>
        <v>116.21868458979337</v>
      </c>
      <c r="I286" s="98">
        <f>VLOOKUP($D286,'[2]5D'!$C:$AY,COLUMNS($A285:E285)+36,0)</f>
        <v>113.32734699331026</v>
      </c>
      <c r="J286" s="98">
        <f>VLOOKUP($D286,'[2]5D'!$C:$AY,COLUMNS($A285:F285)+36,0)</f>
        <v>116.89789143186611</v>
      </c>
      <c r="K286" s="87">
        <f>VLOOKUP($D286,'[2]5D'!$C:$AY,COLUMNS($A285:G285)+36,0)</f>
        <v>118.26879874113352</v>
      </c>
      <c r="L286" s="87">
        <f>VLOOKUP($D286,'[2]5D'!$C:$AY,COLUMNS($A285:H285)+36,0)</f>
        <v>114.31096781489381</v>
      </c>
      <c r="M286" s="87">
        <f>VLOOKUP($D286,'[2]5D'!$C:$AY,COLUMNS($A285:I285)+36,0)</f>
        <v>115.99782351238187</v>
      </c>
      <c r="N286" s="87">
        <f>VLOOKUP($D286,'[2]5D'!$C:$AY,COLUMNS($A285:J285)+36,0)</f>
        <v>122.54160455630442</v>
      </c>
      <c r="O286" s="87">
        <f>VLOOKUP($D286,'[2]5D'!$C:$AY,COLUMNS($A285:K285)+36,0)</f>
        <v>120.76865025526617</v>
      </c>
      <c r="P286" s="87">
        <f>VLOOKUP($D286,'[2]5D'!$C:$AY,COLUMNS($A285:L285)+36,0)</f>
        <v>109.35964245094021</v>
      </c>
      <c r="Q286" s="87">
        <f>VLOOKUP($D286,'[2]5D'!$C:$AY,COLUMNS($A285:M285)+36,0)</f>
        <v>110.98692088539805</v>
      </c>
    </row>
    <row r="287" spans="4:17">
      <c r="D287" s="136">
        <v>21001</v>
      </c>
      <c r="E287" s="87">
        <v>0.227521455873091</v>
      </c>
      <c r="F287" s="87">
        <f>VLOOKUP($D287,'[2]5D'!$C:$AY,COLUMNS($A286:B286)+36,0)</f>
        <v>91.722426333609121</v>
      </c>
      <c r="G287" s="87">
        <f>VLOOKUP($D287,'[2]5D'!$C:$AY,COLUMNS($A286:C286)+36,0)</f>
        <v>107.62921337172405</v>
      </c>
      <c r="H287" s="87">
        <f>VLOOKUP($D287,'[2]5D'!$C:$AY,COLUMNS($A286:D286)+36,0)</f>
        <v>109.44459903734278</v>
      </c>
      <c r="I287" s="98">
        <f>VLOOKUP($D287,'[2]5D'!$C:$AY,COLUMNS($A286:E286)+36,0)</f>
        <v>121.36889627516886</v>
      </c>
      <c r="J287" s="98">
        <f>VLOOKUP($D287,'[2]5D'!$C:$AY,COLUMNS($A286:F286)+36,0)</f>
        <v>132.53758575226144</v>
      </c>
      <c r="K287" s="87">
        <f>VLOOKUP($D287,'[2]5D'!$C:$AY,COLUMNS($A286:G286)+36,0)</f>
        <v>100.2793746015105</v>
      </c>
      <c r="L287" s="87">
        <f>VLOOKUP($D287,'[2]5D'!$C:$AY,COLUMNS($A286:H286)+36,0)</f>
        <v>119.36883874541235</v>
      </c>
      <c r="M287" s="87">
        <f>VLOOKUP($D287,'[2]5D'!$C:$AY,COLUMNS($A286:I286)+36,0)</f>
        <v>118.01569452730115</v>
      </c>
      <c r="N287" s="87">
        <f>VLOOKUP($D287,'[2]5D'!$C:$AY,COLUMNS($A286:J286)+36,0)</f>
        <v>131.1902636979309</v>
      </c>
      <c r="O287" s="87">
        <f>VLOOKUP($D287,'[2]5D'!$C:$AY,COLUMNS($A286:K286)+36,0)</f>
        <v>127.95183568708768</v>
      </c>
      <c r="P287" s="87">
        <f>VLOOKUP($D287,'[2]5D'!$C:$AY,COLUMNS($A286:L286)+36,0)</f>
        <v>114.91694526599666</v>
      </c>
      <c r="Q287" s="87">
        <f>VLOOKUP($D287,'[2]5D'!$C:$AY,COLUMNS($A286:M286)+36,0)</f>
        <v>114.25115011439048</v>
      </c>
    </row>
    <row r="288" spans="4:17">
      <c r="D288" s="136">
        <v>22111</v>
      </c>
      <c r="E288" s="87">
        <v>1.3036714725362599E-2</v>
      </c>
      <c r="F288" s="87">
        <f>VLOOKUP($D288,'[2]5D'!$C:$AY,COLUMNS($A287:B287)+36,0)</f>
        <v>102.01376961792334</v>
      </c>
      <c r="G288" s="87">
        <f>VLOOKUP($D288,'[2]5D'!$C:$AY,COLUMNS($A287:C287)+36,0)</f>
        <v>104.24829407583111</v>
      </c>
      <c r="H288" s="87">
        <f>VLOOKUP($D288,'[2]5D'!$C:$AY,COLUMNS($A287:D287)+36,0)</f>
        <v>101.42391034358442</v>
      </c>
      <c r="I288" s="98">
        <f>VLOOKUP($D288,'[2]5D'!$C:$AY,COLUMNS($A287:E287)+36,0)</f>
        <v>101.40343131287851</v>
      </c>
      <c r="J288" s="98">
        <f>VLOOKUP($D288,'[2]5D'!$C:$AY,COLUMNS($A287:F287)+36,0)</f>
        <v>105.21435856258435</v>
      </c>
      <c r="K288" s="87">
        <f>VLOOKUP($D288,'[2]5D'!$C:$AY,COLUMNS($A287:G287)+36,0)</f>
        <v>106.00606892227205</v>
      </c>
      <c r="L288" s="87">
        <f>VLOOKUP($D288,'[2]5D'!$C:$AY,COLUMNS($A287:H287)+36,0)</f>
        <v>104.65546178942847</v>
      </c>
      <c r="M288" s="87">
        <f>VLOOKUP($D288,'[2]5D'!$C:$AY,COLUMNS($A287:I287)+36,0)</f>
        <v>113.67620361706466</v>
      </c>
      <c r="N288" s="87">
        <f>VLOOKUP($D288,'[2]5D'!$C:$AY,COLUMNS($A287:J287)+36,0)</f>
        <v>116.59146710861832</v>
      </c>
      <c r="O288" s="87">
        <f>VLOOKUP($D288,'[2]5D'!$C:$AY,COLUMNS($A287:K287)+36,0)</f>
        <v>123.73452867154707</v>
      </c>
      <c r="P288" s="87">
        <f>VLOOKUP($D288,'[2]5D'!$C:$AY,COLUMNS($A287:L287)+36,0)</f>
        <v>134.83704595788973</v>
      </c>
      <c r="Q288" s="87">
        <f>VLOOKUP($D288,'[2]5D'!$C:$AY,COLUMNS($A287:M287)+36,0)</f>
        <v>135.57282930942699</v>
      </c>
    </row>
    <row r="289" spans="4:17">
      <c r="D289" s="136">
        <v>22112</v>
      </c>
      <c r="E289" s="87">
        <v>8.1707548941686095E-2</v>
      </c>
      <c r="F289" s="87">
        <f>VLOOKUP($D289,'[2]5D'!$C:$AY,COLUMNS($A288:B288)+36,0)</f>
        <v>100.69283370513075</v>
      </c>
      <c r="G289" s="87">
        <f>VLOOKUP($D289,'[2]5D'!$C:$AY,COLUMNS($A288:C288)+36,0)</f>
        <v>97.106303290892072</v>
      </c>
      <c r="H289" s="87">
        <f>VLOOKUP($D289,'[2]5D'!$C:$AY,COLUMNS($A288:D288)+36,0)</f>
        <v>102.97393013272358</v>
      </c>
      <c r="I289" s="98">
        <f>VLOOKUP($D289,'[2]5D'!$C:$AY,COLUMNS($A288:E288)+36,0)</f>
        <v>96.381239555494588</v>
      </c>
      <c r="J289" s="98">
        <f>VLOOKUP($D289,'[2]5D'!$C:$AY,COLUMNS($A288:F288)+36,0)</f>
        <v>92.399685761207465</v>
      </c>
      <c r="K289" s="87">
        <f>VLOOKUP($D289,'[2]5D'!$C:$AY,COLUMNS($A288:G288)+36,0)</f>
        <v>95.926544057927856</v>
      </c>
      <c r="L289" s="87">
        <f>VLOOKUP($D289,'[2]5D'!$C:$AY,COLUMNS($A288:H288)+36,0)</f>
        <v>101.3076154417833</v>
      </c>
      <c r="M289" s="87">
        <f>VLOOKUP($D289,'[2]5D'!$C:$AY,COLUMNS($A288:I288)+36,0)</f>
        <v>106.07923311106251</v>
      </c>
      <c r="N289" s="87">
        <f>VLOOKUP($D289,'[2]5D'!$C:$AY,COLUMNS($A288:J288)+36,0)</f>
        <v>104.89861125431662</v>
      </c>
      <c r="O289" s="87">
        <f>VLOOKUP($D289,'[2]5D'!$C:$AY,COLUMNS($A288:K288)+36,0)</f>
        <v>104.4307277476796</v>
      </c>
      <c r="P289" s="87">
        <f>VLOOKUP($D289,'[2]5D'!$C:$AY,COLUMNS($A288:L288)+36,0)</f>
        <v>86.402182824520324</v>
      </c>
      <c r="Q289" s="87">
        <f>VLOOKUP($D289,'[2]5D'!$C:$AY,COLUMNS($A288:M288)+36,0)</f>
        <v>96.45532769849008</v>
      </c>
    </row>
    <row r="290" spans="4:17">
      <c r="D290" s="136">
        <v>22192</v>
      </c>
      <c r="E290" s="87">
        <v>2.16824365883567E-2</v>
      </c>
      <c r="F290" s="87">
        <f>VLOOKUP($D290,'[2]5D'!$C:$AY,COLUMNS($A289:B289)+36,0)</f>
        <v>114.85562548303375</v>
      </c>
      <c r="G290" s="87">
        <f>VLOOKUP($D290,'[2]5D'!$C:$AY,COLUMNS($A289:C289)+36,0)</f>
        <v>102.96142008650162</v>
      </c>
      <c r="H290" s="87">
        <f>VLOOKUP($D290,'[2]5D'!$C:$AY,COLUMNS($A289:D289)+36,0)</f>
        <v>117.66494762142717</v>
      </c>
      <c r="I290" s="98">
        <f>VLOOKUP($D290,'[2]5D'!$C:$AY,COLUMNS($A289:E289)+36,0)</f>
        <v>115.79649402363465</v>
      </c>
      <c r="J290" s="98">
        <f>VLOOKUP($D290,'[2]5D'!$C:$AY,COLUMNS($A289:F289)+36,0)</f>
        <v>119.64353002694013</v>
      </c>
      <c r="K290" s="87">
        <f>VLOOKUP($D290,'[2]5D'!$C:$AY,COLUMNS($A289:G289)+36,0)</f>
        <v>110.1618457970727</v>
      </c>
      <c r="L290" s="87">
        <f>VLOOKUP($D290,'[2]5D'!$C:$AY,COLUMNS($A289:H289)+36,0)</f>
        <v>122.22839489805652</v>
      </c>
      <c r="M290" s="87">
        <f>VLOOKUP($D290,'[2]5D'!$C:$AY,COLUMNS($A289:I289)+36,0)</f>
        <v>121.21416727865792</v>
      </c>
      <c r="N290" s="87">
        <f>VLOOKUP($D290,'[2]5D'!$C:$AY,COLUMNS($A289:J289)+36,0)</f>
        <v>118.54671548185107</v>
      </c>
      <c r="O290" s="87">
        <f>VLOOKUP($D290,'[2]5D'!$C:$AY,COLUMNS($A289:K289)+36,0)</f>
        <v>123.22526090875067</v>
      </c>
      <c r="P290" s="87">
        <f>VLOOKUP($D290,'[2]5D'!$C:$AY,COLUMNS($A289:L289)+36,0)</f>
        <v>108.42091544708074</v>
      </c>
      <c r="Q290" s="87">
        <f>VLOOKUP($D290,'[2]5D'!$C:$AY,COLUMNS($A289:M289)+36,0)</f>
        <v>124.48784642439037</v>
      </c>
    </row>
    <row r="291" spans="4:17">
      <c r="D291" s="136">
        <v>22193</v>
      </c>
      <c r="E291" s="87">
        <v>3.0089927996541099E-2</v>
      </c>
      <c r="F291" s="87">
        <f>VLOOKUP($D291,'[2]5D'!$C:$AY,COLUMNS($A290:B290)+36,0)</f>
        <v>105.79992495596022</v>
      </c>
      <c r="G291" s="87">
        <f>VLOOKUP($D291,'[2]5D'!$C:$AY,COLUMNS($A290:C290)+36,0)</f>
        <v>104.53060835619442</v>
      </c>
      <c r="H291" s="87">
        <f>VLOOKUP($D291,'[2]5D'!$C:$AY,COLUMNS($A290:D290)+36,0)</f>
        <v>121.69256520123552</v>
      </c>
      <c r="I291" s="98">
        <f>VLOOKUP($D291,'[2]5D'!$C:$AY,COLUMNS($A290:E290)+36,0)</f>
        <v>118.47825263688283</v>
      </c>
      <c r="J291" s="98">
        <f>VLOOKUP($D291,'[2]5D'!$C:$AY,COLUMNS($A290:F290)+36,0)</f>
        <v>116.55780032793866</v>
      </c>
      <c r="K291" s="87">
        <f>VLOOKUP($D291,'[2]5D'!$C:$AY,COLUMNS($A290:G290)+36,0)</f>
        <v>126.5077989455211</v>
      </c>
      <c r="L291" s="87">
        <f>VLOOKUP($D291,'[2]5D'!$C:$AY,COLUMNS($A290:H290)+36,0)</f>
        <v>124.01225185432091</v>
      </c>
      <c r="M291" s="87">
        <f>VLOOKUP($D291,'[2]5D'!$C:$AY,COLUMNS($A290:I290)+36,0)</f>
        <v>124.80807187828829</v>
      </c>
      <c r="N291" s="87">
        <f>VLOOKUP($D291,'[2]5D'!$C:$AY,COLUMNS($A290:J290)+36,0)</f>
        <v>128.33903401322871</v>
      </c>
      <c r="O291" s="87">
        <f>VLOOKUP($D291,'[2]5D'!$C:$AY,COLUMNS($A290:K290)+36,0)</f>
        <v>118.32518448899981</v>
      </c>
      <c r="P291" s="87">
        <f>VLOOKUP($D291,'[2]5D'!$C:$AY,COLUMNS($A290:L290)+36,0)</f>
        <v>97.692350262115042</v>
      </c>
      <c r="Q291" s="87">
        <f>VLOOKUP($D291,'[2]5D'!$C:$AY,COLUMNS($A290:M290)+36,0)</f>
        <v>98.855294466217615</v>
      </c>
    </row>
    <row r="292" spans="4:17">
      <c r="D292" s="136">
        <v>22199</v>
      </c>
      <c r="E292" s="87">
        <v>1.28052879645744E-2</v>
      </c>
      <c r="F292" s="87">
        <f>VLOOKUP($D292,'[2]5D'!$C:$AY,COLUMNS($A291:B291)+36,0)</f>
        <v>109.50964744943894</v>
      </c>
      <c r="G292" s="87">
        <f>VLOOKUP($D292,'[2]5D'!$C:$AY,COLUMNS($A291:C291)+36,0)</f>
        <v>110.18118143499545</v>
      </c>
      <c r="H292" s="87">
        <f>VLOOKUP($D292,'[2]5D'!$C:$AY,COLUMNS($A291:D291)+36,0)</f>
        <v>112.31485461928408</v>
      </c>
      <c r="I292" s="98">
        <f>VLOOKUP($D292,'[2]5D'!$C:$AY,COLUMNS($A291:E291)+36,0)</f>
        <v>117.69732492715733</v>
      </c>
      <c r="J292" s="98">
        <f>VLOOKUP($D292,'[2]5D'!$C:$AY,COLUMNS($A291:F291)+36,0)</f>
        <v>114.55103414145776</v>
      </c>
      <c r="K292" s="87">
        <f>VLOOKUP($D292,'[2]5D'!$C:$AY,COLUMNS($A291:G291)+36,0)</f>
        <v>109.68624089977006</v>
      </c>
      <c r="L292" s="87">
        <f>VLOOKUP($D292,'[2]5D'!$C:$AY,COLUMNS($A291:H291)+36,0)</f>
        <v>112.71061636120815</v>
      </c>
      <c r="M292" s="87">
        <f>VLOOKUP($D292,'[2]5D'!$C:$AY,COLUMNS($A291:I291)+36,0)</f>
        <v>119.40233310744986</v>
      </c>
      <c r="N292" s="87">
        <f>VLOOKUP($D292,'[2]5D'!$C:$AY,COLUMNS($A291:J291)+36,0)</f>
        <v>120.11973925016677</v>
      </c>
      <c r="O292" s="87">
        <f>VLOOKUP($D292,'[2]5D'!$C:$AY,COLUMNS($A291:K291)+36,0)</f>
        <v>115.72227580853819</v>
      </c>
      <c r="P292" s="87">
        <f>VLOOKUP($D292,'[2]5D'!$C:$AY,COLUMNS($A291:L291)+36,0)</f>
        <v>111.39405903332968</v>
      </c>
      <c r="Q292" s="87">
        <f>VLOOKUP($D292,'[2]5D'!$C:$AY,COLUMNS($A291:M291)+36,0)</f>
        <v>117.39027055334496</v>
      </c>
    </row>
    <row r="293" spans="4:17">
      <c r="D293" s="136">
        <v>22201</v>
      </c>
      <c r="E293" s="87">
        <v>7.6214035277007597E-2</v>
      </c>
      <c r="F293" s="87">
        <f>VLOOKUP($D293,'[2]5D'!$C:$AY,COLUMNS($A292:B292)+36,0)</f>
        <v>107.14818708532249</v>
      </c>
      <c r="G293" s="87">
        <f>VLOOKUP($D293,'[2]5D'!$C:$AY,COLUMNS($A292:C292)+36,0)</f>
        <v>105.92885543966706</v>
      </c>
      <c r="H293" s="87">
        <f>VLOOKUP($D293,'[2]5D'!$C:$AY,COLUMNS($A292:D292)+36,0)</f>
        <v>90.884075623073031</v>
      </c>
      <c r="I293" s="98">
        <f>VLOOKUP($D293,'[2]5D'!$C:$AY,COLUMNS($A292:E292)+36,0)</f>
        <v>89.568103972811087</v>
      </c>
      <c r="J293" s="98">
        <f>VLOOKUP($D293,'[2]5D'!$C:$AY,COLUMNS($A292:F292)+36,0)</f>
        <v>116.21193243902452</v>
      </c>
      <c r="K293" s="87">
        <f>VLOOKUP($D293,'[2]5D'!$C:$AY,COLUMNS($A292:G292)+36,0)</f>
        <v>109.96827325483444</v>
      </c>
      <c r="L293" s="87">
        <f>VLOOKUP($D293,'[2]5D'!$C:$AY,COLUMNS($A292:H292)+36,0)</f>
        <v>110.59395094536424</v>
      </c>
      <c r="M293" s="87">
        <f>VLOOKUP($D293,'[2]5D'!$C:$AY,COLUMNS($A292:I292)+36,0)</f>
        <v>111.36749667008198</v>
      </c>
      <c r="N293" s="87">
        <f>VLOOKUP($D293,'[2]5D'!$C:$AY,COLUMNS($A292:J292)+36,0)</f>
        <v>113.3066071088854</v>
      </c>
      <c r="O293" s="87">
        <f>VLOOKUP($D293,'[2]5D'!$C:$AY,COLUMNS($A292:K292)+36,0)</f>
        <v>124.38685576612137</v>
      </c>
      <c r="P293" s="87">
        <f>VLOOKUP($D293,'[2]5D'!$C:$AY,COLUMNS($A292:L292)+36,0)</f>
        <v>125.40563300001099</v>
      </c>
      <c r="Q293" s="87">
        <f>VLOOKUP($D293,'[2]5D'!$C:$AY,COLUMNS($A292:M292)+36,0)</f>
        <v>124.14185818111623</v>
      </c>
    </row>
    <row r="294" spans="4:17">
      <c r="D294" s="136">
        <v>22202</v>
      </c>
      <c r="E294" s="87">
        <v>3.4992979327169001E-2</v>
      </c>
      <c r="F294" s="87">
        <f>VLOOKUP($D294,'[2]5D'!$C:$AY,COLUMNS($A293:B293)+36,0)</f>
        <v>107.12872048221617</v>
      </c>
      <c r="G294" s="87">
        <f>VLOOKUP($D294,'[2]5D'!$C:$AY,COLUMNS($A293:C293)+36,0)</f>
        <v>110.29523281155379</v>
      </c>
      <c r="H294" s="87">
        <f>VLOOKUP($D294,'[2]5D'!$C:$AY,COLUMNS($A293:D293)+36,0)</f>
        <v>89.661343970842196</v>
      </c>
      <c r="I294" s="98">
        <f>VLOOKUP($D294,'[2]5D'!$C:$AY,COLUMNS($A293:E293)+36,0)</f>
        <v>93.141715041237802</v>
      </c>
      <c r="J294" s="98">
        <f>VLOOKUP($D294,'[2]5D'!$C:$AY,COLUMNS($A293:F293)+36,0)</f>
        <v>106.94623985543012</v>
      </c>
      <c r="K294" s="87">
        <f>VLOOKUP($D294,'[2]5D'!$C:$AY,COLUMNS($A293:G293)+36,0)</f>
        <v>94.484112020574059</v>
      </c>
      <c r="L294" s="87">
        <f>VLOOKUP($D294,'[2]5D'!$C:$AY,COLUMNS($A293:H293)+36,0)</f>
        <v>106.84869242531985</v>
      </c>
      <c r="M294" s="87">
        <f>VLOOKUP($D294,'[2]5D'!$C:$AY,COLUMNS($A293:I293)+36,0)</f>
        <v>113.87312822695209</v>
      </c>
      <c r="N294" s="87">
        <f>VLOOKUP($D294,'[2]5D'!$C:$AY,COLUMNS($A293:J293)+36,0)</f>
        <v>114.66565955537749</v>
      </c>
      <c r="O294" s="87">
        <f>VLOOKUP($D294,'[2]5D'!$C:$AY,COLUMNS($A293:K293)+36,0)</f>
        <v>113.40971278028289</v>
      </c>
      <c r="P294" s="87">
        <f>VLOOKUP($D294,'[2]5D'!$C:$AY,COLUMNS($A293:L293)+36,0)</f>
        <v>113.67386633680987</v>
      </c>
      <c r="Q294" s="87">
        <f>VLOOKUP($D294,'[2]5D'!$C:$AY,COLUMNS($A293:M293)+36,0)</f>
        <v>120.72023510566636</v>
      </c>
    </row>
    <row r="295" spans="4:17">
      <c r="D295" s="136">
        <v>22203</v>
      </c>
      <c r="E295" s="87">
        <v>5.7420586110179903E-2</v>
      </c>
      <c r="F295" s="87">
        <f>VLOOKUP($D295,'[2]5D'!$C:$AY,COLUMNS($A294:B294)+36,0)</f>
        <v>109.61268289852775</v>
      </c>
      <c r="G295" s="87">
        <f>VLOOKUP($D295,'[2]5D'!$C:$AY,COLUMNS($A294:C294)+36,0)</f>
        <v>104.56488640591203</v>
      </c>
      <c r="H295" s="87">
        <f>VLOOKUP($D295,'[2]5D'!$C:$AY,COLUMNS($A294:D294)+36,0)</f>
        <v>114.06307452248082</v>
      </c>
      <c r="I295" s="98">
        <f>VLOOKUP($D295,'[2]5D'!$C:$AY,COLUMNS($A294:E294)+36,0)</f>
        <v>110.58179917516881</v>
      </c>
      <c r="J295" s="98">
        <f>VLOOKUP($D295,'[2]5D'!$C:$AY,COLUMNS($A294:F294)+36,0)</f>
        <v>113.21055808739804</v>
      </c>
      <c r="K295" s="87">
        <f>VLOOKUP($D295,'[2]5D'!$C:$AY,COLUMNS($A294:G294)+36,0)</f>
        <v>110.37921717341553</v>
      </c>
      <c r="L295" s="87">
        <f>VLOOKUP($D295,'[2]5D'!$C:$AY,COLUMNS($A294:H294)+36,0)</f>
        <v>110.46825602286847</v>
      </c>
      <c r="M295" s="87">
        <f>VLOOKUP($D295,'[2]5D'!$C:$AY,COLUMNS($A294:I294)+36,0)</f>
        <v>111.73238646232168</v>
      </c>
      <c r="N295" s="87">
        <f>VLOOKUP($D295,'[2]5D'!$C:$AY,COLUMNS($A294:J294)+36,0)</f>
        <v>116.46782454976906</v>
      </c>
      <c r="O295" s="87">
        <f>VLOOKUP($D295,'[2]5D'!$C:$AY,COLUMNS($A294:K294)+36,0)</f>
        <v>116.20225697239898</v>
      </c>
      <c r="P295" s="87">
        <f>VLOOKUP($D295,'[2]5D'!$C:$AY,COLUMNS($A294:L294)+36,0)</f>
        <v>99.229965122670777</v>
      </c>
      <c r="Q295" s="87">
        <f>VLOOKUP($D295,'[2]5D'!$C:$AY,COLUMNS($A294:M294)+36,0)</f>
        <v>103.27574050456388</v>
      </c>
    </row>
    <row r="296" spans="4:17">
      <c r="D296" s="136">
        <v>22204</v>
      </c>
      <c r="E296" s="87">
        <v>0.11523726781006</v>
      </c>
      <c r="F296" s="87">
        <f>VLOOKUP($D296,'[2]5D'!$C:$AY,COLUMNS($A295:B295)+36,0)</f>
        <v>110.04770361208628</v>
      </c>
      <c r="G296" s="87">
        <f>VLOOKUP($D296,'[2]5D'!$C:$AY,COLUMNS($A295:C295)+36,0)</f>
        <v>111.20824500257773</v>
      </c>
      <c r="H296" s="87">
        <f>VLOOKUP($D296,'[2]5D'!$C:$AY,COLUMNS($A295:D295)+36,0)</f>
        <v>111.82701739047729</v>
      </c>
      <c r="I296" s="98">
        <f>VLOOKUP($D296,'[2]5D'!$C:$AY,COLUMNS($A295:E295)+36,0)</f>
        <v>109.18790501073296</v>
      </c>
      <c r="J296" s="98">
        <f>VLOOKUP($D296,'[2]5D'!$C:$AY,COLUMNS($A295:F295)+36,0)</f>
        <v>105.61673301210935</v>
      </c>
      <c r="K296" s="87">
        <f>VLOOKUP($D296,'[2]5D'!$C:$AY,COLUMNS($A295:G295)+36,0)</f>
        <v>112.07171265991671</v>
      </c>
      <c r="L296" s="87">
        <f>VLOOKUP($D296,'[2]5D'!$C:$AY,COLUMNS($A295:H295)+36,0)</f>
        <v>112.44231017722399</v>
      </c>
      <c r="M296" s="87">
        <f>VLOOKUP($D296,'[2]5D'!$C:$AY,COLUMNS($A295:I295)+36,0)</f>
        <v>113.83998838428575</v>
      </c>
      <c r="N296" s="87">
        <f>VLOOKUP($D296,'[2]5D'!$C:$AY,COLUMNS($A295:J295)+36,0)</f>
        <v>116.83380284089458</v>
      </c>
      <c r="O296" s="87">
        <f>VLOOKUP($D296,'[2]5D'!$C:$AY,COLUMNS($A295:K295)+36,0)</f>
        <v>117.52813791776801</v>
      </c>
      <c r="P296" s="87">
        <f>VLOOKUP($D296,'[2]5D'!$C:$AY,COLUMNS($A295:L295)+36,0)</f>
        <v>119.49803362786608</v>
      </c>
      <c r="Q296" s="87">
        <f>VLOOKUP($D296,'[2]5D'!$C:$AY,COLUMNS($A295:M295)+36,0)</f>
        <v>119.93958796290138</v>
      </c>
    </row>
    <row r="297" spans="4:17">
      <c r="D297" s="136">
        <v>22205</v>
      </c>
      <c r="E297" s="87">
        <v>1.9981902152978698E-2</v>
      </c>
      <c r="F297" s="87">
        <f>VLOOKUP($D297,'[2]5D'!$C:$AY,COLUMNS($A296:B296)+36,0)</f>
        <v>96.121972041285801</v>
      </c>
      <c r="G297" s="87">
        <f>VLOOKUP($D297,'[2]5D'!$C:$AY,COLUMNS($A296:C296)+36,0)</f>
        <v>96.294551892694571</v>
      </c>
      <c r="H297" s="87">
        <f>VLOOKUP($D297,'[2]5D'!$C:$AY,COLUMNS($A296:D296)+36,0)</f>
        <v>103.58376179245667</v>
      </c>
      <c r="I297" s="98">
        <f>VLOOKUP($D297,'[2]5D'!$C:$AY,COLUMNS($A296:E296)+36,0)</f>
        <v>99.498854550823268</v>
      </c>
      <c r="J297" s="98">
        <f>VLOOKUP($D297,'[2]5D'!$C:$AY,COLUMNS($A296:F296)+36,0)</f>
        <v>113.32665477198735</v>
      </c>
      <c r="K297" s="87">
        <f>VLOOKUP($D297,'[2]5D'!$C:$AY,COLUMNS($A296:G296)+36,0)</f>
        <v>129.69092654814932</v>
      </c>
      <c r="L297" s="87">
        <f>VLOOKUP($D297,'[2]5D'!$C:$AY,COLUMNS($A296:H296)+36,0)</f>
        <v>127.44942847038813</v>
      </c>
      <c r="M297" s="87">
        <f>VLOOKUP($D297,'[2]5D'!$C:$AY,COLUMNS($A296:I296)+36,0)</f>
        <v>105.48375100376549</v>
      </c>
      <c r="N297" s="87">
        <f>VLOOKUP($D297,'[2]5D'!$C:$AY,COLUMNS($A296:J296)+36,0)</f>
        <v>107.04382219953767</v>
      </c>
      <c r="O297" s="87">
        <f>VLOOKUP($D297,'[2]5D'!$C:$AY,COLUMNS($A296:K296)+36,0)</f>
        <v>109.44822007594991</v>
      </c>
      <c r="P297" s="87">
        <f>VLOOKUP($D297,'[2]5D'!$C:$AY,COLUMNS($A296:L296)+36,0)</f>
        <v>109.02597188456129</v>
      </c>
      <c r="Q297" s="87">
        <f>VLOOKUP($D297,'[2]5D'!$C:$AY,COLUMNS($A296:M296)+36,0)</f>
        <v>95.41822833866398</v>
      </c>
    </row>
    <row r="298" spans="4:17">
      <c r="D298" s="136">
        <v>22209</v>
      </c>
      <c r="E298" s="87">
        <v>7.7175484747845899E-2</v>
      </c>
      <c r="F298" s="87">
        <f>VLOOKUP($D298,'[2]5D'!$C:$AY,COLUMNS($A297:B297)+36,0)</f>
        <v>98.475625763400771</v>
      </c>
      <c r="G298" s="87">
        <f>VLOOKUP($D298,'[2]5D'!$C:$AY,COLUMNS($A297:C297)+36,0)</f>
        <v>103.54633569141045</v>
      </c>
      <c r="H298" s="87">
        <f>VLOOKUP($D298,'[2]5D'!$C:$AY,COLUMNS($A297:D297)+36,0)</f>
        <v>101.91136754880864</v>
      </c>
      <c r="I298" s="98">
        <f>VLOOKUP($D298,'[2]5D'!$C:$AY,COLUMNS($A297:E297)+36,0)</f>
        <v>96.699837483855006</v>
      </c>
      <c r="J298" s="98">
        <f>VLOOKUP($D298,'[2]5D'!$C:$AY,COLUMNS($A297:F297)+36,0)</f>
        <v>100.53339849879163</v>
      </c>
      <c r="K298" s="87">
        <f>VLOOKUP($D298,'[2]5D'!$C:$AY,COLUMNS($A297:G297)+36,0)</f>
        <v>113.75209624149019</v>
      </c>
      <c r="L298" s="87">
        <f>VLOOKUP($D298,'[2]5D'!$C:$AY,COLUMNS($A297:H297)+36,0)</f>
        <v>121.27259543732332</v>
      </c>
      <c r="M298" s="87">
        <f>VLOOKUP($D298,'[2]5D'!$C:$AY,COLUMNS($A297:I297)+36,0)</f>
        <v>121.31008580076873</v>
      </c>
      <c r="N298" s="87">
        <f>VLOOKUP($D298,'[2]5D'!$C:$AY,COLUMNS($A297:J297)+36,0)</f>
        <v>122.69427691842996</v>
      </c>
      <c r="O298" s="87">
        <f>VLOOKUP($D298,'[2]5D'!$C:$AY,COLUMNS($A297:K297)+36,0)</f>
        <v>125.72411556505016</v>
      </c>
      <c r="P298" s="87">
        <f>VLOOKUP($D298,'[2]5D'!$C:$AY,COLUMNS($A297:L297)+36,0)</f>
        <v>123.36494712985717</v>
      </c>
      <c r="Q298" s="87">
        <f>VLOOKUP($D298,'[2]5D'!$C:$AY,COLUMNS($A297:M297)+36,0)</f>
        <v>124.5007510125854</v>
      </c>
    </row>
    <row r="299" spans="4:17">
      <c r="D299" s="136">
        <v>23101</v>
      </c>
      <c r="E299" s="87">
        <v>1.1142232101939899E-2</v>
      </c>
      <c r="F299" s="87">
        <f>VLOOKUP($D299,'[2]5D'!$C:$AY,COLUMNS($A298:B298)+36,0)</f>
        <v>124.01111244650177</v>
      </c>
      <c r="G299" s="87">
        <f>VLOOKUP($D299,'[2]5D'!$C:$AY,COLUMNS($A298:C298)+36,0)</f>
        <v>115.82534726718941</v>
      </c>
      <c r="H299" s="87">
        <f>VLOOKUP($D299,'[2]5D'!$C:$AY,COLUMNS($A298:D298)+36,0)</f>
        <v>111.69931772182709</v>
      </c>
      <c r="I299" s="98">
        <f>VLOOKUP($D299,'[2]5D'!$C:$AY,COLUMNS($A298:E298)+36,0)</f>
        <v>119.84253852619106</v>
      </c>
      <c r="J299" s="98">
        <f>VLOOKUP($D299,'[2]5D'!$C:$AY,COLUMNS($A298:F298)+36,0)</f>
        <v>123.32096050596979</v>
      </c>
      <c r="K299" s="87">
        <f>VLOOKUP($D299,'[2]5D'!$C:$AY,COLUMNS($A298:G298)+36,0)</f>
        <v>128.21412589255942</v>
      </c>
      <c r="L299" s="87">
        <f>VLOOKUP($D299,'[2]5D'!$C:$AY,COLUMNS($A298:H298)+36,0)</f>
        <v>122.1493551069388</v>
      </c>
      <c r="M299" s="87">
        <f>VLOOKUP($D299,'[2]5D'!$C:$AY,COLUMNS($A298:I298)+36,0)</f>
        <v>127.53605196107338</v>
      </c>
      <c r="N299" s="87">
        <f>VLOOKUP($D299,'[2]5D'!$C:$AY,COLUMNS($A298:J298)+36,0)</f>
        <v>135.87618203168213</v>
      </c>
      <c r="O299" s="87">
        <f>VLOOKUP($D299,'[2]5D'!$C:$AY,COLUMNS($A298:K298)+36,0)</f>
        <v>129.53034662999571</v>
      </c>
      <c r="P299" s="87">
        <f>VLOOKUP($D299,'[2]5D'!$C:$AY,COLUMNS($A298:L298)+36,0)</f>
        <v>132.69409519067841</v>
      </c>
      <c r="Q299" s="87">
        <f>VLOOKUP($D299,'[2]5D'!$C:$AY,COLUMNS($A298:M298)+36,0)</f>
        <v>139.08239216477193</v>
      </c>
    </row>
    <row r="300" spans="4:17">
      <c r="D300" s="136">
        <v>23109</v>
      </c>
      <c r="E300" s="87">
        <v>0.23887152805841799</v>
      </c>
      <c r="F300" s="87">
        <f>VLOOKUP($D300,'[2]5D'!$C:$AY,COLUMNS($A299:B299)+36,0)</f>
        <v>118.20340663890967</v>
      </c>
      <c r="G300" s="87">
        <f>VLOOKUP($D300,'[2]5D'!$C:$AY,COLUMNS($A299:C299)+36,0)</f>
        <v>122.96295779417174</v>
      </c>
      <c r="H300" s="87">
        <f>VLOOKUP($D300,'[2]5D'!$C:$AY,COLUMNS($A299:D299)+36,0)</f>
        <v>131.48720602588091</v>
      </c>
      <c r="I300" s="98">
        <f>VLOOKUP($D300,'[2]5D'!$C:$AY,COLUMNS($A299:E299)+36,0)</f>
        <v>131.80485755498722</v>
      </c>
      <c r="J300" s="98">
        <f>VLOOKUP($D300,'[2]5D'!$C:$AY,COLUMNS($A299:F299)+36,0)</f>
        <v>139.31577487882191</v>
      </c>
      <c r="K300" s="87">
        <f>VLOOKUP($D300,'[2]5D'!$C:$AY,COLUMNS($A299:G299)+36,0)</f>
        <v>133.95581456588974</v>
      </c>
      <c r="L300" s="87">
        <f>VLOOKUP($D300,'[2]5D'!$C:$AY,COLUMNS($A299:H299)+36,0)</f>
        <v>140.63158434312581</v>
      </c>
      <c r="M300" s="87">
        <f>VLOOKUP($D300,'[2]5D'!$C:$AY,COLUMNS($A299:I299)+36,0)</f>
        <v>137.7132946942836</v>
      </c>
      <c r="N300" s="87">
        <f>VLOOKUP($D300,'[2]5D'!$C:$AY,COLUMNS($A299:J299)+36,0)</f>
        <v>129.20371013374356</v>
      </c>
      <c r="O300" s="87">
        <f>VLOOKUP($D300,'[2]5D'!$C:$AY,COLUMNS($A299:K299)+36,0)</f>
        <v>124.20585389605395</v>
      </c>
      <c r="P300" s="87">
        <f>VLOOKUP($D300,'[2]5D'!$C:$AY,COLUMNS($A299:L299)+36,0)</f>
        <v>122.43998004851971</v>
      </c>
      <c r="Q300" s="87">
        <f>VLOOKUP($D300,'[2]5D'!$C:$AY,COLUMNS($A299:M299)+36,0)</f>
        <v>119.93800517684109</v>
      </c>
    </row>
    <row r="301" spans="4:17">
      <c r="D301" s="136">
        <v>23921</v>
      </c>
      <c r="E301" s="87">
        <v>6.9825472852745707E-2</v>
      </c>
      <c r="F301" s="87">
        <f>VLOOKUP($D301,'[2]5D'!$C:$AY,COLUMNS($A300:B300)+36,0)</f>
        <v>125.6622785941656</v>
      </c>
      <c r="G301" s="87">
        <f>VLOOKUP($D301,'[2]5D'!$C:$AY,COLUMNS($A300:C300)+36,0)</f>
        <v>104.51791047393873</v>
      </c>
      <c r="H301" s="87">
        <f>VLOOKUP($D301,'[2]5D'!$C:$AY,COLUMNS($A300:D300)+36,0)</f>
        <v>130.19541260491758</v>
      </c>
      <c r="I301" s="98">
        <f>VLOOKUP($D301,'[2]5D'!$C:$AY,COLUMNS($A300:E300)+36,0)</f>
        <v>119.53894900997352</v>
      </c>
      <c r="J301" s="98">
        <f>VLOOKUP($D301,'[2]5D'!$C:$AY,COLUMNS($A300:F300)+36,0)</f>
        <v>121.70023945689886</v>
      </c>
      <c r="K301" s="87">
        <f>VLOOKUP($D301,'[2]5D'!$C:$AY,COLUMNS($A300:G300)+36,0)</f>
        <v>118.34396937696738</v>
      </c>
      <c r="L301" s="87">
        <f>VLOOKUP($D301,'[2]5D'!$C:$AY,COLUMNS($A300:H300)+36,0)</f>
        <v>125.42420094900093</v>
      </c>
      <c r="M301" s="87">
        <f>VLOOKUP($D301,'[2]5D'!$C:$AY,COLUMNS($A300:I300)+36,0)</f>
        <v>125.99850479920586</v>
      </c>
      <c r="N301" s="87">
        <f>VLOOKUP($D301,'[2]5D'!$C:$AY,COLUMNS($A300:J300)+36,0)</f>
        <v>122.24671281999942</v>
      </c>
      <c r="O301" s="87">
        <f>VLOOKUP($D301,'[2]5D'!$C:$AY,COLUMNS($A300:K300)+36,0)</f>
        <v>121.14413741351606</v>
      </c>
      <c r="P301" s="87">
        <f>VLOOKUP($D301,'[2]5D'!$C:$AY,COLUMNS($A300:L300)+36,0)</f>
        <v>108.40185706091361</v>
      </c>
      <c r="Q301" s="87">
        <f>VLOOKUP($D301,'[2]5D'!$C:$AY,COLUMNS($A300:M300)+36,0)</f>
        <v>105.60386023126576</v>
      </c>
    </row>
    <row r="302" spans="4:17">
      <c r="D302" s="136">
        <v>23930</v>
      </c>
      <c r="E302" s="87">
        <v>2.8111586640773199E-2</v>
      </c>
      <c r="F302" s="87">
        <f>VLOOKUP($D302,'[2]5D'!$C:$AY,COLUMNS($A301:B301)+36,0)</f>
        <v>106.4474772709998</v>
      </c>
      <c r="G302" s="87">
        <f>VLOOKUP($D302,'[2]5D'!$C:$AY,COLUMNS($A301:C301)+36,0)</f>
        <v>101.57063754206712</v>
      </c>
      <c r="H302" s="87">
        <f>VLOOKUP($D302,'[2]5D'!$C:$AY,COLUMNS($A301:D301)+36,0)</f>
        <v>107.56015780723443</v>
      </c>
      <c r="I302" s="98">
        <f>VLOOKUP($D302,'[2]5D'!$C:$AY,COLUMNS($A301:E301)+36,0)</f>
        <v>111.25783381842368</v>
      </c>
      <c r="J302" s="98">
        <f>VLOOKUP($D302,'[2]5D'!$C:$AY,COLUMNS($A301:F301)+36,0)</f>
        <v>110.68185441192409</v>
      </c>
      <c r="K302" s="87">
        <f>VLOOKUP($D302,'[2]5D'!$C:$AY,COLUMNS($A301:G301)+36,0)</f>
        <v>114.383066234059</v>
      </c>
      <c r="L302" s="87">
        <f>VLOOKUP($D302,'[2]5D'!$C:$AY,COLUMNS($A301:H301)+36,0)</f>
        <v>106.49991405003823</v>
      </c>
      <c r="M302" s="87">
        <f>VLOOKUP($D302,'[2]5D'!$C:$AY,COLUMNS($A301:I301)+36,0)</f>
        <v>101.80461619460912</v>
      </c>
      <c r="N302" s="87">
        <f>VLOOKUP($D302,'[2]5D'!$C:$AY,COLUMNS($A301:J301)+36,0)</f>
        <v>91.006376301480373</v>
      </c>
      <c r="O302" s="87">
        <f>VLOOKUP($D302,'[2]5D'!$C:$AY,COLUMNS($A301:K301)+36,0)</f>
        <v>94.23463461502223</v>
      </c>
      <c r="P302" s="87">
        <f>VLOOKUP($D302,'[2]5D'!$C:$AY,COLUMNS($A301:L301)+36,0)</f>
        <v>92.735215384503476</v>
      </c>
      <c r="Q302" s="87">
        <f>VLOOKUP($D302,'[2]5D'!$C:$AY,COLUMNS($A301:M301)+36,0)</f>
        <v>94.4176591306245</v>
      </c>
    </row>
    <row r="303" spans="4:17">
      <c r="D303" s="136">
        <v>23941</v>
      </c>
      <c r="E303" s="87">
        <v>6.6825008156078903E-3</v>
      </c>
      <c r="F303" s="87">
        <f>VLOOKUP($D303,'[2]5D'!$C:$AY,COLUMNS($A302:B302)+36,0)</f>
        <v>106.80045727936009</v>
      </c>
      <c r="G303" s="87">
        <f>VLOOKUP($D303,'[2]5D'!$C:$AY,COLUMNS($A302:C302)+36,0)</f>
        <v>103.1584058585839</v>
      </c>
      <c r="H303" s="87">
        <f>VLOOKUP($D303,'[2]5D'!$C:$AY,COLUMNS($A302:D302)+36,0)</f>
        <v>116.50534696412686</v>
      </c>
      <c r="I303" s="98">
        <f>VLOOKUP($D303,'[2]5D'!$C:$AY,COLUMNS($A302:E302)+36,0)</f>
        <v>106.68768861578606</v>
      </c>
      <c r="J303" s="98">
        <f>VLOOKUP($D303,'[2]5D'!$C:$AY,COLUMNS($A302:F302)+36,0)</f>
        <v>111.6148261347501</v>
      </c>
      <c r="K303" s="87">
        <f>VLOOKUP($D303,'[2]5D'!$C:$AY,COLUMNS($A302:G302)+36,0)</f>
        <v>126.79159789217607</v>
      </c>
      <c r="L303" s="87">
        <f>VLOOKUP($D303,'[2]5D'!$C:$AY,COLUMNS($A302:H302)+36,0)</f>
        <v>121.94946866148996</v>
      </c>
      <c r="M303" s="87">
        <f>VLOOKUP($D303,'[2]5D'!$C:$AY,COLUMNS($A302:I302)+36,0)</f>
        <v>126.0137166086476</v>
      </c>
      <c r="N303" s="87">
        <f>VLOOKUP($D303,'[2]5D'!$C:$AY,COLUMNS($A302:J302)+36,0)</f>
        <v>136.33562608994851</v>
      </c>
      <c r="O303" s="87">
        <f>VLOOKUP($D303,'[2]5D'!$C:$AY,COLUMNS($A302:K302)+36,0)</f>
        <v>149.53695864357215</v>
      </c>
      <c r="P303" s="87">
        <f>VLOOKUP($D303,'[2]5D'!$C:$AY,COLUMNS($A302:L302)+36,0)</f>
        <v>127.4144997226045</v>
      </c>
      <c r="Q303" s="87">
        <f>VLOOKUP($D303,'[2]5D'!$C:$AY,COLUMNS($A302:M302)+36,0)</f>
        <v>129.65082215495912</v>
      </c>
    </row>
    <row r="304" spans="4:17">
      <c r="D304" s="136">
        <v>23942</v>
      </c>
      <c r="E304" s="87">
        <v>0.176825209282053</v>
      </c>
      <c r="F304" s="87">
        <f>VLOOKUP($D304,'[2]5D'!$C:$AY,COLUMNS($A303:B303)+36,0)</f>
        <v>113.95126600144043</v>
      </c>
      <c r="G304" s="87">
        <f>VLOOKUP($D304,'[2]5D'!$C:$AY,COLUMNS($A303:C303)+36,0)</f>
        <v>113.53863968282921</v>
      </c>
      <c r="H304" s="87">
        <f>VLOOKUP($D304,'[2]5D'!$C:$AY,COLUMNS($A303:D303)+36,0)</f>
        <v>116.50922608051656</v>
      </c>
      <c r="I304" s="98">
        <f>VLOOKUP($D304,'[2]5D'!$C:$AY,COLUMNS($A303:E303)+36,0)</f>
        <v>119.33312776755126</v>
      </c>
      <c r="J304" s="98">
        <f>VLOOKUP($D304,'[2]5D'!$C:$AY,COLUMNS($A303:F303)+36,0)</f>
        <v>123.63728532965014</v>
      </c>
      <c r="K304" s="87">
        <f>VLOOKUP($D304,'[2]5D'!$C:$AY,COLUMNS($A303:G303)+36,0)</f>
        <v>118.39592117547562</v>
      </c>
      <c r="L304" s="87">
        <f>VLOOKUP($D304,'[2]5D'!$C:$AY,COLUMNS($A303:H303)+36,0)</f>
        <v>110.24921640339655</v>
      </c>
      <c r="M304" s="87">
        <f>VLOOKUP($D304,'[2]5D'!$C:$AY,COLUMNS($A303:I303)+36,0)</f>
        <v>110.06882509280142</v>
      </c>
      <c r="N304" s="87">
        <f>VLOOKUP($D304,'[2]5D'!$C:$AY,COLUMNS($A303:J303)+36,0)</f>
        <v>108.99774229776176</v>
      </c>
      <c r="O304" s="87">
        <f>VLOOKUP($D304,'[2]5D'!$C:$AY,COLUMNS($A303:K303)+36,0)</f>
        <v>107.2734789020231</v>
      </c>
      <c r="P304" s="87">
        <f>VLOOKUP($D304,'[2]5D'!$C:$AY,COLUMNS($A303:L303)+36,0)</f>
        <v>100.18084374191064</v>
      </c>
      <c r="Q304" s="87">
        <f>VLOOKUP($D304,'[2]5D'!$C:$AY,COLUMNS($A303:M303)+36,0)</f>
        <v>110.41067031373711</v>
      </c>
    </row>
    <row r="305" spans="4:17">
      <c r="D305" s="136">
        <v>23951</v>
      </c>
      <c r="E305" s="87">
        <v>1.54153111197572E-2</v>
      </c>
      <c r="F305" s="87">
        <f>VLOOKUP($D305,'[2]5D'!$C:$AY,COLUMNS($A304:B304)+36,0)</f>
        <v>103.2787882270981</v>
      </c>
      <c r="G305" s="87">
        <f>VLOOKUP($D305,'[2]5D'!$C:$AY,COLUMNS($A304:C304)+36,0)</f>
        <v>88.959508464357555</v>
      </c>
      <c r="H305" s="87">
        <f>VLOOKUP($D305,'[2]5D'!$C:$AY,COLUMNS($A304:D304)+36,0)</f>
        <v>107.53707727789079</v>
      </c>
      <c r="I305" s="98">
        <f>VLOOKUP($D305,'[2]5D'!$C:$AY,COLUMNS($A304:E304)+36,0)</f>
        <v>106.99717485405905</v>
      </c>
      <c r="J305" s="98">
        <f>VLOOKUP($D305,'[2]5D'!$C:$AY,COLUMNS($A304:F304)+36,0)</f>
        <v>112.42792205738898</v>
      </c>
      <c r="K305" s="87">
        <f>VLOOKUP($D305,'[2]5D'!$C:$AY,COLUMNS($A304:G304)+36,0)</f>
        <v>112.17260829074421</v>
      </c>
      <c r="L305" s="87">
        <f>VLOOKUP($D305,'[2]5D'!$C:$AY,COLUMNS($A304:H304)+36,0)</f>
        <v>118.92031755606004</v>
      </c>
      <c r="M305" s="87">
        <f>VLOOKUP($D305,'[2]5D'!$C:$AY,COLUMNS($A304:I304)+36,0)</f>
        <v>119.2425453582298</v>
      </c>
      <c r="N305" s="87">
        <f>VLOOKUP($D305,'[2]5D'!$C:$AY,COLUMNS($A304:J304)+36,0)</f>
        <v>96.718424174463379</v>
      </c>
      <c r="O305" s="87">
        <f>VLOOKUP($D305,'[2]5D'!$C:$AY,COLUMNS($A304:K304)+36,0)</f>
        <v>111.59996287087053</v>
      </c>
      <c r="P305" s="87">
        <f>VLOOKUP($D305,'[2]5D'!$C:$AY,COLUMNS($A304:L304)+36,0)</f>
        <v>126.91442670192161</v>
      </c>
      <c r="Q305" s="87">
        <f>VLOOKUP($D305,'[2]5D'!$C:$AY,COLUMNS($A304:M304)+36,0)</f>
        <v>130.82945090397965</v>
      </c>
    </row>
    <row r="306" spans="4:17">
      <c r="D306" s="136">
        <v>23952</v>
      </c>
      <c r="E306" s="87">
        <v>6.3907583325848005E-2</v>
      </c>
      <c r="F306" s="87">
        <f>VLOOKUP($D306,'[2]5D'!$C:$AY,COLUMNS($A305:B305)+36,0)</f>
        <v>97.369520826812618</v>
      </c>
      <c r="G306" s="87">
        <f>VLOOKUP($D306,'[2]5D'!$C:$AY,COLUMNS($A305:C305)+36,0)</f>
        <v>95.57886280585987</v>
      </c>
      <c r="H306" s="87">
        <f>VLOOKUP($D306,'[2]5D'!$C:$AY,COLUMNS($A305:D305)+36,0)</f>
        <v>113.06581215549019</v>
      </c>
      <c r="I306" s="98">
        <f>VLOOKUP($D306,'[2]5D'!$C:$AY,COLUMNS($A305:E305)+36,0)</f>
        <v>109.28756626240779</v>
      </c>
      <c r="J306" s="98">
        <f>VLOOKUP($D306,'[2]5D'!$C:$AY,COLUMNS($A305:F305)+36,0)</f>
        <v>104.01791452365769</v>
      </c>
      <c r="K306" s="87">
        <f>VLOOKUP($D306,'[2]5D'!$C:$AY,COLUMNS($A305:G305)+36,0)</f>
        <v>106.29042211284752</v>
      </c>
      <c r="L306" s="87">
        <f>VLOOKUP($D306,'[2]5D'!$C:$AY,COLUMNS($A305:H305)+36,0)</f>
        <v>105.72047987736265</v>
      </c>
      <c r="M306" s="87">
        <f>VLOOKUP($D306,'[2]5D'!$C:$AY,COLUMNS($A305:I305)+36,0)</f>
        <v>99.716484463804903</v>
      </c>
      <c r="N306" s="87">
        <f>VLOOKUP($D306,'[2]5D'!$C:$AY,COLUMNS($A305:J305)+36,0)</f>
        <v>93.313266113577313</v>
      </c>
      <c r="O306" s="87">
        <f>VLOOKUP($D306,'[2]5D'!$C:$AY,COLUMNS($A305:K305)+36,0)</f>
        <v>100.00341314510219</v>
      </c>
      <c r="P306" s="87">
        <f>VLOOKUP($D306,'[2]5D'!$C:$AY,COLUMNS($A305:L305)+36,0)</f>
        <v>113.25028718473688</v>
      </c>
      <c r="Q306" s="87">
        <f>VLOOKUP($D306,'[2]5D'!$C:$AY,COLUMNS($A305:M305)+36,0)</f>
        <v>119.65947551873673</v>
      </c>
    </row>
    <row r="307" spans="4:17">
      <c r="D307" s="136">
        <v>23953</v>
      </c>
      <c r="E307" s="87">
        <v>0.33527086120400601</v>
      </c>
      <c r="F307" s="87">
        <f>VLOOKUP($D307,'[2]5D'!$C:$AY,COLUMNS($A306:B306)+36,0)</f>
        <v>108.92109678116921</v>
      </c>
      <c r="G307" s="87">
        <f>VLOOKUP($D307,'[2]5D'!$C:$AY,COLUMNS($A306:C306)+36,0)</f>
        <v>89.896596582822028</v>
      </c>
      <c r="H307" s="87">
        <f>VLOOKUP($D307,'[2]5D'!$C:$AY,COLUMNS($A306:D306)+36,0)</f>
        <v>89.193605449024417</v>
      </c>
      <c r="I307" s="98">
        <f>VLOOKUP($D307,'[2]5D'!$C:$AY,COLUMNS($A306:E306)+36,0)</f>
        <v>104.88750510842665</v>
      </c>
      <c r="J307" s="98">
        <f>VLOOKUP($D307,'[2]5D'!$C:$AY,COLUMNS($A306:F306)+36,0)</f>
        <v>107.2152575139456</v>
      </c>
      <c r="K307" s="87">
        <f>VLOOKUP($D307,'[2]5D'!$C:$AY,COLUMNS($A306:G306)+36,0)</f>
        <v>103.36300871386976</v>
      </c>
      <c r="L307" s="87">
        <f>VLOOKUP($D307,'[2]5D'!$C:$AY,COLUMNS($A306:H306)+36,0)</f>
        <v>114.47625916536559</v>
      </c>
      <c r="M307" s="87">
        <f>VLOOKUP($D307,'[2]5D'!$C:$AY,COLUMNS($A306:I306)+36,0)</f>
        <v>125.75891524761394</v>
      </c>
      <c r="N307" s="87">
        <f>VLOOKUP($D307,'[2]5D'!$C:$AY,COLUMNS($A306:J306)+36,0)</f>
        <v>117.96282171219849</v>
      </c>
      <c r="O307" s="87">
        <f>VLOOKUP($D307,'[2]5D'!$C:$AY,COLUMNS($A306:K306)+36,0)</f>
        <v>110.79456424147743</v>
      </c>
      <c r="P307" s="87">
        <f>VLOOKUP($D307,'[2]5D'!$C:$AY,COLUMNS($A306:L306)+36,0)</f>
        <v>113.45194422112492</v>
      </c>
      <c r="Q307" s="87">
        <f>VLOOKUP($D307,'[2]5D'!$C:$AY,COLUMNS($A306:M306)+36,0)</f>
        <v>100.59896223718218</v>
      </c>
    </row>
    <row r="308" spans="4:17">
      <c r="D308" s="136">
        <v>23959</v>
      </c>
      <c r="E308" s="87">
        <v>2.1980925237839601E-2</v>
      </c>
      <c r="F308" s="87">
        <f>VLOOKUP($D308,'[2]5D'!$C:$AY,COLUMNS($A307:B307)+36,0)</f>
        <v>145.8668086809069</v>
      </c>
      <c r="G308" s="87">
        <f>VLOOKUP($D308,'[2]5D'!$C:$AY,COLUMNS($A307:C307)+36,0)</f>
        <v>113.73439941060096</v>
      </c>
      <c r="H308" s="87">
        <f>VLOOKUP($D308,'[2]5D'!$C:$AY,COLUMNS($A307:D307)+36,0)</f>
        <v>141.44969128288835</v>
      </c>
      <c r="I308" s="98">
        <f>VLOOKUP($D308,'[2]5D'!$C:$AY,COLUMNS($A307:E307)+36,0)</f>
        <v>116.80344004915844</v>
      </c>
      <c r="J308" s="98">
        <f>VLOOKUP($D308,'[2]5D'!$C:$AY,COLUMNS($A307:F307)+36,0)</f>
        <v>119.39469081066461</v>
      </c>
      <c r="K308" s="87">
        <f>VLOOKUP($D308,'[2]5D'!$C:$AY,COLUMNS($A307:G307)+36,0)</f>
        <v>115.79054999538684</v>
      </c>
      <c r="L308" s="87">
        <f>VLOOKUP($D308,'[2]5D'!$C:$AY,COLUMNS($A307:H307)+36,0)</f>
        <v>112.12267479140216</v>
      </c>
      <c r="M308" s="87">
        <f>VLOOKUP($D308,'[2]5D'!$C:$AY,COLUMNS($A307:I307)+36,0)</f>
        <v>105.13978545058256</v>
      </c>
      <c r="N308" s="87">
        <f>VLOOKUP($D308,'[2]5D'!$C:$AY,COLUMNS($A307:J307)+36,0)</f>
        <v>100.02783274088694</v>
      </c>
      <c r="O308" s="87">
        <f>VLOOKUP($D308,'[2]5D'!$C:$AY,COLUMNS($A307:K307)+36,0)</f>
        <v>101.96301851107572</v>
      </c>
      <c r="P308" s="87">
        <f>VLOOKUP($D308,'[2]5D'!$C:$AY,COLUMNS($A307:L307)+36,0)</f>
        <v>104.79655384017246</v>
      </c>
      <c r="Q308" s="87">
        <f>VLOOKUP($D308,'[2]5D'!$C:$AY,COLUMNS($A307:M307)+36,0)</f>
        <v>93.21824579766907</v>
      </c>
    </row>
    <row r="309" spans="4:17">
      <c r="D309" s="136">
        <v>23990</v>
      </c>
      <c r="E309" s="87">
        <v>7.2716215709538103E-4</v>
      </c>
      <c r="F309" s="87">
        <f>VLOOKUP($D309,'[2]5D'!$C:$AY,COLUMNS($A308:B308)+36,0)</f>
        <v>106.5357158417346</v>
      </c>
      <c r="G309" s="87">
        <f>VLOOKUP($D309,'[2]5D'!$C:$AY,COLUMNS($A308:C308)+36,0)</f>
        <v>91.924756909696711</v>
      </c>
      <c r="H309" s="87">
        <f>VLOOKUP($D309,'[2]5D'!$C:$AY,COLUMNS($A308:D308)+36,0)</f>
        <v>91.890022799012854</v>
      </c>
      <c r="I309" s="98">
        <f>VLOOKUP($D309,'[2]5D'!$C:$AY,COLUMNS($A308:E308)+36,0)</f>
        <v>98.11653358317939</v>
      </c>
      <c r="J309" s="98">
        <f>VLOOKUP($D309,'[2]5D'!$C:$AY,COLUMNS($A308:F308)+36,0)</f>
        <v>100.46582366277468</v>
      </c>
      <c r="K309" s="87">
        <f>VLOOKUP($D309,'[2]5D'!$C:$AY,COLUMNS($A308:G308)+36,0)</f>
        <v>101.63590938634802</v>
      </c>
      <c r="L309" s="87">
        <f>VLOOKUP($D309,'[2]5D'!$C:$AY,COLUMNS($A308:H308)+36,0)</f>
        <v>112.67346997986262</v>
      </c>
      <c r="M309" s="87">
        <f>VLOOKUP($D309,'[2]5D'!$C:$AY,COLUMNS($A308:I308)+36,0)</f>
        <v>103.5233221311461</v>
      </c>
      <c r="N309" s="87">
        <f>VLOOKUP($D309,'[2]5D'!$C:$AY,COLUMNS($A308:J308)+36,0)</f>
        <v>98.369457960924279</v>
      </c>
      <c r="O309" s="87">
        <f>VLOOKUP($D309,'[2]5D'!$C:$AY,COLUMNS($A308:K308)+36,0)</f>
        <v>100.02889394023063</v>
      </c>
      <c r="P309" s="87">
        <f>VLOOKUP($D309,'[2]5D'!$C:$AY,COLUMNS($A308:L308)+36,0)</f>
        <v>116.52161770389398</v>
      </c>
      <c r="Q309" s="87">
        <f>VLOOKUP($D309,'[2]5D'!$C:$AY,COLUMNS($A308:M308)+36,0)</f>
        <v>133.34890014551928</v>
      </c>
    </row>
    <row r="310" spans="4:17">
      <c r="D310" s="136">
        <v>24101</v>
      </c>
      <c r="E310" s="87">
        <v>1.3266506876875901E-2</v>
      </c>
      <c r="F310" s="87">
        <f>VLOOKUP($D310,'[2]5D'!$C:$AY,COLUMNS($A309:B309)+36,0)</f>
        <v>99.527543912270261</v>
      </c>
      <c r="G310" s="87">
        <f>VLOOKUP($D310,'[2]5D'!$C:$AY,COLUMNS($A309:C309)+36,0)</f>
        <v>122.41205551877556</v>
      </c>
      <c r="H310" s="87">
        <f>VLOOKUP($D310,'[2]5D'!$C:$AY,COLUMNS($A309:D309)+36,0)</f>
        <v>107.24548021780255</v>
      </c>
      <c r="I310" s="98">
        <f>VLOOKUP($D310,'[2]5D'!$C:$AY,COLUMNS($A309:E309)+36,0)</f>
        <v>104.80534650009807</v>
      </c>
      <c r="J310" s="98">
        <f>VLOOKUP($D310,'[2]5D'!$C:$AY,COLUMNS($A309:F309)+36,0)</f>
        <v>105.23120812980574</v>
      </c>
      <c r="K310" s="87">
        <f>VLOOKUP($D310,'[2]5D'!$C:$AY,COLUMNS($A309:G309)+36,0)</f>
        <v>111.28973477318782</v>
      </c>
      <c r="L310" s="87">
        <f>VLOOKUP($D310,'[2]5D'!$C:$AY,COLUMNS($A309:H309)+36,0)</f>
        <v>113.62601372144482</v>
      </c>
      <c r="M310" s="87">
        <f>VLOOKUP($D310,'[2]5D'!$C:$AY,COLUMNS($A309:I309)+36,0)</f>
        <v>115.37246574585168</v>
      </c>
      <c r="N310" s="87">
        <f>VLOOKUP($D310,'[2]5D'!$C:$AY,COLUMNS($A309:J309)+36,0)</f>
        <v>112.39743781647304</v>
      </c>
      <c r="O310" s="87">
        <f>VLOOKUP($D310,'[2]5D'!$C:$AY,COLUMNS($A309:K309)+36,0)</f>
        <v>123.64987006423412</v>
      </c>
      <c r="P310" s="87">
        <f>VLOOKUP($D310,'[2]5D'!$C:$AY,COLUMNS($A309:L309)+36,0)</f>
        <v>152.26904179537456</v>
      </c>
      <c r="Q310" s="87">
        <f>VLOOKUP($D310,'[2]5D'!$C:$AY,COLUMNS($A309:M309)+36,0)</f>
        <v>133.31093123253916</v>
      </c>
    </row>
    <row r="311" spans="4:17">
      <c r="D311" s="136" t="s">
        <v>337</v>
      </c>
      <c r="E311" s="87">
        <v>3.8093443175243602E-2</v>
      </c>
      <c r="F311" s="87">
        <f>VLOOKUP($D311,'[2]5D'!$C:$AY,COLUMNS($A310:B310)+36,0)</f>
        <v>94.713032692486649</v>
      </c>
      <c r="G311" s="87">
        <f>VLOOKUP($D311,'[2]5D'!$C:$AY,COLUMNS($A310:C310)+36,0)</f>
        <v>104.12874378894749</v>
      </c>
      <c r="H311" s="87">
        <f>VLOOKUP($D311,'[2]5D'!$C:$AY,COLUMNS($A310:D310)+36,0)</f>
        <v>101.17097780223931</v>
      </c>
      <c r="I311" s="98">
        <f>VLOOKUP($D311,'[2]5D'!$C:$AY,COLUMNS($A310:E310)+36,0)</f>
        <v>106.8913534858832</v>
      </c>
      <c r="J311" s="98">
        <f>VLOOKUP($D311,'[2]5D'!$C:$AY,COLUMNS($A310:F310)+36,0)</f>
        <v>119.32815491989091</v>
      </c>
      <c r="K311" s="87">
        <f>VLOOKUP($D311,'[2]5D'!$C:$AY,COLUMNS($A310:G310)+36,0)</f>
        <v>124.24581195656414</v>
      </c>
      <c r="L311" s="87">
        <f>VLOOKUP($D311,'[2]5D'!$C:$AY,COLUMNS($A310:H310)+36,0)</f>
        <v>127.10107063170089</v>
      </c>
      <c r="M311" s="87">
        <f>VLOOKUP($D311,'[2]5D'!$C:$AY,COLUMNS($A310:I310)+36,0)</f>
        <v>117.08041138715926</v>
      </c>
      <c r="N311" s="87">
        <f>VLOOKUP($D311,'[2]5D'!$C:$AY,COLUMNS($A310:J310)+36,0)</f>
        <v>117.27774559748758</v>
      </c>
      <c r="O311" s="87">
        <f>VLOOKUP($D311,'[2]5D'!$C:$AY,COLUMNS($A310:K310)+36,0)</f>
        <v>115.58399752542009</v>
      </c>
      <c r="P311" s="87">
        <f>VLOOKUP($D311,'[2]5D'!$C:$AY,COLUMNS($A310:L310)+36,0)</f>
        <v>108.7784127606195</v>
      </c>
      <c r="Q311" s="87">
        <f>VLOOKUP($D311,'[2]5D'!$C:$AY,COLUMNS($A310:M310)+36,0)</f>
        <v>109.61598973804469</v>
      </c>
    </row>
    <row r="312" spans="4:17">
      <c r="D312" s="136">
        <v>24102</v>
      </c>
      <c r="E312" s="87">
        <v>0.20121872057521001</v>
      </c>
      <c r="F312" s="87">
        <f>VLOOKUP($D312,'[2]5D'!$C:$AY,COLUMNS($A311:B311)+36,0)</f>
        <v>108.83830475209349</v>
      </c>
      <c r="G312" s="87">
        <f>VLOOKUP($D312,'[2]5D'!$C:$AY,COLUMNS($A311:C311)+36,0)</f>
        <v>94.203623481007796</v>
      </c>
      <c r="H312" s="87">
        <f>VLOOKUP($D312,'[2]5D'!$C:$AY,COLUMNS($A311:D311)+36,0)</f>
        <v>116.83279674898779</v>
      </c>
      <c r="I312" s="98">
        <f>VLOOKUP($D312,'[2]5D'!$C:$AY,COLUMNS($A311:E311)+36,0)</f>
        <v>117.61533234841616</v>
      </c>
      <c r="J312" s="98">
        <f>VLOOKUP($D312,'[2]5D'!$C:$AY,COLUMNS($A311:F311)+36,0)</f>
        <v>105.85717360567054</v>
      </c>
      <c r="K312" s="87">
        <f>VLOOKUP($D312,'[2]5D'!$C:$AY,COLUMNS($A311:G311)+36,0)</f>
        <v>107.85472943347395</v>
      </c>
      <c r="L312" s="87">
        <f>VLOOKUP($D312,'[2]5D'!$C:$AY,COLUMNS($A311:H311)+36,0)</f>
        <v>120.96295261851067</v>
      </c>
      <c r="M312" s="87">
        <f>VLOOKUP($D312,'[2]5D'!$C:$AY,COLUMNS($A311:I311)+36,0)</f>
        <v>117.36314022499873</v>
      </c>
      <c r="N312" s="87">
        <f>VLOOKUP($D312,'[2]5D'!$C:$AY,COLUMNS($A311:J311)+36,0)</f>
        <v>113.7237402401249</v>
      </c>
      <c r="O312" s="87">
        <f>VLOOKUP($D312,'[2]5D'!$C:$AY,COLUMNS($A311:K311)+36,0)</f>
        <v>107.13489272069984</v>
      </c>
      <c r="P312" s="87">
        <f>VLOOKUP($D312,'[2]5D'!$C:$AY,COLUMNS($A311:L311)+36,0)</f>
        <v>101.63225072676411</v>
      </c>
      <c r="Q312" s="87">
        <f>VLOOKUP($D312,'[2]5D'!$C:$AY,COLUMNS($A311:M311)+36,0)</f>
        <v>101.4634603770056</v>
      </c>
    </row>
    <row r="313" spans="4:17">
      <c r="D313" s="136">
        <v>24103</v>
      </c>
      <c r="E313" s="87">
        <v>7.1867546636926502E-2</v>
      </c>
      <c r="F313" s="87">
        <f>VLOOKUP($D313,'[2]5D'!$C:$AY,COLUMNS($A312:B312)+36,0)</f>
        <v>102.93118960036118</v>
      </c>
      <c r="G313" s="87">
        <f>VLOOKUP($D313,'[2]5D'!$C:$AY,COLUMNS($A312:C312)+36,0)</f>
        <v>108.3704505839935</v>
      </c>
      <c r="H313" s="87">
        <f>VLOOKUP($D313,'[2]5D'!$C:$AY,COLUMNS($A312:D312)+36,0)</f>
        <v>111.7743107512224</v>
      </c>
      <c r="I313" s="98">
        <f>VLOOKUP($D313,'[2]5D'!$C:$AY,COLUMNS($A312:E312)+36,0)</f>
        <v>125.45669913062061</v>
      </c>
      <c r="J313" s="98">
        <f>VLOOKUP($D313,'[2]5D'!$C:$AY,COLUMNS($A312:F312)+36,0)</f>
        <v>114.17897944302854</v>
      </c>
      <c r="K313" s="87">
        <f>VLOOKUP($D313,'[2]5D'!$C:$AY,COLUMNS($A312:G312)+36,0)</f>
        <v>129.62578444746887</v>
      </c>
      <c r="L313" s="87">
        <f>VLOOKUP($D313,'[2]5D'!$C:$AY,COLUMNS($A312:H312)+36,0)</f>
        <v>119.61565535054631</v>
      </c>
      <c r="M313" s="87">
        <f>VLOOKUP($D313,'[2]5D'!$C:$AY,COLUMNS($A312:I312)+36,0)</f>
        <v>109.94500325917119</v>
      </c>
      <c r="N313" s="87">
        <f>VLOOKUP($D313,'[2]5D'!$C:$AY,COLUMNS($A312:J312)+36,0)</f>
        <v>103.59096224594965</v>
      </c>
      <c r="O313" s="87">
        <f>VLOOKUP($D313,'[2]5D'!$C:$AY,COLUMNS($A312:K312)+36,0)</f>
        <v>100.23522373028163</v>
      </c>
      <c r="P313" s="87">
        <f>VLOOKUP($D313,'[2]5D'!$C:$AY,COLUMNS($A312:L312)+36,0)</f>
        <v>113.56181953024883</v>
      </c>
      <c r="Q313" s="87">
        <f>VLOOKUP($D313,'[2]5D'!$C:$AY,COLUMNS($A312:M312)+36,0)</f>
        <v>117.08154152961768</v>
      </c>
    </row>
    <row r="314" spans="4:17">
      <c r="D314" s="136">
        <v>24109</v>
      </c>
      <c r="E314" s="87">
        <v>8.7956077908608495E-3</v>
      </c>
      <c r="F314" s="87">
        <f>VLOOKUP($D314,'[2]5D'!$C:$AY,COLUMNS($A313:B313)+36,0)</f>
        <v>123.84880313462176</v>
      </c>
      <c r="G314" s="87">
        <f>VLOOKUP($D314,'[2]5D'!$C:$AY,COLUMNS($A313:C313)+36,0)</f>
        <v>106.68520603130862</v>
      </c>
      <c r="H314" s="87">
        <f>VLOOKUP($D314,'[2]5D'!$C:$AY,COLUMNS($A313:D313)+36,0)</f>
        <v>126.84208178775249</v>
      </c>
      <c r="I314" s="98">
        <f>VLOOKUP($D314,'[2]5D'!$C:$AY,COLUMNS($A313:E313)+36,0)</f>
        <v>103.51337724267398</v>
      </c>
      <c r="J314" s="98">
        <f>VLOOKUP($D314,'[2]5D'!$C:$AY,COLUMNS($A313:F313)+36,0)</f>
        <v>96.73376660064153</v>
      </c>
      <c r="K314" s="87">
        <f>VLOOKUP($D314,'[2]5D'!$C:$AY,COLUMNS($A313:G313)+36,0)</f>
        <v>115.00422188265917</v>
      </c>
      <c r="L314" s="87">
        <f>VLOOKUP($D314,'[2]5D'!$C:$AY,COLUMNS($A313:H313)+36,0)</f>
        <v>115.43063606346433</v>
      </c>
      <c r="M314" s="87">
        <f>VLOOKUP($D314,'[2]5D'!$C:$AY,COLUMNS($A313:I313)+36,0)</f>
        <v>111.58801173659768</v>
      </c>
      <c r="N314" s="87">
        <f>VLOOKUP($D314,'[2]5D'!$C:$AY,COLUMNS($A313:J313)+36,0)</f>
        <v>114.80187698663205</v>
      </c>
      <c r="O314" s="87">
        <f>VLOOKUP($D314,'[2]5D'!$C:$AY,COLUMNS($A313:K313)+36,0)</f>
        <v>119.24081315429035</v>
      </c>
      <c r="P314" s="87">
        <f>VLOOKUP($D314,'[2]5D'!$C:$AY,COLUMNS($A313:L313)+36,0)</f>
        <v>112.43987069085733</v>
      </c>
      <c r="Q314" s="87">
        <f>VLOOKUP($D314,'[2]5D'!$C:$AY,COLUMNS($A313:M313)+36,0)</f>
        <v>108.98508072417474</v>
      </c>
    </row>
    <row r="315" spans="4:17">
      <c r="D315" s="136">
        <v>25113</v>
      </c>
      <c r="E315" s="87">
        <v>0.17493483936233001</v>
      </c>
      <c r="F315" s="87">
        <f>VLOOKUP($D315,'[2]5D'!$C:$AY,COLUMNS($A314:B314)+36,0)</f>
        <v>111.57181705453534</v>
      </c>
      <c r="G315" s="87">
        <f>VLOOKUP($D315,'[2]5D'!$C:$AY,COLUMNS($A314:C314)+36,0)</f>
        <v>101.81016563653586</v>
      </c>
      <c r="H315" s="87">
        <f>VLOOKUP($D315,'[2]5D'!$C:$AY,COLUMNS($A314:D314)+36,0)</f>
        <v>101.35181508500273</v>
      </c>
      <c r="I315" s="98">
        <f>VLOOKUP($D315,'[2]5D'!$C:$AY,COLUMNS($A314:E314)+36,0)</f>
        <v>101.50074575558139</v>
      </c>
      <c r="J315" s="98">
        <f>VLOOKUP($D315,'[2]5D'!$C:$AY,COLUMNS($A314:F314)+36,0)</f>
        <v>105.45561058807816</v>
      </c>
      <c r="K315" s="87">
        <f>VLOOKUP($D315,'[2]5D'!$C:$AY,COLUMNS($A314:G314)+36,0)</f>
        <v>106.44691541690622</v>
      </c>
      <c r="L315" s="87">
        <f>VLOOKUP($D315,'[2]5D'!$C:$AY,COLUMNS($A314:H314)+36,0)</f>
        <v>115.30292626262086</v>
      </c>
      <c r="M315" s="87">
        <f>VLOOKUP($D315,'[2]5D'!$C:$AY,COLUMNS($A314:I314)+36,0)</f>
        <v>111.14919001280028</v>
      </c>
      <c r="N315" s="87">
        <f>VLOOKUP($D315,'[2]5D'!$C:$AY,COLUMNS($A314:J314)+36,0)</f>
        <v>108.75825000899918</v>
      </c>
      <c r="O315" s="87">
        <f>VLOOKUP($D315,'[2]5D'!$C:$AY,COLUMNS($A314:K314)+36,0)</f>
        <v>108.41852253637823</v>
      </c>
      <c r="P315" s="87">
        <f>VLOOKUP($D315,'[2]5D'!$C:$AY,COLUMNS($A314:L314)+36,0)</f>
        <v>115.6843313416005</v>
      </c>
      <c r="Q315" s="87">
        <f>VLOOKUP($D315,'[2]5D'!$C:$AY,COLUMNS($A314:M314)+36,0)</f>
        <v>117.36833883502737</v>
      </c>
    </row>
    <row r="316" spans="4:17">
      <c r="D316" s="136">
        <v>25119</v>
      </c>
      <c r="E316" s="87">
        <v>2.10073443120198E-2</v>
      </c>
      <c r="F316" s="87">
        <f>VLOOKUP($D316,'[2]5D'!$C:$AY,COLUMNS($A315:B315)+36,0)</f>
        <v>108.2449892418398</v>
      </c>
      <c r="G316" s="87">
        <f>VLOOKUP($D316,'[2]5D'!$C:$AY,COLUMNS($A315:C315)+36,0)</f>
        <v>104.38872394652482</v>
      </c>
      <c r="H316" s="87">
        <f>VLOOKUP($D316,'[2]5D'!$C:$AY,COLUMNS($A315:D315)+36,0)</f>
        <v>129.38899096939494</v>
      </c>
      <c r="I316" s="98">
        <f>VLOOKUP($D316,'[2]5D'!$C:$AY,COLUMNS($A315:E315)+36,0)</f>
        <v>123.75468099426081</v>
      </c>
      <c r="J316" s="98">
        <f>VLOOKUP($D316,'[2]5D'!$C:$AY,COLUMNS($A315:F315)+36,0)</f>
        <v>116.91792534598807</v>
      </c>
      <c r="K316" s="87">
        <f>VLOOKUP($D316,'[2]5D'!$C:$AY,COLUMNS($A315:G315)+36,0)</f>
        <v>136.99050784519662</v>
      </c>
      <c r="L316" s="87">
        <f>VLOOKUP($D316,'[2]5D'!$C:$AY,COLUMNS($A315:H315)+36,0)</f>
        <v>133.08756407711658</v>
      </c>
      <c r="M316" s="87">
        <f>VLOOKUP($D316,'[2]5D'!$C:$AY,COLUMNS($A315:I315)+36,0)</f>
        <v>123.45517462587051</v>
      </c>
      <c r="N316" s="87">
        <f>VLOOKUP($D316,'[2]5D'!$C:$AY,COLUMNS($A315:J315)+36,0)</f>
        <v>119.19489190524847</v>
      </c>
      <c r="O316" s="87">
        <f>VLOOKUP($D316,'[2]5D'!$C:$AY,COLUMNS($A315:K315)+36,0)</f>
        <v>116.60440744807408</v>
      </c>
      <c r="P316" s="87">
        <f>VLOOKUP($D316,'[2]5D'!$C:$AY,COLUMNS($A315:L315)+36,0)</f>
        <v>108.0632062195133</v>
      </c>
      <c r="Q316" s="87">
        <f>VLOOKUP($D316,'[2]5D'!$C:$AY,COLUMNS($A315:M315)+36,0)</f>
        <v>111.53982975787901</v>
      </c>
    </row>
    <row r="317" spans="4:17">
      <c r="D317" s="136">
        <v>25120</v>
      </c>
      <c r="E317" s="87">
        <v>8.6036610101068393E-3</v>
      </c>
      <c r="F317" s="87">
        <f>VLOOKUP($D317,'[2]5D'!$C:$AY,COLUMNS($A316:B316)+36,0)</f>
        <v>95.160388032384404</v>
      </c>
      <c r="G317" s="87">
        <f>VLOOKUP($D317,'[2]5D'!$C:$AY,COLUMNS($A316:C316)+36,0)</f>
        <v>86.999256793945733</v>
      </c>
      <c r="H317" s="87">
        <f>VLOOKUP($D317,'[2]5D'!$C:$AY,COLUMNS($A316:D316)+36,0)</f>
        <v>98.056630936390988</v>
      </c>
      <c r="I317" s="98">
        <f>VLOOKUP($D317,'[2]5D'!$C:$AY,COLUMNS($A316:E316)+36,0)</f>
        <v>102.80044567211917</v>
      </c>
      <c r="J317" s="98">
        <f>VLOOKUP($D317,'[2]5D'!$C:$AY,COLUMNS($A316:F316)+36,0)</f>
        <v>119.30728200813884</v>
      </c>
      <c r="K317" s="87">
        <f>VLOOKUP($D317,'[2]5D'!$C:$AY,COLUMNS($A316:G316)+36,0)</f>
        <v>130.37763941570532</v>
      </c>
      <c r="L317" s="87">
        <f>VLOOKUP($D317,'[2]5D'!$C:$AY,COLUMNS($A316:H316)+36,0)</f>
        <v>136.46884246409778</v>
      </c>
      <c r="M317" s="87">
        <f>VLOOKUP($D317,'[2]5D'!$C:$AY,COLUMNS($A316:I316)+36,0)</f>
        <v>134.03462154065156</v>
      </c>
      <c r="N317" s="87">
        <f>VLOOKUP($D317,'[2]5D'!$C:$AY,COLUMNS($A316:J316)+36,0)</f>
        <v>122.2011437548816</v>
      </c>
      <c r="O317" s="87">
        <f>VLOOKUP($D317,'[2]5D'!$C:$AY,COLUMNS($A316:K316)+36,0)</f>
        <v>105.17654875455955</v>
      </c>
      <c r="P317" s="87">
        <f>VLOOKUP($D317,'[2]5D'!$C:$AY,COLUMNS($A316:L316)+36,0)</f>
        <v>122.06970559277157</v>
      </c>
      <c r="Q317" s="87">
        <f>VLOOKUP($D317,'[2]5D'!$C:$AY,COLUMNS($A316:M316)+36,0)</f>
        <v>111.21494317514622</v>
      </c>
    </row>
    <row r="318" spans="4:17">
      <c r="D318" s="136">
        <v>25910</v>
      </c>
      <c r="E318" s="87">
        <v>7.6816648210208005E-2</v>
      </c>
      <c r="F318" s="87">
        <f>VLOOKUP($D318,'[2]5D'!$C:$AY,COLUMNS($A317:B317)+36,0)</f>
        <v>103.35375729142366</v>
      </c>
      <c r="G318" s="87">
        <f>VLOOKUP($D318,'[2]5D'!$C:$AY,COLUMNS($A317:C317)+36,0)</f>
        <v>103.67446873358848</v>
      </c>
      <c r="H318" s="87">
        <f>VLOOKUP($D318,'[2]5D'!$C:$AY,COLUMNS($A317:D317)+36,0)</f>
        <v>116.31630387542303</v>
      </c>
      <c r="I318" s="98">
        <f>VLOOKUP($D318,'[2]5D'!$C:$AY,COLUMNS($A317:E317)+36,0)</f>
        <v>121.81433113195712</v>
      </c>
      <c r="J318" s="98">
        <f>VLOOKUP($D318,'[2]5D'!$C:$AY,COLUMNS($A317:F317)+36,0)</f>
        <v>119.50868618264235</v>
      </c>
      <c r="K318" s="87">
        <f>VLOOKUP($D318,'[2]5D'!$C:$AY,COLUMNS($A317:G317)+36,0)</f>
        <v>115.6732652845569</v>
      </c>
      <c r="L318" s="87">
        <f>VLOOKUP($D318,'[2]5D'!$C:$AY,COLUMNS($A317:H317)+36,0)</f>
        <v>124.73591619799583</v>
      </c>
      <c r="M318" s="87">
        <f>VLOOKUP($D318,'[2]5D'!$C:$AY,COLUMNS($A317:I317)+36,0)</f>
        <v>113.07385965053615</v>
      </c>
      <c r="N318" s="87">
        <f>VLOOKUP($D318,'[2]5D'!$C:$AY,COLUMNS($A317:J317)+36,0)</f>
        <v>124.64536751558242</v>
      </c>
      <c r="O318" s="87">
        <f>VLOOKUP($D318,'[2]5D'!$C:$AY,COLUMNS($A317:K317)+36,0)</f>
        <v>123.4404047092324</v>
      </c>
      <c r="P318" s="87">
        <f>VLOOKUP($D318,'[2]5D'!$C:$AY,COLUMNS($A317:L317)+36,0)</f>
        <v>124.42937060969959</v>
      </c>
      <c r="Q318" s="87">
        <f>VLOOKUP($D318,'[2]5D'!$C:$AY,COLUMNS($A317:M317)+36,0)</f>
        <v>134.3717866102248</v>
      </c>
    </row>
    <row r="319" spans="4:17">
      <c r="D319" s="136">
        <v>25920</v>
      </c>
      <c r="E319" s="87">
        <v>9.3474198865861099E-2</v>
      </c>
      <c r="F319" s="87">
        <f>VLOOKUP($D319,'[2]5D'!$C:$AY,COLUMNS($A318:B318)+36,0)</f>
        <v>119.13721797230161</v>
      </c>
      <c r="G319" s="87">
        <f>VLOOKUP($D319,'[2]5D'!$C:$AY,COLUMNS($A318:C318)+36,0)</f>
        <v>98.086373160716377</v>
      </c>
      <c r="H319" s="87">
        <f>VLOOKUP($D319,'[2]5D'!$C:$AY,COLUMNS($A318:D318)+36,0)</f>
        <v>137.6276860583836</v>
      </c>
      <c r="I319" s="98">
        <f>VLOOKUP($D319,'[2]5D'!$C:$AY,COLUMNS($A318:E318)+36,0)</f>
        <v>157.79104799659854</v>
      </c>
      <c r="J319" s="98">
        <f>VLOOKUP($D319,'[2]5D'!$C:$AY,COLUMNS($A318:F318)+36,0)</f>
        <v>159.06590608649788</v>
      </c>
      <c r="K319" s="87">
        <f>VLOOKUP($D319,'[2]5D'!$C:$AY,COLUMNS($A318:G318)+36,0)</f>
        <v>138.017033655354</v>
      </c>
      <c r="L319" s="87">
        <f>VLOOKUP($D319,'[2]5D'!$C:$AY,COLUMNS($A318:H318)+36,0)</f>
        <v>134.55549374500032</v>
      </c>
      <c r="M319" s="87">
        <f>VLOOKUP($D319,'[2]5D'!$C:$AY,COLUMNS($A318:I318)+36,0)</f>
        <v>120.90257498791522</v>
      </c>
      <c r="N319" s="87">
        <f>VLOOKUP($D319,'[2]5D'!$C:$AY,COLUMNS($A318:J318)+36,0)</f>
        <v>110.33004402134902</v>
      </c>
      <c r="O319" s="87">
        <f>VLOOKUP($D319,'[2]5D'!$C:$AY,COLUMNS($A318:K318)+36,0)</f>
        <v>119.33359032970463</v>
      </c>
      <c r="P319" s="87">
        <f>VLOOKUP($D319,'[2]5D'!$C:$AY,COLUMNS($A318:L318)+36,0)</f>
        <v>107.39128093482503</v>
      </c>
      <c r="Q319" s="87">
        <f>VLOOKUP($D319,'[2]5D'!$C:$AY,COLUMNS($A318:M318)+36,0)</f>
        <v>114.20914212128078</v>
      </c>
    </row>
    <row r="320" spans="4:17">
      <c r="D320" s="136">
        <v>25991</v>
      </c>
      <c r="E320" s="87">
        <v>1.0196466006379801E-2</v>
      </c>
      <c r="F320" s="87">
        <f>VLOOKUP($D320,'[2]5D'!$C:$AY,COLUMNS($A319:B319)+36,0)</f>
        <v>111.91389532969001</v>
      </c>
      <c r="G320" s="87">
        <f>VLOOKUP($D320,'[2]5D'!$C:$AY,COLUMNS($A319:C319)+36,0)</f>
        <v>98.382227514150486</v>
      </c>
      <c r="H320" s="87">
        <f>VLOOKUP($D320,'[2]5D'!$C:$AY,COLUMNS($A319:D319)+36,0)</f>
        <v>100.16753486502552</v>
      </c>
      <c r="I320" s="98">
        <f>VLOOKUP($D320,'[2]5D'!$C:$AY,COLUMNS($A319:E319)+36,0)</f>
        <v>99.317647469687785</v>
      </c>
      <c r="J320" s="98">
        <f>VLOOKUP($D320,'[2]5D'!$C:$AY,COLUMNS($A319:F319)+36,0)</f>
        <v>99.386823078629945</v>
      </c>
      <c r="K320" s="87">
        <f>VLOOKUP($D320,'[2]5D'!$C:$AY,COLUMNS($A319:G319)+36,0)</f>
        <v>99.964155113953424</v>
      </c>
      <c r="L320" s="87">
        <f>VLOOKUP($D320,'[2]5D'!$C:$AY,COLUMNS($A319:H319)+36,0)</f>
        <v>108.86299574491078</v>
      </c>
      <c r="M320" s="87">
        <f>VLOOKUP($D320,'[2]5D'!$C:$AY,COLUMNS($A319:I319)+36,0)</f>
        <v>110.75110921771257</v>
      </c>
      <c r="N320" s="87">
        <f>VLOOKUP($D320,'[2]5D'!$C:$AY,COLUMNS($A319:J319)+36,0)</f>
        <v>113.41663521853884</v>
      </c>
      <c r="O320" s="87">
        <f>VLOOKUP($D320,'[2]5D'!$C:$AY,COLUMNS($A319:K319)+36,0)</f>
        <v>112.84194389309209</v>
      </c>
      <c r="P320" s="87">
        <f>VLOOKUP($D320,'[2]5D'!$C:$AY,COLUMNS($A319:L319)+36,0)</f>
        <v>105.39987808247076</v>
      </c>
      <c r="Q320" s="87">
        <f>VLOOKUP($D320,'[2]5D'!$C:$AY,COLUMNS($A319:M319)+36,0)</f>
        <v>106.85981406888712</v>
      </c>
    </row>
    <row r="321" spans="4:17">
      <c r="D321" s="136">
        <v>25992</v>
      </c>
      <c r="E321" s="87">
        <v>3.64538775522577E-2</v>
      </c>
      <c r="F321" s="87">
        <f>VLOOKUP($D321,'[2]5D'!$C:$AY,COLUMNS($A320:B320)+36,0)</f>
        <v>262.67553420629793</v>
      </c>
      <c r="G321" s="87">
        <f>VLOOKUP($D321,'[2]5D'!$C:$AY,COLUMNS($A320:C320)+36,0)</f>
        <v>100.43683105982521</v>
      </c>
      <c r="H321" s="87">
        <f>VLOOKUP($D321,'[2]5D'!$C:$AY,COLUMNS($A320:D320)+36,0)</f>
        <v>101.06805718361446</v>
      </c>
      <c r="I321" s="98">
        <f>VLOOKUP($D321,'[2]5D'!$C:$AY,COLUMNS($A320:E320)+36,0)</f>
        <v>91.373733956723342</v>
      </c>
      <c r="J321" s="98">
        <f>VLOOKUP($D321,'[2]5D'!$C:$AY,COLUMNS($A320:F320)+36,0)</f>
        <v>94.001751780273679</v>
      </c>
      <c r="K321" s="87">
        <f>VLOOKUP($D321,'[2]5D'!$C:$AY,COLUMNS($A320:G320)+36,0)</f>
        <v>83.414148715058531</v>
      </c>
      <c r="L321" s="87">
        <f>VLOOKUP($D321,'[2]5D'!$C:$AY,COLUMNS($A320:H320)+36,0)</f>
        <v>99.237333035535755</v>
      </c>
      <c r="M321" s="87">
        <f>VLOOKUP($D321,'[2]5D'!$C:$AY,COLUMNS($A320:I320)+36,0)</f>
        <v>91.889473923585001</v>
      </c>
      <c r="N321" s="87">
        <f>VLOOKUP($D321,'[2]5D'!$C:$AY,COLUMNS($A320:J320)+36,0)</f>
        <v>99.373630279803507</v>
      </c>
      <c r="O321" s="87">
        <f>VLOOKUP($D321,'[2]5D'!$C:$AY,COLUMNS($A320:K320)+36,0)</f>
        <v>100.59625215206205</v>
      </c>
      <c r="P321" s="87">
        <f>VLOOKUP($D321,'[2]5D'!$C:$AY,COLUMNS($A320:L320)+36,0)</f>
        <v>103.26308592492202</v>
      </c>
      <c r="Q321" s="87">
        <f>VLOOKUP($D321,'[2]5D'!$C:$AY,COLUMNS($A320:M320)+36,0)</f>
        <v>103.04656116244684</v>
      </c>
    </row>
    <row r="322" spans="4:17">
      <c r="D322" s="136">
        <v>25993</v>
      </c>
      <c r="E322" s="87">
        <v>9.0995046200864904E-2</v>
      </c>
      <c r="F322" s="87">
        <f>VLOOKUP($D322,'[2]5D'!$C:$AY,COLUMNS($A321:B321)+36,0)</f>
        <v>116.80395933394809</v>
      </c>
      <c r="G322" s="87">
        <f>VLOOKUP($D322,'[2]5D'!$C:$AY,COLUMNS($A321:C321)+36,0)</f>
        <v>94.168747151495978</v>
      </c>
      <c r="H322" s="87">
        <f>VLOOKUP($D322,'[2]5D'!$C:$AY,COLUMNS($A321:D321)+36,0)</f>
        <v>106.6733685742504</v>
      </c>
      <c r="I322" s="98">
        <f>VLOOKUP($D322,'[2]5D'!$C:$AY,COLUMNS($A321:E321)+36,0)</f>
        <v>107.93078555375116</v>
      </c>
      <c r="J322" s="98">
        <f>VLOOKUP($D322,'[2]5D'!$C:$AY,COLUMNS($A321:F321)+36,0)</f>
        <v>104.53207702782736</v>
      </c>
      <c r="K322" s="87">
        <f>VLOOKUP($D322,'[2]5D'!$C:$AY,COLUMNS($A321:G321)+36,0)</f>
        <v>111.66795886238567</v>
      </c>
      <c r="L322" s="87">
        <f>VLOOKUP($D322,'[2]5D'!$C:$AY,COLUMNS($A321:H321)+36,0)</f>
        <v>122.88186387213774</v>
      </c>
      <c r="M322" s="87">
        <f>VLOOKUP($D322,'[2]5D'!$C:$AY,COLUMNS($A321:I321)+36,0)</f>
        <v>119.34680393806886</v>
      </c>
      <c r="N322" s="87">
        <f>VLOOKUP($D322,'[2]5D'!$C:$AY,COLUMNS($A321:J321)+36,0)</f>
        <v>109.0135955789827</v>
      </c>
      <c r="O322" s="87">
        <f>VLOOKUP($D322,'[2]5D'!$C:$AY,COLUMNS($A321:K321)+36,0)</f>
        <v>121.18843729204379</v>
      </c>
      <c r="P322" s="87">
        <f>VLOOKUP($D322,'[2]5D'!$C:$AY,COLUMNS($A321:L321)+36,0)</f>
        <v>125.76834337484041</v>
      </c>
      <c r="Q322" s="87">
        <f>VLOOKUP($D322,'[2]5D'!$C:$AY,COLUMNS($A321:M321)+36,0)</f>
        <v>122.14712082794618</v>
      </c>
    </row>
    <row r="323" spans="4:17">
      <c r="D323" s="136">
        <v>25999</v>
      </c>
      <c r="E323" s="87">
        <v>6.0934263673763402E-2</v>
      </c>
      <c r="F323" s="87">
        <f>VLOOKUP($D323,'[2]5D'!$C:$AY,COLUMNS($A322:B322)+36,0)</f>
        <v>112.98040437118885</v>
      </c>
      <c r="G323" s="87">
        <f>VLOOKUP($D323,'[2]5D'!$C:$AY,COLUMNS($A322:C322)+36,0)</f>
        <v>102.9181067555471</v>
      </c>
      <c r="H323" s="87">
        <f>VLOOKUP($D323,'[2]5D'!$C:$AY,COLUMNS($A322:D322)+36,0)</f>
        <v>115.48681596439842</v>
      </c>
      <c r="I323" s="98">
        <f>VLOOKUP($D323,'[2]5D'!$C:$AY,COLUMNS($A322:E322)+36,0)</f>
        <v>120.9148086512586</v>
      </c>
      <c r="J323" s="98">
        <f>VLOOKUP($D323,'[2]5D'!$C:$AY,COLUMNS($A322:F322)+36,0)</f>
        <v>137.14648692732243</v>
      </c>
      <c r="K323" s="87">
        <f>VLOOKUP($D323,'[2]5D'!$C:$AY,COLUMNS($A322:G322)+36,0)</f>
        <v>136.55085117025456</v>
      </c>
      <c r="L323" s="87">
        <f>VLOOKUP($D323,'[2]5D'!$C:$AY,COLUMNS($A322:H322)+36,0)</f>
        <v>138.24095071793283</v>
      </c>
      <c r="M323" s="87">
        <f>VLOOKUP($D323,'[2]5D'!$C:$AY,COLUMNS($A322:I322)+36,0)</f>
        <v>133.65198229560627</v>
      </c>
      <c r="N323" s="87">
        <f>VLOOKUP($D323,'[2]5D'!$C:$AY,COLUMNS($A322:J322)+36,0)</f>
        <v>125.2290656670402</v>
      </c>
      <c r="O323" s="87">
        <f>VLOOKUP($D323,'[2]5D'!$C:$AY,COLUMNS($A322:K322)+36,0)</f>
        <v>119.45701610291476</v>
      </c>
      <c r="P323" s="87">
        <f>VLOOKUP($D323,'[2]5D'!$C:$AY,COLUMNS($A322:L322)+36,0)</f>
        <v>111.99587731849877</v>
      </c>
      <c r="Q323" s="87">
        <f>VLOOKUP($D323,'[2]5D'!$C:$AY,COLUMNS($A322:M322)+36,0)</f>
        <v>101.7527456090597</v>
      </c>
    </row>
    <row r="324" spans="4:17">
      <c r="D324" s="136">
        <v>26101</v>
      </c>
      <c r="E324" s="87">
        <v>1.02769317867162E-2</v>
      </c>
      <c r="F324" s="87">
        <f>VLOOKUP($D324,'[2]5D'!$C:$AY,COLUMNS($A323:B323)+36,0)</f>
        <v>111.62368650130696</v>
      </c>
      <c r="G324" s="87">
        <f>VLOOKUP($D324,'[2]5D'!$C:$AY,COLUMNS($A323:C323)+36,0)</f>
        <v>109.68608947522056</v>
      </c>
      <c r="H324" s="87">
        <f>VLOOKUP($D324,'[2]5D'!$C:$AY,COLUMNS($A323:D323)+36,0)</f>
        <v>133.8739565892304</v>
      </c>
      <c r="I324" s="98">
        <f>VLOOKUP($D324,'[2]5D'!$C:$AY,COLUMNS($A323:E323)+36,0)</f>
        <v>121.76590538555465</v>
      </c>
      <c r="J324" s="98">
        <f>VLOOKUP($D324,'[2]5D'!$C:$AY,COLUMNS($A323:F323)+36,0)</f>
        <v>126.22124461146309</v>
      </c>
      <c r="K324" s="87">
        <f>VLOOKUP($D324,'[2]5D'!$C:$AY,COLUMNS($A323:G323)+36,0)</f>
        <v>142.3206420510034</v>
      </c>
      <c r="L324" s="87">
        <f>VLOOKUP($D324,'[2]5D'!$C:$AY,COLUMNS($A323:H323)+36,0)</f>
        <v>139.95257930005718</v>
      </c>
      <c r="M324" s="87">
        <f>VLOOKUP($D324,'[2]5D'!$C:$AY,COLUMNS($A323:I323)+36,0)</f>
        <v>133.5853333301803</v>
      </c>
      <c r="N324" s="87">
        <f>VLOOKUP($D324,'[2]5D'!$C:$AY,COLUMNS($A323:J323)+36,0)</f>
        <v>139.66749340167556</v>
      </c>
      <c r="O324" s="87">
        <f>VLOOKUP($D324,'[2]5D'!$C:$AY,COLUMNS($A323:K323)+36,0)</f>
        <v>144.49592906312822</v>
      </c>
      <c r="P324" s="87">
        <f>VLOOKUP($D324,'[2]5D'!$C:$AY,COLUMNS($A323:L323)+36,0)</f>
        <v>137.13180501555152</v>
      </c>
      <c r="Q324" s="87">
        <f>VLOOKUP($D324,'[2]5D'!$C:$AY,COLUMNS($A323:M323)+36,0)</f>
        <v>133.40854386127222</v>
      </c>
    </row>
    <row r="325" spans="4:17">
      <c r="D325" s="136">
        <v>26102</v>
      </c>
      <c r="E325" s="87">
        <v>0.151425204361188</v>
      </c>
      <c r="F325" s="87">
        <f>VLOOKUP($D325,'[2]5D'!$C:$AY,COLUMNS($A324:B324)+36,0)</f>
        <v>136.38897463589754</v>
      </c>
      <c r="G325" s="87">
        <f>VLOOKUP($D325,'[2]5D'!$C:$AY,COLUMNS($A324:C324)+36,0)</f>
        <v>84.565433251459879</v>
      </c>
      <c r="H325" s="87">
        <f>VLOOKUP($D325,'[2]5D'!$C:$AY,COLUMNS($A324:D324)+36,0)</f>
        <v>133.07206921794426</v>
      </c>
      <c r="I325" s="98">
        <f>VLOOKUP($D325,'[2]5D'!$C:$AY,COLUMNS($A324:E324)+36,0)</f>
        <v>145.57043603953349</v>
      </c>
      <c r="J325" s="98">
        <f>VLOOKUP($D325,'[2]5D'!$C:$AY,COLUMNS($A324:F324)+36,0)</f>
        <v>145.3924259913943</v>
      </c>
      <c r="K325" s="87">
        <f>VLOOKUP($D325,'[2]5D'!$C:$AY,COLUMNS($A324:G324)+36,0)</f>
        <v>155.26660591883345</v>
      </c>
      <c r="L325" s="87">
        <f>VLOOKUP($D325,'[2]5D'!$C:$AY,COLUMNS($A324:H324)+36,0)</f>
        <v>157.68572254225506</v>
      </c>
      <c r="M325" s="87">
        <f>VLOOKUP($D325,'[2]5D'!$C:$AY,COLUMNS($A324:I324)+36,0)</f>
        <v>141.55201890569907</v>
      </c>
      <c r="N325" s="87">
        <f>VLOOKUP($D325,'[2]5D'!$C:$AY,COLUMNS($A324:J324)+36,0)</f>
        <v>165.92529883346512</v>
      </c>
      <c r="O325" s="87">
        <f>VLOOKUP($D325,'[2]5D'!$C:$AY,COLUMNS($A324:K324)+36,0)</f>
        <v>170.02709958260201</v>
      </c>
      <c r="P325" s="87">
        <f>VLOOKUP($D325,'[2]5D'!$C:$AY,COLUMNS($A324:L324)+36,0)</f>
        <v>142.51895336702734</v>
      </c>
      <c r="Q325" s="87">
        <f>VLOOKUP($D325,'[2]5D'!$C:$AY,COLUMNS($A324:M324)+36,0)</f>
        <v>155.50461738763545</v>
      </c>
    </row>
    <row r="326" spans="4:17">
      <c r="D326" s="136">
        <v>26103</v>
      </c>
      <c r="E326" s="87">
        <v>5.6246505402579097E-2</v>
      </c>
      <c r="F326" s="87">
        <f>VLOOKUP($D326,'[2]5D'!$C:$AY,COLUMNS($A325:B325)+36,0)</f>
        <v>99.391670008435938</v>
      </c>
      <c r="G326" s="87">
        <f>VLOOKUP($D326,'[2]5D'!$C:$AY,COLUMNS($A325:C325)+36,0)</f>
        <v>121.53761906803771</v>
      </c>
      <c r="H326" s="87">
        <f>VLOOKUP($D326,'[2]5D'!$C:$AY,COLUMNS($A325:D325)+36,0)</f>
        <v>129.8346894465972</v>
      </c>
      <c r="I326" s="98">
        <f>VLOOKUP($D326,'[2]5D'!$C:$AY,COLUMNS($A325:E325)+36,0)</f>
        <v>133.92272614840496</v>
      </c>
      <c r="J326" s="98">
        <f>VLOOKUP($D326,'[2]5D'!$C:$AY,COLUMNS($A325:F325)+36,0)</f>
        <v>138.20382347371071</v>
      </c>
      <c r="K326" s="87">
        <f>VLOOKUP($D326,'[2]5D'!$C:$AY,COLUMNS($A325:G325)+36,0)</f>
        <v>144.31952939276357</v>
      </c>
      <c r="L326" s="87">
        <f>VLOOKUP($D326,'[2]5D'!$C:$AY,COLUMNS($A325:H325)+36,0)</f>
        <v>135.14456116404909</v>
      </c>
      <c r="M326" s="87">
        <f>VLOOKUP($D326,'[2]5D'!$C:$AY,COLUMNS($A325:I325)+36,0)</f>
        <v>124.85742813171812</v>
      </c>
      <c r="N326" s="87">
        <f>VLOOKUP($D326,'[2]5D'!$C:$AY,COLUMNS($A325:J325)+36,0)</f>
        <v>147.65922557091628</v>
      </c>
      <c r="O326" s="87">
        <f>VLOOKUP($D326,'[2]5D'!$C:$AY,COLUMNS($A325:K325)+36,0)</f>
        <v>137.82147356771884</v>
      </c>
      <c r="P326" s="87">
        <f>VLOOKUP($D326,'[2]5D'!$C:$AY,COLUMNS($A325:L325)+36,0)</f>
        <v>138.76475644780231</v>
      </c>
      <c r="Q326" s="87">
        <f>VLOOKUP($D326,'[2]5D'!$C:$AY,COLUMNS($A325:M325)+36,0)</f>
        <v>142.44086682052762</v>
      </c>
    </row>
    <row r="327" spans="4:17">
      <c r="D327" s="136">
        <v>26104</v>
      </c>
      <c r="E327" s="87">
        <v>0.11529858484186201</v>
      </c>
      <c r="F327" s="87">
        <f>VLOOKUP($D327,'[2]5D'!$C:$AY,COLUMNS($A326:B326)+36,0)</f>
        <v>133.3602517360313</v>
      </c>
      <c r="G327" s="87">
        <f>VLOOKUP($D327,'[2]5D'!$C:$AY,COLUMNS($A326:C326)+36,0)</f>
        <v>99.987321522370706</v>
      </c>
      <c r="H327" s="87">
        <f>VLOOKUP($D327,'[2]5D'!$C:$AY,COLUMNS($A326:D326)+36,0)</f>
        <v>121.79543921426728</v>
      </c>
      <c r="I327" s="98">
        <f>VLOOKUP($D327,'[2]5D'!$C:$AY,COLUMNS($A326:E326)+36,0)</f>
        <v>129.42927868405695</v>
      </c>
      <c r="J327" s="98">
        <f>VLOOKUP($D327,'[2]5D'!$C:$AY,COLUMNS($A326:F326)+36,0)</f>
        <v>136.11073285170298</v>
      </c>
      <c r="K327" s="87">
        <f>VLOOKUP($D327,'[2]5D'!$C:$AY,COLUMNS($A326:G326)+36,0)</f>
        <v>139.27044819801634</v>
      </c>
      <c r="L327" s="87">
        <f>VLOOKUP($D327,'[2]5D'!$C:$AY,COLUMNS($A326:H326)+36,0)</f>
        <v>141.8467439347624</v>
      </c>
      <c r="M327" s="87">
        <f>VLOOKUP($D327,'[2]5D'!$C:$AY,COLUMNS($A326:I326)+36,0)</f>
        <v>144.89496171687682</v>
      </c>
      <c r="N327" s="87">
        <f>VLOOKUP($D327,'[2]5D'!$C:$AY,COLUMNS($A326:J326)+36,0)</f>
        <v>145.78901575317784</v>
      </c>
      <c r="O327" s="87">
        <f>VLOOKUP($D327,'[2]5D'!$C:$AY,COLUMNS($A326:K326)+36,0)</f>
        <v>145.88943892323817</v>
      </c>
      <c r="P327" s="87">
        <f>VLOOKUP($D327,'[2]5D'!$C:$AY,COLUMNS($A326:L326)+36,0)</f>
        <v>141.98145485010477</v>
      </c>
      <c r="Q327" s="87">
        <f>VLOOKUP($D327,'[2]5D'!$C:$AY,COLUMNS($A326:M326)+36,0)</f>
        <v>143.68560319959772</v>
      </c>
    </row>
    <row r="328" spans="4:17">
      <c r="D328" s="136">
        <v>26105</v>
      </c>
      <c r="E328" s="87">
        <v>0.21341531153149201</v>
      </c>
      <c r="F328" s="87">
        <f>VLOOKUP($D328,'[2]5D'!$C:$AY,COLUMNS($A327:B327)+36,0)</f>
        <v>97.359315848567505</v>
      </c>
      <c r="G328" s="87">
        <f>VLOOKUP($D328,'[2]5D'!$C:$AY,COLUMNS($A327:C327)+36,0)</f>
        <v>108.28057257792695</v>
      </c>
      <c r="H328" s="87">
        <f>VLOOKUP($D328,'[2]5D'!$C:$AY,COLUMNS($A327:D327)+36,0)</f>
        <v>109.80175929965851</v>
      </c>
      <c r="I328" s="98">
        <f>VLOOKUP($D328,'[2]5D'!$C:$AY,COLUMNS($A327:E327)+36,0)</f>
        <v>106.90165671581235</v>
      </c>
      <c r="J328" s="98">
        <f>VLOOKUP($D328,'[2]5D'!$C:$AY,COLUMNS($A327:F327)+36,0)</f>
        <v>88.004318655595824</v>
      </c>
      <c r="K328" s="87">
        <f>VLOOKUP($D328,'[2]5D'!$C:$AY,COLUMNS($A327:G327)+36,0)</f>
        <v>108.44386769041483</v>
      </c>
      <c r="L328" s="87">
        <f>VLOOKUP($D328,'[2]5D'!$C:$AY,COLUMNS($A327:H327)+36,0)</f>
        <v>93.80350880340346</v>
      </c>
      <c r="M328" s="87">
        <f>VLOOKUP($D328,'[2]5D'!$C:$AY,COLUMNS($A327:I327)+36,0)</f>
        <v>101.53922860152393</v>
      </c>
      <c r="N328" s="87">
        <f>VLOOKUP($D328,'[2]5D'!$C:$AY,COLUMNS($A327:J327)+36,0)</f>
        <v>100.88417648744328</v>
      </c>
      <c r="O328" s="87">
        <f>VLOOKUP($D328,'[2]5D'!$C:$AY,COLUMNS($A327:K327)+36,0)</f>
        <v>115.84075779424559</v>
      </c>
      <c r="P328" s="87">
        <f>VLOOKUP($D328,'[2]5D'!$C:$AY,COLUMNS($A327:L327)+36,0)</f>
        <v>120.39637428543223</v>
      </c>
      <c r="Q328" s="87">
        <f>VLOOKUP($D328,'[2]5D'!$C:$AY,COLUMNS($A327:M327)+36,0)</f>
        <v>115.92957948145366</v>
      </c>
    </row>
    <row r="329" spans="4:17">
      <c r="D329" s="136">
        <v>26109</v>
      </c>
      <c r="E329" s="87">
        <v>2.3131080713646602E-3</v>
      </c>
      <c r="F329" s="87">
        <f>VLOOKUP($D329,'[2]5D'!$C:$AY,COLUMNS($A328:B328)+36,0)</f>
        <v>117.90952916694705</v>
      </c>
      <c r="G329" s="87">
        <f>VLOOKUP($D329,'[2]5D'!$C:$AY,COLUMNS($A328:C328)+36,0)</f>
        <v>120.72721982086988</v>
      </c>
      <c r="H329" s="87">
        <f>VLOOKUP($D329,'[2]5D'!$C:$AY,COLUMNS($A328:D328)+36,0)</f>
        <v>128.23289931763372</v>
      </c>
      <c r="I329" s="98">
        <f>VLOOKUP($D329,'[2]5D'!$C:$AY,COLUMNS($A328:E328)+36,0)</f>
        <v>116.19335589954935</v>
      </c>
      <c r="J329" s="98">
        <f>VLOOKUP($D329,'[2]5D'!$C:$AY,COLUMNS($A328:F328)+36,0)</f>
        <v>118.12469211975771</v>
      </c>
      <c r="K329" s="87">
        <f>VLOOKUP($D329,'[2]5D'!$C:$AY,COLUMNS($A328:G328)+36,0)</f>
        <v>111.35568159062153</v>
      </c>
      <c r="L329" s="87">
        <f>VLOOKUP($D329,'[2]5D'!$C:$AY,COLUMNS($A328:H328)+36,0)</f>
        <v>111.39020294276095</v>
      </c>
      <c r="M329" s="87">
        <f>VLOOKUP($D329,'[2]5D'!$C:$AY,COLUMNS($A328:I328)+36,0)</f>
        <v>104.82928052901643</v>
      </c>
      <c r="N329" s="87">
        <f>VLOOKUP($D329,'[2]5D'!$C:$AY,COLUMNS($A328:J328)+36,0)</f>
        <v>117.42815696936202</v>
      </c>
      <c r="O329" s="87">
        <f>VLOOKUP($D329,'[2]5D'!$C:$AY,COLUMNS($A328:K328)+36,0)</f>
        <v>117.25348560269653</v>
      </c>
      <c r="P329" s="87">
        <f>VLOOKUP($D329,'[2]5D'!$C:$AY,COLUMNS($A328:L328)+36,0)</f>
        <v>117.7903334486585</v>
      </c>
      <c r="Q329" s="87">
        <f>VLOOKUP($D329,'[2]5D'!$C:$AY,COLUMNS($A328:M328)+36,0)</f>
        <v>130.69406862200159</v>
      </c>
    </row>
    <row r="330" spans="4:17">
      <c r="D330" s="136">
        <v>26201</v>
      </c>
      <c r="E330" s="87">
        <v>1.6512814291323101E-4</v>
      </c>
      <c r="F330" s="87">
        <f>VLOOKUP($D330,'[2]5D'!$C:$AY,COLUMNS($A329:B329)+36,0)</f>
        <v>116.69162711131784</v>
      </c>
      <c r="G330" s="87">
        <f>VLOOKUP($D330,'[2]5D'!$C:$AY,COLUMNS($A329:C329)+36,0)</f>
        <v>87.854688747288776</v>
      </c>
      <c r="H330" s="87">
        <f>VLOOKUP($D330,'[2]5D'!$C:$AY,COLUMNS($A329:D329)+36,0)</f>
        <v>102.17579024601177</v>
      </c>
      <c r="I330" s="98">
        <f>VLOOKUP($D330,'[2]5D'!$C:$AY,COLUMNS($A329:E329)+36,0)</f>
        <v>102.30560286406687</v>
      </c>
      <c r="J330" s="98">
        <f>VLOOKUP($D330,'[2]5D'!$C:$AY,COLUMNS($A329:F329)+36,0)</f>
        <v>97.127351577529652</v>
      </c>
      <c r="K330" s="87">
        <f>VLOOKUP($D330,'[2]5D'!$C:$AY,COLUMNS($A329:G329)+36,0)</f>
        <v>119.1631539821076</v>
      </c>
      <c r="L330" s="87">
        <f>VLOOKUP($D330,'[2]5D'!$C:$AY,COLUMNS($A329:H329)+36,0)</f>
        <v>104.64323946302402</v>
      </c>
      <c r="M330" s="87">
        <f>VLOOKUP($D330,'[2]5D'!$C:$AY,COLUMNS($A329:I329)+36,0)</f>
        <v>87.147235545486097</v>
      </c>
      <c r="N330" s="87">
        <f>VLOOKUP($D330,'[2]5D'!$C:$AY,COLUMNS($A329:J329)+36,0)</f>
        <v>92.248052862194001</v>
      </c>
      <c r="O330" s="87">
        <f>VLOOKUP($D330,'[2]5D'!$C:$AY,COLUMNS($A329:K329)+36,0)</f>
        <v>117.66105657117023</v>
      </c>
      <c r="P330" s="87">
        <f>VLOOKUP($D330,'[2]5D'!$C:$AY,COLUMNS($A329:L329)+36,0)</f>
        <v>100.30542041910124</v>
      </c>
      <c r="Q330" s="87">
        <f>VLOOKUP($D330,'[2]5D'!$C:$AY,COLUMNS($A329:M329)+36,0)</f>
        <v>101.84066732715792</v>
      </c>
    </row>
    <row r="331" spans="4:17">
      <c r="D331" s="136">
        <v>26202</v>
      </c>
      <c r="E331" s="87">
        <v>1.8891168130964399E-2</v>
      </c>
      <c r="F331" s="87">
        <f>VLOOKUP($D331,'[2]5D'!$C:$AY,COLUMNS($A330:B330)+36,0)</f>
        <v>103.52804181379048</v>
      </c>
      <c r="G331" s="87">
        <f>VLOOKUP($D331,'[2]5D'!$C:$AY,COLUMNS($A330:C330)+36,0)</f>
        <v>93.383618446127429</v>
      </c>
      <c r="H331" s="87">
        <f>VLOOKUP($D331,'[2]5D'!$C:$AY,COLUMNS($A330:D330)+36,0)</f>
        <v>95.784872284252529</v>
      </c>
      <c r="I331" s="98">
        <f>VLOOKUP($D331,'[2]5D'!$C:$AY,COLUMNS($A330:E330)+36,0)</f>
        <v>93.756839011307051</v>
      </c>
      <c r="J331" s="98">
        <f>VLOOKUP($D331,'[2]5D'!$C:$AY,COLUMNS($A330:F330)+36,0)</f>
        <v>94.839616404096844</v>
      </c>
      <c r="K331" s="87">
        <f>VLOOKUP($D331,'[2]5D'!$C:$AY,COLUMNS($A330:G330)+36,0)</f>
        <v>105.98588259801525</v>
      </c>
      <c r="L331" s="87">
        <f>VLOOKUP($D331,'[2]5D'!$C:$AY,COLUMNS($A330:H330)+36,0)</f>
        <v>92.824877015440009</v>
      </c>
      <c r="M331" s="87">
        <f>VLOOKUP($D331,'[2]5D'!$C:$AY,COLUMNS($A330:I330)+36,0)</f>
        <v>98.901685685928442</v>
      </c>
      <c r="N331" s="87">
        <f>VLOOKUP($D331,'[2]5D'!$C:$AY,COLUMNS($A330:J330)+36,0)</f>
        <v>99.961835252645614</v>
      </c>
      <c r="O331" s="87">
        <f>VLOOKUP($D331,'[2]5D'!$C:$AY,COLUMNS($A330:K330)+36,0)</f>
        <v>105.98407411191278</v>
      </c>
      <c r="P331" s="87">
        <f>VLOOKUP($D331,'[2]5D'!$C:$AY,COLUMNS($A330:L330)+36,0)</f>
        <v>105.65527391761431</v>
      </c>
      <c r="Q331" s="87">
        <f>VLOOKUP($D331,'[2]5D'!$C:$AY,COLUMNS($A330:M330)+36,0)</f>
        <v>105.88410405314474</v>
      </c>
    </row>
    <row r="332" spans="4:17">
      <c r="D332" s="136">
        <v>26300</v>
      </c>
      <c r="E332" s="87">
        <v>7.0639437748845596E-2</v>
      </c>
      <c r="F332" s="87">
        <f>VLOOKUP($D332,'[2]5D'!$C:$AY,COLUMNS($A331:B331)+36,0)</f>
        <v>105.46622133970679</v>
      </c>
      <c r="G332" s="87">
        <f>VLOOKUP($D332,'[2]5D'!$C:$AY,COLUMNS($A331:C331)+36,0)</f>
        <v>94.461395705506462</v>
      </c>
      <c r="H332" s="87">
        <f>VLOOKUP($D332,'[2]5D'!$C:$AY,COLUMNS($A331:D331)+36,0)</f>
        <v>99.677967773601068</v>
      </c>
      <c r="I332" s="98">
        <f>VLOOKUP($D332,'[2]5D'!$C:$AY,COLUMNS($A331:E331)+36,0)</f>
        <v>110.07257208858141</v>
      </c>
      <c r="J332" s="98">
        <f>VLOOKUP($D332,'[2]5D'!$C:$AY,COLUMNS($A331:F331)+36,0)</f>
        <v>101.68445169635515</v>
      </c>
      <c r="K332" s="87">
        <f>VLOOKUP($D332,'[2]5D'!$C:$AY,COLUMNS($A331:G331)+36,0)</f>
        <v>112.89276261387825</v>
      </c>
      <c r="L332" s="87">
        <f>VLOOKUP($D332,'[2]5D'!$C:$AY,COLUMNS($A331:H331)+36,0)</f>
        <v>115.85892552407248</v>
      </c>
      <c r="M332" s="87">
        <f>VLOOKUP($D332,'[2]5D'!$C:$AY,COLUMNS($A331:I331)+36,0)</f>
        <v>106.9777950709688</v>
      </c>
      <c r="N332" s="87">
        <f>VLOOKUP($D332,'[2]5D'!$C:$AY,COLUMNS($A331:J331)+36,0)</f>
        <v>119.17365622067837</v>
      </c>
      <c r="O332" s="87">
        <f>VLOOKUP($D332,'[2]5D'!$C:$AY,COLUMNS($A331:K331)+36,0)</f>
        <v>122.70831058142477</v>
      </c>
      <c r="P332" s="87">
        <f>VLOOKUP($D332,'[2]5D'!$C:$AY,COLUMNS($A331:L331)+36,0)</f>
        <v>114.25185121132442</v>
      </c>
      <c r="Q332" s="87">
        <f>VLOOKUP($D332,'[2]5D'!$C:$AY,COLUMNS($A331:M331)+36,0)</f>
        <v>123.95926109023141</v>
      </c>
    </row>
    <row r="333" spans="4:17">
      <c r="D333" s="136">
        <v>26400</v>
      </c>
      <c r="E333" s="87">
        <v>0.13246838939029401</v>
      </c>
      <c r="F333" s="87">
        <f>VLOOKUP($D333,'[2]5D'!$C:$AY,COLUMNS($A332:B332)+36,0)</f>
        <v>136.58480927412324</v>
      </c>
      <c r="G333" s="87">
        <f>VLOOKUP($D333,'[2]5D'!$C:$AY,COLUMNS($A332:C332)+36,0)</f>
        <v>80.751724806373502</v>
      </c>
      <c r="H333" s="87">
        <f>VLOOKUP($D333,'[2]5D'!$C:$AY,COLUMNS($A332:D332)+36,0)</f>
        <v>83.214594044182149</v>
      </c>
      <c r="I333" s="98">
        <f>VLOOKUP($D333,'[2]5D'!$C:$AY,COLUMNS($A332:E332)+36,0)</f>
        <v>82.789555627675014</v>
      </c>
      <c r="J333" s="98">
        <f>VLOOKUP($D333,'[2]5D'!$C:$AY,COLUMNS($A332:F332)+36,0)</f>
        <v>106.39164437800203</v>
      </c>
      <c r="K333" s="87">
        <f>VLOOKUP($D333,'[2]5D'!$C:$AY,COLUMNS($A332:G332)+36,0)</f>
        <v>115.2336809848593</v>
      </c>
      <c r="L333" s="87">
        <f>VLOOKUP($D333,'[2]5D'!$C:$AY,COLUMNS($A332:H332)+36,0)</f>
        <v>126.91173736117661</v>
      </c>
      <c r="M333" s="87">
        <f>VLOOKUP($D333,'[2]5D'!$C:$AY,COLUMNS($A332:I332)+36,0)</f>
        <v>126.0939497664842</v>
      </c>
      <c r="N333" s="87">
        <f>VLOOKUP($D333,'[2]5D'!$C:$AY,COLUMNS($A332:J332)+36,0)</f>
        <v>135.58182190653721</v>
      </c>
      <c r="O333" s="87">
        <f>VLOOKUP($D333,'[2]5D'!$C:$AY,COLUMNS($A332:K332)+36,0)</f>
        <v>130.46006271065434</v>
      </c>
      <c r="P333" s="87">
        <f>VLOOKUP($D333,'[2]5D'!$C:$AY,COLUMNS($A332:L332)+36,0)</f>
        <v>129.09062375202484</v>
      </c>
      <c r="Q333" s="87">
        <f>VLOOKUP($D333,'[2]5D'!$C:$AY,COLUMNS($A332:M332)+36,0)</f>
        <v>116.73847178810847</v>
      </c>
    </row>
    <row r="334" spans="4:17">
      <c r="D334" s="136">
        <v>26511</v>
      </c>
      <c r="E334" s="87">
        <v>0.11271618358833101</v>
      </c>
      <c r="F334" s="87">
        <f>VLOOKUP($D334,'[2]5D'!$C:$AY,COLUMNS($A333:B333)+36,0)</f>
        <v>101.60349359000085</v>
      </c>
      <c r="G334" s="87">
        <f>VLOOKUP($D334,'[2]5D'!$C:$AY,COLUMNS($A333:C333)+36,0)</f>
        <v>117.44903497604253</v>
      </c>
      <c r="H334" s="87">
        <f>VLOOKUP($D334,'[2]5D'!$C:$AY,COLUMNS($A333:D333)+36,0)</f>
        <v>121.75852840259732</v>
      </c>
      <c r="I334" s="98">
        <f>VLOOKUP($D334,'[2]5D'!$C:$AY,COLUMNS($A333:E333)+36,0)</f>
        <v>111.89374558799616</v>
      </c>
      <c r="J334" s="98">
        <f>VLOOKUP($D334,'[2]5D'!$C:$AY,COLUMNS($A333:F333)+36,0)</f>
        <v>124.2718738611851</v>
      </c>
      <c r="K334" s="87">
        <f>VLOOKUP($D334,'[2]5D'!$C:$AY,COLUMNS($A333:G333)+36,0)</f>
        <v>128.09828186378289</v>
      </c>
      <c r="L334" s="87">
        <f>VLOOKUP($D334,'[2]5D'!$C:$AY,COLUMNS($A333:H333)+36,0)</f>
        <v>120.77949273405295</v>
      </c>
      <c r="M334" s="87">
        <f>VLOOKUP($D334,'[2]5D'!$C:$AY,COLUMNS($A333:I333)+36,0)</f>
        <v>111.96323605576237</v>
      </c>
      <c r="N334" s="87">
        <f>VLOOKUP($D334,'[2]5D'!$C:$AY,COLUMNS($A333:J333)+36,0)</f>
        <v>136.37510567388313</v>
      </c>
      <c r="O334" s="87">
        <f>VLOOKUP($D334,'[2]5D'!$C:$AY,COLUMNS($A333:K333)+36,0)</f>
        <v>139.51356170014392</v>
      </c>
      <c r="P334" s="87">
        <f>VLOOKUP($D334,'[2]5D'!$C:$AY,COLUMNS($A333:L333)+36,0)</f>
        <v>139.82852335981761</v>
      </c>
      <c r="Q334" s="87">
        <f>VLOOKUP($D334,'[2]5D'!$C:$AY,COLUMNS($A333:M333)+36,0)</f>
        <v>125.19736042727976</v>
      </c>
    </row>
    <row r="335" spans="4:17">
      <c r="D335" s="136">
        <v>26520</v>
      </c>
      <c r="E335" s="87">
        <v>0.19323105913098601</v>
      </c>
      <c r="F335" s="87">
        <f>VLOOKUP($D335,'[2]5D'!$C:$AY,COLUMNS($A334:B334)+36,0)</f>
        <v>124.42289846447966</v>
      </c>
      <c r="G335" s="87">
        <f>VLOOKUP($D335,'[2]5D'!$C:$AY,COLUMNS($A334:C334)+36,0)</f>
        <v>119.51732237597696</v>
      </c>
      <c r="H335" s="87">
        <f>VLOOKUP($D335,'[2]5D'!$C:$AY,COLUMNS($A334:D334)+36,0)</f>
        <v>110.68566807158233</v>
      </c>
      <c r="I335" s="98">
        <f>VLOOKUP($D335,'[2]5D'!$C:$AY,COLUMNS($A334:E334)+36,0)</f>
        <v>103.57422100291483</v>
      </c>
      <c r="J335" s="98">
        <f>VLOOKUP($D335,'[2]5D'!$C:$AY,COLUMNS($A334:F334)+36,0)</f>
        <v>104.27007672820675</v>
      </c>
      <c r="K335" s="87">
        <f>VLOOKUP($D335,'[2]5D'!$C:$AY,COLUMNS($A334:G334)+36,0)</f>
        <v>108.0337963253739</v>
      </c>
      <c r="L335" s="87">
        <f>VLOOKUP($D335,'[2]5D'!$C:$AY,COLUMNS($A334:H334)+36,0)</f>
        <v>103.53906471843041</v>
      </c>
      <c r="M335" s="87">
        <f>VLOOKUP($D335,'[2]5D'!$C:$AY,COLUMNS($A334:I334)+36,0)</f>
        <v>101.21882685145978</v>
      </c>
      <c r="N335" s="87">
        <f>VLOOKUP($D335,'[2]5D'!$C:$AY,COLUMNS($A334:J334)+36,0)</f>
        <v>104.377843109184</v>
      </c>
      <c r="O335" s="87">
        <f>VLOOKUP($D335,'[2]5D'!$C:$AY,COLUMNS($A334:K334)+36,0)</f>
        <v>103.12761520193331</v>
      </c>
      <c r="P335" s="87">
        <f>VLOOKUP($D335,'[2]5D'!$C:$AY,COLUMNS($A334:L334)+36,0)</f>
        <v>128.11371939024772</v>
      </c>
      <c r="Q335" s="87">
        <f>VLOOKUP($D335,'[2]5D'!$C:$AY,COLUMNS($A334:M334)+36,0)</f>
        <v>110.49091174902961</v>
      </c>
    </row>
    <row r="336" spans="4:17">
      <c r="D336" s="136">
        <v>26600</v>
      </c>
      <c r="E336" s="87">
        <v>1.9354306717437399E-2</v>
      </c>
      <c r="F336" s="87">
        <f>VLOOKUP($D336,'[2]5D'!$C:$AY,COLUMNS($A335:B335)+36,0)</f>
        <v>129.14459135710715</v>
      </c>
      <c r="G336" s="87">
        <f>VLOOKUP($D336,'[2]5D'!$C:$AY,COLUMNS($A335:C335)+36,0)</f>
        <v>122.33557907358419</v>
      </c>
      <c r="H336" s="87">
        <f>VLOOKUP($D336,'[2]5D'!$C:$AY,COLUMNS($A335:D335)+36,0)</f>
        <v>123.94764912840022</v>
      </c>
      <c r="I336" s="98">
        <f>VLOOKUP($D336,'[2]5D'!$C:$AY,COLUMNS($A335:E335)+36,0)</f>
        <v>100.21098675405086</v>
      </c>
      <c r="J336" s="98">
        <f>VLOOKUP($D336,'[2]5D'!$C:$AY,COLUMNS($A335:F335)+36,0)</f>
        <v>104.73491675420239</v>
      </c>
      <c r="K336" s="87">
        <f>VLOOKUP($D336,'[2]5D'!$C:$AY,COLUMNS($A335:G335)+36,0)</f>
        <v>108.28091635237085</v>
      </c>
      <c r="L336" s="87">
        <f>VLOOKUP($D336,'[2]5D'!$C:$AY,COLUMNS($A335:H335)+36,0)</f>
        <v>139.97470337923974</v>
      </c>
      <c r="M336" s="87">
        <f>VLOOKUP($D336,'[2]5D'!$C:$AY,COLUMNS($A335:I335)+36,0)</f>
        <v>154.55622341930311</v>
      </c>
      <c r="N336" s="87">
        <f>VLOOKUP($D336,'[2]5D'!$C:$AY,COLUMNS($A335:J335)+36,0)</f>
        <v>101.15927091194413</v>
      </c>
      <c r="O336" s="87">
        <f>VLOOKUP($D336,'[2]5D'!$C:$AY,COLUMNS($A335:K335)+36,0)</f>
        <v>113.62333636851433</v>
      </c>
      <c r="P336" s="87">
        <f>VLOOKUP($D336,'[2]5D'!$C:$AY,COLUMNS($A335:L335)+36,0)</f>
        <v>96.323824450608129</v>
      </c>
      <c r="Q336" s="87">
        <f>VLOOKUP($D336,'[2]5D'!$C:$AY,COLUMNS($A335:M335)+36,0)</f>
        <v>89.095019571745866</v>
      </c>
    </row>
    <row r="337" spans="4:17">
      <c r="D337" s="136">
        <v>26701</v>
      </c>
      <c r="E337" s="87">
        <v>0.32651746159912698</v>
      </c>
      <c r="F337" s="87">
        <f>VLOOKUP($D337,'[2]5D'!$C:$AY,COLUMNS($A336:B336)+36,0)</f>
        <v>115.35869991150423</v>
      </c>
      <c r="G337" s="87">
        <f>VLOOKUP($D337,'[2]5D'!$C:$AY,COLUMNS($A336:C336)+36,0)</f>
        <v>121.64206462767196</v>
      </c>
      <c r="H337" s="87">
        <f>VLOOKUP($D337,'[2]5D'!$C:$AY,COLUMNS($A336:D336)+36,0)</f>
        <v>130.6329567662207</v>
      </c>
      <c r="I337" s="98">
        <f>VLOOKUP($D337,'[2]5D'!$C:$AY,COLUMNS($A336:E336)+36,0)</f>
        <v>121.51346375261193</v>
      </c>
      <c r="J337" s="98">
        <f>VLOOKUP($D337,'[2]5D'!$C:$AY,COLUMNS($A336:F336)+36,0)</f>
        <v>118.17416720783977</v>
      </c>
      <c r="K337" s="87">
        <f>VLOOKUP($D337,'[2]5D'!$C:$AY,COLUMNS($A336:G336)+36,0)</f>
        <v>119.61171363759544</v>
      </c>
      <c r="L337" s="87">
        <f>VLOOKUP($D337,'[2]5D'!$C:$AY,COLUMNS($A336:H336)+36,0)</f>
        <v>110.77998213067117</v>
      </c>
      <c r="M337" s="87">
        <f>VLOOKUP($D337,'[2]5D'!$C:$AY,COLUMNS($A336:I336)+36,0)</f>
        <v>122.22971670469933</v>
      </c>
      <c r="N337" s="87">
        <f>VLOOKUP($D337,'[2]5D'!$C:$AY,COLUMNS($A336:J336)+36,0)</f>
        <v>120.12561443753967</v>
      </c>
      <c r="O337" s="87">
        <f>VLOOKUP($D337,'[2]5D'!$C:$AY,COLUMNS($A336:K336)+36,0)</f>
        <v>127.88717285395224</v>
      </c>
      <c r="P337" s="87">
        <f>VLOOKUP($D337,'[2]5D'!$C:$AY,COLUMNS($A336:L336)+36,0)</f>
        <v>130.12194953142597</v>
      </c>
      <c r="Q337" s="87">
        <f>VLOOKUP($D337,'[2]5D'!$C:$AY,COLUMNS($A336:M336)+36,0)</f>
        <v>123.62290072805638</v>
      </c>
    </row>
    <row r="338" spans="4:17">
      <c r="D338" s="136">
        <v>26702</v>
      </c>
      <c r="E338" s="87">
        <v>3.3563701187601297E-2</v>
      </c>
      <c r="F338" s="87">
        <f>VLOOKUP($D338,'[2]5D'!$C:$AY,COLUMNS($A337:B337)+36,0)</f>
        <v>93.434434609331731</v>
      </c>
      <c r="G338" s="87">
        <f>VLOOKUP($D338,'[2]5D'!$C:$AY,COLUMNS($A337:C337)+36,0)</f>
        <v>115.66049479573837</v>
      </c>
      <c r="H338" s="87">
        <f>VLOOKUP($D338,'[2]5D'!$C:$AY,COLUMNS($A337:D337)+36,0)</f>
        <v>127.21800154636915</v>
      </c>
      <c r="I338" s="98">
        <f>VLOOKUP($D338,'[2]5D'!$C:$AY,COLUMNS($A337:E337)+36,0)</f>
        <v>122.25932636903417</v>
      </c>
      <c r="J338" s="98">
        <f>VLOOKUP($D338,'[2]5D'!$C:$AY,COLUMNS($A337:F337)+36,0)</f>
        <v>117.32140710006793</v>
      </c>
      <c r="K338" s="87">
        <f>VLOOKUP($D338,'[2]5D'!$C:$AY,COLUMNS($A337:G337)+36,0)</f>
        <v>114.08512415956575</v>
      </c>
      <c r="L338" s="87">
        <f>VLOOKUP($D338,'[2]5D'!$C:$AY,COLUMNS($A337:H337)+36,0)</f>
        <v>102.16947359054384</v>
      </c>
      <c r="M338" s="87">
        <f>VLOOKUP($D338,'[2]5D'!$C:$AY,COLUMNS($A337:I337)+36,0)</f>
        <v>119.74812944022788</v>
      </c>
      <c r="N338" s="87">
        <f>VLOOKUP($D338,'[2]5D'!$C:$AY,COLUMNS($A337:J337)+36,0)</f>
        <v>117.49075764050509</v>
      </c>
      <c r="O338" s="87">
        <f>VLOOKUP($D338,'[2]5D'!$C:$AY,COLUMNS($A337:K337)+36,0)</f>
        <v>122.64394232812631</v>
      </c>
      <c r="P338" s="87">
        <f>VLOOKUP($D338,'[2]5D'!$C:$AY,COLUMNS($A337:L337)+36,0)</f>
        <v>124.64166489301299</v>
      </c>
      <c r="Q338" s="87">
        <f>VLOOKUP($D338,'[2]5D'!$C:$AY,COLUMNS($A337:M337)+36,0)</f>
        <v>120.97005083170941</v>
      </c>
    </row>
    <row r="339" spans="4:17">
      <c r="D339" s="136">
        <v>27101</v>
      </c>
      <c r="E339" s="87">
        <v>2.5885898913619702E-2</v>
      </c>
      <c r="F339" s="87">
        <f>VLOOKUP($D339,'[2]5D'!$C:$AY,COLUMNS($A338:B338)+36,0)</f>
        <v>120.88312861556462</v>
      </c>
      <c r="G339" s="87">
        <f>VLOOKUP($D339,'[2]5D'!$C:$AY,COLUMNS($A338:C338)+36,0)</f>
        <v>112.89696867403418</v>
      </c>
      <c r="H339" s="87">
        <f>VLOOKUP($D339,'[2]5D'!$C:$AY,COLUMNS($A338:D338)+36,0)</f>
        <v>126.69638558379197</v>
      </c>
      <c r="I339" s="98">
        <f>VLOOKUP($D339,'[2]5D'!$C:$AY,COLUMNS($A338:E338)+36,0)</f>
        <v>138.66082307226563</v>
      </c>
      <c r="J339" s="98">
        <f>VLOOKUP($D339,'[2]5D'!$C:$AY,COLUMNS($A338:F338)+36,0)</f>
        <v>139.20065767654864</v>
      </c>
      <c r="K339" s="87">
        <f>VLOOKUP($D339,'[2]5D'!$C:$AY,COLUMNS($A338:G338)+36,0)</f>
        <v>133.45792579909744</v>
      </c>
      <c r="L339" s="87">
        <f>VLOOKUP($D339,'[2]5D'!$C:$AY,COLUMNS($A338:H338)+36,0)</f>
        <v>108.9300861408212</v>
      </c>
      <c r="M339" s="87">
        <f>VLOOKUP($D339,'[2]5D'!$C:$AY,COLUMNS($A338:I338)+36,0)</f>
        <v>117.4724274328471</v>
      </c>
      <c r="N339" s="87">
        <f>VLOOKUP($D339,'[2]5D'!$C:$AY,COLUMNS($A338:J338)+36,0)</f>
        <v>120.46141571659246</v>
      </c>
      <c r="O339" s="87">
        <f>VLOOKUP($D339,'[2]5D'!$C:$AY,COLUMNS($A338:K338)+36,0)</f>
        <v>114.43459102100303</v>
      </c>
      <c r="P339" s="87">
        <f>VLOOKUP($D339,'[2]5D'!$C:$AY,COLUMNS($A338:L338)+36,0)</f>
        <v>118.93762895739877</v>
      </c>
      <c r="Q339" s="87">
        <f>VLOOKUP($D339,'[2]5D'!$C:$AY,COLUMNS($A338:M338)+36,0)</f>
        <v>134.74319273162831</v>
      </c>
    </row>
    <row r="340" spans="4:17">
      <c r="D340" s="136">
        <v>27102</v>
      </c>
      <c r="E340" s="87">
        <v>3.6791695651790302E-2</v>
      </c>
      <c r="F340" s="87">
        <f>VLOOKUP($D340,'[2]5D'!$C:$AY,COLUMNS($A339:B339)+36,0)</f>
        <v>101.889732782355</v>
      </c>
      <c r="G340" s="87">
        <f>VLOOKUP($D340,'[2]5D'!$C:$AY,COLUMNS($A339:C339)+36,0)</f>
        <v>101.91730261351431</v>
      </c>
      <c r="H340" s="87">
        <f>VLOOKUP($D340,'[2]5D'!$C:$AY,COLUMNS($A339:D339)+36,0)</f>
        <v>102.29527866311832</v>
      </c>
      <c r="I340" s="98">
        <f>VLOOKUP($D340,'[2]5D'!$C:$AY,COLUMNS($A339:E339)+36,0)</f>
        <v>107.45421058702219</v>
      </c>
      <c r="J340" s="98">
        <f>VLOOKUP($D340,'[2]5D'!$C:$AY,COLUMNS($A339:F339)+36,0)</f>
        <v>107.39544111234407</v>
      </c>
      <c r="K340" s="87">
        <f>VLOOKUP($D340,'[2]5D'!$C:$AY,COLUMNS($A339:G339)+36,0)</f>
        <v>103.32325810526439</v>
      </c>
      <c r="L340" s="87">
        <f>VLOOKUP($D340,'[2]5D'!$C:$AY,COLUMNS($A339:H339)+36,0)</f>
        <v>105.06166329680988</v>
      </c>
      <c r="M340" s="87">
        <f>VLOOKUP($D340,'[2]5D'!$C:$AY,COLUMNS($A339:I339)+36,0)</f>
        <v>100.88146324189476</v>
      </c>
      <c r="N340" s="87">
        <f>VLOOKUP($D340,'[2]5D'!$C:$AY,COLUMNS($A339:J339)+36,0)</f>
        <v>112.49288386041857</v>
      </c>
      <c r="O340" s="87">
        <f>VLOOKUP($D340,'[2]5D'!$C:$AY,COLUMNS($A339:K339)+36,0)</f>
        <v>110.73269740261922</v>
      </c>
      <c r="P340" s="87">
        <f>VLOOKUP($D340,'[2]5D'!$C:$AY,COLUMNS($A339:L339)+36,0)</f>
        <v>101.23689056430923</v>
      </c>
      <c r="Q340" s="87">
        <f>VLOOKUP($D340,'[2]5D'!$C:$AY,COLUMNS($A339:M339)+36,0)</f>
        <v>111.03265421338358</v>
      </c>
    </row>
    <row r="341" spans="4:17">
      <c r="D341" s="136">
        <v>27310</v>
      </c>
      <c r="E341" s="87">
        <v>7.6862024801177306E-2</v>
      </c>
      <c r="F341" s="87">
        <f>VLOOKUP($D341,'[2]5D'!$C:$AY,COLUMNS($A340:B340)+36,0)</f>
        <v>119.40036657447475</v>
      </c>
      <c r="G341" s="87">
        <f>VLOOKUP($D341,'[2]5D'!$C:$AY,COLUMNS($A340:C340)+36,0)</f>
        <v>112.87915214067638</v>
      </c>
      <c r="H341" s="87">
        <f>VLOOKUP($D341,'[2]5D'!$C:$AY,COLUMNS($A340:D340)+36,0)</f>
        <v>115.11109268470426</v>
      </c>
      <c r="I341" s="98">
        <f>VLOOKUP($D341,'[2]5D'!$C:$AY,COLUMNS($A340:E340)+36,0)</f>
        <v>122.5776922697996</v>
      </c>
      <c r="J341" s="98">
        <f>VLOOKUP($D341,'[2]5D'!$C:$AY,COLUMNS($A340:F340)+36,0)</f>
        <v>126.3320886686874</v>
      </c>
      <c r="K341" s="87">
        <f>VLOOKUP($D341,'[2]5D'!$C:$AY,COLUMNS($A340:G340)+36,0)</f>
        <v>104.38643032588369</v>
      </c>
      <c r="L341" s="87">
        <f>VLOOKUP($D341,'[2]5D'!$C:$AY,COLUMNS($A340:H340)+36,0)</f>
        <v>104.41910350399009</v>
      </c>
      <c r="M341" s="87">
        <f>VLOOKUP($D341,'[2]5D'!$C:$AY,COLUMNS($A340:I340)+36,0)</f>
        <v>123.07224172159874</v>
      </c>
      <c r="N341" s="87">
        <f>VLOOKUP($D341,'[2]5D'!$C:$AY,COLUMNS($A340:J340)+36,0)</f>
        <v>101.3754668748326</v>
      </c>
      <c r="O341" s="87">
        <f>VLOOKUP($D341,'[2]5D'!$C:$AY,COLUMNS($A340:K340)+36,0)</f>
        <v>108.60139921130281</v>
      </c>
      <c r="P341" s="87">
        <f>VLOOKUP($D341,'[2]5D'!$C:$AY,COLUMNS($A340:L340)+36,0)</f>
        <v>116.40603919784168</v>
      </c>
      <c r="Q341" s="87">
        <f>VLOOKUP($D341,'[2]5D'!$C:$AY,COLUMNS($A340:M340)+36,0)</f>
        <v>114.77533357465578</v>
      </c>
    </row>
    <row r="342" spans="4:17">
      <c r="D342" s="136">
        <v>27320</v>
      </c>
      <c r="E342" s="87">
        <v>1.07686202480118</v>
      </c>
      <c r="F342" s="87">
        <f>VLOOKUP($D342,'[2]5D'!$C:$AY,COLUMNS($A341:B341)+36,0)</f>
        <v>125.37107206063469</v>
      </c>
      <c r="G342" s="87">
        <f>VLOOKUP($D342,'[2]5D'!$C:$AY,COLUMNS($A341:C341)+36,0)</f>
        <v>115.20840443549518</v>
      </c>
      <c r="H342" s="87">
        <f>VLOOKUP($D342,'[2]5D'!$C:$AY,COLUMNS($A341:D341)+36,0)</f>
        <v>118.59729007755928</v>
      </c>
      <c r="I342" s="98">
        <f>VLOOKUP($D342,'[2]5D'!$C:$AY,COLUMNS($A341:E341)+36,0)</f>
        <v>127.75590661367927</v>
      </c>
      <c r="J342" s="98">
        <f>VLOOKUP($D342,'[2]5D'!$C:$AY,COLUMNS($A341:F341)+36,0)</f>
        <v>123.14779427745385</v>
      </c>
      <c r="K342" s="87">
        <f>VLOOKUP($D342,'[2]5D'!$C:$AY,COLUMNS($A341:G341)+36,0)</f>
        <v>119.77618167903019</v>
      </c>
      <c r="L342" s="87">
        <f>VLOOKUP($D342,'[2]5D'!$C:$AY,COLUMNS($A341:H341)+36,0)</f>
        <v>126.43166571788397</v>
      </c>
      <c r="M342" s="87">
        <f>VLOOKUP($D342,'[2]5D'!$C:$AY,COLUMNS($A341:I341)+36,0)</f>
        <v>129.89991718910471</v>
      </c>
      <c r="N342" s="87">
        <f>VLOOKUP($D342,'[2]5D'!$C:$AY,COLUMNS($A341:J341)+36,0)</f>
        <v>127.41938857132743</v>
      </c>
      <c r="O342" s="87">
        <f>VLOOKUP($D342,'[2]5D'!$C:$AY,COLUMNS($A341:K341)+36,0)</f>
        <v>128.81508094631647</v>
      </c>
      <c r="P342" s="87">
        <f>VLOOKUP($D342,'[2]5D'!$C:$AY,COLUMNS($A341:L341)+36,0)</f>
        <v>108.49500906642213</v>
      </c>
      <c r="Q342" s="87">
        <f>VLOOKUP($D342,'[2]5D'!$C:$AY,COLUMNS($A341:M341)+36,0)</f>
        <v>109.13246475124522</v>
      </c>
    </row>
    <row r="343" spans="4:17">
      <c r="D343" s="136">
        <v>27500</v>
      </c>
      <c r="E343" s="87">
        <v>2.07686202480118</v>
      </c>
      <c r="F343" s="87">
        <f>VLOOKUP($D343,'[2]5D'!$C:$AY,COLUMNS($A342:B342)+36,0)</f>
        <v>107.50141029002587</v>
      </c>
      <c r="G343" s="87">
        <f>VLOOKUP($D343,'[2]5D'!$C:$AY,COLUMNS($A342:C342)+36,0)</f>
        <v>86.500526489442365</v>
      </c>
      <c r="H343" s="87">
        <f>VLOOKUP($D343,'[2]5D'!$C:$AY,COLUMNS($A342:D342)+36,0)</f>
        <v>113.2507907990428</v>
      </c>
      <c r="I343" s="98">
        <f>VLOOKUP($D343,'[2]5D'!$C:$AY,COLUMNS($A342:E342)+36,0)</f>
        <v>104.59088383163783</v>
      </c>
      <c r="J343" s="98">
        <f>VLOOKUP($D343,'[2]5D'!$C:$AY,COLUMNS($A342:F342)+36,0)</f>
        <v>124.46432583470563</v>
      </c>
      <c r="K343" s="87">
        <f>VLOOKUP($D343,'[2]5D'!$C:$AY,COLUMNS($A342:G342)+36,0)</f>
        <v>146.83555038810627</v>
      </c>
      <c r="L343" s="87">
        <f>VLOOKUP($D343,'[2]5D'!$C:$AY,COLUMNS($A342:H342)+36,0)</f>
        <v>125.20196473489018</v>
      </c>
      <c r="M343" s="87">
        <f>VLOOKUP($D343,'[2]5D'!$C:$AY,COLUMNS($A342:I342)+36,0)</f>
        <v>124.48865507988839</v>
      </c>
      <c r="N343" s="87">
        <f>VLOOKUP($D343,'[2]5D'!$C:$AY,COLUMNS($A342:J342)+36,0)</f>
        <v>120.43038297598952</v>
      </c>
      <c r="O343" s="87">
        <f>VLOOKUP($D343,'[2]5D'!$C:$AY,COLUMNS($A342:K342)+36,0)</f>
        <v>114.45508677177186</v>
      </c>
      <c r="P343" s="87">
        <f>VLOOKUP($D343,'[2]5D'!$C:$AY,COLUMNS($A342:L342)+36,0)</f>
        <v>108.10466883784785</v>
      </c>
      <c r="Q343" s="87">
        <f>VLOOKUP($D343,'[2]5D'!$C:$AY,COLUMNS($A342:M342)+36,0)</f>
        <v>119.83232339459218</v>
      </c>
    </row>
    <row r="344" spans="4:17">
      <c r="D344" s="136">
        <v>28120</v>
      </c>
      <c r="E344" s="87">
        <v>3.07686202480118</v>
      </c>
      <c r="F344" s="87">
        <f>VLOOKUP($D344,'[2]5D'!$C:$AY,COLUMNS($A343:B343)+36,0)</f>
        <v>121.52943072774799</v>
      </c>
      <c r="G344" s="87">
        <f>VLOOKUP($D344,'[2]5D'!$C:$AY,COLUMNS($A343:C343)+36,0)</f>
        <v>144.18576262641776</v>
      </c>
      <c r="H344" s="87">
        <f>VLOOKUP($D344,'[2]5D'!$C:$AY,COLUMNS($A343:D343)+36,0)</f>
        <v>111.0346895724776</v>
      </c>
      <c r="I344" s="98">
        <f>VLOOKUP($D344,'[2]5D'!$C:$AY,COLUMNS($A343:E343)+36,0)</f>
        <v>125.14564732629425</v>
      </c>
      <c r="J344" s="98">
        <f>VLOOKUP($D344,'[2]5D'!$C:$AY,COLUMNS($A343:F343)+36,0)</f>
        <v>122.62760341203588</v>
      </c>
      <c r="K344" s="87">
        <f>VLOOKUP($D344,'[2]5D'!$C:$AY,COLUMNS($A343:G343)+36,0)</f>
        <v>107.86182349761012</v>
      </c>
      <c r="L344" s="87">
        <f>VLOOKUP($D344,'[2]5D'!$C:$AY,COLUMNS($A343:H343)+36,0)</f>
        <v>103.86935572462082</v>
      </c>
      <c r="M344" s="87">
        <f>VLOOKUP($D344,'[2]5D'!$C:$AY,COLUMNS($A343:I343)+36,0)</f>
        <v>115.30730889595702</v>
      </c>
      <c r="N344" s="87">
        <f>VLOOKUP($D344,'[2]5D'!$C:$AY,COLUMNS($A343:J343)+36,0)</f>
        <v>135.73939586827822</v>
      </c>
      <c r="O344" s="87">
        <f>VLOOKUP($D344,'[2]5D'!$C:$AY,COLUMNS($A343:K343)+36,0)</f>
        <v>120.47257203151389</v>
      </c>
      <c r="P344" s="87">
        <f>VLOOKUP($D344,'[2]5D'!$C:$AY,COLUMNS($A343:L343)+36,0)</f>
        <v>178.04532640526133</v>
      </c>
      <c r="Q344" s="87">
        <f>VLOOKUP($D344,'[2]5D'!$C:$AY,COLUMNS($A343:M343)+36,0)</f>
        <v>139.58462086588159</v>
      </c>
    </row>
    <row r="345" spans="4:17">
      <c r="D345" s="136">
        <v>28130</v>
      </c>
      <c r="E345" s="87">
        <v>4.07686202480118</v>
      </c>
      <c r="F345" s="87">
        <f>VLOOKUP($D345,'[2]5D'!$C:$AY,COLUMNS($A344:B344)+36,0)</f>
        <v>156.46087577357289</v>
      </c>
      <c r="G345" s="87">
        <f>VLOOKUP($D345,'[2]5D'!$C:$AY,COLUMNS($A344:C344)+36,0)</f>
        <v>123.86553876428371</v>
      </c>
      <c r="H345" s="87">
        <f>VLOOKUP($D345,'[2]5D'!$C:$AY,COLUMNS($A344:D344)+36,0)</f>
        <v>152.27714388753216</v>
      </c>
      <c r="I345" s="98">
        <f>VLOOKUP($D345,'[2]5D'!$C:$AY,COLUMNS($A344:E344)+36,0)</f>
        <v>160.10633806570669</v>
      </c>
      <c r="J345" s="98">
        <f>VLOOKUP($D345,'[2]5D'!$C:$AY,COLUMNS($A344:F344)+36,0)</f>
        <v>130.3615986602409</v>
      </c>
      <c r="K345" s="87">
        <f>VLOOKUP($D345,'[2]5D'!$C:$AY,COLUMNS($A344:G344)+36,0)</f>
        <v>107.14322874043896</v>
      </c>
      <c r="L345" s="87">
        <f>VLOOKUP($D345,'[2]5D'!$C:$AY,COLUMNS($A344:H344)+36,0)</f>
        <v>107.71066014599199</v>
      </c>
      <c r="M345" s="87">
        <f>VLOOKUP($D345,'[2]5D'!$C:$AY,COLUMNS($A344:I344)+36,0)</f>
        <v>103.6667359976431</v>
      </c>
      <c r="N345" s="87">
        <f>VLOOKUP($D345,'[2]5D'!$C:$AY,COLUMNS($A344:J344)+36,0)</f>
        <v>125.23080462603384</v>
      </c>
      <c r="O345" s="87">
        <f>VLOOKUP($D345,'[2]5D'!$C:$AY,COLUMNS($A344:K344)+36,0)</f>
        <v>101.78383273308461</v>
      </c>
      <c r="P345" s="87">
        <f>VLOOKUP($D345,'[2]5D'!$C:$AY,COLUMNS($A344:L344)+36,0)</f>
        <v>106.24547820878081</v>
      </c>
      <c r="Q345" s="87">
        <f>VLOOKUP($D345,'[2]5D'!$C:$AY,COLUMNS($A344:M344)+36,0)</f>
        <v>108.15833805840629</v>
      </c>
    </row>
    <row r="346" spans="4:17">
      <c r="D346" s="136">
        <v>28140</v>
      </c>
      <c r="E346" s="87">
        <v>5.07686202480118</v>
      </c>
      <c r="F346" s="87">
        <f>VLOOKUP($D346,'[2]5D'!$C:$AY,COLUMNS($A345:B345)+36,0)</f>
        <v>114.04248112163721</v>
      </c>
      <c r="G346" s="87">
        <f>VLOOKUP($D346,'[2]5D'!$C:$AY,COLUMNS($A345:C345)+36,0)</f>
        <v>111.0514682359875</v>
      </c>
      <c r="H346" s="87">
        <f>VLOOKUP($D346,'[2]5D'!$C:$AY,COLUMNS($A345:D345)+36,0)</f>
        <v>137.80492533331511</v>
      </c>
      <c r="I346" s="98">
        <f>VLOOKUP($D346,'[2]5D'!$C:$AY,COLUMNS($A345:E345)+36,0)</f>
        <v>133.23906896058122</v>
      </c>
      <c r="J346" s="98">
        <f>VLOOKUP($D346,'[2]5D'!$C:$AY,COLUMNS($A345:F345)+36,0)</f>
        <v>121.05994439868175</v>
      </c>
      <c r="K346" s="87">
        <f>VLOOKUP($D346,'[2]5D'!$C:$AY,COLUMNS($A345:G345)+36,0)</f>
        <v>109.49803656001369</v>
      </c>
      <c r="L346" s="87">
        <f>VLOOKUP($D346,'[2]5D'!$C:$AY,COLUMNS($A345:H345)+36,0)</f>
        <v>106.35931261854277</v>
      </c>
      <c r="M346" s="87">
        <f>VLOOKUP($D346,'[2]5D'!$C:$AY,COLUMNS($A345:I345)+36,0)</f>
        <v>104.81932133494088</v>
      </c>
      <c r="N346" s="87">
        <f>VLOOKUP($D346,'[2]5D'!$C:$AY,COLUMNS($A345:J345)+36,0)</f>
        <v>109.26964053346718</v>
      </c>
      <c r="O346" s="87">
        <f>VLOOKUP($D346,'[2]5D'!$C:$AY,COLUMNS($A345:K345)+36,0)</f>
        <v>113.1283138813202</v>
      </c>
      <c r="P346" s="87">
        <f>VLOOKUP($D346,'[2]5D'!$C:$AY,COLUMNS($A345:L345)+36,0)</f>
        <v>115.45186767092848</v>
      </c>
      <c r="Q346" s="87">
        <f>VLOOKUP($D346,'[2]5D'!$C:$AY,COLUMNS($A345:M345)+36,0)</f>
        <v>110.69535070788598</v>
      </c>
    </row>
    <row r="347" spans="4:17">
      <c r="D347" s="136">
        <v>28160</v>
      </c>
      <c r="E347" s="87">
        <v>6.07686202480118</v>
      </c>
      <c r="F347" s="87">
        <f>VLOOKUP($D347,'[2]5D'!$C:$AY,COLUMNS($A346:B346)+36,0)</f>
        <v>128.72380785068714</v>
      </c>
      <c r="G347" s="87">
        <f>VLOOKUP($D347,'[2]5D'!$C:$AY,COLUMNS($A346:C346)+36,0)</f>
        <v>197.24582693996251</v>
      </c>
      <c r="H347" s="87">
        <f>VLOOKUP($D347,'[2]5D'!$C:$AY,COLUMNS($A346:D346)+36,0)</f>
        <v>200.11848713311622</v>
      </c>
      <c r="I347" s="98">
        <f>VLOOKUP($D347,'[2]5D'!$C:$AY,COLUMNS($A346:E346)+36,0)</f>
        <v>167.47276955713522</v>
      </c>
      <c r="J347" s="98">
        <f>VLOOKUP($D347,'[2]5D'!$C:$AY,COLUMNS($A346:F346)+36,0)</f>
        <v>158.66979762813364</v>
      </c>
      <c r="K347" s="87">
        <f>VLOOKUP($D347,'[2]5D'!$C:$AY,COLUMNS($A346:G346)+36,0)</f>
        <v>127.97908159730974</v>
      </c>
      <c r="L347" s="87">
        <f>VLOOKUP($D347,'[2]5D'!$C:$AY,COLUMNS($A346:H346)+36,0)</f>
        <v>113.7837676120225</v>
      </c>
      <c r="M347" s="87">
        <f>VLOOKUP($D347,'[2]5D'!$C:$AY,COLUMNS($A346:I346)+36,0)</f>
        <v>113.83421085587187</v>
      </c>
      <c r="N347" s="87">
        <f>VLOOKUP($D347,'[2]5D'!$C:$AY,COLUMNS($A346:J346)+36,0)</f>
        <v>106.82113265113067</v>
      </c>
      <c r="O347" s="87">
        <f>VLOOKUP($D347,'[2]5D'!$C:$AY,COLUMNS($A346:K346)+36,0)</f>
        <v>101.40048742777688</v>
      </c>
      <c r="P347" s="87">
        <f>VLOOKUP($D347,'[2]5D'!$C:$AY,COLUMNS($A346:L346)+36,0)</f>
        <v>103.90039511417922</v>
      </c>
      <c r="Q347" s="87">
        <f>VLOOKUP($D347,'[2]5D'!$C:$AY,COLUMNS($A346:M346)+36,0)</f>
        <v>108.74480909489459</v>
      </c>
    </row>
    <row r="348" spans="4:17">
      <c r="D348" s="136">
        <v>28180</v>
      </c>
      <c r="E348" s="87">
        <v>7.07686202480118</v>
      </c>
      <c r="F348" s="87">
        <f>VLOOKUP($D348,'[2]5D'!$C:$AY,COLUMNS($A347:B347)+36,0)</f>
        <v>130.21281523843379</v>
      </c>
      <c r="G348" s="87">
        <f>VLOOKUP($D348,'[2]5D'!$C:$AY,COLUMNS($A347:C347)+36,0)</f>
        <v>108.10038450313586</v>
      </c>
      <c r="H348" s="87">
        <f>VLOOKUP($D348,'[2]5D'!$C:$AY,COLUMNS($A347:D347)+36,0)</f>
        <v>122.56024741856145</v>
      </c>
      <c r="I348" s="98">
        <f>VLOOKUP($D348,'[2]5D'!$C:$AY,COLUMNS($A347:E347)+36,0)</f>
        <v>120.90681586203993</v>
      </c>
      <c r="J348" s="98">
        <f>VLOOKUP($D348,'[2]5D'!$C:$AY,COLUMNS($A347:F347)+36,0)</f>
        <v>112.87846784337634</v>
      </c>
      <c r="K348" s="87">
        <f>VLOOKUP($D348,'[2]5D'!$C:$AY,COLUMNS($A347:G347)+36,0)</f>
        <v>116.00061781938957</v>
      </c>
      <c r="L348" s="87">
        <f>VLOOKUP($D348,'[2]5D'!$C:$AY,COLUMNS($A347:H347)+36,0)</f>
        <v>132.20147403374222</v>
      </c>
      <c r="M348" s="87">
        <f>VLOOKUP($D348,'[2]5D'!$C:$AY,COLUMNS($A347:I347)+36,0)</f>
        <v>103.64487149778374</v>
      </c>
      <c r="N348" s="87">
        <f>VLOOKUP($D348,'[2]5D'!$C:$AY,COLUMNS($A347:J347)+36,0)</f>
        <v>104.3482784483986</v>
      </c>
      <c r="O348" s="87">
        <f>VLOOKUP($D348,'[2]5D'!$C:$AY,COLUMNS($A347:K347)+36,0)</f>
        <v>111.49844267281993</v>
      </c>
      <c r="P348" s="87">
        <f>VLOOKUP($D348,'[2]5D'!$C:$AY,COLUMNS($A347:L347)+36,0)</f>
        <v>105.52844576627622</v>
      </c>
      <c r="Q348" s="87">
        <f>VLOOKUP($D348,'[2]5D'!$C:$AY,COLUMNS($A347:M347)+36,0)</f>
        <v>107.42005416218781</v>
      </c>
    </row>
    <row r="349" spans="4:17">
      <c r="D349" s="136">
        <v>28192</v>
      </c>
      <c r="E349" s="87">
        <v>8.07686202480118</v>
      </c>
      <c r="F349" s="87">
        <f>VLOOKUP($D349,'[2]5D'!$C:$AY,COLUMNS($A348:B348)+36,0)</f>
        <v>114.67914237401905</v>
      </c>
      <c r="G349" s="87">
        <f>VLOOKUP($D349,'[2]5D'!$C:$AY,COLUMNS($A348:C348)+36,0)</f>
        <v>83.100287109009486</v>
      </c>
      <c r="H349" s="87">
        <f>VLOOKUP($D349,'[2]5D'!$C:$AY,COLUMNS($A348:D348)+36,0)</f>
        <v>137.43317933511943</v>
      </c>
      <c r="I349" s="98">
        <f>VLOOKUP($D349,'[2]5D'!$C:$AY,COLUMNS($A348:E348)+36,0)</f>
        <v>150.13605735990811</v>
      </c>
      <c r="J349" s="98">
        <f>VLOOKUP($D349,'[2]5D'!$C:$AY,COLUMNS($A348:F348)+36,0)</f>
        <v>151.07101936417101</v>
      </c>
      <c r="K349" s="87">
        <f>VLOOKUP($D349,'[2]5D'!$C:$AY,COLUMNS($A348:G348)+36,0)</f>
        <v>138.0737880631508</v>
      </c>
      <c r="L349" s="87">
        <f>VLOOKUP($D349,'[2]5D'!$C:$AY,COLUMNS($A348:H348)+36,0)</f>
        <v>113.14691704859194</v>
      </c>
      <c r="M349" s="87">
        <f>VLOOKUP($D349,'[2]5D'!$C:$AY,COLUMNS($A348:I348)+36,0)</f>
        <v>117.66518581455479</v>
      </c>
      <c r="N349" s="87">
        <f>VLOOKUP($D349,'[2]5D'!$C:$AY,COLUMNS($A348:J348)+36,0)</f>
        <v>109.30404418582208</v>
      </c>
      <c r="O349" s="87">
        <f>VLOOKUP($D349,'[2]5D'!$C:$AY,COLUMNS($A348:K348)+36,0)</f>
        <v>108.25264866261256</v>
      </c>
      <c r="P349" s="87">
        <f>VLOOKUP($D349,'[2]5D'!$C:$AY,COLUMNS($A348:L348)+36,0)</f>
        <v>100.11600207770257</v>
      </c>
      <c r="Q349" s="87">
        <f>VLOOKUP($D349,'[2]5D'!$C:$AY,COLUMNS($A348:M348)+36,0)</f>
        <v>104.58813252363092</v>
      </c>
    </row>
    <row r="350" spans="4:17">
      <c r="D350" s="136">
        <v>28220</v>
      </c>
      <c r="E350" s="87">
        <v>9.07686202480118</v>
      </c>
      <c r="F350" s="87">
        <f>VLOOKUP($D350,'[2]5D'!$C:$AY,COLUMNS($A349:B349)+36,0)</f>
        <v>109.06714103920443</v>
      </c>
      <c r="G350" s="87">
        <f>VLOOKUP($D350,'[2]5D'!$C:$AY,COLUMNS($A349:C349)+36,0)</f>
        <v>89.611149987060372</v>
      </c>
      <c r="H350" s="87">
        <f>VLOOKUP($D350,'[2]5D'!$C:$AY,COLUMNS($A349:D349)+36,0)</f>
        <v>111.43887879688869</v>
      </c>
      <c r="I350" s="98">
        <f>VLOOKUP($D350,'[2]5D'!$C:$AY,COLUMNS($A349:E349)+36,0)</f>
        <v>122.32175940067742</v>
      </c>
      <c r="J350" s="98">
        <f>VLOOKUP($D350,'[2]5D'!$C:$AY,COLUMNS($A349:F349)+36,0)</f>
        <v>114.87539552657233</v>
      </c>
      <c r="K350" s="87">
        <f>VLOOKUP($D350,'[2]5D'!$C:$AY,COLUMNS($A349:G349)+36,0)</f>
        <v>115.56375621364478</v>
      </c>
      <c r="L350" s="87">
        <f>VLOOKUP($D350,'[2]5D'!$C:$AY,COLUMNS($A349:H349)+36,0)</f>
        <v>116.04830890229877</v>
      </c>
      <c r="M350" s="87">
        <f>VLOOKUP($D350,'[2]5D'!$C:$AY,COLUMNS($A349:I349)+36,0)</f>
        <v>128.66242936816792</v>
      </c>
      <c r="N350" s="87">
        <f>VLOOKUP($D350,'[2]5D'!$C:$AY,COLUMNS($A349:J349)+36,0)</f>
        <v>111.00848696066372</v>
      </c>
      <c r="O350" s="87">
        <f>VLOOKUP($D350,'[2]5D'!$C:$AY,COLUMNS($A349:K349)+36,0)</f>
        <v>95.007213716913697</v>
      </c>
      <c r="P350" s="87">
        <f>VLOOKUP($D350,'[2]5D'!$C:$AY,COLUMNS($A349:L349)+36,0)</f>
        <v>93.575289976427086</v>
      </c>
      <c r="Q350" s="87">
        <f>VLOOKUP($D350,'[2]5D'!$C:$AY,COLUMNS($A349:M349)+36,0)</f>
        <v>104.55845034852898</v>
      </c>
    </row>
    <row r="351" spans="4:17">
      <c r="D351" s="136">
        <v>28290</v>
      </c>
      <c r="E351" s="87">
        <v>10.0768620248012</v>
      </c>
      <c r="F351" s="87">
        <f>VLOOKUP($D351,'[2]5D'!$C:$AY,COLUMNS($A350:B350)+36,0)</f>
        <v>90.310175695721284</v>
      </c>
      <c r="G351" s="87">
        <f>VLOOKUP($D351,'[2]5D'!$C:$AY,COLUMNS($A350:C350)+36,0)</f>
        <v>212.89084956058133</v>
      </c>
      <c r="H351" s="87">
        <f>VLOOKUP($D351,'[2]5D'!$C:$AY,COLUMNS($A350:D350)+36,0)</f>
        <v>96.038306592269549</v>
      </c>
      <c r="I351" s="98">
        <f>VLOOKUP($D351,'[2]5D'!$C:$AY,COLUMNS($A350:E350)+36,0)</f>
        <v>103.28635064866347</v>
      </c>
      <c r="J351" s="98">
        <f>VLOOKUP($D351,'[2]5D'!$C:$AY,COLUMNS($A350:F350)+36,0)</f>
        <v>98.955100111148852</v>
      </c>
      <c r="K351" s="87">
        <f>VLOOKUP($D351,'[2]5D'!$C:$AY,COLUMNS($A350:G350)+36,0)</f>
        <v>97.188820123003708</v>
      </c>
      <c r="L351" s="87">
        <f>VLOOKUP($D351,'[2]5D'!$C:$AY,COLUMNS($A350:H350)+36,0)</f>
        <v>182.36682804707758</v>
      </c>
      <c r="M351" s="87">
        <f>VLOOKUP($D351,'[2]5D'!$C:$AY,COLUMNS($A350:I350)+36,0)</f>
        <v>155.61780514446846</v>
      </c>
      <c r="N351" s="87">
        <f>VLOOKUP($D351,'[2]5D'!$C:$AY,COLUMNS($A350:J350)+36,0)</f>
        <v>101.77433096116322</v>
      </c>
      <c r="O351" s="87">
        <f>VLOOKUP($D351,'[2]5D'!$C:$AY,COLUMNS($A350:K350)+36,0)</f>
        <v>106.94148840976059</v>
      </c>
      <c r="P351" s="87">
        <f>VLOOKUP($D351,'[2]5D'!$C:$AY,COLUMNS($A350:L350)+36,0)</f>
        <v>100.77932769876612</v>
      </c>
      <c r="Q351" s="87">
        <f>VLOOKUP($D351,'[2]5D'!$C:$AY,COLUMNS($A350:M350)+36,0)</f>
        <v>103.24466580471554</v>
      </c>
    </row>
    <row r="352" spans="4:17">
      <c r="D352" s="136">
        <v>29101</v>
      </c>
      <c r="E352" s="87">
        <v>11.0768620248012</v>
      </c>
      <c r="F352" s="87">
        <f>VLOOKUP($D352,'[2]5D'!$C:$AY,COLUMNS($A351:B351)+36,0)</f>
        <v>95.814984444108106</v>
      </c>
      <c r="G352" s="87">
        <f>VLOOKUP($D352,'[2]5D'!$C:$AY,COLUMNS($A351:C351)+36,0)</f>
        <v>75.441150958180131</v>
      </c>
      <c r="H352" s="87">
        <f>VLOOKUP($D352,'[2]5D'!$C:$AY,COLUMNS($A351:D351)+36,0)</f>
        <v>95.374933597409566</v>
      </c>
      <c r="I352" s="98">
        <f>VLOOKUP($D352,'[2]5D'!$C:$AY,COLUMNS($A351:E351)+36,0)</f>
        <v>79.989921742263093</v>
      </c>
      <c r="J352" s="98">
        <f>VLOOKUP($D352,'[2]5D'!$C:$AY,COLUMNS($A351:F351)+36,0)</f>
        <v>71.234472742967213</v>
      </c>
      <c r="K352" s="87">
        <f>VLOOKUP($D352,'[2]5D'!$C:$AY,COLUMNS($A351:G351)+36,0)</f>
        <v>75.845820850862765</v>
      </c>
      <c r="L352" s="87">
        <f>VLOOKUP($D352,'[2]5D'!$C:$AY,COLUMNS($A351:H351)+36,0)</f>
        <v>84.379674237423927</v>
      </c>
      <c r="M352" s="87">
        <f>VLOOKUP($D352,'[2]5D'!$C:$AY,COLUMNS($A351:I351)+36,0)</f>
        <v>83.819109867360353</v>
      </c>
      <c r="N352" s="87">
        <f>VLOOKUP($D352,'[2]5D'!$C:$AY,COLUMNS($A351:J351)+36,0)</f>
        <v>60.91720575395378</v>
      </c>
      <c r="O352" s="87">
        <f>VLOOKUP($D352,'[2]5D'!$C:$AY,COLUMNS($A351:K351)+36,0)</f>
        <v>99.386542346816611</v>
      </c>
      <c r="P352" s="87">
        <f>VLOOKUP($D352,'[2]5D'!$C:$AY,COLUMNS($A351:L351)+36,0)</f>
        <v>93.477207294575251</v>
      </c>
      <c r="Q352" s="87">
        <f>VLOOKUP($D352,'[2]5D'!$C:$AY,COLUMNS($A351:M351)+36,0)</f>
        <v>87.903742319161594</v>
      </c>
    </row>
    <row r="353" spans="4:17">
      <c r="D353" s="136">
        <v>29300</v>
      </c>
      <c r="E353" s="87">
        <v>12.0768620248012</v>
      </c>
      <c r="F353" s="87">
        <f>VLOOKUP($D353,'[2]5D'!$C:$AY,COLUMNS($A352:B352)+36,0)</f>
        <v>154.96091201055336</v>
      </c>
      <c r="G353" s="87">
        <f>VLOOKUP($D353,'[2]5D'!$C:$AY,COLUMNS($A352:C352)+36,0)</f>
        <v>136.78735194041158</v>
      </c>
      <c r="H353" s="87">
        <f>VLOOKUP($D353,'[2]5D'!$C:$AY,COLUMNS($A352:D352)+36,0)</f>
        <v>142.6386023942591</v>
      </c>
      <c r="I353" s="98">
        <f>VLOOKUP($D353,'[2]5D'!$C:$AY,COLUMNS($A352:E352)+36,0)</f>
        <v>142.54860771634554</v>
      </c>
      <c r="J353" s="98">
        <f>VLOOKUP($D353,'[2]5D'!$C:$AY,COLUMNS($A352:F352)+36,0)</f>
        <v>133.42253912126802</v>
      </c>
      <c r="K353" s="87">
        <f>VLOOKUP($D353,'[2]5D'!$C:$AY,COLUMNS($A352:G352)+36,0)</f>
        <v>128.34429924641188</v>
      </c>
      <c r="L353" s="87">
        <f>VLOOKUP($D353,'[2]5D'!$C:$AY,COLUMNS($A352:H352)+36,0)</f>
        <v>137.50875213322868</v>
      </c>
      <c r="M353" s="87">
        <f>VLOOKUP($D353,'[2]5D'!$C:$AY,COLUMNS($A352:I352)+36,0)</f>
        <v>136.60861498121221</v>
      </c>
      <c r="N353" s="87">
        <f>VLOOKUP($D353,'[2]5D'!$C:$AY,COLUMNS($A352:J352)+36,0)</f>
        <v>133.69698317258405</v>
      </c>
      <c r="O353" s="87">
        <f>VLOOKUP($D353,'[2]5D'!$C:$AY,COLUMNS($A352:K352)+36,0)</f>
        <v>126.78873049865366</v>
      </c>
      <c r="P353" s="87">
        <f>VLOOKUP($D353,'[2]5D'!$C:$AY,COLUMNS($A352:L352)+36,0)</f>
        <v>125.70798205764299</v>
      </c>
      <c r="Q353" s="87">
        <f>VLOOKUP($D353,'[2]5D'!$C:$AY,COLUMNS($A352:M352)+36,0)</f>
        <v>131.77216000148297</v>
      </c>
    </row>
    <row r="354" spans="4:17">
      <c r="D354" s="136">
        <v>30110</v>
      </c>
      <c r="E354" s="87">
        <v>13.0768620248012</v>
      </c>
      <c r="F354" s="87">
        <f>VLOOKUP($D354,'[2]5D'!$C:$AY,COLUMNS($A353:B353)+36,0)</f>
        <v>98.824681512340163</v>
      </c>
      <c r="G354" s="87">
        <f>VLOOKUP($D354,'[2]5D'!$C:$AY,COLUMNS($A353:C353)+36,0)</f>
        <v>82.862236696983999</v>
      </c>
      <c r="H354" s="87">
        <f>VLOOKUP($D354,'[2]5D'!$C:$AY,COLUMNS($A353:D353)+36,0)</f>
        <v>111.87709505019299</v>
      </c>
      <c r="I354" s="98">
        <f>VLOOKUP($D354,'[2]5D'!$C:$AY,COLUMNS($A353:E353)+36,0)</f>
        <v>58.487098481473012</v>
      </c>
      <c r="J354" s="98">
        <f>VLOOKUP($D354,'[2]5D'!$C:$AY,COLUMNS($A353:F353)+36,0)</f>
        <v>87.182194521121588</v>
      </c>
      <c r="K354" s="87">
        <f>VLOOKUP($D354,'[2]5D'!$C:$AY,COLUMNS($A353:G353)+36,0)</f>
        <v>79.099615999206634</v>
      </c>
      <c r="L354" s="87">
        <f>VLOOKUP($D354,'[2]5D'!$C:$AY,COLUMNS($A353:H353)+36,0)</f>
        <v>69.498515675263832</v>
      </c>
      <c r="M354" s="87">
        <f>VLOOKUP($D354,'[2]5D'!$C:$AY,COLUMNS($A353:I353)+36,0)</f>
        <v>196.53566563752346</v>
      </c>
      <c r="N354" s="87">
        <f>VLOOKUP($D354,'[2]5D'!$C:$AY,COLUMNS($A353:J353)+36,0)</f>
        <v>153.21077924042331</v>
      </c>
      <c r="O354" s="87">
        <f>VLOOKUP($D354,'[2]5D'!$C:$AY,COLUMNS($A353:K353)+36,0)</f>
        <v>97.404753442241443</v>
      </c>
      <c r="P354" s="87">
        <f>VLOOKUP($D354,'[2]5D'!$C:$AY,COLUMNS($A353:L353)+36,0)</f>
        <v>101.99438412313992</v>
      </c>
      <c r="Q354" s="87">
        <f>VLOOKUP($D354,'[2]5D'!$C:$AY,COLUMNS($A353:M353)+36,0)</f>
        <v>93.943096180191532</v>
      </c>
    </row>
    <row r="355" spans="4:17">
      <c r="D355" s="136">
        <v>30300</v>
      </c>
      <c r="E355" s="87">
        <v>14.0768620248012</v>
      </c>
      <c r="F355" s="87">
        <f>VLOOKUP($D355,'[2]5D'!$C:$AY,COLUMNS($A354:B354)+36,0)</f>
        <v>105.07339694861204</v>
      </c>
      <c r="G355" s="87">
        <f>VLOOKUP($D355,'[2]5D'!$C:$AY,COLUMNS($A354:C354)+36,0)</f>
        <v>95.586797341076263</v>
      </c>
      <c r="H355" s="87">
        <f>VLOOKUP($D355,'[2]5D'!$C:$AY,COLUMNS($A354:D354)+36,0)</f>
        <v>143.27583566364518</v>
      </c>
      <c r="I355" s="98">
        <f>VLOOKUP($D355,'[2]5D'!$C:$AY,COLUMNS($A354:E354)+36,0)</f>
        <v>136.47093929817575</v>
      </c>
      <c r="J355" s="98">
        <f>VLOOKUP($D355,'[2]5D'!$C:$AY,COLUMNS($A354:F354)+36,0)</f>
        <v>121.14301618563682</v>
      </c>
      <c r="K355" s="87">
        <f>VLOOKUP($D355,'[2]5D'!$C:$AY,COLUMNS($A354:G354)+36,0)</f>
        <v>132.15616157741206</v>
      </c>
      <c r="L355" s="87">
        <f>VLOOKUP($D355,'[2]5D'!$C:$AY,COLUMNS($A354:H354)+36,0)</f>
        <v>125.52015571648232</v>
      </c>
      <c r="M355" s="87">
        <f>VLOOKUP($D355,'[2]5D'!$C:$AY,COLUMNS($A354:I354)+36,0)</f>
        <v>99.889970247983427</v>
      </c>
      <c r="N355" s="87">
        <f>VLOOKUP($D355,'[2]5D'!$C:$AY,COLUMNS($A354:J354)+36,0)</f>
        <v>112.38842081687103</v>
      </c>
      <c r="O355" s="87">
        <f>VLOOKUP($D355,'[2]5D'!$C:$AY,COLUMNS($A354:K354)+36,0)</f>
        <v>125.28646167179687</v>
      </c>
      <c r="P355" s="87">
        <f>VLOOKUP($D355,'[2]5D'!$C:$AY,COLUMNS($A354:L354)+36,0)</f>
        <v>149.19176455537632</v>
      </c>
      <c r="Q355" s="87">
        <f>VLOOKUP($D355,'[2]5D'!$C:$AY,COLUMNS($A354:M354)+36,0)</f>
        <v>146.68723300736812</v>
      </c>
    </row>
    <row r="356" spans="4:17">
      <c r="D356" s="136">
        <v>30910</v>
      </c>
      <c r="E356" s="87">
        <v>15.0768620248012</v>
      </c>
      <c r="F356" s="87">
        <f>VLOOKUP($D356,'[2]5D'!$C:$AY,COLUMNS($A355:B355)+36,0)</f>
        <v>82.789977490992186</v>
      </c>
      <c r="G356" s="87">
        <f>VLOOKUP($D356,'[2]5D'!$C:$AY,COLUMNS($A355:C355)+36,0)</f>
        <v>82.413221116918209</v>
      </c>
      <c r="H356" s="87">
        <f>VLOOKUP($D356,'[2]5D'!$C:$AY,COLUMNS($A355:D355)+36,0)</f>
        <v>89.444865963537822</v>
      </c>
      <c r="I356" s="98">
        <f>VLOOKUP($D356,'[2]5D'!$C:$AY,COLUMNS($A355:E355)+36,0)</f>
        <v>90.348349458119003</v>
      </c>
      <c r="J356" s="98">
        <f>VLOOKUP($D356,'[2]5D'!$C:$AY,COLUMNS($A355:F355)+36,0)</f>
        <v>89.12228792510399</v>
      </c>
      <c r="K356" s="87">
        <f>VLOOKUP($D356,'[2]5D'!$C:$AY,COLUMNS($A355:G355)+36,0)</f>
        <v>87.131141169460506</v>
      </c>
      <c r="L356" s="87">
        <f>VLOOKUP($D356,'[2]5D'!$C:$AY,COLUMNS($A355:H355)+36,0)</f>
        <v>76.401327179700516</v>
      </c>
      <c r="M356" s="87">
        <f>VLOOKUP($D356,'[2]5D'!$C:$AY,COLUMNS($A355:I355)+36,0)</f>
        <v>77.053761810169377</v>
      </c>
      <c r="N356" s="87">
        <f>VLOOKUP($D356,'[2]5D'!$C:$AY,COLUMNS($A355:J355)+36,0)</f>
        <v>73.24508076244841</v>
      </c>
      <c r="O356" s="87">
        <f>VLOOKUP($D356,'[2]5D'!$C:$AY,COLUMNS($A355:K355)+36,0)</f>
        <v>71.489717537179743</v>
      </c>
      <c r="P356" s="87">
        <f>VLOOKUP($D356,'[2]5D'!$C:$AY,COLUMNS($A355:L355)+36,0)</f>
        <v>88.766865756806226</v>
      </c>
      <c r="Q356" s="87">
        <f>VLOOKUP($D356,'[2]5D'!$C:$AY,COLUMNS($A355:M355)+36,0)</f>
        <v>97.828121843541766</v>
      </c>
    </row>
    <row r="357" spans="4:17">
      <c r="D357" s="136">
        <v>31001</v>
      </c>
      <c r="E357" s="87">
        <v>16.076862024801201</v>
      </c>
      <c r="F357" s="87">
        <f>VLOOKUP($D357,'[2]5D'!$C:$AY,COLUMNS($A356:B356)+36,0)</f>
        <v>122.09038429917658</v>
      </c>
      <c r="G357" s="87">
        <f>VLOOKUP($D357,'[2]5D'!$C:$AY,COLUMNS($A356:C356)+36,0)</f>
        <v>118.97135806445922</v>
      </c>
      <c r="H357" s="87">
        <f>VLOOKUP($D357,'[2]5D'!$C:$AY,COLUMNS($A356:D356)+36,0)</f>
        <v>127.6814601735511</v>
      </c>
      <c r="I357" s="98">
        <f>VLOOKUP($D357,'[2]5D'!$C:$AY,COLUMNS($A356:E356)+36,0)</f>
        <v>109.73966979423065</v>
      </c>
      <c r="J357" s="98">
        <f>VLOOKUP($D357,'[2]5D'!$C:$AY,COLUMNS($A356:F356)+36,0)</f>
        <v>114.22278508448198</v>
      </c>
      <c r="K357" s="87">
        <f>VLOOKUP($D357,'[2]5D'!$C:$AY,COLUMNS($A356:G356)+36,0)</f>
        <v>119.49905099792932</v>
      </c>
      <c r="L357" s="87">
        <f>VLOOKUP($D357,'[2]5D'!$C:$AY,COLUMNS($A356:H356)+36,0)</f>
        <v>125.04843210226255</v>
      </c>
      <c r="M357" s="87">
        <f>VLOOKUP($D357,'[2]5D'!$C:$AY,COLUMNS($A356:I356)+36,0)</f>
        <v>130.06211258937805</v>
      </c>
      <c r="N357" s="87">
        <f>VLOOKUP($D357,'[2]5D'!$C:$AY,COLUMNS($A356:J356)+36,0)</f>
        <v>129.89873775309226</v>
      </c>
      <c r="O357" s="87">
        <f>VLOOKUP($D357,'[2]5D'!$C:$AY,COLUMNS($A356:K356)+36,0)</f>
        <v>124.84131371973611</v>
      </c>
      <c r="P357" s="87">
        <f>VLOOKUP($D357,'[2]5D'!$C:$AY,COLUMNS($A356:L356)+36,0)</f>
        <v>112.24713201505423</v>
      </c>
      <c r="Q357" s="87">
        <f>VLOOKUP($D357,'[2]5D'!$C:$AY,COLUMNS($A356:M356)+36,0)</f>
        <v>122.61649021829986</v>
      </c>
    </row>
    <row r="358" spans="4:17">
      <c r="D358" s="136">
        <v>33150</v>
      </c>
      <c r="E358" s="87">
        <v>17.076862024801201</v>
      </c>
      <c r="F358" s="87">
        <f>VLOOKUP($D358,'[2]5D'!$C:$AY,COLUMNS($A357:B357)+36,0)</f>
        <v>122.51097086370427</v>
      </c>
      <c r="G358" s="87">
        <f>VLOOKUP($D358,'[2]5D'!$C:$AY,COLUMNS($A357:C357)+36,0)</f>
        <v>119.30484456048219</v>
      </c>
      <c r="H358" s="87">
        <f>VLOOKUP($D358,'[2]5D'!$C:$AY,COLUMNS($A357:D357)+36,0)</f>
        <v>142.48025267810667</v>
      </c>
      <c r="I358" s="98">
        <f>VLOOKUP($D358,'[2]5D'!$C:$AY,COLUMNS($A357:E357)+36,0)</f>
        <v>119.94389810617868</v>
      </c>
      <c r="J358" s="98">
        <f>VLOOKUP($D358,'[2]5D'!$C:$AY,COLUMNS($A357:F357)+36,0)</f>
        <v>151.07619784159141</v>
      </c>
      <c r="K358" s="87">
        <f>VLOOKUP($D358,'[2]5D'!$C:$AY,COLUMNS($A357:G357)+36,0)</f>
        <v>145.02099110727488</v>
      </c>
      <c r="L358" s="87">
        <f>VLOOKUP($D358,'[2]5D'!$C:$AY,COLUMNS($A357:H357)+36,0)</f>
        <v>167.33664086674571</v>
      </c>
      <c r="M358" s="87">
        <f>VLOOKUP($D358,'[2]5D'!$C:$AY,COLUMNS($A357:I357)+36,0)</f>
        <v>147.25439860207109</v>
      </c>
      <c r="N358" s="87">
        <f>VLOOKUP($D358,'[2]5D'!$C:$AY,COLUMNS($A357:J357)+36,0)</f>
        <v>130.7272341679288</v>
      </c>
      <c r="O358" s="87">
        <f>VLOOKUP($D358,'[2]5D'!$C:$AY,COLUMNS($A357:K357)+36,0)</f>
        <v>132.63204651226232</v>
      </c>
      <c r="P358" s="87">
        <f>VLOOKUP($D358,'[2]5D'!$C:$AY,COLUMNS($A357:L357)+36,0)</f>
        <v>146.38978066276474</v>
      </c>
      <c r="Q358" s="87">
        <f>VLOOKUP($D358,'[2]5D'!$C:$AY,COLUMNS($A357:M357)+36,0)</f>
        <v>132.52190971042856</v>
      </c>
    </row>
    <row r="359" spans="4:17">
      <c r="D359" s="136">
        <v>10101</v>
      </c>
      <c r="E359" s="87">
        <v>18.076862024801201</v>
      </c>
      <c r="F359" s="87">
        <f>VLOOKUP($D359,'[2]5D'!$C:$AY,COLUMNS($A358:B358)+36,0)</f>
        <v>123.44006860540614</v>
      </c>
      <c r="G359" s="87">
        <f>VLOOKUP($D359,'[2]5D'!$C:$AY,COLUMNS($A358:C358)+36,0)</f>
        <v>117.71726994747077</v>
      </c>
      <c r="H359" s="87">
        <f>VLOOKUP($D359,'[2]5D'!$C:$AY,COLUMNS($A358:D358)+36,0)</f>
        <v>117.11813487760526</v>
      </c>
      <c r="I359" s="98">
        <f>VLOOKUP($D359,'[2]5D'!$C:$AY,COLUMNS($A358:E358)+36,0)</f>
        <v>114.47036893856944</v>
      </c>
      <c r="J359" s="98">
        <f>VLOOKUP($D359,'[2]5D'!$C:$AY,COLUMNS($A358:F358)+36,0)</f>
        <v>100.01749850540067</v>
      </c>
      <c r="K359" s="87">
        <f>VLOOKUP($D359,'[2]5D'!$C:$AY,COLUMNS($A358:G358)+36,0)</f>
        <v>100.23097734716866</v>
      </c>
      <c r="L359" s="87">
        <f>VLOOKUP($D359,'[2]5D'!$C:$AY,COLUMNS($A358:H358)+36,0)</f>
        <v>126.0319733336712</v>
      </c>
      <c r="M359" s="87">
        <f>VLOOKUP($D359,'[2]5D'!$C:$AY,COLUMNS($A358:I358)+36,0)</f>
        <v>110.48006847124697</v>
      </c>
      <c r="N359" s="87">
        <f>VLOOKUP($D359,'[2]5D'!$C:$AY,COLUMNS($A358:J358)+36,0)</f>
        <v>124.70216965401519</v>
      </c>
      <c r="O359" s="87">
        <f>VLOOKUP($D359,'[2]5D'!$C:$AY,COLUMNS($A358:K358)+36,0)</f>
        <v>125.85048184198388</v>
      </c>
      <c r="P359" s="87">
        <f>VLOOKUP($D359,'[2]5D'!$C:$AY,COLUMNS($A358:L358)+36,0)</f>
        <v>109.56543343651781</v>
      </c>
      <c r="Q359" s="87">
        <f>VLOOKUP($D359,'[2]5D'!$C:$AY,COLUMNS($A358:M358)+36,0)</f>
        <v>124.92517960710317</v>
      </c>
    </row>
    <row r="360" spans="4:17">
      <c r="D360" s="136">
        <v>10102</v>
      </c>
      <c r="E360" s="87">
        <v>19.076862024801201</v>
      </c>
      <c r="F360" s="87">
        <f>VLOOKUP($D360,'[2]5D'!$C:$AY,COLUMNS($A359:B359)+36,0)</f>
        <v>149.09258341070392</v>
      </c>
      <c r="G360" s="87">
        <f>VLOOKUP($D360,'[2]5D'!$C:$AY,COLUMNS($A359:C359)+36,0)</f>
        <v>130.8603080287412</v>
      </c>
      <c r="H360" s="87">
        <f>VLOOKUP($D360,'[2]5D'!$C:$AY,COLUMNS($A359:D359)+36,0)</f>
        <v>130.44949259837907</v>
      </c>
      <c r="I360" s="98">
        <f>VLOOKUP($D360,'[2]5D'!$C:$AY,COLUMNS($A359:E359)+36,0)</f>
        <v>134.24535253813562</v>
      </c>
      <c r="J360" s="98">
        <f>VLOOKUP($D360,'[2]5D'!$C:$AY,COLUMNS($A359:F359)+36,0)</f>
        <v>131.74825775004072</v>
      </c>
      <c r="K360" s="87">
        <f>VLOOKUP($D360,'[2]5D'!$C:$AY,COLUMNS($A359:G359)+36,0)</f>
        <v>105.27536612526264</v>
      </c>
      <c r="L360" s="87">
        <f>VLOOKUP($D360,'[2]5D'!$C:$AY,COLUMNS($A359:H359)+36,0)</f>
        <v>155.01708588593686</v>
      </c>
      <c r="M360" s="87">
        <f>VLOOKUP($D360,'[2]5D'!$C:$AY,COLUMNS($A359:I359)+36,0)</f>
        <v>114.54900359835179</v>
      </c>
      <c r="N360" s="87">
        <f>VLOOKUP($D360,'[2]5D'!$C:$AY,COLUMNS($A359:J359)+36,0)</f>
        <v>101.83786418782366</v>
      </c>
      <c r="O360" s="87">
        <f>VLOOKUP($D360,'[2]5D'!$C:$AY,COLUMNS($A359:K359)+36,0)</f>
        <v>108.57166734665934</v>
      </c>
      <c r="P360" s="87">
        <f>VLOOKUP($D360,'[2]5D'!$C:$AY,COLUMNS($A359:L359)+36,0)</f>
        <v>111.06801941209268</v>
      </c>
      <c r="Q360" s="87">
        <f>VLOOKUP($D360,'[2]5D'!$C:$AY,COLUMNS($A359:M359)+36,0)</f>
        <v>144.03261627101375</v>
      </c>
    </row>
    <row r="361" spans="4:17">
      <c r="D361" s="136">
        <v>10103</v>
      </c>
      <c r="E361" s="87">
        <v>20.076862024801201</v>
      </c>
      <c r="F361" s="87">
        <f>VLOOKUP($D361,'[2]5D'!$C:$AY,COLUMNS($A360:B360)+36,0)</f>
        <v>150.17164073023062</v>
      </c>
      <c r="G361" s="87">
        <f>VLOOKUP($D361,'[2]5D'!$C:$AY,COLUMNS($A360:C360)+36,0)</f>
        <v>124.05181834749939</v>
      </c>
      <c r="H361" s="87">
        <f>VLOOKUP($D361,'[2]5D'!$C:$AY,COLUMNS($A360:D360)+36,0)</f>
        <v>119.81070721164406</v>
      </c>
      <c r="I361" s="98">
        <f>VLOOKUP($D361,'[2]5D'!$C:$AY,COLUMNS($A360:E360)+36,0)</f>
        <v>124.87086279807511</v>
      </c>
      <c r="J361" s="98">
        <f>VLOOKUP($D361,'[2]5D'!$C:$AY,COLUMNS($A360:F360)+36,0)</f>
        <v>104.23468553460388</v>
      </c>
      <c r="K361" s="87">
        <f>VLOOKUP($D361,'[2]5D'!$C:$AY,COLUMNS($A360:G360)+36,0)</f>
        <v>114.85550677028094</v>
      </c>
      <c r="L361" s="87">
        <f>VLOOKUP($D361,'[2]5D'!$C:$AY,COLUMNS($A360:H360)+36,0)</f>
        <v>119.71384062075107</v>
      </c>
      <c r="M361" s="87">
        <f>VLOOKUP($D361,'[2]5D'!$C:$AY,COLUMNS($A360:I360)+36,0)</f>
        <v>101.51346793792307</v>
      </c>
      <c r="N361" s="87">
        <f>VLOOKUP($D361,'[2]5D'!$C:$AY,COLUMNS($A360:J360)+36,0)</f>
        <v>103.03563095577243</v>
      </c>
      <c r="O361" s="87">
        <f>VLOOKUP($D361,'[2]5D'!$C:$AY,COLUMNS($A360:K360)+36,0)</f>
        <v>104.70305267590348</v>
      </c>
      <c r="P361" s="87">
        <f>VLOOKUP($D361,'[2]5D'!$C:$AY,COLUMNS($A360:L360)+36,0)</f>
        <v>104.77052141705589</v>
      </c>
      <c r="Q361" s="87">
        <f>VLOOKUP($D361,'[2]5D'!$C:$AY,COLUMNS($A360:M360)+36,0)</f>
        <v>159.50755399881442</v>
      </c>
    </row>
    <row r="362" spans="4:17">
      <c r="D362" s="136">
        <v>10104</v>
      </c>
      <c r="E362" s="87">
        <v>21.076862024801201</v>
      </c>
      <c r="F362" s="87">
        <f>VLOOKUP($D362,'[2]5D'!$C:$AY,COLUMNS($A361:B361)+36,0)</f>
        <v>131.87120908954611</v>
      </c>
      <c r="G362" s="87">
        <f>VLOOKUP($D362,'[2]5D'!$C:$AY,COLUMNS($A361:C361)+36,0)</f>
        <v>125.06242151018766</v>
      </c>
      <c r="H362" s="87">
        <f>VLOOKUP($D362,'[2]5D'!$C:$AY,COLUMNS($A361:D361)+36,0)</f>
        <v>127.58084308373358</v>
      </c>
      <c r="I362" s="98">
        <f>VLOOKUP($D362,'[2]5D'!$C:$AY,COLUMNS($A361:E361)+36,0)</f>
        <v>130.06904578460188</v>
      </c>
      <c r="J362" s="98">
        <f>VLOOKUP($D362,'[2]5D'!$C:$AY,COLUMNS($A361:F361)+36,0)</f>
        <v>128.7756039495263</v>
      </c>
      <c r="K362" s="87">
        <f>VLOOKUP($D362,'[2]5D'!$C:$AY,COLUMNS($A361:G361)+36,0)</f>
        <v>102.37385437016987</v>
      </c>
      <c r="L362" s="87">
        <f>VLOOKUP($D362,'[2]5D'!$C:$AY,COLUMNS($A361:H361)+36,0)</f>
        <v>119.11759052348422</v>
      </c>
      <c r="M362" s="87">
        <f>VLOOKUP($D362,'[2]5D'!$C:$AY,COLUMNS($A361:I361)+36,0)</f>
        <v>105.1103054959643</v>
      </c>
      <c r="N362" s="87">
        <f>VLOOKUP($D362,'[2]5D'!$C:$AY,COLUMNS($A361:J361)+36,0)</f>
        <v>101.75878323236687</v>
      </c>
      <c r="O362" s="87">
        <f>VLOOKUP($D362,'[2]5D'!$C:$AY,COLUMNS($A361:K361)+36,0)</f>
        <v>102.85702818814988</v>
      </c>
      <c r="P362" s="87">
        <f>VLOOKUP($D362,'[2]5D'!$C:$AY,COLUMNS($A361:L361)+36,0)</f>
        <v>100.02063228378321</v>
      </c>
      <c r="Q362" s="87">
        <f>VLOOKUP($D362,'[2]5D'!$C:$AY,COLUMNS($A361:M361)+36,0)</f>
        <v>170.86246071451416</v>
      </c>
    </row>
    <row r="363" spans="4:17">
      <c r="D363" s="136">
        <v>10201</v>
      </c>
      <c r="E363" s="87">
        <v>22.076862024801201</v>
      </c>
      <c r="F363" s="87">
        <f>VLOOKUP($D363,'[2]5D'!$C:$AY,COLUMNS($A362:B362)+36,0)</f>
        <v>103.69153659044913</v>
      </c>
      <c r="G363" s="87">
        <f>VLOOKUP($D363,'[2]5D'!$C:$AY,COLUMNS($A362:C362)+36,0)</f>
        <v>109.77455115505462</v>
      </c>
      <c r="H363" s="87">
        <f>VLOOKUP($D363,'[2]5D'!$C:$AY,COLUMNS($A362:D362)+36,0)</f>
        <v>110.80459917164642</v>
      </c>
      <c r="I363" s="98">
        <f>VLOOKUP($D363,'[2]5D'!$C:$AY,COLUMNS($A362:E362)+36,0)</f>
        <v>150.91870558469054</v>
      </c>
      <c r="J363" s="98">
        <f>VLOOKUP($D363,'[2]5D'!$C:$AY,COLUMNS($A362:F362)+36,0)</f>
        <v>150.03185749100064</v>
      </c>
      <c r="K363" s="87">
        <f>VLOOKUP($D363,'[2]5D'!$C:$AY,COLUMNS($A362:G362)+36,0)</f>
        <v>119.59209048573778</v>
      </c>
      <c r="L363" s="87">
        <f>VLOOKUP($D363,'[2]5D'!$C:$AY,COLUMNS($A362:H362)+36,0)</f>
        <v>127.74296249163679</v>
      </c>
      <c r="M363" s="87">
        <f>VLOOKUP($D363,'[2]5D'!$C:$AY,COLUMNS($A362:I362)+36,0)</f>
        <v>115.67597541676754</v>
      </c>
      <c r="N363" s="87">
        <f>VLOOKUP($D363,'[2]5D'!$C:$AY,COLUMNS($A362:J362)+36,0)</f>
        <v>134.57426268200268</v>
      </c>
      <c r="O363" s="87">
        <f>VLOOKUP($D363,'[2]5D'!$C:$AY,COLUMNS($A362:K362)+36,0)</f>
        <v>123.08294738603341</v>
      </c>
      <c r="P363" s="87">
        <f>VLOOKUP($D363,'[2]5D'!$C:$AY,COLUMNS($A362:L362)+36,0)</f>
        <v>122.86993939959343</v>
      </c>
      <c r="Q363" s="87">
        <f>VLOOKUP($D363,'[2]5D'!$C:$AY,COLUMNS($A362:M362)+36,0)</f>
        <v>157.99620468973743</v>
      </c>
    </row>
    <row r="364" spans="4:17">
      <c r="D364" s="136">
        <v>10202</v>
      </c>
      <c r="E364" s="87">
        <v>23.076862024801201</v>
      </c>
      <c r="F364" s="87">
        <f>VLOOKUP($D364,'[2]5D'!$C:$AY,COLUMNS($A363:B363)+36,0)</f>
        <v>113.26392658747959</v>
      </c>
      <c r="G364" s="87">
        <f>VLOOKUP($D364,'[2]5D'!$C:$AY,COLUMNS($A363:C363)+36,0)</f>
        <v>108.30556862113774</v>
      </c>
      <c r="H364" s="87">
        <f>VLOOKUP($D364,'[2]5D'!$C:$AY,COLUMNS($A363:D363)+36,0)</f>
        <v>108.96982774442627</v>
      </c>
      <c r="I364" s="98">
        <f>VLOOKUP($D364,'[2]5D'!$C:$AY,COLUMNS($A363:E363)+36,0)</f>
        <v>112.04368244692215</v>
      </c>
      <c r="J364" s="98">
        <f>VLOOKUP($D364,'[2]5D'!$C:$AY,COLUMNS($A363:F363)+36,0)</f>
        <v>109.49025735441138</v>
      </c>
      <c r="K364" s="87">
        <f>VLOOKUP($D364,'[2]5D'!$C:$AY,COLUMNS($A363:G363)+36,0)</f>
        <v>103.09207219225628</v>
      </c>
      <c r="L364" s="87">
        <f>VLOOKUP($D364,'[2]5D'!$C:$AY,COLUMNS($A363:H363)+36,0)</f>
        <v>153.44188984560219</v>
      </c>
      <c r="M364" s="87">
        <f>VLOOKUP($D364,'[2]5D'!$C:$AY,COLUMNS($A363:I363)+36,0)</f>
        <v>114.84612928742868</v>
      </c>
      <c r="N364" s="87">
        <f>VLOOKUP($D364,'[2]5D'!$C:$AY,COLUMNS($A363:J363)+36,0)</f>
        <v>110.81342992997354</v>
      </c>
      <c r="O364" s="87">
        <f>VLOOKUP($D364,'[2]5D'!$C:$AY,COLUMNS($A363:K363)+36,0)</f>
        <v>116.67474049005062</v>
      </c>
      <c r="P364" s="87">
        <f>VLOOKUP($D364,'[2]5D'!$C:$AY,COLUMNS($A363:L363)+36,0)</f>
        <v>107.14626607955321</v>
      </c>
      <c r="Q364" s="87">
        <f>VLOOKUP($D364,'[2]5D'!$C:$AY,COLUMNS($A363:M363)+36,0)</f>
        <v>112.39087675961909</v>
      </c>
    </row>
    <row r="365" spans="4:17">
      <c r="D365" s="136">
        <v>10203</v>
      </c>
      <c r="E365" s="87">
        <v>24.076862024801201</v>
      </c>
      <c r="F365" s="87">
        <f>VLOOKUP($D365,'[2]5D'!$C:$AY,COLUMNS($A364:B364)+36,0)</f>
        <v>101.68870595427462</v>
      </c>
      <c r="G365" s="87">
        <f>VLOOKUP($D365,'[2]5D'!$C:$AY,COLUMNS($A364:C364)+36,0)</f>
        <v>101.91105610210062</v>
      </c>
      <c r="H365" s="87">
        <f>VLOOKUP($D365,'[2]5D'!$C:$AY,COLUMNS($A364:D364)+36,0)</f>
        <v>103.36918115516751</v>
      </c>
      <c r="I365" s="98">
        <f>VLOOKUP($D365,'[2]5D'!$C:$AY,COLUMNS($A364:E364)+36,0)</f>
        <v>121.84700196336891</v>
      </c>
      <c r="J365" s="98">
        <f>VLOOKUP($D365,'[2]5D'!$C:$AY,COLUMNS($A364:F364)+36,0)</f>
        <v>117.52833013393585</v>
      </c>
      <c r="K365" s="87">
        <f>VLOOKUP($D365,'[2]5D'!$C:$AY,COLUMNS($A364:G364)+36,0)</f>
        <v>120.1110005215081</v>
      </c>
      <c r="L365" s="87">
        <f>VLOOKUP($D365,'[2]5D'!$C:$AY,COLUMNS($A364:H364)+36,0)</f>
        <v>133.87910122627619</v>
      </c>
      <c r="M365" s="87">
        <f>VLOOKUP($D365,'[2]5D'!$C:$AY,COLUMNS($A364:I364)+36,0)</f>
        <v>108.55892504537327</v>
      </c>
      <c r="N365" s="87">
        <f>VLOOKUP($D365,'[2]5D'!$C:$AY,COLUMNS($A364:J364)+36,0)</f>
        <v>114.60158622250989</v>
      </c>
      <c r="O365" s="87">
        <f>VLOOKUP($D365,'[2]5D'!$C:$AY,COLUMNS($A364:K364)+36,0)</f>
        <v>108.64068659112834</v>
      </c>
      <c r="P365" s="87">
        <f>VLOOKUP($D365,'[2]5D'!$C:$AY,COLUMNS($A364:L364)+36,0)</f>
        <v>128.78405071078183</v>
      </c>
      <c r="Q365" s="87">
        <f>VLOOKUP($D365,'[2]5D'!$C:$AY,COLUMNS($A364:M364)+36,0)</f>
        <v>135.44795484283227</v>
      </c>
    </row>
    <row r="366" spans="4:17">
      <c r="D366" s="136">
        <v>10204</v>
      </c>
      <c r="E366" s="87">
        <v>25.076862024801201</v>
      </c>
      <c r="F366" s="87">
        <f>VLOOKUP($D366,'[2]5D'!$C:$AY,COLUMNS($A365:B365)+36,0)</f>
        <v>103.24756420700531</v>
      </c>
      <c r="G366" s="87">
        <f>VLOOKUP($D366,'[2]5D'!$C:$AY,COLUMNS($A365:C365)+36,0)</f>
        <v>111.81359695767682</v>
      </c>
      <c r="H366" s="87">
        <f>VLOOKUP($D366,'[2]5D'!$C:$AY,COLUMNS($A365:D365)+36,0)</f>
        <v>105.30378562793251</v>
      </c>
      <c r="I366" s="98">
        <f>VLOOKUP($D366,'[2]5D'!$C:$AY,COLUMNS($A365:E365)+36,0)</f>
        <v>102.93650719103758</v>
      </c>
      <c r="J366" s="98">
        <f>VLOOKUP($D366,'[2]5D'!$C:$AY,COLUMNS($A365:F365)+36,0)</f>
        <v>117.04572006049271</v>
      </c>
      <c r="K366" s="87">
        <f>VLOOKUP($D366,'[2]5D'!$C:$AY,COLUMNS($A365:G365)+36,0)</f>
        <v>131.69416254596811</v>
      </c>
      <c r="L366" s="87">
        <f>VLOOKUP($D366,'[2]5D'!$C:$AY,COLUMNS($A365:H365)+36,0)</f>
        <v>140.39883529782927</v>
      </c>
      <c r="M366" s="87">
        <f>VLOOKUP($D366,'[2]5D'!$C:$AY,COLUMNS($A365:I365)+36,0)</f>
        <v>126.0419300057373</v>
      </c>
      <c r="N366" s="87">
        <f>VLOOKUP($D366,'[2]5D'!$C:$AY,COLUMNS($A365:J365)+36,0)</f>
        <v>153.3849565152415</v>
      </c>
      <c r="O366" s="87">
        <f>VLOOKUP($D366,'[2]5D'!$C:$AY,COLUMNS($A365:K365)+36,0)</f>
        <v>139.37410230743131</v>
      </c>
      <c r="P366" s="87">
        <f>VLOOKUP($D366,'[2]5D'!$C:$AY,COLUMNS($A365:L365)+36,0)</f>
        <v>141.96446286005417</v>
      </c>
      <c r="Q366" s="87">
        <f>VLOOKUP($D366,'[2]5D'!$C:$AY,COLUMNS($A365:M365)+36,0)</f>
        <v>136.43983189304066</v>
      </c>
    </row>
    <row r="367" spans="4:17">
      <c r="D367" s="136">
        <v>10205</v>
      </c>
      <c r="E367" s="87">
        <v>26.076862024801201</v>
      </c>
      <c r="F367" s="87">
        <f>VLOOKUP($D367,'[2]5D'!$C:$AY,COLUMNS($A366:B366)+36,0)</f>
        <v>145.02998167141666</v>
      </c>
      <c r="G367" s="87">
        <f>VLOOKUP($D367,'[2]5D'!$C:$AY,COLUMNS($A366:C366)+36,0)</f>
        <v>117.5161269196535</v>
      </c>
      <c r="H367" s="87">
        <f>VLOOKUP($D367,'[2]5D'!$C:$AY,COLUMNS($A366:D366)+36,0)</f>
        <v>119.63991234591229</v>
      </c>
      <c r="I367" s="98">
        <f>VLOOKUP($D367,'[2]5D'!$C:$AY,COLUMNS($A366:E366)+36,0)</f>
        <v>128.06821545244404</v>
      </c>
      <c r="J367" s="98">
        <f>VLOOKUP($D367,'[2]5D'!$C:$AY,COLUMNS($A366:F366)+36,0)</f>
        <v>107.49600021752381</v>
      </c>
      <c r="K367" s="87">
        <f>VLOOKUP($D367,'[2]5D'!$C:$AY,COLUMNS($A366:G366)+36,0)</f>
        <v>101.57399050945453</v>
      </c>
      <c r="L367" s="87">
        <f>VLOOKUP($D367,'[2]5D'!$C:$AY,COLUMNS($A366:H366)+36,0)</f>
        <v>136.29603708031505</v>
      </c>
      <c r="M367" s="87">
        <f>VLOOKUP($D367,'[2]5D'!$C:$AY,COLUMNS($A366:I366)+36,0)</f>
        <v>139.56334767406923</v>
      </c>
      <c r="N367" s="87">
        <f>VLOOKUP($D367,'[2]5D'!$C:$AY,COLUMNS($A366:J366)+36,0)</f>
        <v>117.58762579706816</v>
      </c>
      <c r="O367" s="87">
        <f>VLOOKUP($D367,'[2]5D'!$C:$AY,COLUMNS($A366:K366)+36,0)</f>
        <v>114.26313206320467</v>
      </c>
      <c r="P367" s="87">
        <f>VLOOKUP($D367,'[2]5D'!$C:$AY,COLUMNS($A366:L366)+36,0)</f>
        <v>123.78335999796025</v>
      </c>
      <c r="Q367" s="87">
        <f>VLOOKUP($D367,'[2]5D'!$C:$AY,COLUMNS($A366:M366)+36,0)</f>
        <v>123.79260959205402</v>
      </c>
    </row>
    <row r="368" spans="4:17">
      <c r="D368" s="136">
        <v>10301</v>
      </c>
      <c r="E368" s="87">
        <v>27.076862024801201</v>
      </c>
      <c r="F368" s="87">
        <f>VLOOKUP($D368,'[2]5D'!$C:$AY,COLUMNS($A367:B367)+36,0)</f>
        <v>117.10839327634025</v>
      </c>
      <c r="G368" s="87">
        <f>VLOOKUP($D368,'[2]5D'!$C:$AY,COLUMNS($A367:C367)+36,0)</f>
        <v>126.10418382710856</v>
      </c>
      <c r="H368" s="87">
        <f>VLOOKUP($D368,'[2]5D'!$C:$AY,COLUMNS($A367:D367)+36,0)</f>
        <v>106.92016088582949</v>
      </c>
      <c r="I368" s="98">
        <f>VLOOKUP($D368,'[2]5D'!$C:$AY,COLUMNS($A367:E367)+36,0)</f>
        <v>103.32747690481689</v>
      </c>
      <c r="J368" s="98">
        <f>VLOOKUP($D368,'[2]5D'!$C:$AY,COLUMNS($A367:F367)+36,0)</f>
        <v>95.114700662587808</v>
      </c>
      <c r="K368" s="87">
        <f>VLOOKUP($D368,'[2]5D'!$C:$AY,COLUMNS($A367:G367)+36,0)</f>
        <v>88.523042303339281</v>
      </c>
      <c r="L368" s="87">
        <f>VLOOKUP($D368,'[2]5D'!$C:$AY,COLUMNS($A367:H367)+36,0)</f>
        <v>114.03993951365521</v>
      </c>
      <c r="M368" s="87">
        <f>VLOOKUP($D368,'[2]5D'!$C:$AY,COLUMNS($A367:I367)+36,0)</f>
        <v>118.19342391404525</v>
      </c>
      <c r="N368" s="87">
        <f>VLOOKUP($D368,'[2]5D'!$C:$AY,COLUMNS($A367:J367)+36,0)</f>
        <v>107.76284416960232</v>
      </c>
      <c r="O368" s="87">
        <f>VLOOKUP($D368,'[2]5D'!$C:$AY,COLUMNS($A367:K367)+36,0)</f>
        <v>118.43443677441768</v>
      </c>
      <c r="P368" s="87">
        <f>VLOOKUP($D368,'[2]5D'!$C:$AY,COLUMNS($A367:L367)+36,0)</f>
        <v>117.91671754621979</v>
      </c>
      <c r="Q368" s="87">
        <f>VLOOKUP($D368,'[2]5D'!$C:$AY,COLUMNS($A367:M367)+36,0)</f>
        <v>177.3568752270339</v>
      </c>
    </row>
    <row r="369" spans="4:17">
      <c r="D369" s="136">
        <v>10302</v>
      </c>
      <c r="E369" s="87">
        <v>28.076862024801201</v>
      </c>
      <c r="F369" s="87">
        <f>VLOOKUP($D369,'[2]5D'!$C:$AY,COLUMNS($A368:B368)+36,0)</f>
        <v>120.26626709802845</v>
      </c>
      <c r="G369" s="87">
        <f>VLOOKUP($D369,'[2]5D'!$C:$AY,COLUMNS($A368:C368)+36,0)</f>
        <v>120.76157854707044</v>
      </c>
      <c r="H369" s="87">
        <f>VLOOKUP($D369,'[2]5D'!$C:$AY,COLUMNS($A368:D368)+36,0)</f>
        <v>108.46945758411272</v>
      </c>
      <c r="I369" s="98">
        <f>VLOOKUP($D369,'[2]5D'!$C:$AY,COLUMNS($A368:E368)+36,0)</f>
        <v>106.8466089601023</v>
      </c>
      <c r="J369" s="98">
        <f>VLOOKUP($D369,'[2]5D'!$C:$AY,COLUMNS($A368:F368)+36,0)</f>
        <v>102.50983387577297</v>
      </c>
      <c r="K369" s="87">
        <f>VLOOKUP($D369,'[2]5D'!$C:$AY,COLUMNS($A368:G368)+36,0)</f>
        <v>121.08310067085014</v>
      </c>
      <c r="L369" s="87">
        <f>VLOOKUP($D369,'[2]5D'!$C:$AY,COLUMNS($A368:H368)+36,0)</f>
        <v>152.09162960400167</v>
      </c>
      <c r="M369" s="87">
        <f>VLOOKUP($D369,'[2]5D'!$C:$AY,COLUMNS($A368:I368)+36,0)</f>
        <v>112.21696445164524</v>
      </c>
      <c r="N369" s="87">
        <f>VLOOKUP($D369,'[2]5D'!$C:$AY,COLUMNS($A368:J368)+36,0)</f>
        <v>118.03068009894801</v>
      </c>
      <c r="O369" s="87">
        <f>VLOOKUP($D369,'[2]5D'!$C:$AY,COLUMNS($A368:K368)+36,0)</f>
        <v>111.30942342482378</v>
      </c>
      <c r="P369" s="87">
        <f>VLOOKUP($D369,'[2]5D'!$C:$AY,COLUMNS($A368:L368)+36,0)</f>
        <v>145.11836044638247</v>
      </c>
      <c r="Q369" s="87">
        <f>VLOOKUP($D369,'[2]5D'!$C:$AY,COLUMNS($A368:M368)+36,0)</f>
        <v>149.80987956883237</v>
      </c>
    </row>
    <row r="370" spans="4:17">
      <c r="D370" s="136">
        <v>10303</v>
      </c>
      <c r="E370" s="87">
        <v>29.076862024801201</v>
      </c>
      <c r="F370" s="87">
        <f>VLOOKUP($D370,'[2]5D'!$C:$AY,COLUMNS($A369:B369)+36,0)</f>
        <v>127.54344788499498</v>
      </c>
      <c r="G370" s="87">
        <f>VLOOKUP($D370,'[2]5D'!$C:$AY,COLUMNS($A369:C369)+36,0)</f>
        <v>132.69228872951879</v>
      </c>
      <c r="H370" s="87">
        <f>VLOOKUP($D370,'[2]5D'!$C:$AY,COLUMNS($A369:D369)+36,0)</f>
        <v>78.043512388948713</v>
      </c>
      <c r="I370" s="98">
        <f>VLOOKUP($D370,'[2]5D'!$C:$AY,COLUMNS($A369:E369)+36,0)</f>
        <v>115.03775262699702</v>
      </c>
      <c r="J370" s="98">
        <f>VLOOKUP($D370,'[2]5D'!$C:$AY,COLUMNS($A369:F369)+36,0)</f>
        <v>122.41431100285894</v>
      </c>
      <c r="K370" s="87">
        <f>VLOOKUP($D370,'[2]5D'!$C:$AY,COLUMNS($A369:G369)+36,0)</f>
        <v>101.12330114707899</v>
      </c>
      <c r="L370" s="87">
        <f>VLOOKUP($D370,'[2]5D'!$C:$AY,COLUMNS($A369:H369)+36,0)</f>
        <v>133.418321381635</v>
      </c>
      <c r="M370" s="87">
        <f>VLOOKUP($D370,'[2]5D'!$C:$AY,COLUMNS($A369:I369)+36,0)</f>
        <v>142.35981676094613</v>
      </c>
      <c r="N370" s="87">
        <f>VLOOKUP($D370,'[2]5D'!$C:$AY,COLUMNS($A369:J369)+36,0)</f>
        <v>119.07909399037231</v>
      </c>
      <c r="O370" s="87">
        <f>VLOOKUP($D370,'[2]5D'!$C:$AY,COLUMNS($A369:K369)+36,0)</f>
        <v>114.25381987095669</v>
      </c>
      <c r="P370" s="87">
        <f>VLOOKUP($D370,'[2]5D'!$C:$AY,COLUMNS($A369:L369)+36,0)</f>
        <v>129.74593814031641</v>
      </c>
      <c r="Q370" s="87">
        <f>VLOOKUP($D370,'[2]5D'!$C:$AY,COLUMNS($A369:M369)+36,0)</f>
        <v>139.81807862183095</v>
      </c>
    </row>
    <row r="371" spans="4:17">
      <c r="D371" s="136">
        <v>10304</v>
      </c>
      <c r="E371" s="87">
        <v>30.076862024801201</v>
      </c>
      <c r="F371" s="87">
        <f>VLOOKUP($D371,'[2]5D'!$C:$AY,COLUMNS($A370:B370)+36,0)</f>
        <v>133.62866232412154</v>
      </c>
      <c r="G371" s="87">
        <f>VLOOKUP($D371,'[2]5D'!$C:$AY,COLUMNS($A370:C370)+36,0)</f>
        <v>125.84116977287275</v>
      </c>
      <c r="H371" s="87">
        <f>VLOOKUP($D371,'[2]5D'!$C:$AY,COLUMNS($A370:D370)+36,0)</f>
        <v>145.95448862723805</v>
      </c>
      <c r="I371" s="98">
        <f>VLOOKUP($D371,'[2]5D'!$C:$AY,COLUMNS($A370:E370)+36,0)</f>
        <v>138.64033934349811</v>
      </c>
      <c r="J371" s="98">
        <f>VLOOKUP($D371,'[2]5D'!$C:$AY,COLUMNS($A370:F370)+36,0)</f>
        <v>108.56698415267221</v>
      </c>
      <c r="K371" s="87">
        <f>VLOOKUP($D371,'[2]5D'!$C:$AY,COLUMNS($A370:G370)+36,0)</f>
        <v>138.76763603070418</v>
      </c>
      <c r="L371" s="87">
        <f>VLOOKUP($D371,'[2]5D'!$C:$AY,COLUMNS($A370:H370)+36,0)</f>
        <v>140.85083416166663</v>
      </c>
      <c r="M371" s="87">
        <f>VLOOKUP($D371,'[2]5D'!$C:$AY,COLUMNS($A370:I370)+36,0)</f>
        <v>109.26980793307847</v>
      </c>
      <c r="N371" s="87">
        <f>VLOOKUP($D371,'[2]5D'!$C:$AY,COLUMNS($A370:J370)+36,0)</f>
        <v>109.08806793553249</v>
      </c>
      <c r="O371" s="87">
        <f>VLOOKUP($D371,'[2]5D'!$C:$AY,COLUMNS($A370:K370)+36,0)</f>
        <v>111.11739332007681</v>
      </c>
      <c r="P371" s="87">
        <f>VLOOKUP($D371,'[2]5D'!$C:$AY,COLUMNS($A370:L370)+36,0)</f>
        <v>106.24632619169113</v>
      </c>
      <c r="Q371" s="87">
        <f>VLOOKUP($D371,'[2]5D'!$C:$AY,COLUMNS($A370:M370)+36,0)</f>
        <v>137.54914863891102</v>
      </c>
    </row>
    <row r="372" spans="4:17">
      <c r="D372" s="136">
        <v>10305</v>
      </c>
      <c r="E372" s="87">
        <v>31.076862024801201</v>
      </c>
      <c r="F372" s="87">
        <f>VLOOKUP($D372,'[2]5D'!$C:$AY,COLUMNS($A371:B371)+36,0)</f>
        <v>163.60882007230813</v>
      </c>
      <c r="G372" s="87">
        <f>VLOOKUP($D372,'[2]5D'!$C:$AY,COLUMNS($A371:C371)+36,0)</f>
        <v>122.99483169120374</v>
      </c>
      <c r="H372" s="87">
        <f>VLOOKUP($D372,'[2]5D'!$C:$AY,COLUMNS($A371:D371)+36,0)</f>
        <v>102.47445527842795</v>
      </c>
      <c r="I372" s="98">
        <f>VLOOKUP($D372,'[2]5D'!$C:$AY,COLUMNS($A371:E371)+36,0)</f>
        <v>100.64806410912284</v>
      </c>
      <c r="J372" s="98">
        <f>VLOOKUP($D372,'[2]5D'!$C:$AY,COLUMNS($A371:F371)+36,0)</f>
        <v>102.19033745266034</v>
      </c>
      <c r="K372" s="87">
        <f>VLOOKUP($D372,'[2]5D'!$C:$AY,COLUMNS($A371:G371)+36,0)</f>
        <v>101.22527416230406</v>
      </c>
      <c r="L372" s="87">
        <f>VLOOKUP($D372,'[2]5D'!$C:$AY,COLUMNS($A371:H371)+36,0)</f>
        <v>137.21948557602028</v>
      </c>
      <c r="M372" s="87">
        <f>VLOOKUP($D372,'[2]5D'!$C:$AY,COLUMNS($A371:I371)+36,0)</f>
        <v>133.65576433201019</v>
      </c>
      <c r="N372" s="87">
        <f>VLOOKUP($D372,'[2]5D'!$C:$AY,COLUMNS($A371:J371)+36,0)</f>
        <v>109.86413438698442</v>
      </c>
      <c r="O372" s="87">
        <f>VLOOKUP($D372,'[2]5D'!$C:$AY,COLUMNS($A371:K371)+36,0)</f>
        <v>110.68394510056743</v>
      </c>
      <c r="P372" s="87">
        <f>VLOOKUP($D372,'[2]5D'!$C:$AY,COLUMNS($A371:L371)+36,0)</f>
        <v>119.37693244757558</v>
      </c>
      <c r="Q372" s="87">
        <f>VLOOKUP($D372,'[2]5D'!$C:$AY,COLUMNS($A371:M371)+36,0)</f>
        <v>119.10619823248955</v>
      </c>
    </row>
    <row r="373" spans="4:17">
      <c r="D373" s="136">
        <v>10306</v>
      </c>
      <c r="E373" s="87">
        <v>32.076862024801201</v>
      </c>
      <c r="F373" s="87">
        <f>VLOOKUP($D373,'[2]5D'!$C:$AY,COLUMNS($A372:B372)+36,0)</f>
        <v>125.32918967160798</v>
      </c>
      <c r="G373" s="87">
        <f>VLOOKUP($D373,'[2]5D'!$C:$AY,COLUMNS($A372:C372)+36,0)</f>
        <v>117.67268505049549</v>
      </c>
      <c r="H373" s="87">
        <f>VLOOKUP($D373,'[2]5D'!$C:$AY,COLUMNS($A372:D372)+36,0)</f>
        <v>110.72130090939601</v>
      </c>
      <c r="I373" s="98">
        <f>VLOOKUP($D373,'[2]5D'!$C:$AY,COLUMNS($A372:E372)+36,0)</f>
        <v>112.12662966002193</v>
      </c>
      <c r="J373" s="98">
        <f>VLOOKUP($D373,'[2]5D'!$C:$AY,COLUMNS($A372:F372)+36,0)</f>
        <v>102.5483456692826</v>
      </c>
      <c r="K373" s="87">
        <f>VLOOKUP($D373,'[2]5D'!$C:$AY,COLUMNS($A372:G372)+36,0)</f>
        <v>108.36010364037948</v>
      </c>
      <c r="L373" s="87">
        <f>VLOOKUP($D373,'[2]5D'!$C:$AY,COLUMNS($A372:H372)+36,0)</f>
        <v>131.91927872864468</v>
      </c>
      <c r="M373" s="87">
        <f>VLOOKUP($D373,'[2]5D'!$C:$AY,COLUMNS($A372:I372)+36,0)</f>
        <v>122.69487419351221</v>
      </c>
      <c r="N373" s="87">
        <f>VLOOKUP($D373,'[2]5D'!$C:$AY,COLUMNS($A372:J372)+36,0)</f>
        <v>126.51993534843062</v>
      </c>
      <c r="O373" s="87">
        <f>VLOOKUP($D373,'[2]5D'!$C:$AY,COLUMNS($A372:K372)+36,0)</f>
        <v>119.29374024767611</v>
      </c>
      <c r="P373" s="87">
        <f>VLOOKUP($D373,'[2]5D'!$C:$AY,COLUMNS($A372:L372)+36,0)</f>
        <v>110.04951412302562</v>
      </c>
      <c r="Q373" s="87">
        <f>VLOOKUP($D373,'[2]5D'!$C:$AY,COLUMNS($A372:M372)+36,0)</f>
        <v>130.78694066740618</v>
      </c>
    </row>
    <row r="374" spans="4:17">
      <c r="D374" s="136">
        <v>10405</v>
      </c>
      <c r="E374" s="87">
        <v>33.076862024801201</v>
      </c>
      <c r="F374" s="87">
        <f>VLOOKUP($D374,'[2]5D'!$C:$AY,COLUMNS($A373:B373)+36,0)</f>
        <v>116.91796423475689</v>
      </c>
      <c r="G374" s="87">
        <f>VLOOKUP($D374,'[2]5D'!$C:$AY,COLUMNS($A373:C373)+36,0)</f>
        <v>130.22384936788427</v>
      </c>
      <c r="H374" s="87">
        <f>VLOOKUP($D374,'[2]5D'!$C:$AY,COLUMNS($A373:D373)+36,0)</f>
        <v>105.14347195569695</v>
      </c>
      <c r="I374" s="98">
        <f>VLOOKUP($D374,'[2]5D'!$C:$AY,COLUMNS($A373:E373)+36,0)</f>
        <v>123.86590262577735</v>
      </c>
      <c r="J374" s="98">
        <f>VLOOKUP($D374,'[2]5D'!$C:$AY,COLUMNS($A373:F373)+36,0)</f>
        <v>124.1259454307631</v>
      </c>
      <c r="K374" s="87">
        <f>VLOOKUP($D374,'[2]5D'!$C:$AY,COLUMNS($A373:G373)+36,0)</f>
        <v>108.54864768897676</v>
      </c>
      <c r="L374" s="87">
        <f>VLOOKUP($D374,'[2]5D'!$C:$AY,COLUMNS($A373:H373)+36,0)</f>
        <v>111.35137874258321</v>
      </c>
      <c r="M374" s="87">
        <f>VLOOKUP($D374,'[2]5D'!$C:$AY,COLUMNS($A373:I373)+36,0)</f>
        <v>114.67145388820956</v>
      </c>
      <c r="N374" s="87">
        <f>VLOOKUP($D374,'[2]5D'!$C:$AY,COLUMNS($A373:J373)+36,0)</f>
        <v>107.01873227965658</v>
      </c>
      <c r="O374" s="87">
        <f>VLOOKUP($D374,'[2]5D'!$C:$AY,COLUMNS($A373:K373)+36,0)</f>
        <v>101.02444912497421</v>
      </c>
      <c r="P374" s="87">
        <f>VLOOKUP($D374,'[2]5D'!$C:$AY,COLUMNS($A373:L373)+36,0)</f>
        <v>129.66471927934776</v>
      </c>
      <c r="Q374" s="87">
        <f>VLOOKUP($D374,'[2]5D'!$C:$AY,COLUMNS($A373:M373)+36,0)</f>
        <v>165.6227615477799</v>
      </c>
    </row>
    <row r="375" spans="4:17">
      <c r="D375" s="136">
        <v>10509</v>
      </c>
      <c r="E375" s="87">
        <v>34.076862024801201</v>
      </c>
      <c r="F375" s="87">
        <f>VLOOKUP($D375,'[2]5D'!$C:$AY,COLUMNS($A374:B374)+36,0)</f>
        <v>103.62190417377262</v>
      </c>
      <c r="G375" s="87">
        <f>VLOOKUP($D375,'[2]5D'!$C:$AY,COLUMNS($A374:C374)+36,0)</f>
        <v>100.3271903450927</v>
      </c>
      <c r="H375" s="87">
        <f>VLOOKUP($D375,'[2]5D'!$C:$AY,COLUMNS($A374:D374)+36,0)</f>
        <v>99.148756717095196</v>
      </c>
      <c r="I375" s="98">
        <f>VLOOKUP($D375,'[2]5D'!$C:$AY,COLUMNS($A374:E374)+36,0)</f>
        <v>107.49535657773912</v>
      </c>
      <c r="J375" s="98">
        <f>VLOOKUP($D375,'[2]5D'!$C:$AY,COLUMNS($A374:F374)+36,0)</f>
        <v>149.17571800835194</v>
      </c>
      <c r="K375" s="87">
        <f>VLOOKUP($D375,'[2]5D'!$C:$AY,COLUMNS($A374:G374)+36,0)</f>
        <v>150.67833086414154</v>
      </c>
      <c r="L375" s="87">
        <f>VLOOKUP($D375,'[2]5D'!$C:$AY,COLUMNS($A374:H374)+36,0)</f>
        <v>161.23290234330207</v>
      </c>
      <c r="M375" s="87">
        <f>VLOOKUP($D375,'[2]5D'!$C:$AY,COLUMNS($A374:I374)+36,0)</f>
        <v>133.10525471748545</v>
      </c>
      <c r="N375" s="87">
        <f>VLOOKUP($D375,'[2]5D'!$C:$AY,COLUMNS($A374:J374)+36,0)</f>
        <v>108.49228052977986</v>
      </c>
      <c r="O375" s="87">
        <f>VLOOKUP($D375,'[2]5D'!$C:$AY,COLUMNS($A374:K374)+36,0)</f>
        <v>129.52584594002246</v>
      </c>
      <c r="P375" s="87">
        <f>VLOOKUP($D375,'[2]5D'!$C:$AY,COLUMNS($A374:L374)+36,0)</f>
        <v>119.4889613513658</v>
      </c>
      <c r="Q375" s="87">
        <f>VLOOKUP($D375,'[2]5D'!$C:$AY,COLUMNS($A374:M374)+36,0)</f>
        <v>109.9825091881456</v>
      </c>
    </row>
    <row r="376" spans="4:17">
      <c r="D376" s="136">
        <v>10619</v>
      </c>
      <c r="E376" s="87">
        <v>35.076862024801201</v>
      </c>
      <c r="F376" s="87">
        <f>VLOOKUP($D376,'[2]5D'!$C:$AY,COLUMNS($A375:B375)+36,0)</f>
        <v>107.4216701189937</v>
      </c>
      <c r="G376" s="87">
        <f>VLOOKUP($D376,'[2]5D'!$C:$AY,COLUMNS($A375:C375)+36,0)</f>
        <v>101.694593941603</v>
      </c>
      <c r="H376" s="87">
        <f>VLOOKUP($D376,'[2]5D'!$C:$AY,COLUMNS($A375:D375)+36,0)</f>
        <v>107.4216701189937</v>
      </c>
      <c r="I376" s="98">
        <f>VLOOKUP($D376,'[2]5D'!$C:$AY,COLUMNS($A375:E375)+36,0)</f>
        <v>115.64775532309662</v>
      </c>
      <c r="J376" s="98">
        <f>VLOOKUP($D376,'[2]5D'!$C:$AY,COLUMNS($A375:F375)+36,0)</f>
        <v>126.36463582289085</v>
      </c>
      <c r="K376" s="87">
        <f>VLOOKUP($D376,'[2]5D'!$C:$AY,COLUMNS($A375:G375)+36,0)</f>
        <v>118.40031878350266</v>
      </c>
      <c r="L376" s="87">
        <f>VLOOKUP($D376,'[2]5D'!$C:$AY,COLUMNS($A375:H375)+36,0)</f>
        <v>136.49992735112781</v>
      </c>
      <c r="M376" s="87">
        <f>VLOOKUP($D376,'[2]5D'!$C:$AY,COLUMNS($A375:I375)+36,0)</f>
        <v>127.0540349311255</v>
      </c>
      <c r="N376" s="87">
        <f>VLOOKUP($D376,'[2]5D'!$C:$AY,COLUMNS($A375:J375)+36,0)</f>
        <v>118.13205060958775</v>
      </c>
      <c r="O376" s="87">
        <f>VLOOKUP($D376,'[2]5D'!$C:$AY,COLUMNS($A375:K375)+36,0)</f>
        <v>120.57568578561825</v>
      </c>
      <c r="P376" s="87">
        <f>VLOOKUP($D376,'[2]5D'!$C:$AY,COLUMNS($A375:L375)+36,0)</f>
        <v>121.92059044211048</v>
      </c>
      <c r="Q376" s="87">
        <f>VLOOKUP($D376,'[2]5D'!$C:$AY,COLUMNS($A375:M375)+36,0)</f>
        <v>129.73438666708188</v>
      </c>
    </row>
    <row r="377" spans="4:17">
      <c r="D377" s="136">
        <v>10621</v>
      </c>
      <c r="E377" s="87">
        <v>36.076862024801201</v>
      </c>
      <c r="F377" s="87">
        <f>VLOOKUP($D377,'[2]5D'!$C:$AY,COLUMNS($A376:B376)+36,0)</f>
        <v>105.05288316635864</v>
      </c>
      <c r="G377" s="87">
        <f>VLOOKUP($D377,'[2]5D'!$C:$AY,COLUMNS($A376:C376)+36,0)</f>
        <v>116.36791337855648</v>
      </c>
      <c r="H377" s="87">
        <f>VLOOKUP($D377,'[2]5D'!$C:$AY,COLUMNS($A376:D376)+36,0)</f>
        <v>105.05288316635864</v>
      </c>
      <c r="I377" s="98">
        <f>VLOOKUP($D377,'[2]5D'!$C:$AY,COLUMNS($A376:E376)+36,0)</f>
        <v>105.05288316635864</v>
      </c>
      <c r="J377" s="98">
        <f>VLOOKUP($D377,'[2]5D'!$C:$AY,COLUMNS($A376:F376)+36,0)</f>
        <v>103.67640890820313</v>
      </c>
      <c r="K377" s="87">
        <f>VLOOKUP($D377,'[2]5D'!$C:$AY,COLUMNS($A376:G376)+36,0)</f>
        <v>103.75669036423005</v>
      </c>
      <c r="L377" s="87">
        <f>VLOOKUP($D377,'[2]5D'!$C:$AY,COLUMNS($A376:H376)+36,0)</f>
        <v>111.1703165290936</v>
      </c>
      <c r="M377" s="87">
        <f>VLOOKUP($D377,'[2]5D'!$C:$AY,COLUMNS($A376:I376)+36,0)</f>
        <v>107.46350344666182</v>
      </c>
      <c r="N377" s="87">
        <f>VLOOKUP($D377,'[2]5D'!$C:$AY,COLUMNS($A376:J376)+36,0)</f>
        <v>107.19918526572761</v>
      </c>
      <c r="O377" s="87">
        <f>VLOOKUP($D377,'[2]5D'!$C:$AY,COLUMNS($A376:K376)+36,0)</f>
        <v>108.59395532194476</v>
      </c>
      <c r="P377" s="87">
        <f>VLOOKUP($D377,'[2]5D'!$C:$AY,COLUMNS($A376:L376)+36,0)</f>
        <v>108.69908015768721</v>
      </c>
      <c r="Q377" s="87">
        <f>VLOOKUP($D377,'[2]5D'!$C:$AY,COLUMNS($A376:M376)+36,0)</f>
        <v>126.16299820462031</v>
      </c>
    </row>
    <row r="378" spans="4:17">
      <c r="D378" s="136">
        <v>10622</v>
      </c>
      <c r="E378" s="87">
        <v>37.076862024801201</v>
      </c>
      <c r="F378" s="87">
        <f>VLOOKUP($D378,'[2]5D'!$C:$AY,COLUMNS($A377:B377)+36,0)</f>
        <v>120.08302183795563</v>
      </c>
      <c r="G378" s="87">
        <f>VLOOKUP($D378,'[2]5D'!$C:$AY,COLUMNS($A377:C377)+36,0)</f>
        <v>114.78810453306164</v>
      </c>
      <c r="H378" s="87">
        <f>VLOOKUP($D378,'[2]5D'!$C:$AY,COLUMNS($A377:D377)+36,0)</f>
        <v>110.5774072674961</v>
      </c>
      <c r="I378" s="98">
        <f>VLOOKUP($D378,'[2]5D'!$C:$AY,COLUMNS($A377:E377)+36,0)</f>
        <v>110.5774072674961</v>
      </c>
      <c r="J378" s="98">
        <f>VLOOKUP($D378,'[2]5D'!$C:$AY,COLUMNS($A377:F377)+36,0)</f>
        <v>100.92416094574344</v>
      </c>
      <c r="K378" s="87">
        <f>VLOOKUP($D378,'[2]5D'!$C:$AY,COLUMNS($A377:G377)+36,0)</f>
        <v>109.73219154434751</v>
      </c>
      <c r="L378" s="87">
        <f>VLOOKUP($D378,'[2]5D'!$C:$AY,COLUMNS($A377:H377)+36,0)</f>
        <v>107.07791991919571</v>
      </c>
      <c r="M378" s="87">
        <f>VLOOKUP($D378,'[2]5D'!$C:$AY,COLUMNS($A377:I377)+36,0)</f>
        <v>108.40505573177161</v>
      </c>
      <c r="N378" s="87">
        <f>VLOOKUP($D378,'[2]5D'!$C:$AY,COLUMNS($A377:J377)+36,0)</f>
        <v>110.27065863088346</v>
      </c>
      <c r="O378" s="87">
        <f>VLOOKUP($D378,'[2]5D'!$C:$AY,COLUMNS($A377:K377)+36,0)</f>
        <v>108.58453636127298</v>
      </c>
      <c r="P378" s="87">
        <f>VLOOKUP($D378,'[2]5D'!$C:$AY,COLUMNS($A377:L377)+36,0)</f>
        <v>109.08675024130935</v>
      </c>
      <c r="Q378" s="87">
        <f>VLOOKUP($D378,'[2]5D'!$C:$AY,COLUMNS($A377:M377)+36,0)</f>
        <v>116.14940214659238</v>
      </c>
    </row>
    <row r="379" spans="4:17">
      <c r="D379" s="136">
        <v>10623</v>
      </c>
      <c r="E379" s="87">
        <v>38.076862024801201</v>
      </c>
      <c r="F379" s="87">
        <f>VLOOKUP($D379,'[2]5D'!$C:$AY,COLUMNS($A378:B378)+36,0)</f>
        <v>131.51030122062005</v>
      </c>
      <c r="G379" s="87">
        <f>VLOOKUP($D379,'[2]5D'!$C:$AY,COLUMNS($A378:C378)+36,0)</f>
        <v>103.39299949450955</v>
      </c>
      <c r="H379" s="87">
        <f>VLOOKUP($D379,'[2]5D'!$C:$AY,COLUMNS($A378:D378)+36,0)</f>
        <v>117.23850193920511</v>
      </c>
      <c r="I379" s="98">
        <f>VLOOKUP($D379,'[2]5D'!$C:$AY,COLUMNS($A378:E378)+36,0)</f>
        <v>117.23850193920511</v>
      </c>
      <c r="J379" s="98">
        <f>VLOOKUP($D379,'[2]5D'!$C:$AY,COLUMNS($A378:F378)+36,0)</f>
        <v>117.55075203668258</v>
      </c>
      <c r="K379" s="87">
        <f>VLOOKUP($D379,'[2]5D'!$C:$AY,COLUMNS($A378:G378)+36,0)</f>
        <v>128.49028257827513</v>
      </c>
      <c r="L379" s="87">
        <f>VLOOKUP($D379,'[2]5D'!$C:$AY,COLUMNS($A378:H378)+36,0)</f>
        <v>121.09317885138758</v>
      </c>
      <c r="M379" s="87">
        <f>VLOOKUP($D379,'[2]5D'!$C:$AY,COLUMNS($A378:I378)+36,0)</f>
        <v>124.79173071483136</v>
      </c>
      <c r="N379" s="87">
        <f>VLOOKUP($D379,'[2]5D'!$C:$AY,COLUMNS($A378:J378)+36,0)</f>
        <v>120.16328109683958</v>
      </c>
      <c r="O379" s="87">
        <f>VLOOKUP($D379,'[2]5D'!$C:$AY,COLUMNS($A378:K378)+36,0)</f>
        <v>122.01617708448582</v>
      </c>
      <c r="P379" s="87">
        <f>VLOOKUP($D379,'[2]5D'!$C:$AY,COLUMNS($A378:L378)+36,0)</f>
        <v>122.0160919368861</v>
      </c>
      <c r="Q379" s="87">
        <f>VLOOKUP($D379,'[2]5D'!$C:$AY,COLUMNS($A378:M378)+36,0)</f>
        <v>115.14673132913782</v>
      </c>
    </row>
    <row r="380" spans="4:17">
      <c r="D380" s="136">
        <v>10714</v>
      </c>
      <c r="E380" s="87">
        <v>39.076862024801201</v>
      </c>
      <c r="F380" s="87">
        <f>VLOOKUP($D380,'[2]5D'!$C:$AY,COLUMNS($A379:B379)+36,0)</f>
        <v>107.88916309651972</v>
      </c>
      <c r="G380" s="87">
        <f>VLOOKUP($D380,'[2]5D'!$C:$AY,COLUMNS($A379:C379)+36,0)</f>
        <v>107.88495717619907</v>
      </c>
      <c r="H380" s="87">
        <f>VLOOKUP($D380,'[2]5D'!$C:$AY,COLUMNS($A379:D379)+36,0)</f>
        <v>107.88916309651972</v>
      </c>
      <c r="I380" s="98">
        <f>VLOOKUP($D380,'[2]5D'!$C:$AY,COLUMNS($A379:E379)+36,0)</f>
        <v>107.88916309651972</v>
      </c>
      <c r="J380" s="98">
        <f>VLOOKUP($D380,'[2]5D'!$C:$AY,COLUMNS($A379:F379)+36,0)</f>
        <v>122.94791309128192</v>
      </c>
      <c r="K380" s="87">
        <f>VLOOKUP($D380,'[2]5D'!$C:$AY,COLUMNS($A379:G379)+36,0)</f>
        <v>126.79006923462282</v>
      </c>
      <c r="L380" s="87">
        <f>VLOOKUP($D380,'[2]5D'!$C:$AY,COLUMNS($A379:H379)+36,0)</f>
        <v>119.20904847414147</v>
      </c>
      <c r="M380" s="87">
        <f>VLOOKUP($D380,'[2]5D'!$C:$AY,COLUMNS($A379:I379)+36,0)</f>
        <v>122.99955885438214</v>
      </c>
      <c r="N380" s="87">
        <f>VLOOKUP($D380,'[2]5D'!$C:$AY,COLUMNS($A379:J379)+36,0)</f>
        <v>115.43737951502334</v>
      </c>
      <c r="O380" s="87">
        <f>VLOOKUP($D380,'[2]5D'!$C:$AY,COLUMNS($A379:K379)+36,0)</f>
        <v>119.21553221495596</v>
      </c>
      <c r="P380" s="87">
        <f>VLOOKUP($D380,'[2]5D'!$C:$AY,COLUMNS($A379:L379)+36,0)</f>
        <v>119.21749019478713</v>
      </c>
      <c r="Q380" s="87">
        <f>VLOOKUP($D380,'[2]5D'!$C:$AY,COLUMNS($A379:M379)+36,0)</f>
        <v>103.16576767985966</v>
      </c>
    </row>
    <row r="381" spans="4:17">
      <c r="D381" s="136">
        <v>10722</v>
      </c>
      <c r="E381" s="87">
        <v>40.076862024801201</v>
      </c>
      <c r="F381" s="87">
        <f>VLOOKUP($D381,'[2]5D'!$C:$AY,COLUMNS($A380:B380)+36,0)</f>
        <v>123.54195902405579</v>
      </c>
      <c r="G381" s="87">
        <f>VLOOKUP($D381,'[2]5D'!$C:$AY,COLUMNS($A380:C380)+36,0)</f>
        <v>121.25675805835434</v>
      </c>
      <c r="H381" s="87">
        <f>VLOOKUP($D381,'[2]5D'!$C:$AY,COLUMNS($A380:D380)+36,0)</f>
        <v>117.28361717590067</v>
      </c>
      <c r="I381" s="98">
        <f>VLOOKUP($D381,'[2]5D'!$C:$AY,COLUMNS($A380:E380)+36,0)</f>
        <v>117.28361717590067</v>
      </c>
      <c r="J381" s="98">
        <f>VLOOKUP($D381,'[2]5D'!$C:$AY,COLUMNS($A380:F380)+36,0)</f>
        <v>112.53118032963027</v>
      </c>
      <c r="K381" s="87">
        <f>VLOOKUP($D381,'[2]5D'!$C:$AY,COLUMNS($A380:G380)+36,0)</f>
        <v>108.31273809876072</v>
      </c>
      <c r="L381" s="87">
        <f>VLOOKUP($D381,'[2]5D'!$C:$AY,COLUMNS($A380:H380)+36,0)</f>
        <v>112.70917853476388</v>
      </c>
      <c r="M381" s="87">
        <f>VLOOKUP($D381,'[2]5D'!$C:$AY,COLUMNS($A380:I380)+36,0)</f>
        <v>110.5109583167623</v>
      </c>
      <c r="N381" s="87">
        <f>VLOOKUP($D381,'[2]5D'!$C:$AY,COLUMNS($A380:J380)+36,0)</f>
        <v>115.42875083926609</v>
      </c>
      <c r="O381" s="87">
        <f>VLOOKUP($D381,'[2]5D'!$C:$AY,COLUMNS($A380:K380)+36,0)</f>
        <v>112.88296358354313</v>
      </c>
      <c r="P381" s="87">
        <f>VLOOKUP($D381,'[2]5D'!$C:$AY,COLUMNS($A380:L380)+36,0)</f>
        <v>112.9408909131905</v>
      </c>
      <c r="Q381" s="87">
        <f>VLOOKUP($D381,'[2]5D'!$C:$AY,COLUMNS($A380:M380)+36,0)</f>
        <v>111.62958268873082</v>
      </c>
    </row>
    <row r="382" spans="4:17">
      <c r="D382" s="136">
        <v>10792</v>
      </c>
      <c r="E382" s="87">
        <v>41.076862024801201</v>
      </c>
      <c r="F382" s="87">
        <f>VLOOKUP($D382,'[2]5D'!$C:$AY,COLUMNS($A381:B381)+36,0)</f>
        <v>123.54662301799142</v>
      </c>
      <c r="G382" s="87">
        <f>VLOOKUP($D382,'[2]5D'!$C:$AY,COLUMNS($A381:C381)+36,0)</f>
        <v>116.03071046790991</v>
      </c>
      <c r="H382" s="87">
        <f>VLOOKUP($D382,'[2]5D'!$C:$AY,COLUMNS($A381:D381)+36,0)</f>
        <v>132.29932635911118</v>
      </c>
      <c r="I382" s="98">
        <f>VLOOKUP($D382,'[2]5D'!$C:$AY,COLUMNS($A381:E381)+36,0)</f>
        <v>143.45213824719218</v>
      </c>
      <c r="J382" s="98">
        <f>VLOOKUP($D382,'[2]5D'!$C:$AY,COLUMNS($A381:F381)+36,0)</f>
        <v>126.36839711021931</v>
      </c>
      <c r="K382" s="87">
        <f>VLOOKUP($D382,'[2]5D'!$C:$AY,COLUMNS($A381:G381)+36,0)</f>
        <v>110.76806685770524</v>
      </c>
      <c r="L382" s="87">
        <f>VLOOKUP($D382,'[2]5D'!$C:$AY,COLUMNS($A381:H381)+36,0)</f>
        <v>151.84616674918269</v>
      </c>
      <c r="M382" s="87">
        <f>VLOOKUP($D382,'[2]5D'!$C:$AY,COLUMNS($A381:I381)+36,0)</f>
        <v>128.42637348918996</v>
      </c>
      <c r="N382" s="87">
        <f>VLOOKUP($D382,'[2]5D'!$C:$AY,COLUMNS($A381:J381)+36,0)</f>
        <v>110.36132730685705</v>
      </c>
      <c r="O382" s="87">
        <f>VLOOKUP($D382,'[2]5D'!$C:$AY,COLUMNS($A381:K381)+36,0)</f>
        <v>118.22627132066161</v>
      </c>
      <c r="P382" s="87">
        <f>VLOOKUP($D382,'[2]5D'!$C:$AY,COLUMNS($A381:L381)+36,0)</f>
        <v>118.32341460190513</v>
      </c>
      <c r="Q382" s="87">
        <f>VLOOKUP($D382,'[2]5D'!$C:$AY,COLUMNS($A381:M381)+36,0)</f>
        <v>124.8058197734815</v>
      </c>
    </row>
    <row r="383" spans="4:17">
      <c r="D383" s="136">
        <v>10795</v>
      </c>
      <c r="E383" s="87">
        <v>42.076862024801201</v>
      </c>
      <c r="F383" s="87">
        <f>VLOOKUP($D383,'[2]5D'!$C:$AY,COLUMNS($A382:B382)+36,0)</f>
        <v>120.70206430374515</v>
      </c>
      <c r="G383" s="87">
        <f>VLOOKUP($D383,'[2]5D'!$C:$AY,COLUMNS($A382:C382)+36,0)</f>
        <v>101.79733413383728</v>
      </c>
      <c r="H383" s="87">
        <f>VLOOKUP($D383,'[2]5D'!$C:$AY,COLUMNS($A382:D382)+36,0)</f>
        <v>134.82238239168231</v>
      </c>
      <c r="I383" s="98">
        <f>VLOOKUP($D383,'[2]5D'!$C:$AY,COLUMNS($A382:E382)+36,0)</f>
        <v>119.37838822199332</v>
      </c>
      <c r="J383" s="98">
        <f>VLOOKUP($D383,'[2]5D'!$C:$AY,COLUMNS($A382:F382)+36,0)</f>
        <v>113.84442099204692</v>
      </c>
      <c r="K383" s="87">
        <f>VLOOKUP($D383,'[2]5D'!$C:$AY,COLUMNS($A382:G382)+36,0)</f>
        <v>132.69833987469664</v>
      </c>
      <c r="L383" s="87">
        <f>VLOOKUP($D383,'[2]5D'!$C:$AY,COLUMNS($A382:H382)+36,0)</f>
        <v>160.79010568987326</v>
      </c>
      <c r="M383" s="87">
        <f>VLOOKUP($D383,'[2]5D'!$C:$AY,COLUMNS($A382:I382)+36,0)</f>
        <v>132.55362723173005</v>
      </c>
      <c r="N383" s="87">
        <f>VLOOKUP($D383,'[2]5D'!$C:$AY,COLUMNS($A382:J382)+36,0)</f>
        <v>128.29645858256924</v>
      </c>
      <c r="O383" s="87">
        <f>VLOOKUP($D383,'[2]5D'!$C:$AY,COLUMNS($A382:K382)+36,0)</f>
        <v>123.7151317322049</v>
      </c>
      <c r="P383" s="87">
        <f>VLOOKUP($D383,'[2]5D'!$C:$AY,COLUMNS($A382:L382)+36,0)</f>
        <v>127.25015920745663</v>
      </c>
      <c r="Q383" s="87">
        <f>VLOOKUP($D383,'[2]5D'!$C:$AY,COLUMNS($A382:M382)+36,0)</f>
        <v>124.1460845244648</v>
      </c>
    </row>
    <row r="384" spans="4:17">
      <c r="D384" s="136">
        <v>10800</v>
      </c>
      <c r="E384" s="87">
        <v>43.076862024801201</v>
      </c>
      <c r="F384" s="87">
        <f>VLOOKUP($D384,'[2]5D'!$C:$AY,COLUMNS($A383:B383)+36,0)</f>
        <v>121.95758106782242</v>
      </c>
      <c r="G384" s="87">
        <f>VLOOKUP($D384,'[2]5D'!$C:$AY,COLUMNS($A383:C383)+36,0)</f>
        <v>112.61260647238535</v>
      </c>
      <c r="H384" s="87">
        <f>VLOOKUP($D384,'[2]5D'!$C:$AY,COLUMNS($A383:D383)+36,0)</f>
        <v>122.28240105692508</v>
      </c>
      <c r="I384" s="98">
        <f>VLOOKUP($D384,'[2]5D'!$C:$AY,COLUMNS($A383:E383)+36,0)</f>
        <v>127.49425837445617</v>
      </c>
      <c r="J384" s="98">
        <f>VLOOKUP($D384,'[2]5D'!$C:$AY,COLUMNS($A383:F383)+36,0)</f>
        <v>131.88519438745533</v>
      </c>
      <c r="K384" s="87">
        <f>VLOOKUP($D384,'[2]5D'!$C:$AY,COLUMNS($A383:G383)+36,0)</f>
        <v>129.55477605024981</v>
      </c>
      <c r="L384" s="87">
        <f>VLOOKUP($D384,'[2]5D'!$C:$AY,COLUMNS($A383:H383)+36,0)</f>
        <v>153.24292120323625</v>
      </c>
      <c r="M384" s="87">
        <f>VLOOKUP($D384,'[2]5D'!$C:$AY,COLUMNS($A383:I383)+36,0)</f>
        <v>143.57735549245081</v>
      </c>
      <c r="N384" s="87">
        <f>VLOOKUP($D384,'[2]5D'!$C:$AY,COLUMNS($A383:J383)+36,0)</f>
        <v>126.62699542942187</v>
      </c>
      <c r="O384" s="87">
        <f>VLOOKUP($D384,'[2]5D'!$C:$AY,COLUMNS($A383:K383)+36,0)</f>
        <v>123.25679895119076</v>
      </c>
      <c r="P384" s="87">
        <f>VLOOKUP($D384,'[2]5D'!$C:$AY,COLUMNS($A383:L383)+36,0)</f>
        <v>118.32809544190356</v>
      </c>
      <c r="Q384" s="87">
        <f>VLOOKUP($D384,'[2]5D'!$C:$AY,COLUMNS($A383:M383)+36,0)</f>
        <v>133.45289983243478</v>
      </c>
    </row>
    <row r="385" spans="4:17">
      <c r="D385" s="136">
        <v>11010</v>
      </c>
      <c r="E385" s="87">
        <v>44.076862024801201</v>
      </c>
      <c r="F385" s="87">
        <f>VLOOKUP($D385,'[2]5D'!$C:$AY,COLUMNS($A384:B384)+36,0)</f>
        <v>131.74538822480977</v>
      </c>
      <c r="G385" s="87">
        <f>VLOOKUP($D385,'[2]5D'!$C:$AY,COLUMNS($A384:C384)+36,0)</f>
        <v>121.10247223696072</v>
      </c>
      <c r="H385" s="87">
        <f>VLOOKUP($D385,'[2]5D'!$C:$AY,COLUMNS($A384:D384)+36,0)</f>
        <v>119.45354406242576</v>
      </c>
      <c r="I385" s="98">
        <f>VLOOKUP($D385,'[2]5D'!$C:$AY,COLUMNS($A384:E384)+36,0)</f>
        <v>114.81083917590297</v>
      </c>
      <c r="J385" s="98">
        <f>VLOOKUP($D385,'[2]5D'!$C:$AY,COLUMNS($A384:F384)+36,0)</f>
        <v>118.17557051811411</v>
      </c>
      <c r="K385" s="87">
        <f>VLOOKUP($D385,'[2]5D'!$C:$AY,COLUMNS($A384:G384)+36,0)</f>
        <v>130.96708788060971</v>
      </c>
      <c r="L385" s="87">
        <f>VLOOKUP($D385,'[2]5D'!$C:$AY,COLUMNS($A384:H384)+36,0)</f>
        <v>96.14477548541322</v>
      </c>
      <c r="M385" s="87">
        <f>VLOOKUP($D385,'[2]5D'!$C:$AY,COLUMNS($A384:I384)+36,0)</f>
        <v>124.66873291077535</v>
      </c>
      <c r="N385" s="87">
        <f>VLOOKUP($D385,'[2]5D'!$C:$AY,COLUMNS($A384:J384)+36,0)</f>
        <v>140.82724590427307</v>
      </c>
      <c r="O385" s="87">
        <f>VLOOKUP($D385,'[2]5D'!$C:$AY,COLUMNS($A384:K384)+36,0)</f>
        <v>143.14307657860098</v>
      </c>
      <c r="P385" s="87">
        <f>VLOOKUP($D385,'[2]5D'!$C:$AY,COLUMNS($A384:L384)+36,0)</f>
        <v>136.21301846454978</v>
      </c>
      <c r="Q385" s="87">
        <f>VLOOKUP($D385,'[2]5D'!$C:$AY,COLUMNS($A384:M384)+36,0)</f>
        <v>127.87434365061847</v>
      </c>
    </row>
    <row r="386" spans="4:17">
      <c r="D386" s="136">
        <v>11020</v>
      </c>
      <c r="E386" s="87">
        <v>45.076862024801201</v>
      </c>
      <c r="F386" s="87">
        <f>VLOOKUP($D386,'[2]5D'!$C:$AY,COLUMNS($A385:B385)+36,0)</f>
        <v>124.33331250954866</v>
      </c>
      <c r="G386" s="87">
        <f>VLOOKUP($D386,'[2]5D'!$C:$AY,COLUMNS($A385:C385)+36,0)</f>
        <v>121.42308505632974</v>
      </c>
      <c r="H386" s="87">
        <f>VLOOKUP($D386,'[2]5D'!$C:$AY,COLUMNS($A385:D385)+36,0)</f>
        <v>119.38377474740396</v>
      </c>
      <c r="I386" s="98">
        <f>VLOOKUP($D386,'[2]5D'!$C:$AY,COLUMNS($A385:E385)+36,0)</f>
        <v>127.85779580332566</v>
      </c>
      <c r="J386" s="98">
        <f>VLOOKUP($D386,'[2]5D'!$C:$AY,COLUMNS($A385:F385)+36,0)</f>
        <v>125.47177060768234</v>
      </c>
      <c r="K386" s="87">
        <f>VLOOKUP($D386,'[2]5D'!$C:$AY,COLUMNS($A385:G385)+36,0)</f>
        <v>131.67594818939455</v>
      </c>
      <c r="L386" s="87">
        <f>VLOOKUP($D386,'[2]5D'!$C:$AY,COLUMNS($A385:H385)+36,0)</f>
        <v>135.69367822121885</v>
      </c>
      <c r="M386" s="87">
        <f>VLOOKUP($D386,'[2]5D'!$C:$AY,COLUMNS($A385:I385)+36,0)</f>
        <v>120.42744578172119</v>
      </c>
      <c r="N386" s="87">
        <f>VLOOKUP($D386,'[2]5D'!$C:$AY,COLUMNS($A385:J385)+36,0)</f>
        <v>128.72852734524389</v>
      </c>
      <c r="O386" s="87">
        <f>VLOOKUP($D386,'[2]5D'!$C:$AY,COLUMNS($A385:K385)+36,0)</f>
        <v>128.28673558542465</v>
      </c>
      <c r="P386" s="87">
        <f>VLOOKUP($D386,'[2]5D'!$C:$AY,COLUMNS($A385:L385)+36,0)</f>
        <v>134.10457055541704</v>
      </c>
      <c r="Q386" s="87">
        <f>VLOOKUP($D386,'[2]5D'!$C:$AY,COLUMNS($A385:M385)+36,0)</f>
        <v>112.36004156082666</v>
      </c>
    </row>
    <row r="387" spans="4:17">
      <c r="D387" s="136">
        <v>13131</v>
      </c>
      <c r="E387" s="87">
        <v>46.076862024801201</v>
      </c>
      <c r="F387" s="87">
        <f>VLOOKUP($D387,'[2]5D'!$C:$AY,COLUMNS($A386:B386)+36,0)</f>
        <v>107.33203954402244</v>
      </c>
      <c r="G387" s="87">
        <f>VLOOKUP($D387,'[2]5D'!$C:$AY,COLUMNS($A386:C386)+36,0)</f>
        <v>114.52807322189418</v>
      </c>
      <c r="H387" s="87">
        <f>VLOOKUP($D387,'[2]5D'!$C:$AY,COLUMNS($A386:D386)+36,0)</f>
        <v>116.28894413427872</v>
      </c>
      <c r="I387" s="98">
        <f>VLOOKUP($D387,'[2]5D'!$C:$AY,COLUMNS($A386:E386)+36,0)</f>
        <v>109.80092201691282</v>
      </c>
      <c r="J387" s="98">
        <f>VLOOKUP($D387,'[2]5D'!$C:$AY,COLUMNS($A386:F386)+36,0)</f>
        <v>113.87629972840536</v>
      </c>
      <c r="K387" s="87">
        <f>VLOOKUP($D387,'[2]5D'!$C:$AY,COLUMNS($A386:G386)+36,0)</f>
        <v>103.04032167686874</v>
      </c>
      <c r="L387" s="87">
        <f>VLOOKUP($D387,'[2]5D'!$C:$AY,COLUMNS($A386:H386)+36,0)</f>
        <v>108.90584780739563</v>
      </c>
      <c r="M387" s="87">
        <f>VLOOKUP($D387,'[2]5D'!$C:$AY,COLUMNS($A386:I386)+36,0)</f>
        <v>102.5027359486933</v>
      </c>
      <c r="N387" s="87">
        <f>VLOOKUP($D387,'[2]5D'!$C:$AY,COLUMNS($A386:J386)+36,0)</f>
        <v>111.63969445129642</v>
      </c>
      <c r="O387" s="87">
        <f>VLOOKUP($D387,'[2]5D'!$C:$AY,COLUMNS($A386:K386)+36,0)</f>
        <v>106.53999264041761</v>
      </c>
      <c r="P387" s="87">
        <f>VLOOKUP($D387,'[2]5D'!$C:$AY,COLUMNS($A386:L386)+36,0)</f>
        <v>110.89405883719363</v>
      </c>
      <c r="Q387" s="87">
        <f>VLOOKUP($D387,'[2]5D'!$C:$AY,COLUMNS($A386:M386)+36,0)</f>
        <v>101.12641148474964</v>
      </c>
    </row>
    <row r="388" spans="4:17">
      <c r="D388" s="136">
        <v>13910</v>
      </c>
      <c r="E388" s="87">
        <v>47.076862024801201</v>
      </c>
      <c r="F388" s="87">
        <f>VLOOKUP($D388,'[2]5D'!$C:$AY,COLUMNS($A387:B387)+36,0)</f>
        <v>108.24193500114487</v>
      </c>
      <c r="G388" s="87">
        <f>VLOOKUP($D388,'[2]5D'!$C:$AY,COLUMNS($A387:C387)+36,0)</f>
        <v>107.92028924891879</v>
      </c>
      <c r="H388" s="87">
        <f>VLOOKUP($D388,'[2]5D'!$C:$AY,COLUMNS($A387:D387)+36,0)</f>
        <v>113.035398134283</v>
      </c>
      <c r="I388" s="98">
        <f>VLOOKUP($D388,'[2]5D'!$C:$AY,COLUMNS($A387:E387)+36,0)</f>
        <v>107.69350659160651</v>
      </c>
      <c r="J388" s="98">
        <f>VLOOKUP($D388,'[2]5D'!$C:$AY,COLUMNS($A387:F387)+36,0)</f>
        <v>114.43310301127374</v>
      </c>
      <c r="K388" s="87">
        <f>VLOOKUP($D388,'[2]5D'!$C:$AY,COLUMNS($A387:G387)+36,0)</f>
        <v>107.91205286132069</v>
      </c>
      <c r="L388" s="87">
        <f>VLOOKUP($D388,'[2]5D'!$C:$AY,COLUMNS($A387:H387)+36,0)</f>
        <v>106.25870777798025</v>
      </c>
      <c r="M388" s="87">
        <f>VLOOKUP($D388,'[2]5D'!$C:$AY,COLUMNS($A387:I387)+36,0)</f>
        <v>114.23319751202989</v>
      </c>
      <c r="N388" s="87">
        <f>VLOOKUP($D388,'[2]5D'!$C:$AY,COLUMNS($A387:J387)+36,0)</f>
        <v>134.75959198665757</v>
      </c>
      <c r="O388" s="87">
        <f>VLOOKUP($D388,'[2]5D'!$C:$AY,COLUMNS($A387:K387)+36,0)</f>
        <v>113.36784994231502</v>
      </c>
      <c r="P388" s="87">
        <f>VLOOKUP($D388,'[2]5D'!$C:$AY,COLUMNS($A387:L387)+36,0)</f>
        <v>123.42031413844229</v>
      </c>
      <c r="Q388" s="87">
        <f>VLOOKUP($D388,'[2]5D'!$C:$AY,COLUMNS($A387:M387)+36,0)</f>
        <v>90.72883557800516</v>
      </c>
    </row>
    <row r="389" spans="4:17">
      <c r="D389" s="136">
        <v>13921</v>
      </c>
      <c r="E389" s="87">
        <v>48.076862024801201</v>
      </c>
      <c r="F389" s="87">
        <f>VLOOKUP($D389,'[2]5D'!$C:$AY,COLUMNS($A388:B388)+36,0)</f>
        <v>129.37960697497726</v>
      </c>
      <c r="G389" s="87">
        <f>VLOOKUP($D389,'[2]5D'!$C:$AY,COLUMNS($A388:C388)+36,0)</f>
        <v>113.40451083296706</v>
      </c>
      <c r="H389" s="87">
        <f>VLOOKUP($D389,'[2]5D'!$C:$AY,COLUMNS($A388:D388)+36,0)</f>
        <v>109.98427414135936</v>
      </c>
      <c r="I389" s="98">
        <f>VLOOKUP($D389,'[2]5D'!$C:$AY,COLUMNS($A388:E388)+36,0)</f>
        <v>124.54197755653459</v>
      </c>
      <c r="J389" s="98">
        <f>VLOOKUP($D389,'[2]5D'!$C:$AY,COLUMNS($A388:F388)+36,0)</f>
        <v>126.72267686411186</v>
      </c>
      <c r="K389" s="87">
        <f>VLOOKUP($D389,'[2]5D'!$C:$AY,COLUMNS($A388:G388)+36,0)</f>
        <v>119.63195695236755</v>
      </c>
      <c r="L389" s="87">
        <f>VLOOKUP($D389,'[2]5D'!$C:$AY,COLUMNS($A388:H388)+36,0)</f>
        <v>125.287126328396</v>
      </c>
      <c r="M389" s="87">
        <f>VLOOKUP($D389,'[2]5D'!$C:$AY,COLUMNS($A388:I388)+36,0)</f>
        <v>116.60993395077791</v>
      </c>
      <c r="N389" s="87">
        <f>VLOOKUP($D389,'[2]5D'!$C:$AY,COLUMNS($A388:J388)+36,0)</f>
        <v>122.2341439226941</v>
      </c>
      <c r="O389" s="87">
        <f>VLOOKUP($D389,'[2]5D'!$C:$AY,COLUMNS($A388:K388)+36,0)</f>
        <v>134.45663135664074</v>
      </c>
      <c r="P389" s="87">
        <f>VLOOKUP($D389,'[2]5D'!$C:$AY,COLUMNS($A388:L388)+36,0)</f>
        <v>125.51952463506616</v>
      </c>
      <c r="Q389" s="87">
        <f>VLOOKUP($D389,'[2]5D'!$C:$AY,COLUMNS($A388:M388)+36,0)</f>
        <v>126.98446463459932</v>
      </c>
    </row>
    <row r="390" spans="4:17">
      <c r="D390" s="136">
        <v>13922</v>
      </c>
      <c r="E390" s="87">
        <v>49.076862024801201</v>
      </c>
      <c r="F390" s="87">
        <f>VLOOKUP($D390,'[2]5D'!$C:$AY,COLUMNS($A389:B389)+36,0)</f>
        <v>107.77702187494722</v>
      </c>
      <c r="G390" s="87">
        <f>VLOOKUP($D390,'[2]5D'!$C:$AY,COLUMNS($A389:C389)+36,0)</f>
        <v>108.80158663305154</v>
      </c>
      <c r="H390" s="87">
        <f>VLOOKUP($D390,'[2]5D'!$C:$AY,COLUMNS($A389:D389)+36,0)</f>
        <v>107.77702187494722</v>
      </c>
      <c r="I390" s="98">
        <f>VLOOKUP($D390,'[2]5D'!$C:$AY,COLUMNS($A389:E389)+36,0)</f>
        <v>108.118543460982</v>
      </c>
      <c r="J390" s="98">
        <f>VLOOKUP($D390,'[2]5D'!$C:$AY,COLUMNS($A389:F389)+36,0)</f>
        <v>100.98356657256249</v>
      </c>
      <c r="K390" s="87">
        <f>VLOOKUP($D390,'[2]5D'!$C:$AY,COLUMNS($A389:G389)+36,0)</f>
        <v>101.70387932053157</v>
      </c>
      <c r="L390" s="87">
        <f>VLOOKUP($D390,'[2]5D'!$C:$AY,COLUMNS($A389:H389)+36,0)</f>
        <v>105.95450995364369</v>
      </c>
      <c r="M390" s="87">
        <f>VLOOKUP($D390,'[2]5D'!$C:$AY,COLUMNS($A389:I389)+36,0)</f>
        <v>107.87287079351879</v>
      </c>
      <c r="N390" s="87">
        <f>VLOOKUP($D390,'[2]5D'!$C:$AY,COLUMNS($A389:J389)+36,0)</f>
        <v>118.66015787287067</v>
      </c>
      <c r="O390" s="87">
        <f>VLOOKUP($D390,'[2]5D'!$C:$AY,COLUMNS($A389:K389)+36,0)</f>
        <v>130.52555047777301</v>
      </c>
      <c r="P390" s="87">
        <f>VLOOKUP($D390,'[2]5D'!$C:$AY,COLUMNS($A389:L389)+36,0)</f>
        <v>136.72621520565002</v>
      </c>
      <c r="Q390" s="87">
        <f>VLOOKUP($D390,'[2]5D'!$C:$AY,COLUMNS($A389:M389)+36,0)</f>
        <v>112.26372036731618</v>
      </c>
    </row>
    <row r="391" spans="4:17">
      <c r="D391" s="136">
        <v>13930</v>
      </c>
      <c r="E391" s="87">
        <v>50.076862024801201</v>
      </c>
      <c r="F391" s="87">
        <f>VLOOKUP($D391,'[2]5D'!$C:$AY,COLUMNS($A390:B390)+36,0)</f>
        <v>105.78144702355561</v>
      </c>
      <c r="G391" s="87">
        <f>VLOOKUP($D391,'[2]5D'!$C:$AY,COLUMNS($A390:C390)+36,0)</f>
        <v>99.932089352665884</v>
      </c>
      <c r="H391" s="87">
        <f>VLOOKUP($D391,'[2]5D'!$C:$AY,COLUMNS($A390:D390)+36,0)</f>
        <v>115.93429172403677</v>
      </c>
      <c r="I391" s="98">
        <f>VLOOKUP($D391,'[2]5D'!$C:$AY,COLUMNS($A390:E390)+36,0)</f>
        <v>110.37451953874098</v>
      </c>
      <c r="J391" s="98">
        <f>VLOOKUP($D391,'[2]5D'!$C:$AY,COLUMNS($A390:F390)+36,0)</f>
        <v>110.61765952437619</v>
      </c>
      <c r="K391" s="87">
        <f>VLOOKUP($D391,'[2]5D'!$C:$AY,COLUMNS($A390:G390)+36,0)</f>
        <v>116.63188480493129</v>
      </c>
      <c r="L391" s="87">
        <f>VLOOKUP($D391,'[2]5D'!$C:$AY,COLUMNS($A390:H390)+36,0)</f>
        <v>107.99238252562498</v>
      </c>
      <c r="M391" s="87">
        <f>VLOOKUP($D391,'[2]5D'!$C:$AY,COLUMNS($A390:I390)+36,0)</f>
        <v>104.80623090876561</v>
      </c>
      <c r="N391" s="87">
        <f>VLOOKUP($D391,'[2]5D'!$C:$AY,COLUMNS($A390:J390)+36,0)</f>
        <v>112.34265122037365</v>
      </c>
      <c r="O391" s="87">
        <f>VLOOKUP($D391,'[2]5D'!$C:$AY,COLUMNS($A390:K390)+36,0)</f>
        <v>115.542390508464</v>
      </c>
      <c r="P391" s="87">
        <f>VLOOKUP($D391,'[2]5D'!$C:$AY,COLUMNS($A390:L390)+36,0)</f>
        <v>116.65844677873477</v>
      </c>
      <c r="Q391" s="87">
        <f>VLOOKUP($D391,'[2]5D'!$C:$AY,COLUMNS($A390:M390)+36,0)</f>
        <v>105.46161227591979</v>
      </c>
    </row>
    <row r="392" spans="4:17">
      <c r="D392" s="136">
        <v>13940</v>
      </c>
      <c r="E392" s="87">
        <v>51.076862024801201</v>
      </c>
      <c r="F392" s="87">
        <f>VLOOKUP($D392,'[2]5D'!$C:$AY,COLUMNS($A391:B391)+36,0)</f>
        <v>112.81322548408427</v>
      </c>
      <c r="G392" s="87">
        <f>VLOOKUP($D392,'[2]5D'!$C:$AY,COLUMNS($A391:C391)+36,0)</f>
        <v>112.11949294717287</v>
      </c>
      <c r="H392" s="87">
        <f>VLOOKUP($D392,'[2]5D'!$C:$AY,COLUMNS($A391:D391)+36,0)</f>
        <v>112.81322548408427</v>
      </c>
      <c r="I392" s="98">
        <f>VLOOKUP($D392,'[2]5D'!$C:$AY,COLUMNS($A391:E391)+36,0)</f>
        <v>112.58198130511383</v>
      </c>
      <c r="J392" s="98">
        <f>VLOOKUP($D392,'[2]5D'!$C:$AY,COLUMNS($A391:F391)+36,0)</f>
        <v>105.39826491645918</v>
      </c>
      <c r="K392" s="87">
        <f>VLOOKUP($D392,'[2]5D'!$C:$AY,COLUMNS($A391:G391)+36,0)</f>
        <v>111.53457125063761</v>
      </c>
      <c r="L392" s="87">
        <f>VLOOKUP($D392,'[2]5D'!$C:$AY,COLUMNS($A391:H391)+36,0)</f>
        <v>109.83827249073686</v>
      </c>
      <c r="M392" s="87">
        <f>VLOOKUP($D392,'[2]5D'!$C:$AY,COLUMNS($A391:I391)+36,0)</f>
        <v>110.68642187068723</v>
      </c>
      <c r="N392" s="87">
        <f>VLOOKUP($D392,'[2]5D'!$C:$AY,COLUMNS($A391:J391)+36,0)</f>
        <v>118.43447140163535</v>
      </c>
      <c r="O392" s="87">
        <f>VLOOKUP($D392,'[2]5D'!$C:$AY,COLUMNS($A391:K391)+36,0)</f>
        <v>126.72302444429452</v>
      </c>
      <c r="P392" s="87">
        <f>VLOOKUP($D392,'[2]5D'!$C:$AY,COLUMNS($A391:L391)+36,0)</f>
        <v>121.88467962686475</v>
      </c>
      <c r="Q392" s="87">
        <f>VLOOKUP($D392,'[2]5D'!$C:$AY,COLUMNS($A391:M391)+36,0)</f>
        <v>114.07523920197916</v>
      </c>
    </row>
    <row r="393" spans="4:17">
      <c r="D393" s="136">
        <v>13990</v>
      </c>
      <c r="E393" s="87">
        <v>52.076862024801201</v>
      </c>
      <c r="F393" s="87">
        <f>VLOOKUP($D393,'[2]5D'!$C:$AY,COLUMNS($A392:B392)+36,0)</f>
        <v>126.03104394361823</v>
      </c>
      <c r="G393" s="87">
        <f>VLOOKUP($D393,'[2]5D'!$C:$AY,COLUMNS($A392:C392)+36,0)</f>
        <v>113.09445865139779</v>
      </c>
      <c r="H393" s="87">
        <f>VLOOKUP($D393,'[2]5D'!$C:$AY,COLUMNS($A392:D392)+36,0)</f>
        <v>124.38947199948164</v>
      </c>
      <c r="I393" s="98">
        <f>VLOOKUP($D393,'[2]5D'!$C:$AY,COLUMNS($A392:E392)+36,0)</f>
        <v>128.85089664794015</v>
      </c>
      <c r="J393" s="98">
        <f>VLOOKUP($D393,'[2]5D'!$C:$AY,COLUMNS($A392:F392)+36,0)</f>
        <v>122.92608533499602</v>
      </c>
      <c r="K393" s="87">
        <f>VLOOKUP($D393,'[2]5D'!$C:$AY,COLUMNS($A392:G392)+36,0)</f>
        <v>144.88941092626041</v>
      </c>
      <c r="L393" s="87">
        <f>VLOOKUP($D393,'[2]5D'!$C:$AY,COLUMNS($A392:H392)+36,0)</f>
        <v>139.3229389299606</v>
      </c>
      <c r="M393" s="87">
        <f>VLOOKUP($D393,'[2]5D'!$C:$AY,COLUMNS($A392:I392)+36,0)</f>
        <v>122.16530605094439</v>
      </c>
      <c r="N393" s="87">
        <f>VLOOKUP($D393,'[2]5D'!$C:$AY,COLUMNS($A392:J392)+36,0)</f>
        <v>123.54801046962602</v>
      </c>
      <c r="O393" s="87">
        <f>VLOOKUP($D393,'[2]5D'!$C:$AY,COLUMNS($A392:K392)+36,0)</f>
        <v>128.34546792333853</v>
      </c>
      <c r="P393" s="87">
        <f>VLOOKUP($D393,'[2]5D'!$C:$AY,COLUMNS($A392:L392)+36,0)</f>
        <v>130.67551082469387</v>
      </c>
      <c r="Q393" s="87">
        <f>VLOOKUP($D393,'[2]5D'!$C:$AY,COLUMNS($A392:M392)+36,0)</f>
        <v>127.65805470020524</v>
      </c>
    </row>
    <row r="394" spans="4:17">
      <c r="D394" s="136">
        <v>14101</v>
      </c>
      <c r="E394" s="87">
        <v>53.076862024801201</v>
      </c>
      <c r="F394" s="87">
        <f>VLOOKUP($D394,'[2]5D'!$C:$AY,COLUMNS($A393:B393)+36,0)</f>
        <v>119.52299804612593</v>
      </c>
      <c r="G394" s="87">
        <f>VLOOKUP($D394,'[2]5D'!$C:$AY,COLUMNS($A393:C393)+36,0)</f>
        <v>119.49064606041088</v>
      </c>
      <c r="H394" s="87">
        <f>VLOOKUP($D394,'[2]5D'!$C:$AY,COLUMNS($A393:D393)+36,0)</f>
        <v>116.98171882785118</v>
      </c>
      <c r="I394" s="98">
        <f>VLOOKUP($D394,'[2]5D'!$C:$AY,COLUMNS($A393:E393)+36,0)</f>
        <v>107.39231890462099</v>
      </c>
      <c r="J394" s="98">
        <f>VLOOKUP($D394,'[2]5D'!$C:$AY,COLUMNS($A393:F393)+36,0)</f>
        <v>106.21968235259496</v>
      </c>
      <c r="K394" s="87">
        <f>VLOOKUP($D394,'[2]5D'!$C:$AY,COLUMNS($A393:G393)+36,0)</f>
        <v>112.90007401591534</v>
      </c>
      <c r="L394" s="87">
        <f>VLOOKUP($D394,'[2]5D'!$C:$AY,COLUMNS($A393:H393)+36,0)</f>
        <v>98.202231121281471</v>
      </c>
      <c r="M394" s="87">
        <f>VLOOKUP($D394,'[2]5D'!$C:$AY,COLUMNS($A393:I393)+36,0)</f>
        <v>101.9078947368421</v>
      </c>
      <c r="N394" s="87">
        <f>VLOOKUP($D394,'[2]5D'!$C:$AY,COLUMNS($A393:J393)+36,0)</f>
        <v>102.67942269001745</v>
      </c>
      <c r="O394" s="87">
        <f>VLOOKUP($D394,'[2]5D'!$C:$AY,COLUMNS($A393:K393)+36,0)</f>
        <v>117.26115560640733</v>
      </c>
      <c r="P394" s="87">
        <f>VLOOKUP($D394,'[2]5D'!$C:$AY,COLUMNS($A393:L393)+36,0)</f>
        <v>135.00471456656442</v>
      </c>
      <c r="Q394" s="87">
        <f>VLOOKUP($D394,'[2]5D'!$C:$AY,COLUMNS($A393:M393)+36,0)</f>
        <v>138.35698517847862</v>
      </c>
    </row>
    <row r="395" spans="4:17">
      <c r="D395" s="136">
        <v>14103</v>
      </c>
      <c r="E395" s="87">
        <v>54.076862024801201</v>
      </c>
      <c r="F395" s="87">
        <f>VLOOKUP($D395,'[2]5D'!$C:$AY,COLUMNS($A394:B394)+36,0)</f>
        <v>119.84033085507497</v>
      </c>
      <c r="G395" s="87">
        <f>VLOOKUP($D395,'[2]5D'!$C:$AY,COLUMNS($A394:C394)+36,0)</f>
        <v>116.63160697947089</v>
      </c>
      <c r="H395" s="87">
        <f>VLOOKUP($D395,'[2]5D'!$C:$AY,COLUMNS($A394:D394)+36,0)</f>
        <v>127.80566739008469</v>
      </c>
      <c r="I395" s="98">
        <f>VLOOKUP($D395,'[2]5D'!$C:$AY,COLUMNS($A394:E394)+36,0)</f>
        <v>152.43207587453142</v>
      </c>
      <c r="J395" s="98">
        <f>VLOOKUP($D395,'[2]5D'!$C:$AY,COLUMNS($A394:F394)+36,0)</f>
        <v>132.86488907531563</v>
      </c>
      <c r="K395" s="87">
        <f>VLOOKUP($D395,'[2]5D'!$C:$AY,COLUMNS($A394:G394)+36,0)</f>
        <v>129.06809043258534</v>
      </c>
      <c r="L395" s="87">
        <f>VLOOKUP($D395,'[2]5D'!$C:$AY,COLUMNS($A394:H394)+36,0)</f>
        <v>138.12168512747746</v>
      </c>
      <c r="M395" s="87">
        <f>VLOOKUP($D395,'[2]5D'!$C:$AY,COLUMNS($A394:I394)+36,0)</f>
        <v>131.01278184067161</v>
      </c>
      <c r="N395" s="87">
        <f>VLOOKUP($D395,'[2]5D'!$C:$AY,COLUMNS($A394:J394)+36,0)</f>
        <v>128.1862372778366</v>
      </c>
      <c r="O395" s="87">
        <f>VLOOKUP($D395,'[2]5D'!$C:$AY,COLUMNS($A394:K394)+36,0)</f>
        <v>130.70376076908028</v>
      </c>
      <c r="P395" s="87">
        <f>VLOOKUP($D395,'[2]5D'!$C:$AY,COLUMNS($A394:L394)+36,0)</f>
        <v>133.46585360560726</v>
      </c>
      <c r="Q395" s="87">
        <f>VLOOKUP($D395,'[2]5D'!$C:$AY,COLUMNS($A394:M394)+36,0)</f>
        <v>129.44673100146554</v>
      </c>
    </row>
    <row r="396" spans="4:17">
      <c r="D396" s="136">
        <v>14109</v>
      </c>
      <c r="E396" s="87">
        <v>55.076862024801201</v>
      </c>
      <c r="F396" s="87">
        <f>VLOOKUP($D396,'[2]5D'!$C:$AY,COLUMNS($A395:B395)+36,0)</f>
        <v>120.62478343283234</v>
      </c>
      <c r="G396" s="87">
        <f>VLOOKUP($D396,'[2]5D'!$C:$AY,COLUMNS($A395:C395)+36,0)</f>
        <v>136.91039491036526</v>
      </c>
      <c r="H396" s="87">
        <f>VLOOKUP($D396,'[2]5D'!$C:$AY,COLUMNS($A395:D395)+36,0)</f>
        <v>137.03001430508323</v>
      </c>
      <c r="I396" s="98">
        <f>VLOOKUP($D396,'[2]5D'!$C:$AY,COLUMNS($A395:E395)+36,0)</f>
        <v>183.52824641661257</v>
      </c>
      <c r="J396" s="98">
        <f>VLOOKUP($D396,'[2]5D'!$C:$AY,COLUMNS($A395:F395)+36,0)</f>
        <v>168.4962676748298</v>
      </c>
      <c r="K396" s="87">
        <f>VLOOKUP($D396,'[2]5D'!$C:$AY,COLUMNS($A395:G395)+36,0)</f>
        <v>126.93070076003448</v>
      </c>
      <c r="L396" s="87">
        <f>VLOOKUP($D396,'[2]5D'!$C:$AY,COLUMNS($A395:H395)+36,0)</f>
        <v>155.72992164612458</v>
      </c>
      <c r="M396" s="87">
        <f>VLOOKUP($D396,'[2]5D'!$C:$AY,COLUMNS($A395:I395)+36,0)</f>
        <v>144.95938181646869</v>
      </c>
      <c r="N396" s="87">
        <f>VLOOKUP($D396,'[2]5D'!$C:$AY,COLUMNS($A395:J395)+36,0)</f>
        <v>134.53487815046856</v>
      </c>
      <c r="O396" s="87">
        <f>VLOOKUP($D396,'[2]5D'!$C:$AY,COLUMNS($A395:K395)+36,0)</f>
        <v>135.94605306555752</v>
      </c>
      <c r="P396" s="87">
        <f>VLOOKUP($D396,'[2]5D'!$C:$AY,COLUMNS($A395:L395)+36,0)</f>
        <v>128.53619616752258</v>
      </c>
      <c r="Q396" s="87">
        <f>VLOOKUP($D396,'[2]5D'!$C:$AY,COLUMNS($A395:M395)+36,0)</f>
        <v>138.6006820121811</v>
      </c>
    </row>
    <row r="397" spans="4:17">
      <c r="D397" s="136">
        <v>14200</v>
      </c>
      <c r="E397" s="87">
        <v>56.076862024801201</v>
      </c>
      <c r="F397" s="87">
        <f>VLOOKUP($D397,'[2]5D'!$C:$AY,COLUMNS($A396:B396)+36,0)</f>
        <v>136.45232636509428</v>
      </c>
      <c r="G397" s="87">
        <f>VLOOKUP($D397,'[2]5D'!$C:$AY,COLUMNS($A396:C396)+36,0)</f>
        <v>128.6768836184896</v>
      </c>
      <c r="H397" s="87">
        <f>VLOOKUP($D397,'[2]5D'!$C:$AY,COLUMNS($A396:D396)+36,0)</f>
        <v>143.85119757041886</v>
      </c>
      <c r="I397" s="98">
        <f>VLOOKUP($D397,'[2]5D'!$C:$AY,COLUMNS($A396:E396)+36,0)</f>
        <v>182.36254180186958</v>
      </c>
      <c r="J397" s="98">
        <f>VLOOKUP($D397,'[2]5D'!$C:$AY,COLUMNS($A396:F396)+36,0)</f>
        <v>143.96835218749854</v>
      </c>
      <c r="K397" s="87">
        <f>VLOOKUP($D397,'[2]5D'!$C:$AY,COLUMNS($A396:G396)+36,0)</f>
        <v>178.84466436304982</v>
      </c>
      <c r="L397" s="87">
        <f>VLOOKUP($D397,'[2]5D'!$C:$AY,COLUMNS($A396:H396)+36,0)</f>
        <v>87.599074503257143</v>
      </c>
      <c r="M397" s="87">
        <f>VLOOKUP($D397,'[2]5D'!$C:$AY,COLUMNS($A396:I396)+36,0)</f>
        <v>113.86956496652483</v>
      </c>
      <c r="N397" s="87">
        <f>VLOOKUP($D397,'[2]5D'!$C:$AY,COLUMNS($A396:J396)+36,0)</f>
        <v>104.8280849410602</v>
      </c>
      <c r="O397" s="87">
        <f>VLOOKUP($D397,'[2]5D'!$C:$AY,COLUMNS($A396:K396)+36,0)</f>
        <v>126.27029813227374</v>
      </c>
      <c r="P397" s="87">
        <f>VLOOKUP($D397,'[2]5D'!$C:$AY,COLUMNS($A396:L396)+36,0)</f>
        <v>136.43508031266106</v>
      </c>
      <c r="Q397" s="87">
        <f>VLOOKUP($D397,'[2]5D'!$C:$AY,COLUMNS($A396:M396)+36,0)</f>
        <v>147.43676368744346</v>
      </c>
    </row>
    <row r="398" spans="4:17">
      <c r="D398" s="136">
        <v>14300</v>
      </c>
      <c r="E398" s="87">
        <v>57.076862024801201</v>
      </c>
      <c r="F398" s="87">
        <f>VLOOKUP($D398,'[2]5D'!$C:$AY,COLUMNS($A397:B397)+36,0)</f>
        <v>143.8524393037693</v>
      </c>
      <c r="G398" s="87">
        <f>VLOOKUP($D398,'[2]5D'!$C:$AY,COLUMNS($A397:C397)+36,0)</f>
        <v>133.44890137097761</v>
      </c>
      <c r="H398" s="87">
        <f>VLOOKUP($D398,'[2]5D'!$C:$AY,COLUMNS($A397:D397)+36,0)</f>
        <v>119.31183974752987</v>
      </c>
      <c r="I398" s="98">
        <f>VLOOKUP($D398,'[2]5D'!$C:$AY,COLUMNS($A397:E397)+36,0)</f>
        <v>132.20439347409223</v>
      </c>
      <c r="J398" s="98">
        <f>VLOOKUP($D398,'[2]5D'!$C:$AY,COLUMNS($A397:F397)+36,0)</f>
        <v>122.83736001162217</v>
      </c>
      <c r="K398" s="87">
        <f>VLOOKUP($D398,'[2]5D'!$C:$AY,COLUMNS($A397:G397)+36,0)</f>
        <v>134.16069315340511</v>
      </c>
      <c r="L398" s="87">
        <f>VLOOKUP($D398,'[2]5D'!$C:$AY,COLUMNS($A397:H397)+36,0)</f>
        <v>129.73414887970648</v>
      </c>
      <c r="M398" s="87">
        <f>VLOOKUP($D398,'[2]5D'!$C:$AY,COLUMNS($A397:I397)+36,0)</f>
        <v>128.879846072026</v>
      </c>
      <c r="N398" s="87">
        <f>VLOOKUP($D398,'[2]5D'!$C:$AY,COLUMNS($A397:J397)+36,0)</f>
        <v>126.20569154064624</v>
      </c>
      <c r="O398" s="87">
        <f>VLOOKUP($D398,'[2]5D'!$C:$AY,COLUMNS($A397:K397)+36,0)</f>
        <v>133.23248167896185</v>
      </c>
      <c r="P398" s="87">
        <f>VLOOKUP($D398,'[2]5D'!$C:$AY,COLUMNS($A397:L397)+36,0)</f>
        <v>158.73824875462029</v>
      </c>
      <c r="Q398" s="87">
        <f>VLOOKUP($D398,'[2]5D'!$C:$AY,COLUMNS($A397:M397)+36,0)</f>
        <v>132.96418581703247</v>
      </c>
    </row>
    <row r="399" spans="4:17">
      <c r="D399" s="136">
        <v>15110</v>
      </c>
      <c r="E399" s="87">
        <v>58.076862024801201</v>
      </c>
      <c r="F399" s="87">
        <f>VLOOKUP($D399,'[2]5D'!$C:$AY,COLUMNS($A398:B398)+36,0)</f>
        <v>244.29530659340122</v>
      </c>
      <c r="G399" s="87">
        <f>VLOOKUP($D399,'[2]5D'!$C:$AY,COLUMNS($A398:C398)+36,0)</f>
        <v>148.60381007518333</v>
      </c>
      <c r="H399" s="87">
        <f>VLOOKUP($D399,'[2]5D'!$C:$AY,COLUMNS($A398:D398)+36,0)</f>
        <v>198.28720182174558</v>
      </c>
      <c r="I399" s="98">
        <f>VLOOKUP($D399,'[2]5D'!$C:$AY,COLUMNS($A398:E398)+36,0)</f>
        <v>183.26305890138431</v>
      </c>
      <c r="J399" s="98">
        <f>VLOOKUP($D399,'[2]5D'!$C:$AY,COLUMNS($A398:F398)+36,0)</f>
        <v>160.29158291479999</v>
      </c>
      <c r="K399" s="87">
        <f>VLOOKUP($D399,'[2]5D'!$C:$AY,COLUMNS($A398:G398)+36,0)</f>
        <v>102.03269271811317</v>
      </c>
      <c r="L399" s="87">
        <f>VLOOKUP($D399,'[2]5D'!$C:$AY,COLUMNS($A398:H398)+36,0)</f>
        <v>83.625157032024873</v>
      </c>
      <c r="M399" s="87">
        <f>VLOOKUP($D399,'[2]5D'!$C:$AY,COLUMNS($A398:I398)+36,0)</f>
        <v>107.58592658661541</v>
      </c>
      <c r="N399" s="87">
        <f>VLOOKUP($D399,'[2]5D'!$C:$AY,COLUMNS($A398:J398)+36,0)</f>
        <v>117.42446558574402</v>
      </c>
      <c r="O399" s="87">
        <f>VLOOKUP($D399,'[2]5D'!$C:$AY,COLUMNS($A398:K398)+36,0)</f>
        <v>102.87850344506941</v>
      </c>
      <c r="P399" s="87">
        <f>VLOOKUP($D399,'[2]5D'!$C:$AY,COLUMNS($A398:L398)+36,0)</f>
        <v>116.66962792604407</v>
      </c>
      <c r="Q399" s="87">
        <f>VLOOKUP($D399,'[2]5D'!$C:$AY,COLUMNS($A398:M398)+36,0)</f>
        <v>118.19140568160118</v>
      </c>
    </row>
    <row r="400" spans="4:17">
      <c r="D400" s="136">
        <v>15202</v>
      </c>
      <c r="E400" s="87">
        <v>59.076862024801201</v>
      </c>
      <c r="F400" s="87">
        <f>VLOOKUP($D400,'[2]5D'!$C:$AY,COLUMNS($A399:B399)+36,0)</f>
        <v>112.73165846114726</v>
      </c>
      <c r="G400" s="87">
        <f>VLOOKUP($D400,'[2]5D'!$C:$AY,COLUMNS($A399:C399)+36,0)</f>
        <v>104.67048197660212</v>
      </c>
      <c r="H400" s="87">
        <f>VLOOKUP($D400,'[2]5D'!$C:$AY,COLUMNS($A399:D399)+36,0)</f>
        <v>101.56187403555454</v>
      </c>
      <c r="I400" s="98">
        <f>VLOOKUP($D400,'[2]5D'!$C:$AY,COLUMNS($A399:E399)+36,0)</f>
        <v>111.40051059057571</v>
      </c>
      <c r="J400" s="98">
        <f>VLOOKUP($D400,'[2]5D'!$C:$AY,COLUMNS($A399:F399)+36,0)</f>
        <v>111.85928358946521</v>
      </c>
      <c r="K400" s="87">
        <f>VLOOKUP($D400,'[2]5D'!$C:$AY,COLUMNS($A399:G399)+36,0)</f>
        <v>116.86599617332061</v>
      </c>
      <c r="L400" s="87">
        <f>VLOOKUP($D400,'[2]5D'!$C:$AY,COLUMNS($A399:H399)+36,0)</f>
        <v>137.26507548994368</v>
      </c>
      <c r="M400" s="87">
        <f>VLOOKUP($D400,'[2]5D'!$C:$AY,COLUMNS($A399:I399)+36,0)</f>
        <v>126.65678790332763</v>
      </c>
      <c r="N400" s="87">
        <f>VLOOKUP($D400,'[2]5D'!$C:$AY,COLUMNS($A399:J399)+36,0)</f>
        <v>117.14131816964861</v>
      </c>
      <c r="O400" s="87">
        <f>VLOOKUP($D400,'[2]5D'!$C:$AY,COLUMNS($A399:K399)+36,0)</f>
        <v>109.07129297003331</v>
      </c>
      <c r="P400" s="87">
        <f>VLOOKUP($D400,'[2]5D'!$C:$AY,COLUMNS($A399:L399)+36,0)</f>
        <v>117.16895046275042</v>
      </c>
      <c r="Q400" s="87">
        <f>VLOOKUP($D400,'[2]5D'!$C:$AY,COLUMNS($A399:M399)+36,0)</f>
        <v>119.33917609175441</v>
      </c>
    </row>
    <row r="401" spans="4:17">
      <c r="D401" s="136">
        <v>15209</v>
      </c>
      <c r="E401" s="87">
        <v>60.076862024801201</v>
      </c>
      <c r="F401" s="87">
        <f>VLOOKUP($D401,'[2]5D'!$C:$AY,COLUMNS($A400:B400)+36,0)</f>
        <v>99.98430396348013</v>
      </c>
      <c r="G401" s="87">
        <f>VLOOKUP($D401,'[2]5D'!$C:$AY,COLUMNS($A400:C400)+36,0)</f>
        <v>105.81638194383837</v>
      </c>
      <c r="H401" s="87">
        <f>VLOOKUP($D401,'[2]5D'!$C:$AY,COLUMNS($A400:D400)+36,0)</f>
        <v>98.851066219318071</v>
      </c>
      <c r="I401" s="98">
        <f>VLOOKUP($D401,'[2]5D'!$C:$AY,COLUMNS($A400:E400)+36,0)</f>
        <v>95.713440769411434</v>
      </c>
      <c r="J401" s="98">
        <f>VLOOKUP($D401,'[2]5D'!$C:$AY,COLUMNS($A400:F400)+36,0)</f>
        <v>99.515833719244213</v>
      </c>
      <c r="K401" s="87">
        <f>VLOOKUP($D401,'[2]5D'!$C:$AY,COLUMNS($A400:G400)+36,0)</f>
        <v>93.727143076166911</v>
      </c>
      <c r="L401" s="87">
        <f>VLOOKUP($D401,'[2]5D'!$C:$AY,COLUMNS($A400:H400)+36,0)</f>
        <v>121.11344678359586</v>
      </c>
      <c r="M401" s="87">
        <f>VLOOKUP($D401,'[2]5D'!$C:$AY,COLUMNS($A400:I400)+36,0)</f>
        <v>117.98530449746271</v>
      </c>
      <c r="N401" s="87">
        <f>VLOOKUP($D401,'[2]5D'!$C:$AY,COLUMNS($A400:J400)+36,0)</f>
        <v>115.90786642353082</v>
      </c>
      <c r="O401" s="87">
        <f>VLOOKUP($D401,'[2]5D'!$C:$AY,COLUMNS($A400:K400)+36,0)</f>
        <v>122.52333941980181</v>
      </c>
      <c r="P401" s="87">
        <f>VLOOKUP($D401,'[2]5D'!$C:$AY,COLUMNS($A400:L400)+36,0)</f>
        <v>133.62885869820366</v>
      </c>
      <c r="Q401" s="87">
        <f>VLOOKUP($D401,'[2]5D'!$C:$AY,COLUMNS($A400:M400)+36,0)</f>
        <v>106.03501179374639</v>
      </c>
    </row>
    <row r="402" spans="4:17">
      <c r="D402" s="136">
        <v>16222</v>
      </c>
      <c r="E402" s="87">
        <v>61.076862024801201</v>
      </c>
      <c r="F402" s="87">
        <f>VLOOKUP($D402,'[2]5D'!$C:$AY,COLUMNS($A401:B401)+36,0)</f>
        <v>95.49001345383175</v>
      </c>
      <c r="G402" s="87">
        <f>VLOOKUP($D402,'[2]5D'!$C:$AY,COLUMNS($A401:C401)+36,0)</f>
        <v>102.69614764510241</v>
      </c>
      <c r="H402" s="87">
        <f>VLOOKUP($D402,'[2]5D'!$C:$AY,COLUMNS($A401:D401)+36,0)</f>
        <v>78.262568735929065</v>
      </c>
      <c r="I402" s="98">
        <f>VLOOKUP($D402,'[2]5D'!$C:$AY,COLUMNS($A401:E401)+36,0)</f>
        <v>86.566909201034321</v>
      </c>
      <c r="J402" s="98">
        <f>VLOOKUP($D402,'[2]5D'!$C:$AY,COLUMNS($A401:F401)+36,0)</f>
        <v>88.057835516660319</v>
      </c>
      <c r="K402" s="87">
        <f>VLOOKUP($D402,'[2]5D'!$C:$AY,COLUMNS($A401:G401)+36,0)</f>
        <v>81.427244275204373</v>
      </c>
      <c r="L402" s="87">
        <f>VLOOKUP($D402,'[2]5D'!$C:$AY,COLUMNS($A401:H401)+36,0)</f>
        <v>86.570015297525217</v>
      </c>
      <c r="M402" s="87">
        <f>VLOOKUP($D402,'[2]5D'!$C:$AY,COLUMNS($A401:I401)+36,0)</f>
        <v>107.22245086543613</v>
      </c>
      <c r="N402" s="87">
        <f>VLOOKUP($D402,'[2]5D'!$C:$AY,COLUMNS($A401:J401)+36,0)</f>
        <v>110.82552279486562</v>
      </c>
      <c r="O402" s="87">
        <f>VLOOKUP($D402,'[2]5D'!$C:$AY,COLUMNS($A401:K401)+36,0)</f>
        <v>107.75980555835967</v>
      </c>
      <c r="P402" s="87">
        <f>VLOOKUP($D402,'[2]5D'!$C:$AY,COLUMNS($A401:L401)+36,0)</f>
        <v>104.71733512715136</v>
      </c>
      <c r="Q402" s="87">
        <f>VLOOKUP($D402,'[2]5D'!$C:$AY,COLUMNS($A401:M401)+36,0)</f>
        <v>121.1369326706271</v>
      </c>
    </row>
    <row r="403" spans="4:17">
      <c r="D403" s="136">
        <v>16291</v>
      </c>
      <c r="E403" s="87">
        <v>62.076862024801201</v>
      </c>
      <c r="F403" s="87">
        <f>VLOOKUP($D403,'[2]5D'!$C:$AY,COLUMNS($A402:B402)+36,0)</f>
        <v>109.20469900762828</v>
      </c>
      <c r="G403" s="87">
        <f>VLOOKUP($D403,'[2]5D'!$C:$AY,COLUMNS($A402:C402)+36,0)</f>
        <v>110.77537775514882</v>
      </c>
      <c r="H403" s="87">
        <f>VLOOKUP($D403,'[2]5D'!$C:$AY,COLUMNS($A402:D402)+36,0)</f>
        <v>112.65427943177598</v>
      </c>
      <c r="I403" s="98">
        <f>VLOOKUP($D403,'[2]5D'!$C:$AY,COLUMNS($A402:E402)+36,0)</f>
        <v>104.35604524715167</v>
      </c>
      <c r="J403" s="98">
        <f>VLOOKUP($D403,'[2]5D'!$C:$AY,COLUMNS($A402:F402)+36,0)</f>
        <v>102.17194553983104</v>
      </c>
      <c r="K403" s="87">
        <f>VLOOKUP($D403,'[2]5D'!$C:$AY,COLUMNS($A402:G402)+36,0)</f>
        <v>102.39756929340533</v>
      </c>
      <c r="L403" s="87">
        <f>VLOOKUP($D403,'[2]5D'!$C:$AY,COLUMNS($A402:H402)+36,0)</f>
        <v>106.41103389190614</v>
      </c>
      <c r="M403" s="87">
        <f>VLOOKUP($D403,'[2]5D'!$C:$AY,COLUMNS($A402:I402)+36,0)</f>
        <v>104.6763900523936</v>
      </c>
      <c r="N403" s="87">
        <f>VLOOKUP($D403,'[2]5D'!$C:$AY,COLUMNS($A402:J402)+36,0)</f>
        <v>118.59835179183175</v>
      </c>
      <c r="O403" s="87">
        <f>VLOOKUP($D403,'[2]5D'!$C:$AY,COLUMNS($A402:K402)+36,0)</f>
        <v>135.1594332349199</v>
      </c>
      <c r="P403" s="87">
        <f>VLOOKUP($D403,'[2]5D'!$C:$AY,COLUMNS($A402:L402)+36,0)</f>
        <v>135.90896612909938</v>
      </c>
      <c r="Q403" s="87">
        <f>VLOOKUP($D403,'[2]5D'!$C:$AY,COLUMNS($A402:M402)+36,0)</f>
        <v>132.47585415630721</v>
      </c>
    </row>
    <row r="404" spans="4:17">
      <c r="D404" s="136">
        <v>16292</v>
      </c>
      <c r="E404" s="87">
        <v>63.076862024801201</v>
      </c>
      <c r="F404" s="87">
        <f>VLOOKUP($D404,'[2]5D'!$C:$AY,COLUMNS($A403:B403)+36,0)</f>
        <v>108.44820148227912</v>
      </c>
      <c r="G404" s="87">
        <f>VLOOKUP($D404,'[2]5D'!$C:$AY,COLUMNS($A403:C403)+36,0)</f>
        <v>109.02510501215103</v>
      </c>
      <c r="H404" s="87">
        <f>VLOOKUP($D404,'[2]5D'!$C:$AY,COLUMNS($A403:D403)+36,0)</f>
        <v>86.823439154796489</v>
      </c>
      <c r="I404" s="98">
        <f>VLOOKUP($D404,'[2]5D'!$C:$AY,COLUMNS($A403:E403)+36,0)</f>
        <v>80.876488792908944</v>
      </c>
      <c r="J404" s="98">
        <f>VLOOKUP($D404,'[2]5D'!$C:$AY,COLUMNS($A403:F403)+36,0)</f>
        <v>88.605779010138434</v>
      </c>
      <c r="K404" s="87">
        <f>VLOOKUP($D404,'[2]5D'!$C:$AY,COLUMNS($A403:G403)+36,0)</f>
        <v>101.51393812069047</v>
      </c>
      <c r="L404" s="87">
        <f>VLOOKUP($D404,'[2]5D'!$C:$AY,COLUMNS($A403:H403)+36,0)</f>
        <v>112.68106244713992</v>
      </c>
      <c r="M404" s="87">
        <f>VLOOKUP($D404,'[2]5D'!$C:$AY,COLUMNS($A403:I403)+36,0)</f>
        <v>117.44851250492115</v>
      </c>
      <c r="N404" s="87">
        <f>VLOOKUP($D404,'[2]5D'!$C:$AY,COLUMNS($A403:J403)+36,0)</f>
        <v>116.69708403333675</v>
      </c>
      <c r="O404" s="87">
        <f>VLOOKUP($D404,'[2]5D'!$C:$AY,COLUMNS($A403:K403)+36,0)</f>
        <v>107.26253597817303</v>
      </c>
      <c r="P404" s="87">
        <f>VLOOKUP($D404,'[2]5D'!$C:$AY,COLUMNS($A403:L403)+36,0)</f>
        <v>108.72760498345015</v>
      </c>
      <c r="Q404" s="87">
        <f>VLOOKUP($D404,'[2]5D'!$C:$AY,COLUMNS($A403:M403)+36,0)</f>
        <v>110.4866752008364</v>
      </c>
    </row>
    <row r="405" spans="4:17">
      <c r="D405" s="136">
        <v>17094</v>
      </c>
      <c r="E405" s="87">
        <v>64.076862024801201</v>
      </c>
      <c r="F405" s="87">
        <f>VLOOKUP($D405,'[2]5D'!$C:$AY,COLUMNS($A404:B404)+36,0)</f>
        <v>116.55090684648609</v>
      </c>
      <c r="G405" s="87">
        <f>VLOOKUP($D405,'[2]5D'!$C:$AY,COLUMNS($A404:C404)+36,0)</f>
        <v>110.89821170056581</v>
      </c>
      <c r="H405" s="87">
        <f>VLOOKUP($D405,'[2]5D'!$C:$AY,COLUMNS($A404:D404)+36,0)</f>
        <v>114.40688554335988</v>
      </c>
      <c r="I405" s="98">
        <f>VLOOKUP($D405,'[2]5D'!$C:$AY,COLUMNS($A404:E404)+36,0)</f>
        <v>109.01771425879606</v>
      </c>
      <c r="J405" s="98">
        <f>VLOOKUP($D405,'[2]5D'!$C:$AY,COLUMNS($A404:F404)+36,0)</f>
        <v>110.53126371861282</v>
      </c>
      <c r="K405" s="87">
        <f>VLOOKUP($D405,'[2]5D'!$C:$AY,COLUMNS($A404:G404)+36,0)</f>
        <v>96.343850045450637</v>
      </c>
      <c r="L405" s="87">
        <f>VLOOKUP($D405,'[2]5D'!$C:$AY,COLUMNS($A404:H404)+36,0)</f>
        <v>112.70738653337182</v>
      </c>
      <c r="M405" s="87">
        <f>VLOOKUP($D405,'[2]5D'!$C:$AY,COLUMNS($A404:I404)+36,0)</f>
        <v>87.776923465365556</v>
      </c>
      <c r="N405" s="87">
        <f>VLOOKUP($D405,'[2]5D'!$C:$AY,COLUMNS($A404:J404)+36,0)</f>
        <v>101.3891904314888</v>
      </c>
      <c r="O405" s="87">
        <f>VLOOKUP($D405,'[2]5D'!$C:$AY,COLUMNS($A404:K404)+36,0)</f>
        <v>101.28362804909328</v>
      </c>
      <c r="P405" s="87">
        <f>VLOOKUP($D405,'[2]5D'!$C:$AY,COLUMNS($A404:L404)+36,0)</f>
        <v>126.74549898239094</v>
      </c>
      <c r="Q405" s="87">
        <f>VLOOKUP($D405,'[2]5D'!$C:$AY,COLUMNS($A404:M404)+36,0)</f>
        <v>103.17927118445297</v>
      </c>
    </row>
    <row r="406" spans="4:17">
      <c r="D406" s="136">
        <v>17099</v>
      </c>
      <c r="E406" s="87">
        <v>65.076862024801201</v>
      </c>
      <c r="F406" s="87">
        <f>VLOOKUP($D406,'[2]5D'!$C:$AY,COLUMNS($A405:B405)+36,0)</f>
        <v>121.85751248915837</v>
      </c>
      <c r="G406" s="87">
        <f>VLOOKUP($D406,'[2]5D'!$C:$AY,COLUMNS($A405:C405)+36,0)</f>
        <v>108.38805607109575</v>
      </c>
      <c r="H406" s="87">
        <f>VLOOKUP($D406,'[2]5D'!$C:$AY,COLUMNS($A405:D405)+36,0)</f>
        <v>130.31639004149378</v>
      </c>
      <c r="I406" s="98">
        <f>VLOOKUP($D406,'[2]5D'!$C:$AY,COLUMNS($A405:E405)+36,0)</f>
        <v>106.19813278008299</v>
      </c>
      <c r="J406" s="98">
        <f>VLOOKUP($D406,'[2]5D'!$C:$AY,COLUMNS($A405:F405)+36,0)</f>
        <v>103.00829875518673</v>
      </c>
      <c r="K406" s="87">
        <f>VLOOKUP($D406,'[2]5D'!$C:$AY,COLUMNS($A405:G405)+36,0)</f>
        <v>97.943346619446189</v>
      </c>
      <c r="L406" s="87">
        <f>VLOOKUP($D406,'[2]5D'!$C:$AY,COLUMNS($A405:H405)+36,0)</f>
        <v>110.94398340248964</v>
      </c>
      <c r="M406" s="87">
        <f>VLOOKUP($D406,'[2]5D'!$C:$AY,COLUMNS($A405:I405)+36,0)</f>
        <v>106.74273858921161</v>
      </c>
      <c r="N406" s="87">
        <f>VLOOKUP($D406,'[2]5D'!$C:$AY,COLUMNS($A405:J405)+36,0)</f>
        <v>112.96680497925311</v>
      </c>
      <c r="O406" s="87">
        <f>VLOOKUP($D406,'[2]5D'!$C:$AY,COLUMNS($A405:K405)+36,0)</f>
        <v>102.54149377593362</v>
      </c>
      <c r="P406" s="87">
        <f>VLOOKUP($D406,'[2]5D'!$C:$AY,COLUMNS($A405:L405)+36,0)</f>
        <v>106.32103446911745</v>
      </c>
      <c r="Q406" s="87">
        <f>VLOOKUP($D406,'[2]5D'!$C:$AY,COLUMNS($A405:M405)+36,0)</f>
        <v>113.69474459293833</v>
      </c>
    </row>
    <row r="407" spans="4:17">
      <c r="D407" s="136">
        <v>18200</v>
      </c>
      <c r="E407" s="87">
        <v>66.076862024801201</v>
      </c>
      <c r="F407" s="87">
        <f>VLOOKUP($D407,'[2]5D'!$C:$AY,COLUMNS($A406:B406)+36,0)</f>
        <v>113.04751628470075</v>
      </c>
      <c r="G407" s="87">
        <f>VLOOKUP($D407,'[2]5D'!$C:$AY,COLUMNS($A406:C406)+36,0)</f>
        <v>105.66669709461185</v>
      </c>
      <c r="H407" s="87">
        <f>VLOOKUP($D407,'[2]5D'!$C:$AY,COLUMNS($A406:D406)+36,0)</f>
        <v>112.25116846982996</v>
      </c>
      <c r="I407" s="98">
        <f>VLOOKUP($D407,'[2]5D'!$C:$AY,COLUMNS($A406:E406)+36,0)</f>
        <v>113.47018024960718</v>
      </c>
      <c r="J407" s="98">
        <f>VLOOKUP($D407,'[2]5D'!$C:$AY,COLUMNS($A406:F406)+36,0)</f>
        <v>109.84917481509653</v>
      </c>
      <c r="K407" s="87">
        <f>VLOOKUP($D407,'[2]5D'!$C:$AY,COLUMNS($A406:G406)+36,0)</f>
        <v>110.88022799145251</v>
      </c>
      <c r="L407" s="87">
        <f>VLOOKUP($D407,'[2]5D'!$C:$AY,COLUMNS($A406:H406)+36,0)</f>
        <v>112.80182291523926</v>
      </c>
      <c r="M407" s="87">
        <f>VLOOKUP($D407,'[2]5D'!$C:$AY,COLUMNS($A406:I406)+36,0)</f>
        <v>119.25297997337792</v>
      </c>
      <c r="N407" s="87">
        <f>VLOOKUP($D407,'[2]5D'!$C:$AY,COLUMNS($A406:J406)+36,0)</f>
        <v>125.25796411021149</v>
      </c>
      <c r="O407" s="87">
        <f>VLOOKUP($D407,'[2]5D'!$C:$AY,COLUMNS($A406:K406)+36,0)</f>
        <v>119.10285536995708</v>
      </c>
      <c r="P407" s="87">
        <f>VLOOKUP($D407,'[2]5D'!$C:$AY,COLUMNS($A406:L406)+36,0)</f>
        <v>119.11160332122903</v>
      </c>
      <c r="Q407" s="87">
        <f>VLOOKUP($D407,'[2]5D'!$C:$AY,COLUMNS($A406:M406)+36,0)</f>
        <v>107.1849372064589</v>
      </c>
    </row>
    <row r="408" spans="4:17">
      <c r="D408" s="136">
        <v>19202</v>
      </c>
      <c r="E408" s="87">
        <v>67.076862024801201</v>
      </c>
      <c r="F408" s="87">
        <f>VLOOKUP($D408,'[2]5D'!$C:$AY,COLUMNS($A407:B407)+36,0)</f>
        <v>101.13476478041233</v>
      </c>
      <c r="G408" s="87">
        <f>VLOOKUP($D408,'[2]5D'!$C:$AY,COLUMNS($A407:C407)+36,0)</f>
        <v>124.06709218742513</v>
      </c>
      <c r="H408" s="87">
        <f>VLOOKUP($D408,'[2]5D'!$C:$AY,COLUMNS($A407:D407)+36,0)</f>
        <v>108.3670928442332</v>
      </c>
      <c r="I408" s="98">
        <f>VLOOKUP($D408,'[2]5D'!$C:$AY,COLUMNS($A407:E407)+36,0)</f>
        <v>80.539254965860124</v>
      </c>
      <c r="J408" s="98">
        <f>VLOOKUP($D408,'[2]5D'!$C:$AY,COLUMNS($A407:F407)+36,0)</f>
        <v>81.559211553844762</v>
      </c>
      <c r="K408" s="87">
        <f>VLOOKUP($D408,'[2]5D'!$C:$AY,COLUMNS($A407:G407)+36,0)</f>
        <v>107.60664220543389</v>
      </c>
      <c r="L408" s="87">
        <f>VLOOKUP($D408,'[2]5D'!$C:$AY,COLUMNS($A407:H407)+36,0)</f>
        <v>89.898760385256622</v>
      </c>
      <c r="M408" s="87">
        <f>VLOOKUP($D408,'[2]5D'!$C:$AY,COLUMNS($A407:I407)+36,0)</f>
        <v>93.021538048178414</v>
      </c>
      <c r="N408" s="87">
        <f>VLOOKUP($D408,'[2]5D'!$C:$AY,COLUMNS($A407:J407)+36,0)</f>
        <v>105.34277534843245</v>
      </c>
      <c r="O408" s="87">
        <f>VLOOKUP($D408,'[2]5D'!$C:$AY,COLUMNS($A407:K407)+36,0)</f>
        <v>115.5586081070773</v>
      </c>
      <c r="P408" s="87">
        <f>VLOOKUP($D408,'[2]5D'!$C:$AY,COLUMNS($A407:L407)+36,0)</f>
        <v>134.19493108728366</v>
      </c>
      <c r="Q408" s="87">
        <f>VLOOKUP($D408,'[2]5D'!$C:$AY,COLUMNS($A407:M407)+36,0)</f>
        <v>108.99124968671045</v>
      </c>
    </row>
    <row r="409" spans="4:17">
      <c r="D409" s="136">
        <v>20119</v>
      </c>
      <c r="E409" s="87">
        <v>68.076862024801201</v>
      </c>
      <c r="F409" s="87">
        <f>VLOOKUP($D409,'[2]5D'!$C:$AY,COLUMNS($A408:B408)+36,0)</f>
        <v>110.78654369233456</v>
      </c>
      <c r="G409" s="87">
        <f>VLOOKUP($D409,'[2]5D'!$C:$AY,COLUMNS($A408:C408)+36,0)</f>
        <v>114.58112088382224</v>
      </c>
      <c r="H409" s="87">
        <f>VLOOKUP($D409,'[2]5D'!$C:$AY,COLUMNS($A408:D408)+36,0)</f>
        <v>131.09356349072013</v>
      </c>
      <c r="I409" s="98">
        <f>VLOOKUP($D409,'[2]5D'!$C:$AY,COLUMNS($A408:E408)+36,0)</f>
        <v>98.589062054408814</v>
      </c>
      <c r="J409" s="98">
        <f>VLOOKUP($D409,'[2]5D'!$C:$AY,COLUMNS($A408:F408)+36,0)</f>
        <v>118.12324252355072</v>
      </c>
      <c r="K409" s="87">
        <f>VLOOKUP($D409,'[2]5D'!$C:$AY,COLUMNS($A408:G408)+36,0)</f>
        <v>116.36935250273763</v>
      </c>
      <c r="L409" s="87">
        <f>VLOOKUP($D409,'[2]5D'!$C:$AY,COLUMNS($A408:H408)+36,0)</f>
        <v>127.52304920696598</v>
      </c>
      <c r="M409" s="87">
        <f>VLOOKUP($D409,'[2]5D'!$C:$AY,COLUMNS($A408:I408)+36,0)</f>
        <v>133.25375495164133</v>
      </c>
      <c r="N409" s="87">
        <f>VLOOKUP($D409,'[2]5D'!$C:$AY,COLUMNS($A408:J408)+36,0)</f>
        <v>120.07842029036702</v>
      </c>
      <c r="O409" s="87">
        <f>VLOOKUP($D409,'[2]5D'!$C:$AY,COLUMNS($A408:K408)+36,0)</f>
        <v>112.62849270550002</v>
      </c>
      <c r="P409" s="87">
        <f>VLOOKUP($D409,'[2]5D'!$C:$AY,COLUMNS($A408:L408)+36,0)</f>
        <v>124.07051511552758</v>
      </c>
      <c r="Q409" s="87">
        <f>VLOOKUP($D409,'[2]5D'!$C:$AY,COLUMNS($A408:M408)+36,0)</f>
        <v>118.53328739892865</v>
      </c>
    </row>
    <row r="410" spans="4:17">
      <c r="D410" s="136">
        <v>20129</v>
      </c>
      <c r="E410" s="87">
        <v>69.076862024801201</v>
      </c>
      <c r="F410" s="87">
        <f>VLOOKUP($D410,'[2]5D'!$C:$AY,COLUMNS($A409:B409)+36,0)</f>
        <v>105.49664437458188</v>
      </c>
      <c r="G410" s="87">
        <f>VLOOKUP($D410,'[2]5D'!$C:$AY,COLUMNS($A409:C409)+36,0)</f>
        <v>106.68707509314189</v>
      </c>
      <c r="H410" s="87">
        <f>VLOOKUP($D410,'[2]5D'!$C:$AY,COLUMNS($A409:D409)+36,0)</f>
        <v>111.91403153351536</v>
      </c>
      <c r="I410" s="98">
        <f>VLOOKUP($D410,'[2]5D'!$C:$AY,COLUMNS($A409:E409)+36,0)</f>
        <v>112.23112833612259</v>
      </c>
      <c r="J410" s="98">
        <f>VLOOKUP($D410,'[2]5D'!$C:$AY,COLUMNS($A409:F409)+36,0)</f>
        <v>114.64106403593763</v>
      </c>
      <c r="K410" s="87">
        <f>VLOOKUP($D410,'[2]5D'!$C:$AY,COLUMNS($A409:G409)+36,0)</f>
        <v>113.03444023606096</v>
      </c>
      <c r="L410" s="87">
        <f>VLOOKUP($D410,'[2]5D'!$C:$AY,COLUMNS($A409:H409)+36,0)</f>
        <v>113.33039725182769</v>
      </c>
      <c r="M410" s="87">
        <f>VLOOKUP($D410,'[2]5D'!$C:$AY,COLUMNS($A409:I409)+36,0)</f>
        <v>113.64749405443494</v>
      </c>
      <c r="N410" s="87">
        <f>VLOOKUP($D410,'[2]5D'!$C:$AY,COLUMNS($A409:J409)+36,0)</f>
        <v>113.9434510702017</v>
      </c>
      <c r="O410" s="87">
        <f>VLOOKUP($D410,'[2]5D'!$C:$AY,COLUMNS($A409:K409)+36,0)</f>
        <v>113.64749405443494</v>
      </c>
      <c r="P410" s="87">
        <f>VLOOKUP($D410,'[2]5D'!$C:$AY,COLUMNS($A409:L409)+36,0)</f>
        <v>105.42065421650626</v>
      </c>
      <c r="Q410" s="87">
        <f>VLOOKUP($D410,'[2]5D'!$C:$AY,COLUMNS($A409:M409)+36,0)</f>
        <v>105.91924895829048</v>
      </c>
    </row>
    <row r="411" spans="4:17">
      <c r="D411" s="136">
        <v>20132</v>
      </c>
      <c r="E411" s="87">
        <v>70.076862024801201</v>
      </c>
      <c r="F411" s="87">
        <f>VLOOKUP($D411,'[2]5D'!$C:$AY,COLUMNS($A410:B410)+36,0)</f>
        <v>129.97917169611483</v>
      </c>
      <c r="G411" s="87">
        <f>VLOOKUP($D411,'[2]5D'!$C:$AY,COLUMNS($A410:C410)+36,0)</f>
        <v>117.845821968576</v>
      </c>
      <c r="H411" s="87">
        <f>VLOOKUP($D411,'[2]5D'!$C:$AY,COLUMNS($A410:D410)+36,0)</f>
        <v>117.68957410941869</v>
      </c>
      <c r="I411" s="98">
        <f>VLOOKUP($D411,'[2]5D'!$C:$AY,COLUMNS($A410:E410)+36,0)</f>
        <v>118.2340319776132</v>
      </c>
      <c r="J411" s="98">
        <f>VLOOKUP($D411,'[2]5D'!$C:$AY,COLUMNS($A410:F410)+36,0)</f>
        <v>88.675523983209885</v>
      </c>
      <c r="K411" s="87">
        <f>VLOOKUP($D411,'[2]5D'!$C:$AY,COLUMNS($A410:G410)+36,0)</f>
        <v>94.808546467303344</v>
      </c>
      <c r="L411" s="87">
        <f>VLOOKUP($D411,'[2]5D'!$C:$AY,COLUMNS($A410:H410)+36,0)</f>
        <v>91.04176708597079</v>
      </c>
      <c r="M411" s="87">
        <f>VLOOKUP($D411,'[2]5D'!$C:$AY,COLUMNS($A410:I410)+36,0)</f>
        <v>88.893325759729365</v>
      </c>
      <c r="N411" s="87">
        <f>VLOOKUP($D411,'[2]5D'!$C:$AY,COLUMNS($A410:J410)+36,0)</f>
        <v>111.03933433923015</v>
      </c>
      <c r="O411" s="87">
        <f>VLOOKUP($D411,'[2]5D'!$C:$AY,COLUMNS($A410:K410)+36,0)</f>
        <v>116.19664870085418</v>
      </c>
      <c r="P411" s="87">
        <f>VLOOKUP($D411,'[2]5D'!$C:$AY,COLUMNS($A410:L410)+36,0)</f>
        <v>116.14152241956704</v>
      </c>
      <c r="Q411" s="87">
        <f>VLOOKUP($D411,'[2]5D'!$C:$AY,COLUMNS($A410:M410)+36,0)</f>
        <v>112.50254274914077</v>
      </c>
    </row>
    <row r="412" spans="4:17">
      <c r="D412" s="136">
        <v>20292</v>
      </c>
      <c r="E412" s="87">
        <v>71.076862024801201</v>
      </c>
      <c r="F412" s="87">
        <f>VLOOKUP($D412,'[2]5D'!$C:$AY,COLUMNS($A411:B411)+36,0)</f>
        <v>108.09917838748277</v>
      </c>
      <c r="G412" s="87">
        <f>VLOOKUP($D412,'[2]5D'!$C:$AY,COLUMNS($A411:C411)+36,0)</f>
        <v>104.8552694763175</v>
      </c>
      <c r="H412" s="87">
        <f>VLOOKUP($D412,'[2]5D'!$C:$AY,COLUMNS($A411:D411)+36,0)</f>
        <v>108.54285898012988</v>
      </c>
      <c r="I412" s="98">
        <f>VLOOKUP($D412,'[2]5D'!$C:$AY,COLUMNS($A411:E411)+36,0)</f>
        <v>108.78882386984758</v>
      </c>
      <c r="J412" s="98">
        <f>VLOOKUP($D412,'[2]5D'!$C:$AY,COLUMNS($A411:F411)+36,0)</f>
        <v>109.03961160054013</v>
      </c>
      <c r="K412" s="87">
        <f>VLOOKUP($D412,'[2]5D'!$C:$AY,COLUMNS($A411:G411)+36,0)</f>
        <v>109.28557649025785</v>
      </c>
      <c r="L412" s="87">
        <f>VLOOKUP($D412,'[2]5D'!$C:$AY,COLUMNS($A411:H411)+36,0)</f>
        <v>109.53636422095042</v>
      </c>
      <c r="M412" s="87">
        <f>VLOOKUP($D412,'[2]5D'!$C:$AY,COLUMNS($A411:I411)+36,0)</f>
        <v>109.78232911066812</v>
      </c>
      <c r="N412" s="87">
        <f>VLOOKUP($D412,'[2]5D'!$C:$AY,COLUMNS($A411:J411)+36,0)</f>
        <v>110.03311684136068</v>
      </c>
      <c r="O412" s="87">
        <f>VLOOKUP($D412,'[2]5D'!$C:$AY,COLUMNS($A411:K411)+36,0)</f>
        <v>109.78232911066812</v>
      </c>
      <c r="P412" s="87">
        <f>VLOOKUP($D412,'[2]5D'!$C:$AY,COLUMNS($A411:L411)+36,0)</f>
        <v>102.59382316159025</v>
      </c>
      <c r="Q412" s="87">
        <f>VLOOKUP($D412,'[2]5D'!$C:$AY,COLUMNS($A411:M411)+36,0)</f>
        <v>110.06205388720981</v>
      </c>
    </row>
    <row r="413" spans="4:17">
      <c r="D413" s="136">
        <v>20300</v>
      </c>
      <c r="E413" s="87">
        <v>72.076862024801201</v>
      </c>
      <c r="F413" s="87">
        <f>VLOOKUP($D413,'[2]5D'!$C:$AY,COLUMNS($A412:B412)+36,0)</f>
        <v>124.87767065138679</v>
      </c>
      <c r="G413" s="87">
        <f>VLOOKUP($D413,'[2]5D'!$C:$AY,COLUMNS($A412:C412)+36,0)</f>
        <v>118.483290160821</v>
      </c>
      <c r="H413" s="87">
        <f>VLOOKUP($D413,'[2]5D'!$C:$AY,COLUMNS($A412:D412)+36,0)</f>
        <v>115.59105362590563</v>
      </c>
      <c r="I413" s="98">
        <f>VLOOKUP($D413,'[2]5D'!$C:$AY,COLUMNS($A412:E412)+36,0)</f>
        <v>116.06712289972074</v>
      </c>
      <c r="J413" s="98">
        <f>VLOOKUP($D413,'[2]5D'!$C:$AY,COLUMNS($A412:F412)+36,0)</f>
        <v>116.54347896225502</v>
      </c>
      <c r="K413" s="87">
        <f>VLOOKUP($D413,'[2]5D'!$C:$AY,COLUMNS($A412:G412)+36,0)</f>
        <v>117.01954823607012</v>
      </c>
      <c r="L413" s="87">
        <f>VLOOKUP($D413,'[2]5D'!$C:$AY,COLUMNS($A412:H412)+36,0)</f>
        <v>117.49561750988524</v>
      </c>
      <c r="M413" s="87">
        <f>VLOOKUP($D413,'[2]5D'!$C:$AY,COLUMNS($A412:I412)+36,0)</f>
        <v>117.97197357241953</v>
      </c>
      <c r="N413" s="87">
        <f>VLOOKUP($D413,'[2]5D'!$C:$AY,COLUMNS($A412:J412)+36,0)</f>
        <v>118.44804284623464</v>
      </c>
      <c r="O413" s="87">
        <f>VLOOKUP($D413,'[2]5D'!$C:$AY,COLUMNS($A412:K412)+36,0)</f>
        <v>117.97197357241953</v>
      </c>
      <c r="P413" s="87">
        <f>VLOOKUP($D413,'[2]5D'!$C:$AY,COLUMNS($A412:L412)+36,0)</f>
        <v>124.47023409777781</v>
      </c>
      <c r="Q413" s="87">
        <f>VLOOKUP($D413,'[2]5D'!$C:$AY,COLUMNS($A412:M412)+36,0)</f>
        <v>120.22986115841134</v>
      </c>
    </row>
    <row r="414" spans="4:17">
      <c r="D414" s="136">
        <v>21003</v>
      </c>
      <c r="E414" s="87">
        <v>73.076862024801201</v>
      </c>
      <c r="F414" s="87">
        <f>VLOOKUP($D414,'[2]5D'!$C:$AY,COLUMNS($A413:B413)+36,0)</f>
        <v>100.81170541589096</v>
      </c>
      <c r="G414" s="87">
        <f>VLOOKUP($D414,'[2]5D'!$C:$AY,COLUMNS($A413:C413)+36,0)</f>
        <v>107.38264184989326</v>
      </c>
      <c r="H414" s="87">
        <f>VLOOKUP($D414,'[2]5D'!$C:$AY,COLUMNS($A413:D413)+36,0)</f>
        <v>111.68031935862987</v>
      </c>
      <c r="I414" s="98">
        <f>VLOOKUP($D414,'[2]5D'!$C:$AY,COLUMNS($A413:E413)+36,0)</f>
        <v>135.76657256960115</v>
      </c>
      <c r="J414" s="98">
        <f>VLOOKUP($D414,'[2]5D'!$C:$AY,COLUMNS($A413:F413)+36,0)</f>
        <v>132.97632960207042</v>
      </c>
      <c r="K414" s="87">
        <f>VLOOKUP($D414,'[2]5D'!$C:$AY,COLUMNS($A413:G413)+36,0)</f>
        <v>117.00225498978419</v>
      </c>
      <c r="L414" s="87">
        <f>VLOOKUP($D414,'[2]5D'!$C:$AY,COLUMNS($A413:H413)+36,0)</f>
        <v>102.94710128983237</v>
      </c>
      <c r="M414" s="87">
        <f>VLOOKUP($D414,'[2]5D'!$C:$AY,COLUMNS($A413:I413)+36,0)</f>
        <v>128.92686981990494</v>
      </c>
      <c r="N414" s="87">
        <f>VLOOKUP($D414,'[2]5D'!$C:$AY,COLUMNS($A413:J413)+36,0)</f>
        <v>118.25284889285686</v>
      </c>
      <c r="O414" s="87">
        <f>VLOOKUP($D414,'[2]5D'!$C:$AY,COLUMNS($A413:K413)+36,0)</f>
        <v>111.75906666543128</v>
      </c>
      <c r="P414" s="87">
        <f>VLOOKUP($D414,'[2]5D'!$C:$AY,COLUMNS($A413:L413)+36,0)</f>
        <v>114.58956285081747</v>
      </c>
      <c r="Q414" s="87">
        <f>VLOOKUP($D414,'[2]5D'!$C:$AY,COLUMNS($A413:M413)+36,0)</f>
        <v>118.78995645240194</v>
      </c>
    </row>
    <row r="415" spans="4:17">
      <c r="D415" s="136">
        <v>21007</v>
      </c>
      <c r="E415" s="87">
        <v>74.076862024801201</v>
      </c>
      <c r="F415" s="87">
        <f>VLOOKUP($D415,'[2]5D'!$C:$AY,COLUMNS($A414:B414)+36,0)</f>
        <v>128.52532874685636</v>
      </c>
      <c r="G415" s="87">
        <f>VLOOKUP($D415,'[2]5D'!$C:$AY,COLUMNS($A414:C414)+36,0)</f>
        <v>106.15675163233125</v>
      </c>
      <c r="H415" s="87">
        <f>VLOOKUP($D415,'[2]5D'!$C:$AY,COLUMNS($A414:D414)+36,0)</f>
        <v>109.37136725386749</v>
      </c>
      <c r="I415" s="98">
        <f>VLOOKUP($D415,'[2]5D'!$C:$AY,COLUMNS($A414:E414)+36,0)</f>
        <v>112.66661729857819</v>
      </c>
      <c r="J415" s="98">
        <f>VLOOKUP($D415,'[2]5D'!$C:$AY,COLUMNS($A414:F414)+36,0)</f>
        <v>113.86614260552612</v>
      </c>
      <c r="K415" s="87">
        <f>VLOOKUP($D415,'[2]5D'!$C:$AY,COLUMNS($A414:G414)+36,0)</f>
        <v>115.0784388733541</v>
      </c>
      <c r="L415" s="87">
        <f>VLOOKUP($D415,'[2]5D'!$C:$AY,COLUMNS($A414:H414)+36,0)</f>
        <v>129.56433593400698</v>
      </c>
      <c r="M415" s="87">
        <f>VLOOKUP($D415,'[2]5D'!$C:$AY,COLUMNS($A414:I414)+36,0)</f>
        <v>109.9505321959015</v>
      </c>
      <c r="N415" s="87">
        <f>VLOOKUP($D415,'[2]5D'!$C:$AY,COLUMNS($A414:J414)+36,0)</f>
        <v>115.64743931755275</v>
      </c>
      <c r="O415" s="87">
        <f>VLOOKUP($D415,'[2]5D'!$C:$AY,COLUMNS($A414:K414)+36,0)</f>
        <v>118.38735413127068</v>
      </c>
      <c r="P415" s="87">
        <f>VLOOKUP($D415,'[2]5D'!$C:$AY,COLUMNS($A414:L414)+36,0)</f>
        <v>101.28694748603432</v>
      </c>
      <c r="Q415" s="87">
        <f>VLOOKUP($D415,'[2]5D'!$C:$AY,COLUMNS($A414:M414)+36,0)</f>
        <v>98.571071723987757</v>
      </c>
    </row>
    <row r="416" spans="4:17">
      <c r="D416" s="136">
        <v>21009</v>
      </c>
      <c r="E416" s="87">
        <v>75.076862024801201</v>
      </c>
      <c r="F416" s="87">
        <f>VLOOKUP($D416,'[2]5D'!$C:$AY,COLUMNS($A415:B415)+36,0)</f>
        <v>122.15168264291465</v>
      </c>
      <c r="G416" s="87">
        <f>VLOOKUP($D416,'[2]5D'!$C:$AY,COLUMNS($A415:C415)+36,0)</f>
        <v>113.55806406080578</v>
      </c>
      <c r="H416" s="87">
        <f>VLOOKUP($D416,'[2]5D'!$C:$AY,COLUMNS($A415:D415)+36,0)</f>
        <v>119.39352734841479</v>
      </c>
      <c r="I416" s="98">
        <f>VLOOKUP($D416,'[2]5D'!$C:$AY,COLUMNS($A415:E415)+36,0)</f>
        <v>120.27980763693985</v>
      </c>
      <c r="J416" s="98">
        <f>VLOOKUP($D416,'[2]5D'!$C:$AY,COLUMNS($A415:F415)+36,0)</f>
        <v>121.18619306227261</v>
      </c>
      <c r="K416" s="87">
        <f>VLOOKUP($D416,'[2]5D'!$C:$AY,COLUMNS($A415:G415)+36,0)</f>
        <v>122.09944779674019</v>
      </c>
      <c r="L416" s="87">
        <f>VLOOKUP($D416,'[2]5D'!$C:$AY,COLUMNS($A415:H415)+36,0)</f>
        <v>108.30613379309588</v>
      </c>
      <c r="M416" s="87">
        <f>VLOOKUP($D416,'[2]5D'!$C:$AY,COLUMNS($A415:I415)+36,0)</f>
        <v>115.08171227024881</v>
      </c>
      <c r="N416" s="87">
        <f>VLOOKUP($D416,'[2]5D'!$C:$AY,COLUMNS($A415:J415)+36,0)</f>
        <v>118.16302399619597</v>
      </c>
      <c r="O416" s="87">
        <f>VLOOKUP($D416,'[2]5D'!$C:$AY,COLUMNS($A415:K415)+36,0)</f>
        <v>116.54659697172687</v>
      </c>
      <c r="P416" s="87">
        <f>VLOOKUP($D416,'[2]5D'!$C:$AY,COLUMNS($A415:L415)+36,0)</f>
        <v>113.98156834234871</v>
      </c>
      <c r="Q416" s="87">
        <f>VLOOKUP($D416,'[2]5D'!$C:$AY,COLUMNS($A415:M415)+36,0)</f>
        <v>114.55527756800964</v>
      </c>
    </row>
    <row r="417" spans="4:17">
      <c r="D417" s="136">
        <v>22191</v>
      </c>
      <c r="E417" s="87">
        <v>76.076862024801201</v>
      </c>
      <c r="F417" s="87">
        <f>VLOOKUP($D417,'[2]5D'!$C:$AY,COLUMNS($A416:B416)+36,0)</f>
        <v>119.15614121688223</v>
      </c>
      <c r="G417" s="87">
        <f>VLOOKUP($D417,'[2]5D'!$C:$AY,COLUMNS($A416:C416)+36,0)</f>
        <v>101.13806436619754</v>
      </c>
      <c r="H417" s="87">
        <f>VLOOKUP($D417,'[2]5D'!$C:$AY,COLUMNS($A416:D416)+36,0)</f>
        <v>105.81911742215749</v>
      </c>
      <c r="I417" s="98">
        <f>VLOOKUP($D417,'[2]5D'!$C:$AY,COLUMNS($A416:E416)+36,0)</f>
        <v>109.84459814214563</v>
      </c>
      <c r="J417" s="98">
        <f>VLOOKUP($D417,'[2]5D'!$C:$AY,COLUMNS($A416:F416)+36,0)</f>
        <v>113.08351985910214</v>
      </c>
      <c r="K417" s="87">
        <f>VLOOKUP($D417,'[2]5D'!$C:$AY,COLUMNS($A416:G416)+36,0)</f>
        <v>113.97740769959934</v>
      </c>
      <c r="L417" s="87">
        <f>VLOOKUP($D417,'[2]5D'!$C:$AY,COLUMNS($A416:H416)+36,0)</f>
        <v>114.39731969917358</v>
      </c>
      <c r="M417" s="87">
        <f>VLOOKUP($D417,'[2]5D'!$C:$AY,COLUMNS($A416:I416)+36,0)</f>
        <v>114.81723169874778</v>
      </c>
      <c r="N417" s="87">
        <f>VLOOKUP($D417,'[2]5D'!$C:$AY,COLUMNS($A416:J416)+36,0)</f>
        <v>105.53567278016536</v>
      </c>
      <c r="O417" s="87">
        <f>VLOOKUP($D417,'[2]5D'!$C:$AY,COLUMNS($A416:K416)+36,0)</f>
        <v>140.00451387882998</v>
      </c>
      <c r="P417" s="87">
        <f>VLOOKUP($D417,'[2]5D'!$C:$AY,COLUMNS($A416:L416)+36,0)</f>
        <v>153.27831031912885</v>
      </c>
      <c r="Q417" s="87">
        <f>VLOOKUP($D417,'[2]5D'!$C:$AY,COLUMNS($A416:M416)+36,0)</f>
        <v>168.1356924390505</v>
      </c>
    </row>
    <row r="418" spans="4:17">
      <c r="D418" s="136">
        <v>23911</v>
      </c>
      <c r="E418" s="87">
        <v>77.076862024801201</v>
      </c>
      <c r="F418" s="87">
        <f>VLOOKUP($D418,'[2]5D'!$C:$AY,COLUMNS($A417:B417)+36,0)</f>
        <v>102.84194952628081</v>
      </c>
      <c r="G418" s="87">
        <f>VLOOKUP($D418,'[2]5D'!$C:$AY,COLUMNS($A417:C417)+36,0)</f>
        <v>102.29117472347157</v>
      </c>
      <c r="H418" s="87">
        <f>VLOOKUP($D418,'[2]5D'!$C:$AY,COLUMNS($A417:D417)+36,0)</f>
        <v>96.824996767183123</v>
      </c>
      <c r="I418" s="98">
        <f>VLOOKUP($D418,'[2]5D'!$C:$AY,COLUMNS($A417:E417)+36,0)</f>
        <v>119.4755446234703</v>
      </c>
      <c r="J418" s="98">
        <f>VLOOKUP($D418,'[2]5D'!$C:$AY,COLUMNS($A417:F417)+36,0)</f>
        <v>121.04093448689657</v>
      </c>
      <c r="K418" s="87">
        <f>VLOOKUP($D418,'[2]5D'!$C:$AY,COLUMNS($A417:G417)+36,0)</f>
        <v>99.592542032374524</v>
      </c>
      <c r="L418" s="87">
        <f>VLOOKUP($D418,'[2]5D'!$C:$AY,COLUMNS($A417:H417)+36,0)</f>
        <v>104.45071365275919</v>
      </c>
      <c r="M418" s="87">
        <f>VLOOKUP($D418,'[2]5D'!$C:$AY,COLUMNS($A417:I417)+36,0)</f>
        <v>115.08777266498339</v>
      </c>
      <c r="N418" s="87">
        <f>VLOOKUP($D418,'[2]5D'!$C:$AY,COLUMNS($A417:J417)+36,0)</f>
        <v>90.675222524569207</v>
      </c>
      <c r="O418" s="87">
        <f>VLOOKUP($D418,'[2]5D'!$C:$AY,COLUMNS($A417:K417)+36,0)</f>
        <v>104.78135401722248</v>
      </c>
      <c r="P418" s="87">
        <f>VLOOKUP($D418,'[2]5D'!$C:$AY,COLUMNS($A417:L417)+36,0)</f>
        <v>113.08740823660408</v>
      </c>
      <c r="Q418" s="87">
        <f>VLOOKUP($D418,'[2]5D'!$C:$AY,COLUMNS($A417:M417)+36,0)</f>
        <v>106.82233510113575</v>
      </c>
    </row>
    <row r="419" spans="4:17">
      <c r="D419" s="136">
        <v>23912</v>
      </c>
      <c r="E419" s="87">
        <v>78.076862024801201</v>
      </c>
      <c r="F419" s="87">
        <f>VLOOKUP($D419,'[2]5D'!$C:$AY,COLUMNS($A418:B418)+36,0)</f>
        <v>112.39216841897502</v>
      </c>
      <c r="G419" s="87">
        <f>VLOOKUP($D419,'[2]5D'!$C:$AY,COLUMNS($A418:C418)+36,0)</f>
        <v>115.19393501288512</v>
      </c>
      <c r="H419" s="87">
        <f>VLOOKUP($D419,'[2]5D'!$C:$AY,COLUMNS($A418:D418)+36,0)</f>
        <v>114.51979479538754</v>
      </c>
      <c r="I419" s="98">
        <f>VLOOKUP($D419,'[2]5D'!$C:$AY,COLUMNS($A418:E418)+36,0)</f>
        <v>114.51979479538754</v>
      </c>
      <c r="J419" s="98">
        <f>VLOOKUP($D419,'[2]5D'!$C:$AY,COLUMNS($A418:F418)+36,0)</f>
        <v>106.61936919471368</v>
      </c>
      <c r="K419" s="87">
        <f>VLOOKUP($D419,'[2]5D'!$C:$AY,COLUMNS($A418:G418)+36,0)</f>
        <v>110.13532848993688</v>
      </c>
      <c r="L419" s="87">
        <f>VLOOKUP($D419,'[2]5D'!$C:$AY,COLUMNS($A418:H418)+36,0)</f>
        <v>106.20028247918476</v>
      </c>
      <c r="M419" s="87">
        <f>VLOOKUP($D419,'[2]5D'!$C:$AY,COLUMNS($A418:I418)+36,0)</f>
        <v>105.88135939132972</v>
      </c>
      <c r="N419" s="87">
        <f>VLOOKUP($D419,'[2]5D'!$C:$AY,COLUMNS($A418:J418)+36,0)</f>
        <v>108.697595747173</v>
      </c>
      <c r="O419" s="87">
        <f>VLOOKUP($D419,'[2]5D'!$C:$AY,COLUMNS($A418:K418)+36,0)</f>
        <v>111.5887367833259</v>
      </c>
      <c r="P419" s="87">
        <f>VLOOKUP($D419,'[2]5D'!$C:$AY,COLUMNS($A418:L418)+36,0)</f>
        <v>113.34413158031616</v>
      </c>
      <c r="Q419" s="87">
        <f>VLOOKUP($D419,'[2]5D'!$C:$AY,COLUMNS($A418:M418)+36,0)</f>
        <v>114.89956572701701</v>
      </c>
    </row>
    <row r="420" spans="4:17">
      <c r="D420" s="136">
        <v>23929</v>
      </c>
      <c r="E420" s="87">
        <v>79.076862024801201</v>
      </c>
      <c r="F420" s="87">
        <f>VLOOKUP($D420,'[2]5D'!$C:$AY,COLUMNS($A419:B419)+36,0)</f>
        <v>104.75715031184831</v>
      </c>
      <c r="G420" s="87">
        <f>VLOOKUP($D420,'[2]5D'!$C:$AY,COLUMNS($A419:C419)+36,0)</f>
        <v>107.30951175519833</v>
      </c>
      <c r="H420" s="87">
        <f>VLOOKUP($D420,'[2]5D'!$C:$AY,COLUMNS($A419:D419)+36,0)</f>
        <v>102.54182871892473</v>
      </c>
      <c r="I420" s="98">
        <f>VLOOKUP($D420,'[2]5D'!$C:$AY,COLUMNS($A419:E419)+36,0)</f>
        <v>116.41747338726044</v>
      </c>
      <c r="J420" s="98">
        <f>VLOOKUP($D420,'[2]5D'!$C:$AY,COLUMNS($A419:F419)+36,0)</f>
        <v>104.84792735590847</v>
      </c>
      <c r="K420" s="87">
        <f>VLOOKUP($D420,'[2]5D'!$C:$AY,COLUMNS($A419:G419)+36,0)</f>
        <v>114.02124369712311</v>
      </c>
      <c r="L420" s="87">
        <f>VLOOKUP($D420,'[2]5D'!$C:$AY,COLUMNS($A419:H419)+36,0)</f>
        <v>109.43458552651579</v>
      </c>
      <c r="M420" s="87">
        <f>VLOOKUP($D420,'[2]5D'!$C:$AY,COLUMNS($A419:I419)+36,0)</f>
        <v>111.42042900487044</v>
      </c>
      <c r="N420" s="87">
        <f>VLOOKUP($D420,'[2]5D'!$C:$AY,COLUMNS($A419:J419)+36,0)</f>
        <v>109.77867684650845</v>
      </c>
      <c r="O420" s="87">
        <f>VLOOKUP($D420,'[2]5D'!$C:$AY,COLUMNS($A419:K419)+36,0)</f>
        <v>109.94024177015622</v>
      </c>
      <c r="P420" s="87">
        <f>VLOOKUP($D420,'[2]5D'!$C:$AY,COLUMNS($A419:L419)+36,0)</f>
        <v>100.8958543053475</v>
      </c>
      <c r="Q420" s="87">
        <f>VLOOKUP($D420,'[2]5D'!$C:$AY,COLUMNS($A419:M419)+36,0)</f>
        <v>115.65579600725771</v>
      </c>
    </row>
    <row r="421" spans="4:17">
      <c r="D421" s="136">
        <v>23960</v>
      </c>
      <c r="E421" s="87">
        <v>80.076862024801201</v>
      </c>
      <c r="F421" s="87">
        <f>VLOOKUP($D421,'[2]5D'!$C:$AY,COLUMNS($A420:B420)+36,0)</f>
        <v>129.48662124696054</v>
      </c>
      <c r="G421" s="87">
        <f>VLOOKUP($D421,'[2]5D'!$C:$AY,COLUMNS($A420:C420)+36,0)</f>
        <v>114.68946826624473</v>
      </c>
      <c r="H421" s="87">
        <f>VLOOKUP($D421,'[2]5D'!$C:$AY,COLUMNS($A420:D420)+36,0)</f>
        <v>123.79482529077839</v>
      </c>
      <c r="I421" s="98">
        <f>VLOOKUP($D421,'[2]5D'!$C:$AY,COLUMNS($A420:E420)+36,0)</f>
        <v>128.89968036497905</v>
      </c>
      <c r="J421" s="98">
        <f>VLOOKUP($D421,'[2]5D'!$C:$AY,COLUMNS($A420:F420)+36,0)</f>
        <v>107.17902250024284</v>
      </c>
      <c r="K421" s="87">
        <f>VLOOKUP($D421,'[2]5D'!$C:$AY,COLUMNS($A420:G420)+36,0)</f>
        <v>126.65642059042818</v>
      </c>
      <c r="L421" s="87">
        <f>VLOOKUP($D421,'[2]5D'!$C:$AY,COLUMNS($A420:H420)+36,0)</f>
        <v>106.6058321551012</v>
      </c>
      <c r="M421" s="87">
        <f>VLOOKUP($D421,'[2]5D'!$C:$AY,COLUMNS($A420:I420)+36,0)</f>
        <v>116.32421411734667</v>
      </c>
      <c r="N421" s="87">
        <f>VLOOKUP($D421,'[2]5D'!$C:$AY,COLUMNS($A420:J420)+36,0)</f>
        <v>114.28677424988417</v>
      </c>
      <c r="O421" s="87">
        <f>VLOOKUP($D421,'[2]5D'!$C:$AY,COLUMNS($A420:K420)+36,0)</f>
        <v>113.33649217783746</v>
      </c>
      <c r="P421" s="87">
        <f>VLOOKUP($D421,'[2]5D'!$C:$AY,COLUMNS($A420:L420)+36,0)</f>
        <v>113.1035402600709</v>
      </c>
      <c r="Q421" s="87">
        <f>VLOOKUP($D421,'[2]5D'!$C:$AY,COLUMNS($A420:M420)+36,0)</f>
        <v>110.66910210316347</v>
      </c>
    </row>
    <row r="422" spans="4:17">
      <c r="D422" s="136">
        <v>24104</v>
      </c>
      <c r="E422" s="87">
        <v>81.076862024801201</v>
      </c>
      <c r="F422" s="87">
        <f>VLOOKUP($D422,'[2]5D'!$C:$AY,COLUMNS($A421:B421)+36,0)</f>
        <v>100.06758583875084</v>
      </c>
      <c r="G422" s="87">
        <f>VLOOKUP($D422,'[2]5D'!$C:$AY,COLUMNS($A421:C421)+36,0)</f>
        <v>117.70633386721127</v>
      </c>
      <c r="H422" s="87">
        <f>VLOOKUP($D422,'[2]5D'!$C:$AY,COLUMNS($A421:D421)+36,0)</f>
        <v>105.4764512595838</v>
      </c>
      <c r="I422" s="98">
        <f>VLOOKUP($D422,'[2]5D'!$C:$AY,COLUMNS($A421:E421)+36,0)</f>
        <v>91.018619934282583</v>
      </c>
      <c r="J422" s="98">
        <f>VLOOKUP($D422,'[2]5D'!$C:$AY,COLUMNS($A421:F421)+36,0)</f>
        <v>91.347207009857627</v>
      </c>
      <c r="K422" s="87">
        <f>VLOOKUP($D422,'[2]5D'!$C:$AY,COLUMNS($A421:G421)+36,0)</f>
        <v>105.14786418400877</v>
      </c>
      <c r="L422" s="87">
        <f>VLOOKUP($D422,'[2]5D'!$C:$AY,COLUMNS($A421:H421)+36,0)</f>
        <v>94.633077765607894</v>
      </c>
      <c r="M422" s="87">
        <f>VLOOKUP($D422,'[2]5D'!$C:$AY,COLUMNS($A421:I421)+36,0)</f>
        <v>120.92004381161007</v>
      </c>
      <c r="N422" s="87">
        <f>VLOOKUP($D422,'[2]5D'!$C:$AY,COLUMNS($A421:J421)+36,0)</f>
        <v>103.1763417305586</v>
      </c>
      <c r="O422" s="87">
        <f>VLOOKUP($D422,'[2]5D'!$C:$AY,COLUMNS($A421:K421)+36,0)</f>
        <v>106.24315443592552</v>
      </c>
      <c r="P422" s="87">
        <f>VLOOKUP($D422,'[2]5D'!$C:$AY,COLUMNS($A421:L421)+36,0)</f>
        <v>106.79079956188392</v>
      </c>
      <c r="Q422" s="87">
        <f>VLOOKUP($D422,'[2]5D'!$C:$AY,COLUMNS($A421:M421)+36,0)</f>
        <v>98.576122672508234</v>
      </c>
    </row>
    <row r="423" spans="4:17">
      <c r="D423" s="136">
        <v>24311</v>
      </c>
      <c r="E423" s="87">
        <v>82.076862024801201</v>
      </c>
      <c r="F423" s="87">
        <f>VLOOKUP($D423,'[2]5D'!$C:$AY,COLUMNS($A422:B422)+36,0)</f>
        <v>109.49145929799384</v>
      </c>
      <c r="G423" s="87">
        <f>VLOOKUP($D423,'[2]5D'!$C:$AY,COLUMNS($A422:C422)+36,0)</f>
        <v>107.58581157652577</v>
      </c>
      <c r="H423" s="87">
        <f>VLOOKUP($D423,'[2]5D'!$C:$AY,COLUMNS($A422:D422)+36,0)</f>
        <v>113.59098681610573</v>
      </c>
      <c r="I423" s="98">
        <f>VLOOKUP($D423,'[2]5D'!$C:$AY,COLUMNS($A422:E422)+36,0)</f>
        <v>112.37193905749963</v>
      </c>
      <c r="J423" s="98">
        <f>VLOOKUP($D423,'[2]5D'!$C:$AY,COLUMNS($A422:F422)+36,0)</f>
        <v>120.7794799810445</v>
      </c>
      <c r="K423" s="87">
        <f>VLOOKUP($D423,'[2]5D'!$C:$AY,COLUMNS($A422:G422)+36,0)</f>
        <v>135.52652928715995</v>
      </c>
      <c r="L423" s="87">
        <f>VLOOKUP($D423,'[2]5D'!$C:$AY,COLUMNS($A422:H422)+36,0)</f>
        <v>140.51971169115376</v>
      </c>
      <c r="M423" s="87">
        <f>VLOOKUP($D423,'[2]5D'!$C:$AY,COLUMNS($A422:I422)+36,0)</f>
        <v>109.95370276448122</v>
      </c>
      <c r="N423" s="87">
        <f>VLOOKUP($D423,'[2]5D'!$C:$AY,COLUMNS($A422:J422)+36,0)</f>
        <v>113.53306814672111</v>
      </c>
      <c r="O423" s="87">
        <f>VLOOKUP($D423,'[2]5D'!$C:$AY,COLUMNS($A422:K422)+36,0)</f>
        <v>99.960453948078595</v>
      </c>
      <c r="P423" s="87">
        <f>VLOOKUP($D423,'[2]5D'!$C:$AY,COLUMNS($A422:L422)+36,0)</f>
        <v>107.27992123353637</v>
      </c>
      <c r="Q423" s="87">
        <f>VLOOKUP($D423,'[2]5D'!$C:$AY,COLUMNS($A422:M422)+36,0)</f>
        <v>109.889899494951</v>
      </c>
    </row>
    <row r="424" spans="4:17">
      <c r="D424" s="136">
        <v>24312</v>
      </c>
      <c r="E424" s="87">
        <v>83.076862024801201</v>
      </c>
      <c r="F424" s="87">
        <f>VLOOKUP($D424,'[2]5D'!$C:$AY,COLUMNS($A423:B423)+36,0)</f>
        <v>102.08022348242811</v>
      </c>
      <c r="G424" s="87">
        <f>VLOOKUP($D424,'[2]5D'!$C:$AY,COLUMNS($A423:C423)+36,0)</f>
        <v>112.03066266435631</v>
      </c>
      <c r="H424" s="87">
        <f>VLOOKUP($D424,'[2]5D'!$C:$AY,COLUMNS($A423:D423)+36,0)</f>
        <v>110.12598128969765</v>
      </c>
      <c r="I424" s="98">
        <f>VLOOKUP($D424,'[2]5D'!$C:$AY,COLUMNS($A423:E423)+36,0)</f>
        <v>107.25865648858715</v>
      </c>
      <c r="J424" s="98">
        <f>VLOOKUP($D424,'[2]5D'!$C:$AY,COLUMNS($A423:F423)+36,0)</f>
        <v>108.29745930630834</v>
      </c>
      <c r="K424" s="87">
        <f>VLOOKUP($D424,'[2]5D'!$C:$AY,COLUMNS($A423:G423)+36,0)</f>
        <v>110.12598128969765</v>
      </c>
      <c r="L424" s="87">
        <f>VLOOKUP($D424,'[2]5D'!$C:$AY,COLUMNS($A423:H423)+36,0)</f>
        <v>103.9342011916293</v>
      </c>
      <c r="M424" s="87">
        <f>VLOOKUP($D424,'[2]5D'!$C:$AY,COLUMNS($A423:I423)+36,0)</f>
        <v>107.13411466256059</v>
      </c>
      <c r="N424" s="87">
        <f>VLOOKUP($D424,'[2]5D'!$C:$AY,COLUMNS($A423:J423)+36,0)</f>
        <v>94.916133100709246</v>
      </c>
      <c r="O424" s="87">
        <f>VLOOKUP($D424,'[2]5D'!$C:$AY,COLUMNS($A423:K423)+36,0)</f>
        <v>101.99481631829973</v>
      </c>
      <c r="P424" s="87">
        <f>VLOOKUP($D424,'[2]5D'!$C:$AY,COLUMNS($A423:L423)+36,0)</f>
        <v>104.05874301765586</v>
      </c>
      <c r="Q424" s="87">
        <f>VLOOKUP($D424,'[2]5D'!$C:$AY,COLUMNS($A423:M423)+36,0)</f>
        <v>101.31596004257186</v>
      </c>
    </row>
    <row r="425" spans="4:17">
      <c r="D425" s="136">
        <v>24320</v>
      </c>
      <c r="E425" s="87">
        <v>84.076862024801201</v>
      </c>
      <c r="F425" s="87">
        <f>VLOOKUP($D425,'[2]5D'!$C:$AY,COLUMNS($A424:B424)+36,0)</f>
        <v>109.17049068499448</v>
      </c>
      <c r="G425" s="87">
        <f>VLOOKUP($D425,'[2]5D'!$C:$AY,COLUMNS($A424:C424)+36,0)</f>
        <v>102.15785910334685</v>
      </c>
      <c r="H425" s="87">
        <f>VLOOKUP($D425,'[2]5D'!$C:$AY,COLUMNS($A424:D424)+36,0)</f>
        <v>128.88643412499471</v>
      </c>
      <c r="I425" s="98">
        <f>VLOOKUP($D425,'[2]5D'!$C:$AY,COLUMNS($A424:E424)+36,0)</f>
        <v>135.19706561300646</v>
      </c>
      <c r="J425" s="98">
        <f>VLOOKUP($D425,'[2]5D'!$C:$AY,COLUMNS($A424:F424)+36,0)</f>
        <v>159.08286244352863</v>
      </c>
      <c r="K425" s="87">
        <f>VLOOKUP($D425,'[2]5D'!$C:$AY,COLUMNS($A424:G424)+36,0)</f>
        <v>139.13412924331902</v>
      </c>
      <c r="L425" s="87">
        <f>VLOOKUP($D425,'[2]5D'!$C:$AY,COLUMNS($A424:H424)+36,0)</f>
        <v>149.16656045092125</v>
      </c>
      <c r="M425" s="87">
        <f>VLOOKUP($D425,'[2]5D'!$C:$AY,COLUMNS($A424:I424)+36,0)</f>
        <v>107.1674385010834</v>
      </c>
      <c r="N425" s="87">
        <f>VLOOKUP($D425,'[2]5D'!$C:$AY,COLUMNS($A424:J424)+36,0)</f>
        <v>134.89682910594667</v>
      </c>
      <c r="O425" s="87">
        <f>VLOOKUP($D425,'[2]5D'!$C:$AY,COLUMNS($A424:K424)+36,0)</f>
        <v>108.01149962470437</v>
      </c>
      <c r="P425" s="87">
        <f>VLOOKUP($D425,'[2]5D'!$C:$AY,COLUMNS($A424:L424)+36,0)</f>
        <v>118.46970872078712</v>
      </c>
      <c r="Q425" s="87">
        <f>VLOOKUP($D425,'[2]5D'!$C:$AY,COLUMNS($A424:M424)+36,0)</f>
        <v>110.95627759356985</v>
      </c>
    </row>
    <row r="426" spans="4:17">
      <c r="D426" s="136">
        <v>25111</v>
      </c>
      <c r="E426" s="87">
        <v>85.076862024801201</v>
      </c>
      <c r="F426" s="87">
        <f>VLOOKUP($D426,'[2]5D'!$C:$AY,COLUMNS($A425:B425)+36,0)</f>
        <v>95.093795821399269</v>
      </c>
      <c r="G426" s="87">
        <f>VLOOKUP($D426,'[2]5D'!$C:$AY,COLUMNS($A425:C425)+36,0)</f>
        <v>90.249106428352931</v>
      </c>
      <c r="H426" s="87">
        <f>VLOOKUP($D426,'[2]5D'!$C:$AY,COLUMNS($A425:D425)+36,0)</f>
        <v>113.69612027211787</v>
      </c>
      <c r="I426" s="98">
        <f>VLOOKUP($D426,'[2]5D'!$C:$AY,COLUMNS($A425:E425)+36,0)</f>
        <v>109.81906379877697</v>
      </c>
      <c r="J426" s="98">
        <f>VLOOKUP($D426,'[2]5D'!$C:$AY,COLUMNS($A425:F425)+36,0)</f>
        <v>111.39967139265352</v>
      </c>
      <c r="K426" s="87">
        <f>VLOOKUP($D426,'[2]5D'!$C:$AY,COLUMNS($A425:G425)+36,0)</f>
        <v>110.61682828689774</v>
      </c>
      <c r="L426" s="87">
        <f>VLOOKUP($D426,'[2]5D'!$C:$AY,COLUMNS($A425:H425)+36,0)</f>
        <v>111.00824983977562</v>
      </c>
      <c r="M426" s="87">
        <f>VLOOKUP($D426,'[2]5D'!$C:$AY,COLUMNS($A425:I425)+36,0)</f>
        <v>97.821983576371352</v>
      </c>
      <c r="N426" s="87">
        <f>VLOOKUP($D426,'[2]5D'!$C:$AY,COLUMNS($A425:J425)+36,0)</f>
        <v>146.49668805478359</v>
      </c>
      <c r="O426" s="87">
        <f>VLOOKUP($D426,'[2]5D'!$C:$AY,COLUMNS($A425:K425)+36,0)</f>
        <v>171.94553887970741</v>
      </c>
      <c r="P426" s="87">
        <f>VLOOKUP($D426,'[2]5D'!$C:$AY,COLUMNS($A425:L425)+36,0)</f>
        <v>107.94658095205332</v>
      </c>
      <c r="Q426" s="87">
        <f>VLOOKUP($D426,'[2]5D'!$C:$AY,COLUMNS($A425:M425)+36,0)</f>
        <v>106.74631796840085</v>
      </c>
    </row>
    <row r="427" spans="4:17">
      <c r="D427" s="136">
        <v>25112</v>
      </c>
      <c r="E427" s="87">
        <v>86.076862024801201</v>
      </c>
      <c r="F427" s="87">
        <f>VLOOKUP($D427,'[2]5D'!$C:$AY,COLUMNS($A426:B426)+36,0)</f>
        <v>89.623665952708819</v>
      </c>
      <c r="G427" s="87">
        <f>VLOOKUP($D427,'[2]5D'!$C:$AY,COLUMNS($A426:C426)+36,0)</f>
        <v>105.8306114628423</v>
      </c>
      <c r="H427" s="87">
        <f>VLOOKUP($D427,'[2]5D'!$C:$AY,COLUMNS($A426:D426)+36,0)</f>
        <v>97.727136051851744</v>
      </c>
      <c r="I427" s="98">
        <f>VLOOKUP($D427,'[2]5D'!$C:$AY,COLUMNS($A426:E426)+36,0)</f>
        <v>101.7844620578131</v>
      </c>
      <c r="J427" s="98">
        <f>VLOOKUP($D427,'[2]5D'!$C:$AY,COLUMNS($A426:F426)+36,0)</f>
        <v>122.5403657114464</v>
      </c>
      <c r="K427" s="87">
        <f>VLOOKUP($D427,'[2]5D'!$C:$AY,COLUMNS($A426:G426)+36,0)</f>
        <v>107.27653019922923</v>
      </c>
      <c r="L427" s="87">
        <f>VLOOKUP($D427,'[2]5D'!$C:$AY,COLUMNS($A426:H426)+36,0)</f>
        <v>116.87722621080653</v>
      </c>
      <c r="M427" s="87">
        <f>VLOOKUP($D427,'[2]5D'!$C:$AY,COLUMNS($A426:I426)+36,0)</f>
        <v>115.56471280259609</v>
      </c>
      <c r="N427" s="87">
        <f>VLOOKUP($D427,'[2]5D'!$C:$AY,COLUMNS($A426:J426)+36,0)</f>
        <v>122.58044631074661</v>
      </c>
      <c r="O427" s="87">
        <f>VLOOKUP($D427,'[2]5D'!$C:$AY,COLUMNS($A426:K426)+36,0)</f>
        <v>118.34079510804973</v>
      </c>
      <c r="P427" s="87">
        <f>VLOOKUP($D427,'[2]5D'!$C:$AY,COLUMNS($A426:L426)+36,0)</f>
        <v>105.2172969864898</v>
      </c>
      <c r="Q427" s="87">
        <f>VLOOKUP($D427,'[2]5D'!$C:$AY,COLUMNS($A426:M426)+36,0)</f>
        <v>98.749997506159431</v>
      </c>
    </row>
    <row r="428" spans="4:17">
      <c r="D428" s="136">
        <v>25130</v>
      </c>
      <c r="E428" s="87">
        <v>87.076862024801201</v>
      </c>
      <c r="F428" s="87">
        <f>VLOOKUP($D428,'[2]5D'!$C:$AY,COLUMNS($A427:B427)+36,0)</f>
        <v>85.564731507584469</v>
      </c>
      <c r="G428" s="87">
        <f>VLOOKUP($D428,'[2]5D'!$C:$AY,COLUMNS($A427:C427)+36,0)</f>
        <v>112.67407705493162</v>
      </c>
      <c r="H428" s="87">
        <f>VLOOKUP($D428,'[2]5D'!$C:$AY,COLUMNS($A427:D427)+36,0)</f>
        <v>117.48251748251755</v>
      </c>
      <c r="I428" s="98">
        <f>VLOOKUP($D428,'[2]5D'!$C:$AY,COLUMNS($A427:E427)+36,0)</f>
        <v>121.67832167832178</v>
      </c>
      <c r="J428" s="98">
        <f>VLOOKUP($D428,'[2]5D'!$C:$AY,COLUMNS($A427:F427)+36,0)</f>
        <v>125.87412587412597</v>
      </c>
      <c r="K428" s="87">
        <f>VLOOKUP($D428,'[2]5D'!$C:$AY,COLUMNS($A427:G427)+36,0)</f>
        <v>130.06993006993017</v>
      </c>
      <c r="L428" s="87">
        <f>VLOOKUP($D428,'[2]5D'!$C:$AY,COLUMNS($A427:H427)+36,0)</f>
        <v>134.26573426573438</v>
      </c>
      <c r="M428" s="87">
        <f>VLOOKUP($D428,'[2]5D'!$C:$AY,COLUMNS($A427:I427)+36,0)</f>
        <v>121.67832167832178</v>
      </c>
      <c r="N428" s="87">
        <f>VLOOKUP($D428,'[2]5D'!$C:$AY,COLUMNS($A427:J427)+36,0)</f>
        <v>125.87412587412597</v>
      </c>
      <c r="O428" s="87">
        <f>VLOOKUP($D428,'[2]5D'!$C:$AY,COLUMNS($A427:K427)+36,0)</f>
        <v>155.24475524475537</v>
      </c>
      <c r="P428" s="87">
        <f>VLOOKUP($D428,'[2]5D'!$C:$AY,COLUMNS($A427:L427)+36,0)</f>
        <v>134.26573426573438</v>
      </c>
      <c r="Q428" s="87">
        <f>VLOOKUP($D428,'[2]5D'!$C:$AY,COLUMNS($A427:M427)+36,0)</f>
        <v>125.87412587412597</v>
      </c>
    </row>
    <row r="429" spans="4:17">
      <c r="D429" s="136">
        <v>25200</v>
      </c>
      <c r="E429" s="87">
        <v>88.076862024801201</v>
      </c>
      <c r="F429" s="87">
        <f>VLOOKUP($D429,'[2]5D'!$C:$AY,COLUMNS($A428:B428)+36,0)</f>
        <v>90.551146478887475</v>
      </c>
      <c r="G429" s="87">
        <f>VLOOKUP($D429,'[2]5D'!$C:$AY,COLUMNS($A428:C428)+36,0)</f>
        <v>119.03856654546499</v>
      </c>
      <c r="H429" s="87">
        <f>VLOOKUP($D429,'[2]5D'!$C:$AY,COLUMNS($A428:D428)+36,0)</f>
        <v>85.99090151570401</v>
      </c>
      <c r="I429" s="98">
        <f>VLOOKUP($D429,'[2]5D'!$C:$AY,COLUMNS($A428:E428)+36,0)</f>
        <v>102.51437790089702</v>
      </c>
      <c r="J429" s="98">
        <f>VLOOKUP($D429,'[2]5D'!$C:$AY,COLUMNS($A428:F428)+36,0)</f>
        <v>94.253579931151606</v>
      </c>
      <c r="K429" s="87">
        <f>VLOOKUP($D429,'[2]5D'!$C:$AY,COLUMNS($A428:G428)+36,0)</f>
        <v>98.384919138875418</v>
      </c>
      <c r="L429" s="87">
        <f>VLOOKUP($D429,'[2]5D'!$C:$AY,COLUMNS($A428:H428)+36,0)</f>
        <v>96.320189757864611</v>
      </c>
      <c r="M429" s="87">
        <f>VLOOKUP($D429,'[2]5D'!$C:$AY,COLUMNS($A428:I428)+36,0)</f>
        <v>122.31359069931483</v>
      </c>
      <c r="N429" s="87">
        <f>VLOOKUP($D429,'[2]5D'!$C:$AY,COLUMNS($A428:J428)+36,0)</f>
        <v>110.29942310798694</v>
      </c>
      <c r="O429" s="87">
        <f>VLOOKUP($D429,'[2]5D'!$C:$AY,COLUMNS($A428:K428)+36,0)</f>
        <v>109.64440118838878</v>
      </c>
      <c r="P429" s="87">
        <f>VLOOKUP($D429,'[2]5D'!$C:$AY,COLUMNS($A428:L428)+36,0)</f>
        <v>138.1187161186424</v>
      </c>
      <c r="Q429" s="87">
        <f>VLOOKUP($D429,'[2]5D'!$C:$AY,COLUMNS($A428:M428)+36,0)</f>
        <v>112.42996808857457</v>
      </c>
    </row>
    <row r="430" spans="4:17">
      <c r="D430" s="136">
        <v>25930</v>
      </c>
      <c r="E430" s="87">
        <v>89.076862024801201</v>
      </c>
      <c r="F430" s="87">
        <f>VLOOKUP($D430,'[2]5D'!$C:$AY,COLUMNS($A429:B429)+36,0)</f>
        <v>127.06923378193602</v>
      </c>
      <c r="G430" s="87">
        <f>VLOOKUP($D430,'[2]5D'!$C:$AY,COLUMNS($A429:C429)+36,0)</f>
        <v>111.95268853861977</v>
      </c>
      <c r="H430" s="87">
        <f>VLOOKUP($D430,'[2]5D'!$C:$AY,COLUMNS($A429:D429)+36,0)</f>
        <v>125.11227138584889</v>
      </c>
      <c r="I430" s="98">
        <f>VLOOKUP($D430,'[2]5D'!$C:$AY,COLUMNS($A429:E429)+36,0)</f>
        <v>151.57969541143206</v>
      </c>
      <c r="J430" s="98">
        <f>VLOOKUP($D430,'[2]5D'!$C:$AY,COLUMNS($A429:F429)+36,0)</f>
        <v>130.95795045912058</v>
      </c>
      <c r="K430" s="87">
        <f>VLOOKUP($D430,'[2]5D'!$C:$AY,COLUMNS($A429:G429)+36,0)</f>
        <v>109.90192498132967</v>
      </c>
      <c r="L430" s="87">
        <f>VLOOKUP($D430,'[2]5D'!$C:$AY,COLUMNS($A429:H429)+36,0)</f>
        <v>88.439255011498915</v>
      </c>
      <c r="M430" s="87">
        <f>VLOOKUP($D430,'[2]5D'!$C:$AY,COLUMNS($A429:I429)+36,0)</f>
        <v>91.071258196222786</v>
      </c>
      <c r="N430" s="87">
        <f>VLOOKUP($D430,'[2]5D'!$C:$AY,COLUMNS($A429:J429)+36,0)</f>
        <v>101.77298314531002</v>
      </c>
      <c r="O430" s="87">
        <f>VLOOKUP($D430,'[2]5D'!$C:$AY,COLUMNS($A429:K429)+36,0)</f>
        <v>118.42073114683257</v>
      </c>
      <c r="P430" s="87">
        <f>VLOOKUP($D430,'[2]5D'!$C:$AY,COLUMNS($A429:L429)+36,0)</f>
        <v>130.31514070927196</v>
      </c>
      <c r="Q430" s="87">
        <f>VLOOKUP($D430,'[2]5D'!$C:$AY,COLUMNS($A429:M429)+36,0)</f>
        <v>123.11721297182818</v>
      </c>
    </row>
    <row r="431" spans="4:17">
      <c r="D431" s="136">
        <v>25994</v>
      </c>
      <c r="E431" s="87">
        <v>90.076862024801201</v>
      </c>
      <c r="F431" s="87">
        <f>VLOOKUP($D431,'[2]5D'!$C:$AY,COLUMNS($A430:B430)+36,0)</f>
        <v>110.26164261061142</v>
      </c>
      <c r="G431" s="87">
        <f>VLOOKUP($D431,'[2]5D'!$C:$AY,COLUMNS($A430:C430)+36,0)</f>
        <v>105.22027259568374</v>
      </c>
      <c r="H431" s="87">
        <f>VLOOKUP($D431,'[2]5D'!$C:$AY,COLUMNS($A430:D430)+36,0)</f>
        <v>98.728431972911679</v>
      </c>
      <c r="I431" s="98">
        <f>VLOOKUP($D431,'[2]5D'!$C:$AY,COLUMNS($A430:E430)+36,0)</f>
        <v>81.221858002233375</v>
      </c>
      <c r="J431" s="98">
        <f>VLOOKUP($D431,'[2]5D'!$C:$AY,COLUMNS($A430:F430)+36,0)</f>
        <v>140.0093656568568</v>
      </c>
      <c r="K431" s="87">
        <f>VLOOKUP($D431,'[2]5D'!$C:$AY,COLUMNS($A430:G430)+36,0)</f>
        <v>132.66092720002888</v>
      </c>
      <c r="L431" s="87">
        <f>VLOOKUP($D431,'[2]5D'!$C:$AY,COLUMNS($A430:H430)+36,0)</f>
        <v>121.63826951478698</v>
      </c>
      <c r="M431" s="87">
        <f>VLOOKUP($D431,'[2]5D'!$C:$AY,COLUMNS($A430:I430)+36,0)</f>
        <v>113.33885666942838</v>
      </c>
      <c r="N431" s="87">
        <f>VLOOKUP($D431,'[2]5D'!$C:$AY,COLUMNS($A430:J430)+36,0)</f>
        <v>112.94982169230221</v>
      </c>
      <c r="O431" s="87">
        <f>VLOOKUP($D431,'[2]5D'!$C:$AY,COLUMNS($A430:K430)+36,0)</f>
        <v>125.7879759374663</v>
      </c>
      <c r="P431" s="87">
        <f>VLOOKUP($D431,'[2]5D'!$C:$AY,COLUMNS($A430:L430)+36,0)</f>
        <v>117.35888476639896</v>
      </c>
      <c r="Q431" s="87">
        <f>VLOOKUP($D431,'[2]5D'!$C:$AY,COLUMNS($A430:M430)+36,0)</f>
        <v>100.25064957021961</v>
      </c>
    </row>
    <row r="432" spans="4:17">
      <c r="D432" s="136">
        <v>26512</v>
      </c>
      <c r="E432" s="87">
        <v>91.076862024801201</v>
      </c>
      <c r="F432" s="87">
        <f>VLOOKUP($D432,'[2]5D'!$C:$AY,COLUMNS($A431:B431)+36,0)</f>
        <v>131.30082975509708</v>
      </c>
      <c r="G432" s="87">
        <f>VLOOKUP($D432,'[2]5D'!$C:$AY,COLUMNS($A431:C431)+36,0)</f>
        <v>115.1076301518748</v>
      </c>
      <c r="H432" s="87">
        <f>VLOOKUP($D432,'[2]5D'!$C:$AY,COLUMNS($A431:D431)+36,0)</f>
        <v>128.91499801251163</v>
      </c>
      <c r="I432" s="98">
        <f>VLOOKUP($D432,'[2]5D'!$C:$AY,COLUMNS($A431:E431)+36,0)</f>
        <v>132.99883858974499</v>
      </c>
      <c r="J432" s="98">
        <f>VLOOKUP($D432,'[2]5D'!$C:$AY,COLUMNS($A431:F431)+36,0)</f>
        <v>134.58102911447295</v>
      </c>
      <c r="K432" s="87">
        <f>VLOOKUP($D432,'[2]5D'!$C:$AY,COLUMNS($A431:G431)+36,0)</f>
        <v>121.6840058197576</v>
      </c>
      <c r="L432" s="87">
        <f>VLOOKUP($D432,'[2]5D'!$C:$AY,COLUMNS($A431:H431)+36,0)</f>
        <v>106.14277992618524</v>
      </c>
      <c r="M432" s="87">
        <f>VLOOKUP($D432,'[2]5D'!$C:$AY,COLUMNS($A431:I431)+36,0)</f>
        <v>153.43857346015875</v>
      </c>
      <c r="N432" s="87">
        <f>VLOOKUP($D432,'[2]5D'!$C:$AY,COLUMNS($A431:J431)+36,0)</f>
        <v>146.05899093167952</v>
      </c>
      <c r="O432" s="87">
        <f>VLOOKUP($D432,'[2]5D'!$C:$AY,COLUMNS($A431:K431)+36,0)</f>
        <v>140.25195130675218</v>
      </c>
      <c r="P432" s="87">
        <f>VLOOKUP($D432,'[2]5D'!$C:$AY,COLUMNS($A431:L431)+36,0)</f>
        <v>131.04796270682345</v>
      </c>
      <c r="Q432" s="87">
        <f>VLOOKUP($D432,'[2]5D'!$C:$AY,COLUMNS($A431:M431)+36,0)</f>
        <v>116.74268209024284</v>
      </c>
    </row>
    <row r="433" spans="4:17">
      <c r="D433" s="136">
        <v>26800</v>
      </c>
      <c r="E433" s="87">
        <v>92.076862024801201</v>
      </c>
      <c r="F433" s="87">
        <f>VLOOKUP($D433,'[2]5D'!$C:$AY,COLUMNS($A432:B432)+36,0)</f>
        <v>136.15950762882147</v>
      </c>
      <c r="G433" s="87">
        <f>VLOOKUP($D433,'[2]5D'!$C:$AY,COLUMNS($A432:C432)+36,0)</f>
        <v>96.89356147489049</v>
      </c>
      <c r="H433" s="87">
        <f>VLOOKUP($D433,'[2]5D'!$C:$AY,COLUMNS($A432:D432)+36,0)</f>
        <v>107.18687565565509</v>
      </c>
      <c r="I433" s="98">
        <f>VLOOKUP($D433,'[2]5D'!$C:$AY,COLUMNS($A432:E432)+36,0)</f>
        <v>113.4789390826173</v>
      </c>
      <c r="J433" s="98">
        <f>VLOOKUP($D433,'[2]5D'!$C:$AY,COLUMNS($A432:F432)+36,0)</f>
        <v>106.68291942649246</v>
      </c>
      <c r="K433" s="87">
        <f>VLOOKUP($D433,'[2]5D'!$C:$AY,COLUMNS($A432:G432)+36,0)</f>
        <v>112.08663015983382</v>
      </c>
      <c r="L433" s="87">
        <f>VLOOKUP($D433,'[2]5D'!$C:$AY,COLUMNS($A432:H432)+36,0)</f>
        <v>158.92460343701319</v>
      </c>
      <c r="M433" s="87">
        <f>VLOOKUP($D433,'[2]5D'!$C:$AY,COLUMNS($A432:I432)+36,0)</f>
        <v>159.27508120371286</v>
      </c>
      <c r="N433" s="87">
        <f>VLOOKUP($D433,'[2]5D'!$C:$AY,COLUMNS($A432:J432)+36,0)</f>
        <v>152.2791120692421</v>
      </c>
      <c r="O433" s="87">
        <f>VLOOKUP($D433,'[2]5D'!$C:$AY,COLUMNS($A432:K432)+36,0)</f>
        <v>100.91217468130441</v>
      </c>
      <c r="P433" s="87">
        <f>VLOOKUP($D433,'[2]5D'!$C:$AY,COLUMNS($A432:L432)+36,0)</f>
        <v>92.727844715080437</v>
      </c>
      <c r="Q433" s="87">
        <f>VLOOKUP($D433,'[2]5D'!$C:$AY,COLUMNS($A432:M432)+36,0)</f>
        <v>91.362937877571667</v>
      </c>
    </row>
    <row r="434" spans="4:17">
      <c r="D434" s="136">
        <v>27200</v>
      </c>
      <c r="E434" s="87">
        <v>93.076862024801201</v>
      </c>
      <c r="F434" s="87">
        <f>VLOOKUP($D434,'[2]5D'!$C:$AY,COLUMNS($A433:B433)+36,0)</f>
        <v>105.2693185425595</v>
      </c>
      <c r="G434" s="87">
        <f>VLOOKUP($D434,'[2]5D'!$C:$AY,COLUMNS($A433:C433)+36,0)</f>
        <v>100.8052481617348</v>
      </c>
      <c r="H434" s="87">
        <f>VLOOKUP($D434,'[2]5D'!$C:$AY,COLUMNS($A433:D433)+36,0)</f>
        <v>101.94907959738333</v>
      </c>
      <c r="I434" s="98">
        <f>VLOOKUP($D434,'[2]5D'!$C:$AY,COLUMNS($A433:E433)+36,0)</f>
        <v>115.52977985813841</v>
      </c>
      <c r="J434" s="98">
        <f>VLOOKUP($D434,'[2]5D'!$C:$AY,COLUMNS($A433:F433)+36,0)</f>
        <v>115.83562988614959</v>
      </c>
      <c r="K434" s="87">
        <f>VLOOKUP($D434,'[2]5D'!$C:$AY,COLUMNS($A433:G433)+36,0)</f>
        <v>116.87627791541945</v>
      </c>
      <c r="L434" s="87">
        <f>VLOOKUP($D434,'[2]5D'!$C:$AY,COLUMNS($A433:H433)+36,0)</f>
        <v>115.77396679466149</v>
      </c>
      <c r="M434" s="87">
        <f>VLOOKUP($D434,'[2]5D'!$C:$AY,COLUMNS($A433:I433)+36,0)</f>
        <v>111.40264310044252</v>
      </c>
      <c r="N434" s="87">
        <f>VLOOKUP($D434,'[2]5D'!$C:$AY,COLUMNS($A433:J433)+36,0)</f>
        <v>133.07732207707184</v>
      </c>
      <c r="O434" s="87">
        <f>VLOOKUP($D434,'[2]5D'!$C:$AY,COLUMNS($A433:K433)+36,0)</f>
        <v>133.07595141309517</v>
      </c>
      <c r="P434" s="87">
        <f>VLOOKUP($D434,'[2]5D'!$C:$AY,COLUMNS($A433:L433)+36,0)</f>
        <v>110.26394946630447</v>
      </c>
      <c r="Q434" s="87">
        <f>VLOOKUP($D434,'[2]5D'!$C:$AY,COLUMNS($A433:M433)+36,0)</f>
        <v>110.35408232648128</v>
      </c>
    </row>
    <row r="435" spans="4:17">
      <c r="D435" s="136">
        <v>27330</v>
      </c>
      <c r="E435" s="87">
        <v>94.076862024801201</v>
      </c>
      <c r="F435" s="87">
        <f>VLOOKUP($D435,'[2]5D'!$C:$AY,COLUMNS($A434:B434)+36,0)</f>
        <v>128.06815617546482</v>
      </c>
      <c r="G435" s="87">
        <f>VLOOKUP($D435,'[2]5D'!$C:$AY,COLUMNS($A434:C434)+36,0)</f>
        <v>133.76287009356386</v>
      </c>
      <c r="H435" s="87">
        <f>VLOOKUP($D435,'[2]5D'!$C:$AY,COLUMNS($A434:D434)+36,0)</f>
        <v>141.90903184414609</v>
      </c>
      <c r="I435" s="98">
        <f>VLOOKUP($D435,'[2]5D'!$C:$AY,COLUMNS($A434:E434)+36,0)</f>
        <v>134.58001937105828</v>
      </c>
      <c r="J435" s="98">
        <f>VLOOKUP($D435,'[2]5D'!$C:$AY,COLUMNS($A434:F434)+36,0)</f>
        <v>148.78576826251248</v>
      </c>
      <c r="K435" s="87">
        <f>VLOOKUP($D435,'[2]5D'!$C:$AY,COLUMNS($A434:G434)+36,0)</f>
        <v>137.42116914934911</v>
      </c>
      <c r="L435" s="87">
        <f>VLOOKUP($D435,'[2]5D'!$C:$AY,COLUMNS($A434:H434)+36,0)</f>
        <v>127.63566632511684</v>
      </c>
      <c r="M435" s="87">
        <f>VLOOKUP($D435,'[2]5D'!$C:$AY,COLUMNS($A434:I434)+36,0)</f>
        <v>124.0089010331743</v>
      </c>
      <c r="N435" s="87">
        <f>VLOOKUP($D435,'[2]5D'!$C:$AY,COLUMNS($A434:J434)+36,0)</f>
        <v>134.46287619253818</v>
      </c>
      <c r="O435" s="87">
        <f>VLOOKUP($D435,'[2]5D'!$C:$AY,COLUMNS($A434:K434)+36,0)</f>
        <v>147.5915128212163</v>
      </c>
      <c r="P435" s="87">
        <f>VLOOKUP($D435,'[2]5D'!$C:$AY,COLUMNS($A434:L434)+36,0)</f>
        <v>154.93166458455806</v>
      </c>
      <c r="Q435" s="87">
        <f>VLOOKUP($D435,'[2]5D'!$C:$AY,COLUMNS($A434:M434)+36,0)</f>
        <v>147.06300917710186</v>
      </c>
    </row>
    <row r="436" spans="4:17">
      <c r="D436" s="136">
        <v>27400</v>
      </c>
      <c r="E436" s="87">
        <v>95.076862024801201</v>
      </c>
      <c r="F436" s="87">
        <f>VLOOKUP($D436,'[2]5D'!$C:$AY,COLUMNS($A435:B435)+36,0)</f>
        <v>127.27002841370614</v>
      </c>
      <c r="G436" s="87">
        <f>VLOOKUP($D436,'[2]5D'!$C:$AY,COLUMNS($A435:C435)+36,0)</f>
        <v>113.42670898649976</v>
      </c>
      <c r="H436" s="87">
        <f>VLOOKUP($D436,'[2]5D'!$C:$AY,COLUMNS($A435:D435)+36,0)</f>
        <v>113.43385431594324</v>
      </c>
      <c r="I436" s="98">
        <f>VLOOKUP($D436,'[2]5D'!$C:$AY,COLUMNS($A435:E435)+36,0)</f>
        <v>107.17251566271545</v>
      </c>
      <c r="J436" s="98">
        <f>VLOOKUP($D436,'[2]5D'!$C:$AY,COLUMNS($A435:F435)+36,0)</f>
        <v>102.19429786024563</v>
      </c>
      <c r="K436" s="87">
        <f>VLOOKUP($D436,'[2]5D'!$C:$AY,COLUMNS($A435:G435)+36,0)</f>
        <v>128.27262991099499</v>
      </c>
      <c r="L436" s="87">
        <f>VLOOKUP($D436,'[2]5D'!$C:$AY,COLUMNS($A435:H435)+36,0)</f>
        <v>137.05636341954514</v>
      </c>
      <c r="M436" s="87">
        <f>VLOOKUP($D436,'[2]5D'!$C:$AY,COLUMNS($A435:I435)+36,0)</f>
        <v>124.07851894713369</v>
      </c>
      <c r="N436" s="87">
        <f>VLOOKUP($D436,'[2]5D'!$C:$AY,COLUMNS($A435:J435)+36,0)</f>
        <v>142.43030243332245</v>
      </c>
      <c r="O436" s="87">
        <f>VLOOKUP($D436,'[2]5D'!$C:$AY,COLUMNS($A435:K435)+36,0)</f>
        <v>169.62314224980437</v>
      </c>
      <c r="P436" s="87">
        <f>VLOOKUP($D436,'[2]5D'!$C:$AY,COLUMNS($A435:L435)+36,0)</f>
        <v>107.05766799226568</v>
      </c>
      <c r="Q436" s="87">
        <f>VLOOKUP($D436,'[2]5D'!$C:$AY,COLUMNS($A435:M435)+36,0)</f>
        <v>109.1103558475057</v>
      </c>
    </row>
    <row r="437" spans="4:17">
      <c r="D437" s="136">
        <v>27900</v>
      </c>
      <c r="E437" s="87">
        <v>96.076862024801201</v>
      </c>
      <c r="F437" s="87">
        <f>VLOOKUP($D437,'[2]5D'!$C:$AY,COLUMNS($A436:B436)+36,0)</f>
        <v>115.64861865580562</v>
      </c>
      <c r="G437" s="87">
        <f>VLOOKUP($D437,'[2]5D'!$C:$AY,COLUMNS($A436:C436)+36,0)</f>
        <v>91.509229846117861</v>
      </c>
      <c r="H437" s="87">
        <f>VLOOKUP($D437,'[2]5D'!$C:$AY,COLUMNS($A436:D436)+36,0)</f>
        <v>124.96973198122221</v>
      </c>
      <c r="I437" s="98">
        <f>VLOOKUP($D437,'[2]5D'!$C:$AY,COLUMNS($A436:E436)+36,0)</f>
        <v>124.38528902736168</v>
      </c>
      <c r="J437" s="98">
        <f>VLOOKUP($D437,'[2]5D'!$C:$AY,COLUMNS($A436:F436)+36,0)</f>
        <v>113.50365962310487</v>
      </c>
      <c r="K437" s="87">
        <f>VLOOKUP($D437,'[2]5D'!$C:$AY,COLUMNS($A436:G436)+36,0)</f>
        <v>114.39296829435376</v>
      </c>
      <c r="L437" s="87">
        <f>VLOOKUP($D437,'[2]5D'!$C:$AY,COLUMNS($A436:H436)+36,0)</f>
        <v>115.03206695050443</v>
      </c>
      <c r="M437" s="87">
        <f>VLOOKUP($D437,'[2]5D'!$C:$AY,COLUMNS($A436:I436)+36,0)</f>
        <v>105.76196152791326</v>
      </c>
      <c r="N437" s="87">
        <f>VLOOKUP($D437,'[2]5D'!$C:$AY,COLUMNS($A436:J436)+36,0)</f>
        <v>118.2229915608247</v>
      </c>
      <c r="O437" s="87">
        <f>VLOOKUP($D437,'[2]5D'!$C:$AY,COLUMNS($A436:K436)+36,0)</f>
        <v>118.92287639588758</v>
      </c>
      <c r="P437" s="87">
        <f>VLOOKUP($D437,'[2]5D'!$C:$AY,COLUMNS($A436:L436)+36,0)</f>
        <v>100.29019876359956</v>
      </c>
      <c r="Q437" s="87">
        <f>VLOOKUP($D437,'[2]5D'!$C:$AY,COLUMNS($A436:M436)+36,0)</f>
        <v>104.65565202527738</v>
      </c>
    </row>
    <row r="438" spans="4:17">
      <c r="D438" s="136">
        <v>28110</v>
      </c>
      <c r="E438" s="87">
        <v>97.076862024801201</v>
      </c>
      <c r="F438" s="87">
        <f>VLOOKUP($D438,'[2]5D'!$C:$AY,COLUMNS($A437:B437)+36,0)</f>
        <v>87.105214366935385</v>
      </c>
      <c r="G438" s="87">
        <f>VLOOKUP($D438,'[2]5D'!$C:$AY,COLUMNS($A437:C437)+36,0)</f>
        <v>130.54133698233574</v>
      </c>
      <c r="H438" s="87">
        <f>VLOOKUP($D438,'[2]5D'!$C:$AY,COLUMNS($A437:D437)+36,0)</f>
        <v>132.31598555021182</v>
      </c>
      <c r="I438" s="98">
        <f>VLOOKUP($D438,'[2]5D'!$C:$AY,COLUMNS($A437:E437)+36,0)</f>
        <v>126.71482993111451</v>
      </c>
      <c r="J438" s="98">
        <f>VLOOKUP($D438,'[2]5D'!$C:$AY,COLUMNS($A437:F437)+36,0)</f>
        <v>136.3846520880854</v>
      </c>
      <c r="K438" s="87">
        <f>VLOOKUP($D438,'[2]5D'!$C:$AY,COLUMNS($A437:G437)+36,0)</f>
        <v>123.08811114475797</v>
      </c>
      <c r="L438" s="87">
        <f>VLOOKUP($D438,'[2]5D'!$C:$AY,COLUMNS($A437:H437)+36,0)</f>
        <v>120.6677819210515</v>
      </c>
      <c r="M438" s="87">
        <f>VLOOKUP($D438,'[2]5D'!$C:$AY,COLUMNS($A437:I437)+36,0)</f>
        <v>122.56188329537403</v>
      </c>
      <c r="N438" s="87">
        <f>VLOOKUP($D438,'[2]5D'!$C:$AY,COLUMNS($A437:J437)+36,0)</f>
        <v>130.13805511832081</v>
      </c>
      <c r="O438" s="87">
        <f>VLOOKUP($D438,'[2]5D'!$C:$AY,COLUMNS($A437:K437)+36,0)</f>
        <v>124.45590677824879</v>
      </c>
      <c r="P438" s="87">
        <f>VLOOKUP($D438,'[2]5D'!$C:$AY,COLUMNS($A437:L437)+36,0)</f>
        <v>125.78719601367337</v>
      </c>
      <c r="Q438" s="87">
        <f>VLOOKUP($D438,'[2]5D'!$C:$AY,COLUMNS($A437:M437)+36,0)</f>
        <v>125.09076626897659</v>
      </c>
    </row>
    <row r="439" spans="4:17">
      <c r="D439" s="136">
        <v>28150</v>
      </c>
      <c r="E439" s="87">
        <v>98.076862024801201</v>
      </c>
      <c r="F439" s="87">
        <f>VLOOKUP($D439,'[2]5D'!$C:$AY,COLUMNS($A438:B438)+36,0)</f>
        <v>112.82231844947295</v>
      </c>
      <c r="G439" s="87">
        <f>VLOOKUP($D439,'[2]5D'!$C:$AY,COLUMNS($A438:C438)+36,0)</f>
        <v>109.77734168845225</v>
      </c>
      <c r="H439" s="87">
        <f>VLOOKUP($D439,'[2]5D'!$C:$AY,COLUMNS($A438:D438)+36,0)</f>
        <v>106.72302286103051</v>
      </c>
      <c r="I439" s="98">
        <f>VLOOKUP($D439,'[2]5D'!$C:$AY,COLUMNS($A438:E438)+36,0)</f>
        <v>109.77422766631858</v>
      </c>
      <c r="J439" s="98">
        <f>VLOOKUP($D439,'[2]5D'!$C:$AY,COLUMNS($A438:F438)+36,0)</f>
        <v>113.75758825205959</v>
      </c>
      <c r="K439" s="87">
        <f>VLOOKUP($D439,'[2]5D'!$C:$AY,COLUMNS($A438:G438)+36,0)</f>
        <v>127.95284059846129</v>
      </c>
      <c r="L439" s="87">
        <f>VLOOKUP($D439,'[2]5D'!$C:$AY,COLUMNS($A438:H438)+36,0)</f>
        <v>124.39070710919829</v>
      </c>
      <c r="M439" s="87">
        <f>VLOOKUP($D439,'[2]5D'!$C:$AY,COLUMNS($A438:I438)+36,0)</f>
        <v>147.00732818542221</v>
      </c>
      <c r="N439" s="87">
        <f>VLOOKUP($D439,'[2]5D'!$C:$AY,COLUMNS($A438:J438)+36,0)</f>
        <v>137.70759507937848</v>
      </c>
      <c r="O439" s="87">
        <f>VLOOKUP($D439,'[2]5D'!$C:$AY,COLUMNS($A438:K438)+36,0)</f>
        <v>103.78407187668917</v>
      </c>
      <c r="P439" s="87">
        <f>VLOOKUP($D439,'[2]5D'!$C:$AY,COLUMNS($A438:L438)+36,0)</f>
        <v>147.48137064723863</v>
      </c>
      <c r="Q439" s="87">
        <f>VLOOKUP($D439,'[2]5D'!$C:$AY,COLUMNS($A438:M438)+36,0)</f>
        <v>122.43674635907171</v>
      </c>
    </row>
    <row r="440" spans="4:17">
      <c r="D440" s="136">
        <v>28170</v>
      </c>
      <c r="E440" s="87">
        <v>99.076862024801201</v>
      </c>
      <c r="F440" s="87">
        <f>VLOOKUP($D440,'[2]5D'!$C:$AY,COLUMNS($A439:B439)+36,0)</f>
        <v>123.59113426278358</v>
      </c>
      <c r="G440" s="87">
        <f>VLOOKUP($D440,'[2]5D'!$C:$AY,COLUMNS($A439:C439)+36,0)</f>
        <v>124.1034501665298</v>
      </c>
      <c r="H440" s="87">
        <f>VLOOKUP($D440,'[2]5D'!$C:$AY,COLUMNS($A439:D439)+36,0)</f>
        <v>107.71995270452959</v>
      </c>
      <c r="I440" s="98">
        <f>VLOOKUP($D440,'[2]5D'!$C:$AY,COLUMNS($A439:E439)+36,0)</f>
        <v>101.38016322603936</v>
      </c>
      <c r="J440" s="98">
        <f>VLOOKUP($D440,'[2]5D'!$C:$AY,COLUMNS($A439:F439)+36,0)</f>
        <v>129.19752337013614</v>
      </c>
      <c r="K440" s="87">
        <f>VLOOKUP($D440,'[2]5D'!$C:$AY,COLUMNS($A439:G439)+36,0)</f>
        <v>116.35642217534998</v>
      </c>
      <c r="L440" s="87">
        <f>VLOOKUP($D440,'[2]5D'!$C:$AY,COLUMNS($A439:H439)+36,0)</f>
        <v>102.73679081428604</v>
      </c>
      <c r="M440" s="87">
        <f>VLOOKUP($D440,'[2]5D'!$C:$AY,COLUMNS($A439:I439)+36,0)</f>
        <v>84.253975962107205</v>
      </c>
      <c r="N440" s="87">
        <f>VLOOKUP($D440,'[2]5D'!$C:$AY,COLUMNS($A439:J439)+36,0)</f>
        <v>101.92056468732613</v>
      </c>
      <c r="O440" s="87">
        <f>VLOOKUP($D440,'[2]5D'!$C:$AY,COLUMNS($A439:K439)+36,0)</f>
        <v>117.93128566223479</v>
      </c>
      <c r="P440" s="87">
        <f>VLOOKUP($D440,'[2]5D'!$C:$AY,COLUMNS($A439:L439)+36,0)</f>
        <v>188.53209777395821</v>
      </c>
      <c r="Q440" s="87">
        <f>VLOOKUP($D440,'[2]5D'!$C:$AY,COLUMNS($A439:M439)+36,0)</f>
        <v>110.15551097058605</v>
      </c>
    </row>
    <row r="441" spans="4:17">
      <c r="D441" s="136">
        <v>28191</v>
      </c>
      <c r="E441" s="87">
        <v>100.076862024801</v>
      </c>
      <c r="F441" s="87">
        <f>VLOOKUP($D441,'[2]5D'!$C:$AY,COLUMNS($A440:B440)+36,0)</f>
        <v>111.54351540610207</v>
      </c>
      <c r="G441" s="87">
        <f>VLOOKUP($D441,'[2]5D'!$C:$AY,COLUMNS($A440:C440)+36,0)</f>
        <v>137.37471272851997</v>
      </c>
      <c r="H441" s="87">
        <f>VLOOKUP($D441,'[2]5D'!$C:$AY,COLUMNS($A440:D440)+36,0)</f>
        <v>117.2141283673744</v>
      </c>
      <c r="I441" s="98">
        <f>VLOOKUP($D441,'[2]5D'!$C:$AY,COLUMNS($A440:E440)+36,0)</f>
        <v>110.0980511490767</v>
      </c>
      <c r="J441" s="98">
        <f>VLOOKUP($D441,'[2]5D'!$C:$AY,COLUMNS($A440:F440)+36,0)</f>
        <v>114.61585519504703</v>
      </c>
      <c r="K441" s="87">
        <f>VLOOKUP($D441,'[2]5D'!$C:$AY,COLUMNS($A440:G440)+36,0)</f>
        <v>102.24796953713211</v>
      </c>
      <c r="L441" s="87">
        <f>VLOOKUP($D441,'[2]5D'!$C:$AY,COLUMNS($A440:H440)+36,0)</f>
        <v>111.39473003414622</v>
      </c>
      <c r="M441" s="87">
        <f>VLOOKUP($D441,'[2]5D'!$C:$AY,COLUMNS($A440:I440)+36,0)</f>
        <v>138.49510087434302</v>
      </c>
      <c r="N441" s="87">
        <f>VLOOKUP($D441,'[2]5D'!$C:$AY,COLUMNS($A440:J440)+36,0)</f>
        <v>111.782503075855</v>
      </c>
      <c r="O441" s="87">
        <f>VLOOKUP($D441,'[2]5D'!$C:$AY,COLUMNS($A440:K440)+36,0)</f>
        <v>115.23724472291572</v>
      </c>
      <c r="P441" s="87">
        <f>VLOOKUP($D441,'[2]5D'!$C:$AY,COLUMNS($A440:L440)+36,0)</f>
        <v>170.51304392766346</v>
      </c>
      <c r="Q441" s="87">
        <f>VLOOKUP($D441,'[2]5D'!$C:$AY,COLUMNS($A440:M440)+36,0)</f>
        <v>157.97902191670718</v>
      </c>
    </row>
    <row r="442" spans="4:17">
      <c r="D442" s="136">
        <v>28199</v>
      </c>
      <c r="E442" s="87">
        <v>101.076862024801</v>
      </c>
      <c r="F442" s="87">
        <f>VLOOKUP($D442,'[2]5D'!$C:$AY,COLUMNS($A441:B441)+36,0)</f>
        <v>95.443971847699061</v>
      </c>
      <c r="G442" s="87">
        <f>VLOOKUP($D442,'[2]5D'!$C:$AY,COLUMNS($A441:C441)+36,0)</f>
        <v>104.4459180673644</v>
      </c>
      <c r="H442" s="87">
        <f>VLOOKUP($D442,'[2]5D'!$C:$AY,COLUMNS($A441:D441)+36,0)</f>
        <v>110.17399737741786</v>
      </c>
      <c r="I442" s="98">
        <f>VLOOKUP($D442,'[2]5D'!$C:$AY,COLUMNS($A441:E441)+36,0)</f>
        <v>103.35462909749376</v>
      </c>
      <c r="J442" s="98">
        <f>VLOOKUP($D442,'[2]5D'!$C:$AY,COLUMNS($A441:F441)+36,0)</f>
        <v>119.5202208435887</v>
      </c>
      <c r="K442" s="87">
        <f>VLOOKUP($D442,'[2]5D'!$C:$AY,COLUMNS($A441:G441)+36,0)</f>
        <v>116.9959911091138</v>
      </c>
      <c r="L442" s="87">
        <f>VLOOKUP($D442,'[2]5D'!$C:$AY,COLUMNS($A441:H441)+36,0)</f>
        <v>127.86200978822082</v>
      </c>
      <c r="M442" s="87">
        <f>VLOOKUP($D442,'[2]5D'!$C:$AY,COLUMNS($A441:I441)+36,0)</f>
        <v>115.54479830358974</v>
      </c>
      <c r="N442" s="87">
        <f>VLOOKUP($D442,'[2]5D'!$C:$AY,COLUMNS($A441:J441)+36,0)</f>
        <v>101.11037337863237</v>
      </c>
      <c r="O442" s="87">
        <f>VLOOKUP($D442,'[2]5D'!$C:$AY,COLUMNS($A441:K441)+36,0)</f>
        <v>114.83906049014763</v>
      </c>
      <c r="P442" s="87">
        <f>VLOOKUP($D442,'[2]5D'!$C:$AY,COLUMNS($A441:L441)+36,0)</f>
        <v>152.61957987601571</v>
      </c>
      <c r="Q442" s="87">
        <f>VLOOKUP($D442,'[2]5D'!$C:$AY,COLUMNS($A441:M441)+36,0)</f>
        <v>132.5901965670102</v>
      </c>
    </row>
    <row r="443" spans="4:17">
      <c r="D443" s="136">
        <v>28210</v>
      </c>
      <c r="E443" s="87">
        <v>102.076862024801</v>
      </c>
      <c r="F443" s="87">
        <f>VLOOKUP($D443,'[2]5D'!$C:$AY,COLUMNS($A442:B442)+36,0)</f>
        <v>106.43545516586124</v>
      </c>
      <c r="G443" s="87">
        <f>VLOOKUP($D443,'[2]5D'!$C:$AY,COLUMNS($A442:C442)+36,0)</f>
        <v>83.173720238529157</v>
      </c>
      <c r="H443" s="87">
        <f>VLOOKUP($D443,'[2]5D'!$C:$AY,COLUMNS($A442:D442)+36,0)</f>
        <v>126.81053988100517</v>
      </c>
      <c r="I443" s="98">
        <f>VLOOKUP($D443,'[2]5D'!$C:$AY,COLUMNS($A442:E442)+36,0)</f>
        <v>118.21366983362857</v>
      </c>
      <c r="J443" s="98">
        <f>VLOOKUP($D443,'[2]5D'!$C:$AY,COLUMNS($A442:F442)+36,0)</f>
        <v>108.65834627975603</v>
      </c>
      <c r="K443" s="87">
        <f>VLOOKUP($D443,'[2]5D'!$C:$AY,COLUMNS($A442:G442)+36,0)</f>
        <v>125.8035058888444</v>
      </c>
      <c r="L443" s="87">
        <f>VLOOKUP($D443,'[2]5D'!$C:$AY,COLUMNS($A442:H442)+36,0)</f>
        <v>141.64504329777861</v>
      </c>
      <c r="M443" s="87">
        <f>VLOOKUP($D443,'[2]5D'!$C:$AY,COLUMNS($A442:I442)+36,0)</f>
        <v>135.09104099941581</v>
      </c>
      <c r="N443" s="87">
        <f>VLOOKUP($D443,'[2]5D'!$C:$AY,COLUMNS($A442:J442)+36,0)</f>
        <v>96.650151286687773</v>
      </c>
      <c r="O443" s="87">
        <f>VLOOKUP($D443,'[2]5D'!$C:$AY,COLUMNS($A442:K442)+36,0)</f>
        <v>82.972797308977192</v>
      </c>
      <c r="P443" s="87">
        <f>VLOOKUP($D443,'[2]5D'!$C:$AY,COLUMNS($A442:L442)+36,0)</f>
        <v>83.233869276853127</v>
      </c>
      <c r="Q443" s="87">
        <f>VLOOKUP($D443,'[2]5D'!$C:$AY,COLUMNS($A442:M442)+36,0)</f>
        <v>88.498096483653654</v>
      </c>
    </row>
    <row r="444" spans="4:17">
      <c r="D444" s="136">
        <v>28230</v>
      </c>
      <c r="E444" s="87">
        <v>103.076862024801</v>
      </c>
      <c r="F444" s="87">
        <f>VLOOKUP($D444,'[2]5D'!$C:$AY,COLUMNS($A443:B443)+36,0)</f>
        <v>117.22305848996888</v>
      </c>
      <c r="G444" s="87">
        <f>VLOOKUP($D444,'[2]5D'!$C:$AY,COLUMNS($A443:C443)+36,0)</f>
        <v>105.46427122220264</v>
      </c>
      <c r="H444" s="87">
        <f>VLOOKUP($D444,'[2]5D'!$C:$AY,COLUMNS($A443:D443)+36,0)</f>
        <v>107.87602260154438</v>
      </c>
      <c r="I444" s="98">
        <f>VLOOKUP($D444,'[2]5D'!$C:$AY,COLUMNS($A443:E443)+36,0)</f>
        <v>110.18778410457197</v>
      </c>
      <c r="J444" s="98">
        <f>VLOOKUP($D444,'[2]5D'!$C:$AY,COLUMNS($A443:F443)+36,0)</f>
        <v>109.69756935713852</v>
      </c>
      <c r="K444" s="87">
        <f>VLOOKUP($D444,'[2]5D'!$C:$AY,COLUMNS($A443:G443)+36,0)</f>
        <v>109.98560765896653</v>
      </c>
      <c r="L444" s="87">
        <f>VLOOKUP($D444,'[2]5D'!$C:$AY,COLUMNS($A443:H443)+36,0)</f>
        <v>105.1714793833749</v>
      </c>
      <c r="M444" s="87">
        <f>VLOOKUP($D444,'[2]5D'!$C:$AY,COLUMNS($A443:I443)+36,0)</f>
        <v>104.93105597272452</v>
      </c>
      <c r="N444" s="87">
        <f>VLOOKUP($D444,'[2]5D'!$C:$AY,COLUMNS($A443:J443)+36,0)</f>
        <v>107.44642809305114</v>
      </c>
      <c r="O444" s="87">
        <f>VLOOKUP($D444,'[2]5D'!$C:$AY,COLUMNS($A443:K443)+36,0)</f>
        <v>102.60049480043911</v>
      </c>
      <c r="P444" s="87">
        <f>VLOOKUP($D444,'[2]5D'!$C:$AY,COLUMNS($A443:L443)+36,0)</f>
        <v>100.77917399765376</v>
      </c>
      <c r="Q444" s="87">
        <f>VLOOKUP($D444,'[2]5D'!$C:$AY,COLUMNS($A443:M443)+36,0)</f>
        <v>121.188283909806</v>
      </c>
    </row>
    <row r="445" spans="4:17">
      <c r="D445" s="136">
        <v>28240</v>
      </c>
      <c r="E445" s="87">
        <v>104.076862024801</v>
      </c>
      <c r="F445" s="87">
        <f>VLOOKUP($D445,'[2]5D'!$C:$AY,COLUMNS($A444:B444)+36,0)</f>
        <v>87.227572080335406</v>
      </c>
      <c r="G445" s="87">
        <f>VLOOKUP($D445,'[2]5D'!$C:$AY,COLUMNS($A444:C444)+36,0)</f>
        <v>82.347322688065276</v>
      </c>
      <c r="H445" s="87">
        <f>VLOOKUP($D445,'[2]5D'!$C:$AY,COLUMNS($A444:D444)+36,0)</f>
        <v>125.67140607013727</v>
      </c>
      <c r="I445" s="98">
        <f>VLOOKUP($D445,'[2]5D'!$C:$AY,COLUMNS($A444:E444)+36,0)</f>
        <v>134.71804869736738</v>
      </c>
      <c r="J445" s="98">
        <f>VLOOKUP($D445,'[2]5D'!$C:$AY,COLUMNS($A444:F444)+36,0)</f>
        <v>130.80270891294435</v>
      </c>
      <c r="K445" s="87">
        <f>VLOOKUP($D445,'[2]5D'!$C:$AY,COLUMNS($A444:G444)+36,0)</f>
        <v>133.52954707158594</v>
      </c>
      <c r="L445" s="87">
        <f>VLOOKUP($D445,'[2]5D'!$C:$AY,COLUMNS($A444:H444)+36,0)</f>
        <v>119.1574327456137</v>
      </c>
      <c r="M445" s="87">
        <f>VLOOKUP($D445,'[2]5D'!$C:$AY,COLUMNS($A444:I444)+36,0)</f>
        <v>119.43777853959507</v>
      </c>
      <c r="N445" s="87">
        <f>VLOOKUP($D445,'[2]5D'!$C:$AY,COLUMNS($A444:J444)+36,0)</f>
        <v>94.192614160595653</v>
      </c>
      <c r="O445" s="87">
        <f>VLOOKUP($D445,'[2]5D'!$C:$AY,COLUMNS($A444:K444)+36,0)</f>
        <v>97.216556602149709</v>
      </c>
      <c r="P445" s="87">
        <f>VLOOKUP($D445,'[2]5D'!$C:$AY,COLUMNS($A444:L444)+36,0)</f>
        <v>104.11840476118745</v>
      </c>
      <c r="Q445" s="87">
        <f>VLOOKUP($D445,'[2]5D'!$C:$AY,COLUMNS($A444:M444)+36,0)</f>
        <v>104.41581510231327</v>
      </c>
    </row>
    <row r="446" spans="4:17">
      <c r="D446" s="136">
        <v>28250</v>
      </c>
      <c r="E446" s="87">
        <v>105.076862024801</v>
      </c>
      <c r="F446" s="87">
        <f>VLOOKUP($D446,'[2]5D'!$C:$AY,COLUMNS($A445:B445)+36,0)</f>
        <v>118.68156357524553</v>
      </c>
      <c r="G446" s="87">
        <f>VLOOKUP($D446,'[2]5D'!$C:$AY,COLUMNS($A445:C445)+36,0)</f>
        <v>121.76202699484749</v>
      </c>
      <c r="H446" s="87">
        <f>VLOOKUP($D446,'[2]5D'!$C:$AY,COLUMNS($A445:D445)+36,0)</f>
        <v>124.14495853537093</v>
      </c>
      <c r="I446" s="98">
        <f>VLOOKUP($D446,'[2]5D'!$C:$AY,COLUMNS($A445:E445)+36,0)</f>
        <v>128.1242896640828</v>
      </c>
      <c r="J446" s="98">
        <f>VLOOKUP($D446,'[2]5D'!$C:$AY,COLUMNS($A445:F445)+36,0)</f>
        <v>120.42397726410731</v>
      </c>
      <c r="K446" s="87">
        <f>VLOOKUP($D446,'[2]5D'!$C:$AY,COLUMNS($A445:G445)+36,0)</f>
        <v>114.50003684586822</v>
      </c>
      <c r="L446" s="87">
        <f>VLOOKUP($D446,'[2]5D'!$C:$AY,COLUMNS($A445:H445)+36,0)</f>
        <v>103.68130546897321</v>
      </c>
      <c r="M446" s="87">
        <f>VLOOKUP($D446,'[2]5D'!$C:$AY,COLUMNS($A445:I445)+36,0)</f>
        <v>205.42875919296108</v>
      </c>
      <c r="N446" s="87">
        <f>VLOOKUP($D446,'[2]5D'!$C:$AY,COLUMNS($A445:J445)+36,0)</f>
        <v>79.015219245363198</v>
      </c>
      <c r="O446" s="87">
        <f>VLOOKUP($D446,'[2]5D'!$C:$AY,COLUMNS($A445:K445)+36,0)</f>
        <v>97.239500551079814</v>
      </c>
      <c r="P446" s="87">
        <f>VLOOKUP($D446,'[2]5D'!$C:$AY,COLUMNS($A445:L445)+36,0)</f>
        <v>129.4106793363114</v>
      </c>
      <c r="Q446" s="87">
        <f>VLOOKUP($D446,'[2]5D'!$C:$AY,COLUMNS($A445:M445)+36,0)</f>
        <v>150.34176474614077</v>
      </c>
    </row>
    <row r="447" spans="4:17">
      <c r="D447" s="136">
        <v>28260</v>
      </c>
      <c r="E447" s="87">
        <v>106.076862024801</v>
      </c>
      <c r="F447" s="87">
        <f>VLOOKUP($D447,'[2]5D'!$C:$AY,COLUMNS($A446:B446)+36,0)</f>
        <v>121.18801850552157</v>
      </c>
      <c r="G447" s="87">
        <f>VLOOKUP($D447,'[2]5D'!$C:$AY,COLUMNS($A446:C446)+36,0)</f>
        <v>95.068210054508796</v>
      </c>
      <c r="H447" s="87">
        <f>VLOOKUP($D447,'[2]5D'!$C:$AY,COLUMNS($A446:D446)+36,0)</f>
        <v>115.56110826898595</v>
      </c>
      <c r="I447" s="98">
        <f>VLOOKUP($D447,'[2]5D'!$C:$AY,COLUMNS($A446:E446)+36,0)</f>
        <v>110.60577894300542</v>
      </c>
      <c r="J447" s="98">
        <f>VLOOKUP($D447,'[2]5D'!$C:$AY,COLUMNS($A446:F446)+36,0)</f>
        <v>126.07742423945669</v>
      </c>
      <c r="K447" s="87">
        <f>VLOOKUP($D447,'[2]5D'!$C:$AY,COLUMNS($A446:G446)+36,0)</f>
        <v>148.60731412541108</v>
      </c>
      <c r="L447" s="87">
        <f>VLOOKUP($D447,'[2]5D'!$C:$AY,COLUMNS($A446:H446)+36,0)</f>
        <v>143.2922433928191</v>
      </c>
      <c r="M447" s="87">
        <f>VLOOKUP($D447,'[2]5D'!$C:$AY,COLUMNS($A446:I446)+36,0)</f>
        <v>105.58229817256735</v>
      </c>
      <c r="N447" s="87">
        <f>VLOOKUP($D447,'[2]5D'!$C:$AY,COLUMNS($A446:J446)+36,0)</f>
        <v>99.901570879571679</v>
      </c>
      <c r="O447" s="87">
        <f>VLOOKUP($D447,'[2]5D'!$C:$AY,COLUMNS($A446:K446)+36,0)</f>
        <v>91.222825727787438</v>
      </c>
      <c r="P447" s="87">
        <f>VLOOKUP($D447,'[2]5D'!$C:$AY,COLUMNS($A446:L446)+36,0)</f>
        <v>106.02818383405449</v>
      </c>
      <c r="Q447" s="87">
        <f>VLOOKUP($D447,'[2]5D'!$C:$AY,COLUMNS($A446:M446)+36,0)</f>
        <v>95.836710428226425</v>
      </c>
    </row>
    <row r="448" spans="4:17">
      <c r="D448" s="136">
        <v>29102</v>
      </c>
      <c r="E448" s="87">
        <v>107.076862024801</v>
      </c>
      <c r="F448" s="87">
        <f>VLOOKUP($D448,'[2]5D'!$C:$AY,COLUMNS($A447:B447)+36,0)</f>
        <v>86.758729793827953</v>
      </c>
      <c r="G448" s="87">
        <f>VLOOKUP($D448,'[2]5D'!$C:$AY,COLUMNS($A447:C447)+36,0)</f>
        <v>76.21173797130507</v>
      </c>
      <c r="H448" s="87">
        <f>VLOOKUP($D448,'[2]5D'!$C:$AY,COLUMNS($A447:D447)+36,0)</f>
        <v>71.972986562474802</v>
      </c>
      <c r="I448" s="98">
        <f>VLOOKUP($D448,'[2]5D'!$C:$AY,COLUMNS($A447:E447)+36,0)</f>
        <v>69.68268850935489</v>
      </c>
      <c r="J448" s="98">
        <f>VLOOKUP($D448,'[2]5D'!$C:$AY,COLUMNS($A447:F447)+36,0)</f>
        <v>77.102524519021614</v>
      </c>
      <c r="K448" s="87">
        <f>VLOOKUP($D448,'[2]5D'!$C:$AY,COLUMNS($A447:G447)+36,0)</f>
        <v>70.669066118846516</v>
      </c>
      <c r="L448" s="87">
        <f>VLOOKUP($D448,'[2]5D'!$C:$AY,COLUMNS($A447:H447)+36,0)</f>
        <v>73.044496912757324</v>
      </c>
      <c r="M448" s="87">
        <f>VLOOKUP($D448,'[2]5D'!$C:$AY,COLUMNS($A447:I447)+36,0)</f>
        <v>79.675907879091653</v>
      </c>
      <c r="N448" s="87">
        <f>VLOOKUP($D448,'[2]5D'!$C:$AY,COLUMNS($A447:J447)+36,0)</f>
        <v>64.433560284830648</v>
      </c>
      <c r="O448" s="87">
        <f>VLOOKUP($D448,'[2]5D'!$C:$AY,COLUMNS($A447:K447)+36,0)</f>
        <v>63.344821170954852</v>
      </c>
      <c r="P448" s="87">
        <f>VLOOKUP($D448,'[2]5D'!$C:$AY,COLUMNS($A447:L447)+36,0)</f>
        <v>59.961580279540811</v>
      </c>
      <c r="Q448" s="87">
        <f>VLOOKUP($D448,'[2]5D'!$C:$AY,COLUMNS($A447:M447)+36,0)</f>
        <v>70.496637241487008</v>
      </c>
    </row>
    <row r="449" spans="4:17">
      <c r="D449" s="136">
        <v>29200</v>
      </c>
      <c r="E449" s="87">
        <v>108.076862024801</v>
      </c>
      <c r="F449" s="87">
        <f>VLOOKUP($D449,'[2]5D'!$C:$AY,COLUMNS($A448:B448)+36,0)</f>
        <v>81.946524827348426</v>
      </c>
      <c r="G449" s="87">
        <f>VLOOKUP($D449,'[2]5D'!$C:$AY,COLUMNS($A448:C448)+36,0)</f>
        <v>81.144023022957057</v>
      </c>
      <c r="H449" s="87">
        <f>VLOOKUP($D449,'[2]5D'!$C:$AY,COLUMNS($A448:D448)+36,0)</f>
        <v>85.490614455972462</v>
      </c>
      <c r="I449" s="98">
        <f>VLOOKUP($D449,'[2]5D'!$C:$AY,COLUMNS($A448:E448)+36,0)</f>
        <v>61.701277953745929</v>
      </c>
      <c r="J449" s="98">
        <f>VLOOKUP($D449,'[2]5D'!$C:$AY,COLUMNS($A448:F448)+36,0)</f>
        <v>64.444420296556984</v>
      </c>
      <c r="K449" s="87">
        <f>VLOOKUP($D449,'[2]5D'!$C:$AY,COLUMNS($A448:G448)+36,0)</f>
        <v>77.965325352624419</v>
      </c>
      <c r="L449" s="87">
        <f>VLOOKUP($D449,'[2]5D'!$C:$AY,COLUMNS($A448:H448)+36,0)</f>
        <v>75.977430654134281</v>
      </c>
      <c r="M449" s="87">
        <f>VLOOKUP($D449,'[2]5D'!$C:$AY,COLUMNS($A448:I448)+36,0)</f>
        <v>71.661390041514821</v>
      </c>
      <c r="N449" s="87">
        <f>VLOOKUP($D449,'[2]5D'!$C:$AY,COLUMNS($A448:J448)+36,0)</f>
        <v>76.132465341137035</v>
      </c>
      <c r="O449" s="87">
        <f>VLOOKUP($D449,'[2]5D'!$C:$AY,COLUMNS($A448:K448)+36,0)</f>
        <v>73.797537184520877</v>
      </c>
      <c r="P449" s="87">
        <f>VLOOKUP($D449,'[2]5D'!$C:$AY,COLUMNS($A448:L448)+36,0)</f>
        <v>67.359233661106444</v>
      </c>
      <c r="Q449" s="87">
        <f>VLOOKUP($D449,'[2]5D'!$C:$AY,COLUMNS($A448:M448)+36,0)</f>
        <v>89.761678905734072</v>
      </c>
    </row>
    <row r="450" spans="4:17">
      <c r="D450" s="136">
        <v>30120</v>
      </c>
      <c r="E450" s="87">
        <v>109.076862024801</v>
      </c>
      <c r="F450" s="87">
        <f>VLOOKUP($D450,'[2]5D'!$C:$AY,COLUMNS($A449:B449)+36,0)</f>
        <v>97.942844754460396</v>
      </c>
      <c r="G450" s="87">
        <f>VLOOKUP($D450,'[2]5D'!$C:$AY,COLUMNS($A449:C449)+36,0)</f>
        <v>69.230769230769269</v>
      </c>
      <c r="H450" s="87">
        <f>VLOOKUP($D450,'[2]5D'!$C:$AY,COLUMNS($A449:D449)+36,0)</f>
        <v>109.94194313614182</v>
      </c>
      <c r="I450" s="98">
        <f>VLOOKUP($D450,'[2]5D'!$C:$AY,COLUMNS($A449:E449)+36,0)</f>
        <v>111.05246781428464</v>
      </c>
      <c r="J450" s="98">
        <f>VLOOKUP($D450,'[2]5D'!$C:$AY,COLUMNS($A449:F449)+36,0)</f>
        <v>138.46153846153854</v>
      </c>
      <c r="K450" s="87">
        <f>VLOOKUP($D450,'[2]5D'!$C:$AY,COLUMNS($A449:G449)+36,0)</f>
        <v>119.81864980398834</v>
      </c>
      <c r="L450" s="87">
        <f>VLOOKUP($D450,'[2]5D'!$C:$AY,COLUMNS($A449:H449)+36,0)</f>
        <v>119.81864980398834</v>
      </c>
      <c r="M450" s="87">
        <f>VLOOKUP($D450,'[2]5D'!$C:$AY,COLUMNS($A449:I449)+36,0)</f>
        <v>138.46153846153854</v>
      </c>
      <c r="N450" s="87">
        <f>VLOOKUP($D450,'[2]5D'!$C:$AY,COLUMNS($A449:J449)+36,0)</f>
        <v>138.46153846153854</v>
      </c>
      <c r="O450" s="87">
        <f>VLOOKUP($D450,'[2]5D'!$C:$AY,COLUMNS($A449:K449)+36,0)</f>
        <v>115.38461538461544</v>
      </c>
      <c r="P450" s="87">
        <f>VLOOKUP($D450,'[2]5D'!$C:$AY,COLUMNS($A449:L449)+36,0)</f>
        <v>138.46153846153854</v>
      </c>
      <c r="Q450" s="87">
        <f>VLOOKUP($D450,'[2]5D'!$C:$AY,COLUMNS($A449:M449)+36,0)</f>
        <v>123.39692307692316</v>
      </c>
    </row>
    <row r="451" spans="4:17">
      <c r="D451" s="136">
        <v>30200</v>
      </c>
      <c r="E451" s="87">
        <v>110.076862024801</v>
      </c>
      <c r="F451" s="87">
        <f>VLOOKUP($D451,'[2]5D'!$C:$AY,COLUMNS($A450:B450)+36,0)</f>
        <v>135.98363455955072</v>
      </c>
      <c r="G451" s="87">
        <f>VLOOKUP($D451,'[2]5D'!$C:$AY,COLUMNS($A450:C450)+36,0)</f>
        <v>108.68822379737931</v>
      </c>
      <c r="H451" s="87">
        <f>VLOOKUP($D451,'[2]5D'!$C:$AY,COLUMNS($A450:D450)+36,0)</f>
        <v>128.74078565371983</v>
      </c>
      <c r="I451" s="98">
        <f>VLOOKUP($D451,'[2]5D'!$C:$AY,COLUMNS($A450:E450)+36,0)</f>
        <v>130.04119763002004</v>
      </c>
      <c r="J451" s="98">
        <f>VLOOKUP($D451,'[2]5D'!$C:$AY,COLUMNS($A450:F450)+36,0)</f>
        <v>125.62403848177085</v>
      </c>
      <c r="K451" s="87">
        <f>VLOOKUP($D451,'[2]5D'!$C:$AY,COLUMNS($A450:G450)+36,0)</f>
        <v>128.1353405885036</v>
      </c>
      <c r="L451" s="87">
        <f>VLOOKUP($D451,'[2]5D'!$C:$AY,COLUMNS($A450:H450)+36,0)</f>
        <v>118.10805326971297</v>
      </c>
      <c r="M451" s="87">
        <f>VLOOKUP($D451,'[2]5D'!$C:$AY,COLUMNS($A450:I450)+36,0)</f>
        <v>122.4960023602063</v>
      </c>
      <c r="N451" s="87">
        <f>VLOOKUP($D451,'[2]5D'!$C:$AY,COLUMNS($A450:J450)+36,0)</f>
        <v>117.27379384451034</v>
      </c>
      <c r="O451" s="87">
        <f>VLOOKUP($D451,'[2]5D'!$C:$AY,COLUMNS($A450:K450)+36,0)</f>
        <v>118.57233833794965</v>
      </c>
      <c r="P451" s="87">
        <f>VLOOKUP($D451,'[2]5D'!$C:$AY,COLUMNS($A450:L450)+36,0)</f>
        <v>118.83111291279283</v>
      </c>
      <c r="Q451" s="87">
        <f>VLOOKUP($D451,'[2]5D'!$C:$AY,COLUMNS($A450:M450)+36,0)</f>
        <v>114.26106200414468</v>
      </c>
    </row>
    <row r="452" spans="4:17">
      <c r="D452" s="136">
        <v>30400</v>
      </c>
      <c r="E452" s="87">
        <v>111.076862024801</v>
      </c>
      <c r="F452" s="87">
        <f>VLOOKUP($D452,'[2]5D'!$C:$AY,COLUMNS($A451:B451)+36,0)</f>
        <v>138.87665681658547</v>
      </c>
      <c r="G452" s="87">
        <f>VLOOKUP($D452,'[2]5D'!$C:$AY,COLUMNS($A451:C451)+36,0)</f>
        <v>96.535888722937699</v>
      </c>
      <c r="H452" s="87">
        <f>VLOOKUP($D452,'[2]5D'!$C:$AY,COLUMNS($A451:D451)+36,0)</f>
        <v>129.67349312425242</v>
      </c>
      <c r="I452" s="98">
        <f>VLOOKUP($D452,'[2]5D'!$C:$AY,COLUMNS($A451:E451)+36,0)</f>
        <v>130.98332638813375</v>
      </c>
      <c r="J452" s="98">
        <f>VLOOKUP($D452,'[2]5D'!$C:$AY,COLUMNS($A451:F451)+36,0)</f>
        <v>110.56357651274969</v>
      </c>
      <c r="K452" s="87">
        <f>VLOOKUP($D452,'[2]5D'!$C:$AY,COLUMNS($A451:G451)+36,0)</f>
        <v>123.74013200837865</v>
      </c>
      <c r="L452" s="87">
        <f>VLOOKUP($D452,'[2]5D'!$C:$AY,COLUMNS($A451:H451)+36,0)</f>
        <v>99.198362162156855</v>
      </c>
      <c r="M452" s="87">
        <f>VLOOKUP($D452,'[2]5D'!$C:$AY,COLUMNS($A451:I451)+36,0)</f>
        <v>106.54787453304124</v>
      </c>
      <c r="N452" s="87">
        <f>VLOOKUP($D452,'[2]5D'!$C:$AY,COLUMNS($A451:J451)+36,0)</f>
        <v>92.636532092521719</v>
      </c>
      <c r="O452" s="87">
        <f>VLOOKUP($D452,'[2]5D'!$C:$AY,COLUMNS($A451:K451)+36,0)</f>
        <v>99.460922929239928</v>
      </c>
      <c r="P452" s="87">
        <f>VLOOKUP($D452,'[2]5D'!$C:$AY,COLUMNS($A451:L451)+36,0)</f>
        <v>99.643229866922923</v>
      </c>
      <c r="Q452" s="87">
        <f>VLOOKUP($D452,'[2]5D'!$C:$AY,COLUMNS($A451:M451)+36,0)</f>
        <v>87.77414109377078</v>
      </c>
    </row>
    <row r="453" spans="4:17">
      <c r="D453" s="136">
        <v>30920</v>
      </c>
      <c r="E453" s="87">
        <v>112.076862024801</v>
      </c>
      <c r="F453" s="87">
        <f>VLOOKUP($D453,'[2]5D'!$C:$AY,COLUMNS($A452:B452)+36,0)</f>
        <v>129.59199852268969</v>
      </c>
      <c r="G453" s="87">
        <f>VLOOKUP($D453,'[2]5D'!$C:$AY,COLUMNS($A452:C452)+36,0)</f>
        <v>102.47301757620185</v>
      </c>
      <c r="H453" s="87">
        <f>VLOOKUP($D453,'[2]5D'!$C:$AY,COLUMNS($A452:D452)+36,0)</f>
        <v>114.15706571275058</v>
      </c>
      <c r="I453" s="98">
        <f>VLOOKUP($D453,'[2]5D'!$C:$AY,COLUMNS($A452:E452)+36,0)</f>
        <v>100.80964801641707</v>
      </c>
      <c r="J453" s="98">
        <f>VLOOKUP($D453,'[2]5D'!$C:$AY,COLUMNS($A452:F452)+36,0)</f>
        <v>108.58298177682505</v>
      </c>
      <c r="K453" s="87">
        <f>VLOOKUP($D453,'[2]5D'!$C:$AY,COLUMNS($A452:G452)+36,0)</f>
        <v>106.23872968308653</v>
      </c>
      <c r="L453" s="87">
        <f>VLOOKUP($D453,'[2]5D'!$C:$AY,COLUMNS($A452:H452)+36,0)</f>
        <v>97.815195448763362</v>
      </c>
      <c r="M453" s="87">
        <f>VLOOKUP($D453,'[2]5D'!$C:$AY,COLUMNS($A452:I452)+36,0)</f>
        <v>96.418824460450054</v>
      </c>
      <c r="N453" s="87">
        <f>VLOOKUP($D453,'[2]5D'!$C:$AY,COLUMNS($A452:J452)+36,0)</f>
        <v>90.337677974796676</v>
      </c>
      <c r="O453" s="87">
        <f>VLOOKUP($D453,'[2]5D'!$C:$AY,COLUMNS($A452:K452)+36,0)</f>
        <v>59.196803359850236</v>
      </c>
      <c r="P453" s="87">
        <f>VLOOKUP($D453,'[2]5D'!$C:$AY,COLUMNS($A452:L452)+36,0)</f>
        <v>81.753778606100468</v>
      </c>
      <c r="Q453" s="87">
        <f>VLOOKUP($D453,'[2]5D'!$C:$AY,COLUMNS($A452:M452)+36,0)</f>
        <v>73.293359024062056</v>
      </c>
    </row>
    <row r="454" spans="4:17">
      <c r="D454" s="136">
        <v>30990</v>
      </c>
      <c r="E454" s="87">
        <v>113.076862024801</v>
      </c>
      <c r="F454" s="87">
        <f>VLOOKUP($D454,'[2]5D'!$C:$AY,COLUMNS($A453:B453)+36,0)</f>
        <v>137.15486617708348</v>
      </c>
      <c r="G454" s="87">
        <f>VLOOKUP($D454,'[2]5D'!$C:$AY,COLUMNS($A453:C453)+36,0)</f>
        <v>98.226445836859654</v>
      </c>
      <c r="H454" s="87">
        <f>VLOOKUP($D454,'[2]5D'!$C:$AY,COLUMNS($A453:D453)+36,0)</f>
        <v>132.27667695834805</v>
      </c>
      <c r="I454" s="98">
        <f>VLOOKUP($D454,'[2]5D'!$C:$AY,COLUMNS($A453:E453)+36,0)</f>
        <v>133.61280500843239</v>
      </c>
      <c r="J454" s="98">
        <f>VLOOKUP($D454,'[2]5D'!$C:$AY,COLUMNS($A453:F453)+36,0)</f>
        <v>121.86410325335926</v>
      </c>
      <c r="K454" s="87">
        <f>VLOOKUP($D454,'[2]5D'!$C:$AY,COLUMNS($A453:G453)+36,0)</f>
        <v>129.2511950733799</v>
      </c>
      <c r="L454" s="87">
        <f>VLOOKUP($D454,'[2]5D'!$C:$AY,COLUMNS($A453:H453)+36,0)</f>
        <v>128.53873326089354</v>
      </c>
      <c r="M454" s="87">
        <f>VLOOKUP($D454,'[2]5D'!$C:$AY,COLUMNS($A453:I453)+36,0)</f>
        <v>144.75990716587106</v>
      </c>
      <c r="N454" s="87">
        <f>VLOOKUP($D454,'[2]5D'!$C:$AY,COLUMNS($A453:J453)+36,0)</f>
        <v>126.97564580385826</v>
      </c>
      <c r="O454" s="87">
        <f>VLOOKUP($D454,'[2]5D'!$C:$AY,COLUMNS($A453:K453)+36,0)</f>
        <v>133.42476207687429</v>
      </c>
      <c r="P454" s="87">
        <f>VLOOKUP($D454,'[2]5D'!$C:$AY,COLUMNS($A453:L453)+36,0)</f>
        <v>127.44414032332465</v>
      </c>
      <c r="Q454" s="87">
        <f>VLOOKUP($D454,'[2]5D'!$C:$AY,COLUMNS($A453:M453)+36,0)</f>
        <v>121.16840062718637</v>
      </c>
    </row>
    <row r="455" spans="4:17">
      <c r="D455" s="136">
        <v>31002</v>
      </c>
      <c r="E455" s="87">
        <v>114.076862024801</v>
      </c>
      <c r="F455" s="87">
        <f>VLOOKUP($D455,'[2]5D'!$C:$AY,COLUMNS($A454:B454)+36,0)</f>
        <v>120.45941198149612</v>
      </c>
      <c r="G455" s="87">
        <f>VLOOKUP($D455,'[2]5D'!$C:$AY,COLUMNS($A454:C454)+36,0)</f>
        <v>117.36729829825158</v>
      </c>
      <c r="H455" s="87">
        <f>VLOOKUP($D455,'[2]5D'!$C:$AY,COLUMNS($A454:D454)+36,0)</f>
        <v>141.9400975286928</v>
      </c>
      <c r="I455" s="98">
        <f>VLOOKUP($D455,'[2]5D'!$C:$AY,COLUMNS($A454:E454)+36,0)</f>
        <v>95.333026143426608</v>
      </c>
      <c r="J455" s="98">
        <f>VLOOKUP($D455,'[2]5D'!$C:$AY,COLUMNS($A454:F454)+36,0)</f>
        <v>120.35376369561867</v>
      </c>
      <c r="K455" s="87">
        <f>VLOOKUP($D455,'[2]5D'!$C:$AY,COLUMNS($A454:G454)+36,0)</f>
        <v>132.87194385486097</v>
      </c>
      <c r="L455" s="87">
        <f>VLOOKUP($D455,'[2]5D'!$C:$AY,COLUMNS($A454:H454)+36,0)</f>
        <v>133.72504699541321</v>
      </c>
      <c r="M455" s="87">
        <f>VLOOKUP($D455,'[2]5D'!$C:$AY,COLUMNS($A454:I454)+36,0)</f>
        <v>132.52539505605264</v>
      </c>
      <c r="N455" s="87">
        <f>VLOOKUP($D455,'[2]5D'!$C:$AY,COLUMNS($A454:J454)+36,0)</f>
        <v>138.84297995310658</v>
      </c>
      <c r="O455" s="87">
        <f>VLOOKUP($D455,'[2]5D'!$C:$AY,COLUMNS($A454:K454)+36,0)</f>
        <v>134.29770735003618</v>
      </c>
      <c r="P455" s="87">
        <f>VLOOKUP($D455,'[2]5D'!$C:$AY,COLUMNS($A454:L454)+36,0)</f>
        <v>120.42915163863948</v>
      </c>
      <c r="Q455" s="87">
        <f>VLOOKUP($D455,'[2]5D'!$C:$AY,COLUMNS($A454:M454)+36,0)</f>
        <v>105.02658543429173</v>
      </c>
    </row>
    <row r="456" spans="4:17">
      <c r="D456" s="136">
        <v>31003</v>
      </c>
      <c r="E456" s="87">
        <v>115.076862024801</v>
      </c>
      <c r="F456" s="87">
        <f>VLOOKUP($D456,'[2]5D'!$C:$AY,COLUMNS($A455:B455)+36,0)</f>
        <v>125.33481002664712</v>
      </c>
      <c r="G456" s="87">
        <f>VLOOKUP($D456,'[2]5D'!$C:$AY,COLUMNS($A455:C455)+36,0)</f>
        <v>124.33951494168149</v>
      </c>
      <c r="H456" s="87">
        <f>VLOOKUP($D456,'[2]5D'!$C:$AY,COLUMNS($A455:D455)+36,0)</f>
        <v>70.132995196398809</v>
      </c>
      <c r="I456" s="98">
        <f>VLOOKUP($D456,'[2]5D'!$C:$AY,COLUMNS($A455:E455)+36,0)</f>
        <v>102.22545356001136</v>
      </c>
      <c r="J456" s="98">
        <f>VLOOKUP($D456,'[2]5D'!$C:$AY,COLUMNS($A455:F455)+36,0)</f>
        <v>132.23315632854266</v>
      </c>
      <c r="K456" s="87">
        <f>VLOOKUP($D456,'[2]5D'!$C:$AY,COLUMNS($A455:G455)+36,0)</f>
        <v>101.92811037187492</v>
      </c>
      <c r="L456" s="87">
        <f>VLOOKUP($D456,'[2]5D'!$C:$AY,COLUMNS($A455:H455)+36,0)</f>
        <v>107.57795365786119</v>
      </c>
      <c r="M456" s="87">
        <f>VLOOKUP($D456,'[2]5D'!$C:$AY,COLUMNS($A455:I455)+36,0)</f>
        <v>110.00135711760817</v>
      </c>
      <c r="N456" s="87">
        <f>VLOOKUP($D456,'[2]5D'!$C:$AY,COLUMNS($A455:J455)+36,0)</f>
        <v>121.53934457915972</v>
      </c>
      <c r="O456" s="87">
        <f>VLOOKUP($D456,'[2]5D'!$C:$AY,COLUMNS($A455:K455)+36,0)</f>
        <v>157.46635352830828</v>
      </c>
      <c r="P456" s="87">
        <f>VLOOKUP($D456,'[2]5D'!$C:$AY,COLUMNS($A455:L455)+36,0)</f>
        <v>148.91799716883187</v>
      </c>
      <c r="Q456" s="87">
        <f>VLOOKUP($D456,'[2]5D'!$C:$AY,COLUMNS($A455:M455)+36,0)</f>
        <v>131.25707200221674</v>
      </c>
    </row>
    <row r="457" spans="4:17">
      <c r="D457" s="136">
        <v>31009</v>
      </c>
      <c r="E457" s="87">
        <v>116.076862024801</v>
      </c>
      <c r="F457" s="87">
        <f>VLOOKUP($D457,'[2]5D'!$C:$AY,COLUMNS($A456:B456)+36,0)</f>
        <v>127.66798749937205</v>
      </c>
      <c r="G457" s="87">
        <f>VLOOKUP($D457,'[2]5D'!$C:$AY,COLUMNS($A456:C456)+36,0)</f>
        <v>125.66351231228845</v>
      </c>
      <c r="H457" s="87">
        <f>VLOOKUP($D457,'[2]5D'!$C:$AY,COLUMNS($A456:D456)+36,0)</f>
        <v>145.92643828305955</v>
      </c>
      <c r="I457" s="98">
        <f>VLOOKUP($D457,'[2]5D'!$C:$AY,COLUMNS($A456:E456)+36,0)</f>
        <v>97.962126445263763</v>
      </c>
      <c r="J457" s="98">
        <f>VLOOKUP($D457,'[2]5D'!$C:$AY,COLUMNS($A456:F456)+36,0)</f>
        <v>126.0170413462299</v>
      </c>
      <c r="K457" s="87">
        <f>VLOOKUP($D457,'[2]5D'!$C:$AY,COLUMNS($A456:G456)+36,0)</f>
        <v>122.81957087285413</v>
      </c>
      <c r="L457" s="87">
        <f>VLOOKUP($D457,'[2]5D'!$C:$AY,COLUMNS($A456:H456)+36,0)</f>
        <v>95.058052100058063</v>
      </c>
      <c r="M457" s="87">
        <f>VLOOKUP($D457,'[2]5D'!$C:$AY,COLUMNS($A456:I456)+36,0)</f>
        <v>110.67284065638695</v>
      </c>
      <c r="N457" s="87">
        <f>VLOOKUP($D457,'[2]5D'!$C:$AY,COLUMNS($A456:J456)+36,0)</f>
        <v>116.36219945870172</v>
      </c>
      <c r="O457" s="87">
        <f>VLOOKUP($D457,'[2]5D'!$C:$AY,COLUMNS($A456:K456)+36,0)</f>
        <v>131.23100499572959</v>
      </c>
      <c r="P457" s="87">
        <f>VLOOKUP($D457,'[2]5D'!$C:$AY,COLUMNS($A456:L456)+36,0)</f>
        <v>168.8930587580619</v>
      </c>
      <c r="Q457" s="87">
        <f>VLOOKUP($D457,'[2]5D'!$C:$AY,COLUMNS($A456:M456)+36,0)</f>
        <v>131.84710623746486</v>
      </c>
    </row>
    <row r="458" spans="4:17">
      <c r="D458" s="136">
        <v>32110</v>
      </c>
      <c r="E458" s="87">
        <v>117.076862024801</v>
      </c>
      <c r="F458" s="87">
        <f>VLOOKUP($D458,'[2]5D'!$C:$AY,COLUMNS($A457:B457)+36,0)</f>
        <v>108.27235671134986</v>
      </c>
      <c r="G458" s="87">
        <f>VLOOKUP($D458,'[2]5D'!$C:$AY,COLUMNS($A457:C457)+36,0)</f>
        <v>104.61562479130298</v>
      </c>
      <c r="H458" s="87">
        <f>VLOOKUP($D458,'[2]5D'!$C:$AY,COLUMNS($A457:D457)+36,0)</f>
        <v>111.02749845279322</v>
      </c>
      <c r="I458" s="98">
        <f>VLOOKUP($D458,'[2]5D'!$C:$AY,COLUMNS($A457:E457)+36,0)</f>
        <v>96.910137696580648</v>
      </c>
      <c r="J458" s="98">
        <f>VLOOKUP($D458,'[2]5D'!$C:$AY,COLUMNS($A457:F457)+36,0)</f>
        <v>94.048182796792645</v>
      </c>
      <c r="K458" s="87">
        <f>VLOOKUP($D458,'[2]5D'!$C:$AY,COLUMNS($A457:G457)+36,0)</f>
        <v>103.05887967820455</v>
      </c>
      <c r="L458" s="87">
        <f>VLOOKUP($D458,'[2]5D'!$C:$AY,COLUMNS($A457:H457)+36,0)</f>
        <v>107.8576918266496</v>
      </c>
      <c r="M458" s="87">
        <f>VLOOKUP($D458,'[2]5D'!$C:$AY,COLUMNS($A457:I457)+36,0)</f>
        <v>108.29946631208345</v>
      </c>
      <c r="N458" s="87">
        <f>VLOOKUP($D458,'[2]5D'!$C:$AY,COLUMNS($A457:J457)+36,0)</f>
        <v>126.82947216000252</v>
      </c>
      <c r="O458" s="87">
        <f>VLOOKUP($D458,'[2]5D'!$C:$AY,COLUMNS($A457:K457)+36,0)</f>
        <v>119.43933728910385</v>
      </c>
      <c r="P458" s="87">
        <f>VLOOKUP($D458,'[2]5D'!$C:$AY,COLUMNS($A457:L457)+36,0)</f>
        <v>112.6298379103914</v>
      </c>
      <c r="Q458" s="87">
        <f>VLOOKUP($D458,'[2]5D'!$C:$AY,COLUMNS($A457:M457)+36,0)</f>
        <v>117.24415258012735</v>
      </c>
    </row>
    <row r="459" spans="4:17">
      <c r="D459" s="136">
        <v>32120</v>
      </c>
      <c r="E459" s="87">
        <v>118.076862024801</v>
      </c>
      <c r="F459" s="87">
        <f>VLOOKUP($D459,'[2]5D'!$C:$AY,COLUMNS($A458:B458)+36,0)</f>
        <v>110.54560469426261</v>
      </c>
      <c r="G459" s="87">
        <f>VLOOKUP($D459,'[2]5D'!$C:$AY,COLUMNS($A458:C458)+36,0)</f>
        <v>101.38463339282441</v>
      </c>
      <c r="H459" s="87">
        <f>VLOOKUP($D459,'[2]5D'!$C:$AY,COLUMNS($A458:D458)+36,0)</f>
        <v>105.37976473154929</v>
      </c>
      <c r="I459" s="98">
        <f>VLOOKUP($D459,'[2]5D'!$C:$AY,COLUMNS($A458:E458)+36,0)</f>
        <v>117.13785111783116</v>
      </c>
      <c r="J459" s="98">
        <f>VLOOKUP($D459,'[2]5D'!$C:$AY,COLUMNS($A458:F458)+36,0)</f>
        <v>108.5410871454702</v>
      </c>
      <c r="K459" s="87">
        <f>VLOOKUP($D459,'[2]5D'!$C:$AY,COLUMNS($A458:G458)+36,0)</f>
        <v>110.35290099828357</v>
      </c>
      <c r="L459" s="87">
        <f>VLOOKUP($D459,'[2]5D'!$C:$AY,COLUMNS($A458:H458)+36,0)</f>
        <v>105.57288152776414</v>
      </c>
      <c r="M459" s="87">
        <f>VLOOKUP($D459,'[2]5D'!$C:$AY,COLUMNS($A458:I458)+36,0)</f>
        <v>105.55744211267591</v>
      </c>
      <c r="N459" s="87">
        <f>VLOOKUP($D459,'[2]5D'!$C:$AY,COLUMNS($A458:J458)+36,0)</f>
        <v>110.59228286384173</v>
      </c>
      <c r="O459" s="87">
        <f>VLOOKUP($D459,'[2]5D'!$C:$AY,COLUMNS($A458:K458)+36,0)</f>
        <v>93.203266818203687</v>
      </c>
      <c r="P459" s="87">
        <f>VLOOKUP($D459,'[2]5D'!$C:$AY,COLUMNS($A458:L458)+36,0)</f>
        <v>101.85621648512256</v>
      </c>
      <c r="Q459" s="87">
        <f>VLOOKUP($D459,'[2]5D'!$C:$AY,COLUMNS($A458:M458)+36,0)</f>
        <v>121.83861914594159</v>
      </c>
    </row>
    <row r="460" spans="4:17">
      <c r="D460" s="136">
        <v>32200</v>
      </c>
      <c r="E460" s="87">
        <v>119.076862024801</v>
      </c>
      <c r="F460" s="87">
        <f>VLOOKUP($D460,'[2]5D'!$C:$AY,COLUMNS($A459:B459)+36,0)</f>
        <v>92.726018242751678</v>
      </c>
      <c r="G460" s="87">
        <f>VLOOKUP($D460,'[2]5D'!$C:$AY,COLUMNS($A459:C459)+36,0)</f>
        <v>92.715515572187982</v>
      </c>
      <c r="H460" s="87">
        <f>VLOOKUP($D460,'[2]5D'!$C:$AY,COLUMNS($A459:D459)+36,0)</f>
        <v>93.290322580645167</v>
      </c>
      <c r="I460" s="98">
        <f>VLOOKUP($D460,'[2]5D'!$C:$AY,COLUMNS($A459:E459)+36,0)</f>
        <v>111.94838709677421</v>
      </c>
      <c r="J460" s="98">
        <f>VLOOKUP($D460,'[2]5D'!$C:$AY,COLUMNS($A459:F459)+36,0)</f>
        <v>118.55094660778879</v>
      </c>
      <c r="K460" s="87">
        <f>VLOOKUP($D460,'[2]5D'!$C:$AY,COLUMNS($A459:G459)+36,0)</f>
        <v>107.92988542840271</v>
      </c>
      <c r="L460" s="87">
        <f>VLOOKUP($D460,'[2]5D'!$C:$AY,COLUMNS($A459:H459)+36,0)</f>
        <v>107.92988542840271</v>
      </c>
      <c r="M460" s="87">
        <f>VLOOKUP($D460,'[2]5D'!$C:$AY,COLUMNS($A459:I459)+36,0)</f>
        <v>116.12903225806451</v>
      </c>
      <c r="N460" s="87">
        <f>VLOOKUP($D460,'[2]5D'!$C:$AY,COLUMNS($A459:J459)+36,0)</f>
        <v>118.86208120128504</v>
      </c>
      <c r="O460" s="87">
        <f>VLOOKUP($D460,'[2]5D'!$C:$AY,COLUMNS($A459:K459)+36,0)</f>
        <v>116.12903225806451</v>
      </c>
      <c r="P460" s="87">
        <f>VLOOKUP($D460,'[2]5D'!$C:$AY,COLUMNS($A459:L459)+36,0)</f>
        <v>112.25806451612901</v>
      </c>
      <c r="Q460" s="87">
        <f>VLOOKUP($D460,'[2]5D'!$C:$AY,COLUMNS($A459:M459)+36,0)</f>
        <v>92.903225806451616</v>
      </c>
    </row>
    <row r="461" spans="4:17">
      <c r="D461" s="136">
        <v>32300</v>
      </c>
      <c r="E461" s="87">
        <v>120.076862024801</v>
      </c>
      <c r="F461" s="87">
        <f>VLOOKUP($D461,'[2]5D'!$C:$AY,COLUMNS($A460:B460)+36,0)</f>
        <v>114.72983587409769</v>
      </c>
      <c r="G461" s="87">
        <f>VLOOKUP($D461,'[2]5D'!$C:$AY,COLUMNS($A460:C460)+36,0)</f>
        <v>97.013700923929761</v>
      </c>
      <c r="H461" s="87">
        <f>VLOOKUP($D461,'[2]5D'!$C:$AY,COLUMNS($A460:D460)+36,0)</f>
        <v>103.83491032835595</v>
      </c>
      <c r="I461" s="98">
        <f>VLOOKUP($D461,'[2]5D'!$C:$AY,COLUMNS($A460:E460)+36,0)</f>
        <v>118.83822371885107</v>
      </c>
      <c r="J461" s="98">
        <f>VLOOKUP($D461,'[2]5D'!$C:$AY,COLUMNS($A460:F460)+36,0)</f>
        <v>119.21063707127743</v>
      </c>
      <c r="K461" s="87">
        <f>VLOOKUP($D461,'[2]5D'!$C:$AY,COLUMNS($A460:G460)+36,0)</f>
        <v>113.96125703949498</v>
      </c>
      <c r="L461" s="87">
        <f>VLOOKUP($D461,'[2]5D'!$C:$AY,COLUMNS($A460:H460)+36,0)</f>
        <v>111.8616906967378</v>
      </c>
      <c r="M461" s="87">
        <f>VLOOKUP($D461,'[2]5D'!$C:$AY,COLUMNS($A460:I460)+36,0)</f>
        <v>120.61495410881466</v>
      </c>
      <c r="N461" s="87">
        <f>VLOOKUP($D461,'[2]5D'!$C:$AY,COLUMNS($A460:J460)+36,0)</f>
        <v>112.50604237799242</v>
      </c>
      <c r="O461" s="87">
        <f>VLOOKUP($D461,'[2]5D'!$C:$AY,COLUMNS($A460:K460)+36,0)</f>
        <v>103.152689179245</v>
      </c>
      <c r="P461" s="87">
        <f>VLOOKUP($D461,'[2]5D'!$C:$AY,COLUMNS($A460:L460)+36,0)</f>
        <v>93.809280559815363</v>
      </c>
      <c r="Q461" s="87">
        <f>VLOOKUP($D461,'[2]5D'!$C:$AY,COLUMNS($A460:M460)+36,0)</f>
        <v>89.258485329368412</v>
      </c>
    </row>
    <row r="462" spans="4:17">
      <c r="D462" s="136">
        <v>32400</v>
      </c>
      <c r="E462" s="87">
        <v>121.076862024801</v>
      </c>
      <c r="F462" s="87">
        <f>VLOOKUP($D462,'[2]5D'!$C:$AY,COLUMNS($A461:B461)+36,0)</f>
        <v>109.37221353429433</v>
      </c>
      <c r="G462" s="87">
        <f>VLOOKUP($D462,'[2]5D'!$C:$AY,COLUMNS($A461:C461)+36,0)</f>
        <v>102.67599252634921</v>
      </c>
      <c r="H462" s="87">
        <f>VLOOKUP($D462,'[2]5D'!$C:$AY,COLUMNS($A461:D461)+36,0)</f>
        <v>110.34402335567144</v>
      </c>
      <c r="I462" s="98">
        <f>VLOOKUP($D462,'[2]5D'!$C:$AY,COLUMNS($A461:E461)+36,0)</f>
        <v>95.836356812434786</v>
      </c>
      <c r="J462" s="98">
        <f>VLOOKUP($D462,'[2]5D'!$C:$AY,COLUMNS($A461:F461)+36,0)</f>
        <v>98.068285280337591</v>
      </c>
      <c r="K462" s="87">
        <f>VLOOKUP($D462,'[2]5D'!$C:$AY,COLUMNS($A461:G461)+36,0)</f>
        <v>105.26371906100387</v>
      </c>
      <c r="L462" s="87">
        <f>VLOOKUP($D462,'[2]5D'!$C:$AY,COLUMNS($A461:H461)+36,0)</f>
        <v>114.95369140670597</v>
      </c>
      <c r="M462" s="87">
        <f>VLOOKUP($D462,'[2]5D'!$C:$AY,COLUMNS($A461:I461)+36,0)</f>
        <v>115.19028992129046</v>
      </c>
      <c r="N462" s="87">
        <f>VLOOKUP($D462,'[2]5D'!$C:$AY,COLUMNS($A461:J461)+36,0)</f>
        <v>115.66523581963106</v>
      </c>
      <c r="O462" s="87">
        <f>VLOOKUP($D462,'[2]5D'!$C:$AY,COLUMNS($A461:K461)+36,0)</f>
        <v>101.89436212525408</v>
      </c>
      <c r="P462" s="87">
        <f>VLOOKUP($D462,'[2]5D'!$C:$AY,COLUMNS($A461:L461)+36,0)</f>
        <v>103.11753971524054</v>
      </c>
      <c r="Q462" s="87">
        <f>VLOOKUP($D462,'[2]5D'!$C:$AY,COLUMNS($A461:M461)+36,0)</f>
        <v>98.753395344524236</v>
      </c>
    </row>
    <row r="463" spans="4:17">
      <c r="D463" s="136">
        <v>32500</v>
      </c>
      <c r="E463" s="87">
        <v>122.076862024801</v>
      </c>
      <c r="F463" s="87">
        <f>VLOOKUP($D463,'[2]5D'!$C:$AY,COLUMNS($A462:B462)+36,0)</f>
        <v>108.9812443809024</v>
      </c>
      <c r="G463" s="87">
        <f>VLOOKUP($D463,'[2]5D'!$C:$AY,COLUMNS($A462:C462)+36,0)</f>
        <v>106.52621724930756</v>
      </c>
      <c r="H463" s="87">
        <f>VLOOKUP($D463,'[2]5D'!$C:$AY,COLUMNS($A462:D462)+36,0)</f>
        <v>106.97038484606088</v>
      </c>
      <c r="I463" s="98">
        <f>VLOOKUP($D463,'[2]5D'!$C:$AY,COLUMNS($A462:E462)+36,0)</f>
        <v>102.86844061049514</v>
      </c>
      <c r="J463" s="98">
        <f>VLOOKUP($D463,'[2]5D'!$C:$AY,COLUMNS($A462:F462)+36,0)</f>
        <v>98.413657483491207</v>
      </c>
      <c r="K463" s="87">
        <f>VLOOKUP($D463,'[2]5D'!$C:$AY,COLUMNS($A462:G462)+36,0)</f>
        <v>102.75082764668241</v>
      </c>
      <c r="L463" s="87">
        <f>VLOOKUP($D463,'[2]5D'!$C:$AY,COLUMNS($A462:H462)+36,0)</f>
        <v>111.89249210263758</v>
      </c>
      <c r="M463" s="87">
        <f>VLOOKUP($D463,'[2]5D'!$C:$AY,COLUMNS($A462:I462)+36,0)</f>
        <v>114.25182472900102</v>
      </c>
      <c r="N463" s="87">
        <f>VLOOKUP($D463,'[2]5D'!$C:$AY,COLUMNS($A462:J462)+36,0)</f>
        <v>122.60563594142586</v>
      </c>
      <c r="O463" s="87">
        <f>VLOOKUP($D463,'[2]5D'!$C:$AY,COLUMNS($A462:K462)+36,0)</f>
        <v>111.35685998311889</v>
      </c>
      <c r="P463" s="87">
        <f>VLOOKUP($D463,'[2]5D'!$C:$AY,COLUMNS($A462:L462)+36,0)</f>
        <v>101.43148777990064</v>
      </c>
      <c r="Q463" s="87">
        <f>VLOOKUP($D463,'[2]5D'!$C:$AY,COLUMNS($A462:M462)+36,0)</f>
        <v>119.89678921147258</v>
      </c>
    </row>
    <row r="464" spans="4:17">
      <c r="D464" s="136">
        <v>32901</v>
      </c>
      <c r="E464" s="87">
        <v>123.076862024801</v>
      </c>
      <c r="F464" s="87">
        <f>VLOOKUP($D464,'[2]5D'!$C:$AY,COLUMNS($A463:B463)+36,0)</f>
        <v>122.00361236147766</v>
      </c>
      <c r="G464" s="87">
        <f>VLOOKUP($D464,'[2]5D'!$C:$AY,COLUMNS($A463:C463)+36,0)</f>
        <v>109.9899908552115</v>
      </c>
      <c r="H464" s="87">
        <f>VLOOKUP($D464,'[2]5D'!$C:$AY,COLUMNS($A463:D463)+36,0)</f>
        <v>110.05850344336096</v>
      </c>
      <c r="I464" s="98">
        <f>VLOOKUP($D464,'[2]5D'!$C:$AY,COLUMNS($A463:E463)+36,0)</f>
        <v>104.05895697612786</v>
      </c>
      <c r="J464" s="98">
        <f>VLOOKUP($D464,'[2]5D'!$C:$AY,COLUMNS($A463:F463)+36,0)</f>
        <v>106.15117695927098</v>
      </c>
      <c r="K464" s="87">
        <f>VLOOKUP($D464,'[2]5D'!$C:$AY,COLUMNS($A463:G463)+36,0)</f>
        <v>106.75621245958661</v>
      </c>
      <c r="L464" s="87">
        <f>VLOOKUP($D464,'[2]5D'!$C:$AY,COLUMNS($A463:H463)+36,0)</f>
        <v>112.73955915997264</v>
      </c>
      <c r="M464" s="87">
        <f>VLOOKUP($D464,'[2]5D'!$C:$AY,COLUMNS($A463:I463)+36,0)</f>
        <v>118.34312690075808</v>
      </c>
      <c r="N464" s="87">
        <f>VLOOKUP($D464,'[2]5D'!$C:$AY,COLUMNS($A463:J463)+36,0)</f>
        <v>126.83643366551875</v>
      </c>
      <c r="O464" s="87">
        <f>VLOOKUP($D464,'[2]5D'!$C:$AY,COLUMNS($A463:K463)+36,0)</f>
        <v>127.42647072916247</v>
      </c>
      <c r="P464" s="87">
        <f>VLOOKUP($D464,'[2]5D'!$C:$AY,COLUMNS($A463:L463)+36,0)</f>
        <v>116.09997307024135</v>
      </c>
      <c r="Q464" s="87">
        <f>VLOOKUP($D464,'[2]5D'!$C:$AY,COLUMNS($A463:M463)+36,0)</f>
        <v>106.39622354276865</v>
      </c>
    </row>
    <row r="465" spans="4:17">
      <c r="D465" s="136">
        <v>32909</v>
      </c>
      <c r="E465" s="87">
        <v>124.076862024801</v>
      </c>
      <c r="F465" s="87">
        <f>VLOOKUP($D465,'[2]5D'!$C:$AY,COLUMNS($A464:B464)+36,0)</f>
        <v>120.77407882176485</v>
      </c>
      <c r="G465" s="87">
        <f>VLOOKUP($D465,'[2]5D'!$C:$AY,COLUMNS($A464:C464)+36,0)</f>
        <v>97.848830604011312</v>
      </c>
      <c r="H465" s="87">
        <f>VLOOKUP($D465,'[2]5D'!$C:$AY,COLUMNS($A464:D464)+36,0)</f>
        <v>96.150391597842074</v>
      </c>
      <c r="I465" s="98">
        <f>VLOOKUP($D465,'[2]5D'!$C:$AY,COLUMNS($A464:E464)+36,0)</f>
        <v>107.42411764991388</v>
      </c>
      <c r="J465" s="98">
        <f>VLOOKUP($D465,'[2]5D'!$C:$AY,COLUMNS($A464:F464)+36,0)</f>
        <v>97.809191713163401</v>
      </c>
      <c r="K465" s="87">
        <f>VLOOKUP($D465,'[2]5D'!$C:$AY,COLUMNS($A464:G464)+36,0)</f>
        <v>106.58150462863445</v>
      </c>
      <c r="L465" s="87">
        <f>VLOOKUP($D465,'[2]5D'!$C:$AY,COLUMNS($A464:H464)+36,0)</f>
        <v>106.58150462863445</v>
      </c>
      <c r="M465" s="87">
        <f>VLOOKUP($D465,'[2]5D'!$C:$AY,COLUMNS($A464:I464)+36,0)</f>
        <v>104.44814194880463</v>
      </c>
      <c r="N465" s="87">
        <f>VLOOKUP($D465,'[2]5D'!$C:$AY,COLUMNS($A464:J464)+36,0)</f>
        <v>115.97756300552298</v>
      </c>
      <c r="O465" s="87">
        <f>VLOOKUP($D465,'[2]5D'!$C:$AY,COLUMNS($A464:K464)+36,0)</f>
        <v>88.500954379755157</v>
      </c>
      <c r="P465" s="87">
        <f>VLOOKUP($D465,'[2]5D'!$C:$AY,COLUMNS($A464:L464)+36,0)</f>
        <v>89.645928921628041</v>
      </c>
      <c r="Q465" s="87">
        <f>VLOOKUP($D465,'[2]5D'!$C:$AY,COLUMNS($A464:M464)+36,0)</f>
        <v>89.089505914528274</v>
      </c>
    </row>
    <row r="466" spans="4:17">
      <c r="D466" s="136">
        <v>33110</v>
      </c>
      <c r="E466" s="87">
        <v>125.076862024801</v>
      </c>
      <c r="F466" s="87">
        <f>VLOOKUP($D466,'[2]5D'!$C:$AY,COLUMNS($A465:B465)+36,0)</f>
        <v>94.214861946611052</v>
      </c>
      <c r="G466" s="87">
        <f>VLOOKUP($D466,'[2]5D'!$C:$AY,COLUMNS($A465:C465)+36,0)</f>
        <v>102.74197697018617</v>
      </c>
      <c r="H466" s="87">
        <f>VLOOKUP($D466,'[2]5D'!$C:$AY,COLUMNS($A465:D465)+36,0)</f>
        <v>120.66286986879143</v>
      </c>
      <c r="I466" s="98">
        <f>VLOOKUP($D466,'[2]5D'!$C:$AY,COLUMNS($A465:E465)+36,0)</f>
        <v>128.03538108614632</v>
      </c>
      <c r="J466" s="98">
        <f>VLOOKUP($D466,'[2]5D'!$C:$AY,COLUMNS($A465:F465)+36,0)</f>
        <v>138.84386374909178</v>
      </c>
      <c r="K466" s="87">
        <f>VLOOKUP($D466,'[2]5D'!$C:$AY,COLUMNS($A465:G465)+36,0)</f>
        <v>162.66521933941578</v>
      </c>
      <c r="L466" s="87">
        <f>VLOOKUP($D466,'[2]5D'!$C:$AY,COLUMNS($A465:H465)+36,0)</f>
        <v>170.03753489482597</v>
      </c>
      <c r="M466" s="87">
        <f>VLOOKUP($D466,'[2]5D'!$C:$AY,COLUMNS($A465:I465)+36,0)</f>
        <v>169.84119363392017</v>
      </c>
      <c r="N466" s="87">
        <f>VLOOKUP($D466,'[2]5D'!$C:$AY,COLUMNS($A465:J465)+36,0)</f>
        <v>174.69062358389169</v>
      </c>
      <c r="O466" s="87">
        <f>VLOOKUP($D466,'[2]5D'!$C:$AY,COLUMNS($A465:K465)+36,0)</f>
        <v>158.69556691703164</v>
      </c>
      <c r="P466" s="87">
        <f>VLOOKUP($D466,'[2]5D'!$C:$AY,COLUMNS($A465:L465)+36,0)</f>
        <v>160.85050116633522</v>
      </c>
      <c r="Q466" s="87">
        <f>VLOOKUP($D466,'[2]5D'!$C:$AY,COLUMNS($A465:M465)+36,0)</f>
        <v>82.206481997849309</v>
      </c>
    </row>
    <row r="467" spans="4:17">
      <c r="D467" s="136">
        <v>33120</v>
      </c>
      <c r="E467" s="87">
        <v>126.076862024801</v>
      </c>
      <c r="F467" s="87">
        <f>VLOOKUP($D467,'[2]5D'!$C:$AY,COLUMNS($A466:B466)+36,0)</f>
        <v>108.62212264761635</v>
      </c>
      <c r="G467" s="87">
        <f>VLOOKUP($D467,'[2]5D'!$C:$AY,COLUMNS($A466:C466)+36,0)</f>
        <v>91.327234088450567</v>
      </c>
      <c r="H467" s="87">
        <f>VLOOKUP($D467,'[2]5D'!$C:$AY,COLUMNS($A466:D466)+36,0)</f>
        <v>119.77931084580464</v>
      </c>
      <c r="I467" s="98">
        <f>VLOOKUP($D467,'[2]5D'!$C:$AY,COLUMNS($A466:E466)+36,0)</f>
        <v>112.51445851579112</v>
      </c>
      <c r="J467" s="98">
        <f>VLOOKUP($D467,'[2]5D'!$C:$AY,COLUMNS($A466:F466)+36,0)</f>
        <v>118.09305261488544</v>
      </c>
      <c r="K467" s="87">
        <f>VLOOKUP($D467,'[2]5D'!$C:$AY,COLUMNS($A466:G466)+36,0)</f>
        <v>121.38237847989373</v>
      </c>
      <c r="L467" s="87">
        <f>VLOOKUP($D467,'[2]5D'!$C:$AY,COLUMNS($A466:H466)+36,0)</f>
        <v>147.42842866198171</v>
      </c>
      <c r="M467" s="87">
        <f>VLOOKUP($D467,'[2]5D'!$C:$AY,COLUMNS($A466:I466)+36,0)</f>
        <v>132.88395080246096</v>
      </c>
      <c r="N467" s="87">
        <f>VLOOKUP($D467,'[2]5D'!$C:$AY,COLUMNS($A466:J466)+36,0)</f>
        <v>150.23737894791847</v>
      </c>
      <c r="O467" s="87">
        <f>VLOOKUP($D467,'[2]5D'!$C:$AY,COLUMNS($A466:K466)+36,0)</f>
        <v>130.71333768635105</v>
      </c>
      <c r="P467" s="87">
        <f>VLOOKUP($D467,'[2]5D'!$C:$AY,COLUMNS($A466:L466)+36,0)</f>
        <v>136.32380084840182</v>
      </c>
      <c r="Q467" s="87">
        <f>VLOOKUP($D467,'[2]5D'!$C:$AY,COLUMNS($A466:M466)+36,0)</f>
        <v>91.775346080943876</v>
      </c>
    </row>
    <row r="468" spans="4:17">
      <c r="D468" s="136">
        <v>33131</v>
      </c>
      <c r="E468" s="87">
        <v>127.076862024801</v>
      </c>
      <c r="F468" s="87">
        <f>VLOOKUP($D468,'[2]5D'!$C:$AY,COLUMNS($A467:B467)+36,0)</f>
        <v>96.978648436659981</v>
      </c>
      <c r="G468" s="87">
        <f>VLOOKUP($D468,'[2]5D'!$C:$AY,COLUMNS($A467:C467)+36,0)</f>
        <v>103.89406175843382</v>
      </c>
      <c r="H468" s="87">
        <f>VLOOKUP($D468,'[2]5D'!$C:$AY,COLUMNS($A467:D467)+36,0)</f>
        <v>119.89139097122049</v>
      </c>
      <c r="I468" s="98">
        <f>VLOOKUP($D468,'[2]5D'!$C:$AY,COLUMNS($A467:E467)+36,0)</f>
        <v>127.21676476483863</v>
      </c>
      <c r="J468" s="98">
        <f>VLOOKUP($D468,'[2]5D'!$C:$AY,COLUMNS($A467:F467)+36,0)</f>
        <v>138.67313603211872</v>
      </c>
      <c r="K468" s="87">
        <f>VLOOKUP($D468,'[2]5D'!$C:$AY,COLUMNS($A467:G467)+36,0)</f>
        <v>147.49665034787571</v>
      </c>
      <c r="L468" s="87">
        <f>VLOOKUP($D468,'[2]5D'!$C:$AY,COLUMNS($A467:H467)+36,0)</f>
        <v>141.33588738642985</v>
      </c>
      <c r="M468" s="87">
        <f>VLOOKUP($D468,'[2]5D'!$C:$AY,COLUMNS($A467:I467)+36,0)</f>
        <v>159.22073982666669</v>
      </c>
      <c r="N468" s="87">
        <f>VLOOKUP($D468,'[2]5D'!$C:$AY,COLUMNS($A467:J467)+36,0)</f>
        <v>160.55211550382199</v>
      </c>
      <c r="O468" s="87">
        <f>VLOOKUP($D468,'[2]5D'!$C:$AY,COLUMNS($A467:K467)+36,0)</f>
        <v>156.79273266775076</v>
      </c>
      <c r="P468" s="87">
        <f>VLOOKUP($D468,'[2]5D'!$C:$AY,COLUMNS($A467:L467)+36,0)</f>
        <v>158.46641914546166</v>
      </c>
      <c r="Q468" s="87">
        <f>VLOOKUP($D468,'[2]5D'!$C:$AY,COLUMNS($A467:M467)+36,0)</f>
        <v>85.676226517876202</v>
      </c>
    </row>
    <row r="469" spans="4:17">
      <c r="D469" s="136">
        <v>33140</v>
      </c>
      <c r="E469" s="87">
        <v>128.07686202480099</v>
      </c>
      <c r="F469" s="87">
        <f>VLOOKUP($D469,'[2]5D'!$C:$AY,COLUMNS($A468:B468)+36,0)</f>
        <v>134.01335858531377</v>
      </c>
      <c r="G469" s="87">
        <f>VLOOKUP($D469,'[2]5D'!$C:$AY,COLUMNS($A468:C468)+36,0)</f>
        <v>110.23446242401775</v>
      </c>
      <c r="H469" s="87">
        <f>VLOOKUP($D469,'[2]5D'!$C:$AY,COLUMNS($A468:D468)+36,0)</f>
        <v>115.64404578267767</v>
      </c>
      <c r="I469" s="98">
        <f>VLOOKUP($D469,'[2]5D'!$C:$AY,COLUMNS($A468:E468)+36,0)</f>
        <v>122.70990643790819</v>
      </c>
      <c r="J469" s="98">
        <f>VLOOKUP($D469,'[2]5D'!$C:$AY,COLUMNS($A468:F468)+36,0)</f>
        <v>113.5252500365898</v>
      </c>
      <c r="K469" s="87">
        <f>VLOOKUP($D469,'[2]5D'!$C:$AY,COLUMNS($A468:G468)+36,0)</f>
        <v>119.46371008002559</v>
      </c>
      <c r="L469" s="87">
        <f>VLOOKUP($D469,'[2]5D'!$C:$AY,COLUMNS($A468:H468)+36,0)</f>
        <v>119.46371008002559</v>
      </c>
      <c r="M469" s="87">
        <f>VLOOKUP($D469,'[2]5D'!$C:$AY,COLUMNS($A468:I468)+36,0)</f>
        <v>115.39217106808908</v>
      </c>
      <c r="N469" s="87">
        <f>VLOOKUP($D469,'[2]5D'!$C:$AY,COLUMNS($A468:J468)+36,0)</f>
        <v>118.36140108980733</v>
      </c>
      <c r="O469" s="87">
        <f>VLOOKUP($D469,'[2]5D'!$C:$AY,COLUMNS($A468:K468)+36,0)</f>
        <v>117.73909407930732</v>
      </c>
      <c r="P469" s="87">
        <f>VLOOKUP($D469,'[2]5D'!$C:$AY,COLUMNS($A468:L468)+36,0)</f>
        <v>101.77397836486178</v>
      </c>
      <c r="Q469" s="87">
        <f>VLOOKUP($D469,'[2]5D'!$C:$AY,COLUMNS($A468:M468)+36,0)</f>
        <v>65.177243764339863</v>
      </c>
    </row>
    <row r="470" spans="4:17">
      <c r="D470" s="136">
        <v>33190</v>
      </c>
      <c r="E470" s="87">
        <v>129.07686202480099</v>
      </c>
      <c r="F470" s="87">
        <f>VLOOKUP($D470,'[2]5D'!$C:$AY,COLUMNS($A469:B469)+36,0)</f>
        <v>96.29381821336257</v>
      </c>
      <c r="G470" s="87">
        <f>VLOOKUP($D470,'[2]5D'!$C:$AY,COLUMNS($A469:C469)+36,0)</f>
        <v>108.68325603776695</v>
      </c>
      <c r="H470" s="87">
        <f>VLOOKUP($D470,'[2]5D'!$C:$AY,COLUMNS($A469:D469)+36,0)</f>
        <v>112.28607235733287</v>
      </c>
      <c r="I470" s="98">
        <f>VLOOKUP($D470,'[2]5D'!$C:$AY,COLUMNS($A469:E469)+36,0)</f>
        <v>115.9991548879043</v>
      </c>
      <c r="J470" s="98">
        <f>VLOOKUP($D470,'[2]5D'!$C:$AY,COLUMNS($A469:F469)+36,0)</f>
        <v>123.9952819598894</v>
      </c>
      <c r="K470" s="87">
        <f>VLOOKUP($D470,'[2]5D'!$C:$AY,COLUMNS($A469:G469)+36,0)</f>
        <v>125.0798139831269</v>
      </c>
      <c r="L470" s="87">
        <f>VLOOKUP($D470,'[2]5D'!$C:$AY,COLUMNS($A469:H469)+36,0)</f>
        <v>125.0798139831269</v>
      </c>
      <c r="M470" s="87">
        <f>VLOOKUP($D470,'[2]5D'!$C:$AY,COLUMNS($A469:I469)+36,0)</f>
        <v>124.08462080039017</v>
      </c>
      <c r="N470" s="87">
        <f>VLOOKUP($D470,'[2]5D'!$C:$AY,COLUMNS($A469:J469)+36,0)</f>
        <v>124.62688681200891</v>
      </c>
      <c r="O470" s="87">
        <f>VLOOKUP($D470,'[2]5D'!$C:$AY,COLUMNS($A469:K469)+36,0)</f>
        <v>114.88483004742719</v>
      </c>
      <c r="P470" s="87">
        <f>VLOOKUP($D470,'[2]5D'!$C:$AY,COLUMNS($A469:L469)+36,0)</f>
        <v>97.36357586741255</v>
      </c>
      <c r="Q470" s="87">
        <f>VLOOKUP($D470,'[2]5D'!$C:$AY,COLUMNS($A469:M469)+36,0)</f>
        <v>90.081838062876585</v>
      </c>
    </row>
    <row r="471" spans="4:17">
      <c r="D471" s="136">
        <v>33200</v>
      </c>
      <c r="E471" s="87">
        <v>130.07686202480099</v>
      </c>
      <c r="F471" s="87">
        <f>VLOOKUP($D471,'[2]5D'!$C:$AY,COLUMNS($A470:B470)+36,0)</f>
        <v>101.57846516985822</v>
      </c>
      <c r="G471" s="87">
        <f>VLOOKUP($D471,'[2]5D'!$C:$AY,COLUMNS($A470:C470)+36,0)</f>
        <v>102.13146571896947</v>
      </c>
      <c r="H471" s="87">
        <f>VLOOKUP($D471,'[2]5D'!$C:$AY,COLUMNS($A470:D470)+36,0)</f>
        <v>114.34546422012313</v>
      </c>
      <c r="I471" s="98">
        <f>VLOOKUP($D471,'[2]5D'!$C:$AY,COLUMNS($A470:E470)+36,0)</f>
        <v>115.60360208966728</v>
      </c>
      <c r="J471" s="98">
        <f>VLOOKUP($D471,'[2]5D'!$C:$AY,COLUMNS($A470:F470)+36,0)</f>
        <v>121.98710161479924</v>
      </c>
      <c r="K471" s="87">
        <f>VLOOKUP($D471,'[2]5D'!$C:$AY,COLUMNS($A470:G470)+36,0)</f>
        <v>124.21035881931738</v>
      </c>
      <c r="L471" s="87">
        <f>VLOOKUP($D471,'[2]5D'!$C:$AY,COLUMNS($A470:H470)+36,0)</f>
        <v>124.21035881931738</v>
      </c>
      <c r="M471" s="87">
        <f>VLOOKUP($D471,'[2]5D'!$C:$AY,COLUMNS($A470:I470)+36,0)</f>
        <v>112.87139089365263</v>
      </c>
      <c r="N471" s="87">
        <f>VLOOKUP($D471,'[2]5D'!$C:$AY,COLUMNS($A470:J470)+36,0)</f>
        <v>113.98301949591118</v>
      </c>
      <c r="O471" s="87">
        <f>VLOOKUP($D471,'[2]5D'!$C:$AY,COLUMNS($A470:K470)+36,0)</f>
        <v>113.89927599649931</v>
      </c>
      <c r="P471" s="87">
        <f>VLOOKUP($D471,'[2]5D'!$C:$AY,COLUMNS($A470:L470)+36,0)</f>
        <v>110.56251647388018</v>
      </c>
      <c r="Q471" s="87">
        <f>VLOOKUP($D471,'[2]5D'!$C:$AY,COLUMNS($A470:M470)+36,0)</f>
        <v>97.066718077064195</v>
      </c>
    </row>
    <row r="474" spans="4:17">
      <c r="D474" s="117">
        <v>10101</v>
      </c>
      <c r="E474" s="119">
        <f>VLOOKUP(D474,$D$229:$Q$471,5,0)</f>
        <v>117.11813487760526</v>
      </c>
    </row>
    <row r="475" spans="4:17">
      <c r="D475" s="117">
        <v>10102</v>
      </c>
      <c r="E475" s="119">
        <f t="shared" ref="E475:E538" si="26">VLOOKUP(D475,$D$229:$Q$471,5,0)</f>
        <v>130.44949259837907</v>
      </c>
    </row>
    <row r="476" spans="4:17">
      <c r="D476" s="117">
        <v>10103</v>
      </c>
      <c r="E476" s="119">
        <f t="shared" si="26"/>
        <v>119.81070721164406</v>
      </c>
    </row>
    <row r="477" spans="4:17">
      <c r="D477" s="117">
        <v>10104</v>
      </c>
      <c r="E477" s="119">
        <f t="shared" si="26"/>
        <v>127.58084308373358</v>
      </c>
    </row>
    <row r="478" spans="4:17">
      <c r="D478" s="117">
        <v>10201</v>
      </c>
      <c r="E478" s="119">
        <f t="shared" si="26"/>
        <v>110.80459917164642</v>
      </c>
    </row>
    <row r="479" spans="4:17">
      <c r="D479" s="117">
        <v>10202</v>
      </c>
      <c r="E479" s="119">
        <f t="shared" si="26"/>
        <v>108.96982774442627</v>
      </c>
    </row>
    <row r="480" spans="4:17">
      <c r="D480" s="117">
        <v>10203</v>
      </c>
      <c r="E480" s="119">
        <f t="shared" si="26"/>
        <v>103.36918115516751</v>
      </c>
    </row>
    <row r="481" spans="4:5">
      <c r="D481" s="117">
        <v>10204</v>
      </c>
      <c r="E481" s="119">
        <f t="shared" si="26"/>
        <v>105.30378562793251</v>
      </c>
    </row>
    <row r="482" spans="4:5">
      <c r="D482" s="117">
        <v>10205</v>
      </c>
      <c r="E482" s="119">
        <f t="shared" si="26"/>
        <v>119.63991234591229</v>
      </c>
    </row>
    <row r="483" spans="4:5">
      <c r="D483" s="117">
        <v>10301</v>
      </c>
      <c r="E483" s="119">
        <f t="shared" si="26"/>
        <v>106.92016088582949</v>
      </c>
    </row>
    <row r="484" spans="4:5">
      <c r="D484" s="117">
        <v>10302</v>
      </c>
      <c r="E484" s="119">
        <f t="shared" si="26"/>
        <v>108.46945758411272</v>
      </c>
    </row>
    <row r="485" spans="4:5">
      <c r="D485" s="117">
        <v>10303</v>
      </c>
      <c r="E485" s="119">
        <f t="shared" si="26"/>
        <v>78.043512388948713</v>
      </c>
    </row>
    <row r="486" spans="4:5">
      <c r="D486" s="117">
        <v>10304</v>
      </c>
      <c r="E486" s="119">
        <f t="shared" si="26"/>
        <v>145.95448862723805</v>
      </c>
    </row>
    <row r="487" spans="4:5">
      <c r="D487" s="117">
        <v>10305</v>
      </c>
      <c r="E487" s="119">
        <f t="shared" si="26"/>
        <v>102.47445527842795</v>
      </c>
    </row>
    <row r="488" spans="4:5">
      <c r="D488" s="117">
        <v>10306</v>
      </c>
      <c r="E488" s="119">
        <f t="shared" si="26"/>
        <v>110.72130090939601</v>
      </c>
    </row>
    <row r="489" spans="4:5">
      <c r="D489" s="117">
        <v>10405</v>
      </c>
      <c r="E489" s="119">
        <f t="shared" si="26"/>
        <v>105.14347195569695</v>
      </c>
    </row>
    <row r="490" spans="4:5">
      <c r="D490" s="117">
        <v>10509</v>
      </c>
      <c r="E490" s="119">
        <f t="shared" si="26"/>
        <v>99.148756717095196</v>
      </c>
    </row>
    <row r="491" spans="4:5">
      <c r="D491" s="117">
        <v>10619</v>
      </c>
      <c r="E491" s="119">
        <f t="shared" si="26"/>
        <v>107.4216701189937</v>
      </c>
    </row>
    <row r="492" spans="4:5">
      <c r="D492" s="117">
        <v>10621</v>
      </c>
      <c r="E492" s="119">
        <f t="shared" si="26"/>
        <v>105.05288316635864</v>
      </c>
    </row>
    <row r="493" spans="4:5">
      <c r="D493" s="117">
        <v>10622</v>
      </c>
      <c r="E493" s="119">
        <f t="shared" si="26"/>
        <v>110.5774072674961</v>
      </c>
    </row>
    <row r="494" spans="4:5">
      <c r="D494" s="117">
        <v>10623</v>
      </c>
      <c r="E494" s="119">
        <f t="shared" si="26"/>
        <v>117.23850193920511</v>
      </c>
    </row>
    <row r="495" spans="4:5">
      <c r="D495" s="117">
        <v>10714</v>
      </c>
      <c r="E495" s="119">
        <f t="shared" si="26"/>
        <v>107.88916309651972</v>
      </c>
    </row>
    <row r="496" spans="4:5">
      <c r="D496" s="117">
        <v>10722</v>
      </c>
      <c r="E496" s="119">
        <f t="shared" si="26"/>
        <v>117.28361717590067</v>
      </c>
    </row>
    <row r="497" spans="4:5">
      <c r="D497" s="117">
        <v>10792</v>
      </c>
      <c r="E497" s="119">
        <f t="shared" si="26"/>
        <v>132.29932635911118</v>
      </c>
    </row>
    <row r="498" spans="4:5">
      <c r="D498" s="117">
        <v>10795</v>
      </c>
      <c r="E498" s="119">
        <f t="shared" si="26"/>
        <v>134.82238239168231</v>
      </c>
    </row>
    <row r="499" spans="4:5">
      <c r="D499" s="117">
        <v>10800</v>
      </c>
      <c r="E499" s="119">
        <f t="shared" si="26"/>
        <v>122.28240105692508</v>
      </c>
    </row>
    <row r="500" spans="4:5">
      <c r="D500" s="117">
        <v>11010</v>
      </c>
      <c r="E500" s="119">
        <f t="shared" si="26"/>
        <v>119.45354406242576</v>
      </c>
    </row>
    <row r="501" spans="4:5">
      <c r="D501" s="117">
        <v>11020</v>
      </c>
      <c r="E501" s="119">
        <f t="shared" si="26"/>
        <v>119.38377474740396</v>
      </c>
    </row>
    <row r="502" spans="4:5">
      <c r="D502" s="117">
        <v>13131</v>
      </c>
      <c r="E502" s="119">
        <f t="shared" si="26"/>
        <v>116.28894413427872</v>
      </c>
    </row>
    <row r="503" spans="4:5">
      <c r="D503" s="117">
        <v>13910</v>
      </c>
      <c r="E503" s="119">
        <f t="shared" si="26"/>
        <v>113.035398134283</v>
      </c>
    </row>
    <row r="504" spans="4:5">
      <c r="D504" s="117">
        <v>13921</v>
      </c>
      <c r="E504" s="119">
        <f t="shared" si="26"/>
        <v>109.98427414135936</v>
      </c>
    </row>
    <row r="505" spans="4:5">
      <c r="D505" s="117">
        <v>13922</v>
      </c>
      <c r="E505" s="119">
        <f t="shared" si="26"/>
        <v>107.77702187494722</v>
      </c>
    </row>
    <row r="506" spans="4:5">
      <c r="D506" s="117">
        <v>13930</v>
      </c>
      <c r="E506" s="119">
        <f t="shared" si="26"/>
        <v>115.93429172403677</v>
      </c>
    </row>
    <row r="507" spans="4:5">
      <c r="D507" s="117">
        <v>13940</v>
      </c>
      <c r="E507" s="119">
        <f t="shared" si="26"/>
        <v>112.81322548408427</v>
      </c>
    </row>
    <row r="508" spans="4:5">
      <c r="D508" s="117">
        <v>13990</v>
      </c>
      <c r="E508" s="119">
        <f t="shared" si="26"/>
        <v>124.38947199948164</v>
      </c>
    </row>
    <row r="509" spans="4:5">
      <c r="D509" s="117">
        <v>14101</v>
      </c>
      <c r="E509" s="119">
        <f t="shared" si="26"/>
        <v>116.98171882785118</v>
      </c>
    </row>
    <row r="510" spans="4:5">
      <c r="D510" s="117">
        <v>14103</v>
      </c>
      <c r="E510" s="119">
        <f t="shared" si="26"/>
        <v>127.80566739008469</v>
      </c>
    </row>
    <row r="511" spans="4:5">
      <c r="D511" s="117">
        <v>14109</v>
      </c>
      <c r="E511" s="119">
        <f t="shared" si="26"/>
        <v>137.03001430508323</v>
      </c>
    </row>
    <row r="512" spans="4:5">
      <c r="D512" s="117">
        <v>14200</v>
      </c>
      <c r="E512" s="119">
        <f t="shared" si="26"/>
        <v>143.85119757041886</v>
      </c>
    </row>
    <row r="513" spans="4:5">
      <c r="D513" s="117">
        <v>14300</v>
      </c>
      <c r="E513" s="119">
        <f t="shared" si="26"/>
        <v>119.31183974752987</v>
      </c>
    </row>
    <row r="514" spans="4:5">
      <c r="D514" s="117">
        <v>15110</v>
      </c>
      <c r="E514" s="119">
        <f t="shared" si="26"/>
        <v>198.28720182174558</v>
      </c>
    </row>
    <row r="515" spans="4:5">
      <c r="D515" s="117">
        <v>15202</v>
      </c>
      <c r="E515" s="119">
        <f t="shared" si="26"/>
        <v>101.56187403555454</v>
      </c>
    </row>
    <row r="516" spans="4:5">
      <c r="D516" s="117">
        <v>15209</v>
      </c>
      <c r="E516" s="119">
        <f t="shared" si="26"/>
        <v>98.851066219318071</v>
      </c>
    </row>
    <row r="517" spans="4:5">
      <c r="D517" s="117">
        <v>16222</v>
      </c>
      <c r="E517" s="119">
        <f t="shared" si="26"/>
        <v>78.262568735929065</v>
      </c>
    </row>
    <row r="518" spans="4:5">
      <c r="D518" s="117">
        <v>16291</v>
      </c>
      <c r="E518" s="119">
        <f t="shared" si="26"/>
        <v>112.65427943177598</v>
      </c>
    </row>
    <row r="519" spans="4:5">
      <c r="D519" s="117">
        <v>16292</v>
      </c>
      <c r="E519" s="119">
        <f t="shared" si="26"/>
        <v>86.823439154796489</v>
      </c>
    </row>
    <row r="520" spans="4:5">
      <c r="D520" s="117">
        <v>17094</v>
      </c>
      <c r="E520" s="119">
        <f t="shared" si="26"/>
        <v>114.40688554335988</v>
      </c>
    </row>
    <row r="521" spans="4:5">
      <c r="D521" s="117">
        <v>17099</v>
      </c>
      <c r="E521" s="119">
        <f t="shared" si="26"/>
        <v>130.31639004149378</v>
      </c>
    </row>
    <row r="522" spans="4:5">
      <c r="D522" s="117">
        <v>18200</v>
      </c>
      <c r="E522" s="119">
        <f t="shared" si="26"/>
        <v>112.25116846982996</v>
      </c>
    </row>
    <row r="523" spans="4:5">
      <c r="D523" s="117">
        <v>19202</v>
      </c>
      <c r="E523" s="119">
        <f t="shared" si="26"/>
        <v>108.3670928442332</v>
      </c>
    </row>
    <row r="524" spans="4:5">
      <c r="D524" s="117">
        <v>20119</v>
      </c>
      <c r="E524" s="119">
        <f t="shared" si="26"/>
        <v>131.09356349072013</v>
      </c>
    </row>
    <row r="525" spans="4:5">
      <c r="D525" s="117">
        <v>20129</v>
      </c>
      <c r="E525" s="119">
        <f t="shared" si="26"/>
        <v>111.91403153351536</v>
      </c>
    </row>
    <row r="526" spans="4:5">
      <c r="D526" s="117">
        <v>20132</v>
      </c>
      <c r="E526" s="119">
        <f t="shared" si="26"/>
        <v>117.68957410941869</v>
      </c>
    </row>
    <row r="527" spans="4:5">
      <c r="D527" s="117">
        <v>20292</v>
      </c>
      <c r="E527" s="119">
        <f t="shared" si="26"/>
        <v>108.54285898012988</v>
      </c>
    </row>
    <row r="528" spans="4:5">
      <c r="D528" s="117">
        <v>20300</v>
      </c>
      <c r="E528" s="119">
        <f t="shared" si="26"/>
        <v>115.59105362590563</v>
      </c>
    </row>
    <row r="529" spans="4:5">
      <c r="D529" s="117">
        <v>21003</v>
      </c>
      <c r="E529" s="119">
        <f t="shared" si="26"/>
        <v>111.68031935862987</v>
      </c>
    </row>
    <row r="530" spans="4:5">
      <c r="D530" s="117">
        <v>21007</v>
      </c>
      <c r="E530" s="119">
        <f t="shared" si="26"/>
        <v>109.37136725386749</v>
      </c>
    </row>
    <row r="531" spans="4:5">
      <c r="D531" s="117">
        <v>21009</v>
      </c>
      <c r="E531" s="119">
        <f t="shared" si="26"/>
        <v>119.39352734841479</v>
      </c>
    </row>
    <row r="532" spans="4:5">
      <c r="D532" s="117">
        <v>22191</v>
      </c>
      <c r="E532" s="119">
        <f t="shared" si="26"/>
        <v>105.81911742215749</v>
      </c>
    </row>
    <row r="533" spans="4:5">
      <c r="D533" s="117">
        <v>23911</v>
      </c>
      <c r="E533" s="119">
        <f t="shared" si="26"/>
        <v>96.824996767183123</v>
      </c>
    </row>
    <row r="534" spans="4:5">
      <c r="D534" s="117">
        <v>23912</v>
      </c>
      <c r="E534" s="119">
        <f t="shared" si="26"/>
        <v>114.51979479538754</v>
      </c>
    </row>
    <row r="535" spans="4:5">
      <c r="D535" s="117">
        <v>23929</v>
      </c>
      <c r="E535" s="119">
        <f t="shared" si="26"/>
        <v>102.54182871892473</v>
      </c>
    </row>
    <row r="536" spans="4:5">
      <c r="D536" s="117">
        <v>23960</v>
      </c>
      <c r="E536" s="119">
        <f t="shared" si="26"/>
        <v>123.79482529077839</v>
      </c>
    </row>
    <row r="537" spans="4:5">
      <c r="D537" s="117">
        <v>24104</v>
      </c>
      <c r="E537" s="119">
        <f t="shared" si="26"/>
        <v>105.4764512595838</v>
      </c>
    </row>
    <row r="538" spans="4:5">
      <c r="D538" s="117">
        <v>24311</v>
      </c>
      <c r="E538" s="119">
        <f t="shared" si="26"/>
        <v>113.59098681610573</v>
      </c>
    </row>
    <row r="539" spans="4:5">
      <c r="D539" s="117">
        <v>24312</v>
      </c>
      <c r="E539" s="119">
        <f t="shared" ref="E539:E586" si="27">VLOOKUP(D539,$D$229:$Q$471,5,0)</f>
        <v>110.12598128969765</v>
      </c>
    </row>
    <row r="540" spans="4:5">
      <c r="D540" s="117">
        <v>24320</v>
      </c>
      <c r="E540" s="119">
        <f t="shared" si="27"/>
        <v>128.88643412499471</v>
      </c>
    </row>
    <row r="541" spans="4:5">
      <c r="D541" s="117">
        <v>25111</v>
      </c>
      <c r="E541" s="119">
        <f t="shared" si="27"/>
        <v>113.69612027211787</v>
      </c>
    </row>
    <row r="542" spans="4:5">
      <c r="D542" s="117">
        <v>25112</v>
      </c>
      <c r="E542" s="119">
        <f t="shared" si="27"/>
        <v>97.727136051851744</v>
      </c>
    </row>
    <row r="543" spans="4:5">
      <c r="D543" s="117">
        <v>25130</v>
      </c>
      <c r="E543" s="119">
        <f t="shared" si="27"/>
        <v>117.48251748251755</v>
      </c>
    </row>
    <row r="544" spans="4:5">
      <c r="D544" s="117">
        <v>25200</v>
      </c>
      <c r="E544" s="119">
        <f t="shared" si="27"/>
        <v>85.99090151570401</v>
      </c>
    </row>
    <row r="545" spans="4:5">
      <c r="D545" s="117">
        <v>25930</v>
      </c>
      <c r="E545" s="119">
        <f t="shared" si="27"/>
        <v>125.11227138584889</v>
      </c>
    </row>
    <row r="546" spans="4:5">
      <c r="D546" s="117">
        <v>25994</v>
      </c>
      <c r="E546" s="119">
        <f t="shared" si="27"/>
        <v>98.728431972911679</v>
      </c>
    </row>
    <row r="547" spans="4:5">
      <c r="D547" s="117">
        <v>26512</v>
      </c>
      <c r="E547" s="119">
        <f t="shared" si="27"/>
        <v>128.91499801251163</v>
      </c>
    </row>
    <row r="548" spans="4:5">
      <c r="D548" s="117">
        <v>26800</v>
      </c>
      <c r="E548" s="119">
        <f t="shared" si="27"/>
        <v>107.18687565565509</v>
      </c>
    </row>
    <row r="549" spans="4:5">
      <c r="D549" s="117">
        <v>27200</v>
      </c>
      <c r="E549" s="119">
        <f t="shared" si="27"/>
        <v>101.94907959738333</v>
      </c>
    </row>
    <row r="550" spans="4:5">
      <c r="D550" s="117">
        <v>27330</v>
      </c>
      <c r="E550" s="119">
        <f t="shared" si="27"/>
        <v>141.90903184414609</v>
      </c>
    </row>
    <row r="551" spans="4:5">
      <c r="D551" s="117">
        <v>27400</v>
      </c>
      <c r="E551" s="119">
        <f t="shared" si="27"/>
        <v>113.43385431594324</v>
      </c>
    </row>
    <row r="552" spans="4:5">
      <c r="D552" s="117">
        <v>27900</v>
      </c>
      <c r="E552" s="119">
        <f t="shared" si="27"/>
        <v>124.96973198122221</v>
      </c>
    </row>
    <row r="553" spans="4:5">
      <c r="D553" s="117">
        <v>28110</v>
      </c>
      <c r="E553" s="119">
        <f t="shared" si="27"/>
        <v>132.31598555021182</v>
      </c>
    </row>
    <row r="554" spans="4:5">
      <c r="D554" s="117">
        <v>28150</v>
      </c>
      <c r="E554" s="119">
        <f t="shared" si="27"/>
        <v>106.72302286103051</v>
      </c>
    </row>
    <row r="555" spans="4:5">
      <c r="D555" s="117">
        <v>28170</v>
      </c>
      <c r="E555" s="119">
        <f t="shared" si="27"/>
        <v>107.71995270452959</v>
      </c>
    </row>
    <row r="556" spans="4:5">
      <c r="D556" s="117">
        <v>28191</v>
      </c>
      <c r="E556" s="119">
        <f t="shared" si="27"/>
        <v>117.2141283673744</v>
      </c>
    </row>
    <row r="557" spans="4:5">
      <c r="D557" s="117">
        <v>28199</v>
      </c>
      <c r="E557" s="119">
        <f t="shared" si="27"/>
        <v>110.17399737741786</v>
      </c>
    </row>
    <row r="558" spans="4:5">
      <c r="D558" s="117">
        <v>28210</v>
      </c>
      <c r="E558" s="119">
        <f t="shared" si="27"/>
        <v>126.81053988100517</v>
      </c>
    </row>
    <row r="559" spans="4:5">
      <c r="D559" s="117">
        <v>28230</v>
      </c>
      <c r="E559" s="119">
        <f t="shared" si="27"/>
        <v>107.87602260154438</v>
      </c>
    </row>
    <row r="560" spans="4:5">
      <c r="D560" s="117">
        <v>28240</v>
      </c>
      <c r="E560" s="119">
        <f t="shared" si="27"/>
        <v>125.67140607013727</v>
      </c>
    </row>
    <row r="561" spans="4:5">
      <c r="D561" s="117">
        <v>28250</v>
      </c>
      <c r="E561" s="119">
        <f t="shared" si="27"/>
        <v>124.14495853537093</v>
      </c>
    </row>
    <row r="562" spans="4:5">
      <c r="D562" s="117">
        <v>28260</v>
      </c>
      <c r="E562" s="119">
        <f t="shared" si="27"/>
        <v>115.56110826898595</v>
      </c>
    </row>
    <row r="563" spans="4:5">
      <c r="D563" s="117">
        <v>29102</v>
      </c>
      <c r="E563" s="119">
        <f t="shared" si="27"/>
        <v>71.972986562474802</v>
      </c>
    </row>
    <row r="564" spans="4:5">
      <c r="D564" s="117">
        <v>29200</v>
      </c>
      <c r="E564" s="119">
        <f t="shared" si="27"/>
        <v>85.490614455972462</v>
      </c>
    </row>
    <row r="565" spans="4:5">
      <c r="D565" s="117">
        <v>30120</v>
      </c>
      <c r="E565" s="119">
        <f t="shared" si="27"/>
        <v>109.94194313614182</v>
      </c>
    </row>
    <row r="566" spans="4:5">
      <c r="D566" s="117">
        <v>30200</v>
      </c>
      <c r="E566" s="119">
        <f t="shared" si="27"/>
        <v>128.74078565371983</v>
      </c>
    </row>
    <row r="567" spans="4:5">
      <c r="D567" s="117">
        <v>30400</v>
      </c>
      <c r="E567" s="119">
        <f t="shared" si="27"/>
        <v>129.67349312425242</v>
      </c>
    </row>
    <row r="568" spans="4:5">
      <c r="D568" s="117">
        <v>30920</v>
      </c>
      <c r="E568" s="119">
        <f t="shared" si="27"/>
        <v>114.15706571275058</v>
      </c>
    </row>
    <row r="569" spans="4:5">
      <c r="D569" s="117">
        <v>30990</v>
      </c>
      <c r="E569" s="119">
        <f t="shared" si="27"/>
        <v>132.27667695834805</v>
      </c>
    </row>
    <row r="570" spans="4:5">
      <c r="D570" s="117">
        <v>31002</v>
      </c>
      <c r="E570" s="119">
        <f t="shared" si="27"/>
        <v>141.9400975286928</v>
      </c>
    </row>
    <row r="571" spans="4:5">
      <c r="D571" s="117">
        <v>31003</v>
      </c>
      <c r="E571" s="119">
        <f t="shared" si="27"/>
        <v>70.132995196398809</v>
      </c>
    </row>
    <row r="572" spans="4:5">
      <c r="D572" s="117">
        <v>31009</v>
      </c>
      <c r="E572" s="119">
        <f t="shared" si="27"/>
        <v>145.92643828305955</v>
      </c>
    </row>
    <row r="573" spans="4:5">
      <c r="D573" s="117">
        <v>32110</v>
      </c>
      <c r="E573" s="119">
        <f t="shared" si="27"/>
        <v>111.02749845279322</v>
      </c>
    </row>
    <row r="574" spans="4:5">
      <c r="D574" s="117">
        <v>32120</v>
      </c>
      <c r="E574" s="119">
        <f t="shared" si="27"/>
        <v>105.37976473154929</v>
      </c>
    </row>
    <row r="575" spans="4:5">
      <c r="D575" s="117">
        <v>32200</v>
      </c>
      <c r="E575" s="119">
        <f t="shared" si="27"/>
        <v>93.290322580645167</v>
      </c>
    </row>
    <row r="576" spans="4:5">
      <c r="D576" s="117">
        <v>32300</v>
      </c>
      <c r="E576" s="119">
        <f t="shared" si="27"/>
        <v>103.83491032835595</v>
      </c>
    </row>
    <row r="577" spans="4:5">
      <c r="D577" s="117">
        <v>32400</v>
      </c>
      <c r="E577" s="119">
        <f t="shared" si="27"/>
        <v>110.34402335567144</v>
      </c>
    </row>
    <row r="578" spans="4:5">
      <c r="D578" s="117">
        <v>32500</v>
      </c>
      <c r="E578" s="119">
        <f t="shared" si="27"/>
        <v>106.97038484606088</v>
      </c>
    </row>
    <row r="579" spans="4:5">
      <c r="D579" s="117">
        <v>32901</v>
      </c>
      <c r="E579" s="119">
        <f t="shared" si="27"/>
        <v>110.05850344336096</v>
      </c>
    </row>
    <row r="580" spans="4:5">
      <c r="D580" s="117">
        <v>32909</v>
      </c>
      <c r="E580" s="119">
        <f t="shared" si="27"/>
        <v>96.150391597842074</v>
      </c>
    </row>
    <row r="581" spans="4:5">
      <c r="D581" s="117">
        <v>33110</v>
      </c>
      <c r="E581" s="119">
        <f t="shared" si="27"/>
        <v>120.66286986879143</v>
      </c>
    </row>
    <row r="582" spans="4:5">
      <c r="D582" s="117">
        <v>33120</v>
      </c>
      <c r="E582" s="119">
        <f t="shared" si="27"/>
        <v>119.77931084580464</v>
      </c>
    </row>
    <row r="583" spans="4:5">
      <c r="D583" s="117">
        <v>33131</v>
      </c>
      <c r="E583" s="119">
        <f t="shared" si="27"/>
        <v>119.89139097122049</v>
      </c>
    </row>
    <row r="584" spans="4:5">
      <c r="D584" s="117">
        <v>33140</v>
      </c>
      <c r="E584" s="119">
        <f t="shared" si="27"/>
        <v>115.64404578267767</v>
      </c>
    </row>
    <row r="585" spans="4:5">
      <c r="D585" s="117">
        <v>33190</v>
      </c>
      <c r="E585" s="119">
        <f t="shared" si="27"/>
        <v>112.28607235733287</v>
      </c>
    </row>
    <row r="586" spans="4:5">
      <c r="D586" s="117">
        <v>33200</v>
      </c>
      <c r="E586" s="119">
        <f t="shared" si="27"/>
        <v>114.34546422012313</v>
      </c>
    </row>
  </sheetData>
  <mergeCells count="9">
    <mergeCell ref="C37:D37"/>
    <mergeCell ref="F54:G54"/>
    <mergeCell ref="C55:D55"/>
    <mergeCell ref="C71:D71"/>
    <mergeCell ref="A1:G1"/>
    <mergeCell ref="C2:D2"/>
    <mergeCell ref="A19:G19"/>
    <mergeCell ref="C20:D20"/>
    <mergeCell ref="A36:G36"/>
  </mergeCells>
  <conditionalFormatting sqref="E88:IO88 A60:XFD60">
    <cfRule type="duplicateValues" dxfId="2" priority="2"/>
  </conditionalFormatting>
  <conditionalFormatting sqref="EF91:NP91 A60:XFD60">
    <cfRule type="duplicateValues" dxfId="1" priority="3"/>
  </conditionalFormatting>
  <conditionalFormatting sqref="A61:XFD62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M92"/>
  <sheetViews>
    <sheetView view="pageBreakPreview" zoomScale="85" zoomScaleNormal="100" zoomScaleSheetLayoutView="85" workbookViewId="0">
      <pane xSplit="7" ySplit="4" topLeftCell="DH5" activePane="bottomRight" state="frozen"/>
      <selection activeCell="R21" sqref="R21"/>
      <selection pane="topRight" activeCell="R21" sqref="R21"/>
      <selection pane="bottomLeft" activeCell="R21" sqref="R21"/>
      <selection pane="bottomRight" activeCell="R21" sqref="R21"/>
    </sheetView>
  </sheetViews>
  <sheetFormatPr defaultColWidth="9.140625" defaultRowHeight="15"/>
  <cols>
    <col min="1" max="1" width="3.28515625" style="11" customWidth="1"/>
    <col min="2" max="2" width="5.140625" style="12" customWidth="1"/>
    <col min="3" max="3" width="4.5703125" style="13" customWidth="1"/>
    <col min="4" max="4" width="9.28515625" style="14" customWidth="1"/>
    <col min="5" max="5" width="7.140625" style="12" customWidth="1"/>
    <col min="6" max="6" width="2" style="12" customWidth="1"/>
    <col min="7" max="7" width="47.7109375" style="12" customWidth="1"/>
    <col min="8" max="103" width="5.7109375" style="12" hidden="1" customWidth="1"/>
    <col min="104" max="111" width="5.42578125" style="12" hidden="1" customWidth="1"/>
    <col min="112" max="114" width="5.42578125" style="12" customWidth="1"/>
    <col min="115" max="115" width="5.7109375" style="12" hidden="1" customWidth="1"/>
    <col min="116" max="117" width="5.42578125" style="12" hidden="1" customWidth="1"/>
    <col min="118" max="118" width="5.28515625" style="12" hidden="1" customWidth="1"/>
    <col min="119" max="119" width="5.42578125" style="12" hidden="1" customWidth="1"/>
    <col min="120" max="120" width="5.28515625" style="12" hidden="1" customWidth="1"/>
    <col min="121" max="123" width="5" style="12" hidden="1" customWidth="1"/>
    <col min="124" max="126" width="5.7109375" style="12" bestFit="1" customWidth="1"/>
    <col min="127" max="127" width="5" style="12" hidden="1" customWidth="1"/>
    <col min="128" max="157" width="5.42578125" style="12" hidden="1" customWidth="1"/>
    <col min="158" max="159" width="5.7109375" style="12" hidden="1" customWidth="1"/>
    <col min="160" max="162" width="5.7109375" style="12" customWidth="1"/>
    <col min="163" max="163" width="5.42578125" style="12" hidden="1" customWidth="1"/>
    <col min="164" max="166" width="5.42578125" style="12" customWidth="1"/>
    <col min="167" max="168" width="5.42578125" style="74" hidden="1" customWidth="1"/>
    <col min="169" max="173" width="5.85546875" style="74" hidden="1" customWidth="1"/>
    <col min="174" max="175" width="5.85546875" style="74" customWidth="1"/>
    <col min="176" max="176" width="5.42578125" style="74" customWidth="1"/>
    <col min="177" max="185" width="5.42578125" style="74" hidden="1" customWidth="1"/>
    <col min="186" max="186" width="2" style="12" customWidth="1"/>
    <col min="187" max="187" width="47.7109375" style="12" customWidth="1"/>
    <col min="188" max="189" width="9.140625" style="12"/>
    <col min="190" max="190" width="11.7109375" style="12" customWidth="1"/>
    <col min="191" max="191" width="9.140625" style="13"/>
    <col min="192" max="16384" width="9.140625" style="12"/>
  </cols>
  <sheetData>
    <row r="1" spans="1:195" ht="15" customHeight="1">
      <c r="A1" s="501" t="s">
        <v>852</v>
      </c>
      <c r="B1" s="507" t="s">
        <v>853</v>
      </c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507"/>
      <c r="AG1" s="507"/>
      <c r="AH1" s="507"/>
      <c r="AI1" s="507"/>
      <c r="AJ1" s="507"/>
      <c r="AK1" s="507"/>
      <c r="AL1" s="507"/>
      <c r="AM1" s="507"/>
      <c r="AN1" s="507"/>
      <c r="AO1" s="507"/>
      <c r="AP1" s="507"/>
      <c r="AQ1" s="507"/>
      <c r="AR1" s="507"/>
      <c r="AS1" s="507"/>
      <c r="AT1" s="507"/>
      <c r="AU1" s="507"/>
      <c r="AV1" s="507"/>
      <c r="AW1" s="507"/>
      <c r="AX1" s="507"/>
      <c r="AY1" s="507"/>
      <c r="AZ1" s="507"/>
      <c r="BA1" s="507"/>
      <c r="BB1" s="507"/>
      <c r="BC1" s="507"/>
      <c r="BD1" s="507"/>
      <c r="BE1" s="507"/>
      <c r="BF1" s="507"/>
      <c r="BG1" s="507"/>
      <c r="BH1" s="507"/>
      <c r="BI1" s="507"/>
      <c r="BJ1" s="507"/>
      <c r="BK1" s="507"/>
      <c r="BL1" s="507"/>
      <c r="BM1" s="507"/>
      <c r="BN1" s="507"/>
      <c r="BO1" s="507"/>
      <c r="BP1" s="507"/>
      <c r="BQ1" s="507"/>
      <c r="BR1" s="507"/>
      <c r="BS1" s="507"/>
      <c r="BT1" s="507"/>
      <c r="BU1" s="507"/>
      <c r="BV1" s="507"/>
      <c r="BW1" s="507"/>
      <c r="BX1" s="507"/>
      <c r="BY1" s="507"/>
      <c r="BZ1" s="507"/>
      <c r="CA1" s="507"/>
      <c r="CB1" s="507"/>
      <c r="CC1" s="507"/>
      <c r="CD1" s="507"/>
      <c r="CE1" s="507"/>
      <c r="CF1" s="507"/>
      <c r="CG1" s="507"/>
      <c r="CH1" s="507"/>
      <c r="CI1" s="507"/>
      <c r="CJ1" s="507"/>
      <c r="CK1" s="507"/>
      <c r="CL1" s="507"/>
      <c r="CM1" s="507"/>
      <c r="CN1" s="507"/>
      <c r="CO1" s="507"/>
      <c r="CP1" s="507"/>
      <c r="CQ1" s="507"/>
      <c r="CR1" s="507"/>
      <c r="CS1" s="507"/>
      <c r="CT1" s="507"/>
      <c r="CU1" s="507"/>
      <c r="CV1" s="507"/>
      <c r="CW1" s="507"/>
      <c r="CX1" s="507"/>
      <c r="CY1" s="507"/>
      <c r="CZ1" s="507"/>
      <c r="DA1" s="507"/>
      <c r="DB1" s="507"/>
      <c r="DC1" s="507"/>
      <c r="DD1" s="507"/>
      <c r="DE1" s="507"/>
      <c r="DF1" s="507"/>
      <c r="DG1" s="507"/>
      <c r="DH1" s="507"/>
      <c r="DI1" s="507"/>
      <c r="DJ1" s="507"/>
      <c r="DK1" s="507"/>
      <c r="DL1" s="507"/>
      <c r="DM1" s="507"/>
      <c r="DN1" s="507"/>
      <c r="DO1" s="507"/>
      <c r="DP1" s="507"/>
      <c r="DQ1" s="507"/>
      <c r="DR1" s="507"/>
      <c r="DS1" s="507"/>
      <c r="DT1" s="507"/>
      <c r="DU1" s="507"/>
      <c r="DV1" s="507"/>
      <c r="DW1" s="507"/>
      <c r="DX1" s="507"/>
      <c r="DY1" s="507"/>
      <c r="DZ1" s="507"/>
      <c r="EA1" s="507"/>
      <c r="EB1" s="507"/>
      <c r="EC1" s="507"/>
      <c r="ED1" s="507"/>
      <c r="EE1" s="507"/>
      <c r="EF1" s="507"/>
      <c r="EG1" s="507"/>
      <c r="EH1" s="507"/>
      <c r="EI1" s="507"/>
      <c r="EJ1" s="507"/>
      <c r="EK1" s="507"/>
      <c r="EL1" s="507"/>
      <c r="EM1" s="507"/>
      <c r="EN1" s="507"/>
      <c r="EO1" s="507"/>
      <c r="EP1" s="507"/>
      <c r="EQ1" s="507"/>
      <c r="ER1" s="507"/>
      <c r="ES1" s="507"/>
      <c r="ET1" s="507"/>
      <c r="EU1" s="507"/>
      <c r="EV1" s="507"/>
      <c r="EW1" s="507"/>
      <c r="EX1" s="507"/>
      <c r="EY1" s="507"/>
      <c r="EZ1" s="507"/>
      <c r="FA1" s="507"/>
      <c r="FB1" s="507"/>
      <c r="FC1" s="507"/>
      <c r="FD1" s="507"/>
      <c r="FE1" s="507"/>
      <c r="FF1" s="507"/>
      <c r="FG1" s="507"/>
      <c r="FH1" s="507"/>
      <c r="FI1" s="507"/>
      <c r="FJ1" s="507"/>
      <c r="FK1" s="507"/>
      <c r="FL1" s="507"/>
      <c r="FM1" s="507"/>
      <c r="FN1" s="507"/>
      <c r="FO1" s="507"/>
      <c r="FP1" s="507"/>
      <c r="FQ1" s="507"/>
      <c r="FR1" s="507"/>
      <c r="FS1" s="507"/>
      <c r="FT1" s="507"/>
      <c r="FU1" s="507"/>
      <c r="FV1" s="507"/>
      <c r="FW1" s="507"/>
      <c r="FX1" s="507"/>
      <c r="FY1" s="507"/>
      <c r="FZ1" s="507"/>
      <c r="GA1" s="507"/>
      <c r="GB1" s="507"/>
      <c r="GC1" s="507"/>
      <c r="GD1" s="507"/>
      <c r="GE1" s="507"/>
    </row>
    <row r="2" spans="1:195" ht="15" customHeight="1">
      <c r="A2" s="502"/>
      <c r="B2" s="508" t="s">
        <v>854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8"/>
      <c r="CH2" s="508"/>
      <c r="CI2" s="508"/>
      <c r="CJ2" s="508"/>
      <c r="CK2" s="508"/>
      <c r="CL2" s="508"/>
      <c r="CM2" s="508"/>
      <c r="CN2" s="508"/>
      <c r="CO2" s="508"/>
      <c r="CP2" s="508"/>
      <c r="CQ2" s="508"/>
      <c r="CR2" s="508"/>
      <c r="CS2" s="508"/>
      <c r="CT2" s="508"/>
      <c r="CU2" s="508"/>
      <c r="CV2" s="508"/>
      <c r="CW2" s="508"/>
      <c r="CX2" s="508"/>
      <c r="CY2" s="508"/>
      <c r="CZ2" s="508"/>
      <c r="DA2" s="508"/>
      <c r="DB2" s="508"/>
      <c r="DC2" s="508"/>
      <c r="DD2" s="508"/>
      <c r="DE2" s="508"/>
      <c r="DF2" s="508"/>
      <c r="DG2" s="508"/>
      <c r="DH2" s="508"/>
      <c r="DI2" s="508"/>
      <c r="DJ2" s="508"/>
      <c r="DK2" s="508"/>
      <c r="DL2" s="508"/>
      <c r="DM2" s="508"/>
      <c r="DN2" s="508"/>
      <c r="DO2" s="508"/>
      <c r="DP2" s="508"/>
      <c r="DQ2" s="508"/>
      <c r="DR2" s="508"/>
      <c r="DS2" s="508"/>
      <c r="DT2" s="508"/>
      <c r="DU2" s="508"/>
      <c r="DV2" s="508"/>
      <c r="DW2" s="508"/>
      <c r="DX2" s="508"/>
      <c r="DY2" s="508"/>
      <c r="DZ2" s="508"/>
      <c r="EA2" s="508"/>
      <c r="EB2" s="508"/>
      <c r="EC2" s="508"/>
      <c r="ED2" s="508"/>
      <c r="EE2" s="508"/>
      <c r="EF2" s="508"/>
      <c r="EG2" s="508"/>
      <c r="EH2" s="508"/>
      <c r="EI2" s="508"/>
      <c r="EJ2" s="508"/>
      <c r="EK2" s="508"/>
      <c r="EL2" s="508"/>
      <c r="EM2" s="508"/>
      <c r="EN2" s="508"/>
      <c r="EO2" s="508"/>
      <c r="EP2" s="508"/>
      <c r="EQ2" s="508"/>
      <c r="ER2" s="508"/>
      <c r="ES2" s="508"/>
      <c r="ET2" s="508"/>
      <c r="EU2" s="508"/>
      <c r="EV2" s="508"/>
      <c r="EW2" s="508"/>
      <c r="EX2" s="508"/>
      <c r="EY2" s="508"/>
      <c r="EZ2" s="508"/>
      <c r="FA2" s="508"/>
      <c r="FB2" s="508"/>
      <c r="FC2" s="508"/>
      <c r="FD2" s="508"/>
      <c r="FE2" s="508"/>
      <c r="FF2" s="508"/>
      <c r="FG2" s="508"/>
      <c r="FH2" s="508"/>
      <c r="FI2" s="508"/>
      <c r="FJ2" s="508"/>
      <c r="FK2" s="508"/>
      <c r="FL2" s="508"/>
      <c r="FM2" s="508"/>
      <c r="FN2" s="508"/>
      <c r="FO2" s="508"/>
      <c r="FP2" s="508"/>
      <c r="FQ2" s="508"/>
      <c r="FR2" s="508"/>
      <c r="FS2" s="508"/>
      <c r="FT2" s="508"/>
      <c r="FU2" s="508"/>
      <c r="FV2" s="508"/>
      <c r="FW2" s="508"/>
      <c r="FX2" s="508"/>
      <c r="FY2" s="508"/>
      <c r="FZ2" s="508"/>
      <c r="GA2" s="508"/>
      <c r="GB2" s="508"/>
      <c r="GC2" s="508"/>
      <c r="GD2" s="508"/>
      <c r="GE2" s="508"/>
    </row>
    <row r="3" spans="1:195" customFormat="1" ht="15" customHeight="1">
      <c r="A3" s="502"/>
      <c r="B3" s="12"/>
      <c r="C3" s="18"/>
      <c r="D3" s="75"/>
      <c r="E3" s="17"/>
      <c r="F3" s="20"/>
      <c r="G3" s="20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17"/>
      <c r="DY3" s="17"/>
      <c r="DZ3" s="17"/>
      <c r="EA3" s="17"/>
      <c r="EB3" s="17"/>
      <c r="EC3" s="17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7"/>
      <c r="FL3" s="17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7"/>
      <c r="GE3" s="17"/>
    </row>
    <row r="4" spans="1:195" customFormat="1" ht="81" customHeight="1">
      <c r="A4" s="502"/>
      <c r="B4" s="509" t="s">
        <v>480</v>
      </c>
      <c r="C4" s="509"/>
      <c r="D4" s="77" t="s">
        <v>482</v>
      </c>
      <c r="E4" s="76" t="s">
        <v>483</v>
      </c>
      <c r="F4" s="509" t="s">
        <v>484</v>
      </c>
      <c r="G4" s="509"/>
      <c r="H4" s="442" t="s">
        <v>485</v>
      </c>
      <c r="I4" s="442" t="s">
        <v>486</v>
      </c>
      <c r="J4" s="442" t="s">
        <v>487</v>
      </c>
      <c r="K4" s="76" t="s">
        <v>488</v>
      </c>
      <c r="L4" s="442" t="s">
        <v>489</v>
      </c>
      <c r="M4" s="442" t="s">
        <v>490</v>
      </c>
      <c r="N4" s="442" t="s">
        <v>491</v>
      </c>
      <c r="O4" s="442" t="s">
        <v>492</v>
      </c>
      <c r="P4" s="442" t="s">
        <v>493</v>
      </c>
      <c r="Q4" s="442" t="s">
        <v>494</v>
      </c>
      <c r="R4" s="442" t="s">
        <v>495</v>
      </c>
      <c r="S4" s="442" t="s">
        <v>496</v>
      </c>
      <c r="T4" s="442" t="s">
        <v>497</v>
      </c>
      <c r="U4" s="442" t="s">
        <v>498</v>
      </c>
      <c r="V4" s="442" t="s">
        <v>499</v>
      </c>
      <c r="W4" s="76" t="s">
        <v>500</v>
      </c>
      <c r="X4" s="442" t="s">
        <v>501</v>
      </c>
      <c r="Y4" s="442" t="s">
        <v>502</v>
      </c>
      <c r="Z4" s="442" t="s">
        <v>503</v>
      </c>
      <c r="AA4" s="442" t="s">
        <v>504</v>
      </c>
      <c r="AB4" s="442" t="s">
        <v>505</v>
      </c>
      <c r="AC4" s="442" t="s">
        <v>506</v>
      </c>
      <c r="AD4" s="442" t="s">
        <v>507</v>
      </c>
      <c r="AE4" s="442" t="s">
        <v>508</v>
      </c>
      <c r="AF4" s="442" t="s">
        <v>509</v>
      </c>
      <c r="AG4" s="442" t="s">
        <v>510</v>
      </c>
      <c r="AH4" s="442" t="s">
        <v>511</v>
      </c>
      <c r="AI4" s="76" t="s">
        <v>512</v>
      </c>
      <c r="AJ4" s="442" t="s">
        <v>513</v>
      </c>
      <c r="AK4" s="442" t="s">
        <v>514</v>
      </c>
      <c r="AL4" s="442" t="s">
        <v>515</v>
      </c>
      <c r="AM4" s="442" t="s">
        <v>516</v>
      </c>
      <c r="AN4" s="442" t="s">
        <v>517</v>
      </c>
      <c r="AO4" s="442" t="s">
        <v>518</v>
      </c>
      <c r="AP4" s="442" t="s">
        <v>519</v>
      </c>
      <c r="AQ4" s="442" t="s">
        <v>520</v>
      </c>
      <c r="AR4" s="442" t="s">
        <v>521</v>
      </c>
      <c r="AS4" s="442" t="s">
        <v>522</v>
      </c>
      <c r="AT4" s="442" t="s">
        <v>523</v>
      </c>
      <c r="AU4" s="442" t="s">
        <v>524</v>
      </c>
      <c r="AV4" s="442" t="s">
        <v>525</v>
      </c>
      <c r="AW4" s="442" t="s">
        <v>526</v>
      </c>
      <c r="AX4" s="442" t="s">
        <v>527</v>
      </c>
      <c r="AY4" s="442" t="s">
        <v>528</v>
      </c>
      <c r="AZ4" s="442" t="s">
        <v>529</v>
      </c>
      <c r="BA4" s="442" t="s">
        <v>530</v>
      </c>
      <c r="BB4" s="442" t="s">
        <v>531</v>
      </c>
      <c r="BC4" s="442" t="s">
        <v>532</v>
      </c>
      <c r="BD4" s="442" t="s">
        <v>533</v>
      </c>
      <c r="BE4" s="442" t="s">
        <v>534</v>
      </c>
      <c r="BF4" s="442" t="s">
        <v>535</v>
      </c>
      <c r="BG4" s="442" t="s">
        <v>536</v>
      </c>
      <c r="BH4" s="442" t="s">
        <v>537</v>
      </c>
      <c r="BI4" s="442" t="s">
        <v>538</v>
      </c>
      <c r="BJ4" s="442" t="s">
        <v>539</v>
      </c>
      <c r="BK4" s="442" t="s">
        <v>540</v>
      </c>
      <c r="BL4" s="442" t="s">
        <v>541</v>
      </c>
      <c r="BM4" s="442" t="s">
        <v>542</v>
      </c>
      <c r="BN4" s="442" t="s">
        <v>543</v>
      </c>
      <c r="BO4" s="442" t="s">
        <v>544</v>
      </c>
      <c r="BP4" s="442" t="s">
        <v>545</v>
      </c>
      <c r="BQ4" s="442" t="s">
        <v>546</v>
      </c>
      <c r="BR4" s="442" t="s">
        <v>547</v>
      </c>
      <c r="BS4" s="442" t="s">
        <v>548</v>
      </c>
      <c r="BT4" s="442" t="s">
        <v>549</v>
      </c>
      <c r="BU4" s="442" t="s">
        <v>550</v>
      </c>
      <c r="BV4" s="442" t="s">
        <v>551</v>
      </c>
      <c r="BW4" s="442" t="s">
        <v>552</v>
      </c>
      <c r="BX4" s="442" t="s">
        <v>553</v>
      </c>
      <c r="BY4" s="442" t="s">
        <v>554</v>
      </c>
      <c r="BZ4" s="442" t="s">
        <v>555</v>
      </c>
      <c r="CA4" s="442" t="s">
        <v>556</v>
      </c>
      <c r="CB4" s="442" t="s">
        <v>557</v>
      </c>
      <c r="CC4" s="442" t="s">
        <v>558</v>
      </c>
      <c r="CD4" s="442" t="s">
        <v>559</v>
      </c>
      <c r="CE4" s="442" t="s">
        <v>560</v>
      </c>
      <c r="CF4" s="442" t="s">
        <v>561</v>
      </c>
      <c r="CG4" s="442" t="s">
        <v>562</v>
      </c>
      <c r="CH4" s="442" t="s">
        <v>563</v>
      </c>
      <c r="CI4" s="442" t="s">
        <v>564</v>
      </c>
      <c r="CJ4" s="442" t="s">
        <v>565</v>
      </c>
      <c r="CK4" s="442" t="s">
        <v>566</v>
      </c>
      <c r="CL4" s="442" t="s">
        <v>567</v>
      </c>
      <c r="CM4" s="442" t="s">
        <v>568</v>
      </c>
      <c r="CN4" s="442" t="s">
        <v>569</v>
      </c>
      <c r="CO4" s="442" t="s">
        <v>570</v>
      </c>
      <c r="CP4" s="442" t="s">
        <v>571</v>
      </c>
      <c r="CQ4" s="442" t="s">
        <v>572</v>
      </c>
      <c r="CR4" s="442" t="s">
        <v>731</v>
      </c>
      <c r="CS4" s="442" t="s">
        <v>574</v>
      </c>
      <c r="CT4" s="442" t="s">
        <v>575</v>
      </c>
      <c r="CU4" s="442" t="s">
        <v>576</v>
      </c>
      <c r="CV4" s="442" t="s">
        <v>577</v>
      </c>
      <c r="CW4" s="442" t="s">
        <v>578</v>
      </c>
      <c r="CX4" s="442" t="s">
        <v>579</v>
      </c>
      <c r="CY4" s="442" t="s">
        <v>580</v>
      </c>
      <c r="CZ4" s="442" t="s">
        <v>581</v>
      </c>
      <c r="DA4" s="442" t="s">
        <v>582</v>
      </c>
      <c r="DB4" s="442" t="s">
        <v>583</v>
      </c>
      <c r="DC4" s="442" t="s">
        <v>584</v>
      </c>
      <c r="DD4" s="442" t="s">
        <v>732</v>
      </c>
      <c r="DE4" s="442" t="s">
        <v>586</v>
      </c>
      <c r="DF4" s="442" t="s">
        <v>587</v>
      </c>
      <c r="DG4" s="442" t="s">
        <v>588</v>
      </c>
      <c r="DH4" s="442" t="s">
        <v>589</v>
      </c>
      <c r="DI4" s="442" t="s">
        <v>590</v>
      </c>
      <c r="DJ4" s="442" t="s">
        <v>591</v>
      </c>
      <c r="DK4" s="442" t="s">
        <v>592</v>
      </c>
      <c r="DL4" s="442" t="s">
        <v>593</v>
      </c>
      <c r="DM4" s="442" t="s">
        <v>594</v>
      </c>
      <c r="DN4" s="442" t="s">
        <v>595</v>
      </c>
      <c r="DO4" s="442" t="s">
        <v>596</v>
      </c>
      <c r="DP4" s="442" t="s">
        <v>597</v>
      </c>
      <c r="DQ4" s="442" t="s">
        <v>598</v>
      </c>
      <c r="DR4" s="442" t="s">
        <v>599</v>
      </c>
      <c r="DS4" s="442" t="s">
        <v>600</v>
      </c>
      <c r="DT4" s="442" t="s">
        <v>601</v>
      </c>
      <c r="DU4" s="442" t="s">
        <v>602</v>
      </c>
      <c r="DV4" s="442" t="s">
        <v>603</v>
      </c>
      <c r="DW4" s="442" t="s">
        <v>604</v>
      </c>
      <c r="DX4" s="76" t="s">
        <v>605</v>
      </c>
      <c r="DY4" s="76" t="s">
        <v>606</v>
      </c>
      <c r="DZ4" s="76" t="s">
        <v>607</v>
      </c>
      <c r="EA4" s="76" t="s">
        <v>608</v>
      </c>
      <c r="EB4" s="76" t="s">
        <v>609</v>
      </c>
      <c r="EC4" s="76" t="s">
        <v>610</v>
      </c>
      <c r="ED4" s="76" t="s">
        <v>611</v>
      </c>
      <c r="EE4" s="76" t="s">
        <v>612</v>
      </c>
      <c r="EF4" s="76" t="s">
        <v>613</v>
      </c>
      <c r="EG4" s="76" t="s">
        <v>614</v>
      </c>
      <c r="EH4" s="76" t="s">
        <v>615</v>
      </c>
      <c r="EI4" s="76" t="s">
        <v>616</v>
      </c>
      <c r="EJ4" s="76" t="s">
        <v>617</v>
      </c>
      <c r="EK4" s="76" t="s">
        <v>618</v>
      </c>
      <c r="EL4" s="76" t="s">
        <v>619</v>
      </c>
      <c r="EM4" s="76" t="s">
        <v>620</v>
      </c>
      <c r="EN4" s="76" t="s">
        <v>621</v>
      </c>
      <c r="EO4" s="76" t="s">
        <v>622</v>
      </c>
      <c r="EP4" s="76" t="s">
        <v>623</v>
      </c>
      <c r="EQ4" s="76" t="s">
        <v>624</v>
      </c>
      <c r="ER4" s="76" t="s">
        <v>625</v>
      </c>
      <c r="ES4" s="76" t="s">
        <v>626</v>
      </c>
      <c r="ET4" s="76" t="s">
        <v>627</v>
      </c>
      <c r="EU4" s="76" t="s">
        <v>628</v>
      </c>
      <c r="EV4" s="76" t="s">
        <v>629</v>
      </c>
      <c r="EW4" s="76" t="s">
        <v>630</v>
      </c>
      <c r="EX4" s="76" t="s">
        <v>631</v>
      </c>
      <c r="EY4" s="76" t="s">
        <v>632</v>
      </c>
      <c r="EZ4" s="76" t="s">
        <v>633</v>
      </c>
      <c r="FA4" s="76" t="s">
        <v>634</v>
      </c>
      <c r="FB4" s="76" t="s">
        <v>635</v>
      </c>
      <c r="FC4" s="76" t="s">
        <v>636</v>
      </c>
      <c r="FD4" s="76" t="s">
        <v>637</v>
      </c>
      <c r="FE4" s="76" t="s">
        <v>638</v>
      </c>
      <c r="FF4" s="76" t="s">
        <v>639</v>
      </c>
      <c r="FG4" s="76" t="s">
        <v>640</v>
      </c>
      <c r="FH4" s="76" t="s">
        <v>641</v>
      </c>
      <c r="FI4" s="76" t="s">
        <v>642</v>
      </c>
      <c r="FJ4" s="76" t="s">
        <v>643</v>
      </c>
      <c r="FK4" s="76" t="s">
        <v>644</v>
      </c>
      <c r="FL4" s="76" t="s">
        <v>855</v>
      </c>
      <c r="FM4" s="76" t="s">
        <v>856</v>
      </c>
      <c r="FN4" s="76" t="s">
        <v>857</v>
      </c>
      <c r="FO4" s="76" t="s">
        <v>858</v>
      </c>
      <c r="FP4" s="76" t="s">
        <v>859</v>
      </c>
      <c r="FQ4" s="76" t="s">
        <v>860</v>
      </c>
      <c r="FR4" s="76" t="s">
        <v>861</v>
      </c>
      <c r="FS4" s="76" t="s">
        <v>862</v>
      </c>
      <c r="FT4" s="76" t="s">
        <v>653</v>
      </c>
      <c r="FU4" s="79">
        <v>2015</v>
      </c>
      <c r="FV4" s="79">
        <v>2016</v>
      </c>
      <c r="FW4" s="79">
        <v>2017</v>
      </c>
      <c r="FX4" s="79">
        <v>2018</v>
      </c>
      <c r="FY4" s="79">
        <v>2019</v>
      </c>
      <c r="FZ4" s="79">
        <v>2020</v>
      </c>
      <c r="GA4" s="79">
        <v>2021</v>
      </c>
      <c r="GB4" s="79">
        <v>2022</v>
      </c>
      <c r="GC4" s="79">
        <v>2023</v>
      </c>
      <c r="GD4" s="510" t="s">
        <v>654</v>
      </c>
      <c r="GE4" s="510"/>
    </row>
    <row r="5" spans="1:195" s="10" customFormat="1" ht="20.100000000000001" customHeight="1">
      <c r="A5" s="502"/>
      <c r="B5" s="24"/>
      <c r="C5" s="78"/>
      <c r="D5" s="26">
        <v>68.251105271614279</v>
      </c>
      <c r="E5" s="27" t="s">
        <v>23</v>
      </c>
      <c r="F5" s="505" t="s">
        <v>655</v>
      </c>
      <c r="G5" s="505"/>
      <c r="H5" s="28">
        <v>99.035337863352396</v>
      </c>
      <c r="I5" s="28">
        <v>89.004521545252814</v>
      </c>
      <c r="J5" s="28">
        <v>99.18202223485801</v>
      </c>
      <c r="K5" s="28">
        <v>97.006731047430208</v>
      </c>
      <c r="L5" s="28">
        <v>99.450913674731055</v>
      </c>
      <c r="M5" s="28">
        <v>102.56463161487106</v>
      </c>
      <c r="N5" s="28">
        <v>100.57049547842487</v>
      </c>
      <c r="O5" s="28">
        <v>100.38914054396267</v>
      </c>
      <c r="P5" s="28">
        <v>103.40111865391307</v>
      </c>
      <c r="Q5" s="28">
        <v>106.31453548912876</v>
      </c>
      <c r="R5" s="28">
        <v>100.02627905574593</v>
      </c>
      <c r="S5" s="28">
        <v>103.05479954183949</v>
      </c>
      <c r="T5" s="28">
        <v>103.20468184134849</v>
      </c>
      <c r="U5" s="28">
        <v>92.880771302921033</v>
      </c>
      <c r="V5" s="28">
        <v>103.69410353777334</v>
      </c>
      <c r="W5" s="28">
        <v>99.451696170035987</v>
      </c>
      <c r="X5" s="28">
        <v>103.13998759078257</v>
      </c>
      <c r="Y5" s="28">
        <v>107.14875790911756</v>
      </c>
      <c r="Z5" s="28">
        <v>104.26792786234667</v>
      </c>
      <c r="AA5" s="28">
        <v>105.15776472224293</v>
      </c>
      <c r="AB5" s="28">
        <v>107.37979471352472</v>
      </c>
      <c r="AC5" s="28">
        <v>110.76757471310634</v>
      </c>
      <c r="AD5" s="28">
        <v>107.0225966624383</v>
      </c>
      <c r="AE5" s="28">
        <v>107.88308487884623</v>
      </c>
      <c r="AF5" s="28">
        <v>108.2564566596773</v>
      </c>
      <c r="AG5" s="28">
        <v>99.733721479052647</v>
      </c>
      <c r="AH5" s="28">
        <v>109.50404034158599</v>
      </c>
      <c r="AI5" s="28">
        <v>105.90814265933473</v>
      </c>
      <c r="AJ5" s="28">
        <v>110.56270990548592</v>
      </c>
      <c r="AK5" s="28">
        <v>111.8215801628161</v>
      </c>
      <c r="AL5" s="28">
        <v>113.10438604250992</v>
      </c>
      <c r="AM5" s="28">
        <v>112.95486889469663</v>
      </c>
      <c r="AN5" s="28">
        <v>113.66972272725347</v>
      </c>
      <c r="AO5" s="28">
        <v>115.47094312384576</v>
      </c>
      <c r="AP5" s="28">
        <v>113.8714532918608</v>
      </c>
      <c r="AQ5" s="28">
        <v>113.72016318302515</v>
      </c>
      <c r="AR5" s="28">
        <v>115.72031986170616</v>
      </c>
      <c r="AS5" s="28">
        <v>104.42860077226543</v>
      </c>
      <c r="AT5" s="28">
        <v>114.00881010827713</v>
      </c>
      <c r="AU5" s="28">
        <v>111.56199207646603</v>
      </c>
      <c r="AV5" s="28">
        <v>115.14018219524044</v>
      </c>
      <c r="AW5" s="28">
        <v>116.87509783733333</v>
      </c>
      <c r="AX5" s="28">
        <v>118.99881385404801</v>
      </c>
      <c r="AY5" s="28">
        <v>117.7898938910424</v>
      </c>
      <c r="AZ5" s="28">
        <v>119.12308657304324</v>
      </c>
      <c r="BA5" s="28">
        <v>121.67369584311477</v>
      </c>
      <c r="BB5" s="28">
        <v>118.0745239248597</v>
      </c>
      <c r="BC5" s="28">
        <v>118.67555222509159</v>
      </c>
      <c r="BD5" s="28">
        <v>120.55013656967178</v>
      </c>
      <c r="BE5" s="28">
        <v>108.30775133869422</v>
      </c>
      <c r="BF5" s="28">
        <v>118.70549539069937</v>
      </c>
      <c r="BG5" s="28">
        <v>116.37204369881047</v>
      </c>
      <c r="BH5" s="28">
        <v>119.92593024056399</v>
      </c>
      <c r="BI5" s="28">
        <v>121.35388158987229</v>
      </c>
      <c r="BJ5" s="28">
        <v>123.77636578318568</v>
      </c>
      <c r="BK5" s="28">
        <v>121.98144061953245</v>
      </c>
      <c r="BL5" s="28">
        <v>122.08323688545657</v>
      </c>
      <c r="BM5" s="28">
        <v>124.50864761810966</v>
      </c>
      <c r="BN5" s="28">
        <v>121.26156306531591</v>
      </c>
      <c r="BO5" s="28">
        <v>122.71565696152862</v>
      </c>
      <c r="BP5" s="28">
        <v>123.14955105369282</v>
      </c>
      <c r="BQ5" s="28">
        <v>115.00107639422633</v>
      </c>
      <c r="BR5" s="28">
        <v>113.80522984892504</v>
      </c>
      <c r="BS5" s="28">
        <v>73.110305255289788</v>
      </c>
      <c r="BT5" s="28">
        <v>92.795115919226646</v>
      </c>
      <c r="BU5" s="28">
        <v>127.09671489624725</v>
      </c>
      <c r="BV5" s="28">
        <v>127.39719903836901</v>
      </c>
      <c r="BW5" s="28">
        <v>124.68376101569437</v>
      </c>
      <c r="BX5" s="28">
        <v>127.29804444443501</v>
      </c>
      <c r="BY5" s="28">
        <v>127.44178949406023</v>
      </c>
      <c r="BZ5" s="28">
        <v>123.7269091980003</v>
      </c>
      <c r="CA5" s="28">
        <v>127.77128120709466</v>
      </c>
      <c r="CB5" s="28">
        <v>127.51161374917115</v>
      </c>
      <c r="CC5" s="28">
        <v>120.12565766521836</v>
      </c>
      <c r="CD5" s="28">
        <v>128.28519793201198</v>
      </c>
      <c r="CE5" s="28">
        <v>122.82996172265436</v>
      </c>
      <c r="CF5" s="28">
        <v>120.42472838575044</v>
      </c>
      <c r="CG5" s="28">
        <v>126.88134608796535</v>
      </c>
      <c r="CH5" s="28">
        <v>119.11191019946605</v>
      </c>
      <c r="CI5" s="28">
        <v>125.42004103679471</v>
      </c>
      <c r="CJ5" s="28">
        <v>132.32854515193191</v>
      </c>
      <c r="CK5" s="28">
        <v>137.61970530515163</v>
      </c>
      <c r="CL5" s="28">
        <v>137.7199764341338</v>
      </c>
      <c r="CM5" s="28">
        <v>138.45694673636061</v>
      </c>
      <c r="CN5" s="28">
        <v>136.14167976262894</v>
      </c>
      <c r="CO5" s="28">
        <v>126.38587570078234</v>
      </c>
      <c r="CP5" s="28">
        <v>137.17219024079432</v>
      </c>
      <c r="CQ5" s="28">
        <v>130.4308335761788</v>
      </c>
      <c r="CR5" s="28">
        <v>128.7723688611531</v>
      </c>
      <c r="CS5" s="28">
        <v>145.19731189851112</v>
      </c>
      <c r="CT5" s="28">
        <v>136.87814567556256</v>
      </c>
      <c r="CU5" s="28">
        <v>144.49632755407617</v>
      </c>
      <c r="CV5" s="28">
        <v>146.10992703432652</v>
      </c>
      <c r="CW5" s="28">
        <v>143.41436551946731</v>
      </c>
      <c r="CX5" s="28">
        <v>144.38155833455477</v>
      </c>
      <c r="CY5" s="28">
        <v>142.63600027152231</v>
      </c>
      <c r="CZ5" s="28">
        <v>137.94028020037521</v>
      </c>
      <c r="DA5" s="28">
        <v>132.43604006252409</v>
      </c>
      <c r="DB5" s="28">
        <v>142.7736210079469</v>
      </c>
      <c r="DC5" s="28">
        <v>126.4839884427298</v>
      </c>
      <c r="DD5" s="28">
        <v>135.35880909540651</v>
      </c>
      <c r="DE5" s="28">
        <v>142.8228192487401</v>
      </c>
      <c r="DF5" s="28">
        <v>136.61859203927781</v>
      </c>
      <c r="DG5" s="28">
        <v>143.61071581609667</v>
      </c>
      <c r="DH5" s="28">
        <v>146.66398928447009</v>
      </c>
      <c r="DI5" s="28">
        <v>144.74558898719482</v>
      </c>
      <c r="DJ5" s="28">
        <v>144.30443607117405</v>
      </c>
      <c r="DK5" s="28">
        <v>140.59750468969477</v>
      </c>
      <c r="DL5" s="28">
        <v>143.06442943419574</v>
      </c>
      <c r="DM5" s="28">
        <v>134.08378443063472</v>
      </c>
      <c r="DN5" s="28">
        <v>144.63195642635353</v>
      </c>
      <c r="DO5" s="28">
        <v>132.71813904000624</v>
      </c>
      <c r="DP5" s="28">
        <v>141.58810530063101</v>
      </c>
      <c r="DQ5" s="28">
        <v>150.20709875842448</v>
      </c>
      <c r="DR5" s="28">
        <v>147.19123605776318</v>
      </c>
      <c r="DS5" s="28">
        <v>153.00632190675634</v>
      </c>
      <c r="DT5" s="28">
        <v>151.30284844745958</v>
      </c>
      <c r="DU5" s="28">
        <v>149.47511773246339</v>
      </c>
      <c r="DV5" s="28">
        <v>150.98266600268425</v>
      </c>
      <c r="DW5" s="28" t="e">
        <v>#DIV/0!</v>
      </c>
      <c r="DX5" s="28">
        <v>95.740627214487745</v>
      </c>
      <c r="DY5" s="28">
        <v>99.674092112344113</v>
      </c>
      <c r="DZ5" s="28">
        <v>101.45358489210021</v>
      </c>
      <c r="EA5" s="28">
        <v>103.13187136223807</v>
      </c>
      <c r="EB5" s="28">
        <v>99.926518894014293</v>
      </c>
      <c r="EC5" s="28">
        <v>103.2468138899787</v>
      </c>
      <c r="ED5" s="28">
        <v>105.60182909937144</v>
      </c>
      <c r="EE5" s="28">
        <v>108.55775208479696</v>
      </c>
      <c r="EF5" s="28">
        <v>105.83140616010532</v>
      </c>
      <c r="EG5" s="28">
        <v>109.43081090921225</v>
      </c>
      <c r="EH5" s="28">
        <v>113.24299255482002</v>
      </c>
      <c r="EI5" s="28">
        <v>114.35418653291056</v>
      </c>
      <c r="EJ5" s="28">
        <v>111.38591024741623</v>
      </c>
      <c r="EK5" s="28">
        <v>114.52575736967992</v>
      </c>
      <c r="EL5" s="28">
        <v>118.63726477271121</v>
      </c>
      <c r="EM5" s="28">
        <v>119.47459066435538</v>
      </c>
      <c r="EN5" s="28">
        <v>115.85446109968846</v>
      </c>
      <c r="EO5" s="28">
        <v>119.21728517641559</v>
      </c>
      <c r="EP5" s="28">
        <v>122.61368109605824</v>
      </c>
      <c r="EQ5" s="28">
        <v>122.82862254831805</v>
      </c>
      <c r="ER5" s="28">
        <v>117.31861909894805</v>
      </c>
      <c r="ES5" s="28">
        <v>97.667378690254566</v>
      </c>
      <c r="ET5" s="28">
        <v>126.45966816616613</v>
      </c>
      <c r="EU5" s="28">
        <v>126.31332663305174</v>
      </c>
      <c r="EV5" s="28">
        <v>125.30748978213383</v>
      </c>
      <c r="EW5" s="28">
        <v>123.37867873212339</v>
      </c>
      <c r="EX5" s="28">
        <v>125.6201654627309</v>
      </c>
      <c r="EY5" s="28">
        <v>137.93220949188199</v>
      </c>
      <c r="EZ5" s="28">
        <v>133.23324856806855</v>
      </c>
      <c r="FA5" s="28">
        <v>134.80017144528099</v>
      </c>
      <c r="FB5" s="28">
        <v>142.49480008798841</v>
      </c>
      <c r="FC5" s="28">
        <v>143.47730804184812</v>
      </c>
      <c r="FD5" s="28">
        <v>137.71664709028207</v>
      </c>
      <c r="FE5" s="28">
        <v>134.88853892895881</v>
      </c>
      <c r="FF5" s="28">
        <v>142.29776571328151</v>
      </c>
      <c r="FG5" s="28">
        <v>143.21584324935455</v>
      </c>
      <c r="FH5" s="28">
        <v>140.59339009706136</v>
      </c>
      <c r="FI5" s="28">
        <v>141.50444769968723</v>
      </c>
      <c r="FJ5" s="28">
        <v>150.50013547065973</v>
      </c>
      <c r="FK5" s="28">
        <v>99.691944814592475</v>
      </c>
      <c r="FL5" s="28">
        <v>103.70930603631996</v>
      </c>
      <c r="FM5" s="28">
        <v>110.09865719962583</v>
      </c>
      <c r="FN5" s="28">
        <v>115.53204930125369</v>
      </c>
      <c r="FO5" s="28">
        <v>119.75649297345964</v>
      </c>
      <c r="FP5" s="28">
        <v>115.17787873601665</v>
      </c>
      <c r="FQ5" s="28">
        <v>126.0538707236116</v>
      </c>
      <c r="FR5" s="28">
        <v>137.49990258234814</v>
      </c>
      <c r="FS5" s="28">
        <v>138.9454444184762</v>
      </c>
      <c r="FT5" s="28">
        <v>144.72690375346883</v>
      </c>
      <c r="FU5" s="28">
        <v>100.00004389529251</v>
      </c>
      <c r="FV5" s="28">
        <v>104.33322849204033</v>
      </c>
      <c r="FW5" s="28">
        <v>110.71484903926203</v>
      </c>
      <c r="FX5" s="28">
        <v>116.00588076354069</v>
      </c>
      <c r="FY5" s="28">
        <v>120.12851248012008</v>
      </c>
      <c r="FZ5" s="28">
        <v>116.93974814710513</v>
      </c>
      <c r="GA5" s="28">
        <v>128.05963586721751</v>
      </c>
      <c r="GB5" s="28">
        <v>138.50138203579652</v>
      </c>
      <c r="GC5" s="28">
        <v>139.52969874546923</v>
      </c>
      <c r="GD5" s="506" t="s">
        <v>656</v>
      </c>
      <c r="GE5" s="506"/>
      <c r="GF5" s="72"/>
      <c r="GG5"/>
      <c r="GI5" s="72"/>
      <c r="GL5" s="83"/>
    </row>
    <row r="6" spans="1:195" s="8" customFormat="1" ht="20.100000000000001" customHeight="1">
      <c r="A6" s="502"/>
      <c r="B6" s="443" t="s">
        <v>657</v>
      </c>
      <c r="C6" s="29">
        <v>5.73348230521683</v>
      </c>
      <c r="D6" s="30">
        <v>45.815585095589917</v>
      </c>
      <c r="E6" s="31"/>
      <c r="F6" s="499" t="s">
        <v>863</v>
      </c>
      <c r="G6" s="499"/>
      <c r="H6" s="32">
        <v>98.078311152214084</v>
      </c>
      <c r="I6" s="32">
        <v>87.371259952299795</v>
      </c>
      <c r="J6" s="32">
        <v>98.792688666671211</v>
      </c>
      <c r="K6" s="32">
        <v>95.19376341471704</v>
      </c>
      <c r="L6" s="32">
        <v>99.701110597545167</v>
      </c>
      <c r="M6" s="32">
        <v>103.00458801523715</v>
      </c>
      <c r="N6" s="32">
        <v>101.56647644606518</v>
      </c>
      <c r="O6" s="32">
        <v>101.14955317818905</v>
      </c>
      <c r="P6" s="32">
        <v>104.21496547778864</v>
      </c>
      <c r="Q6" s="32">
        <v>108.24893046707101</v>
      </c>
      <c r="R6" s="32">
        <v>99.955301727145326</v>
      </c>
      <c r="S6" s="32">
        <v>102.72383559058852</v>
      </c>
      <c r="T6" s="32">
        <v>101.99117494582032</v>
      </c>
      <c r="U6" s="32">
        <v>91.629497575764503</v>
      </c>
      <c r="V6" s="32">
        <v>104.19112673809481</v>
      </c>
      <c r="W6" s="32">
        <v>98.611680988750322</v>
      </c>
      <c r="X6" s="32">
        <v>104.27015672347352</v>
      </c>
      <c r="Y6" s="32">
        <v>107.94752145646312</v>
      </c>
      <c r="Z6" s="32">
        <v>105.68226283038662</v>
      </c>
      <c r="AA6" s="32">
        <v>106.22742479162063</v>
      </c>
      <c r="AB6" s="32">
        <v>108.9043985010494</v>
      </c>
      <c r="AC6" s="32">
        <v>114.03286289627749</v>
      </c>
      <c r="AD6" s="32">
        <v>108.39138063507274</v>
      </c>
      <c r="AE6" s="32">
        <v>108.97956880653922</v>
      </c>
      <c r="AF6" s="32">
        <v>107.26983045023006</v>
      </c>
      <c r="AG6" s="32">
        <v>98.591094515972827</v>
      </c>
      <c r="AH6" s="32">
        <v>109.68715486033371</v>
      </c>
      <c r="AI6" s="32">
        <v>105.69834490595584</v>
      </c>
      <c r="AJ6" s="32">
        <v>111.94275147705744</v>
      </c>
      <c r="AK6" s="32">
        <v>113.63403857854124</v>
      </c>
      <c r="AL6" s="32">
        <v>115.03314195059184</v>
      </c>
      <c r="AM6" s="32">
        <v>114.17638709989527</v>
      </c>
      <c r="AN6" s="32">
        <v>115.80271257005252</v>
      </c>
      <c r="AO6" s="32">
        <v>119.09488083543336</v>
      </c>
      <c r="AP6" s="32">
        <v>116.18158132768694</v>
      </c>
      <c r="AQ6" s="32">
        <v>115.75482640318589</v>
      </c>
      <c r="AR6" s="32">
        <v>115.68289025346975</v>
      </c>
      <c r="AS6" s="32">
        <v>104.3346214272422</v>
      </c>
      <c r="AT6" s="32">
        <v>114.08974171805221</v>
      </c>
      <c r="AU6" s="32">
        <v>111.12379963091678</v>
      </c>
      <c r="AV6" s="32">
        <v>116.13536620770178</v>
      </c>
      <c r="AW6" s="32">
        <v>118.30574676281374</v>
      </c>
      <c r="AX6" s="32">
        <v>118.89148799909412</v>
      </c>
      <c r="AY6" s="32">
        <v>118.08543935566942</v>
      </c>
      <c r="AZ6" s="32">
        <v>121.64886496031406</v>
      </c>
      <c r="BA6" s="32">
        <v>125.11241272606941</v>
      </c>
      <c r="BB6" s="32">
        <v>119.97101050457576</v>
      </c>
      <c r="BC6" s="32">
        <v>120.24379653719363</v>
      </c>
      <c r="BD6" s="32">
        <v>121.08266747292934</v>
      </c>
      <c r="BE6" s="32">
        <v>108.01637552329839</v>
      </c>
      <c r="BF6" s="32">
        <v>118.20262079855227</v>
      </c>
      <c r="BG6" s="32">
        <v>115.25535524519039</v>
      </c>
      <c r="BH6" s="32">
        <v>120.29425040388017</v>
      </c>
      <c r="BI6" s="32">
        <v>122.11287103211907</v>
      </c>
      <c r="BJ6" s="32">
        <v>123.4222076964696</v>
      </c>
      <c r="BK6" s="32">
        <v>120.56162323805474</v>
      </c>
      <c r="BL6" s="32">
        <v>122.44068207321904</v>
      </c>
      <c r="BM6" s="32">
        <v>127.35652931677636</v>
      </c>
      <c r="BN6" s="32">
        <v>121.93409375979984</v>
      </c>
      <c r="BO6" s="32">
        <v>123.08268926801472</v>
      </c>
      <c r="BP6" s="32">
        <v>122.20773188574351</v>
      </c>
      <c r="BQ6" s="32">
        <v>114.45284158680445</v>
      </c>
      <c r="BR6" s="32">
        <v>115.55931839930948</v>
      </c>
      <c r="BS6" s="32">
        <v>80.47321857442563</v>
      </c>
      <c r="BT6" s="32">
        <v>99.069346984609524</v>
      </c>
      <c r="BU6" s="32">
        <v>132.2995722747207</v>
      </c>
      <c r="BV6" s="32">
        <v>129.82425561075121</v>
      </c>
      <c r="BW6" s="32">
        <v>125.09534796538597</v>
      </c>
      <c r="BX6" s="32">
        <v>129.35631459966967</v>
      </c>
      <c r="BY6" s="32">
        <v>130.97227720589706</v>
      </c>
      <c r="BZ6" s="32">
        <v>125.07683206198968</v>
      </c>
      <c r="CA6" s="32">
        <v>128.83406216457396</v>
      </c>
      <c r="CB6" s="32">
        <v>127.80932778653373</v>
      </c>
      <c r="CC6" s="32">
        <v>121.07806429601072</v>
      </c>
      <c r="CD6" s="32">
        <v>129.90381467068326</v>
      </c>
      <c r="CE6" s="32">
        <v>122.98816674845195</v>
      </c>
      <c r="CF6" s="32">
        <v>124.14704812725876</v>
      </c>
      <c r="CG6" s="32">
        <v>143.8669339704357</v>
      </c>
      <c r="CH6" s="32">
        <v>132.3104232003848</v>
      </c>
      <c r="CI6" s="32">
        <v>134.57043092687056</v>
      </c>
      <c r="CJ6" s="32">
        <v>137.99578817664087</v>
      </c>
      <c r="CK6" s="32">
        <v>142.26002009528202</v>
      </c>
      <c r="CL6" s="32">
        <v>140.68444160111352</v>
      </c>
      <c r="CM6" s="32">
        <v>141.2162848494871</v>
      </c>
      <c r="CN6" s="32">
        <v>136.34213888691093</v>
      </c>
      <c r="CO6" s="32">
        <v>126.88228643139796</v>
      </c>
      <c r="CP6" s="32">
        <v>140.01156119145969</v>
      </c>
      <c r="CQ6" s="32">
        <v>130.16622905468077</v>
      </c>
      <c r="CR6" s="32">
        <v>131.72021557825931</v>
      </c>
      <c r="CS6" s="32">
        <v>155.12326332760546</v>
      </c>
      <c r="CT6" s="32">
        <v>144.82483963401265</v>
      </c>
      <c r="CU6" s="32">
        <v>151.24881165676675</v>
      </c>
      <c r="CV6" s="32">
        <v>151.91668631072278</v>
      </c>
      <c r="CW6" s="32">
        <v>149.3507204196568</v>
      </c>
      <c r="CX6" s="32">
        <v>147.85085835657802</v>
      </c>
      <c r="CY6" s="32">
        <v>144.98283509835741</v>
      </c>
      <c r="CZ6" s="32">
        <v>137.20305284630373</v>
      </c>
      <c r="DA6" s="32">
        <v>131.58000541243877</v>
      </c>
      <c r="DB6" s="32">
        <v>145.10988514280751</v>
      </c>
      <c r="DC6" s="32">
        <v>125.61091080847457</v>
      </c>
      <c r="DD6" s="32">
        <v>135.47929293827073</v>
      </c>
      <c r="DE6" s="32">
        <v>149.0526925692084</v>
      </c>
      <c r="DF6" s="32">
        <v>140.92235909716072</v>
      </c>
      <c r="DG6" s="32">
        <v>147.24474445352359</v>
      </c>
      <c r="DH6" s="32">
        <v>148.90355480773761</v>
      </c>
      <c r="DI6" s="32">
        <v>147.0329230749106</v>
      </c>
      <c r="DJ6" s="32">
        <v>143.86391324997925</v>
      </c>
      <c r="DK6" s="32">
        <v>139.1071724269288</v>
      </c>
      <c r="DL6" s="32">
        <v>139.36361589049977</v>
      </c>
      <c r="DM6" s="32">
        <v>131.32899542800257</v>
      </c>
      <c r="DN6" s="32">
        <v>145.76458832253982</v>
      </c>
      <c r="DO6" s="32">
        <v>128.90793224366095</v>
      </c>
      <c r="DP6" s="32">
        <v>140.50510620137871</v>
      </c>
      <c r="DQ6" s="32">
        <v>157.142588433333</v>
      </c>
      <c r="DR6" s="32">
        <v>151.96141735632941</v>
      </c>
      <c r="DS6" s="32">
        <v>156.48789247826443</v>
      </c>
      <c r="DT6" s="32">
        <v>153.90766799066836</v>
      </c>
      <c r="DU6" s="32">
        <v>151.81630814212923</v>
      </c>
      <c r="DV6" s="32">
        <v>151.96991346564334</v>
      </c>
      <c r="DW6" s="32" t="e">
        <v>#DIV/0!</v>
      </c>
      <c r="DX6" s="32">
        <v>94.747419923728373</v>
      </c>
      <c r="DY6" s="32">
        <v>99.299820675833118</v>
      </c>
      <c r="DZ6" s="32">
        <v>102.31033170068095</v>
      </c>
      <c r="EA6" s="32">
        <v>103.64268926160162</v>
      </c>
      <c r="EB6" s="32">
        <v>99.270599753226534</v>
      </c>
      <c r="EC6" s="32">
        <v>103.60978638956232</v>
      </c>
      <c r="ED6" s="32">
        <v>106.93802870768555</v>
      </c>
      <c r="EE6" s="32">
        <v>110.46793744596316</v>
      </c>
      <c r="EF6" s="32">
        <v>105.18269327551219</v>
      </c>
      <c r="EG6" s="32">
        <v>110.42504498718483</v>
      </c>
      <c r="EH6" s="32">
        <v>115.00408054017987</v>
      </c>
      <c r="EI6" s="32">
        <v>117.01042952210207</v>
      </c>
      <c r="EJ6" s="32">
        <v>111.36908446625472</v>
      </c>
      <c r="EK6" s="32">
        <v>115.18830420047743</v>
      </c>
      <c r="EL6" s="32">
        <v>119.54193077169253</v>
      </c>
      <c r="EM6" s="32">
        <v>121.77573992261294</v>
      </c>
      <c r="EN6" s="32">
        <v>115.76722126492668</v>
      </c>
      <c r="EO6" s="32">
        <v>119.22082556039653</v>
      </c>
      <c r="EP6" s="32">
        <v>122.14150433591446</v>
      </c>
      <c r="EQ6" s="32">
        <v>124.12443744819696</v>
      </c>
      <c r="ER6" s="32">
        <v>117.40663062395248</v>
      </c>
      <c r="ES6" s="32">
        <v>103.94737927791861</v>
      </c>
      <c r="ET6" s="32">
        <v>128.09197272526896</v>
      </c>
      <c r="EU6" s="32">
        <v>128.2943904774869</v>
      </c>
      <c r="EV6" s="32">
        <v>126.26373558440923</v>
      </c>
      <c r="EW6" s="32">
        <v>130.33404961538213</v>
      </c>
      <c r="EX6" s="32">
        <v>134.95888076796541</v>
      </c>
      <c r="EY6" s="32">
        <v>141.38691551529419</v>
      </c>
      <c r="EZ6" s="32">
        <v>134.41199550325618</v>
      </c>
      <c r="FA6" s="32">
        <v>139.00323598684852</v>
      </c>
      <c r="FB6" s="32">
        <v>149.33011253383404</v>
      </c>
      <c r="FC6" s="32">
        <v>147.39480462486407</v>
      </c>
      <c r="FD6" s="32">
        <v>137.96431446718333</v>
      </c>
      <c r="FE6" s="32">
        <v>136.71429877198457</v>
      </c>
      <c r="FF6" s="32">
        <v>145.69021945280733</v>
      </c>
      <c r="FG6" s="32">
        <v>143.33466958393953</v>
      </c>
      <c r="FH6" s="32">
        <v>138.81906654701405</v>
      </c>
      <c r="FI6" s="32">
        <v>142.18520895945755</v>
      </c>
      <c r="FJ6" s="32">
        <v>154.11899260842071</v>
      </c>
      <c r="FK6" s="32">
        <v>99.732164736779822</v>
      </c>
      <c r="FL6" s="32">
        <v>104.34881074477008</v>
      </c>
      <c r="FM6" s="32">
        <v>111.09303372440641</v>
      </c>
      <c r="FN6" s="32">
        <v>116.34103710413436</v>
      </c>
      <c r="FO6" s="32">
        <v>119.87451828004896</v>
      </c>
      <c r="FP6" s="32">
        <v>117.93102250873171</v>
      </c>
      <c r="FQ6" s="32">
        <v>131.69300179985524</v>
      </c>
      <c r="FR6" s="32">
        <v>141.7586752491473</v>
      </c>
      <c r="FS6" s="32">
        <v>140.81394211508362</v>
      </c>
      <c r="FT6" s="32">
        <v>145.71861124868062</v>
      </c>
      <c r="FU6" s="32">
        <v>100.00006539046102</v>
      </c>
      <c r="FV6" s="32">
        <v>105.07158807410939</v>
      </c>
      <c r="FW6" s="32">
        <v>111.90556208124474</v>
      </c>
      <c r="FX6" s="32">
        <v>116.96876484025942</v>
      </c>
      <c r="FY6" s="32">
        <v>120.31349715235869</v>
      </c>
      <c r="FZ6" s="32">
        <v>119.43509327615673</v>
      </c>
      <c r="GA6" s="32">
        <v>133.23589537076273</v>
      </c>
      <c r="GB6" s="32">
        <v>142.53503716220069</v>
      </c>
      <c r="GC6" s="32">
        <v>140.92587556897868</v>
      </c>
      <c r="GD6" s="504" t="s">
        <v>864</v>
      </c>
      <c r="GE6" s="504"/>
      <c r="GF6" s="72"/>
      <c r="GG6"/>
      <c r="GI6" s="81"/>
      <c r="GL6" s="84"/>
    </row>
    <row r="7" spans="1:195" s="7" customFormat="1" ht="30" customHeight="1">
      <c r="A7" s="502"/>
      <c r="B7" s="33"/>
      <c r="C7" s="34">
        <v>1.1000000000000001</v>
      </c>
      <c r="D7" s="35">
        <v>3.71152496061777</v>
      </c>
      <c r="E7" s="36">
        <v>104</v>
      </c>
      <c r="F7" s="45"/>
      <c r="G7" s="45" t="s">
        <v>341</v>
      </c>
      <c r="H7" s="38">
        <v>74.750688716482102</v>
      </c>
      <c r="I7" s="38">
        <v>65.6976142579027</v>
      </c>
      <c r="J7" s="38">
        <v>88.8401567872844</v>
      </c>
      <c r="K7" s="38">
        <v>105.025017791997</v>
      </c>
      <c r="L7" s="38">
        <v>107.83476924492</v>
      </c>
      <c r="M7" s="38">
        <v>114.26649246557599</v>
      </c>
      <c r="N7" s="38">
        <v>100.34883122924801</v>
      </c>
      <c r="O7" s="38">
        <v>126.422691142763</v>
      </c>
      <c r="P7" s="38">
        <v>113.468583179554</v>
      </c>
      <c r="Q7" s="38">
        <v>117.261641471822</v>
      </c>
      <c r="R7" s="38">
        <v>100.494482147791</v>
      </c>
      <c r="S7" s="38">
        <v>85.589031564660303</v>
      </c>
      <c r="T7" s="38">
        <v>74.572477857193505</v>
      </c>
      <c r="U7" s="38">
        <v>68.041518070650397</v>
      </c>
      <c r="V7" s="38">
        <v>98.784851807881594</v>
      </c>
      <c r="W7" s="38">
        <v>81.514960439534207</v>
      </c>
      <c r="X7" s="38">
        <v>88.561519170357798</v>
      </c>
      <c r="Y7" s="38">
        <v>87.422105655550396</v>
      </c>
      <c r="Z7" s="38">
        <v>101.51659239121101</v>
      </c>
      <c r="AA7" s="38">
        <v>113.547635731407</v>
      </c>
      <c r="AB7" s="38">
        <v>107.423403863481</v>
      </c>
      <c r="AC7" s="38">
        <v>121.037506536042</v>
      </c>
      <c r="AD7" s="38">
        <v>120.100169429373</v>
      </c>
      <c r="AE7" s="38">
        <v>101.89048369610801</v>
      </c>
      <c r="AF7" s="38">
        <v>86.274463402080201</v>
      </c>
      <c r="AG7" s="38">
        <v>85.1799053738374</v>
      </c>
      <c r="AH7" s="38">
        <v>97.742189820336506</v>
      </c>
      <c r="AI7" s="38">
        <v>106.869692614935</v>
      </c>
      <c r="AJ7" s="38">
        <v>105.826126721023</v>
      </c>
      <c r="AK7" s="38">
        <v>96.691065659706993</v>
      </c>
      <c r="AL7" s="38">
        <v>136.452063249714</v>
      </c>
      <c r="AM7" s="38">
        <v>127.170766267831</v>
      </c>
      <c r="AN7" s="38">
        <v>123.755195392193</v>
      </c>
      <c r="AO7" s="38">
        <v>132.979877543268</v>
      </c>
      <c r="AP7" s="38">
        <v>134.16369527057401</v>
      </c>
      <c r="AQ7" s="38">
        <v>139.119236271999</v>
      </c>
      <c r="AR7" s="38">
        <v>115.39367359379</v>
      </c>
      <c r="AS7" s="38">
        <v>86.074347116807999</v>
      </c>
      <c r="AT7" s="38">
        <v>109.41425244109701</v>
      </c>
      <c r="AU7" s="38">
        <v>109.820164103761</v>
      </c>
      <c r="AV7" s="38">
        <v>106.40181058292499</v>
      </c>
      <c r="AW7" s="38">
        <v>96.035719292809105</v>
      </c>
      <c r="AX7" s="38">
        <v>108.666821325706</v>
      </c>
      <c r="AY7" s="38">
        <v>122.623428416987</v>
      </c>
      <c r="AZ7" s="38">
        <v>132.78391081980601</v>
      </c>
      <c r="BA7" s="38">
        <v>132.11486738257599</v>
      </c>
      <c r="BB7" s="38">
        <v>125.48143853920099</v>
      </c>
      <c r="BC7" s="38">
        <v>125.34471753390901</v>
      </c>
      <c r="BD7" s="38">
        <v>126.912362962402</v>
      </c>
      <c r="BE7" s="38">
        <v>101.263177824813</v>
      </c>
      <c r="BF7" s="38">
        <v>116.199894652366</v>
      </c>
      <c r="BG7" s="38">
        <v>110.332642728889</v>
      </c>
      <c r="BH7" s="38">
        <v>107.542521348254</v>
      </c>
      <c r="BI7" s="38">
        <v>96.935423363001604</v>
      </c>
      <c r="BJ7" s="38">
        <v>106.119050089601</v>
      </c>
      <c r="BK7" s="38">
        <v>109.249538365671</v>
      </c>
      <c r="BL7" s="38">
        <v>117.423273197097</v>
      </c>
      <c r="BM7" s="38">
        <v>128.53509091474001</v>
      </c>
      <c r="BN7" s="38">
        <v>119.135086201454</v>
      </c>
      <c r="BO7" s="38">
        <v>110.961448928298</v>
      </c>
      <c r="BP7" s="38">
        <v>94.140043109771696</v>
      </c>
      <c r="BQ7" s="38">
        <v>97.616233911727804</v>
      </c>
      <c r="BR7" s="38">
        <v>94.148879322492206</v>
      </c>
      <c r="BS7" s="38">
        <v>109.550175089961</v>
      </c>
      <c r="BT7" s="38">
        <v>120.059306393273</v>
      </c>
      <c r="BU7" s="38">
        <v>125.284711035765</v>
      </c>
      <c r="BV7" s="38">
        <v>120.272166541274</v>
      </c>
      <c r="BW7" s="38">
        <v>120.500821346764</v>
      </c>
      <c r="BX7" s="38">
        <v>123.12146056823801</v>
      </c>
      <c r="BY7" s="38">
        <v>113.841818034786</v>
      </c>
      <c r="BZ7" s="38">
        <v>96.259199418125405</v>
      </c>
      <c r="CA7" s="38">
        <v>83.005297647171204</v>
      </c>
      <c r="CB7" s="38">
        <v>85.602657719751704</v>
      </c>
      <c r="CC7" s="38">
        <v>70.037372290796796</v>
      </c>
      <c r="CD7" s="38">
        <v>92.611232109483794</v>
      </c>
      <c r="CE7" s="38">
        <v>95.403576240642906</v>
      </c>
      <c r="CF7" s="38">
        <v>93.602560683419398</v>
      </c>
      <c r="CG7" s="38">
        <v>110.873917020262</v>
      </c>
      <c r="CH7" s="38">
        <v>100.904369825416</v>
      </c>
      <c r="CI7" s="38">
        <v>101.487373484117</v>
      </c>
      <c r="CJ7" s="38">
        <v>118.185993155828</v>
      </c>
      <c r="CK7" s="38">
        <v>119.51100766978399</v>
      </c>
      <c r="CL7" s="38">
        <v>106.530649623999</v>
      </c>
      <c r="CM7" s="38">
        <v>93.905497796352805</v>
      </c>
      <c r="CN7" s="38">
        <v>85.8550195748455</v>
      </c>
      <c r="CO7" s="38">
        <v>75.341840641980895</v>
      </c>
      <c r="CP7" s="38">
        <v>88.092105250255997</v>
      </c>
      <c r="CQ7" s="38">
        <v>87.924453306521599</v>
      </c>
      <c r="CR7" s="38">
        <v>87.355105181510794</v>
      </c>
      <c r="CS7" s="38">
        <v>96.9828105922616</v>
      </c>
      <c r="CT7" s="38">
        <v>98.596765398349106</v>
      </c>
      <c r="CU7" s="38">
        <v>106.601135853521</v>
      </c>
      <c r="CV7" s="38">
        <v>114.950189730708</v>
      </c>
      <c r="CW7" s="38">
        <v>117.87113932307101</v>
      </c>
      <c r="CX7" s="38">
        <v>107.18704736207999</v>
      </c>
      <c r="CY7" s="38">
        <v>100.540112850019</v>
      </c>
      <c r="CZ7" s="38">
        <v>92.971931141755405</v>
      </c>
      <c r="DA7" s="38">
        <v>89.151056082866404</v>
      </c>
      <c r="DB7" s="38">
        <v>101.448584836983</v>
      </c>
      <c r="DC7" s="38">
        <v>82.065703358017302</v>
      </c>
      <c r="DD7" s="38">
        <v>98.699859907726903</v>
      </c>
      <c r="DE7" s="38">
        <v>93.429364393177806</v>
      </c>
      <c r="DF7" s="38">
        <v>96.371253318181104</v>
      </c>
      <c r="DG7" s="38">
        <v>107.53659651103</v>
      </c>
      <c r="DH7" s="38">
        <v>115.363283995972</v>
      </c>
      <c r="DI7" s="38">
        <v>121.05872417927201</v>
      </c>
      <c r="DJ7" s="38">
        <v>115.510850363934</v>
      </c>
      <c r="DK7" s="38">
        <v>105.288335626136</v>
      </c>
      <c r="DL7" s="38">
        <v>90.547595568872893</v>
      </c>
      <c r="DM7" s="38">
        <v>77.073972843254893</v>
      </c>
      <c r="DN7" s="38">
        <v>87.910115975369806</v>
      </c>
      <c r="DO7" s="38">
        <v>84.2850742737823</v>
      </c>
      <c r="DP7" s="38">
        <v>103.422856544792</v>
      </c>
      <c r="DQ7" s="38">
        <v>103.706806353812</v>
      </c>
      <c r="DR7" s="38">
        <v>117.51840524749301</v>
      </c>
      <c r="DS7" s="38">
        <v>131.88900460047</v>
      </c>
      <c r="DT7" s="38">
        <v>118.867360026424</v>
      </c>
      <c r="DU7" s="38">
        <v>136.41970187012501</v>
      </c>
      <c r="DV7" s="38">
        <v>119.62707860580799</v>
      </c>
      <c r="DW7" s="38">
        <v>0</v>
      </c>
      <c r="DX7" s="38">
        <v>76.429486587223067</v>
      </c>
      <c r="DY7" s="38">
        <v>109.04209316749767</v>
      </c>
      <c r="DZ7" s="38">
        <v>113.41336851718835</v>
      </c>
      <c r="EA7" s="38">
        <v>101.11505172809109</v>
      </c>
      <c r="EB7" s="38">
        <v>80.466282578575161</v>
      </c>
      <c r="EC7" s="38">
        <v>85.832861755147462</v>
      </c>
      <c r="ED7" s="38">
        <v>107.49587732869968</v>
      </c>
      <c r="EE7" s="38">
        <v>114.34271988717433</v>
      </c>
      <c r="EF7" s="38">
        <v>89.732186198751378</v>
      </c>
      <c r="EG7" s="38">
        <v>103.12896166522167</v>
      </c>
      <c r="EH7" s="38">
        <v>129.12600830324601</v>
      </c>
      <c r="EI7" s="38">
        <v>135.42093636194701</v>
      </c>
      <c r="EJ7" s="38">
        <v>103.62742438389834</v>
      </c>
      <c r="EK7" s="38">
        <v>104.08589799316503</v>
      </c>
      <c r="EL7" s="38">
        <v>121.358053520833</v>
      </c>
      <c r="EM7" s="38">
        <v>127.64700781856202</v>
      </c>
      <c r="EN7" s="38">
        <v>114.79181181319366</v>
      </c>
      <c r="EO7" s="38">
        <v>104.93686248004819</v>
      </c>
      <c r="EP7" s="38">
        <v>110.93062055078967</v>
      </c>
      <c r="EQ7" s="38">
        <v>119.54387534816401</v>
      </c>
      <c r="ER7" s="38">
        <v>95.301718781330578</v>
      </c>
      <c r="ES7" s="38">
        <v>118.29806417299966</v>
      </c>
      <c r="ET7" s="38">
        <v>121.29814948542533</v>
      </c>
      <c r="EU7" s="38">
        <v>97.702105033360866</v>
      </c>
      <c r="EV7" s="38">
        <v>82.750420706677446</v>
      </c>
      <c r="EW7" s="38">
        <v>99.960017981441425</v>
      </c>
      <c r="EX7" s="38">
        <v>106.85924548845367</v>
      </c>
      <c r="EY7" s="38">
        <v>106.64905169671192</v>
      </c>
      <c r="EZ7" s="38">
        <v>83.096321822360792</v>
      </c>
      <c r="FA7" s="38">
        <v>90.75412302676466</v>
      </c>
      <c r="FB7" s="38">
        <v>106.71603032752604</v>
      </c>
      <c r="FC7" s="38">
        <v>108.53276651172332</v>
      </c>
      <c r="FD7" s="38">
        <v>94.523857353868266</v>
      </c>
      <c r="FE7" s="38">
        <v>91.39830921964068</v>
      </c>
      <c r="FF7" s="38">
        <v>106.42371127506102</v>
      </c>
      <c r="FG7" s="38">
        <v>113.952636723114</v>
      </c>
      <c r="FH7" s="38">
        <v>85.177228129165869</v>
      </c>
      <c r="FI7" s="38">
        <v>97.138245724128765</v>
      </c>
      <c r="FJ7" s="38">
        <v>122.75825662479566</v>
      </c>
      <c r="FK7" s="38">
        <v>101.39164862875492</v>
      </c>
      <c r="FL7" s="38">
        <v>94.242257152330893</v>
      </c>
      <c r="FM7" s="38">
        <v>109.89413460449252</v>
      </c>
      <c r="FN7" s="38">
        <v>111.9328995076265</v>
      </c>
      <c r="FO7" s="38">
        <v>112.05129754468348</v>
      </c>
      <c r="FP7" s="38">
        <v>111.85356153540529</v>
      </c>
      <c r="FQ7" s="38">
        <v>98.822006019950166</v>
      </c>
      <c r="FR7" s="38">
        <v>95.957056485302545</v>
      </c>
      <c r="FS7" s="38">
        <v>99.809635772498183</v>
      </c>
      <c r="FT7" s="38">
        <v>105.16408933043958</v>
      </c>
      <c r="FU7" s="38">
        <v>100.00000000000004</v>
      </c>
      <c r="FV7" s="38">
        <v>97.034435387399171</v>
      </c>
      <c r="FW7" s="38">
        <v>114.35202313229151</v>
      </c>
      <c r="FX7" s="38">
        <v>114.1795959291146</v>
      </c>
      <c r="FY7" s="38">
        <v>112.5507925480489</v>
      </c>
      <c r="FZ7" s="38">
        <v>108.15000936827913</v>
      </c>
      <c r="GA7" s="38">
        <v>99.054683968321115</v>
      </c>
      <c r="GB7" s="38">
        <v>97.274810422093694</v>
      </c>
      <c r="GC7" s="38">
        <v>101.57462864292097</v>
      </c>
      <c r="GD7" s="60"/>
      <c r="GE7" s="61" t="s">
        <v>378</v>
      </c>
      <c r="GF7" s="72"/>
      <c r="GG7"/>
      <c r="GH7" s="48"/>
      <c r="GI7" s="81"/>
    </row>
    <row r="8" spans="1:195" s="8" customFormat="1" ht="18" customHeight="1">
      <c r="A8" s="502"/>
      <c r="C8" s="34">
        <v>1.2</v>
      </c>
      <c r="D8" s="35">
        <v>0.57676012491530004</v>
      </c>
      <c r="E8" s="39">
        <v>13</v>
      </c>
      <c r="F8" s="45"/>
      <c r="G8" s="45" t="s">
        <v>666</v>
      </c>
      <c r="H8" s="38">
        <v>91.549459491421004</v>
      </c>
      <c r="I8" s="38">
        <v>94.997211158111199</v>
      </c>
      <c r="J8" s="38">
        <v>100.742086625506</v>
      </c>
      <c r="K8" s="38">
        <v>102.03421228637799</v>
      </c>
      <c r="L8" s="38">
        <v>103.76914304593799</v>
      </c>
      <c r="M8" s="38">
        <v>98.400946560973694</v>
      </c>
      <c r="N8" s="38">
        <v>101.02141049660599</v>
      </c>
      <c r="O8" s="38">
        <v>97.575068126174202</v>
      </c>
      <c r="P8" s="38">
        <v>104.16561216107399</v>
      </c>
      <c r="Q8" s="38">
        <v>100.627523699698</v>
      </c>
      <c r="R8" s="38">
        <v>110.012033994443</v>
      </c>
      <c r="S8" s="38">
        <v>95.105292353676504</v>
      </c>
      <c r="T8" s="38">
        <v>95.488445248498095</v>
      </c>
      <c r="U8" s="38">
        <v>99.198670850603094</v>
      </c>
      <c r="V8" s="38">
        <v>104.378202507247</v>
      </c>
      <c r="W8" s="38">
        <v>105.11106071371</v>
      </c>
      <c r="X8" s="38">
        <v>107.007149263003</v>
      </c>
      <c r="Y8" s="38">
        <v>105.708135457023</v>
      </c>
      <c r="Z8" s="38">
        <v>104.474309985102</v>
      </c>
      <c r="AA8" s="38">
        <v>103.049229963898</v>
      </c>
      <c r="AB8" s="38">
        <v>109.975356754168</v>
      </c>
      <c r="AC8" s="38">
        <v>106.696884959004</v>
      </c>
      <c r="AD8" s="38">
        <v>116.972895349187</v>
      </c>
      <c r="AE8" s="38">
        <v>99.3877363682343</v>
      </c>
      <c r="AF8" s="38">
        <v>99.701446358236097</v>
      </c>
      <c r="AG8" s="38">
        <v>104.988153732863</v>
      </c>
      <c r="AH8" s="38">
        <v>108.420056639286</v>
      </c>
      <c r="AI8" s="38">
        <v>108.71066290255099</v>
      </c>
      <c r="AJ8" s="38">
        <v>112.911773474388</v>
      </c>
      <c r="AK8" s="38">
        <v>110.26979604566699</v>
      </c>
      <c r="AL8" s="38">
        <v>109.42987264600499</v>
      </c>
      <c r="AM8" s="38">
        <v>108.10285789312999</v>
      </c>
      <c r="AN8" s="38">
        <v>114.840709126634</v>
      </c>
      <c r="AO8" s="38">
        <v>111.824886507778</v>
      </c>
      <c r="AP8" s="38">
        <v>120.941604844351</v>
      </c>
      <c r="AQ8" s="38">
        <v>102.20085960420499</v>
      </c>
      <c r="AR8" s="38">
        <v>107.37831608195999</v>
      </c>
      <c r="AS8" s="38">
        <v>109.980792053952</v>
      </c>
      <c r="AT8" s="38">
        <v>111.22084559667</v>
      </c>
      <c r="AU8" s="38">
        <v>111.08534043957199</v>
      </c>
      <c r="AV8" s="38">
        <v>114.81650967093201</v>
      </c>
      <c r="AW8" s="38">
        <v>114.415755236278</v>
      </c>
      <c r="AX8" s="38">
        <v>111.466639856866</v>
      </c>
      <c r="AY8" s="38">
        <v>110.370493805964</v>
      </c>
      <c r="AZ8" s="38">
        <v>117.52867185251399</v>
      </c>
      <c r="BA8" s="38">
        <v>113.94522212065201</v>
      </c>
      <c r="BB8" s="38">
        <v>123.753369927267</v>
      </c>
      <c r="BC8" s="38">
        <v>104.459948099203</v>
      </c>
      <c r="BD8" s="38">
        <v>111.560108850644</v>
      </c>
      <c r="BE8" s="38">
        <v>113.257808959038</v>
      </c>
      <c r="BF8" s="38">
        <v>115.402556520107</v>
      </c>
      <c r="BG8" s="38">
        <v>118.42206439333199</v>
      </c>
      <c r="BH8" s="38">
        <v>121.586059525217</v>
      </c>
      <c r="BI8" s="38">
        <v>120.412407179453</v>
      </c>
      <c r="BJ8" s="38">
        <v>118.035419672263</v>
      </c>
      <c r="BK8" s="38">
        <v>115.783714066473</v>
      </c>
      <c r="BL8" s="38">
        <v>120.81484510120301</v>
      </c>
      <c r="BM8" s="38">
        <v>116.596118591039</v>
      </c>
      <c r="BN8" s="38">
        <v>128.64526052315</v>
      </c>
      <c r="BO8" s="38">
        <v>109.19729349240799</v>
      </c>
      <c r="BP8" s="38">
        <v>114.914429966681</v>
      </c>
      <c r="BQ8" s="38">
        <v>120.38519853711099</v>
      </c>
      <c r="BR8" s="38">
        <v>112.64601589754299</v>
      </c>
      <c r="BS8" s="38">
        <v>41.848309464242199</v>
      </c>
      <c r="BT8" s="38">
        <v>72.592662209397801</v>
      </c>
      <c r="BU8" s="38">
        <v>101.111057108433</v>
      </c>
      <c r="BV8" s="38">
        <v>97.721528415223901</v>
      </c>
      <c r="BW8" s="38">
        <v>102.8184776999</v>
      </c>
      <c r="BX8" s="38">
        <v>112.85744900709101</v>
      </c>
      <c r="BY8" s="38">
        <v>111.857478370103</v>
      </c>
      <c r="BZ8" s="38">
        <v>123.76431999246201</v>
      </c>
      <c r="CA8" s="38">
        <v>111.06728176583501</v>
      </c>
      <c r="CB8" s="38">
        <v>115.154572473882</v>
      </c>
      <c r="CC8" s="38">
        <v>119.986091286834</v>
      </c>
      <c r="CD8" s="38">
        <v>129.12963434538599</v>
      </c>
      <c r="CE8" s="38">
        <v>102.1236428038</v>
      </c>
      <c r="CF8" s="38">
        <v>102.452304878826</v>
      </c>
      <c r="CG8" s="38">
        <v>111.891810240322</v>
      </c>
      <c r="CH8" s="38">
        <v>100.20778461191099</v>
      </c>
      <c r="CI8" s="38">
        <v>103.975466480088</v>
      </c>
      <c r="CJ8" s="38">
        <v>123.967179344668</v>
      </c>
      <c r="CK8" s="38">
        <v>120.465497214135</v>
      </c>
      <c r="CL8" s="38">
        <v>137.46119881404201</v>
      </c>
      <c r="CM8" s="38">
        <v>119.84637467204401</v>
      </c>
      <c r="CN8" s="38">
        <v>124.795990947981</v>
      </c>
      <c r="CO8" s="38">
        <v>127.691096704289</v>
      </c>
      <c r="CP8" s="38">
        <v>135.86787086115601</v>
      </c>
      <c r="CQ8" s="38">
        <v>106.283089380988</v>
      </c>
      <c r="CR8" s="38">
        <v>106.084166729502</v>
      </c>
      <c r="CS8" s="38">
        <v>116.04403344935</v>
      </c>
      <c r="CT8" s="38">
        <v>110.907185326562</v>
      </c>
      <c r="CU8" s="38">
        <v>114.012479874294</v>
      </c>
      <c r="CV8" s="38">
        <v>130.80946325953099</v>
      </c>
      <c r="CW8" s="38">
        <v>121.982688317598</v>
      </c>
      <c r="CX8" s="38">
        <v>132.585514650243</v>
      </c>
      <c r="CY8" s="38">
        <v>118.75539776805699</v>
      </c>
      <c r="CZ8" s="38">
        <v>118.963298235029</v>
      </c>
      <c r="DA8" s="38">
        <v>123.45740533145</v>
      </c>
      <c r="DB8" s="38">
        <v>132.46048520276</v>
      </c>
      <c r="DC8" s="38">
        <v>102.94409341990701</v>
      </c>
      <c r="DD8" s="38">
        <v>104.996513355117</v>
      </c>
      <c r="DE8" s="38">
        <v>109.111082793336</v>
      </c>
      <c r="DF8" s="38">
        <v>103.917679580019</v>
      </c>
      <c r="DG8" s="38">
        <v>108.21760960258</v>
      </c>
      <c r="DH8" s="38">
        <v>121.896693140876</v>
      </c>
      <c r="DI8" s="38">
        <v>114.773686744513</v>
      </c>
      <c r="DJ8" s="38">
        <v>126.23882795093201</v>
      </c>
      <c r="DK8" s="38">
        <v>111.49945448741801</v>
      </c>
      <c r="DL8" s="38">
        <v>119.634927244278</v>
      </c>
      <c r="DM8" s="38">
        <v>123.56235376066699</v>
      </c>
      <c r="DN8" s="38">
        <v>134.28976707040101</v>
      </c>
      <c r="DO8" s="38">
        <v>107.87541608663901</v>
      </c>
      <c r="DP8" s="38">
        <v>113.350476902512</v>
      </c>
      <c r="DQ8" s="38">
        <v>116.280268719172</v>
      </c>
      <c r="DR8" s="38">
        <v>111.748411319171</v>
      </c>
      <c r="DS8" s="38">
        <v>114.376458514135</v>
      </c>
      <c r="DT8" s="38">
        <v>119.04833321925599</v>
      </c>
      <c r="DU8" s="38">
        <v>114.508892294426</v>
      </c>
      <c r="DV8" s="38">
        <v>126.98750433243799</v>
      </c>
      <c r="DW8" s="38">
        <v>0</v>
      </c>
      <c r="DX8" s="38">
        <v>95.762919091679393</v>
      </c>
      <c r="DY8" s="38">
        <v>101.40143396442988</v>
      </c>
      <c r="DZ8" s="38">
        <v>100.9206969279514</v>
      </c>
      <c r="EA8" s="38">
        <v>101.91495001593917</v>
      </c>
      <c r="EB8" s="38">
        <v>99.68843953544939</v>
      </c>
      <c r="EC8" s="38">
        <v>105.94211514457866</v>
      </c>
      <c r="ED8" s="38">
        <v>105.83296556772267</v>
      </c>
      <c r="EE8" s="38">
        <v>107.68583889214176</v>
      </c>
      <c r="EF8" s="38">
        <v>104.36988557679503</v>
      </c>
      <c r="EG8" s="38">
        <v>110.63074414086866</v>
      </c>
      <c r="EH8" s="38">
        <v>110.79114655525633</v>
      </c>
      <c r="EI8" s="38">
        <v>111.65578365211134</v>
      </c>
      <c r="EJ8" s="38">
        <v>109.526651244194</v>
      </c>
      <c r="EK8" s="38">
        <v>113.43920178226067</v>
      </c>
      <c r="EL8" s="38">
        <v>113.12193517178133</v>
      </c>
      <c r="EM8" s="38">
        <v>114.05284671570735</v>
      </c>
      <c r="EN8" s="38">
        <v>113.40682477659634</v>
      </c>
      <c r="EO8" s="38">
        <v>120.14017703266734</v>
      </c>
      <c r="EP8" s="38">
        <v>118.21132627997967</v>
      </c>
      <c r="EQ8" s="38">
        <v>118.14622420219899</v>
      </c>
      <c r="ER8" s="38">
        <v>115.98188146711168</v>
      </c>
      <c r="ES8" s="38">
        <v>71.850676260691003</v>
      </c>
      <c r="ET8" s="38">
        <v>104.46581837407165</v>
      </c>
      <c r="EU8" s="38">
        <v>115.56302670946667</v>
      </c>
      <c r="EV8" s="38">
        <v>121.42343270203401</v>
      </c>
      <c r="EW8" s="38">
        <v>105.48925264098267</v>
      </c>
      <c r="EX8" s="38">
        <v>109.38347681222234</v>
      </c>
      <c r="EY8" s="38">
        <v>125.92435690007368</v>
      </c>
      <c r="EZ8" s="38">
        <v>129.45165283780867</v>
      </c>
      <c r="FA8" s="38">
        <v>109.47042985328001</v>
      </c>
      <c r="FB8" s="38">
        <v>118.57637615346232</v>
      </c>
      <c r="FC8" s="38">
        <v>124.44120024529933</v>
      </c>
      <c r="FD8" s="38">
        <v>124.96039625641299</v>
      </c>
      <c r="FE8" s="38">
        <v>105.68389652278667</v>
      </c>
      <c r="FF8" s="38">
        <v>111.343994107825</v>
      </c>
      <c r="FG8" s="38">
        <v>117.503989727621</v>
      </c>
      <c r="FH8" s="38">
        <v>125.82901602511534</v>
      </c>
      <c r="FI8" s="38">
        <v>112.50205390277434</v>
      </c>
      <c r="FJ8" s="38">
        <v>115.05773435085399</v>
      </c>
      <c r="FK8" s="38">
        <v>99.488267365188008</v>
      </c>
      <c r="FL8" s="38">
        <v>104.10874457022562</v>
      </c>
      <c r="FM8" s="38">
        <v>108.92002153265382</v>
      </c>
      <c r="FN8" s="38">
        <v>112.22085867153598</v>
      </c>
      <c r="FO8" s="38">
        <v>117.18711028587691</v>
      </c>
      <c r="FP8" s="38">
        <v>98.87526066757259</v>
      </c>
      <c r="FQ8" s="38">
        <v>112.9353983679852</v>
      </c>
      <c r="FR8" s="38">
        <v>119.44780648512513</v>
      </c>
      <c r="FS8" s="38">
        <v>114.0738547405587</v>
      </c>
      <c r="FT8" s="38">
        <v>117.46753051306571</v>
      </c>
      <c r="FU8" s="38">
        <v>99.999999999999957</v>
      </c>
      <c r="FV8" s="38">
        <v>104.78733978497313</v>
      </c>
      <c r="FW8" s="38">
        <v>109.36188998125787</v>
      </c>
      <c r="FX8" s="38">
        <v>112.53515872848583</v>
      </c>
      <c r="FY8" s="38">
        <v>117.47613807286059</v>
      </c>
      <c r="FZ8" s="38">
        <v>101.96535070283527</v>
      </c>
      <c r="GA8" s="38">
        <v>115.55512976382818</v>
      </c>
      <c r="GB8" s="38">
        <v>120.4849147724626</v>
      </c>
      <c r="GC8" s="38">
        <v>114.87306915366143</v>
      </c>
      <c r="GD8" s="63"/>
      <c r="GE8" s="61" t="s">
        <v>667</v>
      </c>
      <c r="GF8" s="72"/>
      <c r="GG8"/>
      <c r="GH8" s="82"/>
      <c r="GI8" s="81"/>
      <c r="GL8" s="9"/>
      <c r="GM8" s="6"/>
    </row>
    <row r="9" spans="1:195" s="8" customFormat="1" ht="18" customHeight="1">
      <c r="A9" s="502"/>
      <c r="C9" s="34">
        <v>1.3</v>
      </c>
      <c r="D9" s="35">
        <v>0.60298532994278597</v>
      </c>
      <c r="E9" s="39">
        <v>14</v>
      </c>
      <c r="F9" s="45"/>
      <c r="G9" s="45" t="s">
        <v>668</v>
      </c>
      <c r="H9" s="38">
        <v>94.9441141666981</v>
      </c>
      <c r="I9" s="38">
        <v>89.292062595060699</v>
      </c>
      <c r="J9" s="38">
        <v>95.159844440084001</v>
      </c>
      <c r="K9" s="38">
        <v>100.05757929058601</v>
      </c>
      <c r="L9" s="38">
        <v>113.383494023656</v>
      </c>
      <c r="M9" s="38">
        <v>89.339729528691194</v>
      </c>
      <c r="N9" s="38">
        <v>89.094847124121102</v>
      </c>
      <c r="O9" s="38">
        <v>89.117826199820499</v>
      </c>
      <c r="P9" s="38">
        <v>101.697562778589</v>
      </c>
      <c r="Q9" s="38">
        <v>113.321841915649</v>
      </c>
      <c r="R9" s="38">
        <v>110.64642871166799</v>
      </c>
      <c r="S9" s="38">
        <v>113.944669225377</v>
      </c>
      <c r="T9" s="38">
        <v>100.907823391034</v>
      </c>
      <c r="U9" s="38">
        <v>97.227610957223902</v>
      </c>
      <c r="V9" s="38">
        <v>107.194778623338</v>
      </c>
      <c r="W9" s="38">
        <v>106.519446740386</v>
      </c>
      <c r="X9" s="38">
        <v>121.39868202209099</v>
      </c>
      <c r="Y9" s="38">
        <v>103.569549124437</v>
      </c>
      <c r="Z9" s="38">
        <v>95.258178670379195</v>
      </c>
      <c r="AA9" s="38">
        <v>98.418692596261394</v>
      </c>
      <c r="AB9" s="38">
        <v>108.94288704118</v>
      </c>
      <c r="AC9" s="38">
        <v>118.60699604417</v>
      </c>
      <c r="AD9" s="38">
        <v>118.810050767836</v>
      </c>
      <c r="AE9" s="38">
        <v>122.23964110915099</v>
      </c>
      <c r="AF9" s="38">
        <v>109.10869591060801</v>
      </c>
      <c r="AG9" s="38">
        <v>106.74014471522101</v>
      </c>
      <c r="AH9" s="38">
        <v>118.032371818212</v>
      </c>
      <c r="AI9" s="38">
        <v>115.29994302185401</v>
      </c>
      <c r="AJ9" s="38">
        <v>132.54203077607301</v>
      </c>
      <c r="AK9" s="38">
        <v>117.875542932212</v>
      </c>
      <c r="AL9" s="38">
        <v>109.181450425254</v>
      </c>
      <c r="AM9" s="38">
        <v>111.792727513147</v>
      </c>
      <c r="AN9" s="38">
        <v>123.399366057159</v>
      </c>
      <c r="AO9" s="38">
        <v>135.15090859649899</v>
      </c>
      <c r="AP9" s="38">
        <v>134.117717155874</v>
      </c>
      <c r="AQ9" s="38">
        <v>137.25880802975999</v>
      </c>
      <c r="AR9" s="38">
        <v>122.886890838024</v>
      </c>
      <c r="AS9" s="38">
        <v>117.668282724576</v>
      </c>
      <c r="AT9" s="38">
        <v>122.57156579039</v>
      </c>
      <c r="AU9" s="38">
        <v>120.99602164472699</v>
      </c>
      <c r="AV9" s="38">
        <v>135.36950933023999</v>
      </c>
      <c r="AW9" s="38">
        <v>127.52524798727799</v>
      </c>
      <c r="AX9" s="38">
        <v>114.94747931513101</v>
      </c>
      <c r="AY9" s="38">
        <v>116.017117659303</v>
      </c>
      <c r="AZ9" s="38">
        <v>125.383265391519</v>
      </c>
      <c r="BA9" s="38">
        <v>138.03772818583499</v>
      </c>
      <c r="BB9" s="38">
        <v>144.672109367361</v>
      </c>
      <c r="BC9" s="38">
        <v>145.69985760930001</v>
      </c>
      <c r="BD9" s="38">
        <v>132.28001960035701</v>
      </c>
      <c r="BE9" s="38">
        <v>123.045006948723</v>
      </c>
      <c r="BF9" s="38">
        <v>129.26243586089501</v>
      </c>
      <c r="BG9" s="38">
        <v>127.13019277663101</v>
      </c>
      <c r="BH9" s="38">
        <v>143.04977492087301</v>
      </c>
      <c r="BI9" s="38">
        <v>134.337575331035</v>
      </c>
      <c r="BJ9" s="38">
        <v>121.645048858332</v>
      </c>
      <c r="BK9" s="38">
        <v>124.02647254495901</v>
      </c>
      <c r="BL9" s="38">
        <v>131.20274598107699</v>
      </c>
      <c r="BM9" s="38">
        <v>149.11685896857199</v>
      </c>
      <c r="BN9" s="38">
        <v>156.682061321925</v>
      </c>
      <c r="BO9" s="38">
        <v>153.35550821536</v>
      </c>
      <c r="BP9" s="38">
        <v>137.27145600873001</v>
      </c>
      <c r="BQ9" s="38">
        <v>131.798018554393</v>
      </c>
      <c r="BR9" s="38">
        <v>128.38653376687799</v>
      </c>
      <c r="BS9" s="38">
        <v>24.984051641899899</v>
      </c>
      <c r="BT9" s="38">
        <v>70.289534006382098</v>
      </c>
      <c r="BU9" s="38">
        <v>130.972117782705</v>
      </c>
      <c r="BV9" s="38">
        <v>114.46866432280601</v>
      </c>
      <c r="BW9" s="38">
        <v>115.194245462967</v>
      </c>
      <c r="BX9" s="38">
        <v>132.431458741884</v>
      </c>
      <c r="BY9" s="38">
        <v>148.74101944109</v>
      </c>
      <c r="BZ9" s="38">
        <v>151.67658574761199</v>
      </c>
      <c r="CA9" s="38">
        <v>154.29257951098799</v>
      </c>
      <c r="CB9" s="38">
        <v>133.402914601166</v>
      </c>
      <c r="CC9" s="38">
        <v>128.404373875435</v>
      </c>
      <c r="CD9" s="38">
        <v>134.193652186398</v>
      </c>
      <c r="CE9" s="38">
        <v>102.34878594787401</v>
      </c>
      <c r="CF9" s="38">
        <v>90.700005500313395</v>
      </c>
      <c r="CG9" s="38">
        <v>90.307642165300294</v>
      </c>
      <c r="CH9" s="38">
        <v>91.456464733835304</v>
      </c>
      <c r="CI9" s="38">
        <v>108.257186929208</v>
      </c>
      <c r="CJ9" s="38">
        <v>123.008300852136</v>
      </c>
      <c r="CK9" s="38">
        <v>148.43633126577501</v>
      </c>
      <c r="CL9" s="38">
        <v>155.37866923393599</v>
      </c>
      <c r="CM9" s="38">
        <v>157.42876474630299</v>
      </c>
      <c r="CN9" s="38">
        <v>137.305456465784</v>
      </c>
      <c r="CO9" s="38">
        <v>132.90138162670999</v>
      </c>
      <c r="CP9" s="38">
        <v>143.020910896864</v>
      </c>
      <c r="CQ9" s="38">
        <v>109.381861803718</v>
      </c>
      <c r="CR9" s="38">
        <v>95.536387520222902</v>
      </c>
      <c r="CS9" s="38">
        <v>96.458861046133705</v>
      </c>
      <c r="CT9" s="38">
        <v>100.408362272457</v>
      </c>
      <c r="CU9" s="38">
        <v>110.96866132114501</v>
      </c>
      <c r="CV9" s="38">
        <v>123.47409790142299</v>
      </c>
      <c r="CW9" s="38">
        <v>136.43735133665899</v>
      </c>
      <c r="CX9" s="38">
        <v>155.79292571734899</v>
      </c>
      <c r="CY9" s="38">
        <v>152.95270939376999</v>
      </c>
      <c r="CZ9" s="38">
        <v>135.241083497163</v>
      </c>
      <c r="DA9" s="38">
        <v>140.203931511429</v>
      </c>
      <c r="DB9" s="38">
        <v>148.776456451336</v>
      </c>
      <c r="DC9" s="38">
        <v>115.313823363271</v>
      </c>
      <c r="DD9" s="38">
        <v>105.314284573148</v>
      </c>
      <c r="DE9" s="38">
        <v>109.104258884175</v>
      </c>
      <c r="DF9" s="38">
        <v>108.607091474746</v>
      </c>
      <c r="DG9" s="38">
        <v>115.34967529021</v>
      </c>
      <c r="DH9" s="38">
        <v>129.33728839951999</v>
      </c>
      <c r="DI9" s="38">
        <v>144.905837815665</v>
      </c>
      <c r="DJ9" s="38">
        <v>160.993808169766</v>
      </c>
      <c r="DK9" s="38">
        <v>149.581836976353</v>
      </c>
      <c r="DL9" s="38">
        <v>137.298791008878</v>
      </c>
      <c r="DM9" s="38">
        <v>130.825928075989</v>
      </c>
      <c r="DN9" s="38">
        <v>160.18474617174201</v>
      </c>
      <c r="DO9" s="38">
        <v>120.252634335609</v>
      </c>
      <c r="DP9" s="38">
        <v>107.487578028982</v>
      </c>
      <c r="DQ9" s="38">
        <v>107.92744320019899</v>
      </c>
      <c r="DR9" s="38">
        <v>117.57943813127601</v>
      </c>
      <c r="DS9" s="38">
        <v>120.703196097915</v>
      </c>
      <c r="DT9" s="38">
        <v>132.67081519498899</v>
      </c>
      <c r="DU9" s="38">
        <v>147.24205752077299</v>
      </c>
      <c r="DV9" s="38">
        <v>155.11083834433799</v>
      </c>
      <c r="DW9" s="38">
        <v>0</v>
      </c>
      <c r="DX9" s="38">
        <v>93.132007067280938</v>
      </c>
      <c r="DY9" s="38">
        <v>100.92693428097773</v>
      </c>
      <c r="DZ9" s="38">
        <v>93.303412034176858</v>
      </c>
      <c r="EA9" s="38">
        <v>112.63764661756466</v>
      </c>
      <c r="EB9" s="38">
        <v>101.77673765719862</v>
      </c>
      <c r="EC9" s="38">
        <v>110.49589262897133</v>
      </c>
      <c r="ED9" s="38">
        <v>100.87325276927352</v>
      </c>
      <c r="EE9" s="38">
        <v>119.88556264038566</v>
      </c>
      <c r="EF9" s="38">
        <v>111.29373748134701</v>
      </c>
      <c r="EG9" s="38">
        <v>121.90583891004633</v>
      </c>
      <c r="EH9" s="38">
        <v>114.79118133185334</v>
      </c>
      <c r="EI9" s="38">
        <v>135.50914459404433</v>
      </c>
      <c r="EJ9" s="38">
        <v>121.04224645099667</v>
      </c>
      <c r="EK9" s="38">
        <v>127.963592987415</v>
      </c>
      <c r="EL9" s="38">
        <v>118.782620788651</v>
      </c>
      <c r="EM9" s="38">
        <v>142.803231720832</v>
      </c>
      <c r="EN9" s="38">
        <v>128.19582080332501</v>
      </c>
      <c r="EO9" s="38">
        <v>134.839181009513</v>
      </c>
      <c r="EP9" s="38">
        <v>125.62475579478934</v>
      </c>
      <c r="EQ9" s="38">
        <v>153.05147616861902</v>
      </c>
      <c r="ER9" s="38">
        <v>132.4853361100003</v>
      </c>
      <c r="ES9" s="38">
        <v>75.415234476995664</v>
      </c>
      <c r="ET9" s="38">
        <v>120.69812284255234</v>
      </c>
      <c r="EU9" s="38">
        <v>151.57006156656334</v>
      </c>
      <c r="EV9" s="38">
        <v>132.00031355433302</v>
      </c>
      <c r="EW9" s="38">
        <v>94.452144537829227</v>
      </c>
      <c r="EX9" s="38">
        <v>107.57398417172645</v>
      </c>
      <c r="EY9" s="38">
        <v>153.74792174867133</v>
      </c>
      <c r="EZ9" s="38">
        <v>137.74258299645265</v>
      </c>
      <c r="FA9" s="38">
        <v>100.45903679002487</v>
      </c>
      <c r="FB9" s="38">
        <v>111.61704049834168</v>
      </c>
      <c r="FC9" s="38">
        <v>148.39432881592597</v>
      </c>
      <c r="FD9" s="38">
        <v>141.40715715330933</v>
      </c>
      <c r="FE9" s="38">
        <v>109.910788940198</v>
      </c>
      <c r="FF9" s="38">
        <v>117.76468505482534</v>
      </c>
      <c r="FG9" s="38">
        <v>151.82716098726132</v>
      </c>
      <c r="FH9" s="38">
        <v>142.769821752203</v>
      </c>
      <c r="FI9" s="38">
        <v>111.88921852159666</v>
      </c>
      <c r="FJ9" s="38">
        <v>123.65114980806</v>
      </c>
      <c r="FK9" s="38">
        <v>97.540890206295558</v>
      </c>
      <c r="FL9" s="38">
        <v>105.80446452105005</v>
      </c>
      <c r="FM9" s="38">
        <v>117.91231817662393</v>
      </c>
      <c r="FN9" s="38">
        <v>124.14031088670231</v>
      </c>
      <c r="FO9" s="38">
        <v>131.50961317914542</v>
      </c>
      <c r="FP9" s="38">
        <v>113.4537099729735</v>
      </c>
      <c r="FQ9" s="38">
        <v>115.05156580574412</v>
      </c>
      <c r="FR9" s="38">
        <v>118.58933321911165</v>
      </c>
      <c r="FS9" s="38">
        <v>125.21537312606628</v>
      </c>
      <c r="FT9" s="38">
        <v>128.21726277663521</v>
      </c>
      <c r="FU9" s="38">
        <v>100.00000000000006</v>
      </c>
      <c r="FV9" s="38">
        <v>108.25786142395729</v>
      </c>
      <c r="FW9" s="38">
        <v>120.87497557932278</v>
      </c>
      <c r="FX9" s="38">
        <v>127.64792298697368</v>
      </c>
      <c r="FY9" s="38">
        <v>135.42780844406158</v>
      </c>
      <c r="FZ9" s="38">
        <v>120.04218874902791</v>
      </c>
      <c r="GA9" s="38">
        <v>121.94359100314001</v>
      </c>
      <c r="GB9" s="38">
        <v>124.55324727518628</v>
      </c>
      <c r="GC9" s="38">
        <v>130.2274480338985</v>
      </c>
      <c r="GD9" s="63"/>
      <c r="GE9" s="61" t="s">
        <v>669</v>
      </c>
      <c r="GF9" s="72"/>
      <c r="GG9"/>
      <c r="GH9" s="82"/>
      <c r="GI9" s="81"/>
      <c r="GL9" s="9"/>
      <c r="GM9" s="6"/>
    </row>
    <row r="10" spans="1:195" s="7" customFormat="1" ht="45" customHeight="1">
      <c r="A10" s="502"/>
      <c r="B10" s="33"/>
      <c r="C10" s="34">
        <v>1.4</v>
      </c>
      <c r="D10" s="35">
        <v>1.4395171783940699</v>
      </c>
      <c r="E10" s="36">
        <v>16</v>
      </c>
      <c r="F10" s="45"/>
      <c r="G10" s="45" t="s">
        <v>675</v>
      </c>
      <c r="H10" s="38">
        <v>92.635564697076603</v>
      </c>
      <c r="I10" s="38">
        <v>91.638530629738398</v>
      </c>
      <c r="J10" s="38">
        <v>104.78388334890199</v>
      </c>
      <c r="K10" s="38">
        <v>106.678989901953</v>
      </c>
      <c r="L10" s="38">
        <v>93.213040033822296</v>
      </c>
      <c r="M10" s="38">
        <v>97.629419298055197</v>
      </c>
      <c r="N10" s="38">
        <v>97.121766544192795</v>
      </c>
      <c r="O10" s="38">
        <v>96.873392717020494</v>
      </c>
      <c r="P10" s="38">
        <v>102.30858325173099</v>
      </c>
      <c r="Q10" s="38">
        <v>106.212356295635</v>
      </c>
      <c r="R10" s="38">
        <v>105.437930709638</v>
      </c>
      <c r="S10" s="38">
        <v>105.46654257223599</v>
      </c>
      <c r="T10" s="38">
        <v>100.32717249441799</v>
      </c>
      <c r="U10" s="38">
        <v>96.754877054684798</v>
      </c>
      <c r="V10" s="38">
        <v>100.969659170423</v>
      </c>
      <c r="W10" s="38">
        <v>102.898114593344</v>
      </c>
      <c r="X10" s="38">
        <v>99.240786242464907</v>
      </c>
      <c r="Y10" s="38">
        <v>107.56876453240599</v>
      </c>
      <c r="Z10" s="38">
        <v>101.73409608381</v>
      </c>
      <c r="AA10" s="38">
        <v>102.364116276817</v>
      </c>
      <c r="AB10" s="38">
        <v>100.773435104361</v>
      </c>
      <c r="AC10" s="38">
        <v>105.883597445246</v>
      </c>
      <c r="AD10" s="38">
        <v>109.38950211648</v>
      </c>
      <c r="AE10" s="38">
        <v>111.323455118257</v>
      </c>
      <c r="AF10" s="38">
        <v>103.975706010834</v>
      </c>
      <c r="AG10" s="38">
        <v>103.631267668201</v>
      </c>
      <c r="AH10" s="38">
        <v>108.935396012355</v>
      </c>
      <c r="AI10" s="38">
        <v>108.888401649364</v>
      </c>
      <c r="AJ10" s="38">
        <v>106.520073184444</v>
      </c>
      <c r="AK10" s="38">
        <v>106.419277435174</v>
      </c>
      <c r="AL10" s="38">
        <v>103.57990258446</v>
      </c>
      <c r="AM10" s="38">
        <v>103.135531442361</v>
      </c>
      <c r="AN10" s="38">
        <v>103.31229166713899</v>
      </c>
      <c r="AO10" s="38">
        <v>107.350356395012</v>
      </c>
      <c r="AP10" s="38">
        <v>112.38523872704199</v>
      </c>
      <c r="AQ10" s="38">
        <v>113.93984527811899</v>
      </c>
      <c r="AR10" s="38">
        <v>111.75194030186501</v>
      </c>
      <c r="AS10" s="38">
        <v>111.16671251976901</v>
      </c>
      <c r="AT10" s="38">
        <v>112.496792901481</v>
      </c>
      <c r="AU10" s="38">
        <v>112.78138791158599</v>
      </c>
      <c r="AV10" s="38">
        <v>109.957595438377</v>
      </c>
      <c r="AW10" s="38">
        <v>111.373873755348</v>
      </c>
      <c r="AX10" s="38">
        <v>108.746576273044</v>
      </c>
      <c r="AY10" s="38">
        <v>111.025703996974</v>
      </c>
      <c r="AZ10" s="38">
        <v>111.919215476829</v>
      </c>
      <c r="BA10" s="38">
        <v>116.523408022154</v>
      </c>
      <c r="BB10" s="38">
        <v>116.496913436829</v>
      </c>
      <c r="BC10" s="38">
        <v>120.158673913832</v>
      </c>
      <c r="BD10" s="38">
        <v>118.70128690409</v>
      </c>
      <c r="BE10" s="38">
        <v>117.210515762151</v>
      </c>
      <c r="BF10" s="38">
        <v>116.191530456246</v>
      </c>
      <c r="BG10" s="38">
        <v>116.99106530627699</v>
      </c>
      <c r="BH10" s="38">
        <v>116.233593204915</v>
      </c>
      <c r="BI10" s="38">
        <v>116.070262518974</v>
      </c>
      <c r="BJ10" s="38">
        <v>114.807285282474</v>
      </c>
      <c r="BK10" s="38">
        <v>116.87372508071</v>
      </c>
      <c r="BL10" s="38">
        <v>119.182687446695</v>
      </c>
      <c r="BM10" s="38">
        <v>121.30071212723099</v>
      </c>
      <c r="BN10" s="38">
        <v>121.561727331727</v>
      </c>
      <c r="BO10" s="38">
        <v>125.58328379776999</v>
      </c>
      <c r="BP10" s="38">
        <v>121.707899899081</v>
      </c>
      <c r="BQ10" s="38">
        <v>125.14879417783</v>
      </c>
      <c r="BR10" s="38">
        <v>113.326963201559</v>
      </c>
      <c r="BS10" s="38">
        <v>24.294225889814399</v>
      </c>
      <c r="BT10" s="38">
        <v>56.812716350429298</v>
      </c>
      <c r="BU10" s="38">
        <v>122.37559419832201</v>
      </c>
      <c r="BV10" s="38">
        <v>102.822998392702</v>
      </c>
      <c r="BW10" s="38">
        <v>102.26902378364601</v>
      </c>
      <c r="BX10" s="38">
        <v>116.025914428703</v>
      </c>
      <c r="BY10" s="38">
        <v>115.789288781686</v>
      </c>
      <c r="BZ10" s="38">
        <v>121.488036423501</v>
      </c>
      <c r="CA10" s="38">
        <v>126.456081897652</v>
      </c>
      <c r="CB10" s="38">
        <v>118.297648760128</v>
      </c>
      <c r="CC10" s="38">
        <v>120.06438300715401</v>
      </c>
      <c r="CD10" s="38">
        <v>119.170702825023</v>
      </c>
      <c r="CE10" s="38">
        <v>109.127750477067</v>
      </c>
      <c r="CF10" s="38">
        <v>107.669068623226</v>
      </c>
      <c r="CG10" s="38">
        <v>100.340964407925</v>
      </c>
      <c r="CH10" s="38">
        <v>79.2177378472839</v>
      </c>
      <c r="CI10" s="38">
        <v>99.999409320949098</v>
      </c>
      <c r="CJ10" s="38">
        <v>113.80625438794399</v>
      </c>
      <c r="CK10" s="38">
        <v>121.77654770364499</v>
      </c>
      <c r="CL10" s="38">
        <v>136.64241998320699</v>
      </c>
      <c r="CM10" s="38">
        <v>137.231583876012</v>
      </c>
      <c r="CN10" s="38">
        <v>131.647854160473</v>
      </c>
      <c r="CO10" s="38">
        <v>128.18011637745701</v>
      </c>
      <c r="CP10" s="38">
        <v>131.05191255871699</v>
      </c>
      <c r="CQ10" s="38">
        <v>117.667304900966</v>
      </c>
      <c r="CR10" s="38">
        <v>117.880430785334</v>
      </c>
      <c r="CS10" s="38">
        <v>118.13885926000199</v>
      </c>
      <c r="CT10" s="38">
        <v>112.789361333587</v>
      </c>
      <c r="CU10" s="38">
        <v>113.115591807795</v>
      </c>
      <c r="CV10" s="38">
        <v>122.148966861497</v>
      </c>
      <c r="CW10" s="38">
        <v>121.91175465937501</v>
      </c>
      <c r="CX10" s="38">
        <v>120.748155541651</v>
      </c>
      <c r="CY10" s="38">
        <v>119.63040690038</v>
      </c>
      <c r="CZ10" s="38">
        <v>112.52602075221699</v>
      </c>
      <c r="DA10" s="38">
        <v>125.01925072664601</v>
      </c>
      <c r="DB10" s="38">
        <v>119.549532359447</v>
      </c>
      <c r="DC10" s="38">
        <v>106.04396107313799</v>
      </c>
      <c r="DD10" s="38">
        <v>116.21842502230901</v>
      </c>
      <c r="DE10" s="38">
        <v>113.55471947381901</v>
      </c>
      <c r="DF10" s="38">
        <v>109.034375937695</v>
      </c>
      <c r="DG10" s="38">
        <v>111.758313536294</v>
      </c>
      <c r="DH10" s="38">
        <v>117.48595382268699</v>
      </c>
      <c r="DI10" s="38">
        <v>124.00054871787999</v>
      </c>
      <c r="DJ10" s="38">
        <v>118.45362704832399</v>
      </c>
      <c r="DK10" s="38">
        <v>116.043875452956</v>
      </c>
      <c r="DL10" s="38">
        <v>113.350070692145</v>
      </c>
      <c r="DM10" s="38">
        <v>119.487428016633</v>
      </c>
      <c r="DN10" s="38">
        <v>122.623249086596</v>
      </c>
      <c r="DO10" s="38">
        <v>110.980440374625</v>
      </c>
      <c r="DP10" s="38">
        <v>118.306291451871</v>
      </c>
      <c r="DQ10" s="38">
        <v>119.390831116153</v>
      </c>
      <c r="DR10" s="38">
        <v>119.566360010761</v>
      </c>
      <c r="DS10" s="38">
        <v>117.076637526555</v>
      </c>
      <c r="DT10" s="38">
        <v>124.60595984888</v>
      </c>
      <c r="DU10" s="38">
        <v>128.54212955497999</v>
      </c>
      <c r="DV10" s="38">
        <v>123.646430667762</v>
      </c>
      <c r="DW10" s="38">
        <v>0</v>
      </c>
      <c r="DX10" s="38">
        <v>96.352659558572327</v>
      </c>
      <c r="DY10" s="38">
        <v>99.173816411276832</v>
      </c>
      <c r="DZ10" s="38">
        <v>98.767914170981427</v>
      </c>
      <c r="EA10" s="38">
        <v>105.70560985916967</v>
      </c>
      <c r="EB10" s="38">
        <v>99.350569573175264</v>
      </c>
      <c r="EC10" s="38">
        <v>103.23588845607162</v>
      </c>
      <c r="ED10" s="38">
        <v>101.62388248832933</v>
      </c>
      <c r="EE10" s="38">
        <v>108.865518226661</v>
      </c>
      <c r="EF10" s="38">
        <v>105.51412323046334</v>
      </c>
      <c r="EG10" s="38">
        <v>107.27591742299398</v>
      </c>
      <c r="EH10" s="38">
        <v>103.34257523132</v>
      </c>
      <c r="EI10" s="38">
        <v>111.22514680005766</v>
      </c>
      <c r="EJ10" s="38">
        <v>111.80514857437167</v>
      </c>
      <c r="EK10" s="38">
        <v>111.37095236843702</v>
      </c>
      <c r="EL10" s="38">
        <v>110.56383191561567</v>
      </c>
      <c r="EM10" s="38">
        <v>117.72633179093833</v>
      </c>
      <c r="EN10" s="38">
        <v>117.36777770749568</v>
      </c>
      <c r="EO10" s="38">
        <v>116.43164034338866</v>
      </c>
      <c r="EP10" s="38">
        <v>116.95456593662634</v>
      </c>
      <c r="EQ10" s="38">
        <v>122.81524108557601</v>
      </c>
      <c r="ER10" s="38">
        <v>120.06121909282332</v>
      </c>
      <c r="ES10" s="38">
        <v>67.827512146188567</v>
      </c>
      <c r="ET10" s="38">
        <v>107.03931220168367</v>
      </c>
      <c r="EU10" s="38">
        <v>121.24446903427967</v>
      </c>
      <c r="EV10" s="38">
        <v>119.17757819743501</v>
      </c>
      <c r="EW10" s="38">
        <v>105.71259450273932</v>
      </c>
      <c r="EX10" s="38">
        <v>97.674467185392317</v>
      </c>
      <c r="EY10" s="38">
        <v>131.88351718762132</v>
      </c>
      <c r="EZ10" s="38">
        <v>130.293294365549</v>
      </c>
      <c r="FA10" s="38">
        <v>117.89553164876732</v>
      </c>
      <c r="FB10" s="38">
        <v>116.017973334293</v>
      </c>
      <c r="FC10" s="38">
        <v>120.763439033802</v>
      </c>
      <c r="FD10" s="38">
        <v>119.03160127943666</v>
      </c>
      <c r="FE10" s="38">
        <v>111.93903518975533</v>
      </c>
      <c r="FF10" s="38">
        <v>112.75954776555868</v>
      </c>
      <c r="FG10" s="38">
        <v>119.49935040638667</v>
      </c>
      <c r="FH10" s="38">
        <v>118.48691593179133</v>
      </c>
      <c r="FI10" s="38">
        <v>116.22585431421633</v>
      </c>
      <c r="FJ10" s="38">
        <v>120.41631912873201</v>
      </c>
      <c r="FK10" s="38">
        <v>98.909552671812676</v>
      </c>
      <c r="FL10" s="38">
        <v>101.85146189979747</v>
      </c>
      <c r="FM10" s="38">
        <v>105.5748204049344</v>
      </c>
      <c r="FN10" s="38">
        <v>111.7743206597427</v>
      </c>
      <c r="FO10" s="38">
        <v>117.35626640897628</v>
      </c>
      <c r="FP10" s="38">
        <v>100.05734191037726</v>
      </c>
      <c r="FQ10" s="38">
        <v>108.94704673603448</v>
      </c>
      <c r="FR10" s="38">
        <v>121.4532152705203</v>
      </c>
      <c r="FS10" s="38">
        <v>115.51911014221321</v>
      </c>
      <c r="FT10" s="38">
        <v>119.39293976791991</v>
      </c>
      <c r="FU10" s="38">
        <v>100.00000000000006</v>
      </c>
      <c r="FV10" s="38">
        <v>103.26896468605931</v>
      </c>
      <c r="FW10" s="38">
        <v>106.83944067120875</v>
      </c>
      <c r="FX10" s="38">
        <v>112.86656616234067</v>
      </c>
      <c r="FY10" s="38">
        <v>118.39230626827167</v>
      </c>
      <c r="FZ10" s="38">
        <v>104.04312811874381</v>
      </c>
      <c r="GA10" s="38">
        <v>113.61203926829698</v>
      </c>
      <c r="GB10" s="38">
        <v>121.24255959560283</v>
      </c>
      <c r="GC10" s="38">
        <v>115.80738366028434</v>
      </c>
      <c r="GD10" s="60"/>
      <c r="GE10" s="61" t="s">
        <v>676</v>
      </c>
      <c r="GF10" s="72"/>
      <c r="GG10"/>
      <c r="GH10" s="82"/>
      <c r="GI10" s="81"/>
      <c r="GL10" s="85"/>
      <c r="GM10" s="6"/>
    </row>
    <row r="11" spans="1:195" s="8" customFormat="1" ht="18" customHeight="1">
      <c r="A11" s="502"/>
      <c r="C11" s="34">
        <v>1.5</v>
      </c>
      <c r="D11" s="35">
        <v>9.3572843416015807</v>
      </c>
      <c r="E11" s="39">
        <v>19</v>
      </c>
      <c r="F11" s="45"/>
      <c r="G11" s="45" t="s">
        <v>682</v>
      </c>
      <c r="H11" s="38">
        <v>107.540978697773</v>
      </c>
      <c r="I11" s="38">
        <v>100.08148044498</v>
      </c>
      <c r="J11" s="38">
        <v>106.726951902609</v>
      </c>
      <c r="K11" s="38">
        <v>91.084741644615903</v>
      </c>
      <c r="L11" s="38">
        <v>100.43798164805899</v>
      </c>
      <c r="M11" s="38">
        <v>102.683478952454</v>
      </c>
      <c r="N11" s="38">
        <v>98.809155172177299</v>
      </c>
      <c r="O11" s="38">
        <v>88.845147560652094</v>
      </c>
      <c r="P11" s="38">
        <v>94.864988916407498</v>
      </c>
      <c r="Q11" s="38">
        <v>106.568724651048</v>
      </c>
      <c r="R11" s="38">
        <v>95.998886847400996</v>
      </c>
      <c r="S11" s="38">
        <v>106.357483561823</v>
      </c>
      <c r="T11" s="38">
        <v>106.90640293619499</v>
      </c>
      <c r="U11" s="38">
        <v>102.044412496513</v>
      </c>
      <c r="V11" s="38">
        <v>109.204442030477</v>
      </c>
      <c r="W11" s="38">
        <v>95.766218017339995</v>
      </c>
      <c r="X11" s="38">
        <v>105.19778405408201</v>
      </c>
      <c r="Y11" s="38">
        <v>107.904249869525</v>
      </c>
      <c r="Z11" s="38">
        <v>102.375121425073</v>
      </c>
      <c r="AA11" s="38">
        <v>90.725089908691103</v>
      </c>
      <c r="AB11" s="38">
        <v>98.295595857964699</v>
      </c>
      <c r="AC11" s="38">
        <v>108.80783413641601</v>
      </c>
      <c r="AD11" s="38">
        <v>101.05073732568</v>
      </c>
      <c r="AE11" s="38">
        <v>108.758504011358</v>
      </c>
      <c r="AF11" s="38">
        <v>108.788413754735</v>
      </c>
      <c r="AG11" s="38">
        <v>104.29291753954</v>
      </c>
      <c r="AH11" s="38">
        <v>112.859391082356</v>
      </c>
      <c r="AI11" s="38">
        <v>97.278126077686395</v>
      </c>
      <c r="AJ11" s="38">
        <v>107.600627459308</v>
      </c>
      <c r="AK11" s="38">
        <v>109.476250990198</v>
      </c>
      <c r="AL11" s="38">
        <v>105.619187330329</v>
      </c>
      <c r="AM11" s="38">
        <v>100.024280368115</v>
      </c>
      <c r="AN11" s="38">
        <v>103.28380340085999</v>
      </c>
      <c r="AO11" s="38">
        <v>109.543607061594</v>
      </c>
      <c r="AP11" s="38">
        <v>110.555315387332</v>
      </c>
      <c r="AQ11" s="38">
        <v>110.554847976921</v>
      </c>
      <c r="AR11" s="38">
        <v>116.119351158415</v>
      </c>
      <c r="AS11" s="38">
        <v>112.347358909569</v>
      </c>
      <c r="AT11" s="38">
        <v>111.79995285687799</v>
      </c>
      <c r="AU11" s="38">
        <v>100.09063847053</v>
      </c>
      <c r="AV11" s="38">
        <v>110.829499134118</v>
      </c>
      <c r="AW11" s="38">
        <v>111.05539606899799</v>
      </c>
      <c r="AX11" s="38">
        <v>106.385916608719</v>
      </c>
      <c r="AY11" s="38">
        <v>103.0048479293</v>
      </c>
      <c r="AZ11" s="38">
        <v>106.544255342499</v>
      </c>
      <c r="BA11" s="38">
        <v>115.175493027229</v>
      </c>
      <c r="BB11" s="38">
        <v>116.43674791382399</v>
      </c>
      <c r="BC11" s="38">
        <v>112.40685849414299</v>
      </c>
      <c r="BD11" s="38">
        <v>120.59348212556</v>
      </c>
      <c r="BE11" s="38">
        <v>112.601828988791</v>
      </c>
      <c r="BF11" s="38">
        <v>116.592552287939</v>
      </c>
      <c r="BG11" s="38">
        <v>104.09460925353</v>
      </c>
      <c r="BH11" s="38">
        <v>113.08766370587099</v>
      </c>
      <c r="BI11" s="38">
        <v>114.10910662388299</v>
      </c>
      <c r="BJ11" s="38">
        <v>110.46905674260999</v>
      </c>
      <c r="BK11" s="38">
        <v>105.81866930979299</v>
      </c>
      <c r="BL11" s="38">
        <v>109.08960390186699</v>
      </c>
      <c r="BM11" s="38">
        <v>117.588440397677</v>
      </c>
      <c r="BN11" s="38">
        <v>117.786533720309</v>
      </c>
      <c r="BO11" s="38">
        <v>116.424241708431</v>
      </c>
      <c r="BP11" s="38">
        <v>125.08451567429699</v>
      </c>
      <c r="BQ11" s="38">
        <v>119.877895731265</v>
      </c>
      <c r="BR11" s="38">
        <v>117.532082225862</v>
      </c>
      <c r="BS11" s="38">
        <v>66.280406630922599</v>
      </c>
      <c r="BT11" s="38">
        <v>69.740338119552902</v>
      </c>
      <c r="BU11" s="38">
        <v>100.317539273753</v>
      </c>
      <c r="BV11" s="38">
        <v>98.3714629185652</v>
      </c>
      <c r="BW11" s="38">
        <v>96.859043536318097</v>
      </c>
      <c r="BX11" s="38">
        <v>98.669153422345701</v>
      </c>
      <c r="BY11" s="38">
        <v>104.496749936032</v>
      </c>
      <c r="BZ11" s="38">
        <v>104.867311779234</v>
      </c>
      <c r="CA11" s="38">
        <v>112.03005512276501</v>
      </c>
      <c r="CB11" s="38">
        <v>109.667272017591</v>
      </c>
      <c r="CC11" s="38">
        <v>115.77348508822701</v>
      </c>
      <c r="CD11" s="38">
        <v>115.67830410019999</v>
      </c>
      <c r="CE11" s="38">
        <v>93.261234263494003</v>
      </c>
      <c r="CF11" s="38">
        <v>106.95715042830599</v>
      </c>
      <c r="CG11" s="38">
        <v>117.58522095193899</v>
      </c>
      <c r="CH11" s="38">
        <v>122.614605765652</v>
      </c>
      <c r="CI11" s="38">
        <v>116.25229678058599</v>
      </c>
      <c r="CJ11" s="38">
        <v>107.88924521496</v>
      </c>
      <c r="CK11" s="38">
        <v>114.94032308589701</v>
      </c>
      <c r="CL11" s="38">
        <v>121.25067227336</v>
      </c>
      <c r="CM11" s="38">
        <v>112.84190207195201</v>
      </c>
      <c r="CN11" s="38">
        <v>111.83833922324401</v>
      </c>
      <c r="CO11" s="38">
        <v>114.145410984633</v>
      </c>
      <c r="CP11" s="38">
        <v>129.87712984673999</v>
      </c>
      <c r="CQ11" s="38">
        <v>92.365182221885604</v>
      </c>
      <c r="CR11" s="38">
        <v>109.10615787854999</v>
      </c>
      <c r="CS11" s="38">
        <v>130.479916060108</v>
      </c>
      <c r="CT11" s="38">
        <v>129.579473969905</v>
      </c>
      <c r="CU11" s="38">
        <v>131.15206255584101</v>
      </c>
      <c r="CV11" s="38">
        <v>124.476786141647</v>
      </c>
      <c r="CW11" s="38">
        <v>127.14183833064099</v>
      </c>
      <c r="CX11" s="38">
        <v>123.20640627445501</v>
      </c>
      <c r="CY11" s="38">
        <v>116.656839886501</v>
      </c>
      <c r="CZ11" s="38">
        <v>124.172000017852</v>
      </c>
      <c r="DA11" s="38">
        <v>121.52522753594999</v>
      </c>
      <c r="DB11" s="38">
        <v>138.22577601659299</v>
      </c>
      <c r="DC11" s="38">
        <v>93.820673596910794</v>
      </c>
      <c r="DD11" s="38">
        <v>115.745790925406</v>
      </c>
      <c r="DE11" s="38">
        <v>116.42916442859099</v>
      </c>
      <c r="DF11" s="38">
        <v>116.481968254911</v>
      </c>
      <c r="DG11" s="38">
        <v>121.278196992299</v>
      </c>
      <c r="DH11" s="38">
        <v>114.877425048307</v>
      </c>
      <c r="DI11" s="38">
        <v>122.019034243737</v>
      </c>
      <c r="DJ11" s="38">
        <v>121.01097682419601</v>
      </c>
      <c r="DK11" s="38">
        <v>111.258684175968</v>
      </c>
      <c r="DL11" s="38">
        <v>120.421553457375</v>
      </c>
      <c r="DM11" s="38">
        <v>124.15671240797199</v>
      </c>
      <c r="DN11" s="38">
        <v>140.839985804284</v>
      </c>
      <c r="DO11" s="38">
        <v>99.333592490468504</v>
      </c>
      <c r="DP11" s="38">
        <v>109.351965163882</v>
      </c>
      <c r="DQ11" s="38">
        <v>130.980104585069</v>
      </c>
      <c r="DR11" s="38">
        <v>130.081932136674</v>
      </c>
      <c r="DS11" s="38">
        <v>119.482478005386</v>
      </c>
      <c r="DT11" s="38">
        <v>111.612582545717</v>
      </c>
      <c r="DU11" s="38">
        <v>120.750556363652</v>
      </c>
      <c r="DV11" s="38">
        <v>124.402807968527</v>
      </c>
      <c r="DW11" s="38">
        <v>0</v>
      </c>
      <c r="DX11" s="38">
        <v>104.78313701512066</v>
      </c>
      <c r="DY11" s="38">
        <v>98.068734081709636</v>
      </c>
      <c r="DZ11" s="38">
        <v>94.173097216412302</v>
      </c>
      <c r="EA11" s="38">
        <v>102.97503168675733</v>
      </c>
      <c r="EB11" s="38">
        <v>106.05175248772832</v>
      </c>
      <c r="EC11" s="38">
        <v>102.95608398031567</v>
      </c>
      <c r="ED11" s="38">
        <v>97.131935730576274</v>
      </c>
      <c r="EE11" s="38">
        <v>106.20569182448467</v>
      </c>
      <c r="EF11" s="38">
        <v>108.64690745887701</v>
      </c>
      <c r="EG11" s="38">
        <v>104.78500150906412</v>
      </c>
      <c r="EH11" s="38">
        <v>102.97575703310133</v>
      </c>
      <c r="EI11" s="38">
        <v>110.21792347528235</v>
      </c>
      <c r="EJ11" s="38">
        <v>113.42222097495399</v>
      </c>
      <c r="EK11" s="38">
        <v>107.32517789121533</v>
      </c>
      <c r="EL11" s="38">
        <v>105.31167329350599</v>
      </c>
      <c r="EM11" s="38">
        <v>114.67303314506533</v>
      </c>
      <c r="EN11" s="38">
        <v>116.59595446742999</v>
      </c>
      <c r="EO11" s="38">
        <v>110.43045986109466</v>
      </c>
      <c r="EP11" s="38">
        <v>108.45910998475667</v>
      </c>
      <c r="EQ11" s="38">
        <v>117.26640527547234</v>
      </c>
      <c r="ER11" s="38">
        <v>120.83149787714133</v>
      </c>
      <c r="ES11" s="38">
        <v>78.779428008076167</v>
      </c>
      <c r="ET11" s="38">
        <v>97.966553292409671</v>
      </c>
      <c r="EU11" s="38">
        <v>107.13137227934368</v>
      </c>
      <c r="EV11" s="38">
        <v>113.70635373533935</v>
      </c>
      <c r="EW11" s="38">
        <v>105.93453521457967</v>
      </c>
      <c r="EX11" s="38">
        <v>115.58538258706601</v>
      </c>
      <c r="EY11" s="38">
        <v>116.34429914373634</v>
      </c>
      <c r="EZ11" s="38">
        <v>118.62029335153899</v>
      </c>
      <c r="FA11" s="38">
        <v>110.65041872018121</v>
      </c>
      <c r="FB11" s="38">
        <v>128.40277422246433</v>
      </c>
      <c r="FC11" s="38">
        <v>122.33502816386567</v>
      </c>
      <c r="FD11" s="38">
        <v>127.974334523465</v>
      </c>
      <c r="FE11" s="38">
        <v>108.66520965030259</v>
      </c>
      <c r="FF11" s="38">
        <v>117.54586343183901</v>
      </c>
      <c r="FG11" s="38">
        <v>118.096231747967</v>
      </c>
      <c r="FH11" s="38">
        <v>128.47275055654367</v>
      </c>
      <c r="FI11" s="38">
        <v>113.22188741313983</v>
      </c>
      <c r="FJ11" s="38">
        <v>120.39233089592567</v>
      </c>
      <c r="FK11" s="38">
        <v>99.764362959077573</v>
      </c>
      <c r="FL11" s="38">
        <v>102.72271507322766</v>
      </c>
      <c r="FM11" s="38">
        <v>105.87666050647212</v>
      </c>
      <c r="FN11" s="38">
        <v>109.3352709506255</v>
      </c>
      <c r="FO11" s="38">
        <v>112.40450133375209</v>
      </c>
      <c r="FP11" s="38">
        <v>99.722918746891338</v>
      </c>
      <c r="FQ11" s="38">
        <v>112.06191376968521</v>
      </c>
      <c r="FR11" s="38">
        <v>120.01622972131943</v>
      </c>
      <c r="FS11" s="38">
        <v>118.45752570605569</v>
      </c>
      <c r="FT11" s="38">
        <v>120.70114629604798</v>
      </c>
      <c r="FU11" s="38">
        <v>99.999999999999986</v>
      </c>
      <c r="FV11" s="38">
        <v>103.08636600577621</v>
      </c>
      <c r="FW11" s="38">
        <v>106.65639736908118</v>
      </c>
      <c r="FX11" s="38">
        <v>110.18302632618519</v>
      </c>
      <c r="FY11" s="38">
        <v>113.18798239718842</v>
      </c>
      <c r="FZ11" s="38">
        <v>101.17721286424269</v>
      </c>
      <c r="GA11" s="38">
        <v>112.89264267018034</v>
      </c>
      <c r="GB11" s="38">
        <v>120.00212861451253</v>
      </c>
      <c r="GC11" s="38">
        <v>118.0704098383934</v>
      </c>
      <c r="GD11" s="63"/>
      <c r="GE11" s="61" t="s">
        <v>683</v>
      </c>
      <c r="GF11" s="72"/>
      <c r="GG11"/>
      <c r="GH11" s="82"/>
      <c r="GI11" s="81"/>
      <c r="GL11" s="85"/>
      <c r="GM11" s="6"/>
    </row>
    <row r="12" spans="1:195" s="7" customFormat="1" ht="18" customHeight="1">
      <c r="A12" s="502"/>
      <c r="B12" s="33"/>
      <c r="C12" s="34">
        <v>1.6</v>
      </c>
      <c r="D12" s="35">
        <v>6.3705401898818703</v>
      </c>
      <c r="E12" s="36">
        <v>20</v>
      </c>
      <c r="F12" s="45"/>
      <c r="G12" s="45" t="s">
        <v>684</v>
      </c>
      <c r="H12" s="38">
        <v>96.921664813115001</v>
      </c>
      <c r="I12" s="38">
        <v>93.279796541251201</v>
      </c>
      <c r="J12" s="38">
        <v>101.995158002102</v>
      </c>
      <c r="K12" s="38">
        <v>99.261337387353095</v>
      </c>
      <c r="L12" s="38">
        <v>100.735912878012</v>
      </c>
      <c r="M12" s="38">
        <v>102.614025330275</v>
      </c>
      <c r="N12" s="38">
        <v>101.770659097413</v>
      </c>
      <c r="O12" s="38">
        <v>101.55147461507801</v>
      </c>
      <c r="P12" s="38">
        <v>101.07409580994999</v>
      </c>
      <c r="Q12" s="38">
        <v>109.299239337242</v>
      </c>
      <c r="R12" s="38">
        <v>93.733196017195496</v>
      </c>
      <c r="S12" s="38">
        <v>97.763440171012604</v>
      </c>
      <c r="T12" s="38">
        <v>99.803769949397093</v>
      </c>
      <c r="U12" s="38">
        <v>96.697685805560099</v>
      </c>
      <c r="V12" s="38">
        <v>106.503081829685</v>
      </c>
      <c r="W12" s="38">
        <v>103.490865166296</v>
      </c>
      <c r="X12" s="38">
        <v>107.464591413457</v>
      </c>
      <c r="Y12" s="38">
        <v>108.33800296097399</v>
      </c>
      <c r="Z12" s="38">
        <v>106.614868438168</v>
      </c>
      <c r="AA12" s="38">
        <v>110.892769526781</v>
      </c>
      <c r="AB12" s="38">
        <v>108.716961459472</v>
      </c>
      <c r="AC12" s="38">
        <v>117.29941825947699</v>
      </c>
      <c r="AD12" s="38">
        <v>102.661666078263</v>
      </c>
      <c r="AE12" s="38">
        <v>103.69951225141</v>
      </c>
      <c r="AF12" s="38">
        <v>102.27211981390001</v>
      </c>
      <c r="AG12" s="38">
        <v>101.29934054789901</v>
      </c>
      <c r="AH12" s="38">
        <v>110.788061853573</v>
      </c>
      <c r="AI12" s="38">
        <v>107.98122302773</v>
      </c>
      <c r="AJ12" s="38">
        <v>111.29785359390399</v>
      </c>
      <c r="AK12" s="38">
        <v>112.623714134583</v>
      </c>
      <c r="AL12" s="38">
        <v>110.010818587042</v>
      </c>
      <c r="AM12" s="38">
        <v>114.769333783856</v>
      </c>
      <c r="AN12" s="38">
        <v>114.570534321149</v>
      </c>
      <c r="AO12" s="38">
        <v>119.52298232538899</v>
      </c>
      <c r="AP12" s="38">
        <v>110.43650095256299</v>
      </c>
      <c r="AQ12" s="38">
        <v>111.489331701485</v>
      </c>
      <c r="AR12" s="38">
        <v>109.73782033042799</v>
      </c>
      <c r="AS12" s="38">
        <v>110.14770107597199</v>
      </c>
      <c r="AT12" s="38">
        <v>115.021923590334</v>
      </c>
      <c r="AU12" s="38">
        <v>114.513044808019</v>
      </c>
      <c r="AV12" s="38">
        <v>117.379008164355</v>
      </c>
      <c r="AW12" s="38">
        <v>118.103684992781</v>
      </c>
      <c r="AX12" s="38">
        <v>118.63854400076499</v>
      </c>
      <c r="AY12" s="38">
        <v>117.674502189329</v>
      </c>
      <c r="AZ12" s="38">
        <v>117.932763850643</v>
      </c>
      <c r="BA12" s="38">
        <v>120.697132504751</v>
      </c>
      <c r="BB12" s="38">
        <v>110.82573791938199</v>
      </c>
      <c r="BC12" s="38">
        <v>114.732981717784</v>
      </c>
      <c r="BD12" s="38">
        <v>112.626354826796</v>
      </c>
      <c r="BE12" s="38">
        <v>110.665731692737</v>
      </c>
      <c r="BF12" s="38">
        <v>116.990468451285</v>
      </c>
      <c r="BG12" s="38">
        <v>115.64841967935099</v>
      </c>
      <c r="BH12" s="38">
        <v>120.400792490641</v>
      </c>
      <c r="BI12" s="38">
        <v>121.020151369556</v>
      </c>
      <c r="BJ12" s="38">
        <v>120.915181107289</v>
      </c>
      <c r="BK12" s="38">
        <v>120.319088356406</v>
      </c>
      <c r="BL12" s="38">
        <v>119.87922876703</v>
      </c>
      <c r="BM12" s="38">
        <v>121.21124928467999</v>
      </c>
      <c r="BN12" s="38">
        <v>113.74455746807899</v>
      </c>
      <c r="BO12" s="38">
        <v>117.01863950278</v>
      </c>
      <c r="BP12" s="38">
        <v>114.94783716716699</v>
      </c>
      <c r="BQ12" s="38">
        <v>116.137703580414</v>
      </c>
      <c r="BR12" s="38">
        <v>115.451490172164</v>
      </c>
      <c r="BS12" s="38">
        <v>87.089317178805004</v>
      </c>
      <c r="BT12" s="38">
        <v>91.612625972802107</v>
      </c>
      <c r="BU12" s="38">
        <v>111.663455430436</v>
      </c>
      <c r="BV12" s="38">
        <v>110.896497179679</v>
      </c>
      <c r="BW12" s="38">
        <v>110.099504992403</v>
      </c>
      <c r="BX12" s="38">
        <v>113.107255665881</v>
      </c>
      <c r="BY12" s="38">
        <v>112.23448217222401</v>
      </c>
      <c r="BZ12" s="38">
        <v>108.152687956086</v>
      </c>
      <c r="CA12" s="38">
        <v>118.97219991307701</v>
      </c>
      <c r="CB12" s="38">
        <v>115.217119879848</v>
      </c>
      <c r="CC12" s="38">
        <v>120.27426479277101</v>
      </c>
      <c r="CD12" s="38">
        <v>126.532952894787</v>
      </c>
      <c r="CE12" s="38">
        <v>106.22248990444901</v>
      </c>
      <c r="CF12" s="38">
        <v>103.60432569941599</v>
      </c>
      <c r="CG12" s="38">
        <v>128.746249371012</v>
      </c>
      <c r="CH12" s="38">
        <v>115.05904678073099</v>
      </c>
      <c r="CI12" s="38">
        <v>122.342887580764</v>
      </c>
      <c r="CJ12" s="38">
        <v>121.079432432917</v>
      </c>
      <c r="CK12" s="38">
        <v>124.88812018790701</v>
      </c>
      <c r="CL12" s="38">
        <v>118.88056153468</v>
      </c>
      <c r="CM12" s="38">
        <v>131.266853448441</v>
      </c>
      <c r="CN12" s="38">
        <v>123.37820087560399</v>
      </c>
      <c r="CO12" s="38">
        <v>125.772195240193</v>
      </c>
      <c r="CP12" s="38">
        <v>127.922144475335</v>
      </c>
      <c r="CQ12" s="38">
        <v>116.785533105464</v>
      </c>
      <c r="CR12" s="38">
        <v>112.059438859812</v>
      </c>
      <c r="CS12" s="38">
        <v>131.58134765889301</v>
      </c>
      <c r="CT12" s="38">
        <v>119.63107619492401</v>
      </c>
      <c r="CU12" s="38">
        <v>128.01383895888901</v>
      </c>
      <c r="CV12" s="38">
        <v>126.199482260453</v>
      </c>
      <c r="CW12" s="38">
        <v>125.12883866388199</v>
      </c>
      <c r="CX12" s="38">
        <v>124.656090857612</v>
      </c>
      <c r="CY12" s="38">
        <v>131.79926563278701</v>
      </c>
      <c r="CZ12" s="38">
        <v>124.568257198095</v>
      </c>
      <c r="DA12" s="38">
        <v>129.247939034334</v>
      </c>
      <c r="DB12" s="38">
        <v>133.69525454851899</v>
      </c>
      <c r="DC12" s="38">
        <v>118.17897105358099</v>
      </c>
      <c r="DD12" s="38">
        <v>118.85190067733799</v>
      </c>
      <c r="DE12" s="38">
        <v>140.75810318068</v>
      </c>
      <c r="DF12" s="38">
        <v>128.365196787169</v>
      </c>
      <c r="DG12" s="38">
        <v>137.87381949205599</v>
      </c>
      <c r="DH12" s="38">
        <v>133.588372401275</v>
      </c>
      <c r="DI12" s="38">
        <v>132.93660857633901</v>
      </c>
      <c r="DJ12" s="38">
        <v>127.835985975011</v>
      </c>
      <c r="DK12" s="38">
        <v>130.29915822689799</v>
      </c>
      <c r="DL12" s="38">
        <v>132.129086274088</v>
      </c>
      <c r="DM12" s="38">
        <v>125.638213256646</v>
      </c>
      <c r="DN12" s="38">
        <v>128.40902067118799</v>
      </c>
      <c r="DO12" s="38">
        <v>124.072250619172</v>
      </c>
      <c r="DP12" s="38">
        <v>122.014642083509</v>
      </c>
      <c r="DQ12" s="38">
        <v>143.77014150749201</v>
      </c>
      <c r="DR12" s="38">
        <v>136.486077944957</v>
      </c>
      <c r="DS12" s="38">
        <v>142.32678796987</v>
      </c>
      <c r="DT12" s="38">
        <v>137.27388216281301</v>
      </c>
      <c r="DU12" s="38">
        <v>133.40570593746699</v>
      </c>
      <c r="DV12" s="38">
        <v>129.90753852624701</v>
      </c>
      <c r="DW12" s="38">
        <v>0</v>
      </c>
      <c r="DX12" s="38">
        <v>97.398873118822735</v>
      </c>
      <c r="DY12" s="38">
        <v>100.8704251985467</v>
      </c>
      <c r="DZ12" s="38">
        <v>101.46540984081366</v>
      </c>
      <c r="EA12" s="38">
        <v>100.2652918418167</v>
      </c>
      <c r="EB12" s="38">
        <v>101.00151252821406</v>
      </c>
      <c r="EC12" s="38">
        <v>106.43115318024233</v>
      </c>
      <c r="ED12" s="38">
        <v>108.74153314147367</v>
      </c>
      <c r="EE12" s="38">
        <v>107.88686552971666</v>
      </c>
      <c r="EF12" s="38">
        <v>104.786507405124</v>
      </c>
      <c r="EG12" s="38">
        <v>110.63426358540566</v>
      </c>
      <c r="EH12" s="38">
        <v>113.11689556401568</v>
      </c>
      <c r="EI12" s="38">
        <v>113.81627165981233</v>
      </c>
      <c r="EJ12" s="38">
        <v>111.63581499891133</v>
      </c>
      <c r="EK12" s="38">
        <v>116.665245988385</v>
      </c>
      <c r="EL12" s="38">
        <v>118.08193668024565</v>
      </c>
      <c r="EM12" s="38">
        <v>115.41861738063899</v>
      </c>
      <c r="EN12" s="38">
        <v>113.42751832360601</v>
      </c>
      <c r="EO12" s="38">
        <v>119.02312117984934</v>
      </c>
      <c r="EP12" s="38">
        <v>120.37116607690832</v>
      </c>
      <c r="EQ12" s="38">
        <v>117.32481541851298</v>
      </c>
      <c r="ER12" s="38">
        <v>115.512343639915</v>
      </c>
      <c r="ES12" s="38">
        <v>96.788466194014362</v>
      </c>
      <c r="ET12" s="38">
        <v>111.36775261265433</v>
      </c>
      <c r="EU12" s="38">
        <v>113.11979001379568</v>
      </c>
      <c r="EV12" s="38">
        <v>120.67477918913534</v>
      </c>
      <c r="EW12" s="38">
        <v>112.85768832495899</v>
      </c>
      <c r="EX12" s="38">
        <v>119.49378893147066</v>
      </c>
      <c r="EY12" s="38">
        <v>125.01184505700934</v>
      </c>
      <c r="EZ12" s="38">
        <v>125.69084686371066</v>
      </c>
      <c r="FA12" s="38">
        <v>120.14210654138965</v>
      </c>
      <c r="FB12" s="38">
        <v>124.61479913808869</v>
      </c>
      <c r="FC12" s="38">
        <v>127.19473171809368</v>
      </c>
      <c r="FD12" s="38">
        <v>129.17048359364932</v>
      </c>
      <c r="FE12" s="38">
        <v>125.92965830386633</v>
      </c>
      <c r="FF12" s="38">
        <v>133.27579622683334</v>
      </c>
      <c r="FG12" s="38">
        <v>130.35725092608268</v>
      </c>
      <c r="FH12" s="38">
        <v>128.72544006730735</v>
      </c>
      <c r="FI12" s="38">
        <v>129.95234473672431</v>
      </c>
      <c r="FJ12" s="38">
        <v>138.69558269254665</v>
      </c>
      <c r="FK12" s="38">
        <v>100.85033638117913</v>
      </c>
      <c r="FL12" s="38">
        <v>106.58220148092673</v>
      </c>
      <c r="FM12" s="38">
        <v>110.51359819890249</v>
      </c>
      <c r="FN12" s="38">
        <v>115.98461255073769</v>
      </c>
      <c r="FO12" s="38">
        <v>117.96766660257711</v>
      </c>
      <c r="FP12" s="38">
        <v>108.32401695119752</v>
      </c>
      <c r="FQ12" s="38">
        <v>118.39668895246021</v>
      </c>
      <c r="FR12" s="38">
        <v>123.64720962934489</v>
      </c>
      <c r="FS12" s="38">
        <v>129.80644229493856</v>
      </c>
      <c r="FT12" s="38">
        <v>132.55258084272018</v>
      </c>
      <c r="FU12" s="38">
        <v>99.999999999999957</v>
      </c>
      <c r="FV12" s="38">
        <v>106.01526609491168</v>
      </c>
      <c r="FW12" s="38">
        <v>110.58848455358941</v>
      </c>
      <c r="FX12" s="38">
        <v>115.45040376204524</v>
      </c>
      <c r="FY12" s="38">
        <v>117.53665524971916</v>
      </c>
      <c r="FZ12" s="38">
        <v>109.19708811509486</v>
      </c>
      <c r="GA12" s="38">
        <v>119.50952537564359</v>
      </c>
      <c r="GB12" s="38">
        <v>124.41062106532065</v>
      </c>
      <c r="GC12" s="38">
        <v>129.68329726260791</v>
      </c>
      <c r="GD12" s="60"/>
      <c r="GE12" s="61" t="s">
        <v>685</v>
      </c>
      <c r="GF12" s="72"/>
      <c r="GG12"/>
      <c r="GH12" s="82"/>
      <c r="GI12" s="81"/>
      <c r="GL12" s="85"/>
      <c r="GM12" s="6"/>
    </row>
    <row r="13" spans="1:195" s="7" customFormat="1" ht="18" customHeight="1">
      <c r="A13" s="502"/>
      <c r="B13" s="33"/>
      <c r="C13" s="34">
        <v>1.7</v>
      </c>
      <c r="D13" s="35">
        <v>2.22101546941082</v>
      </c>
      <c r="E13" s="36" t="s">
        <v>865</v>
      </c>
      <c r="F13" s="45"/>
      <c r="G13" s="45" t="s">
        <v>355</v>
      </c>
      <c r="H13" s="38">
        <v>96.691591222198696</v>
      </c>
      <c r="I13" s="38">
        <v>87.556820338884194</v>
      </c>
      <c r="J13" s="38">
        <v>100.686530377594</v>
      </c>
      <c r="K13" s="38">
        <v>98.626050324409604</v>
      </c>
      <c r="L13" s="38">
        <v>97.0807534894941</v>
      </c>
      <c r="M13" s="38">
        <v>94.037438354768497</v>
      </c>
      <c r="N13" s="38">
        <v>101.788433005287</v>
      </c>
      <c r="O13" s="38">
        <v>103.573945093483</v>
      </c>
      <c r="P13" s="38">
        <v>104.43567487578299</v>
      </c>
      <c r="Q13" s="38">
        <v>106.445783835085</v>
      </c>
      <c r="R13" s="38">
        <v>104.551245958108</v>
      </c>
      <c r="S13" s="38">
        <v>104.52573312490399</v>
      </c>
      <c r="T13" s="38">
        <v>102.630921218522</v>
      </c>
      <c r="U13" s="38">
        <v>91.933279702400199</v>
      </c>
      <c r="V13" s="38">
        <v>107.982024527579</v>
      </c>
      <c r="W13" s="38">
        <v>106.878343505676</v>
      </c>
      <c r="X13" s="38">
        <v>98.9006276179081</v>
      </c>
      <c r="Y13" s="38">
        <v>99.0135895653532</v>
      </c>
      <c r="Z13" s="38">
        <v>105.33743985248999</v>
      </c>
      <c r="AA13" s="38">
        <v>105.24368589122101</v>
      </c>
      <c r="AB13" s="38">
        <v>106.626078767785</v>
      </c>
      <c r="AC13" s="38">
        <v>104.23516867654899</v>
      </c>
      <c r="AD13" s="38">
        <v>105.403254338076</v>
      </c>
      <c r="AE13" s="38">
        <v>109.693662432463</v>
      </c>
      <c r="AF13" s="38">
        <v>108.123747778282</v>
      </c>
      <c r="AG13" s="38">
        <v>102.229775662374</v>
      </c>
      <c r="AH13" s="38">
        <v>113.344169225846</v>
      </c>
      <c r="AI13" s="38">
        <v>114.556696220017</v>
      </c>
      <c r="AJ13" s="38">
        <v>108.921397220231</v>
      </c>
      <c r="AK13" s="38">
        <v>104.38371885964401</v>
      </c>
      <c r="AL13" s="38">
        <v>111.53300274739701</v>
      </c>
      <c r="AM13" s="38">
        <v>111.998715184424</v>
      </c>
      <c r="AN13" s="38">
        <v>111.146497042405</v>
      </c>
      <c r="AO13" s="38">
        <v>114.31878302905901</v>
      </c>
      <c r="AP13" s="38">
        <v>109.30480641118299</v>
      </c>
      <c r="AQ13" s="38">
        <v>113.23623315464199</v>
      </c>
      <c r="AR13" s="38">
        <v>112.14065140454601</v>
      </c>
      <c r="AS13" s="38">
        <v>104.165646530854</v>
      </c>
      <c r="AT13" s="38">
        <v>114.458930750512</v>
      </c>
      <c r="AU13" s="38">
        <v>114.33331628100299</v>
      </c>
      <c r="AV13" s="38">
        <v>116.164784052911</v>
      </c>
      <c r="AW13" s="38">
        <v>111.698672171417</v>
      </c>
      <c r="AX13" s="38">
        <v>118.270726212128</v>
      </c>
      <c r="AY13" s="38">
        <v>119.793353228063</v>
      </c>
      <c r="AZ13" s="38">
        <v>118.167360098404</v>
      </c>
      <c r="BA13" s="38">
        <v>122.853620951772</v>
      </c>
      <c r="BB13" s="38">
        <v>114.03610275468399</v>
      </c>
      <c r="BC13" s="38">
        <v>125.327404173525</v>
      </c>
      <c r="BD13" s="38">
        <v>118.011877502708</v>
      </c>
      <c r="BE13" s="38">
        <v>112.56814825501699</v>
      </c>
      <c r="BF13" s="38">
        <v>121.952483595039</v>
      </c>
      <c r="BG13" s="38">
        <v>121.441833167062</v>
      </c>
      <c r="BH13" s="38">
        <v>126.386657542332</v>
      </c>
      <c r="BI13" s="38">
        <v>120.453042663929</v>
      </c>
      <c r="BJ13" s="38">
        <v>127.786287913406</v>
      </c>
      <c r="BK13" s="38">
        <v>128.88695483414099</v>
      </c>
      <c r="BL13" s="38">
        <v>124.217635491189</v>
      </c>
      <c r="BM13" s="38">
        <v>128.69455239577201</v>
      </c>
      <c r="BN13" s="38">
        <v>119.837155909933</v>
      </c>
      <c r="BO13" s="38">
        <v>135.98406759746601</v>
      </c>
      <c r="BP13" s="38">
        <v>130.940816834553</v>
      </c>
      <c r="BQ13" s="38">
        <v>128.75279120218801</v>
      </c>
      <c r="BR13" s="38">
        <v>165.02275549662701</v>
      </c>
      <c r="BS13" s="38">
        <v>166.71516804874099</v>
      </c>
      <c r="BT13" s="38">
        <v>170.99374565462301</v>
      </c>
      <c r="BU13" s="38">
        <v>199.383694469467</v>
      </c>
      <c r="BV13" s="38">
        <v>206.99249746239599</v>
      </c>
      <c r="BW13" s="38">
        <v>200.272537249386</v>
      </c>
      <c r="BX13" s="38">
        <v>206.25144699617999</v>
      </c>
      <c r="BY13" s="38">
        <v>218.80359457768199</v>
      </c>
      <c r="BZ13" s="38">
        <v>199.67144732700299</v>
      </c>
      <c r="CA13" s="38">
        <v>219.59294855001099</v>
      </c>
      <c r="CB13" s="38">
        <v>229.26767712388201</v>
      </c>
      <c r="CC13" s="38">
        <v>213.87345695089701</v>
      </c>
      <c r="CD13" s="38">
        <v>277.67283312443902</v>
      </c>
      <c r="CE13" s="38">
        <v>269.36947907225601</v>
      </c>
      <c r="CF13" s="38">
        <v>250.89206614072799</v>
      </c>
      <c r="CG13" s="38">
        <v>267.03086887504799</v>
      </c>
      <c r="CH13" s="38">
        <v>237.293712622203</v>
      </c>
      <c r="CI13" s="38">
        <v>217.492655901918</v>
      </c>
      <c r="CJ13" s="38">
        <v>197.37116572931799</v>
      </c>
      <c r="CK13" s="38">
        <v>196.68998856905699</v>
      </c>
      <c r="CL13" s="38">
        <v>177.82677315576299</v>
      </c>
      <c r="CM13" s="38">
        <v>191.214622017294</v>
      </c>
      <c r="CN13" s="38">
        <v>184.014486379044</v>
      </c>
      <c r="CO13" s="38">
        <v>169.84823363115601</v>
      </c>
      <c r="CP13" s="38">
        <v>209.117474499732</v>
      </c>
      <c r="CQ13" s="38">
        <v>217.58527490541599</v>
      </c>
      <c r="CR13" s="38">
        <v>193.246527571173</v>
      </c>
      <c r="CS13" s="38">
        <v>203.20125119366301</v>
      </c>
      <c r="CT13" s="38">
        <v>195.88506099812699</v>
      </c>
      <c r="CU13" s="38">
        <v>194.524930970176</v>
      </c>
      <c r="CV13" s="38">
        <v>180.46339811614101</v>
      </c>
      <c r="CW13" s="38">
        <v>180.202995244113</v>
      </c>
      <c r="CX13" s="38">
        <v>161.82379028850499</v>
      </c>
      <c r="CY13" s="38">
        <v>175.733560601097</v>
      </c>
      <c r="CZ13" s="38">
        <v>167.803485661922</v>
      </c>
      <c r="DA13" s="38">
        <v>159.125041888521</v>
      </c>
      <c r="DB13" s="38">
        <v>196.40233545528599</v>
      </c>
      <c r="DC13" s="38">
        <v>181.77247691843701</v>
      </c>
      <c r="DD13" s="38">
        <v>174.55982211887499</v>
      </c>
      <c r="DE13" s="38">
        <v>182.74445980179499</v>
      </c>
      <c r="DF13" s="38">
        <v>178.316245029577</v>
      </c>
      <c r="DG13" s="38">
        <v>180.417487193597</v>
      </c>
      <c r="DH13" s="38">
        <v>175.55280382736899</v>
      </c>
      <c r="DI13" s="38">
        <v>177.61464737575699</v>
      </c>
      <c r="DJ13" s="38">
        <v>161.02905620852999</v>
      </c>
      <c r="DK13" s="38">
        <v>168.789920636875</v>
      </c>
      <c r="DL13" s="38">
        <v>182.093819920416</v>
      </c>
      <c r="DM13" s="38">
        <v>169.229762869274</v>
      </c>
      <c r="DN13" s="38">
        <v>201.584653780184</v>
      </c>
      <c r="DO13" s="38">
        <v>195.78789002075499</v>
      </c>
      <c r="DP13" s="38">
        <v>185.33172335719601</v>
      </c>
      <c r="DQ13" s="38">
        <v>193.44901845131699</v>
      </c>
      <c r="DR13" s="38">
        <v>197.11383969136301</v>
      </c>
      <c r="DS13" s="38">
        <v>200.51058394184199</v>
      </c>
      <c r="DT13" s="38">
        <v>190.67753119223201</v>
      </c>
      <c r="DU13" s="38">
        <v>196.96727963825199</v>
      </c>
      <c r="DV13" s="38">
        <v>176.79421865293801</v>
      </c>
      <c r="DW13" s="38">
        <v>0</v>
      </c>
      <c r="DX13" s="38">
        <v>94.978313979558962</v>
      </c>
      <c r="DY13" s="38">
        <v>96.581414056224062</v>
      </c>
      <c r="DZ13" s="38">
        <v>103.26601765818434</v>
      </c>
      <c r="EA13" s="38">
        <v>105.17425430603232</v>
      </c>
      <c r="EB13" s="38">
        <v>100.84874181616708</v>
      </c>
      <c r="EC13" s="38">
        <v>101.59752022964575</v>
      </c>
      <c r="ED13" s="38">
        <v>105.73573483716534</v>
      </c>
      <c r="EE13" s="38">
        <v>106.44402848236267</v>
      </c>
      <c r="EF13" s="38">
        <v>107.899230888834</v>
      </c>
      <c r="EG13" s="38">
        <v>109.28727076663067</v>
      </c>
      <c r="EH13" s="38">
        <v>111.55940499140866</v>
      </c>
      <c r="EI13" s="38">
        <v>112.28660753162801</v>
      </c>
      <c r="EJ13" s="38">
        <v>110.25507622863734</v>
      </c>
      <c r="EK13" s="38">
        <v>114.06559083511034</v>
      </c>
      <c r="EL13" s="38">
        <v>118.74381317953167</v>
      </c>
      <c r="EM13" s="38">
        <v>120.73904262666032</v>
      </c>
      <c r="EN13" s="38">
        <v>117.51083645092133</v>
      </c>
      <c r="EO13" s="38">
        <v>122.760511124441</v>
      </c>
      <c r="EP13" s="38">
        <v>126.96362607957866</v>
      </c>
      <c r="EQ13" s="38">
        <v>128.17192530105703</v>
      </c>
      <c r="ER13" s="38">
        <v>141.57212117778934</v>
      </c>
      <c r="ES13" s="38">
        <v>179.03086939094365</v>
      </c>
      <c r="ET13" s="38">
        <v>204.50549390265397</v>
      </c>
      <c r="EU13" s="38">
        <v>212.68933015156531</v>
      </c>
      <c r="EV13" s="38">
        <v>240.27132239973935</v>
      </c>
      <c r="EW13" s="38">
        <v>262.43080469601063</v>
      </c>
      <c r="EX13" s="38">
        <v>217.38584475114635</v>
      </c>
      <c r="EY13" s="38">
        <v>188.57712791403799</v>
      </c>
      <c r="EZ13" s="38">
        <v>187.66006483664401</v>
      </c>
      <c r="FA13" s="38">
        <v>204.67768455675068</v>
      </c>
      <c r="FB13" s="38">
        <v>190.29113002814799</v>
      </c>
      <c r="FC13" s="38">
        <v>172.58678204457166</v>
      </c>
      <c r="FD13" s="38">
        <v>174.44362100190969</v>
      </c>
      <c r="FE13" s="38">
        <v>179.692252946369</v>
      </c>
      <c r="FF13" s="38">
        <v>178.09551201684766</v>
      </c>
      <c r="FG13" s="38">
        <v>169.14454140705399</v>
      </c>
      <c r="FH13" s="38">
        <v>184.30274552329135</v>
      </c>
      <c r="FI13" s="38">
        <v>191.52287727642269</v>
      </c>
      <c r="FJ13" s="38">
        <v>196.10065160847898</v>
      </c>
      <c r="FK13" s="38">
        <v>99.092302091698713</v>
      </c>
      <c r="FL13" s="38">
        <v>102.87811593254835</v>
      </c>
      <c r="FM13" s="38">
        <v>110.05565029696791</v>
      </c>
      <c r="FN13" s="38">
        <v>115.20470616816101</v>
      </c>
      <c r="FO13" s="38">
        <v>123.0399473360595</v>
      </c>
      <c r="FP13" s="38">
        <v>179.4129047991843</v>
      </c>
      <c r="FQ13" s="38">
        <v>235.69539041097454</v>
      </c>
      <c r="FR13" s="38">
        <v>192.80896335087411</v>
      </c>
      <c r="FS13" s="38">
        <v>177.4308805271136</v>
      </c>
      <c r="FT13" s="38">
        <v>191.27461028628309</v>
      </c>
      <c r="FU13" s="38">
        <v>99.999999999999929</v>
      </c>
      <c r="FV13" s="38">
        <v>103.65650634133522</v>
      </c>
      <c r="FW13" s="38">
        <v>110.25812854462534</v>
      </c>
      <c r="FX13" s="38">
        <v>115.95088071748494</v>
      </c>
      <c r="FY13" s="38">
        <v>123.85172473899951</v>
      </c>
      <c r="FZ13" s="38">
        <v>184.4494536557381</v>
      </c>
      <c r="GA13" s="38">
        <v>227.16627494023354</v>
      </c>
      <c r="GB13" s="38">
        <v>188.8039153665286</v>
      </c>
      <c r="GC13" s="38">
        <v>175.34398184304507</v>
      </c>
      <c r="GD13" s="60"/>
      <c r="GE13" s="61" t="s">
        <v>393</v>
      </c>
      <c r="GF13" s="72"/>
      <c r="GG13"/>
      <c r="GH13" s="82"/>
      <c r="GI13" s="81"/>
      <c r="GM13" s="6"/>
    </row>
    <row r="14" spans="1:195" s="7" customFormat="1" ht="18" customHeight="1">
      <c r="A14" s="502"/>
      <c r="B14" s="33"/>
      <c r="C14" s="34">
        <v>1.8</v>
      </c>
      <c r="D14" s="35">
        <v>2.2644343686703898</v>
      </c>
      <c r="E14" s="36" t="s">
        <v>866</v>
      </c>
      <c r="F14" s="45"/>
      <c r="G14" s="45" t="s">
        <v>867</v>
      </c>
      <c r="H14" s="38">
        <v>98.864336995902605</v>
      </c>
      <c r="I14" s="38">
        <v>94.326572192663207</v>
      </c>
      <c r="J14" s="38">
        <v>94.798682120501198</v>
      </c>
      <c r="K14" s="38">
        <v>90.416155544425493</v>
      </c>
      <c r="L14" s="38">
        <v>104.331798777351</v>
      </c>
      <c r="M14" s="38">
        <v>100.007452527406</v>
      </c>
      <c r="N14" s="38">
        <v>103.398410051995</v>
      </c>
      <c r="O14" s="38">
        <v>101.756796344018</v>
      </c>
      <c r="P14" s="38">
        <v>104.82663906409201</v>
      </c>
      <c r="Q14" s="38">
        <v>103.084483896851</v>
      </c>
      <c r="R14" s="38">
        <v>102.48481187358399</v>
      </c>
      <c r="S14" s="38">
        <v>101.703860611209</v>
      </c>
      <c r="T14" s="38">
        <v>99.417662580915703</v>
      </c>
      <c r="U14" s="38">
        <v>98.150663924719893</v>
      </c>
      <c r="V14" s="38">
        <v>96.577995659763303</v>
      </c>
      <c r="W14" s="38">
        <v>92.105356031846497</v>
      </c>
      <c r="X14" s="38">
        <v>110.183129338066</v>
      </c>
      <c r="Y14" s="38">
        <v>103.567608014746</v>
      </c>
      <c r="Z14" s="38">
        <v>104.091325271381</v>
      </c>
      <c r="AA14" s="38">
        <v>107.406759155149</v>
      </c>
      <c r="AB14" s="38">
        <v>107.163750255415</v>
      </c>
      <c r="AC14" s="38">
        <v>110.888152828732</v>
      </c>
      <c r="AD14" s="38">
        <v>108.858291339453</v>
      </c>
      <c r="AE14" s="38">
        <v>105.280523211542</v>
      </c>
      <c r="AF14" s="38">
        <v>100.865291331902</v>
      </c>
      <c r="AG14" s="38">
        <v>100.517995753375</v>
      </c>
      <c r="AH14" s="38">
        <v>98.335033127068499</v>
      </c>
      <c r="AI14" s="38">
        <v>93.385624060562193</v>
      </c>
      <c r="AJ14" s="38">
        <v>109.14095308021</v>
      </c>
      <c r="AK14" s="38">
        <v>108.142875560749</v>
      </c>
      <c r="AL14" s="38">
        <v>111.12145762122999</v>
      </c>
      <c r="AM14" s="38">
        <v>110.37515655418601</v>
      </c>
      <c r="AN14" s="38">
        <v>111.303672007161</v>
      </c>
      <c r="AO14" s="38">
        <v>113.891394738302</v>
      </c>
      <c r="AP14" s="38">
        <v>111.73932284081501</v>
      </c>
      <c r="AQ14" s="38">
        <v>110.063407114151</v>
      </c>
      <c r="AR14" s="38">
        <v>103.80474909178101</v>
      </c>
      <c r="AS14" s="38">
        <v>104.43892256703801</v>
      </c>
      <c r="AT14" s="38">
        <v>103.01518175256599</v>
      </c>
      <c r="AU14" s="38">
        <v>99.738133349807896</v>
      </c>
      <c r="AV14" s="38">
        <v>108.147903690276</v>
      </c>
      <c r="AW14" s="38">
        <v>111.871041498186</v>
      </c>
      <c r="AX14" s="38">
        <v>115.647615969084</v>
      </c>
      <c r="AY14" s="38">
        <v>115.084853874221</v>
      </c>
      <c r="AZ14" s="38">
        <v>117.503333707732</v>
      </c>
      <c r="BA14" s="38">
        <v>120.459110784437</v>
      </c>
      <c r="BB14" s="38">
        <v>115.096195979304</v>
      </c>
      <c r="BC14" s="38">
        <v>115.984450383321</v>
      </c>
      <c r="BD14" s="38">
        <v>111.618771949397</v>
      </c>
      <c r="BE14" s="38">
        <v>108.198662780007</v>
      </c>
      <c r="BF14" s="38">
        <v>106.856092091853</v>
      </c>
      <c r="BG14" s="38">
        <v>107.363847830217</v>
      </c>
      <c r="BH14" s="38">
        <v>113.00731234520801</v>
      </c>
      <c r="BI14" s="38">
        <v>111.98582114326599</v>
      </c>
      <c r="BJ14" s="38">
        <v>116.89388088888001</v>
      </c>
      <c r="BK14" s="38">
        <v>116.240969479214</v>
      </c>
      <c r="BL14" s="38">
        <v>117.36222655900301</v>
      </c>
      <c r="BM14" s="38">
        <v>117.443784971681</v>
      </c>
      <c r="BN14" s="38">
        <v>122.414855255555</v>
      </c>
      <c r="BO14" s="38">
        <v>119.898224839188</v>
      </c>
      <c r="BP14" s="38">
        <v>111.75090739912601</v>
      </c>
      <c r="BQ14" s="38">
        <v>111.99941944284301</v>
      </c>
      <c r="BR14" s="38">
        <v>102.479838181735</v>
      </c>
      <c r="BS14" s="38">
        <v>84.318901638017607</v>
      </c>
      <c r="BT14" s="38">
        <v>92.324074252562298</v>
      </c>
      <c r="BU14" s="38">
        <v>127.186022516327</v>
      </c>
      <c r="BV14" s="38">
        <v>128.77690376762601</v>
      </c>
      <c r="BW14" s="38">
        <v>125.12479318584001</v>
      </c>
      <c r="BX14" s="38">
        <v>127.107200052911</v>
      </c>
      <c r="BY14" s="38">
        <v>125.83500331382901</v>
      </c>
      <c r="BZ14" s="38">
        <v>131.31537531710899</v>
      </c>
      <c r="CA14" s="38">
        <v>130.32160254485899</v>
      </c>
      <c r="CB14" s="38">
        <v>124.61152978433999</v>
      </c>
      <c r="CC14" s="38">
        <v>125.580328617883</v>
      </c>
      <c r="CD14" s="38">
        <v>118.51354562314999</v>
      </c>
      <c r="CE14" s="38">
        <v>111.170824725104</v>
      </c>
      <c r="CF14" s="38">
        <v>113.468149548797</v>
      </c>
      <c r="CG14" s="38">
        <v>142.74310015351199</v>
      </c>
      <c r="CH14" s="38">
        <v>139.00580411289101</v>
      </c>
      <c r="CI14" s="38">
        <v>138.23074752019201</v>
      </c>
      <c r="CJ14" s="38">
        <v>136.80763315248399</v>
      </c>
      <c r="CK14" s="38">
        <v>133.78826627282399</v>
      </c>
      <c r="CL14" s="38">
        <v>143.386873573483</v>
      </c>
      <c r="CM14" s="38">
        <v>140.18559724896201</v>
      </c>
      <c r="CN14" s="38">
        <v>133.427545848119</v>
      </c>
      <c r="CO14" s="38">
        <v>131.813242744663</v>
      </c>
      <c r="CP14" s="38">
        <v>123.38388585845399</v>
      </c>
      <c r="CQ14" s="38">
        <v>120.709747007308</v>
      </c>
      <c r="CR14" s="38">
        <v>116.18943784422299</v>
      </c>
      <c r="CS14" s="38">
        <v>147.10016048154799</v>
      </c>
      <c r="CT14" s="38">
        <v>147.586835328565</v>
      </c>
      <c r="CU14" s="38">
        <v>145.91447693594199</v>
      </c>
      <c r="CV14" s="38">
        <v>143.52087016050999</v>
      </c>
      <c r="CW14" s="38">
        <v>135.65795232654099</v>
      </c>
      <c r="CX14" s="38">
        <v>138.806958637272</v>
      </c>
      <c r="CY14" s="38">
        <v>126.55462660511201</v>
      </c>
      <c r="CZ14" s="38">
        <v>117.545893325287</v>
      </c>
      <c r="DA14" s="38">
        <v>120.818934656338</v>
      </c>
      <c r="DB14" s="38">
        <v>115.434427253744</v>
      </c>
      <c r="DC14" s="38">
        <v>109.52363983088701</v>
      </c>
      <c r="DD14" s="38">
        <v>120.20766756694699</v>
      </c>
      <c r="DE14" s="38">
        <v>141.06352458874301</v>
      </c>
      <c r="DF14" s="38">
        <v>145.21916428256401</v>
      </c>
      <c r="DG14" s="38">
        <v>144.257419589633</v>
      </c>
      <c r="DH14" s="38">
        <v>142.546495105426</v>
      </c>
      <c r="DI14" s="38">
        <v>137.244057367088</v>
      </c>
      <c r="DJ14" s="38">
        <v>142.12247760240501</v>
      </c>
      <c r="DK14" s="38">
        <v>128.170262656239</v>
      </c>
      <c r="DL14" s="38">
        <v>126.389684755166</v>
      </c>
      <c r="DM14" s="38">
        <v>123.500271056407</v>
      </c>
      <c r="DN14" s="38">
        <v>117.73257320360401</v>
      </c>
      <c r="DO14" s="38">
        <v>116.17461499868701</v>
      </c>
      <c r="DP14" s="38">
        <v>124.97943997766799</v>
      </c>
      <c r="DQ14" s="38">
        <v>146.19302129521401</v>
      </c>
      <c r="DR14" s="38">
        <v>156.37950354609799</v>
      </c>
      <c r="DS14" s="38">
        <v>154.38074452222199</v>
      </c>
      <c r="DT14" s="38">
        <v>147.62646352094799</v>
      </c>
      <c r="DU14" s="38">
        <v>146.21094560157499</v>
      </c>
      <c r="DV14" s="38">
        <v>154.48440645947699</v>
      </c>
      <c r="DW14" s="38">
        <v>0</v>
      </c>
      <c r="DX14" s="38">
        <v>95.99653043635567</v>
      </c>
      <c r="DY14" s="38">
        <v>98.251802283060826</v>
      </c>
      <c r="DZ14" s="38">
        <v>103.327281820035</v>
      </c>
      <c r="EA14" s="38">
        <v>102.42438546054798</v>
      </c>
      <c r="EB14" s="38">
        <v>98.048774055132967</v>
      </c>
      <c r="EC14" s="38">
        <v>101.9520311282195</v>
      </c>
      <c r="ED14" s="38">
        <v>106.22061156064832</v>
      </c>
      <c r="EE14" s="38">
        <v>108.342322459909</v>
      </c>
      <c r="EF14" s="38">
        <v>99.906106737448496</v>
      </c>
      <c r="EG14" s="38">
        <v>103.55648423384041</v>
      </c>
      <c r="EH14" s="38">
        <v>110.93342872752567</v>
      </c>
      <c r="EI14" s="38">
        <v>111.89804156442267</v>
      </c>
      <c r="EJ14" s="38">
        <v>103.75295113712833</v>
      </c>
      <c r="EK14" s="38">
        <v>106.58569284608996</v>
      </c>
      <c r="EL14" s="38">
        <v>116.078601183679</v>
      </c>
      <c r="EM14" s="38">
        <v>117.17991904902067</v>
      </c>
      <c r="EN14" s="38">
        <v>108.89117560708566</v>
      </c>
      <c r="EO14" s="38">
        <v>110.78566043956367</v>
      </c>
      <c r="EP14" s="38">
        <v>116.83235897569902</v>
      </c>
      <c r="EQ14" s="38">
        <v>119.91895502214133</v>
      </c>
      <c r="ER14" s="38">
        <v>108.74338834123466</v>
      </c>
      <c r="ES14" s="38">
        <v>101.27633280230231</v>
      </c>
      <c r="ET14" s="38">
        <v>127.00296566879233</v>
      </c>
      <c r="EU14" s="38">
        <v>129.15732705859901</v>
      </c>
      <c r="EV14" s="38">
        <v>122.90180134179099</v>
      </c>
      <c r="EW14" s="38">
        <v>122.46069147580432</v>
      </c>
      <c r="EX14" s="38">
        <v>138.01472826185568</v>
      </c>
      <c r="EY14" s="38">
        <v>139.12024569842299</v>
      </c>
      <c r="EZ14" s="38">
        <v>129.54155815041199</v>
      </c>
      <c r="FA14" s="38">
        <v>127.99978177769299</v>
      </c>
      <c r="FB14" s="38">
        <v>145.67406080833896</v>
      </c>
      <c r="FC14" s="38">
        <v>133.67317918964167</v>
      </c>
      <c r="FD14" s="38">
        <v>117.93308507845633</v>
      </c>
      <c r="FE14" s="38">
        <v>123.59827732885901</v>
      </c>
      <c r="FF14" s="38">
        <v>144.007692992541</v>
      </c>
      <c r="FG14" s="38">
        <v>135.84559920857734</v>
      </c>
      <c r="FH14" s="38">
        <v>122.540843005059</v>
      </c>
      <c r="FI14" s="38">
        <v>129.115692090523</v>
      </c>
      <c r="FJ14" s="38">
        <v>152.79557052975599</v>
      </c>
      <c r="FK14" s="38">
        <v>99.581132751520542</v>
      </c>
      <c r="FL14" s="38">
        <v>102.95524030607343</v>
      </c>
      <c r="FM14" s="38">
        <v>105.70794538347457</v>
      </c>
      <c r="FN14" s="38">
        <v>109.97108462851288</v>
      </c>
      <c r="FO14" s="38">
        <v>112.6971370038726</v>
      </c>
      <c r="FP14" s="38">
        <v>113.69030637508168</v>
      </c>
      <c r="FQ14" s="38">
        <v>128.39199295111771</v>
      </c>
      <c r="FR14" s="38">
        <v>134.5304154535873</v>
      </c>
      <c r="FS14" s="38">
        <v>129.38612235666568</v>
      </c>
      <c r="FT14" s="38">
        <v>135.95672624775889</v>
      </c>
      <c r="FU14" s="38">
        <v>99.999999999999872</v>
      </c>
      <c r="FV14" s="38">
        <v>103.64093480097745</v>
      </c>
      <c r="FW14" s="38">
        <v>106.5735153158093</v>
      </c>
      <c r="FX14" s="38">
        <v>110.89929105397948</v>
      </c>
      <c r="FY14" s="38">
        <v>114.10703751112243</v>
      </c>
      <c r="FZ14" s="38">
        <v>116.54500346773206</v>
      </c>
      <c r="GA14" s="38">
        <v>130.62436669446851</v>
      </c>
      <c r="GB14" s="38">
        <v>134.22214498152138</v>
      </c>
      <c r="GC14" s="38">
        <v>130.3461636521084</v>
      </c>
      <c r="GD14" s="60"/>
      <c r="GE14" s="61" t="s">
        <v>394</v>
      </c>
      <c r="GF14" s="72"/>
      <c r="GG14"/>
      <c r="GH14" s="82"/>
      <c r="GI14" s="81"/>
      <c r="GM14" s="6"/>
    </row>
    <row r="15" spans="1:195" s="7" customFormat="1" ht="18" customHeight="1">
      <c r="A15" s="502"/>
      <c r="B15" s="8"/>
      <c r="C15" s="34">
        <v>1.9</v>
      </c>
      <c r="D15" s="35">
        <v>13.8858572499303</v>
      </c>
      <c r="E15" s="36">
        <v>26</v>
      </c>
      <c r="F15" s="45"/>
      <c r="G15" s="45" t="s">
        <v>702</v>
      </c>
      <c r="H15" s="38">
        <v>99.801269016680905</v>
      </c>
      <c r="I15" s="38">
        <v>79.014060587603794</v>
      </c>
      <c r="J15" s="38">
        <v>92.592939478919305</v>
      </c>
      <c r="K15" s="38">
        <v>88.331666477801903</v>
      </c>
      <c r="L15" s="38">
        <v>93.590479651824495</v>
      </c>
      <c r="M15" s="38">
        <v>103.910599963609</v>
      </c>
      <c r="N15" s="38">
        <v>104.522719392376</v>
      </c>
      <c r="O15" s="38">
        <v>102.93545115758999</v>
      </c>
      <c r="P15" s="38">
        <v>111.26965959171</v>
      </c>
      <c r="Q15" s="38">
        <v>111.447325013713</v>
      </c>
      <c r="R15" s="38">
        <v>104.78163749864601</v>
      </c>
      <c r="S15" s="38">
        <v>107.80219216952599</v>
      </c>
      <c r="T15" s="38">
        <v>108.311174135749</v>
      </c>
      <c r="U15" s="38">
        <v>84.600133752469603</v>
      </c>
      <c r="V15" s="38">
        <v>100.257296914866</v>
      </c>
      <c r="W15" s="38">
        <v>97.611351257995693</v>
      </c>
      <c r="X15" s="38">
        <v>103.051141120022</v>
      </c>
      <c r="Y15" s="38">
        <v>114.20209903614101</v>
      </c>
      <c r="Z15" s="38">
        <v>109.526743532852</v>
      </c>
      <c r="AA15" s="38">
        <v>111.602050490477</v>
      </c>
      <c r="AB15" s="38">
        <v>118.824351773838</v>
      </c>
      <c r="AC15" s="38">
        <v>120.517474694345</v>
      </c>
      <c r="AD15" s="38">
        <v>114.199165854515</v>
      </c>
      <c r="AE15" s="38">
        <v>114.389422794057</v>
      </c>
      <c r="AF15" s="38">
        <v>114.86469036751799</v>
      </c>
      <c r="AG15" s="38">
        <v>92.113558774221403</v>
      </c>
      <c r="AH15" s="38">
        <v>108.13811456153501</v>
      </c>
      <c r="AI15" s="38">
        <v>105.59959315470699</v>
      </c>
      <c r="AJ15" s="38">
        <v>114.205829842087</v>
      </c>
      <c r="AK15" s="38">
        <v>123.33993112705799</v>
      </c>
      <c r="AL15" s="38">
        <v>120.322825465929</v>
      </c>
      <c r="AM15" s="38">
        <v>120.521721526889</v>
      </c>
      <c r="AN15" s="38">
        <v>126.240514682056</v>
      </c>
      <c r="AO15" s="38">
        <v>127.327494210387</v>
      </c>
      <c r="AP15" s="38">
        <v>122.62983717178101</v>
      </c>
      <c r="AQ15" s="38">
        <v>119.281535805982</v>
      </c>
      <c r="AR15" s="38">
        <v>121.86706554139001</v>
      </c>
      <c r="AS15" s="38">
        <v>97.663098320310993</v>
      </c>
      <c r="AT15" s="38">
        <v>115.009639033599</v>
      </c>
      <c r="AU15" s="38">
        <v>114.25915294529899</v>
      </c>
      <c r="AV15" s="38">
        <v>120.32729784136799</v>
      </c>
      <c r="AW15" s="38">
        <v>130.36163253621899</v>
      </c>
      <c r="AX15" s="38">
        <v>131.36186377325899</v>
      </c>
      <c r="AY15" s="38">
        <v>127.305407395917</v>
      </c>
      <c r="AZ15" s="38">
        <v>134.537727137019</v>
      </c>
      <c r="BA15" s="38">
        <v>137.47923183738899</v>
      </c>
      <c r="BB15" s="38">
        <v>129.782195260858</v>
      </c>
      <c r="BC15" s="38">
        <v>128.78677715339199</v>
      </c>
      <c r="BD15" s="38">
        <v>126.172447336034</v>
      </c>
      <c r="BE15" s="38">
        <v>100.57183099815801</v>
      </c>
      <c r="BF15" s="38">
        <v>118.23902399875099</v>
      </c>
      <c r="BG15" s="38">
        <v>119.083861285464</v>
      </c>
      <c r="BH15" s="38">
        <v>125.311826459941</v>
      </c>
      <c r="BI15" s="38">
        <v>135.47688275991001</v>
      </c>
      <c r="BJ15" s="38">
        <v>138.46996823273699</v>
      </c>
      <c r="BK15" s="38">
        <v>131.11756121439799</v>
      </c>
      <c r="BL15" s="38">
        <v>134.72547881829701</v>
      </c>
      <c r="BM15" s="38">
        <v>140.102229557263</v>
      </c>
      <c r="BN15" s="38">
        <v>129.99243558007799</v>
      </c>
      <c r="BO15" s="38">
        <v>132.60769072347099</v>
      </c>
      <c r="BP15" s="38">
        <v>130.43008511599399</v>
      </c>
      <c r="BQ15" s="38">
        <v>108.46340873112101</v>
      </c>
      <c r="BR15" s="38">
        <v>113.624244904336</v>
      </c>
      <c r="BS15" s="38">
        <v>75.935917096628003</v>
      </c>
      <c r="BT15" s="38">
        <v>108.43795870524001</v>
      </c>
      <c r="BU15" s="38">
        <v>152.12056973696301</v>
      </c>
      <c r="BV15" s="38">
        <v>151.865858560752</v>
      </c>
      <c r="BW15" s="38">
        <v>141.80282747424599</v>
      </c>
      <c r="BX15" s="38">
        <v>149.258789166886</v>
      </c>
      <c r="BY15" s="38">
        <v>151.72257399304601</v>
      </c>
      <c r="BZ15" s="38">
        <v>142.455695746727</v>
      </c>
      <c r="CA15" s="38">
        <v>144.264261300426</v>
      </c>
      <c r="CB15" s="38">
        <v>142.17510659853201</v>
      </c>
      <c r="CC15" s="38">
        <v>121.845248039437</v>
      </c>
      <c r="CD15" s="38">
        <v>130.60570148603</v>
      </c>
      <c r="CE15" s="38">
        <v>134.25725017238199</v>
      </c>
      <c r="CF15" s="38">
        <v>134.90327055548599</v>
      </c>
      <c r="CG15" s="38">
        <v>166.16920216252001</v>
      </c>
      <c r="CH15" s="38">
        <v>149.41802982432401</v>
      </c>
      <c r="CI15" s="38">
        <v>155.93503268383799</v>
      </c>
      <c r="CJ15" s="38">
        <v>168.02768740025999</v>
      </c>
      <c r="CK15" s="38">
        <v>172.00105226868601</v>
      </c>
      <c r="CL15" s="38">
        <v>167.96689611597699</v>
      </c>
      <c r="CM15" s="38">
        <v>171.70087180518601</v>
      </c>
      <c r="CN15" s="38">
        <v>164.971423349265</v>
      </c>
      <c r="CO15" s="38">
        <v>138.62209342865</v>
      </c>
      <c r="CP15" s="38">
        <v>157.37533021030401</v>
      </c>
      <c r="CQ15" s="38">
        <v>156.52970804443899</v>
      </c>
      <c r="CR15" s="38">
        <v>160.337725651997</v>
      </c>
      <c r="CS15" s="38">
        <v>198.41117158770501</v>
      </c>
      <c r="CT15" s="38">
        <v>176.859633826194</v>
      </c>
      <c r="CU15" s="38">
        <v>189.49673205926999</v>
      </c>
      <c r="CV15" s="38">
        <v>196.103337113956</v>
      </c>
      <c r="CW15" s="38">
        <v>189.7367542341</v>
      </c>
      <c r="CX15" s="38">
        <v>191.65233375336601</v>
      </c>
      <c r="CY15" s="38">
        <v>184.674294959077</v>
      </c>
      <c r="CZ15" s="38">
        <v>166.25920209101201</v>
      </c>
      <c r="DA15" s="38">
        <v>147.56134823026099</v>
      </c>
      <c r="DB15" s="38">
        <v>166.86344059201099</v>
      </c>
      <c r="DC15" s="38">
        <v>153.699389391566</v>
      </c>
      <c r="DD15" s="38">
        <v>161.065410016123</v>
      </c>
      <c r="DE15" s="38">
        <v>190.37702091517099</v>
      </c>
      <c r="DF15" s="38">
        <v>174.07585272627301</v>
      </c>
      <c r="DG15" s="38">
        <v>182.31351775506499</v>
      </c>
      <c r="DH15" s="38">
        <v>192.39392124831201</v>
      </c>
      <c r="DI15" s="38">
        <v>181.53886570176101</v>
      </c>
      <c r="DJ15" s="38">
        <v>175.11464955960099</v>
      </c>
      <c r="DK15" s="38">
        <v>171.30955956708499</v>
      </c>
      <c r="DL15" s="38">
        <v>166.962084176313</v>
      </c>
      <c r="DM15" s="38">
        <v>147.978568153065</v>
      </c>
      <c r="DN15" s="38">
        <v>170.28135685478301</v>
      </c>
      <c r="DO15" s="38">
        <v>151.47673279469299</v>
      </c>
      <c r="DP15" s="38">
        <v>174.66928751784999</v>
      </c>
      <c r="DQ15" s="38">
        <v>199.714354016713</v>
      </c>
      <c r="DR15" s="38">
        <v>182.79687973368499</v>
      </c>
      <c r="DS15" s="38">
        <v>198.173544837039</v>
      </c>
      <c r="DT15" s="38">
        <v>203.79212976136199</v>
      </c>
      <c r="DU15" s="38">
        <v>186.73815804996499</v>
      </c>
      <c r="DV15" s="38">
        <v>190.564048784139</v>
      </c>
      <c r="DW15" s="38">
        <v>0</v>
      </c>
      <c r="DX15" s="38">
        <v>90.469423027734663</v>
      </c>
      <c r="DY15" s="38">
        <v>95.277582031078467</v>
      </c>
      <c r="DZ15" s="38">
        <v>106.24261004722534</v>
      </c>
      <c r="EA15" s="38">
        <v>108.01038489396167</v>
      </c>
      <c r="EB15" s="38">
        <v>97.722868267694864</v>
      </c>
      <c r="EC15" s="38">
        <v>104.95486380471958</v>
      </c>
      <c r="ED15" s="38">
        <v>113.31771526572233</v>
      </c>
      <c r="EE15" s="38">
        <v>116.36868778097232</v>
      </c>
      <c r="EF15" s="38">
        <v>105.03878790109148</v>
      </c>
      <c r="EG15" s="38">
        <v>114.38178470795066</v>
      </c>
      <c r="EH15" s="38">
        <v>122.361687224958</v>
      </c>
      <c r="EI15" s="38">
        <v>123.07962239605001</v>
      </c>
      <c r="EJ15" s="38">
        <v>111.51326763176667</v>
      </c>
      <c r="EK15" s="38">
        <v>121.64936110762865</v>
      </c>
      <c r="EL15" s="38">
        <v>131.06833276873166</v>
      </c>
      <c r="EM15" s="38">
        <v>132.01606808387967</v>
      </c>
      <c r="EN15" s="38">
        <v>114.994434110981</v>
      </c>
      <c r="EO15" s="38">
        <v>126.62419016843835</v>
      </c>
      <c r="EP15" s="38">
        <v>134.771002755144</v>
      </c>
      <c r="EQ15" s="38">
        <v>134.23411862027066</v>
      </c>
      <c r="ER15" s="38">
        <v>117.50591291715034</v>
      </c>
      <c r="ES15" s="38">
        <v>112.16481517961033</v>
      </c>
      <c r="ET15" s="38">
        <v>147.64249173396135</v>
      </c>
      <c r="EU15" s="38">
        <v>146.14751034673301</v>
      </c>
      <c r="EV15" s="38">
        <v>131.54201870799969</v>
      </c>
      <c r="EW15" s="38">
        <v>145.10990763012933</v>
      </c>
      <c r="EX15" s="38">
        <v>157.79358330280732</v>
      </c>
      <c r="EY15" s="38">
        <v>170.55627339661635</v>
      </c>
      <c r="EZ15" s="38">
        <v>153.65628232940634</v>
      </c>
      <c r="FA15" s="38">
        <v>171.75953509471367</v>
      </c>
      <c r="FB15" s="38">
        <v>187.48656766647332</v>
      </c>
      <c r="FC15" s="38">
        <v>188.68779431551434</v>
      </c>
      <c r="FD15" s="38">
        <v>160.22799697109465</v>
      </c>
      <c r="FE15" s="38">
        <v>168.38060677428666</v>
      </c>
      <c r="FF15" s="38">
        <v>182.92776390988334</v>
      </c>
      <c r="FG15" s="38">
        <v>175.98769160948234</v>
      </c>
      <c r="FH15" s="38">
        <v>161.74066972805369</v>
      </c>
      <c r="FI15" s="38">
        <v>175.28679144308535</v>
      </c>
      <c r="FJ15" s="38">
        <v>194.92085144402867</v>
      </c>
      <c r="FK15" s="38">
        <v>98.741617033182848</v>
      </c>
      <c r="FL15" s="38">
        <v>106.85038167087552</v>
      </c>
      <c r="FM15" s="38">
        <v>115.26742737123872</v>
      </c>
      <c r="FN15" s="38">
        <v>123.017211636177</v>
      </c>
      <c r="FO15" s="38">
        <v>126.92711106609529</v>
      </c>
      <c r="FP15" s="38">
        <v>128.36622334852123</v>
      </c>
      <c r="FQ15" s="38">
        <v>147.5337581191495</v>
      </c>
      <c r="FR15" s="38">
        <v>172.84439095058804</v>
      </c>
      <c r="FS15" s="38">
        <v>171.61479686675551</v>
      </c>
      <c r="FT15" s="38">
        <v>178.2583095895468</v>
      </c>
      <c r="FU15" s="38">
        <v>100.00000000000004</v>
      </c>
      <c r="FV15" s="38">
        <v>108.09103377977728</v>
      </c>
      <c r="FW15" s="38">
        <v>116.21547055751252</v>
      </c>
      <c r="FX15" s="38">
        <v>124.06175739800166</v>
      </c>
      <c r="FY15" s="38">
        <v>127.65593641370849</v>
      </c>
      <c r="FZ15" s="38">
        <v>130.86518254436376</v>
      </c>
      <c r="GA15" s="38">
        <v>151.25044575938819</v>
      </c>
      <c r="GB15" s="38">
        <v>175.39754485152696</v>
      </c>
      <c r="GC15" s="38">
        <v>171.88101481618673</v>
      </c>
      <c r="GD15" s="60"/>
      <c r="GE15" s="61" t="s">
        <v>703</v>
      </c>
      <c r="GF15" s="72"/>
      <c r="GG15"/>
      <c r="GH15" s="82"/>
      <c r="GI15" s="81"/>
      <c r="GL15" s="85"/>
      <c r="GM15" s="6"/>
    </row>
    <row r="16" spans="1:195" s="7" customFormat="1" ht="18" customHeight="1">
      <c r="A16" s="502"/>
      <c r="B16" s="8"/>
      <c r="C16" s="449" t="s">
        <v>868</v>
      </c>
      <c r="D16" s="35">
        <v>2.1980296657315801</v>
      </c>
      <c r="E16" s="36">
        <v>27</v>
      </c>
      <c r="F16" s="45"/>
      <c r="G16" s="45" t="s">
        <v>704</v>
      </c>
      <c r="H16" s="38">
        <v>99.135315436004305</v>
      </c>
      <c r="I16" s="38">
        <v>84.615653690893893</v>
      </c>
      <c r="J16" s="38">
        <v>100.028408919462</v>
      </c>
      <c r="K16" s="38">
        <v>102.34314699919599</v>
      </c>
      <c r="L16" s="38">
        <v>100.49035293586201</v>
      </c>
      <c r="M16" s="38">
        <v>103.27007486417899</v>
      </c>
      <c r="N16" s="38">
        <v>99.000104262738105</v>
      </c>
      <c r="O16" s="38">
        <v>98.3306652224001</v>
      </c>
      <c r="P16" s="38">
        <v>110.00505986306401</v>
      </c>
      <c r="Q16" s="38">
        <v>107.344758299891</v>
      </c>
      <c r="R16" s="38">
        <v>93.266911950093998</v>
      </c>
      <c r="S16" s="38">
        <v>102.169547556216</v>
      </c>
      <c r="T16" s="38">
        <v>102.319690464148</v>
      </c>
      <c r="U16" s="38">
        <v>89.518305621615198</v>
      </c>
      <c r="V16" s="38">
        <v>104.010202752317</v>
      </c>
      <c r="W16" s="38">
        <v>106.59557860662601</v>
      </c>
      <c r="X16" s="38">
        <v>106.09450244779801</v>
      </c>
      <c r="Y16" s="38">
        <v>113.365659859484</v>
      </c>
      <c r="Z16" s="38">
        <v>102.74283074543</v>
      </c>
      <c r="AA16" s="38">
        <v>106.176303698338</v>
      </c>
      <c r="AB16" s="38">
        <v>115.774529792587</v>
      </c>
      <c r="AC16" s="38">
        <v>113.120418460967</v>
      </c>
      <c r="AD16" s="38">
        <v>101.02151557121501</v>
      </c>
      <c r="AE16" s="38">
        <v>108.876269260676</v>
      </c>
      <c r="AF16" s="38">
        <v>110.704710394461</v>
      </c>
      <c r="AG16" s="38">
        <v>99.145641625099302</v>
      </c>
      <c r="AH16" s="38">
        <v>111.72931232804299</v>
      </c>
      <c r="AI16" s="38">
        <v>114.991220359159</v>
      </c>
      <c r="AJ16" s="38">
        <v>116.894858712096</v>
      </c>
      <c r="AK16" s="38">
        <v>119.654945601199</v>
      </c>
      <c r="AL16" s="38">
        <v>111.951526927101</v>
      </c>
      <c r="AM16" s="38">
        <v>114.00028794791901</v>
      </c>
      <c r="AN16" s="38">
        <v>120.36585401200701</v>
      </c>
      <c r="AO16" s="38">
        <v>117.27424743677</v>
      </c>
      <c r="AP16" s="38">
        <v>104.652621583697</v>
      </c>
      <c r="AQ16" s="38">
        <v>109.11167213426801</v>
      </c>
      <c r="AR16" s="38">
        <v>113.327279081678</v>
      </c>
      <c r="AS16" s="38">
        <v>101.44835837460001</v>
      </c>
      <c r="AT16" s="38">
        <v>114.57332392237601</v>
      </c>
      <c r="AU16" s="38">
        <v>117.656334909747</v>
      </c>
      <c r="AV16" s="38">
        <v>119.37307703798299</v>
      </c>
      <c r="AW16" s="38">
        <v>122.73089537099899</v>
      </c>
      <c r="AX16" s="38">
        <v>117.68542015286501</v>
      </c>
      <c r="AY16" s="38">
        <v>116.312230389839</v>
      </c>
      <c r="AZ16" s="38">
        <v>121.482891881423</v>
      </c>
      <c r="BA16" s="38">
        <v>120.652001023159</v>
      </c>
      <c r="BB16" s="38">
        <v>107.236611891824</v>
      </c>
      <c r="BC16" s="38">
        <v>113.996501733678</v>
      </c>
      <c r="BD16" s="38">
        <v>121.371850838873</v>
      </c>
      <c r="BE16" s="38">
        <v>106.442996985308</v>
      </c>
      <c r="BF16" s="38">
        <v>118.903468984404</v>
      </c>
      <c r="BG16" s="38">
        <v>122.539693497634</v>
      </c>
      <c r="BH16" s="38">
        <v>121.35846151281299</v>
      </c>
      <c r="BI16" s="38">
        <v>124.613150137571</v>
      </c>
      <c r="BJ16" s="38">
        <v>119.389686050243</v>
      </c>
      <c r="BK16" s="38">
        <v>118.328162495428</v>
      </c>
      <c r="BL16" s="38">
        <v>125.017522974673</v>
      </c>
      <c r="BM16" s="38">
        <v>127.220401421235</v>
      </c>
      <c r="BN16" s="38">
        <v>110.551159217144</v>
      </c>
      <c r="BO16" s="38">
        <v>117.715831924632</v>
      </c>
      <c r="BP16" s="38">
        <v>123.194251252344</v>
      </c>
      <c r="BQ16" s="38">
        <v>109.640966622642</v>
      </c>
      <c r="BR16" s="38">
        <v>110.044304910031</v>
      </c>
      <c r="BS16" s="38">
        <v>84.580433644227199</v>
      </c>
      <c r="BT16" s="38">
        <v>111.831616109121</v>
      </c>
      <c r="BU16" s="38">
        <v>141.17207315564301</v>
      </c>
      <c r="BV16" s="38">
        <v>132.57349051907599</v>
      </c>
      <c r="BW16" s="38">
        <v>127.101153474246</v>
      </c>
      <c r="BX16" s="38">
        <v>135.04233178613899</v>
      </c>
      <c r="BY16" s="38">
        <v>134.07533598398501</v>
      </c>
      <c r="BZ16" s="38">
        <v>115.28003420571901</v>
      </c>
      <c r="CA16" s="38">
        <v>122.401362649302</v>
      </c>
      <c r="CB16" s="38">
        <v>130.85680168511399</v>
      </c>
      <c r="CC16" s="38">
        <v>115.985594270242</v>
      </c>
      <c r="CD16" s="38">
        <v>120.117933016232</v>
      </c>
      <c r="CE16" s="38">
        <v>135.189602648544</v>
      </c>
      <c r="CF16" s="38">
        <v>130.54123758682701</v>
      </c>
      <c r="CG16" s="38">
        <v>150.20756684121599</v>
      </c>
      <c r="CH16" s="38">
        <v>131.37186455783399</v>
      </c>
      <c r="CI16" s="38">
        <v>133.10249241144999</v>
      </c>
      <c r="CJ16" s="38">
        <v>147.46813451815501</v>
      </c>
      <c r="CK16" s="38">
        <v>150.38951276430899</v>
      </c>
      <c r="CL16" s="38">
        <v>134.23498186150101</v>
      </c>
      <c r="CM16" s="38">
        <v>143.659689805157</v>
      </c>
      <c r="CN16" s="38">
        <v>145.06242538906699</v>
      </c>
      <c r="CO16" s="38">
        <v>134.660435619445</v>
      </c>
      <c r="CP16" s="38">
        <v>146.98481609197</v>
      </c>
      <c r="CQ16" s="38">
        <v>149.82949440104801</v>
      </c>
      <c r="CR16" s="38">
        <v>142.181440514043</v>
      </c>
      <c r="CS16" s="38">
        <v>164.78199826969799</v>
      </c>
      <c r="CT16" s="38">
        <v>145.63509602725901</v>
      </c>
      <c r="CU16" s="38">
        <v>147.16963960299299</v>
      </c>
      <c r="CV16" s="38">
        <v>161.468494980874</v>
      </c>
      <c r="CW16" s="38">
        <v>157.212297732629</v>
      </c>
      <c r="CX16" s="38">
        <v>139.337904319231</v>
      </c>
      <c r="CY16" s="38">
        <v>146.37964633559099</v>
      </c>
      <c r="CZ16" s="38">
        <v>141.05532290785601</v>
      </c>
      <c r="DA16" s="38">
        <v>136.97762353629099</v>
      </c>
      <c r="DB16" s="38">
        <v>147.29989510661801</v>
      </c>
      <c r="DC16" s="38">
        <v>142.07626152333299</v>
      </c>
      <c r="DD16" s="38">
        <v>152.96350176615999</v>
      </c>
      <c r="DE16" s="38">
        <v>164.24488027164799</v>
      </c>
      <c r="DF16" s="38">
        <v>146.59193680806101</v>
      </c>
      <c r="DG16" s="38">
        <v>147.79984069877699</v>
      </c>
      <c r="DH16" s="38">
        <v>160.955660281436</v>
      </c>
      <c r="DI16" s="38">
        <v>153.343505344107</v>
      </c>
      <c r="DJ16" s="38">
        <v>137.871191680511</v>
      </c>
      <c r="DK16" s="38">
        <v>135.294805361557</v>
      </c>
      <c r="DL16" s="38">
        <v>143.07931954091899</v>
      </c>
      <c r="DM16" s="38">
        <v>133.966497505002</v>
      </c>
      <c r="DN16" s="38">
        <v>142.85216407236101</v>
      </c>
      <c r="DO16" s="38">
        <v>139.65752973665099</v>
      </c>
      <c r="DP16" s="38">
        <v>154.528069062903</v>
      </c>
      <c r="DQ16" s="38">
        <v>155.59808702908401</v>
      </c>
      <c r="DR16" s="38">
        <v>151.18926640906599</v>
      </c>
      <c r="DS16" s="38">
        <v>149.62335312978499</v>
      </c>
      <c r="DT16" s="38">
        <v>161.993400806453</v>
      </c>
      <c r="DU16" s="38">
        <v>159.87423524733799</v>
      </c>
      <c r="DV16" s="38">
        <v>139.398102026902</v>
      </c>
      <c r="DW16" s="38">
        <v>0</v>
      </c>
      <c r="DX16" s="38">
        <v>94.593126015453393</v>
      </c>
      <c r="DY16" s="38">
        <v>102.034524933079</v>
      </c>
      <c r="DZ16" s="38">
        <v>102.44527644940074</v>
      </c>
      <c r="EA16" s="38">
        <v>100.92707260206699</v>
      </c>
      <c r="EB16" s="38">
        <v>98.616066279360055</v>
      </c>
      <c r="EC16" s="38">
        <v>108.68524697130267</v>
      </c>
      <c r="ED16" s="38">
        <v>108.23122141211833</v>
      </c>
      <c r="EE16" s="38">
        <v>107.67273443095267</v>
      </c>
      <c r="EF16" s="38">
        <v>107.19322144920109</v>
      </c>
      <c r="EG16" s="38">
        <v>117.18034155748467</v>
      </c>
      <c r="EH16" s="38">
        <v>115.43922296234234</v>
      </c>
      <c r="EI16" s="38">
        <v>110.34618038491168</v>
      </c>
      <c r="EJ16" s="38">
        <v>109.782987126218</v>
      </c>
      <c r="EK16" s="38">
        <v>119.92010243957634</v>
      </c>
      <c r="EL16" s="38">
        <v>118.49351414137567</v>
      </c>
      <c r="EM16" s="38">
        <v>113.96170488288699</v>
      </c>
      <c r="EN16" s="38">
        <v>115.57277226952834</v>
      </c>
      <c r="EO16" s="38">
        <v>122.83710171600599</v>
      </c>
      <c r="EP16" s="38">
        <v>120.91179050678134</v>
      </c>
      <c r="EQ16" s="38">
        <v>118.49579752100367</v>
      </c>
      <c r="ER16" s="38">
        <v>114.29317426167233</v>
      </c>
      <c r="ES16" s="38">
        <v>112.52804096966372</v>
      </c>
      <c r="ET16" s="38">
        <v>131.57232525982033</v>
      </c>
      <c r="EU16" s="38">
        <v>123.91891094633534</v>
      </c>
      <c r="EV16" s="38">
        <v>122.32010965719599</v>
      </c>
      <c r="EW16" s="38">
        <v>138.64613569219568</v>
      </c>
      <c r="EX16" s="38">
        <v>137.31416382914634</v>
      </c>
      <c r="EY16" s="38">
        <v>142.76139481032234</v>
      </c>
      <c r="EZ16" s="38">
        <v>142.23589236682733</v>
      </c>
      <c r="FA16" s="38">
        <v>152.26431106159635</v>
      </c>
      <c r="FB16" s="38">
        <v>151.42441020370867</v>
      </c>
      <c r="FC16" s="38">
        <v>147.64328279581699</v>
      </c>
      <c r="FD16" s="38">
        <v>141.77761385025499</v>
      </c>
      <c r="FE16" s="38">
        <v>153.09488118704698</v>
      </c>
      <c r="FF16" s="38">
        <v>151.78247926275802</v>
      </c>
      <c r="FG16" s="38">
        <v>142.169834128725</v>
      </c>
      <c r="FH16" s="38">
        <v>139.965993706094</v>
      </c>
      <c r="FI16" s="38">
        <v>149.92789527621267</v>
      </c>
      <c r="FJ16" s="38">
        <v>154.26867344843467</v>
      </c>
      <c r="FK16" s="38">
        <v>100.45635404936904</v>
      </c>
      <c r="FL16" s="38">
        <v>105.97180224493101</v>
      </c>
      <c r="FM16" s="38">
        <v>113.67126053438542</v>
      </c>
      <c r="FN16" s="38">
        <v>116.52418121446689</v>
      </c>
      <c r="FO16" s="38">
        <v>120.51853948981821</v>
      </c>
      <c r="FP16" s="38">
        <v>120.92559574574543</v>
      </c>
      <c r="FQ16" s="38">
        <v>134.5230740299923</v>
      </c>
      <c r="FR16" s="38">
        <v>149.49861386290257</v>
      </c>
      <c r="FS16" s="38">
        <v>149.33084282442866</v>
      </c>
      <c r="FT16" s="38">
        <v>149.2361922539562</v>
      </c>
      <c r="FU16" s="38">
        <v>100.00000000000004</v>
      </c>
      <c r="FV16" s="38">
        <v>105.80131727343344</v>
      </c>
      <c r="FW16" s="38">
        <v>112.53974158848494</v>
      </c>
      <c r="FX16" s="38">
        <v>115.53957714751425</v>
      </c>
      <c r="FY16" s="38">
        <v>119.45436550332984</v>
      </c>
      <c r="FZ16" s="38">
        <v>120.57811285937294</v>
      </c>
      <c r="GA16" s="38">
        <v>135.26045099721509</v>
      </c>
      <c r="GB16" s="38">
        <v>148.39197410698731</v>
      </c>
      <c r="GC16" s="38">
        <v>147.20620210719622</v>
      </c>
      <c r="GD16" s="60"/>
      <c r="GE16" s="61" t="s">
        <v>705</v>
      </c>
      <c r="GF16" s="72"/>
      <c r="GG16"/>
      <c r="GH16" s="82"/>
      <c r="GI16" s="81"/>
      <c r="GL16" s="85"/>
      <c r="GM16" s="6"/>
    </row>
    <row r="17" spans="1:195" s="7" customFormat="1" ht="18" customHeight="1">
      <c r="A17" s="502"/>
      <c r="B17" s="8"/>
      <c r="C17" s="449" t="s">
        <v>869</v>
      </c>
      <c r="D17" s="35">
        <v>2.1448012757098498</v>
      </c>
      <c r="E17" s="36">
        <v>28</v>
      </c>
      <c r="F17" s="45"/>
      <c r="G17" s="45" t="s">
        <v>706</v>
      </c>
      <c r="H17" s="38">
        <v>96.445222903890993</v>
      </c>
      <c r="I17" s="38">
        <v>90.204551194179004</v>
      </c>
      <c r="J17" s="38">
        <v>109.132321792401</v>
      </c>
      <c r="K17" s="38">
        <v>116.499258566623</v>
      </c>
      <c r="L17" s="38">
        <v>114.148267807633</v>
      </c>
      <c r="M17" s="38">
        <v>104.420633005724</v>
      </c>
      <c r="N17" s="38">
        <v>106.14551618033801</v>
      </c>
      <c r="O17" s="38">
        <v>106.662791474088</v>
      </c>
      <c r="P17" s="38">
        <v>89.977539417198201</v>
      </c>
      <c r="Q17" s="38">
        <v>84.467451519047202</v>
      </c>
      <c r="R17" s="38">
        <v>88.166004081849195</v>
      </c>
      <c r="S17" s="38">
        <v>93.730442057027503</v>
      </c>
      <c r="T17" s="38">
        <v>97.605188925610094</v>
      </c>
      <c r="U17" s="38">
        <v>97.219108987302405</v>
      </c>
      <c r="V17" s="38">
        <v>112.76217943408901</v>
      </c>
      <c r="W17" s="38">
        <v>118.29306108959</v>
      </c>
      <c r="X17" s="38">
        <v>118.685771477253</v>
      </c>
      <c r="Y17" s="38">
        <v>112.25534282750201</v>
      </c>
      <c r="Z17" s="38">
        <v>110.40978145398</v>
      </c>
      <c r="AA17" s="38">
        <v>115.635920614916</v>
      </c>
      <c r="AB17" s="38">
        <v>96.407361195464105</v>
      </c>
      <c r="AC17" s="38">
        <v>91.512588859746799</v>
      </c>
      <c r="AD17" s="38">
        <v>95.889069184114206</v>
      </c>
      <c r="AE17" s="38">
        <v>99.471080859069204</v>
      </c>
      <c r="AF17" s="38">
        <v>103.42948713560899</v>
      </c>
      <c r="AG17" s="38">
        <v>107.053206638238</v>
      </c>
      <c r="AH17" s="38">
        <v>120.09841448439199</v>
      </c>
      <c r="AI17" s="38">
        <v>124.581381114518</v>
      </c>
      <c r="AJ17" s="38">
        <v>123.760936587386</v>
      </c>
      <c r="AK17" s="38">
        <v>114.355616547304</v>
      </c>
      <c r="AL17" s="38">
        <v>121.42586908946301</v>
      </c>
      <c r="AM17" s="38">
        <v>123.665644034282</v>
      </c>
      <c r="AN17" s="38">
        <v>104.329595197215</v>
      </c>
      <c r="AO17" s="38">
        <v>100.070151146404</v>
      </c>
      <c r="AP17" s="38">
        <v>103.32415605569101</v>
      </c>
      <c r="AQ17" s="38">
        <v>103.79274528196299</v>
      </c>
      <c r="AR17" s="38">
        <v>109.983697497325</v>
      </c>
      <c r="AS17" s="38">
        <v>112.568868423987</v>
      </c>
      <c r="AT17" s="38">
        <v>126.62965305342399</v>
      </c>
      <c r="AU17" s="38">
        <v>131.79438256437601</v>
      </c>
      <c r="AV17" s="38">
        <v>128.86278031494399</v>
      </c>
      <c r="AW17" s="38">
        <v>121.988149914858</v>
      </c>
      <c r="AX17" s="38">
        <v>124.841844522567</v>
      </c>
      <c r="AY17" s="38">
        <v>123.736687042226</v>
      </c>
      <c r="AZ17" s="38">
        <v>106.91520810382499</v>
      </c>
      <c r="BA17" s="38">
        <v>104.61853341104</v>
      </c>
      <c r="BB17" s="38">
        <v>107.38266523842999</v>
      </c>
      <c r="BC17" s="38">
        <v>108.812361696767</v>
      </c>
      <c r="BD17" s="38">
        <v>113.12319777272501</v>
      </c>
      <c r="BE17" s="38">
        <v>115.039984036437</v>
      </c>
      <c r="BF17" s="38">
        <v>128.32373764260601</v>
      </c>
      <c r="BG17" s="38">
        <v>135.75773021016701</v>
      </c>
      <c r="BH17" s="38">
        <v>133.09278415505099</v>
      </c>
      <c r="BI17" s="38">
        <v>125.08411878806599</v>
      </c>
      <c r="BJ17" s="38">
        <v>130.83069217289199</v>
      </c>
      <c r="BK17" s="38">
        <v>130.11504224939901</v>
      </c>
      <c r="BL17" s="38">
        <v>110.79542085240401</v>
      </c>
      <c r="BM17" s="38">
        <v>107.791615893596</v>
      </c>
      <c r="BN17" s="38">
        <v>113.806442519927</v>
      </c>
      <c r="BO17" s="38">
        <v>113.37747139883</v>
      </c>
      <c r="BP17" s="38">
        <v>117.463116109523</v>
      </c>
      <c r="BQ17" s="38">
        <v>121.623190606877</v>
      </c>
      <c r="BR17" s="38">
        <v>117.413933639362</v>
      </c>
      <c r="BS17" s="38">
        <v>101.62325249542999</v>
      </c>
      <c r="BT17" s="38">
        <v>132.50992552241701</v>
      </c>
      <c r="BU17" s="38">
        <v>149.669397505212</v>
      </c>
      <c r="BV17" s="38">
        <v>142.93256064589499</v>
      </c>
      <c r="BW17" s="38">
        <v>130.29798404508401</v>
      </c>
      <c r="BX17" s="38">
        <v>115.247019161735</v>
      </c>
      <c r="BY17" s="38">
        <v>111.984725036092</v>
      </c>
      <c r="BZ17" s="38">
        <v>116.540984413389</v>
      </c>
      <c r="CA17" s="38">
        <v>116.367633638714</v>
      </c>
      <c r="CB17" s="38">
        <v>119.684129713133</v>
      </c>
      <c r="CC17" s="38">
        <v>124.49840118350799</v>
      </c>
      <c r="CD17" s="38">
        <v>130.150320544604</v>
      </c>
      <c r="CE17" s="38">
        <v>148.83766785962101</v>
      </c>
      <c r="CF17" s="38">
        <v>147.42706413814699</v>
      </c>
      <c r="CG17" s="38">
        <v>157.52975095520301</v>
      </c>
      <c r="CH17" s="38">
        <v>138.01472395299001</v>
      </c>
      <c r="CI17" s="38">
        <v>147.29821269465799</v>
      </c>
      <c r="CJ17" s="38">
        <v>131.17994891799401</v>
      </c>
      <c r="CK17" s="38">
        <v>131.619446600251</v>
      </c>
      <c r="CL17" s="38">
        <v>138.26762286567501</v>
      </c>
      <c r="CM17" s="38">
        <v>130.45095178248999</v>
      </c>
      <c r="CN17" s="38">
        <v>126.973419240665</v>
      </c>
      <c r="CO17" s="38">
        <v>129.859417590449</v>
      </c>
      <c r="CP17" s="38">
        <v>133.71976092792099</v>
      </c>
      <c r="CQ17" s="38">
        <v>153.58750013774701</v>
      </c>
      <c r="CR17" s="38">
        <v>151.180639106721</v>
      </c>
      <c r="CS17" s="38">
        <v>168.40870487214499</v>
      </c>
      <c r="CT17" s="38">
        <v>159.83372445152</v>
      </c>
      <c r="CU17" s="38">
        <v>168.85575708283</v>
      </c>
      <c r="CV17" s="38">
        <v>148.10040603467399</v>
      </c>
      <c r="CW17" s="38">
        <v>132.13098353807601</v>
      </c>
      <c r="CX17" s="38">
        <v>144.15042181186899</v>
      </c>
      <c r="CY17" s="38">
        <v>143.85412185305699</v>
      </c>
      <c r="CZ17" s="38">
        <v>128.63462591430701</v>
      </c>
      <c r="DA17" s="38">
        <v>133.11747602768099</v>
      </c>
      <c r="DB17" s="38">
        <v>143.46098295781499</v>
      </c>
      <c r="DC17" s="38">
        <v>148.88237200422699</v>
      </c>
      <c r="DD17" s="38">
        <v>160.57700035286601</v>
      </c>
      <c r="DE17" s="38">
        <v>163.28829769707599</v>
      </c>
      <c r="DF17" s="38">
        <v>153.547202009172</v>
      </c>
      <c r="DG17" s="38">
        <v>160.82384834669799</v>
      </c>
      <c r="DH17" s="38">
        <v>140.84139224520899</v>
      </c>
      <c r="DI17" s="38">
        <v>129.79409973704199</v>
      </c>
      <c r="DJ17" s="38">
        <v>149.16325207253101</v>
      </c>
      <c r="DK17" s="38">
        <v>141.531270041016</v>
      </c>
      <c r="DL17" s="38">
        <v>133.86868612355801</v>
      </c>
      <c r="DM17" s="38">
        <v>137.012404423871</v>
      </c>
      <c r="DN17" s="38">
        <v>145.66819309443599</v>
      </c>
      <c r="DO17" s="38">
        <v>155.84964440867901</v>
      </c>
      <c r="DP17" s="38">
        <v>164.53006774650899</v>
      </c>
      <c r="DQ17" s="38">
        <v>169.76840165662099</v>
      </c>
      <c r="DR17" s="38">
        <v>163.59106027741799</v>
      </c>
      <c r="DS17" s="38">
        <v>164.13958961346299</v>
      </c>
      <c r="DT17" s="38">
        <v>141.45991506903101</v>
      </c>
      <c r="DU17" s="38">
        <v>133.33942834395901</v>
      </c>
      <c r="DV17" s="38">
        <v>159.616393416031</v>
      </c>
      <c r="DW17" s="38">
        <v>0</v>
      </c>
      <c r="DX17" s="38">
        <v>98.594031963490337</v>
      </c>
      <c r="DY17" s="38">
        <v>111.68938645999333</v>
      </c>
      <c r="DZ17" s="38">
        <v>100.92861569054141</v>
      </c>
      <c r="EA17" s="38">
        <v>88.787965885974643</v>
      </c>
      <c r="EB17" s="38">
        <v>102.52882578233384</v>
      </c>
      <c r="EC17" s="38">
        <v>116.41139179811501</v>
      </c>
      <c r="ED17" s="38">
        <v>107.48435442145336</v>
      </c>
      <c r="EE17" s="38">
        <v>95.624246300976736</v>
      </c>
      <c r="EF17" s="38">
        <v>110.19370275274633</v>
      </c>
      <c r="EG17" s="38">
        <v>120.89931141640267</v>
      </c>
      <c r="EH17" s="38">
        <v>116.47370277365333</v>
      </c>
      <c r="EI17" s="38">
        <v>102.39568416135266</v>
      </c>
      <c r="EJ17" s="38">
        <v>116.39407299157865</v>
      </c>
      <c r="EK17" s="38">
        <v>127.54843759805935</v>
      </c>
      <c r="EL17" s="38">
        <v>118.49791322287267</v>
      </c>
      <c r="EM17" s="38">
        <v>106.93785344874566</v>
      </c>
      <c r="EN17" s="38">
        <v>118.82897315058933</v>
      </c>
      <c r="EO17" s="38">
        <v>131.311544384428</v>
      </c>
      <c r="EP17" s="38">
        <v>123.91371842489833</v>
      </c>
      <c r="EQ17" s="38">
        <v>111.658509937451</v>
      </c>
      <c r="ER17" s="38">
        <v>118.83341345192066</v>
      </c>
      <c r="ES17" s="38">
        <v>127.93419184101965</v>
      </c>
      <c r="ET17" s="38">
        <v>129.49252128423799</v>
      </c>
      <c r="EU17" s="38">
        <v>114.96444769606499</v>
      </c>
      <c r="EV17" s="38">
        <v>124.77761714708167</v>
      </c>
      <c r="EW17" s="38">
        <v>151.26482765099033</v>
      </c>
      <c r="EX17" s="38">
        <v>138.83096185521401</v>
      </c>
      <c r="EY17" s="38">
        <v>133.44600708280532</v>
      </c>
      <c r="EZ17" s="38">
        <v>130.18419925301166</v>
      </c>
      <c r="FA17" s="38">
        <v>157.72561470553765</v>
      </c>
      <c r="FB17" s="38">
        <v>158.92996252300799</v>
      </c>
      <c r="FC17" s="38">
        <v>140.04517573433398</v>
      </c>
      <c r="FD17" s="38">
        <v>135.07102829993434</v>
      </c>
      <c r="FE17" s="38">
        <v>157.58255668472302</v>
      </c>
      <c r="FF17" s="38">
        <v>151.73748086702633</v>
      </c>
      <c r="FG17" s="38">
        <v>140.16287395019631</v>
      </c>
      <c r="FH17" s="38">
        <v>138.84976121395502</v>
      </c>
      <c r="FI17" s="38">
        <v>163.38270460393633</v>
      </c>
      <c r="FJ17" s="38">
        <v>156.39685498663732</v>
      </c>
      <c r="FK17" s="38">
        <v>101.81035538611222</v>
      </c>
      <c r="FL17" s="38">
        <v>107.07863048654534</v>
      </c>
      <c r="FM17" s="38">
        <v>114.2770301974811</v>
      </c>
      <c r="FN17" s="38">
        <v>119.19398048485721</v>
      </c>
      <c r="FO17" s="38">
        <v>122.99543237733431</v>
      </c>
      <c r="FP17" s="38">
        <v>124.07651047676271</v>
      </c>
      <c r="FQ17" s="38">
        <v>137.62396665601088</v>
      </c>
      <c r="FR17" s="38">
        <v>147.26503129827478</v>
      </c>
      <c r="FS17" s="38">
        <v>146.29672972920929</v>
      </c>
      <c r="FT17" s="38">
        <v>150.92273907575449</v>
      </c>
      <c r="FU17" s="38">
        <v>99.999999999999901</v>
      </c>
      <c r="FV17" s="38">
        <v>105.51220457571974</v>
      </c>
      <c r="FW17" s="38">
        <v>112.49060027603873</v>
      </c>
      <c r="FX17" s="38">
        <v>117.3445693153141</v>
      </c>
      <c r="FY17" s="38">
        <v>121.42818647434167</v>
      </c>
      <c r="FZ17" s="38">
        <v>122.80614356831084</v>
      </c>
      <c r="GA17" s="38">
        <v>137.07985343402282</v>
      </c>
      <c r="GB17" s="38">
        <v>146.72123805397283</v>
      </c>
      <c r="GC17" s="38">
        <v>146.13848495046997</v>
      </c>
      <c r="GD17" s="60"/>
      <c r="GE17" s="61" t="s">
        <v>707</v>
      </c>
      <c r="GF17" s="72"/>
      <c r="GG17"/>
      <c r="GH17" s="82"/>
      <c r="GI17" s="81"/>
      <c r="GL17" s="85"/>
      <c r="GM17" s="6"/>
    </row>
    <row r="18" spans="1:195" s="7" customFormat="1" ht="18" customHeight="1">
      <c r="A18" s="502"/>
      <c r="B18" s="8"/>
      <c r="C18" s="449" t="s">
        <v>870</v>
      </c>
      <c r="D18" s="35">
        <v>1.0428349407836</v>
      </c>
      <c r="E18" s="36">
        <v>31</v>
      </c>
      <c r="F18" s="45"/>
      <c r="G18" s="45" t="s">
        <v>376</v>
      </c>
      <c r="H18" s="38">
        <v>95.632694701036201</v>
      </c>
      <c r="I18" s="38">
        <v>98.911096353542305</v>
      </c>
      <c r="J18" s="38">
        <v>99.531425817557604</v>
      </c>
      <c r="K18" s="38">
        <v>85.323852697536594</v>
      </c>
      <c r="L18" s="38">
        <v>102.128866835404</v>
      </c>
      <c r="M18" s="38">
        <v>96.127255552278399</v>
      </c>
      <c r="N18" s="38">
        <v>95.2193800478139</v>
      </c>
      <c r="O18" s="38">
        <v>98.328843014864304</v>
      </c>
      <c r="P18" s="38">
        <v>99.822099431326706</v>
      </c>
      <c r="Q18" s="38">
        <v>112.20890814568401</v>
      </c>
      <c r="R18" s="38">
        <v>111.03340740399599</v>
      </c>
      <c r="S18" s="38">
        <v>105.766644128441</v>
      </c>
      <c r="T18" s="38">
        <v>103.75473594394001</v>
      </c>
      <c r="U18" s="38">
        <v>108.41532723200601</v>
      </c>
      <c r="V18" s="38">
        <v>110.52316505810801</v>
      </c>
      <c r="W18" s="38">
        <v>93.636906232806197</v>
      </c>
      <c r="X18" s="38">
        <v>109.199442255295</v>
      </c>
      <c r="Y18" s="38">
        <v>108.26990665808999</v>
      </c>
      <c r="Z18" s="38">
        <v>106.10156703818301</v>
      </c>
      <c r="AA18" s="38">
        <v>111.10724818623299</v>
      </c>
      <c r="AB18" s="38">
        <v>108.886941521293</v>
      </c>
      <c r="AC18" s="38">
        <v>118.28371633508699</v>
      </c>
      <c r="AD18" s="38">
        <v>124.703907612425</v>
      </c>
      <c r="AE18" s="38">
        <v>117.10149947067499</v>
      </c>
      <c r="AF18" s="38">
        <v>118.185432293774</v>
      </c>
      <c r="AG18" s="38">
        <v>119.15371565914199</v>
      </c>
      <c r="AH18" s="38">
        <v>125.694368228868</v>
      </c>
      <c r="AI18" s="38">
        <v>102.27716026297</v>
      </c>
      <c r="AJ18" s="38">
        <v>119.29249312432501</v>
      </c>
      <c r="AK18" s="38">
        <v>114.993619179654</v>
      </c>
      <c r="AL18" s="38">
        <v>115.106634601998</v>
      </c>
      <c r="AM18" s="38">
        <v>120.525511578143</v>
      </c>
      <c r="AN18" s="38">
        <v>115.419392616254</v>
      </c>
      <c r="AO18" s="38">
        <v>118.529201399944</v>
      </c>
      <c r="AP18" s="38">
        <v>119.173173142633</v>
      </c>
      <c r="AQ18" s="38">
        <v>112.250459777069</v>
      </c>
      <c r="AR18" s="38">
        <v>122.645224788174</v>
      </c>
      <c r="AS18" s="38">
        <v>119.76787999590201</v>
      </c>
      <c r="AT18" s="38">
        <v>128.66516060930101</v>
      </c>
      <c r="AU18" s="38">
        <v>105.94030396068</v>
      </c>
      <c r="AV18" s="38">
        <v>117.388450195749</v>
      </c>
      <c r="AW18" s="38">
        <v>120.86028297617599</v>
      </c>
      <c r="AX18" s="38">
        <v>122.050216921992</v>
      </c>
      <c r="AY18" s="38">
        <v>127.194065271317</v>
      </c>
      <c r="AZ18" s="38">
        <v>129.249980569315</v>
      </c>
      <c r="BA18" s="38">
        <v>128.68056288656001</v>
      </c>
      <c r="BB18" s="38">
        <v>121.676013628585</v>
      </c>
      <c r="BC18" s="38">
        <v>121.54894310335899</v>
      </c>
      <c r="BD18" s="38">
        <v>133.53970094138401</v>
      </c>
      <c r="BE18" s="38">
        <v>128.35023452648099</v>
      </c>
      <c r="BF18" s="38">
        <v>138.98574461824799</v>
      </c>
      <c r="BG18" s="38">
        <v>114.966124436507</v>
      </c>
      <c r="BH18" s="38">
        <v>128.89525082757399</v>
      </c>
      <c r="BI18" s="38">
        <v>128.622704744316</v>
      </c>
      <c r="BJ18" s="38">
        <v>130.222367336112</v>
      </c>
      <c r="BK18" s="38">
        <v>136.47339241066601</v>
      </c>
      <c r="BL18" s="38">
        <v>138.258360750549</v>
      </c>
      <c r="BM18" s="38">
        <v>139.56539012252099</v>
      </c>
      <c r="BN18" s="38">
        <v>132.68071663991299</v>
      </c>
      <c r="BO18" s="38">
        <v>133.617135546085</v>
      </c>
      <c r="BP18" s="38">
        <v>138.95362683280501</v>
      </c>
      <c r="BQ18" s="38">
        <v>137.34819705157199</v>
      </c>
      <c r="BR18" s="38">
        <v>128.62453150007801</v>
      </c>
      <c r="BS18" s="38">
        <v>11.148930939163799</v>
      </c>
      <c r="BT18" s="38">
        <v>63.737469340944301</v>
      </c>
      <c r="BU18" s="38">
        <v>151.89473966460099</v>
      </c>
      <c r="BV18" s="38">
        <v>137.250904949758</v>
      </c>
      <c r="BW18" s="38">
        <v>138.400878921936</v>
      </c>
      <c r="BX18" s="38">
        <v>145.04808502233499</v>
      </c>
      <c r="BY18" s="38">
        <v>145.53079609125001</v>
      </c>
      <c r="BZ18" s="38">
        <v>137.04590729519001</v>
      </c>
      <c r="CA18" s="38">
        <v>138.566639851492</v>
      </c>
      <c r="CB18" s="38">
        <v>144.491514129888</v>
      </c>
      <c r="CC18" s="38">
        <v>139.08343048408199</v>
      </c>
      <c r="CD18" s="38">
        <v>144.42088448729299</v>
      </c>
      <c r="CE18" s="38">
        <v>117.890948140593</v>
      </c>
      <c r="CF18" s="38">
        <v>115.344815560621</v>
      </c>
      <c r="CG18" s="38">
        <v>99.918871976544196</v>
      </c>
      <c r="CH18" s="38">
        <v>75.458659937830703</v>
      </c>
      <c r="CI18" s="38">
        <v>79.118494552014496</v>
      </c>
      <c r="CJ18" s="38">
        <v>102.086276373636</v>
      </c>
      <c r="CK18" s="38">
        <v>122.448289388455</v>
      </c>
      <c r="CL18" s="38">
        <v>138.99280573439</v>
      </c>
      <c r="CM18" s="38">
        <v>139.75114618987601</v>
      </c>
      <c r="CN18" s="38">
        <v>151.87655031224401</v>
      </c>
      <c r="CO18" s="38">
        <v>144.61359759702799</v>
      </c>
      <c r="CP18" s="38">
        <v>158.46464100675101</v>
      </c>
      <c r="CQ18" s="38">
        <v>137.60685861438199</v>
      </c>
      <c r="CR18" s="38">
        <v>126.399123772941</v>
      </c>
      <c r="CS18" s="38">
        <v>124.517625814136</v>
      </c>
      <c r="CT18" s="38">
        <v>114.837054523332</v>
      </c>
      <c r="CU18" s="38">
        <v>111.452851429714</v>
      </c>
      <c r="CV18" s="38">
        <v>112.79494507570701</v>
      </c>
      <c r="CW18" s="38">
        <v>114.22531427769999</v>
      </c>
      <c r="CX18" s="38">
        <v>128.86031952348199</v>
      </c>
      <c r="CY18" s="38">
        <v>128.14404489136501</v>
      </c>
      <c r="CZ18" s="38">
        <v>134.139871288054</v>
      </c>
      <c r="DA18" s="38">
        <v>132.98051493230699</v>
      </c>
      <c r="DB18" s="38">
        <v>136.475900578503</v>
      </c>
      <c r="DC18" s="38">
        <v>115.48507319776</v>
      </c>
      <c r="DD18" s="38">
        <v>126.675850756496</v>
      </c>
      <c r="DE18" s="38">
        <v>118.647945194907</v>
      </c>
      <c r="DF18" s="38">
        <v>110.32240505931399</v>
      </c>
      <c r="DG18" s="38">
        <v>107.60254961882499</v>
      </c>
      <c r="DH18" s="38">
        <v>105.896862500327</v>
      </c>
      <c r="DI18" s="38">
        <v>119.71623924197399</v>
      </c>
      <c r="DJ18" s="38">
        <v>135.50036596636099</v>
      </c>
      <c r="DK18" s="38">
        <v>138.99907395737699</v>
      </c>
      <c r="DL18" s="38">
        <v>148.42623416490699</v>
      </c>
      <c r="DM18" s="38">
        <v>141.81296595827101</v>
      </c>
      <c r="DN18" s="38">
        <v>153.704887621842</v>
      </c>
      <c r="DO18" s="38">
        <v>130.64317639521801</v>
      </c>
      <c r="DP18" s="38">
        <v>134.08678191580299</v>
      </c>
      <c r="DQ18" s="38">
        <v>123.813050860104</v>
      </c>
      <c r="DR18" s="38">
        <v>113.606045926207</v>
      </c>
      <c r="DS18" s="38">
        <v>115.460279255092</v>
      </c>
      <c r="DT18" s="38">
        <v>111.399807312634</v>
      </c>
      <c r="DU18" s="38">
        <v>125.264145855108</v>
      </c>
      <c r="DV18" s="38">
        <v>138.85384563990601</v>
      </c>
      <c r="DW18" s="38" t="e">
        <v>#DIV/0!</v>
      </c>
      <c r="DX18" s="38">
        <v>98.025072290712032</v>
      </c>
      <c r="DY18" s="38">
        <v>94.526658361739649</v>
      </c>
      <c r="DZ18" s="38">
        <v>97.790107498001632</v>
      </c>
      <c r="EA18" s="38">
        <v>109.66965322604034</v>
      </c>
      <c r="EB18" s="38">
        <v>107.56440941135133</v>
      </c>
      <c r="EC18" s="38">
        <v>103.7020850487304</v>
      </c>
      <c r="ED18" s="38">
        <v>108.698585581903</v>
      </c>
      <c r="EE18" s="38">
        <v>120.02970780606233</v>
      </c>
      <c r="EF18" s="38">
        <v>121.01117206059466</v>
      </c>
      <c r="EG18" s="38">
        <v>112.18775752231635</v>
      </c>
      <c r="EH18" s="38">
        <v>117.01717959879834</v>
      </c>
      <c r="EI18" s="38">
        <v>116.65094477321533</v>
      </c>
      <c r="EJ18" s="38">
        <v>123.69275513112568</v>
      </c>
      <c r="EK18" s="38">
        <v>114.72967904420166</v>
      </c>
      <c r="EL18" s="38">
        <v>126.16475425420799</v>
      </c>
      <c r="EM18" s="38">
        <v>123.96850653950133</v>
      </c>
      <c r="EN18" s="38">
        <v>133.625226695371</v>
      </c>
      <c r="EO18" s="38">
        <v>124.16136000279899</v>
      </c>
      <c r="EP18" s="38">
        <v>134.98470683244233</v>
      </c>
      <c r="EQ18" s="38">
        <v>135.28774743617302</v>
      </c>
      <c r="ER18" s="38">
        <v>134.97545179481833</v>
      </c>
      <c r="ES18" s="38">
        <v>75.593713314903027</v>
      </c>
      <c r="ET18" s="38">
        <v>140.23328963134298</v>
      </c>
      <c r="EU18" s="38">
        <v>140.38111441264402</v>
      </c>
      <c r="EV18" s="38">
        <v>142.66527636708767</v>
      </c>
      <c r="EW18" s="38">
        <v>111.05154522591941</v>
      </c>
      <c r="EX18" s="38">
        <v>85.554476954493737</v>
      </c>
      <c r="EY18" s="38">
        <v>133.73074710424035</v>
      </c>
      <c r="EZ18" s="38">
        <v>151.65159630534097</v>
      </c>
      <c r="FA18" s="38">
        <v>129.50786940048633</v>
      </c>
      <c r="FB18" s="38">
        <v>113.02828367625101</v>
      </c>
      <c r="FC18" s="38">
        <v>123.743226230849</v>
      </c>
      <c r="FD18" s="38">
        <v>134.53209559962133</v>
      </c>
      <c r="FE18" s="38">
        <v>120.26962304972101</v>
      </c>
      <c r="FF18" s="38">
        <v>107.94060572615534</v>
      </c>
      <c r="FG18" s="38">
        <v>131.40522638857067</v>
      </c>
      <c r="FH18" s="38">
        <v>147.98136258167332</v>
      </c>
      <c r="FI18" s="38">
        <v>129.51433639037501</v>
      </c>
      <c r="FJ18" s="38">
        <v>113.488710831311</v>
      </c>
      <c r="FK18" s="38">
        <v>98.323442259704422</v>
      </c>
      <c r="FL18" s="38">
        <v>107.81789564610412</v>
      </c>
      <c r="FM18" s="38">
        <v>116.9177528945072</v>
      </c>
      <c r="FN18" s="38">
        <v>122.24421281751661</v>
      </c>
      <c r="FO18" s="38">
        <v>131.7879270714358</v>
      </c>
      <c r="FP18" s="38">
        <v>119.79381603144432</v>
      </c>
      <c r="FQ18" s="38">
        <v>114.02621850309572</v>
      </c>
      <c r="FR18" s="38">
        <v>129.67885624239346</v>
      </c>
      <c r="FS18" s="38">
        <v>120.79432123684668</v>
      </c>
      <c r="FT18" s="38">
        <v>129.82173752651858</v>
      </c>
      <c r="FU18" s="38">
        <v>100.00287284412343</v>
      </c>
      <c r="FV18" s="38">
        <v>109.99869696201176</v>
      </c>
      <c r="FW18" s="38">
        <v>116.71676348873116</v>
      </c>
      <c r="FX18" s="38">
        <v>122.13892374225918</v>
      </c>
      <c r="FY18" s="38">
        <v>132.01476024169634</v>
      </c>
      <c r="FZ18" s="38">
        <v>122.79589228842711</v>
      </c>
      <c r="GA18" s="38">
        <v>118.25051141293527</v>
      </c>
      <c r="GB18" s="38">
        <v>129.48274390323181</v>
      </c>
      <c r="GC18" s="38">
        <v>123.53688769101707</v>
      </c>
      <c r="GD18" s="60"/>
      <c r="GE18" s="61" t="s">
        <v>414</v>
      </c>
      <c r="GF18" s="72"/>
      <c r="GG18"/>
      <c r="GH18" s="82"/>
      <c r="GI18" s="81"/>
      <c r="GL18" s="85"/>
      <c r="GM18" s="6"/>
    </row>
    <row r="19" spans="1:195" s="7" customFormat="1" ht="20.100000000000001" customHeight="1">
      <c r="A19" s="502"/>
      <c r="B19" s="443" t="s">
        <v>663</v>
      </c>
      <c r="C19" s="40"/>
      <c r="D19" s="41">
        <v>22.435520176024362</v>
      </c>
      <c r="E19" s="42"/>
      <c r="F19" s="499" t="s">
        <v>871</v>
      </c>
      <c r="G19" s="499"/>
      <c r="H19" s="32">
        <v>100.98968250875834</v>
      </c>
      <c r="I19" s="32">
        <v>92.339805724456426</v>
      </c>
      <c r="J19" s="32">
        <v>99.977080476605082</v>
      </c>
      <c r="K19" s="32">
        <v>100.70899300527347</v>
      </c>
      <c r="L19" s="32">
        <v>98.939986434448272</v>
      </c>
      <c r="M19" s="32">
        <v>101.66619646644678</v>
      </c>
      <c r="N19" s="32">
        <v>98.536602329592213</v>
      </c>
      <c r="O19" s="32">
        <v>98.836301586906018</v>
      </c>
      <c r="P19" s="32">
        <v>101.73916171591911</v>
      </c>
      <c r="Q19" s="32">
        <v>102.36430669902009</v>
      </c>
      <c r="R19" s="32">
        <v>100.17122188804247</v>
      </c>
      <c r="S19" s="32">
        <v>103.7306611645317</v>
      </c>
      <c r="T19" s="32">
        <v>105.68278477811795</v>
      </c>
      <c r="U19" s="32">
        <v>95.435997902288165</v>
      </c>
      <c r="V19" s="32">
        <v>102.67913225339254</v>
      </c>
      <c r="W19" s="32">
        <v>101.16709152159589</v>
      </c>
      <c r="X19" s="32">
        <v>100.8320687342122</v>
      </c>
      <c r="Y19" s="32">
        <v>105.51760253640757</v>
      </c>
      <c r="Z19" s="32">
        <v>101.37971383505835</v>
      </c>
      <c r="AA19" s="32">
        <v>102.97341144906588</v>
      </c>
      <c r="AB19" s="32">
        <v>104.266400684041</v>
      </c>
      <c r="AC19" s="32">
        <v>104.09952835429836</v>
      </c>
      <c r="AD19" s="32">
        <v>104.22740234183911</v>
      </c>
      <c r="AE19" s="32">
        <v>105.64395459343173</v>
      </c>
      <c r="AF19" s="32">
        <v>110.27124645290773</v>
      </c>
      <c r="AG19" s="32">
        <v>102.06708047624863</v>
      </c>
      <c r="AH19" s="32">
        <v>109.13010210658625</v>
      </c>
      <c r="AI19" s="32">
        <v>106.33657073888806</v>
      </c>
      <c r="AJ19" s="32">
        <v>107.74452643740858</v>
      </c>
      <c r="AK19" s="32">
        <v>108.12035807719616</v>
      </c>
      <c r="AL19" s="32">
        <v>109.16567279931168</v>
      </c>
      <c r="AM19" s="32">
        <v>110.46040605911251</v>
      </c>
      <c r="AN19" s="32">
        <v>109.31394328090835</v>
      </c>
      <c r="AO19" s="32">
        <v>108.07049841368526</v>
      </c>
      <c r="AP19" s="32">
        <v>109.15393986775905</v>
      </c>
      <c r="AQ19" s="32">
        <v>109.56517657372157</v>
      </c>
      <c r="AR19" s="32">
        <v>115.79675488027473</v>
      </c>
      <c r="AS19" s="32">
        <v>104.62051603187868</v>
      </c>
      <c r="AT19" s="32">
        <v>113.84353963424843</v>
      </c>
      <c r="AU19" s="32">
        <v>112.45682505202412</v>
      </c>
      <c r="AV19" s="32">
        <v>113.10791650891068</v>
      </c>
      <c r="AW19" s="32">
        <v>113.95356907076132</v>
      </c>
      <c r="AX19" s="32">
        <v>119.21798402714931</v>
      </c>
      <c r="AY19" s="32">
        <v>117.18636037463632</v>
      </c>
      <c r="AZ19" s="32">
        <v>113.96519347644049</v>
      </c>
      <c r="BA19" s="32">
        <v>114.65149066424794</v>
      </c>
      <c r="BB19" s="32">
        <v>114.2017078905572</v>
      </c>
      <c r="BC19" s="32">
        <v>115.47303986219268</v>
      </c>
      <c r="BD19" s="32">
        <v>119.4626549903366</v>
      </c>
      <c r="BE19" s="32">
        <v>108.90277001266865</v>
      </c>
      <c r="BF19" s="32">
        <v>119.73241580476429</v>
      </c>
      <c r="BG19" s="32">
        <v>118.65243365503571</v>
      </c>
      <c r="BH19" s="32">
        <v>119.17378348165498</v>
      </c>
      <c r="BI19" s="32">
        <v>119.80394893374994</v>
      </c>
      <c r="BJ19" s="32">
        <v>124.49959215957129</v>
      </c>
      <c r="BK19" s="32">
        <v>124.88085028558532</v>
      </c>
      <c r="BL19" s="32">
        <v>121.35329791865513</v>
      </c>
      <c r="BM19" s="32">
        <v>118.69298721515314</v>
      </c>
      <c r="BN19" s="32">
        <v>119.88818785400916</v>
      </c>
      <c r="BO19" s="32">
        <v>121.96614013558873</v>
      </c>
      <c r="BP19" s="32">
        <v>125.07284036881867</v>
      </c>
      <c r="BQ19" s="32">
        <v>116.12062692279592</v>
      </c>
      <c r="BR19" s="32">
        <v>110.22320488962772</v>
      </c>
      <c r="BS19" s="32">
        <v>58.074496899715605</v>
      </c>
      <c r="BT19" s="32">
        <v>79.982506047464739</v>
      </c>
      <c r="BU19" s="32">
        <v>116.47195767673766</v>
      </c>
      <c r="BV19" s="32">
        <v>122.44090580106676</v>
      </c>
      <c r="BW19" s="32">
        <v>123.84325913430803</v>
      </c>
      <c r="BX19" s="32">
        <v>123.0948501031849</v>
      </c>
      <c r="BY19" s="32">
        <v>120.23217906731158</v>
      </c>
      <c r="BZ19" s="32">
        <v>120.97023115522059</v>
      </c>
      <c r="CA19" s="32">
        <v>125.60097577119036</v>
      </c>
      <c r="CB19" s="32">
        <v>126.9036517894786</v>
      </c>
      <c r="CC19" s="32">
        <v>118.18074768781106</v>
      </c>
      <c r="CD19" s="32">
        <v>124.97982001583647</v>
      </c>
      <c r="CE19" s="32">
        <v>122.50689117358256</v>
      </c>
      <c r="CF19" s="32">
        <v>112.82337769131385</v>
      </c>
      <c r="CG19" s="32">
        <v>92.195069998874857</v>
      </c>
      <c r="CH19" s="32">
        <v>92.159221303264289</v>
      </c>
      <c r="CI19" s="32">
        <v>106.73402603124094</v>
      </c>
      <c r="CJ19" s="32">
        <v>120.75546581083357</v>
      </c>
      <c r="CK19" s="32">
        <v>128.14371653958972</v>
      </c>
      <c r="CL19" s="32">
        <v>131.66624088197958</v>
      </c>
      <c r="CM19" s="32">
        <v>132.82210122631309</v>
      </c>
      <c r="CN19" s="32">
        <v>135.73232210144383</v>
      </c>
      <c r="CO19" s="32">
        <v>125.37215514104295</v>
      </c>
      <c r="CP19" s="32">
        <v>131.37390963987593</v>
      </c>
      <c r="CQ19" s="32">
        <v>130.9711825797346</v>
      </c>
      <c r="CR19" s="32">
        <v>122.75256985240698</v>
      </c>
      <c r="CS19" s="32">
        <v>124.92752235111541</v>
      </c>
      <c r="CT19" s="32">
        <v>120.65019863330699</v>
      </c>
      <c r="CU19" s="32">
        <v>130.7070769556415</v>
      </c>
      <c r="CV19" s="32">
        <v>134.25194149755072</v>
      </c>
      <c r="CW19" s="32">
        <v>131.29173270536828</v>
      </c>
      <c r="CX19" s="32">
        <v>137.29689931465848</v>
      </c>
      <c r="CY19" s="32">
        <v>137.8435278942132</v>
      </c>
      <c r="CZ19" s="32">
        <v>139.4457724871711</v>
      </c>
      <c r="DA19" s="32">
        <v>134.18414877799168</v>
      </c>
      <c r="DB19" s="32">
        <v>138.00273504512148</v>
      </c>
      <c r="DC19" s="32">
        <v>128.26690064326903</v>
      </c>
      <c r="DD19" s="32">
        <v>135.11276898971335</v>
      </c>
      <c r="DE19" s="32">
        <v>130.1007923463427</v>
      </c>
      <c r="DF19" s="32">
        <v>127.82986753790669</v>
      </c>
      <c r="DG19" s="32">
        <v>136.18966442207693</v>
      </c>
      <c r="DH19" s="32">
        <v>142.09057159665278</v>
      </c>
      <c r="DI19" s="32">
        <v>140.07462309402274</v>
      </c>
      <c r="DJ19" s="32">
        <v>145.20402790780855</v>
      </c>
      <c r="DK19" s="32">
        <v>143.64091282419506</v>
      </c>
      <c r="DL19" s="32">
        <v>150.62186231312265</v>
      </c>
      <c r="DM19" s="32">
        <v>139.70934020024708</v>
      </c>
      <c r="DN19" s="32">
        <v>142.31900835942363</v>
      </c>
      <c r="DO19" s="32">
        <v>140.49896392572933</v>
      </c>
      <c r="DP19" s="32">
        <v>143.79969821227061</v>
      </c>
      <c r="DQ19" s="32">
        <v>136.04413240474383</v>
      </c>
      <c r="DR19" s="32">
        <v>137.45004684123657</v>
      </c>
      <c r="DS19" s="32">
        <v>145.8966051926464</v>
      </c>
      <c r="DT19" s="32">
        <v>145.98354537339623</v>
      </c>
      <c r="DU19" s="32">
        <v>144.69417182180649</v>
      </c>
      <c r="DV19" s="32">
        <v>148.96660754739847</v>
      </c>
      <c r="DW19" s="32">
        <v>0</v>
      </c>
      <c r="DX19" s="32">
        <v>97.768856236606609</v>
      </c>
      <c r="DY19" s="32">
        <v>100.43839196872284</v>
      </c>
      <c r="DZ19" s="32">
        <v>99.704021877472442</v>
      </c>
      <c r="EA19" s="32">
        <v>102.08872991719808</v>
      </c>
      <c r="EB19" s="32">
        <v>101.26597164459956</v>
      </c>
      <c r="EC19" s="32">
        <v>102.50558759740522</v>
      </c>
      <c r="ED19" s="32">
        <v>102.87317532272175</v>
      </c>
      <c r="EE19" s="32">
        <v>104.65696176318973</v>
      </c>
      <c r="EF19" s="32">
        <v>107.15614301191421</v>
      </c>
      <c r="EG19" s="32">
        <v>107.40048508449759</v>
      </c>
      <c r="EH19" s="32">
        <v>109.64667404644418</v>
      </c>
      <c r="EI19" s="32">
        <v>108.92987161838862</v>
      </c>
      <c r="EJ19" s="32">
        <v>111.42027018213395</v>
      </c>
      <c r="EK19" s="32">
        <v>113.17277021056537</v>
      </c>
      <c r="EL19" s="32">
        <v>116.78984595940871</v>
      </c>
      <c r="EM19" s="32">
        <v>114.77541280566595</v>
      </c>
      <c r="EN19" s="32">
        <v>116.03261360258985</v>
      </c>
      <c r="EO19" s="32">
        <v>119.21005535681354</v>
      </c>
      <c r="EP19" s="32">
        <v>123.57791345460392</v>
      </c>
      <c r="EQ19" s="32">
        <v>120.18243840158368</v>
      </c>
      <c r="ER19" s="32">
        <v>117.13889072708076</v>
      </c>
      <c r="ES19" s="32">
        <v>84.842986874639337</v>
      </c>
      <c r="ET19" s="32">
        <v>123.12633834618657</v>
      </c>
      <c r="EU19" s="32">
        <v>122.26779533124085</v>
      </c>
      <c r="EV19" s="32">
        <v>123.35473983104204</v>
      </c>
      <c r="EW19" s="32">
        <v>109.17511295459042</v>
      </c>
      <c r="EX19" s="32">
        <v>106.54957104844628</v>
      </c>
      <c r="EY19" s="32">
        <v>130.87735288262743</v>
      </c>
      <c r="EZ19" s="32">
        <v>130.82612896078757</v>
      </c>
      <c r="FA19" s="32">
        <v>126.217091594419</v>
      </c>
      <c r="FB19" s="32">
        <v>128.53640569549972</v>
      </c>
      <c r="FC19" s="32">
        <v>135.47738663807999</v>
      </c>
      <c r="FD19" s="32">
        <v>137.21088543676143</v>
      </c>
      <c r="FE19" s="32">
        <v>131.16015399310837</v>
      </c>
      <c r="FF19" s="32">
        <v>135.37003451887881</v>
      </c>
      <c r="FG19" s="32">
        <v>142.97318794200876</v>
      </c>
      <c r="FH19" s="32">
        <v>144.21673695759776</v>
      </c>
      <c r="FI19" s="32">
        <v>140.11426484758127</v>
      </c>
      <c r="FJ19" s="32">
        <v>143.11006580242639</v>
      </c>
      <c r="FK19" s="32">
        <v>99.609811694742589</v>
      </c>
      <c r="FL19" s="32">
        <v>102.4033732048478</v>
      </c>
      <c r="FM19" s="32">
        <v>108.06804048422532</v>
      </c>
      <c r="FN19" s="32">
        <v>113.88001497205718</v>
      </c>
      <c r="FO19" s="32">
        <v>119.5154734457175</v>
      </c>
      <c r="FP19" s="32">
        <v>109.55568269110316</v>
      </c>
      <c r="FQ19" s="32">
        <v>114.5381988041826</v>
      </c>
      <c r="FR19" s="32">
        <v>128.8030611457487</v>
      </c>
      <c r="FS19" s="32">
        <v>135.12978449402686</v>
      </c>
      <c r="FT19" s="32">
        <v>142.70173746446227</v>
      </c>
      <c r="FU19" s="32">
        <v>100</v>
      </c>
      <c r="FV19" s="32">
        <v>102.82542408197907</v>
      </c>
      <c r="FW19" s="32">
        <v>108.28329344031117</v>
      </c>
      <c r="FX19" s="32">
        <v>114.03957478944348</v>
      </c>
      <c r="FY19" s="32">
        <v>119.75075520389775</v>
      </c>
      <c r="FZ19" s="32">
        <v>111.84400281978687</v>
      </c>
      <c r="GA19" s="32">
        <v>117.48919417917655</v>
      </c>
      <c r="GB19" s="32">
        <v>130.26425322219657</v>
      </c>
      <c r="GC19" s="32">
        <v>136.67856547268934</v>
      </c>
      <c r="GD19" s="504" t="s">
        <v>872</v>
      </c>
      <c r="GE19" s="504"/>
      <c r="GF19" s="72"/>
      <c r="GG19"/>
      <c r="GH19" s="82"/>
      <c r="GI19" s="81"/>
      <c r="GL19" s="85"/>
      <c r="GM19" s="6"/>
    </row>
    <row r="20" spans="1:195" s="7" customFormat="1" ht="45" customHeight="1">
      <c r="A20" s="502"/>
      <c r="B20" s="33"/>
      <c r="C20" s="34">
        <v>2.1</v>
      </c>
      <c r="D20" s="35">
        <v>3.6762109771503</v>
      </c>
      <c r="E20" s="39" t="s">
        <v>873</v>
      </c>
      <c r="F20" s="45"/>
      <c r="G20" s="45" t="s">
        <v>874</v>
      </c>
      <c r="H20" s="38">
        <v>104.48557611040273</v>
      </c>
      <c r="I20" s="38">
        <v>93.863132496481995</v>
      </c>
      <c r="J20" s="38">
        <v>95.295380773293431</v>
      </c>
      <c r="K20" s="38">
        <v>99.640583629774184</v>
      </c>
      <c r="L20" s="38">
        <v>97.648719636392741</v>
      </c>
      <c r="M20" s="38">
        <v>96.470179714223804</v>
      </c>
      <c r="N20" s="38">
        <v>96.734225388409499</v>
      </c>
      <c r="O20" s="38">
        <v>98.269262985647316</v>
      </c>
      <c r="P20" s="38">
        <v>102.88908311132866</v>
      </c>
      <c r="Q20" s="38">
        <v>102.56650810244464</v>
      </c>
      <c r="R20" s="38">
        <v>103.40743534343257</v>
      </c>
      <c r="S20" s="38">
        <v>108.72991270816856</v>
      </c>
      <c r="T20" s="38">
        <v>108.41456386659624</v>
      </c>
      <c r="U20" s="38">
        <v>99.951788416562565</v>
      </c>
      <c r="V20" s="38">
        <v>103.28848914666413</v>
      </c>
      <c r="W20" s="38">
        <v>106.1475821568832</v>
      </c>
      <c r="X20" s="38">
        <v>105.07933950207504</v>
      </c>
      <c r="Y20" s="38">
        <v>104.46788585214109</v>
      </c>
      <c r="Z20" s="38">
        <v>103.28923408185554</v>
      </c>
      <c r="AA20" s="38">
        <v>106.36643482836003</v>
      </c>
      <c r="AB20" s="38">
        <v>105.23419381341955</v>
      </c>
      <c r="AC20" s="38">
        <v>105.60357635421839</v>
      </c>
      <c r="AD20" s="38">
        <v>108.90492659461263</v>
      </c>
      <c r="AE20" s="38">
        <v>112.05371732160556</v>
      </c>
      <c r="AF20" s="38">
        <v>112.59973841753876</v>
      </c>
      <c r="AG20" s="38">
        <v>110.4239192836413</v>
      </c>
      <c r="AH20" s="38">
        <v>110.60038138159548</v>
      </c>
      <c r="AI20" s="38">
        <v>112.3707741741437</v>
      </c>
      <c r="AJ20" s="38">
        <v>113.6073493135364</v>
      </c>
      <c r="AK20" s="38">
        <v>109.11606814639219</v>
      </c>
      <c r="AL20" s="38">
        <v>115.31528069649161</v>
      </c>
      <c r="AM20" s="38">
        <v>114.31043634438893</v>
      </c>
      <c r="AN20" s="38">
        <v>109.2799214977201</v>
      </c>
      <c r="AO20" s="38">
        <v>109.3880520628592</v>
      </c>
      <c r="AP20" s="38">
        <v>111.23531891699102</v>
      </c>
      <c r="AQ20" s="38">
        <v>114.05598118891125</v>
      </c>
      <c r="AR20" s="38">
        <v>120.42445326045492</v>
      </c>
      <c r="AS20" s="38">
        <v>114.01871474255196</v>
      </c>
      <c r="AT20" s="38">
        <v>113.32127372787308</v>
      </c>
      <c r="AU20" s="38">
        <v>119.40750866298742</v>
      </c>
      <c r="AV20" s="38">
        <v>120.49469280391274</v>
      </c>
      <c r="AW20" s="38">
        <v>117.08170407909483</v>
      </c>
      <c r="AX20" s="38">
        <v>133.91441948137725</v>
      </c>
      <c r="AY20" s="38">
        <v>123.70572402045492</v>
      </c>
      <c r="AZ20" s="38">
        <v>117.41854485130214</v>
      </c>
      <c r="BA20" s="38">
        <v>116.57021111989285</v>
      </c>
      <c r="BB20" s="38">
        <v>115.13947920859039</v>
      </c>
      <c r="BC20" s="38">
        <v>123.49362863991468</v>
      </c>
      <c r="BD20" s="38">
        <v>114.49598888995111</v>
      </c>
      <c r="BE20" s="38">
        <v>112.01337329870653</v>
      </c>
      <c r="BF20" s="38">
        <v>122.16543664985554</v>
      </c>
      <c r="BG20" s="38">
        <v>128.34079636305967</v>
      </c>
      <c r="BH20" s="38">
        <v>129.65704230657786</v>
      </c>
      <c r="BI20" s="38">
        <v>124.4444096590717</v>
      </c>
      <c r="BJ20" s="38">
        <v>137.43106930103784</v>
      </c>
      <c r="BK20" s="38">
        <v>141.94162359851882</v>
      </c>
      <c r="BL20" s="38">
        <v>136.43619704921062</v>
      </c>
      <c r="BM20" s="38">
        <v>122.06346994284952</v>
      </c>
      <c r="BN20" s="38">
        <v>126.03071395463421</v>
      </c>
      <c r="BO20" s="38">
        <v>137.69742225173854</v>
      </c>
      <c r="BP20" s="38">
        <v>132.1477181658274</v>
      </c>
      <c r="BQ20" s="38">
        <v>125.03782213659623</v>
      </c>
      <c r="BR20" s="38">
        <v>120.91383793503957</v>
      </c>
      <c r="BS20" s="38">
        <v>130.05557793749875</v>
      </c>
      <c r="BT20" s="38">
        <v>132.79845098136664</v>
      </c>
      <c r="BU20" s="38">
        <v>134.95405084469968</v>
      </c>
      <c r="BV20" s="38">
        <v>143.27957514636805</v>
      </c>
      <c r="BW20" s="38">
        <v>146.7398649055315</v>
      </c>
      <c r="BX20" s="38">
        <v>145.0384762283131</v>
      </c>
      <c r="BY20" s="38">
        <v>127.93848121685964</v>
      </c>
      <c r="BZ20" s="38">
        <v>126.18583671695785</v>
      </c>
      <c r="CA20" s="38">
        <v>142.96011528944996</v>
      </c>
      <c r="CB20" s="38">
        <v>140.42808207847099</v>
      </c>
      <c r="CC20" s="38">
        <v>133.2677961397182</v>
      </c>
      <c r="CD20" s="38">
        <v>136.95325688127556</v>
      </c>
      <c r="CE20" s="38">
        <v>149.69124470557091</v>
      </c>
      <c r="CF20" s="38">
        <v>143.42755527488276</v>
      </c>
      <c r="CG20" s="38">
        <v>145.04293596936472</v>
      </c>
      <c r="CH20" s="38">
        <v>150.31230839888678</v>
      </c>
      <c r="CI20" s="38">
        <v>161.79509301605424</v>
      </c>
      <c r="CJ20" s="38">
        <v>163.15675680337682</v>
      </c>
      <c r="CK20" s="38">
        <v>144.01098245680305</v>
      </c>
      <c r="CL20" s="38">
        <v>145.94170213435848</v>
      </c>
      <c r="CM20" s="38">
        <v>156.12082024551435</v>
      </c>
      <c r="CN20" s="38">
        <v>156.00622981929607</v>
      </c>
      <c r="CO20" s="38">
        <v>140.52386703172922</v>
      </c>
      <c r="CP20" s="38">
        <v>150.77349666655704</v>
      </c>
      <c r="CQ20" s="38">
        <v>165.08810731884762</v>
      </c>
      <c r="CR20" s="38">
        <v>159.73451798182575</v>
      </c>
      <c r="CS20" s="38">
        <v>159.30566625474722</v>
      </c>
      <c r="CT20" s="38">
        <v>165.63178448671269</v>
      </c>
      <c r="CU20" s="38">
        <v>176.65194239055475</v>
      </c>
      <c r="CV20" s="38">
        <v>176.79433040216776</v>
      </c>
      <c r="CW20" s="38">
        <v>155.26805712105406</v>
      </c>
      <c r="CX20" s="38">
        <v>157.81332274588908</v>
      </c>
      <c r="CY20" s="38">
        <v>161.42414568589575</v>
      </c>
      <c r="CZ20" s="38">
        <v>158.38097043667295</v>
      </c>
      <c r="DA20" s="38">
        <v>153.05603710049735</v>
      </c>
      <c r="DB20" s="38">
        <v>154.53616553218959</v>
      </c>
      <c r="DC20" s="38">
        <v>157.04157888493137</v>
      </c>
      <c r="DD20" s="38">
        <v>173.69812357646367</v>
      </c>
      <c r="DE20" s="38">
        <v>168.49771772065023</v>
      </c>
      <c r="DF20" s="38">
        <v>177.27550720483319</v>
      </c>
      <c r="DG20" s="38">
        <v>186.7015744580994</v>
      </c>
      <c r="DH20" s="38">
        <v>191.35916184665348</v>
      </c>
      <c r="DI20" s="38">
        <v>169.79722590386223</v>
      </c>
      <c r="DJ20" s="38">
        <v>174.94648793543965</v>
      </c>
      <c r="DK20" s="38">
        <v>171.45335706978889</v>
      </c>
      <c r="DL20" s="38">
        <v>171.90053677389963</v>
      </c>
      <c r="DM20" s="38">
        <v>156.29400154471315</v>
      </c>
      <c r="DN20" s="38">
        <v>161.02066844434998</v>
      </c>
      <c r="DO20" s="38">
        <v>165.6328012030246</v>
      </c>
      <c r="DP20" s="38">
        <v>181.2432633185575</v>
      </c>
      <c r="DQ20" s="38">
        <v>175.01037239848023</v>
      </c>
      <c r="DR20" s="38">
        <v>184.78675553691969</v>
      </c>
      <c r="DS20" s="38">
        <v>194.84258129619869</v>
      </c>
      <c r="DT20" s="38">
        <v>198.10356470738407</v>
      </c>
      <c r="DU20" s="38">
        <v>177.42844342411661</v>
      </c>
      <c r="DV20" s="38">
        <v>184.73642580200791</v>
      </c>
      <c r="DW20" s="38">
        <v>0</v>
      </c>
      <c r="DX20" s="38">
        <v>97.881363126726043</v>
      </c>
      <c r="DY20" s="38">
        <v>97.919827660130252</v>
      </c>
      <c r="DZ20" s="38">
        <v>99.29752382846182</v>
      </c>
      <c r="EA20" s="38">
        <v>104.90128538468191</v>
      </c>
      <c r="EB20" s="38">
        <v>103.8849471432743</v>
      </c>
      <c r="EC20" s="38">
        <v>105.23160250369978</v>
      </c>
      <c r="ED20" s="38">
        <v>104.96328757454505</v>
      </c>
      <c r="EE20" s="38">
        <v>108.85407342347885</v>
      </c>
      <c r="EF20" s="38">
        <v>111.20801302759185</v>
      </c>
      <c r="EG20" s="38">
        <v>111.69806387802412</v>
      </c>
      <c r="EH20" s="38">
        <v>112.96854617953356</v>
      </c>
      <c r="EI20" s="38">
        <v>111.55978405625382</v>
      </c>
      <c r="EJ20" s="38">
        <v>115.92148057695999</v>
      </c>
      <c r="EK20" s="38">
        <v>118.99463518199833</v>
      </c>
      <c r="EL20" s="38">
        <v>125.01289611771143</v>
      </c>
      <c r="EM20" s="38">
        <v>118.40110632279931</v>
      </c>
      <c r="EN20" s="38">
        <v>116.22493294617107</v>
      </c>
      <c r="EO20" s="38">
        <v>127.48074944290308</v>
      </c>
      <c r="EP20" s="38">
        <v>138.60296331625577</v>
      </c>
      <c r="EQ20" s="38">
        <v>128.59720204974076</v>
      </c>
      <c r="ER20" s="38">
        <v>126.0331260791544</v>
      </c>
      <c r="ES20" s="38">
        <v>132.60269325452171</v>
      </c>
      <c r="ET20" s="38">
        <v>145.01930542673756</v>
      </c>
      <c r="EU20" s="38">
        <v>132.36147774108915</v>
      </c>
      <c r="EV20" s="38">
        <v>136.8830450331549</v>
      </c>
      <c r="EW20" s="38">
        <v>146.0539119832728</v>
      </c>
      <c r="EX20" s="38">
        <v>158.42138607277261</v>
      </c>
      <c r="EY20" s="38">
        <v>148.69116827889195</v>
      </c>
      <c r="EZ20" s="38">
        <v>149.1011978391941</v>
      </c>
      <c r="FA20" s="38">
        <v>161.3760971851402</v>
      </c>
      <c r="FB20" s="38">
        <v>173.02601909314504</v>
      </c>
      <c r="FC20" s="38">
        <v>158.16850851761296</v>
      </c>
      <c r="FD20" s="38">
        <v>155.32439102311994</v>
      </c>
      <c r="FE20" s="38">
        <v>166.41247339401511</v>
      </c>
      <c r="FF20" s="38">
        <v>185.11208116986202</v>
      </c>
      <c r="FG20" s="38">
        <v>172.06569030303027</v>
      </c>
      <c r="FH20" s="38">
        <v>163.07173558765427</v>
      </c>
      <c r="FI20" s="38">
        <v>173.96214564002079</v>
      </c>
      <c r="FJ20" s="38">
        <v>192.57763384683415</v>
      </c>
      <c r="FK20" s="38">
        <v>98.786265194839899</v>
      </c>
      <c r="FL20" s="38">
        <v>104.78430880187759</v>
      </c>
      <c r="FM20" s="38">
        <v>111.70119213183077</v>
      </c>
      <c r="FN20" s="38">
        <v>119.6357246749902</v>
      </c>
      <c r="FO20" s="38">
        <v>126.89894070588392</v>
      </c>
      <c r="FP20" s="38">
        <v>133.89038554981008</v>
      </c>
      <c r="FQ20" s="38">
        <v>146.8086011724404</v>
      </c>
      <c r="FR20" s="38">
        <v>160.57779994734921</v>
      </c>
      <c r="FS20" s="38">
        <v>169.03440626648535</v>
      </c>
      <c r="FT20" s="38">
        <v>176.62629886476438</v>
      </c>
      <c r="FU20" s="38">
        <v>100.00000000000001</v>
      </c>
      <c r="FV20" s="38">
        <v>105.73347766124949</v>
      </c>
      <c r="FW20" s="38">
        <v>111.85860178535084</v>
      </c>
      <c r="FX20" s="38">
        <v>119.58252954986726</v>
      </c>
      <c r="FY20" s="38">
        <v>127.72646193876766</v>
      </c>
      <c r="FZ20" s="38">
        <v>134.00415062537573</v>
      </c>
      <c r="GA20" s="38">
        <v>147.51237784202308</v>
      </c>
      <c r="GB20" s="38">
        <v>160.41795565877308</v>
      </c>
      <c r="GC20" s="38">
        <v>169.72865897250682</v>
      </c>
      <c r="GD20" s="60"/>
      <c r="GE20" s="61" t="s">
        <v>875</v>
      </c>
      <c r="GF20" s="72"/>
      <c r="GG20"/>
      <c r="GH20" s="82"/>
      <c r="GI20" s="81"/>
      <c r="GL20" s="85"/>
      <c r="GM20" s="6"/>
    </row>
    <row r="21" spans="1:195" s="7" customFormat="1" ht="18" customHeight="1">
      <c r="A21" s="502"/>
      <c r="B21" s="33"/>
      <c r="C21" s="34">
        <v>2.2000000000000002</v>
      </c>
      <c r="D21" s="35">
        <v>0.64755184550826095</v>
      </c>
      <c r="E21" s="36">
        <v>11</v>
      </c>
      <c r="F21" s="45"/>
      <c r="G21" s="45" t="s">
        <v>662</v>
      </c>
      <c r="H21" s="38">
        <v>96.593431098296804</v>
      </c>
      <c r="I21" s="38">
        <v>79.890502389142696</v>
      </c>
      <c r="J21" s="38">
        <v>92.563602487021797</v>
      </c>
      <c r="K21" s="38">
        <v>98.172437697652597</v>
      </c>
      <c r="L21" s="38">
        <v>100.54788662914</v>
      </c>
      <c r="M21" s="38">
        <v>104.82220292955201</v>
      </c>
      <c r="N21" s="38">
        <v>102.202892008928</v>
      </c>
      <c r="O21" s="38">
        <v>97.629276329353203</v>
      </c>
      <c r="P21" s="38">
        <v>100.75784101478</v>
      </c>
      <c r="Q21" s="38">
        <v>106.207305855916</v>
      </c>
      <c r="R21" s="38">
        <v>107.99837731666901</v>
      </c>
      <c r="S21" s="38">
        <v>112.61424424354701</v>
      </c>
      <c r="T21" s="38">
        <v>109.776019531427</v>
      </c>
      <c r="U21" s="38">
        <v>87.403818355292302</v>
      </c>
      <c r="V21" s="38">
        <v>94.655472116096902</v>
      </c>
      <c r="W21" s="38">
        <v>102.084814074698</v>
      </c>
      <c r="X21" s="38">
        <v>110.06243315297</v>
      </c>
      <c r="Y21" s="38">
        <v>118.282799934301</v>
      </c>
      <c r="Z21" s="38">
        <v>111.124982698162</v>
      </c>
      <c r="AA21" s="38">
        <v>110.000014932905</v>
      </c>
      <c r="AB21" s="38">
        <v>114.450606827999</v>
      </c>
      <c r="AC21" s="38">
        <v>119.4996991756</v>
      </c>
      <c r="AD21" s="38">
        <v>118.692007955834</v>
      </c>
      <c r="AE21" s="38">
        <v>123.314042392787</v>
      </c>
      <c r="AF21" s="38">
        <v>115.579551514456</v>
      </c>
      <c r="AG21" s="38">
        <v>102.35458067490799</v>
      </c>
      <c r="AH21" s="38">
        <v>112.34886080450801</v>
      </c>
      <c r="AI21" s="38">
        <v>111.833947222009</v>
      </c>
      <c r="AJ21" s="38">
        <v>123.02784079252601</v>
      </c>
      <c r="AK21" s="38">
        <v>127.426402755533</v>
      </c>
      <c r="AL21" s="38">
        <v>120.65279561691899</v>
      </c>
      <c r="AM21" s="38">
        <v>122.276453338991</v>
      </c>
      <c r="AN21" s="38">
        <v>120.999080374374</v>
      </c>
      <c r="AO21" s="38">
        <v>127.44870891911</v>
      </c>
      <c r="AP21" s="38">
        <v>126.35940079712699</v>
      </c>
      <c r="AQ21" s="38">
        <v>129.08237051434901</v>
      </c>
      <c r="AR21" s="38">
        <v>119.057732905774</v>
      </c>
      <c r="AS21" s="38">
        <v>104.277097838891</v>
      </c>
      <c r="AT21" s="38">
        <v>114.98532398983301</v>
      </c>
      <c r="AU21" s="38">
        <v>120.48480349701499</v>
      </c>
      <c r="AV21" s="38">
        <v>127.966545971803</v>
      </c>
      <c r="AW21" s="38">
        <v>132.612038843096</v>
      </c>
      <c r="AX21" s="38">
        <v>125.19866220967501</v>
      </c>
      <c r="AY21" s="38">
        <v>126.47222159894</v>
      </c>
      <c r="AZ21" s="38">
        <v>126.16613652650901</v>
      </c>
      <c r="BA21" s="38">
        <v>128.794862466734</v>
      </c>
      <c r="BB21" s="38">
        <v>127.56798782504301</v>
      </c>
      <c r="BC21" s="38">
        <v>130.76806213774299</v>
      </c>
      <c r="BD21" s="38">
        <v>121.82144066385</v>
      </c>
      <c r="BE21" s="38">
        <v>107.152114560231</v>
      </c>
      <c r="BF21" s="38">
        <v>116.113376085472</v>
      </c>
      <c r="BG21" s="38">
        <v>124.07434700358201</v>
      </c>
      <c r="BH21" s="38">
        <v>132.42418656793501</v>
      </c>
      <c r="BI21" s="38">
        <v>136.65649644127299</v>
      </c>
      <c r="BJ21" s="38">
        <v>128.61529006477701</v>
      </c>
      <c r="BK21" s="38">
        <v>134.06656939070001</v>
      </c>
      <c r="BL21" s="38">
        <v>126.623839764156</v>
      </c>
      <c r="BM21" s="38">
        <v>128.92200161580701</v>
      </c>
      <c r="BN21" s="38">
        <v>133.96499824713899</v>
      </c>
      <c r="BO21" s="38">
        <v>135.60791075960401</v>
      </c>
      <c r="BP21" s="38">
        <v>123.080092391355</v>
      </c>
      <c r="BQ21" s="38">
        <v>112.59512355691</v>
      </c>
      <c r="BR21" s="38">
        <v>106.774047669474</v>
      </c>
      <c r="BS21" s="38">
        <v>66.711725567774195</v>
      </c>
      <c r="BT21" s="38">
        <v>78.854164801631995</v>
      </c>
      <c r="BU21" s="38">
        <v>97.507796361190898</v>
      </c>
      <c r="BV21" s="38">
        <v>110.946641691257</v>
      </c>
      <c r="BW21" s="38">
        <v>120.126322740974</v>
      </c>
      <c r="BX21" s="38">
        <v>119.531641525602</v>
      </c>
      <c r="BY21" s="38">
        <v>119.581522020508</v>
      </c>
      <c r="BZ21" s="38">
        <v>118.236840542595</v>
      </c>
      <c r="CA21" s="38">
        <v>130.61946948765001</v>
      </c>
      <c r="CB21" s="38">
        <v>120.127858286288</v>
      </c>
      <c r="CC21" s="38">
        <v>111.907737905128</v>
      </c>
      <c r="CD21" s="38">
        <v>116.73559344889</v>
      </c>
      <c r="CE21" s="38">
        <v>136.062890027148</v>
      </c>
      <c r="CF21" s="38">
        <v>117.920167419743</v>
      </c>
      <c r="CG21" s="38">
        <v>82.991943817365495</v>
      </c>
      <c r="CH21" s="38">
        <v>87.9945972089142</v>
      </c>
      <c r="CI21" s="38">
        <v>119.98745573343299</v>
      </c>
      <c r="CJ21" s="38">
        <v>127.11229655891999</v>
      </c>
      <c r="CK21" s="38">
        <v>137.12279522438001</v>
      </c>
      <c r="CL21" s="38">
        <v>132.938046724412</v>
      </c>
      <c r="CM21" s="38">
        <v>142.392655801708</v>
      </c>
      <c r="CN21" s="38">
        <v>129.35908873806599</v>
      </c>
      <c r="CO21" s="38">
        <v>120.97515170205</v>
      </c>
      <c r="CP21" s="38">
        <v>124.99496025892201</v>
      </c>
      <c r="CQ21" s="38">
        <v>150.621257657548</v>
      </c>
      <c r="CR21" s="38">
        <v>129.58367504709801</v>
      </c>
      <c r="CS21" s="38">
        <v>132.749220658377</v>
      </c>
      <c r="CT21" s="38">
        <v>132.765099570122</v>
      </c>
      <c r="CU21" s="38">
        <v>137.84873322112099</v>
      </c>
      <c r="CV21" s="38">
        <v>142.121134302066</v>
      </c>
      <c r="CW21" s="38">
        <v>138.65734932659001</v>
      </c>
      <c r="CX21" s="38">
        <v>140.11563251516901</v>
      </c>
      <c r="CY21" s="38">
        <v>143.441964544645</v>
      </c>
      <c r="CZ21" s="38">
        <v>127.233399342049</v>
      </c>
      <c r="DA21" s="38">
        <v>118.171713303567</v>
      </c>
      <c r="DB21" s="38">
        <v>124.156731040008</v>
      </c>
      <c r="DC21" s="38">
        <v>142.379814719</v>
      </c>
      <c r="DD21" s="38">
        <v>143.93759681884299</v>
      </c>
      <c r="DE21" s="38">
        <v>134.90028562335101</v>
      </c>
      <c r="DF21" s="38">
        <v>135.29695461920801</v>
      </c>
      <c r="DG21" s="38">
        <v>138.190002906242</v>
      </c>
      <c r="DH21" s="38">
        <v>142.96853707558299</v>
      </c>
      <c r="DI21" s="38">
        <v>145.61923518411101</v>
      </c>
      <c r="DJ21" s="38">
        <v>146.221640271155</v>
      </c>
      <c r="DK21" s="38">
        <v>152.996418981603</v>
      </c>
      <c r="DL21" s="38">
        <v>136.38943374006601</v>
      </c>
      <c r="DM21" s="38">
        <v>122.63897362930599</v>
      </c>
      <c r="DN21" s="38">
        <v>131.89778336263001</v>
      </c>
      <c r="DO21" s="38">
        <v>150.313728785249</v>
      </c>
      <c r="DP21" s="38">
        <v>150.685451591841</v>
      </c>
      <c r="DQ21" s="38">
        <v>145.55060433748</v>
      </c>
      <c r="DR21" s="38">
        <v>144.41103806412201</v>
      </c>
      <c r="DS21" s="38">
        <v>148.412401964672</v>
      </c>
      <c r="DT21" s="38">
        <v>153.07005842019001</v>
      </c>
      <c r="DU21" s="38">
        <v>152.59834351613799</v>
      </c>
      <c r="DV21" s="38">
        <v>160.52281028079</v>
      </c>
      <c r="DW21" s="38">
        <v>0</v>
      </c>
      <c r="DX21" s="38">
        <v>89.682511991487104</v>
      </c>
      <c r="DY21" s="38">
        <v>101.18084241878154</v>
      </c>
      <c r="DZ21" s="38">
        <v>100.19666978435373</v>
      </c>
      <c r="EA21" s="38">
        <v>108.93997580537734</v>
      </c>
      <c r="EB21" s="38">
        <v>97.278436667605391</v>
      </c>
      <c r="EC21" s="38">
        <v>110.14334905398967</v>
      </c>
      <c r="ED21" s="38">
        <v>111.85853481968866</v>
      </c>
      <c r="EE21" s="38">
        <v>120.50191650807365</v>
      </c>
      <c r="EF21" s="38">
        <v>110.09433099795733</v>
      </c>
      <c r="EG21" s="38">
        <v>120.76273025668934</v>
      </c>
      <c r="EH21" s="38">
        <v>121.30944311009466</v>
      </c>
      <c r="EI21" s="38">
        <v>127.63016007686201</v>
      </c>
      <c r="EJ21" s="38">
        <v>112.77338491149935</v>
      </c>
      <c r="EK21" s="38">
        <v>127.02112943730465</v>
      </c>
      <c r="EL21" s="38">
        <v>125.94567344504134</v>
      </c>
      <c r="EM21" s="38">
        <v>129.04363747650666</v>
      </c>
      <c r="EN21" s="38">
        <v>115.02897710318433</v>
      </c>
      <c r="EO21" s="38">
        <v>131.05167667092999</v>
      </c>
      <c r="EP21" s="38">
        <v>129.76856640654435</v>
      </c>
      <c r="EQ21" s="38">
        <v>132.83163687418335</v>
      </c>
      <c r="ER21" s="38">
        <v>114.14975453924633</v>
      </c>
      <c r="ES21" s="38">
        <v>81.024562243532372</v>
      </c>
      <c r="ET21" s="38">
        <v>116.86820198594432</v>
      </c>
      <c r="EU21" s="38">
        <v>122.81261068358434</v>
      </c>
      <c r="EV21" s="38">
        <v>116.25706321343534</v>
      </c>
      <c r="EW21" s="38">
        <v>112.32500042141884</v>
      </c>
      <c r="EX21" s="38">
        <v>111.69811650042239</v>
      </c>
      <c r="EY21" s="38">
        <v>137.48449925016666</v>
      </c>
      <c r="EZ21" s="38">
        <v>125.10973356634599</v>
      </c>
      <c r="FA21" s="38">
        <v>137.65138445434101</v>
      </c>
      <c r="FB21" s="38">
        <v>137.57832236443633</v>
      </c>
      <c r="FC21" s="38">
        <v>140.73831546213466</v>
      </c>
      <c r="FD21" s="38">
        <v>123.18728122854134</v>
      </c>
      <c r="FE21" s="38">
        <v>140.40589905373133</v>
      </c>
      <c r="FF21" s="38">
        <v>138.81849820034435</v>
      </c>
      <c r="FG21" s="38">
        <v>148.27909814562301</v>
      </c>
      <c r="FH21" s="38">
        <v>130.30873024400069</v>
      </c>
      <c r="FI21" s="38">
        <v>148.84992823819002</v>
      </c>
      <c r="FJ21" s="38">
        <v>148.63116614966134</v>
      </c>
      <c r="FK21" s="38">
        <v>97.938737843978302</v>
      </c>
      <c r="FL21" s="38">
        <v>107.73406607994514</v>
      </c>
      <c r="FM21" s="38">
        <v>118.39482220133341</v>
      </c>
      <c r="FN21" s="38">
        <v>122.601542584827</v>
      </c>
      <c r="FO21" s="38">
        <v>125.64696621577829</v>
      </c>
      <c r="FP21" s="38">
        <v>105.57090783266771</v>
      </c>
      <c r="FQ21" s="38">
        <v>115.79633356302097</v>
      </c>
      <c r="FR21" s="38">
        <v>133.967567048196</v>
      </c>
      <c r="FS21" s="38">
        <v>135.28542706319621</v>
      </c>
      <c r="FT21" s="38">
        <v>143.59678174116939</v>
      </c>
      <c r="FU21" s="38">
        <v>99.999999999999929</v>
      </c>
      <c r="FV21" s="38">
        <v>109.94555926233937</v>
      </c>
      <c r="FW21" s="38">
        <v>119.94916611040082</v>
      </c>
      <c r="FX21" s="38">
        <v>123.69595631758801</v>
      </c>
      <c r="FY21" s="38">
        <v>127.17021426371049</v>
      </c>
      <c r="FZ21" s="38">
        <v>108.71378236307685</v>
      </c>
      <c r="GA21" s="38">
        <v>119.44116984636082</v>
      </c>
      <c r="GB21" s="38">
        <v>135.2694389618145</v>
      </c>
      <c r="GC21" s="38">
        <v>137.67269415705999</v>
      </c>
      <c r="GD21" s="64"/>
      <c r="GE21" s="61" t="s">
        <v>382</v>
      </c>
      <c r="GF21" s="72"/>
      <c r="GG21"/>
      <c r="GH21" s="48"/>
      <c r="GI21" s="81"/>
    </row>
    <row r="22" spans="1:195" s="7" customFormat="1" ht="18" customHeight="1">
      <c r="A22" s="502"/>
      <c r="B22" s="33"/>
      <c r="C22" s="34">
        <v>2.2999999999999998</v>
      </c>
      <c r="D22" s="35">
        <v>0.51641002307315098</v>
      </c>
      <c r="E22" s="36">
        <v>12</v>
      </c>
      <c r="F22" s="45"/>
      <c r="G22" s="7" t="s">
        <v>94</v>
      </c>
      <c r="H22" s="38">
        <v>98.092769272604002</v>
      </c>
      <c r="I22" s="38">
        <v>99.136474830002896</v>
      </c>
      <c r="J22" s="38">
        <v>101.325624396664</v>
      </c>
      <c r="K22" s="38">
        <v>97.639826626634402</v>
      </c>
      <c r="L22" s="38">
        <v>101.39288200630099</v>
      </c>
      <c r="M22" s="38">
        <v>103.541236904752</v>
      </c>
      <c r="N22" s="38">
        <v>99.8583371817939</v>
      </c>
      <c r="O22" s="38">
        <v>108.173581737589</v>
      </c>
      <c r="P22" s="38">
        <v>101.269150596665</v>
      </c>
      <c r="Q22" s="38">
        <v>103.316692978666</v>
      </c>
      <c r="R22" s="38">
        <v>90.032350966703206</v>
      </c>
      <c r="S22" s="38">
        <v>96.221072501623496</v>
      </c>
      <c r="T22" s="38">
        <v>106.86608340336601</v>
      </c>
      <c r="U22" s="38">
        <v>106.774</v>
      </c>
      <c r="V22" s="38">
        <v>108.075</v>
      </c>
      <c r="W22" s="38">
        <v>103.08799999999999</v>
      </c>
      <c r="X22" s="38">
        <v>105.062</v>
      </c>
      <c r="Y22" s="38">
        <v>107.98</v>
      </c>
      <c r="Z22" s="38">
        <v>101.961</v>
      </c>
      <c r="AA22" s="38">
        <v>109.947</v>
      </c>
      <c r="AB22" s="38">
        <v>103.809</v>
      </c>
      <c r="AC22" s="38">
        <v>95.164999999999907</v>
      </c>
      <c r="AD22" s="38">
        <v>93.116999999999905</v>
      </c>
      <c r="AE22" s="38">
        <v>96.946999999999903</v>
      </c>
      <c r="AF22" s="38">
        <v>109.702</v>
      </c>
      <c r="AG22" s="38">
        <v>109.32</v>
      </c>
      <c r="AH22" s="38">
        <v>111.64400000000001</v>
      </c>
      <c r="AI22" s="38">
        <v>105.249</v>
      </c>
      <c r="AJ22" s="38">
        <v>107.72799999999999</v>
      </c>
      <c r="AK22" s="38">
        <v>110.18300000000001</v>
      </c>
      <c r="AL22" s="38">
        <v>104.583</v>
      </c>
      <c r="AM22" s="38">
        <v>107.456095054158</v>
      </c>
      <c r="AN22" s="38">
        <v>99.839999999999904</v>
      </c>
      <c r="AO22" s="38">
        <v>95.616466518843197</v>
      </c>
      <c r="AP22" s="38">
        <v>103.67388786087101</v>
      </c>
      <c r="AQ22" s="38">
        <v>99.252999999999901</v>
      </c>
      <c r="AR22" s="38">
        <v>110.0744501913</v>
      </c>
      <c r="AS22" s="38">
        <v>109.52753981635399</v>
      </c>
      <c r="AT22" s="38">
        <v>110.305605732346</v>
      </c>
      <c r="AU22" s="38">
        <v>106.850574744974</v>
      </c>
      <c r="AV22" s="38">
        <v>109.588038800558</v>
      </c>
      <c r="AW22" s="38">
        <v>112.269075848673</v>
      </c>
      <c r="AX22" s="38">
        <v>107.34457124161401</v>
      </c>
      <c r="AY22" s="38">
        <v>109.901673898799</v>
      </c>
      <c r="AZ22" s="38">
        <v>103.183100295476</v>
      </c>
      <c r="BA22" s="38">
        <v>100.92015490700101</v>
      </c>
      <c r="BB22" s="38">
        <v>102.067636033646</v>
      </c>
      <c r="BC22" s="38">
        <v>105.492773731555</v>
      </c>
      <c r="BD22" s="38">
        <v>117.288754814679</v>
      </c>
      <c r="BE22" s="38">
        <v>116.936952083815</v>
      </c>
      <c r="BF22" s="38">
        <v>122.327221463195</v>
      </c>
      <c r="BG22" s="38">
        <v>115.600619102793</v>
      </c>
      <c r="BH22" s="38">
        <v>114.734731105509</v>
      </c>
      <c r="BI22" s="38">
        <v>117.12711840590801</v>
      </c>
      <c r="BJ22" s="38">
        <v>111.446160965294</v>
      </c>
      <c r="BK22" s="38">
        <v>114.64779908115</v>
      </c>
      <c r="BL22" s="38">
        <v>108.843007212055</v>
      </c>
      <c r="BM22" s="38">
        <v>104.49552759988801</v>
      </c>
      <c r="BN22" s="38">
        <v>106.18450148147301</v>
      </c>
      <c r="BO22" s="38">
        <v>113.191532644463</v>
      </c>
      <c r="BP22" s="38">
        <v>115.300914636074</v>
      </c>
      <c r="BQ22" s="38">
        <v>122.236293184435</v>
      </c>
      <c r="BR22" s="38">
        <v>107.222123795812</v>
      </c>
      <c r="BS22" s="38">
        <v>2.6121794097897499</v>
      </c>
      <c r="BT22" s="38">
        <v>19.8312215342877</v>
      </c>
      <c r="BU22" s="38">
        <v>84.852291134538106</v>
      </c>
      <c r="BV22" s="38">
        <v>117.80567999894799</v>
      </c>
      <c r="BW22" s="38">
        <v>117.09161285747599</v>
      </c>
      <c r="BX22" s="38">
        <v>117.151848620753</v>
      </c>
      <c r="BY22" s="38">
        <v>109.76713346925401</v>
      </c>
      <c r="BZ22" s="38">
        <v>112.168974760883</v>
      </c>
      <c r="CA22" s="38">
        <v>119.297796421299</v>
      </c>
      <c r="CB22" s="38">
        <v>122.073857925974</v>
      </c>
      <c r="CC22" s="38">
        <v>125.480437094983</v>
      </c>
      <c r="CD22" s="38">
        <v>120.16231831479701</v>
      </c>
      <c r="CE22" s="38">
        <v>106.057107586813</v>
      </c>
      <c r="CF22" s="38">
        <v>99.394164276015502</v>
      </c>
      <c r="CG22" s="38">
        <v>3.1429704455111902</v>
      </c>
      <c r="CH22" s="38">
        <v>2.4210001727950199</v>
      </c>
      <c r="CI22" s="38">
        <v>2.3839792052832798</v>
      </c>
      <c r="CJ22" s="38">
        <v>59.2432320784187</v>
      </c>
      <c r="CK22" s="38">
        <v>118.39256866635699</v>
      </c>
      <c r="CL22" s="38">
        <v>117.946538105882</v>
      </c>
      <c r="CM22" s="38">
        <v>126.893094109644</v>
      </c>
      <c r="CN22" s="38">
        <v>123.71003613193299</v>
      </c>
      <c r="CO22" s="38">
        <v>137.07348332275399</v>
      </c>
      <c r="CP22" s="38">
        <v>122.158366155926</v>
      </c>
      <c r="CQ22" s="38">
        <v>118.556367345437</v>
      </c>
      <c r="CR22" s="38">
        <v>103.96955374789199</v>
      </c>
      <c r="CS22" s="38">
        <v>90.046965165468706</v>
      </c>
      <c r="CT22" s="38">
        <v>67.768190903969696</v>
      </c>
      <c r="CU22" s="38">
        <v>69.459063028055596</v>
      </c>
      <c r="CV22" s="38">
        <v>77.012042906129807</v>
      </c>
      <c r="CW22" s="38">
        <v>85.098305740390799</v>
      </c>
      <c r="CX22" s="38">
        <v>119.86011048146899</v>
      </c>
      <c r="CY22" s="38">
        <v>111.124503388985</v>
      </c>
      <c r="CZ22" s="38">
        <v>147.86128925497499</v>
      </c>
      <c r="DA22" s="38">
        <v>142.368102265159</v>
      </c>
      <c r="DB22" s="38">
        <v>151.915340148437</v>
      </c>
      <c r="DC22" s="38">
        <v>126.151131411039</v>
      </c>
      <c r="DD22" s="38">
        <v>141.624161795037</v>
      </c>
      <c r="DE22" s="38">
        <v>107.927793496117</v>
      </c>
      <c r="DF22" s="38">
        <v>79.434983810189493</v>
      </c>
      <c r="DG22" s="38">
        <v>77.881427726503901</v>
      </c>
      <c r="DH22" s="38">
        <v>86.608957241706193</v>
      </c>
      <c r="DI22" s="38">
        <v>93.5591477070911</v>
      </c>
      <c r="DJ22" s="38">
        <v>124.353340281139</v>
      </c>
      <c r="DK22" s="38">
        <v>116.517467108177</v>
      </c>
      <c r="DL22" s="38">
        <v>154.03652340353599</v>
      </c>
      <c r="DM22" s="38">
        <v>157.525569266947</v>
      </c>
      <c r="DN22" s="38">
        <v>164.81845569534201</v>
      </c>
      <c r="DO22" s="38">
        <v>137.763294643433</v>
      </c>
      <c r="DP22" s="38">
        <v>151.91802871834699</v>
      </c>
      <c r="DQ22" s="38">
        <v>128.20351069609501</v>
      </c>
      <c r="DR22" s="38">
        <v>98.020551610199902</v>
      </c>
      <c r="DS22" s="38">
        <v>89.767487445762896</v>
      </c>
      <c r="DT22" s="38">
        <v>95.610982488134894</v>
      </c>
      <c r="DU22" s="38">
        <v>101.457841149167</v>
      </c>
      <c r="DV22" s="38">
        <v>130.89124212559801</v>
      </c>
      <c r="DW22" s="38">
        <v>0</v>
      </c>
      <c r="DX22" s="38">
        <v>99.518289499756975</v>
      </c>
      <c r="DY22" s="38">
        <v>100.85798184589579</v>
      </c>
      <c r="DZ22" s="38">
        <v>103.1003565053493</v>
      </c>
      <c r="EA22" s="38">
        <v>96.523372148997566</v>
      </c>
      <c r="EB22" s="38">
        <v>107.23836113445533</v>
      </c>
      <c r="EC22" s="38">
        <v>105.37666666666667</v>
      </c>
      <c r="ED22" s="38">
        <v>105.23899999999999</v>
      </c>
      <c r="EE22" s="38">
        <v>95.076333333333238</v>
      </c>
      <c r="EF22" s="38">
        <v>110.22199999999999</v>
      </c>
      <c r="EG22" s="38">
        <v>107.71999999999998</v>
      </c>
      <c r="EH22" s="38">
        <v>103.95969835138597</v>
      </c>
      <c r="EI22" s="38">
        <v>99.514451459904691</v>
      </c>
      <c r="EJ22" s="38">
        <v>109.96919858</v>
      </c>
      <c r="EK22" s="38">
        <v>109.56922979806832</v>
      </c>
      <c r="EL22" s="38">
        <v>106.80978181196299</v>
      </c>
      <c r="EM22" s="38">
        <v>102.82685489073401</v>
      </c>
      <c r="EN22" s="38">
        <v>118.850976120563</v>
      </c>
      <c r="EO22" s="38">
        <v>115.82082287140334</v>
      </c>
      <c r="EP22" s="38">
        <v>111.64565575283301</v>
      </c>
      <c r="EQ22" s="38">
        <v>107.95718724194133</v>
      </c>
      <c r="ER22" s="38">
        <v>114.91977720544033</v>
      </c>
      <c r="ES22" s="38">
        <v>35.765230692871853</v>
      </c>
      <c r="ET22" s="38">
        <v>117.34971382572566</v>
      </c>
      <c r="EU22" s="38">
        <v>113.744634883812</v>
      </c>
      <c r="EV22" s="38">
        <v>122.57220444525133</v>
      </c>
      <c r="EW22" s="38">
        <v>69.531414102779891</v>
      </c>
      <c r="EX22" s="38">
        <v>21.349403818832332</v>
      </c>
      <c r="EY22" s="38">
        <v>121.07740029396099</v>
      </c>
      <c r="EZ22" s="38">
        <v>127.64729520353767</v>
      </c>
      <c r="FA22" s="38">
        <v>104.19096208626588</v>
      </c>
      <c r="FB22" s="38">
        <v>71.413098946051704</v>
      </c>
      <c r="FC22" s="38">
        <v>105.36097320361493</v>
      </c>
      <c r="FD22" s="38">
        <v>147.38157722285698</v>
      </c>
      <c r="FE22" s="38">
        <v>125.23436223406433</v>
      </c>
      <c r="FF22" s="38">
        <v>81.308456259466539</v>
      </c>
      <c r="FG22" s="38">
        <v>111.47665169880237</v>
      </c>
      <c r="FH22" s="38">
        <v>158.79351612194168</v>
      </c>
      <c r="FI22" s="38">
        <v>139.29494468595831</v>
      </c>
      <c r="FJ22" s="38">
        <v>94.46634051469924</v>
      </c>
      <c r="FK22" s="38">
        <v>101.37465765316722</v>
      </c>
      <c r="FL22" s="38">
        <v>104.87270834033659</v>
      </c>
      <c r="FM22" s="38">
        <v>106.1321561573001</v>
      </c>
      <c r="FN22" s="38">
        <v>107.99647854770949</v>
      </c>
      <c r="FO22" s="38">
        <v>114.34478918342859</v>
      </c>
      <c r="FP22" s="38">
        <v>91.387129864136739</v>
      </c>
      <c r="FQ22" s="38">
        <v>75.875163576694774</v>
      </c>
      <c r="FR22" s="38">
        <v>99.485237444795672</v>
      </c>
      <c r="FS22" s="38">
        <v>115.53323348562546</v>
      </c>
      <c r="FT22" s="38">
        <v>127.91222451169646</v>
      </c>
      <c r="FU22" s="38">
        <v>99.999999999999901</v>
      </c>
      <c r="FV22" s="38">
        <v>103.23259028361382</v>
      </c>
      <c r="FW22" s="38">
        <v>105.35403745282265</v>
      </c>
      <c r="FX22" s="38">
        <v>107.29376627019133</v>
      </c>
      <c r="FY22" s="38">
        <v>113.56866049668515</v>
      </c>
      <c r="FZ22" s="38">
        <v>95.444839151962455</v>
      </c>
      <c r="GA22" s="38">
        <v>83.632605665206157</v>
      </c>
      <c r="GB22" s="38">
        <v>102.15308235986755</v>
      </c>
      <c r="GC22" s="38">
        <v>116.35026185379756</v>
      </c>
      <c r="GD22" s="60"/>
      <c r="GE22" s="61" t="s">
        <v>227</v>
      </c>
      <c r="GF22" s="72"/>
      <c r="GG22"/>
      <c r="GH22" s="48"/>
      <c r="GI22" s="81"/>
    </row>
    <row r="23" spans="1:195" s="7" customFormat="1" ht="18" customHeight="1">
      <c r="A23" s="502"/>
      <c r="B23" s="33"/>
      <c r="C23" s="34">
        <v>2.4</v>
      </c>
      <c r="D23" s="35">
        <v>0.148077459672668</v>
      </c>
      <c r="E23" s="36">
        <v>15</v>
      </c>
      <c r="F23" s="45"/>
      <c r="G23" s="45" t="s">
        <v>670</v>
      </c>
      <c r="H23" s="38">
        <v>97.330002308757201</v>
      </c>
      <c r="I23" s="38">
        <v>89.573689306912598</v>
      </c>
      <c r="J23" s="38">
        <v>95.227066483720094</v>
      </c>
      <c r="K23" s="38">
        <v>98.1295979130267</v>
      </c>
      <c r="L23" s="38">
        <v>106.663461872224</v>
      </c>
      <c r="M23" s="38">
        <v>104.000897034922</v>
      </c>
      <c r="N23" s="38">
        <v>98.707643300115805</v>
      </c>
      <c r="O23" s="38">
        <v>95.752192400225596</v>
      </c>
      <c r="P23" s="38">
        <v>96.262577420570395</v>
      </c>
      <c r="Q23" s="38">
        <v>93.690876976565406</v>
      </c>
      <c r="R23" s="38">
        <v>108.91720612628301</v>
      </c>
      <c r="S23" s="38">
        <v>115.744788856678</v>
      </c>
      <c r="T23" s="38">
        <v>111.30336727089799</v>
      </c>
      <c r="U23" s="38">
        <v>105.578431785722</v>
      </c>
      <c r="V23" s="38">
        <v>113.417873401189</v>
      </c>
      <c r="W23" s="38">
        <v>109.926796611564</v>
      </c>
      <c r="X23" s="38">
        <v>114.93875359778301</v>
      </c>
      <c r="Y23" s="38">
        <v>108.645685421282</v>
      </c>
      <c r="Z23" s="38">
        <v>105.479517121268</v>
      </c>
      <c r="AA23" s="38">
        <v>105.27569855913301</v>
      </c>
      <c r="AB23" s="38">
        <v>99.838497663656895</v>
      </c>
      <c r="AC23" s="38">
        <v>98.016217335929497</v>
      </c>
      <c r="AD23" s="38">
        <v>113.53938402015</v>
      </c>
      <c r="AE23" s="38">
        <v>115.79823463197999</v>
      </c>
      <c r="AF23" s="38">
        <v>124.617907386041</v>
      </c>
      <c r="AG23" s="38">
        <v>114.53215670387399</v>
      </c>
      <c r="AH23" s="38">
        <v>120.085499298282</v>
      </c>
      <c r="AI23" s="38">
        <v>120.132974091515</v>
      </c>
      <c r="AJ23" s="38">
        <v>125.437195534287</v>
      </c>
      <c r="AK23" s="38">
        <v>111.305637303842</v>
      </c>
      <c r="AL23" s="38">
        <v>111.07878105368199</v>
      </c>
      <c r="AM23" s="38">
        <v>110.003934728982</v>
      </c>
      <c r="AN23" s="38">
        <v>106.418598597808</v>
      </c>
      <c r="AO23" s="38">
        <v>103.670026816681</v>
      </c>
      <c r="AP23" s="38">
        <v>117.822189709906</v>
      </c>
      <c r="AQ23" s="38">
        <v>120.471060365784</v>
      </c>
      <c r="AR23" s="38">
        <v>129.53412248728</v>
      </c>
      <c r="AS23" s="38">
        <v>118.650626002005</v>
      </c>
      <c r="AT23" s="38">
        <v>127.00334094027799</v>
      </c>
      <c r="AU23" s="38">
        <v>127.487787816085</v>
      </c>
      <c r="AV23" s="38">
        <v>130.229033530435</v>
      </c>
      <c r="AW23" s="38">
        <v>117.836850842001</v>
      </c>
      <c r="AX23" s="38">
        <v>115.227954480102</v>
      </c>
      <c r="AY23" s="38">
        <v>112.489280061012</v>
      </c>
      <c r="AZ23" s="38">
        <v>111.336851566961</v>
      </c>
      <c r="BA23" s="38">
        <v>107.19175210156899</v>
      </c>
      <c r="BB23" s="38">
        <v>118.735466730523</v>
      </c>
      <c r="BC23" s="38">
        <v>122.24444116170299</v>
      </c>
      <c r="BD23" s="38">
        <v>132.081741670621</v>
      </c>
      <c r="BE23" s="38">
        <v>120.54816223578599</v>
      </c>
      <c r="BF23" s="38">
        <v>135.05786684417899</v>
      </c>
      <c r="BG23" s="38">
        <v>133.505613061025</v>
      </c>
      <c r="BH23" s="38">
        <v>138.15024773572401</v>
      </c>
      <c r="BI23" s="38">
        <v>125.941001294899</v>
      </c>
      <c r="BJ23" s="38">
        <v>121.202434703119</v>
      </c>
      <c r="BK23" s="38">
        <v>119.99722671355499</v>
      </c>
      <c r="BL23" s="38">
        <v>118.511440495168</v>
      </c>
      <c r="BM23" s="38">
        <v>111.723951628515</v>
      </c>
      <c r="BN23" s="38">
        <v>127.21735267427199</v>
      </c>
      <c r="BO23" s="38">
        <v>127.07733496474999</v>
      </c>
      <c r="BP23" s="38">
        <v>134.06833411727999</v>
      </c>
      <c r="BQ23" s="38">
        <v>127.820094701691</v>
      </c>
      <c r="BR23" s="38">
        <v>136.493192110991</v>
      </c>
      <c r="BS23" s="38">
        <v>26.723566574182101</v>
      </c>
      <c r="BT23" s="38">
        <v>84.694684584235503</v>
      </c>
      <c r="BU23" s="38">
        <v>105.145725232033</v>
      </c>
      <c r="BV23" s="38">
        <v>90.345777234404906</v>
      </c>
      <c r="BW23" s="38">
        <v>88.322330315478894</v>
      </c>
      <c r="BX23" s="38">
        <v>98.652780088897899</v>
      </c>
      <c r="BY23" s="38">
        <v>101.282464968532</v>
      </c>
      <c r="BZ23" s="38">
        <v>116.013280310455</v>
      </c>
      <c r="CA23" s="38">
        <v>131.14470129160901</v>
      </c>
      <c r="CB23" s="38">
        <v>139.211345716701</v>
      </c>
      <c r="CC23" s="38">
        <v>131.63422036022601</v>
      </c>
      <c r="CD23" s="38">
        <v>148.24156061462699</v>
      </c>
      <c r="CE23" s="38">
        <v>148.93113604483199</v>
      </c>
      <c r="CF23" s="38">
        <v>146.15439945223301</v>
      </c>
      <c r="CG23" s="38">
        <v>78.966592399214903</v>
      </c>
      <c r="CH23" s="38">
        <v>66.982803248906706</v>
      </c>
      <c r="CI23" s="38">
        <v>76.218059824397599</v>
      </c>
      <c r="CJ23" s="38">
        <v>86.820481593940997</v>
      </c>
      <c r="CK23" s="38">
        <v>104.587720015477</v>
      </c>
      <c r="CL23" s="38">
        <v>121.078066694584</v>
      </c>
      <c r="CM23" s="38">
        <v>134.31029216130801</v>
      </c>
      <c r="CN23" s="38">
        <v>141.75576948320099</v>
      </c>
      <c r="CO23" s="38">
        <v>137.05343903843001</v>
      </c>
      <c r="CP23" s="38">
        <v>150.479409818503</v>
      </c>
      <c r="CQ23" s="38">
        <v>149.46976184731</v>
      </c>
      <c r="CR23" s="38">
        <v>158.23220881893201</v>
      </c>
      <c r="CS23" s="38">
        <v>146.99389624130001</v>
      </c>
      <c r="CT23" s="38">
        <v>137.109202661735</v>
      </c>
      <c r="CU23" s="38">
        <v>145.35404735087201</v>
      </c>
      <c r="CV23" s="38">
        <v>144.427322795859</v>
      </c>
      <c r="CW23" s="38">
        <v>126.89823829346599</v>
      </c>
      <c r="CX23" s="38">
        <v>148.160807344933</v>
      </c>
      <c r="CY23" s="38">
        <v>151.0277497777</v>
      </c>
      <c r="CZ23" s="38">
        <v>152.07223110892701</v>
      </c>
      <c r="DA23" s="38">
        <v>145.776001945948</v>
      </c>
      <c r="DB23" s="38">
        <v>163.893897501613</v>
      </c>
      <c r="DC23" s="38">
        <v>163.11869306581701</v>
      </c>
      <c r="DD23" s="38">
        <v>181.04295372057101</v>
      </c>
      <c r="DE23" s="38">
        <v>153.62464327636101</v>
      </c>
      <c r="DF23" s="38">
        <v>147.99505591295701</v>
      </c>
      <c r="DG23" s="38">
        <v>149.946951496389</v>
      </c>
      <c r="DH23" s="38">
        <v>150.93588559216599</v>
      </c>
      <c r="DI23" s="38">
        <v>137.55674876679501</v>
      </c>
      <c r="DJ23" s="38">
        <v>160.33871954912601</v>
      </c>
      <c r="DK23" s="38">
        <v>164.54830359812101</v>
      </c>
      <c r="DL23" s="38">
        <v>165.64670488958501</v>
      </c>
      <c r="DM23" s="38">
        <v>155.55651506330699</v>
      </c>
      <c r="DN23" s="38">
        <v>170.242605390958</v>
      </c>
      <c r="DO23" s="38">
        <v>167.064224547289</v>
      </c>
      <c r="DP23" s="38">
        <v>183.41339805715799</v>
      </c>
      <c r="DQ23" s="38">
        <v>159.92714483743401</v>
      </c>
      <c r="DR23" s="38">
        <v>156.30119737444801</v>
      </c>
      <c r="DS23" s="38">
        <v>162.62000440510599</v>
      </c>
      <c r="DT23" s="38">
        <v>165.006110668183</v>
      </c>
      <c r="DU23" s="38">
        <v>146.56923206608801</v>
      </c>
      <c r="DV23" s="38">
        <v>171.941273556916</v>
      </c>
      <c r="DW23" s="38">
        <v>0</v>
      </c>
      <c r="DX23" s="38">
        <v>94.043586033129955</v>
      </c>
      <c r="DY23" s="38">
        <v>102.93131894005757</v>
      </c>
      <c r="DZ23" s="38">
        <v>96.907471040303918</v>
      </c>
      <c r="EA23" s="38">
        <v>106.1176239865088</v>
      </c>
      <c r="EB23" s="38">
        <v>110.09989081926966</v>
      </c>
      <c r="EC23" s="38">
        <v>111.17041187687634</v>
      </c>
      <c r="ED23" s="38">
        <v>103.53123778135263</v>
      </c>
      <c r="EE23" s="38">
        <v>109.11794532935316</v>
      </c>
      <c r="EF23" s="38">
        <v>119.74518779606565</v>
      </c>
      <c r="EG23" s="38">
        <v>118.95860230988133</v>
      </c>
      <c r="EH23" s="38">
        <v>109.16710479349065</v>
      </c>
      <c r="EI23" s="38">
        <v>113.98775896412367</v>
      </c>
      <c r="EJ23" s="38">
        <v>125.062696476521</v>
      </c>
      <c r="EK23" s="38">
        <v>125.18455739617367</v>
      </c>
      <c r="EL23" s="38">
        <v>113.01802870269167</v>
      </c>
      <c r="EM23" s="38">
        <v>116.05721999793167</v>
      </c>
      <c r="EN23" s="38">
        <v>129.229256916862</v>
      </c>
      <c r="EO23" s="38">
        <v>132.53228736388269</v>
      </c>
      <c r="EP23" s="38">
        <v>119.90370063728066</v>
      </c>
      <c r="EQ23" s="38">
        <v>122.00621308917898</v>
      </c>
      <c r="ER23" s="38">
        <v>132.79387364332067</v>
      </c>
      <c r="ES23" s="38">
        <v>72.187992130150192</v>
      </c>
      <c r="ET23" s="38">
        <v>92.440295879593904</v>
      </c>
      <c r="EU23" s="38">
        <v>116.146815523532</v>
      </c>
      <c r="EV23" s="38">
        <v>139.69570889718466</v>
      </c>
      <c r="EW23" s="38">
        <v>124.68404263209329</v>
      </c>
      <c r="EX23" s="38">
        <v>76.673781555748434</v>
      </c>
      <c r="EY23" s="38">
        <v>119.99202629045635</v>
      </c>
      <c r="EZ23" s="38">
        <v>143.096206113378</v>
      </c>
      <c r="FA23" s="38">
        <v>151.56528896918067</v>
      </c>
      <c r="FB23" s="38">
        <v>142.296857602822</v>
      </c>
      <c r="FC23" s="38">
        <v>142.02893180536634</v>
      </c>
      <c r="FD23" s="38">
        <v>153.91404351882932</v>
      </c>
      <c r="FE23" s="38">
        <v>165.92876335424967</v>
      </c>
      <c r="FF23" s="38">
        <v>149.62596433383735</v>
      </c>
      <c r="FG23" s="38">
        <v>154.14792397134735</v>
      </c>
      <c r="FH23" s="38">
        <v>163.8152751146167</v>
      </c>
      <c r="FI23" s="38">
        <v>170.13492248062701</v>
      </c>
      <c r="FJ23" s="38">
        <v>161.30910414924566</v>
      </c>
      <c r="FK23" s="38">
        <v>97.533800501703979</v>
      </c>
      <c r="FL23" s="38">
        <v>107.24208387684254</v>
      </c>
      <c r="FM23" s="38">
        <v>114.7282711514994</v>
      </c>
      <c r="FN23" s="38">
        <v>119.69875998277277</v>
      </c>
      <c r="FO23" s="38">
        <v>125.67196863825909</v>
      </c>
      <c r="FP23" s="38">
        <v>99.354894992772614</v>
      </c>
      <c r="FQ23" s="38">
        <v>112.77483192705563</v>
      </c>
      <c r="FR23" s="38">
        <v>143.77732963496081</v>
      </c>
      <c r="FS23" s="38">
        <v>154.59630623875438</v>
      </c>
      <c r="FT23" s="38">
        <v>163.23471372995564</v>
      </c>
      <c r="FU23" s="38">
        <v>100.00000000000007</v>
      </c>
      <c r="FV23" s="38">
        <v>108.47987145171295</v>
      </c>
      <c r="FW23" s="38">
        <v>115.46466346589034</v>
      </c>
      <c r="FX23" s="38">
        <v>119.83062564332948</v>
      </c>
      <c r="FY23" s="38">
        <v>125.91786450180108</v>
      </c>
      <c r="FZ23" s="38">
        <v>103.39224429414918</v>
      </c>
      <c r="GA23" s="38">
        <v>115.2613898438707</v>
      </c>
      <c r="GB23" s="38">
        <v>144.74682112268675</v>
      </c>
      <c r="GC23" s="38">
        <v>155.90417379456588</v>
      </c>
      <c r="GD23" s="60"/>
      <c r="GE23" s="61" t="s">
        <v>671</v>
      </c>
      <c r="GF23" s="72"/>
      <c r="GG23"/>
      <c r="GH23" s="48"/>
      <c r="GI23" s="81"/>
    </row>
    <row r="24" spans="1:195" s="7" customFormat="1" ht="18" customHeight="1">
      <c r="A24" s="502"/>
      <c r="B24" s="33"/>
      <c r="C24" s="34">
        <v>2.5</v>
      </c>
      <c r="D24" s="35">
        <v>1.15368662569003</v>
      </c>
      <c r="E24" s="44">
        <v>17</v>
      </c>
      <c r="F24" s="45"/>
      <c r="G24" s="45" t="s">
        <v>350</v>
      </c>
      <c r="H24" s="38">
        <v>94.959931938890506</v>
      </c>
      <c r="I24" s="38">
        <v>88.233164772573005</v>
      </c>
      <c r="J24" s="38">
        <v>104.520735047215</v>
      </c>
      <c r="K24" s="38">
        <v>99.623929672347998</v>
      </c>
      <c r="L24" s="38">
        <v>93.326558747325805</v>
      </c>
      <c r="M24" s="38">
        <v>95.927387003053497</v>
      </c>
      <c r="N24" s="38">
        <v>96.630034569220797</v>
      </c>
      <c r="O24" s="38">
        <v>96.025006584662904</v>
      </c>
      <c r="P24" s="38">
        <v>115.921794777546</v>
      </c>
      <c r="Q24" s="38">
        <v>100.88700000634999</v>
      </c>
      <c r="R24" s="38">
        <v>105.862834793655</v>
      </c>
      <c r="S24" s="38">
        <v>108.08162208716</v>
      </c>
      <c r="T24" s="38">
        <v>108.604824452496</v>
      </c>
      <c r="U24" s="38">
        <v>96.854067163224002</v>
      </c>
      <c r="V24" s="38">
        <v>107.37905563009301</v>
      </c>
      <c r="W24" s="38">
        <v>105.136847533745</v>
      </c>
      <c r="X24" s="38">
        <v>98.447617676203706</v>
      </c>
      <c r="Y24" s="38">
        <v>101.09606551248</v>
      </c>
      <c r="Z24" s="38">
        <v>98.233250718861896</v>
      </c>
      <c r="AA24" s="38">
        <v>98.980121987933799</v>
      </c>
      <c r="AB24" s="38">
        <v>117.576127341716</v>
      </c>
      <c r="AC24" s="38">
        <v>101.571372378833</v>
      </c>
      <c r="AD24" s="38">
        <v>110.199782593652</v>
      </c>
      <c r="AE24" s="38">
        <v>110.24551995952901</v>
      </c>
      <c r="AF24" s="38">
        <v>112.886967580687</v>
      </c>
      <c r="AG24" s="38">
        <v>109.085937306912</v>
      </c>
      <c r="AH24" s="38">
        <v>111.78896961540801</v>
      </c>
      <c r="AI24" s="38">
        <v>113.73868951079</v>
      </c>
      <c r="AJ24" s="38">
        <v>109.238849236506</v>
      </c>
      <c r="AK24" s="38">
        <v>103.416601253512</v>
      </c>
      <c r="AL24" s="38">
        <v>103.243971339334</v>
      </c>
      <c r="AM24" s="38">
        <v>100.05466984443299</v>
      </c>
      <c r="AN24" s="38">
        <v>117.78528239913901</v>
      </c>
      <c r="AO24" s="38">
        <v>106.343354736208</v>
      </c>
      <c r="AP24" s="38">
        <v>115.33859303303601</v>
      </c>
      <c r="AQ24" s="38">
        <v>121.02890081875501</v>
      </c>
      <c r="AR24" s="38">
        <v>117.820396572189</v>
      </c>
      <c r="AS24" s="38">
        <v>111.77824126928699</v>
      </c>
      <c r="AT24" s="38">
        <v>116.68566451807401</v>
      </c>
      <c r="AU24" s="38">
        <v>118.03906155228</v>
      </c>
      <c r="AV24" s="38">
        <v>115.483617354301</v>
      </c>
      <c r="AW24" s="38">
        <v>111.547486949297</v>
      </c>
      <c r="AX24" s="38">
        <v>112.490221157793</v>
      </c>
      <c r="AY24" s="38">
        <v>106.49183759703401</v>
      </c>
      <c r="AZ24" s="38">
        <v>118.428077274854</v>
      </c>
      <c r="BA24" s="38">
        <v>109.68681648022</v>
      </c>
      <c r="BB24" s="38">
        <v>115.737578367192</v>
      </c>
      <c r="BC24" s="38">
        <v>125.864049071737</v>
      </c>
      <c r="BD24" s="38">
        <v>119.487436738849</v>
      </c>
      <c r="BE24" s="38">
        <v>116.967808419197</v>
      </c>
      <c r="BF24" s="38">
        <v>122.123565885283</v>
      </c>
      <c r="BG24" s="38">
        <v>123.77443991045899</v>
      </c>
      <c r="BH24" s="38">
        <v>121.51038156497199</v>
      </c>
      <c r="BI24" s="38">
        <v>116.310666262007</v>
      </c>
      <c r="BJ24" s="38">
        <v>117.972221759653</v>
      </c>
      <c r="BK24" s="38">
        <v>111.455447424867</v>
      </c>
      <c r="BL24" s="38">
        <v>123.31456880301999</v>
      </c>
      <c r="BM24" s="38">
        <v>113.05200024061401</v>
      </c>
      <c r="BN24" s="38">
        <v>124.94241975906399</v>
      </c>
      <c r="BO24" s="38">
        <v>128.68204938712401</v>
      </c>
      <c r="BP24" s="38">
        <v>119.682040460294</v>
      </c>
      <c r="BQ24" s="38">
        <v>122.930601624377</v>
      </c>
      <c r="BR24" s="38">
        <v>111.879492423904</v>
      </c>
      <c r="BS24" s="38">
        <v>64.916058227464106</v>
      </c>
      <c r="BT24" s="38">
        <v>95.691338047844994</v>
      </c>
      <c r="BU24" s="38">
        <v>128.75161128028199</v>
      </c>
      <c r="BV24" s="38">
        <v>125.79381060959101</v>
      </c>
      <c r="BW24" s="38">
        <v>114.151800808476</v>
      </c>
      <c r="BX24" s="38">
        <v>129.58916525827399</v>
      </c>
      <c r="BY24" s="38">
        <v>119.543441156765</v>
      </c>
      <c r="BZ24" s="38">
        <v>129.377693111865</v>
      </c>
      <c r="CA24" s="38">
        <v>135.54676416425801</v>
      </c>
      <c r="CB24" s="38">
        <v>130.111514929847</v>
      </c>
      <c r="CC24" s="38">
        <v>130.678493744679</v>
      </c>
      <c r="CD24" s="38">
        <v>131.681251803918</v>
      </c>
      <c r="CE24" s="38">
        <v>122.485373319339</v>
      </c>
      <c r="CF24" s="38">
        <v>114.161479841016</v>
      </c>
      <c r="CG24" s="38">
        <v>129.04303924004699</v>
      </c>
      <c r="CH24" s="38">
        <v>122.75722360272</v>
      </c>
      <c r="CI24" s="38">
        <v>129.75847975516399</v>
      </c>
      <c r="CJ24" s="38">
        <v>147.94350593181599</v>
      </c>
      <c r="CK24" s="38">
        <v>139.91897391088699</v>
      </c>
      <c r="CL24" s="38">
        <v>154.64637117082799</v>
      </c>
      <c r="CM24" s="38">
        <v>152.36659583457299</v>
      </c>
      <c r="CN24" s="38">
        <v>149.172649149309</v>
      </c>
      <c r="CO24" s="38">
        <v>138.83486595834401</v>
      </c>
      <c r="CP24" s="38">
        <v>138.08582307462899</v>
      </c>
      <c r="CQ24" s="38">
        <v>132.28923750164199</v>
      </c>
      <c r="CR24" s="38">
        <v>122.62665603849599</v>
      </c>
      <c r="CS24" s="38">
        <v>142.555791454191</v>
      </c>
      <c r="CT24" s="38">
        <v>139.93377871973701</v>
      </c>
      <c r="CU24" s="38">
        <v>145.62022895985299</v>
      </c>
      <c r="CV24" s="38">
        <v>162.56980332964801</v>
      </c>
      <c r="CW24" s="38">
        <v>143.43010201799399</v>
      </c>
      <c r="CX24" s="38">
        <v>155.15637466880401</v>
      </c>
      <c r="CY24" s="38">
        <v>155.96539877046399</v>
      </c>
      <c r="CZ24" s="38">
        <v>152.50915976182199</v>
      </c>
      <c r="DA24" s="38">
        <v>146.57444999630201</v>
      </c>
      <c r="DB24" s="38">
        <v>142.818694125089</v>
      </c>
      <c r="DC24" s="38">
        <v>134.10882023181301</v>
      </c>
      <c r="DD24" s="38">
        <v>131.144140249727</v>
      </c>
      <c r="DE24" s="38">
        <v>145.50982517829701</v>
      </c>
      <c r="DF24" s="38">
        <v>142.28214728442799</v>
      </c>
      <c r="DG24" s="38">
        <v>150.367269802972</v>
      </c>
      <c r="DH24" s="38">
        <v>168.154836581588</v>
      </c>
      <c r="DI24" s="38">
        <v>150.05954550971299</v>
      </c>
      <c r="DJ24" s="38">
        <v>167.73773015407301</v>
      </c>
      <c r="DK24" s="38">
        <v>165.057053260115</v>
      </c>
      <c r="DL24" s="38">
        <v>163.021609047027</v>
      </c>
      <c r="DM24" s="38">
        <v>151.89679764250101</v>
      </c>
      <c r="DN24" s="38">
        <v>143.852732959392</v>
      </c>
      <c r="DO24" s="38">
        <v>138.681553585459</v>
      </c>
      <c r="DP24" s="38">
        <v>132.706809805652</v>
      </c>
      <c r="DQ24" s="38">
        <v>150.67483468858401</v>
      </c>
      <c r="DR24" s="38">
        <v>153.54422859756801</v>
      </c>
      <c r="DS24" s="38">
        <v>158.097731523188</v>
      </c>
      <c r="DT24" s="38">
        <v>167.317883644267</v>
      </c>
      <c r="DU24" s="38">
        <v>148.669625422385</v>
      </c>
      <c r="DV24" s="38">
        <v>172.635655006913</v>
      </c>
      <c r="DW24" s="38">
        <v>0</v>
      </c>
      <c r="DX24" s="38">
        <v>95.90461058622617</v>
      </c>
      <c r="DY24" s="38">
        <v>96.292625140909095</v>
      </c>
      <c r="DZ24" s="38">
        <v>102.85894531047656</v>
      </c>
      <c r="EA24" s="38">
        <v>104.94381896238832</v>
      </c>
      <c r="EB24" s="38">
        <v>104.27931574860433</v>
      </c>
      <c r="EC24" s="38">
        <v>101.56017690747622</v>
      </c>
      <c r="ED24" s="38">
        <v>104.92983334950389</v>
      </c>
      <c r="EE24" s="38">
        <v>107.33889164400468</v>
      </c>
      <c r="EF24" s="38">
        <v>111.253958167669</v>
      </c>
      <c r="EG24" s="38">
        <v>108.79804666693599</v>
      </c>
      <c r="EH24" s="38">
        <v>107.02797452763532</v>
      </c>
      <c r="EI24" s="38">
        <v>114.236949529333</v>
      </c>
      <c r="EJ24" s="38">
        <v>115.42810078651667</v>
      </c>
      <c r="EK24" s="38">
        <v>115.02338861862602</v>
      </c>
      <c r="EL24" s="38">
        <v>112.470045343227</v>
      </c>
      <c r="EM24" s="38">
        <v>117.09614797304967</v>
      </c>
      <c r="EN24" s="38">
        <v>119.52627034777633</v>
      </c>
      <c r="EO24" s="38">
        <v>120.53182924581267</v>
      </c>
      <c r="EP24" s="38">
        <v>117.58074599584666</v>
      </c>
      <c r="EQ24" s="38">
        <v>122.22548979560067</v>
      </c>
      <c r="ER24" s="38">
        <v>118.16404483619165</v>
      </c>
      <c r="ES24" s="38">
        <v>96.453002518530369</v>
      </c>
      <c r="ET24" s="38">
        <v>123.17825889211367</v>
      </c>
      <c r="EU24" s="38">
        <v>128.155966144296</v>
      </c>
      <c r="EV24" s="38">
        <v>130.82375349281469</v>
      </c>
      <c r="EW24" s="38">
        <v>121.89663080013401</v>
      </c>
      <c r="EX24" s="38">
        <v>133.48640309656665</v>
      </c>
      <c r="EY24" s="38">
        <v>148.97731363876267</v>
      </c>
      <c r="EZ24" s="38">
        <v>142.03111272742734</v>
      </c>
      <c r="FA24" s="38">
        <v>132.49056166477632</v>
      </c>
      <c r="FB24" s="38">
        <v>149.37460366974599</v>
      </c>
      <c r="FC24" s="38">
        <v>151.51729181908732</v>
      </c>
      <c r="FD24" s="38">
        <v>147.30076796107099</v>
      </c>
      <c r="FE24" s="38">
        <v>136.92092855327903</v>
      </c>
      <c r="FF24" s="38">
        <v>153.60141788966268</v>
      </c>
      <c r="FG24" s="38">
        <v>160.95144297463366</v>
      </c>
      <c r="FH24" s="38">
        <v>152.92371321630665</v>
      </c>
      <c r="FI24" s="38">
        <v>140.68773269323165</v>
      </c>
      <c r="FJ24" s="38">
        <v>159.65328125500767</v>
      </c>
      <c r="FK24" s="38">
        <v>98.605554311918553</v>
      </c>
      <c r="FL24" s="38">
        <v>103.38793503955863</v>
      </c>
      <c r="FM24" s="38">
        <v>108.75832928229288</v>
      </c>
      <c r="FN24" s="38">
        <v>113.84514207253289</v>
      </c>
      <c r="FO24" s="38">
        <v>118.5968537008921</v>
      </c>
      <c r="FP24" s="38">
        <v>113.2929359897272</v>
      </c>
      <c r="FQ24" s="38">
        <v>129.8539336079433</v>
      </c>
      <c r="FR24" s="38">
        <v>141.51189362038428</v>
      </c>
      <c r="FS24" s="38">
        <v>146.35288887217507</v>
      </c>
      <c r="FT24" s="38">
        <v>150.84638069160229</v>
      </c>
      <c r="FU24" s="38">
        <v>100.00000000000006</v>
      </c>
      <c r="FV24" s="38">
        <v>104.52705441239726</v>
      </c>
      <c r="FW24" s="38">
        <v>110.32923222289332</v>
      </c>
      <c r="FX24" s="38">
        <v>115.00442068035484</v>
      </c>
      <c r="FY24" s="38">
        <v>119.96608384625908</v>
      </c>
      <c r="FZ24" s="38">
        <v>116.48781809778292</v>
      </c>
      <c r="GA24" s="38">
        <v>133.79602525706949</v>
      </c>
      <c r="GB24" s="38">
        <v>143.85339247025925</v>
      </c>
      <c r="GC24" s="38">
        <v>149.69363934466156</v>
      </c>
      <c r="GD24" s="64"/>
      <c r="GE24" s="61" t="s">
        <v>388</v>
      </c>
      <c r="GF24" s="72"/>
      <c r="GG24"/>
      <c r="GH24" s="48"/>
      <c r="GI24" s="81"/>
    </row>
    <row r="25" spans="1:195" s="7" customFormat="1" ht="18" customHeight="1">
      <c r="A25" s="502"/>
      <c r="B25" s="33"/>
      <c r="C25" s="34">
        <v>2.6</v>
      </c>
      <c r="D25" s="35">
        <v>0.92710639121706195</v>
      </c>
      <c r="E25" s="44">
        <v>18</v>
      </c>
      <c r="F25" s="45"/>
      <c r="G25" s="45" t="s">
        <v>677</v>
      </c>
      <c r="H25" s="38">
        <v>90.057912198474199</v>
      </c>
      <c r="I25" s="38">
        <v>79.221417743070901</v>
      </c>
      <c r="J25" s="38">
        <v>84.116614843253302</v>
      </c>
      <c r="K25" s="38">
        <v>101.68346065942301</v>
      </c>
      <c r="L25" s="38">
        <v>101.610384580934</v>
      </c>
      <c r="M25" s="38">
        <v>108.176682183362</v>
      </c>
      <c r="N25" s="38">
        <v>105.646353423241</v>
      </c>
      <c r="O25" s="38">
        <v>101.019474752734</v>
      </c>
      <c r="P25" s="38">
        <v>103.59424070057</v>
      </c>
      <c r="Q25" s="38">
        <v>110.79096532605401</v>
      </c>
      <c r="R25" s="38">
        <v>102.39091653917301</v>
      </c>
      <c r="S25" s="38">
        <v>111.691577049711</v>
      </c>
      <c r="T25" s="38">
        <v>98.3995622903917</v>
      </c>
      <c r="U25" s="38">
        <v>86.400684518367001</v>
      </c>
      <c r="V25" s="38">
        <v>85.408868032947098</v>
      </c>
      <c r="W25" s="38">
        <v>103.189949172125</v>
      </c>
      <c r="X25" s="38">
        <v>102.11049157066201</v>
      </c>
      <c r="Y25" s="38">
        <v>115.800749792255</v>
      </c>
      <c r="Z25" s="38">
        <v>112.15751672289301</v>
      </c>
      <c r="AA25" s="38">
        <v>107.94710315479399</v>
      </c>
      <c r="AB25" s="38">
        <v>106.72627363949699</v>
      </c>
      <c r="AC25" s="38">
        <v>112.803499194637</v>
      </c>
      <c r="AD25" s="38">
        <v>110.58586346096</v>
      </c>
      <c r="AE25" s="38">
        <v>122.46913156936699</v>
      </c>
      <c r="AF25" s="38">
        <v>110.26233749872</v>
      </c>
      <c r="AG25" s="38">
        <v>102.358421788756</v>
      </c>
      <c r="AH25" s="38">
        <v>96.909290702010296</v>
      </c>
      <c r="AI25" s="38">
        <v>107.310227209338</v>
      </c>
      <c r="AJ25" s="38">
        <v>105.287275494935</v>
      </c>
      <c r="AK25" s="38">
        <v>116.431514316947</v>
      </c>
      <c r="AL25" s="38">
        <v>115.008553211605</v>
      </c>
      <c r="AM25" s="38">
        <v>109.46683664959799</v>
      </c>
      <c r="AN25" s="38">
        <v>107.902220136579</v>
      </c>
      <c r="AO25" s="38">
        <v>108.990927555958</v>
      </c>
      <c r="AP25" s="38">
        <v>113.830354958546</v>
      </c>
      <c r="AQ25" s="38">
        <v>128.20774213896601</v>
      </c>
      <c r="AR25" s="38">
        <v>110.460142790982</v>
      </c>
      <c r="AS25" s="38">
        <v>105.909026723802</v>
      </c>
      <c r="AT25" s="38">
        <v>104.818603790219</v>
      </c>
      <c r="AU25" s="38">
        <v>107.96442800566101</v>
      </c>
      <c r="AV25" s="38">
        <v>108.685496823195</v>
      </c>
      <c r="AW25" s="38">
        <v>121.23560972410399</v>
      </c>
      <c r="AX25" s="38">
        <v>119.791337347647</v>
      </c>
      <c r="AY25" s="38">
        <v>115.331274866485</v>
      </c>
      <c r="AZ25" s="38">
        <v>112.936700135802</v>
      </c>
      <c r="BA25" s="38">
        <v>114.571617324898</v>
      </c>
      <c r="BB25" s="38">
        <v>120.17855191431499</v>
      </c>
      <c r="BC25" s="38">
        <v>131.24919145284201</v>
      </c>
      <c r="BD25" s="38">
        <v>117.62212659596101</v>
      </c>
      <c r="BE25" s="38">
        <v>110.865948630608</v>
      </c>
      <c r="BF25" s="38">
        <v>109.046100279814</v>
      </c>
      <c r="BG25" s="38">
        <v>112.453615797241</v>
      </c>
      <c r="BH25" s="38">
        <v>114.494360791883</v>
      </c>
      <c r="BI25" s="38">
        <v>126.135246044868</v>
      </c>
      <c r="BJ25" s="38">
        <v>125.811720269738</v>
      </c>
      <c r="BK25" s="38">
        <v>121.44723796139201</v>
      </c>
      <c r="BL25" s="38">
        <v>119.03853925886899</v>
      </c>
      <c r="BM25" s="38">
        <v>117.267012136585</v>
      </c>
      <c r="BN25" s="38">
        <v>120.259021971145</v>
      </c>
      <c r="BO25" s="38">
        <v>135.757370710993</v>
      </c>
      <c r="BP25" s="38">
        <v>124.663360107888</v>
      </c>
      <c r="BQ25" s="38">
        <v>117.702451024873</v>
      </c>
      <c r="BR25" s="38">
        <v>101.71495245075999</v>
      </c>
      <c r="BS25" s="38">
        <v>51.606429570421803</v>
      </c>
      <c r="BT25" s="38">
        <v>80.263545435941793</v>
      </c>
      <c r="BU25" s="38">
        <v>118.129284321247</v>
      </c>
      <c r="BV25" s="38">
        <v>131.74881859121101</v>
      </c>
      <c r="BW25" s="38">
        <v>123.824340853297</v>
      </c>
      <c r="BX25" s="38">
        <v>122.30619891457999</v>
      </c>
      <c r="BY25" s="38">
        <v>120.178084953564</v>
      </c>
      <c r="BZ25" s="38">
        <v>123.670212920038</v>
      </c>
      <c r="CA25" s="38">
        <v>141.690567189478</v>
      </c>
      <c r="CB25" s="38">
        <v>125.905858125121</v>
      </c>
      <c r="CC25" s="38">
        <v>119.810832589081</v>
      </c>
      <c r="CD25" s="38">
        <v>112.784516412085</v>
      </c>
      <c r="CE25" s="38">
        <v>116.51489699303499</v>
      </c>
      <c r="CF25" s="38">
        <v>110.789765423501</v>
      </c>
      <c r="CG25" s="38">
        <v>94.236309999741707</v>
      </c>
      <c r="CH25" s="38">
        <v>98.798587314737901</v>
      </c>
      <c r="CI25" s="38">
        <v>110.577111605046</v>
      </c>
      <c r="CJ25" s="38">
        <v>118.716772979269</v>
      </c>
      <c r="CK25" s="38">
        <v>119.92576006774</v>
      </c>
      <c r="CL25" s="38">
        <v>125.79069915913</v>
      </c>
      <c r="CM25" s="38">
        <v>145.889316254666</v>
      </c>
      <c r="CN25" s="38">
        <v>127.623859531189</v>
      </c>
      <c r="CO25" s="38">
        <v>120.78001867450701</v>
      </c>
      <c r="CP25" s="38">
        <v>116.633760729823</v>
      </c>
      <c r="CQ25" s="38">
        <v>126.38218106147001</v>
      </c>
      <c r="CR25" s="38">
        <v>120.291740628586</v>
      </c>
      <c r="CS25" s="38">
        <v>112.530927134224</v>
      </c>
      <c r="CT25" s="38">
        <v>108.875780379752</v>
      </c>
      <c r="CU25" s="38">
        <v>119.83292917783599</v>
      </c>
      <c r="CV25" s="38">
        <v>127.281619454113</v>
      </c>
      <c r="CW25" s="38">
        <v>126.402306138951</v>
      </c>
      <c r="CX25" s="38">
        <v>136.799096895574</v>
      </c>
      <c r="CY25" s="38">
        <v>151.376504149667</v>
      </c>
      <c r="CZ25" s="38">
        <v>130.92997937929999</v>
      </c>
      <c r="DA25" s="38">
        <v>126.682910672405</v>
      </c>
      <c r="DB25" s="38">
        <v>120.85692195401801</v>
      </c>
      <c r="DC25" s="38">
        <v>130.347732649243</v>
      </c>
      <c r="DD25" s="38">
        <v>131.069284070696</v>
      </c>
      <c r="DE25" s="38">
        <v>121.329210067527</v>
      </c>
      <c r="DF25" s="38">
        <v>117.84744367973499</v>
      </c>
      <c r="DG25" s="38">
        <v>131.68892914299201</v>
      </c>
      <c r="DH25" s="38">
        <v>138.560671227005</v>
      </c>
      <c r="DI25" s="38">
        <v>138.11512138526001</v>
      </c>
      <c r="DJ25" s="38">
        <v>140.87388410203599</v>
      </c>
      <c r="DK25" s="38">
        <v>158.19379409676199</v>
      </c>
      <c r="DL25" s="38">
        <v>139.78320102646799</v>
      </c>
      <c r="DM25" s="38">
        <v>131.232901625149</v>
      </c>
      <c r="DN25" s="38">
        <v>127.186983282892</v>
      </c>
      <c r="DO25" s="38">
        <v>141.42953447301099</v>
      </c>
      <c r="DP25" s="38">
        <v>141.365618834081</v>
      </c>
      <c r="DQ25" s="38">
        <v>133.16190163116599</v>
      </c>
      <c r="DR25" s="38">
        <v>134.47459375732501</v>
      </c>
      <c r="DS25" s="38">
        <v>145.90714444784001</v>
      </c>
      <c r="DT25" s="38">
        <v>150.87979586659901</v>
      </c>
      <c r="DU25" s="38">
        <v>149.266078637899</v>
      </c>
      <c r="DV25" s="38">
        <v>154.27265696809101</v>
      </c>
      <c r="DW25" s="38">
        <v>0</v>
      </c>
      <c r="DX25" s="38">
        <v>84.465314928266125</v>
      </c>
      <c r="DY25" s="38">
        <v>103.82350914123965</v>
      </c>
      <c r="DZ25" s="38">
        <v>103.42002295884834</v>
      </c>
      <c r="EA25" s="38">
        <v>108.291152971646</v>
      </c>
      <c r="EB25" s="38">
        <v>90.069704947235266</v>
      </c>
      <c r="EC25" s="38">
        <v>107.03373017834734</v>
      </c>
      <c r="ED25" s="38">
        <v>108.94363117239466</v>
      </c>
      <c r="EE25" s="38">
        <v>115.28616474165466</v>
      </c>
      <c r="EF25" s="38">
        <v>103.17668332982878</v>
      </c>
      <c r="EG25" s="38">
        <v>109.67633900707334</v>
      </c>
      <c r="EH25" s="38">
        <v>110.79253666592733</v>
      </c>
      <c r="EI25" s="38">
        <v>117.00967488449</v>
      </c>
      <c r="EJ25" s="38">
        <v>107.06259110166768</v>
      </c>
      <c r="EK25" s="38">
        <v>112.62851151765334</v>
      </c>
      <c r="EL25" s="38">
        <v>116.01977078331133</v>
      </c>
      <c r="EM25" s="38">
        <v>121.99978689735167</v>
      </c>
      <c r="EN25" s="38">
        <v>112.511391835461</v>
      </c>
      <c r="EO25" s="38">
        <v>117.69440754466399</v>
      </c>
      <c r="EP25" s="38">
        <v>122.09916582999966</v>
      </c>
      <c r="EQ25" s="38">
        <v>124.427801606241</v>
      </c>
      <c r="ER25" s="38">
        <v>114.69358786117367</v>
      </c>
      <c r="ES25" s="38">
        <v>83.333086442536867</v>
      </c>
      <c r="ET25" s="38">
        <v>125.95978611969599</v>
      </c>
      <c r="EU25" s="38">
        <v>128.51295502102667</v>
      </c>
      <c r="EV25" s="38">
        <v>119.500402375429</v>
      </c>
      <c r="EW25" s="38">
        <v>107.18032413875922</v>
      </c>
      <c r="EX25" s="38">
        <v>109.36415729968429</v>
      </c>
      <c r="EY25" s="38">
        <v>130.53525849384533</v>
      </c>
      <c r="EZ25" s="38">
        <v>121.67921297850633</v>
      </c>
      <c r="FA25" s="38">
        <v>119.73494960809334</v>
      </c>
      <c r="FB25" s="38">
        <v>118.66344300390034</v>
      </c>
      <c r="FC25" s="38">
        <v>138.192635728064</v>
      </c>
      <c r="FD25" s="38">
        <v>126.15660400190767</v>
      </c>
      <c r="FE25" s="38">
        <v>127.582075595822</v>
      </c>
      <c r="FF25" s="38">
        <v>129.36568134991066</v>
      </c>
      <c r="FG25" s="38">
        <v>145.72759986135267</v>
      </c>
      <c r="FH25" s="38">
        <v>132.73436197816966</v>
      </c>
      <c r="FI25" s="38">
        <v>138.652351646086</v>
      </c>
      <c r="FJ25" s="38">
        <v>143.75384469058801</v>
      </c>
      <c r="FK25" s="38">
        <v>98.591750641111645</v>
      </c>
      <c r="FL25" s="38">
        <v>103.09446980885689</v>
      </c>
      <c r="FM25" s="38">
        <v>107.99276045644463</v>
      </c>
      <c r="FN25" s="38">
        <v>112.17042375327951</v>
      </c>
      <c r="FO25" s="38">
        <v>117.41819077669591</v>
      </c>
      <c r="FP25" s="38">
        <v>109.21374662237838</v>
      </c>
      <c r="FQ25" s="38">
        <v>112.80604115093574</v>
      </c>
      <c r="FR25" s="38">
        <v>120.66351229104509</v>
      </c>
      <c r="FS25" s="38">
        <v>128.74282042281808</v>
      </c>
      <c r="FT25" s="38">
        <v>139.46877535824299</v>
      </c>
      <c r="FU25" s="38">
        <v>100.00000000000004</v>
      </c>
      <c r="FV25" s="38">
        <v>105.33330775990798</v>
      </c>
      <c r="FW25" s="38">
        <v>110.16380847182985</v>
      </c>
      <c r="FX25" s="38">
        <v>114.42766507499601</v>
      </c>
      <c r="FY25" s="38">
        <v>119.18319170409143</v>
      </c>
      <c r="FZ25" s="38">
        <v>113.12485386110832</v>
      </c>
      <c r="GA25" s="38">
        <v>116.64503557692946</v>
      </c>
      <c r="GB25" s="38">
        <v>124.56756032964098</v>
      </c>
      <c r="GC25" s="38">
        <v>132.20799020224825</v>
      </c>
      <c r="GD25" s="64"/>
      <c r="GE25" s="61" t="s">
        <v>678</v>
      </c>
      <c r="GF25" s="72"/>
      <c r="GG25"/>
      <c r="GH25" s="48"/>
      <c r="GI25" s="81"/>
    </row>
    <row r="26" spans="1:195" s="7" customFormat="1" ht="30" customHeight="1">
      <c r="A26" s="502"/>
      <c r="B26" s="33"/>
      <c r="C26" s="34">
        <v>2.7</v>
      </c>
      <c r="D26" s="35">
        <v>0.38260864516027698</v>
      </c>
      <c r="E26" s="36">
        <v>21</v>
      </c>
      <c r="F26" s="45"/>
      <c r="G26" s="45" t="s">
        <v>686</v>
      </c>
      <c r="H26" s="38">
        <v>83.827825999129402</v>
      </c>
      <c r="I26" s="38">
        <v>91.990432770568702</v>
      </c>
      <c r="J26" s="38">
        <v>93.493874978985104</v>
      </c>
      <c r="K26" s="38">
        <v>101.08466103654099</v>
      </c>
      <c r="L26" s="38">
        <v>116.78981437040601</v>
      </c>
      <c r="M26" s="38">
        <v>94.455487976078501</v>
      </c>
      <c r="N26" s="38">
        <v>105.646795194074</v>
      </c>
      <c r="O26" s="38">
        <v>100.660360356068</v>
      </c>
      <c r="P26" s="38">
        <v>114.12728558937</v>
      </c>
      <c r="Q26" s="38">
        <v>103.817075208917</v>
      </c>
      <c r="R26" s="38">
        <v>90.993112124182304</v>
      </c>
      <c r="S26" s="38">
        <v>103.11327439567999</v>
      </c>
      <c r="T26" s="38">
        <v>87.113571245469203</v>
      </c>
      <c r="U26" s="38">
        <v>95.970587995011101</v>
      </c>
      <c r="V26" s="38">
        <v>97.064020408053906</v>
      </c>
      <c r="W26" s="38">
        <v>106.426127792191</v>
      </c>
      <c r="X26" s="38">
        <v>120.33953610493499</v>
      </c>
      <c r="Y26" s="38">
        <v>97.569399919581997</v>
      </c>
      <c r="Z26" s="38">
        <v>107.91257381215</v>
      </c>
      <c r="AA26" s="38">
        <v>107.058476902013</v>
      </c>
      <c r="AB26" s="38">
        <v>117.870111910668</v>
      </c>
      <c r="AC26" s="38">
        <v>109.13466949930999</v>
      </c>
      <c r="AD26" s="38">
        <v>99.665679833568703</v>
      </c>
      <c r="AE26" s="38">
        <v>107.149236245685</v>
      </c>
      <c r="AF26" s="38">
        <v>89.392678284107006</v>
      </c>
      <c r="AG26" s="38">
        <v>99.683596659348694</v>
      </c>
      <c r="AH26" s="38">
        <v>104.40473903796899</v>
      </c>
      <c r="AI26" s="38">
        <v>113.321882720537</v>
      </c>
      <c r="AJ26" s="38">
        <v>127.454641971453</v>
      </c>
      <c r="AK26" s="38">
        <v>99.085684933631896</v>
      </c>
      <c r="AL26" s="38">
        <v>112.01178391329999</v>
      </c>
      <c r="AM26" s="38">
        <v>110.93138244196901</v>
      </c>
      <c r="AN26" s="38">
        <v>121.2407882923</v>
      </c>
      <c r="AO26" s="38">
        <v>119.237150846576</v>
      </c>
      <c r="AP26" s="38">
        <v>111.137546458439</v>
      </c>
      <c r="AQ26" s="38">
        <v>105.455576837189</v>
      </c>
      <c r="AR26" s="38">
        <v>97.231221462914903</v>
      </c>
      <c r="AS26" s="38">
        <v>108.323667751805</v>
      </c>
      <c r="AT26" s="38">
        <v>110.84397993105</v>
      </c>
      <c r="AU26" s="38">
        <v>121.862809533061</v>
      </c>
      <c r="AV26" s="38">
        <v>130.573387454992</v>
      </c>
      <c r="AW26" s="38">
        <v>104.518109221125</v>
      </c>
      <c r="AX26" s="38">
        <v>117.25061906592499</v>
      </c>
      <c r="AY26" s="38">
        <v>118.07891963453299</v>
      </c>
      <c r="AZ26" s="38">
        <v>128.27996465395401</v>
      </c>
      <c r="BA26" s="38">
        <v>125.22264105351201</v>
      </c>
      <c r="BB26" s="38">
        <v>114.37677138295101</v>
      </c>
      <c r="BC26" s="38">
        <v>114.10831754162599</v>
      </c>
      <c r="BD26" s="38">
        <v>101.62772278791201</v>
      </c>
      <c r="BE26" s="38">
        <v>115.011806084051</v>
      </c>
      <c r="BF26" s="38">
        <v>119.71395808435101</v>
      </c>
      <c r="BG26" s="38">
        <v>125.701971985143</v>
      </c>
      <c r="BH26" s="38">
        <v>135.15189098226401</v>
      </c>
      <c r="BI26" s="38">
        <v>109.899598066018</v>
      </c>
      <c r="BJ26" s="38">
        <v>125.11181368931599</v>
      </c>
      <c r="BK26" s="38">
        <v>122.497054057277</v>
      </c>
      <c r="BL26" s="38">
        <v>129.29598855094099</v>
      </c>
      <c r="BM26" s="38">
        <v>127.17626919328301</v>
      </c>
      <c r="BN26" s="38">
        <v>119.449161218471</v>
      </c>
      <c r="BO26" s="38">
        <v>117.788543106514</v>
      </c>
      <c r="BP26" s="38">
        <v>105.701912342445</v>
      </c>
      <c r="BQ26" s="38">
        <v>121.33916712406101</v>
      </c>
      <c r="BR26" s="38">
        <v>123.938809701423</v>
      </c>
      <c r="BS26" s="38">
        <v>131.30388862166299</v>
      </c>
      <c r="BT26" s="38">
        <v>139.26474622873201</v>
      </c>
      <c r="BU26" s="38">
        <v>149.576330836707</v>
      </c>
      <c r="BV26" s="38">
        <v>151.619412178678</v>
      </c>
      <c r="BW26" s="38">
        <v>150.71763199787401</v>
      </c>
      <c r="BX26" s="38">
        <v>161.061431873224</v>
      </c>
      <c r="BY26" s="38">
        <v>150.00122038370699</v>
      </c>
      <c r="BZ26" s="38">
        <v>135.946280415209</v>
      </c>
      <c r="CA26" s="38">
        <v>138.44617412737301</v>
      </c>
      <c r="CB26" s="38">
        <v>125.702292341461</v>
      </c>
      <c r="CC26" s="38">
        <v>147.26866643321799</v>
      </c>
      <c r="CD26" s="38">
        <v>153.465953671737</v>
      </c>
      <c r="CE26" s="38">
        <v>149.85189654235299</v>
      </c>
      <c r="CF26" s="38">
        <v>149.412319474458</v>
      </c>
      <c r="CG26" s="38">
        <v>166.058198914889</v>
      </c>
      <c r="CH26" s="38">
        <v>165.129645639784</v>
      </c>
      <c r="CI26" s="38">
        <v>170.264579798689</v>
      </c>
      <c r="CJ26" s="38">
        <v>184.76046902532201</v>
      </c>
      <c r="CK26" s="38">
        <v>177.66729933993599</v>
      </c>
      <c r="CL26" s="38">
        <v>162.00413892428401</v>
      </c>
      <c r="CM26" s="38">
        <v>167.67002268354901</v>
      </c>
      <c r="CN26" s="38">
        <v>150.82617292638099</v>
      </c>
      <c r="CO26" s="38">
        <v>155.21216141980599</v>
      </c>
      <c r="CP26" s="38">
        <v>162.67516622742801</v>
      </c>
      <c r="CQ26" s="38">
        <v>159.877982486771</v>
      </c>
      <c r="CR26" s="38">
        <v>154.89881538195701</v>
      </c>
      <c r="CS26" s="38">
        <v>173.359052148361</v>
      </c>
      <c r="CT26" s="38">
        <v>180.84745808148099</v>
      </c>
      <c r="CU26" s="38">
        <v>184.895052046041</v>
      </c>
      <c r="CV26" s="38">
        <v>191.053910697048</v>
      </c>
      <c r="CW26" s="38">
        <v>181.86712618634499</v>
      </c>
      <c r="CX26" s="38">
        <v>164.99073791885601</v>
      </c>
      <c r="CY26" s="38">
        <v>175.90996595167601</v>
      </c>
      <c r="CZ26" s="38">
        <v>155.92848328459399</v>
      </c>
      <c r="DA26" s="38">
        <v>169.25106174401199</v>
      </c>
      <c r="DB26" s="38">
        <v>170.78958281039399</v>
      </c>
      <c r="DC26" s="38">
        <v>163.855387337922</v>
      </c>
      <c r="DD26" s="38">
        <v>160.05868955746499</v>
      </c>
      <c r="DE26" s="38">
        <v>165.31130391990999</v>
      </c>
      <c r="DF26" s="38">
        <v>173.96450262931401</v>
      </c>
      <c r="DG26" s="38">
        <v>176.18223715147499</v>
      </c>
      <c r="DH26" s="38">
        <v>178.29085703328801</v>
      </c>
      <c r="DI26" s="38">
        <v>177.86702122086601</v>
      </c>
      <c r="DJ26" s="38">
        <v>154.33666185057101</v>
      </c>
      <c r="DK26" s="38">
        <v>175.49100183641599</v>
      </c>
      <c r="DL26" s="38">
        <v>161.683784548825</v>
      </c>
      <c r="DM26" s="38">
        <v>180.08426451826901</v>
      </c>
      <c r="DN26" s="38">
        <v>180.94277158483101</v>
      </c>
      <c r="DO26" s="38">
        <v>176.254336526348</v>
      </c>
      <c r="DP26" s="38">
        <v>167.13274654704401</v>
      </c>
      <c r="DQ26" s="38">
        <v>179.838407490858</v>
      </c>
      <c r="DR26" s="38">
        <v>186.765211020945</v>
      </c>
      <c r="DS26" s="38">
        <v>186.06501111357599</v>
      </c>
      <c r="DT26" s="38">
        <v>188.00349001822099</v>
      </c>
      <c r="DU26" s="38">
        <v>182.31088950297701</v>
      </c>
      <c r="DV26" s="38">
        <v>162.75162330997799</v>
      </c>
      <c r="DW26" s="38">
        <v>0</v>
      </c>
      <c r="DX26" s="38">
        <v>89.770711249561074</v>
      </c>
      <c r="DY26" s="38">
        <v>104.10998779434185</v>
      </c>
      <c r="DZ26" s="38">
        <v>106.81148037983733</v>
      </c>
      <c r="EA26" s="38">
        <v>99.307820576259758</v>
      </c>
      <c r="EB26" s="38">
        <v>93.382726549511403</v>
      </c>
      <c r="EC26" s="38">
        <v>108.11168793890266</v>
      </c>
      <c r="ED26" s="38">
        <v>110.947054208277</v>
      </c>
      <c r="EE26" s="38">
        <v>105.31652852618789</v>
      </c>
      <c r="EF26" s="38">
        <v>97.827004660474884</v>
      </c>
      <c r="EG26" s="38">
        <v>113.28740320854064</v>
      </c>
      <c r="EH26" s="38">
        <v>114.727984882523</v>
      </c>
      <c r="EI26" s="38">
        <v>111.94342471406799</v>
      </c>
      <c r="EJ26" s="38">
        <v>105.46628971525665</v>
      </c>
      <c r="EK26" s="38">
        <v>118.98476873639265</v>
      </c>
      <c r="EL26" s="38">
        <v>121.20316778480401</v>
      </c>
      <c r="EM26" s="38">
        <v>117.90257665936299</v>
      </c>
      <c r="EN26" s="38">
        <v>112.11782898543801</v>
      </c>
      <c r="EO26" s="38">
        <v>123.58448701114166</v>
      </c>
      <c r="EP26" s="38">
        <v>125.63495209917799</v>
      </c>
      <c r="EQ26" s="38">
        <v>121.47132450608933</v>
      </c>
      <c r="ER26" s="38">
        <v>116.99329638930966</v>
      </c>
      <c r="ES26" s="38">
        <v>140.0483218957007</v>
      </c>
      <c r="ET26" s="38">
        <v>154.46615868325867</v>
      </c>
      <c r="EU26" s="38">
        <v>141.464558308763</v>
      </c>
      <c r="EV26" s="38">
        <v>142.14563748213865</v>
      </c>
      <c r="EW26" s="38">
        <v>155.1074716439</v>
      </c>
      <c r="EX26" s="38">
        <v>173.38489815459832</v>
      </c>
      <c r="EY26" s="38">
        <v>169.11382031592299</v>
      </c>
      <c r="EZ26" s="38">
        <v>156.23783352453833</v>
      </c>
      <c r="FA26" s="38">
        <v>162.71195000569634</v>
      </c>
      <c r="FB26" s="38">
        <v>185.59880694152332</v>
      </c>
      <c r="FC26" s="38">
        <v>174.25594335229232</v>
      </c>
      <c r="FD26" s="38">
        <v>165.32304261299998</v>
      </c>
      <c r="FE26" s="38">
        <v>163.07512693843231</v>
      </c>
      <c r="FF26" s="38">
        <v>176.14586560469232</v>
      </c>
      <c r="FG26" s="38">
        <v>169.23156163595101</v>
      </c>
      <c r="FH26" s="38">
        <v>174.23694021730833</v>
      </c>
      <c r="FI26" s="38">
        <v>174.40849685474998</v>
      </c>
      <c r="FJ26" s="38">
        <v>186.94457071758066</v>
      </c>
      <c r="FK26" s="38">
        <v>100.58936134801378</v>
      </c>
      <c r="FL26" s="38">
        <v>104.6459075589383</v>
      </c>
      <c r="FM26" s="38">
        <v>109.67643291011916</v>
      </c>
      <c r="FN26" s="38">
        <v>116.21853197628718</v>
      </c>
      <c r="FO26" s="38">
        <v>121.11880734805558</v>
      </c>
      <c r="FP26" s="38">
        <v>138.4524551288514</v>
      </c>
      <c r="FQ26" s="38">
        <v>158.95813211818466</v>
      </c>
      <c r="FR26" s="38">
        <v>169.55128976016189</v>
      </c>
      <c r="FS26" s="38">
        <v>169.14991266892397</v>
      </c>
      <c r="FT26" s="38">
        <v>178.90809128718939</v>
      </c>
      <c r="FU26" s="38">
        <v>100.00000000000001</v>
      </c>
      <c r="FV26" s="38">
        <v>104.43949930571972</v>
      </c>
      <c r="FW26" s="38">
        <v>109.44645436640162</v>
      </c>
      <c r="FX26" s="38">
        <v>115.88920072395406</v>
      </c>
      <c r="FY26" s="38">
        <v>120.70214815046175</v>
      </c>
      <c r="FZ26" s="38">
        <v>138.243083819258</v>
      </c>
      <c r="GA26" s="38">
        <v>159.93795689913998</v>
      </c>
      <c r="GB26" s="38">
        <v>169.70113345601257</v>
      </c>
      <c r="GC26" s="38">
        <v>168.4438991980189</v>
      </c>
      <c r="GD26" s="60"/>
      <c r="GE26" s="61" t="s">
        <v>687</v>
      </c>
      <c r="GF26" s="72"/>
      <c r="GG26"/>
      <c r="GH26" s="48"/>
      <c r="GI26" s="81"/>
    </row>
    <row r="27" spans="1:195" s="7" customFormat="1" ht="18" customHeight="1">
      <c r="A27" s="502"/>
      <c r="B27" s="33"/>
      <c r="C27" s="34">
        <v>2.8</v>
      </c>
      <c r="D27" s="35">
        <v>2.9729763069999402</v>
      </c>
      <c r="E27" s="44">
        <v>23</v>
      </c>
      <c r="F27" s="45"/>
      <c r="G27" s="45" t="s">
        <v>693</v>
      </c>
      <c r="H27" s="38">
        <v>94.772677230843499</v>
      </c>
      <c r="I27" s="38">
        <v>88.426123007221506</v>
      </c>
      <c r="J27" s="38">
        <v>100.375162211076</v>
      </c>
      <c r="K27" s="38">
        <v>96.923447041922898</v>
      </c>
      <c r="L27" s="38">
        <v>98.403308460681203</v>
      </c>
      <c r="M27" s="38">
        <v>102.124332284907</v>
      </c>
      <c r="N27" s="38">
        <v>99.508959069799999</v>
      </c>
      <c r="O27" s="38">
        <v>99.858663823164093</v>
      </c>
      <c r="P27" s="38">
        <v>100.857453311545</v>
      </c>
      <c r="Q27" s="38">
        <v>106.268818561486</v>
      </c>
      <c r="R27" s="38">
        <v>104.107118563009</v>
      </c>
      <c r="S27" s="38">
        <v>108.373936434344</v>
      </c>
      <c r="T27" s="38">
        <v>101.503224591864</v>
      </c>
      <c r="U27" s="38">
        <v>91.541825670330496</v>
      </c>
      <c r="V27" s="38">
        <v>104.205230689269</v>
      </c>
      <c r="W27" s="38">
        <v>101.172119738649</v>
      </c>
      <c r="X27" s="38">
        <v>102.305129806563</v>
      </c>
      <c r="Y27" s="38">
        <v>106.57827957558101</v>
      </c>
      <c r="Z27" s="38">
        <v>103.318346676039</v>
      </c>
      <c r="AA27" s="38">
        <v>106.17706019508699</v>
      </c>
      <c r="AB27" s="38">
        <v>105.116325876375</v>
      </c>
      <c r="AC27" s="38">
        <v>111.06377206542901</v>
      </c>
      <c r="AD27" s="38">
        <v>109.18173522954299</v>
      </c>
      <c r="AE27" s="38">
        <v>110.704633779613</v>
      </c>
      <c r="AF27" s="38">
        <v>103.752356969529</v>
      </c>
      <c r="AG27" s="38">
        <v>97.116139124345395</v>
      </c>
      <c r="AH27" s="38">
        <v>109.111778797852</v>
      </c>
      <c r="AI27" s="38">
        <v>105.875667663203</v>
      </c>
      <c r="AJ27" s="38">
        <v>107.424733814248</v>
      </c>
      <c r="AK27" s="38">
        <v>110.790251286028</v>
      </c>
      <c r="AL27" s="38">
        <v>109.789231232701</v>
      </c>
      <c r="AM27" s="38">
        <v>112.057252537366</v>
      </c>
      <c r="AN27" s="38">
        <v>109.102814243556</v>
      </c>
      <c r="AO27" s="38">
        <v>115.358355829624</v>
      </c>
      <c r="AP27" s="38">
        <v>113.707529578121</v>
      </c>
      <c r="AQ27" s="38">
        <v>115.309572780408</v>
      </c>
      <c r="AR27" s="38">
        <v>111.46013630840299</v>
      </c>
      <c r="AS27" s="38">
        <v>102.563078464556</v>
      </c>
      <c r="AT27" s="38">
        <v>114.737758168216</v>
      </c>
      <c r="AU27" s="38">
        <v>111.62609038689401</v>
      </c>
      <c r="AV27" s="38">
        <v>113.81578820659399</v>
      </c>
      <c r="AW27" s="38">
        <v>117.263668978475</v>
      </c>
      <c r="AX27" s="38">
        <v>117.98938733170201</v>
      </c>
      <c r="AY27" s="38">
        <v>118.004466571682</v>
      </c>
      <c r="AZ27" s="38">
        <v>115.017574677084</v>
      </c>
      <c r="BA27" s="38">
        <v>120.134651294441</v>
      </c>
      <c r="BB27" s="38">
        <v>118.44552769463201</v>
      </c>
      <c r="BC27" s="38">
        <v>120.31755034197499</v>
      </c>
      <c r="BD27" s="38">
        <v>117.90555554499601</v>
      </c>
      <c r="BE27" s="38">
        <v>107.640896655029</v>
      </c>
      <c r="BF27" s="38">
        <v>119.555072398329</v>
      </c>
      <c r="BG27" s="38">
        <v>116.623526775743</v>
      </c>
      <c r="BH27" s="38">
        <v>118.420704137652</v>
      </c>
      <c r="BI27" s="38">
        <v>123.275700725904</v>
      </c>
      <c r="BJ27" s="38">
        <v>122.905567042</v>
      </c>
      <c r="BK27" s="38">
        <v>124.00285082639699</v>
      </c>
      <c r="BL27" s="38">
        <v>119.760572428367</v>
      </c>
      <c r="BM27" s="38">
        <v>124.01994072999901</v>
      </c>
      <c r="BN27" s="38">
        <v>123.40364030226699</v>
      </c>
      <c r="BO27" s="38">
        <v>126.28074242654201</v>
      </c>
      <c r="BP27" s="38">
        <v>122.944610780056</v>
      </c>
      <c r="BQ27" s="38">
        <v>114.02274245986101</v>
      </c>
      <c r="BR27" s="38">
        <v>106.290257609107</v>
      </c>
      <c r="BS27" s="38">
        <v>32.744944099020998</v>
      </c>
      <c r="BT27" s="38">
        <v>58.330667547945097</v>
      </c>
      <c r="BU27" s="38">
        <v>98.563023167086101</v>
      </c>
      <c r="BV27" s="38">
        <v>111.012253024936</v>
      </c>
      <c r="BW27" s="38">
        <v>113.743242947729</v>
      </c>
      <c r="BX27" s="38">
        <v>111.787407772009</v>
      </c>
      <c r="BY27" s="38">
        <v>120.945032238948</v>
      </c>
      <c r="BZ27" s="38">
        <v>120.82511130209301</v>
      </c>
      <c r="CA27" s="38">
        <v>125.899769727967</v>
      </c>
      <c r="CB27" s="38">
        <v>123.28846374494699</v>
      </c>
      <c r="CC27" s="38">
        <v>113.069021482214</v>
      </c>
      <c r="CD27" s="38">
        <v>115.58181755658801</v>
      </c>
      <c r="CE27" s="38">
        <v>102.946085066523</v>
      </c>
      <c r="CF27" s="38">
        <v>86.343483533449799</v>
      </c>
      <c r="CG27" s="38">
        <v>70.798442414248996</v>
      </c>
      <c r="CH27" s="38">
        <v>69.780029391188293</v>
      </c>
      <c r="CI27" s="38">
        <v>93.681106661050407</v>
      </c>
      <c r="CJ27" s="38">
        <v>100.53584727834701</v>
      </c>
      <c r="CK27" s="38">
        <v>119.34592963731799</v>
      </c>
      <c r="CL27" s="38">
        <v>125.216988878812</v>
      </c>
      <c r="CM27" s="38">
        <v>129.45542097920699</v>
      </c>
      <c r="CN27" s="38">
        <v>130.041442755324</v>
      </c>
      <c r="CO27" s="38">
        <v>119.914659449467</v>
      </c>
      <c r="CP27" s="38">
        <v>123.17813412935899</v>
      </c>
      <c r="CQ27" s="38">
        <v>110.73527082394899</v>
      </c>
      <c r="CR27" s="38">
        <v>91.637030422944704</v>
      </c>
      <c r="CS27" s="38">
        <v>93.602102248546203</v>
      </c>
      <c r="CT27" s="38">
        <v>94.005900817815998</v>
      </c>
      <c r="CU27" s="38">
        <v>109.285087073367</v>
      </c>
      <c r="CV27" s="38">
        <v>110.65139626905901</v>
      </c>
      <c r="CW27" s="38">
        <v>123.503848250332</v>
      </c>
      <c r="CX27" s="38">
        <v>125.40101297286201</v>
      </c>
      <c r="CY27" s="38">
        <v>132.31207525975</v>
      </c>
      <c r="CZ27" s="38">
        <v>131.469853851463</v>
      </c>
      <c r="DA27" s="38">
        <v>126.10621291566299</v>
      </c>
      <c r="DB27" s="38">
        <v>128.71064116967301</v>
      </c>
      <c r="DC27" s="38">
        <v>112.698059203694</v>
      </c>
      <c r="DD27" s="38">
        <v>94.9944929752278</v>
      </c>
      <c r="DE27" s="38">
        <v>96.917560851428505</v>
      </c>
      <c r="DF27" s="38">
        <v>96.786493324997707</v>
      </c>
      <c r="DG27" s="38">
        <v>112.97980385900701</v>
      </c>
      <c r="DH27" s="38">
        <v>119.54705431723799</v>
      </c>
      <c r="DI27" s="38">
        <v>131.58568847212399</v>
      </c>
      <c r="DJ27" s="38">
        <v>134.05902524955499</v>
      </c>
      <c r="DK27" s="38">
        <v>139.26465407352501</v>
      </c>
      <c r="DL27" s="38">
        <v>140.18596740799899</v>
      </c>
      <c r="DM27" s="38">
        <v>132.475848777176</v>
      </c>
      <c r="DN27" s="38">
        <v>138.454188354221</v>
      </c>
      <c r="DO27" s="38">
        <v>125.36908180415</v>
      </c>
      <c r="DP27" s="38">
        <v>104.341474065274</v>
      </c>
      <c r="DQ27" s="38">
        <v>105.54826290248</v>
      </c>
      <c r="DR27" s="38">
        <v>108.601337190923</v>
      </c>
      <c r="DS27" s="38">
        <v>123.514043870698</v>
      </c>
      <c r="DT27" s="38">
        <v>127.458169433441</v>
      </c>
      <c r="DU27" s="38">
        <v>138.48299752802899</v>
      </c>
      <c r="DV27" s="38">
        <v>138.00168380597901</v>
      </c>
      <c r="DW27" s="38">
        <v>0</v>
      </c>
      <c r="DX27" s="38">
        <v>94.524654149713683</v>
      </c>
      <c r="DY27" s="38">
        <v>99.150362595837024</v>
      </c>
      <c r="DZ27" s="38">
        <v>100.07502540150303</v>
      </c>
      <c r="EA27" s="38">
        <v>106.24995785294634</v>
      </c>
      <c r="EB27" s="38">
        <v>99.083426983821155</v>
      </c>
      <c r="EC27" s="38">
        <v>103.35184304026434</v>
      </c>
      <c r="ED27" s="38">
        <v>104.87057758250033</v>
      </c>
      <c r="EE27" s="38">
        <v>110.31671369152834</v>
      </c>
      <c r="EF27" s="38">
        <v>103.32675829724212</v>
      </c>
      <c r="EG27" s="38">
        <v>108.03021758782633</v>
      </c>
      <c r="EH27" s="38">
        <v>110.31643267120766</v>
      </c>
      <c r="EI27" s="38">
        <v>114.791819396051</v>
      </c>
      <c r="EJ27" s="38">
        <v>109.58699098039166</v>
      </c>
      <c r="EK27" s="38">
        <v>114.23518252398766</v>
      </c>
      <c r="EL27" s="38">
        <v>117.00380952682268</v>
      </c>
      <c r="EM27" s="38">
        <v>119.63257644368268</v>
      </c>
      <c r="EN27" s="38">
        <v>115.03384153278466</v>
      </c>
      <c r="EO27" s="38">
        <v>119.43997721309967</v>
      </c>
      <c r="EP27" s="38">
        <v>122.22299676558801</v>
      </c>
      <c r="EQ27" s="38">
        <v>124.56810781960267</v>
      </c>
      <c r="ER27" s="38">
        <v>114.41920361634133</v>
      </c>
      <c r="ES27" s="38">
        <v>63.212878271350725</v>
      </c>
      <c r="ET27" s="38">
        <v>112.18096791489135</v>
      </c>
      <c r="EU27" s="38">
        <v>122.556637756336</v>
      </c>
      <c r="EV27" s="38">
        <v>117.31310092791632</v>
      </c>
      <c r="EW27" s="38">
        <v>86.696003671407269</v>
      </c>
      <c r="EX27" s="38">
        <v>87.998994443528588</v>
      </c>
      <c r="EY27" s="38">
        <v>124.672779831779</v>
      </c>
      <c r="EZ27" s="38">
        <v>124.37807877805</v>
      </c>
      <c r="FA27" s="38">
        <v>98.658134498479967</v>
      </c>
      <c r="FB27" s="38">
        <v>104.64746138674734</v>
      </c>
      <c r="FC27" s="38">
        <v>127.07231216098133</v>
      </c>
      <c r="FD27" s="38">
        <v>128.76223597893301</v>
      </c>
      <c r="FE27" s="38">
        <v>101.5367043434501</v>
      </c>
      <c r="FF27" s="38">
        <v>109.7711171670809</v>
      </c>
      <c r="FG27" s="38">
        <v>134.96978926506799</v>
      </c>
      <c r="FH27" s="38">
        <v>137.03866817979866</v>
      </c>
      <c r="FI27" s="38">
        <v>111.75293959063468</v>
      </c>
      <c r="FJ27" s="38">
        <v>119.85785016502068</v>
      </c>
      <c r="FK27" s="38">
        <v>98.751894500264726</v>
      </c>
      <c r="FL27" s="38">
        <v>103.29813148851865</v>
      </c>
      <c r="FM27" s="38">
        <v>108.03785814984526</v>
      </c>
      <c r="FN27" s="38">
        <v>114.26126003880469</v>
      </c>
      <c r="FO27" s="38">
        <v>119.4110387264416</v>
      </c>
      <c r="FP27" s="38">
        <v>99.038418164669807</v>
      </c>
      <c r="FQ27" s="38">
        <v>99.537022676587441</v>
      </c>
      <c r="FR27" s="38">
        <v>110.65548722401641</v>
      </c>
      <c r="FS27" s="38">
        <v>115.17958609405161</v>
      </c>
      <c r="FT27" s="38">
        <v>124.44313713343911</v>
      </c>
      <c r="FU27" s="38">
        <v>100.00000000000001</v>
      </c>
      <c r="FV27" s="38">
        <v>104.40564032452853</v>
      </c>
      <c r="FW27" s="38">
        <v>109.1163069880818</v>
      </c>
      <c r="FX27" s="38">
        <v>115.11463986872117</v>
      </c>
      <c r="FY27" s="38">
        <v>120.31623083276874</v>
      </c>
      <c r="FZ27" s="38">
        <v>103.09242188972983</v>
      </c>
      <c r="GA27" s="38">
        <v>104.17021971865778</v>
      </c>
      <c r="GB27" s="38">
        <v>113.68899670606466</v>
      </c>
      <c r="GC27" s="38">
        <v>118.759961688633</v>
      </c>
      <c r="GD27" s="64"/>
      <c r="GE27" s="61" t="s">
        <v>694</v>
      </c>
      <c r="GF27" s="72"/>
      <c r="GG27"/>
      <c r="GH27" s="48"/>
      <c r="GI27" s="81"/>
    </row>
    <row r="28" spans="1:195" s="7" customFormat="1" ht="18" customHeight="1">
      <c r="A28" s="502"/>
      <c r="B28" s="33"/>
      <c r="C28" s="34">
        <v>2.9</v>
      </c>
      <c r="D28" s="35">
        <v>2.3494140672905401</v>
      </c>
      <c r="E28" s="44">
        <v>24</v>
      </c>
      <c r="F28" s="45"/>
      <c r="G28" s="45" t="s">
        <v>695</v>
      </c>
      <c r="H28" s="38">
        <v>92.777083975929003</v>
      </c>
      <c r="I28" s="38">
        <v>96.418418865706101</v>
      </c>
      <c r="J28" s="38">
        <v>102.015522931389</v>
      </c>
      <c r="K28" s="38">
        <v>102.7588351806</v>
      </c>
      <c r="L28" s="38">
        <v>98.233313605556702</v>
      </c>
      <c r="M28" s="38">
        <v>104.59279903634901</v>
      </c>
      <c r="N28" s="38">
        <v>107.568207678756</v>
      </c>
      <c r="O28" s="38">
        <v>101.335463364229</v>
      </c>
      <c r="P28" s="38">
        <v>104.28219554314499</v>
      </c>
      <c r="Q28" s="38">
        <v>100.522575571807</v>
      </c>
      <c r="R28" s="38">
        <v>94.233822064356502</v>
      </c>
      <c r="S28" s="38">
        <v>95.261762182176597</v>
      </c>
      <c r="T28" s="38">
        <v>93.9821618717055</v>
      </c>
      <c r="U28" s="38">
        <v>94.122757329624804</v>
      </c>
      <c r="V28" s="38">
        <v>102.410767180663</v>
      </c>
      <c r="W28" s="38">
        <v>102.66461333722501</v>
      </c>
      <c r="X28" s="38">
        <v>101.994171614037</v>
      </c>
      <c r="Y28" s="38">
        <v>108.734867672319</v>
      </c>
      <c r="Z28" s="38">
        <v>108.895804951724</v>
      </c>
      <c r="AA28" s="38">
        <v>102.90877177466901</v>
      </c>
      <c r="AB28" s="38">
        <v>105.07570524956</v>
      </c>
      <c r="AC28" s="38">
        <v>101.685908992717</v>
      </c>
      <c r="AD28" s="38">
        <v>102.151936396767</v>
      </c>
      <c r="AE28" s="38">
        <v>100.305400731844</v>
      </c>
      <c r="AF28" s="38">
        <v>98.332638215949402</v>
      </c>
      <c r="AG28" s="38">
        <v>97.581342810669994</v>
      </c>
      <c r="AH28" s="38">
        <v>107.866008024126</v>
      </c>
      <c r="AI28" s="38">
        <v>107.718335391544</v>
      </c>
      <c r="AJ28" s="38">
        <v>107.374941790246</v>
      </c>
      <c r="AK28" s="38">
        <v>113.07055530532099</v>
      </c>
      <c r="AL28" s="38">
        <v>118.060970174408</v>
      </c>
      <c r="AM28" s="38">
        <v>110.857023645</v>
      </c>
      <c r="AN28" s="38">
        <v>110.388103961925</v>
      </c>
      <c r="AO28" s="38">
        <v>107.32347061190001</v>
      </c>
      <c r="AP28" s="38">
        <v>107.262348805065</v>
      </c>
      <c r="AQ28" s="38">
        <v>105.75408515325699</v>
      </c>
      <c r="AR28" s="38">
        <v>105.328161594929</v>
      </c>
      <c r="AS28" s="38">
        <v>103.43305917134199</v>
      </c>
      <c r="AT28" s="38">
        <v>112.323982893113</v>
      </c>
      <c r="AU28" s="38">
        <v>111.4734963619</v>
      </c>
      <c r="AV28" s="38">
        <v>110.733323636902</v>
      </c>
      <c r="AW28" s="38">
        <v>116.84774492920199</v>
      </c>
      <c r="AX28" s="38">
        <v>122.182132462179</v>
      </c>
      <c r="AY28" s="38">
        <v>115.306197095527</v>
      </c>
      <c r="AZ28" s="38">
        <v>114.510923669259</v>
      </c>
      <c r="BA28" s="38">
        <v>112.393714355306</v>
      </c>
      <c r="BB28" s="38">
        <v>111.555427488289</v>
      </c>
      <c r="BC28" s="38">
        <v>109.365561401419</v>
      </c>
      <c r="BD28" s="38">
        <v>108.686547908517</v>
      </c>
      <c r="BE28" s="38">
        <v>107.168177091104</v>
      </c>
      <c r="BF28" s="38">
        <v>115.721323244289</v>
      </c>
      <c r="BG28" s="38">
        <v>115.89081224010501</v>
      </c>
      <c r="BH28" s="38">
        <v>114.556669124259</v>
      </c>
      <c r="BI28" s="38">
        <v>121.87074692419201</v>
      </c>
      <c r="BJ28" s="38">
        <v>127.980698497226</v>
      </c>
      <c r="BK28" s="38">
        <v>119.567724618898</v>
      </c>
      <c r="BL28" s="38">
        <v>118.273046872078</v>
      </c>
      <c r="BM28" s="38">
        <v>117.357597423412</v>
      </c>
      <c r="BN28" s="38">
        <v>117.088516821597</v>
      </c>
      <c r="BO28" s="38">
        <v>115.06475157</v>
      </c>
      <c r="BP28" s="38">
        <v>112.67169229177399</v>
      </c>
      <c r="BQ28" s="38">
        <v>116.224573490841</v>
      </c>
      <c r="BR28" s="38">
        <v>105.751333867258</v>
      </c>
      <c r="BS28" s="38">
        <v>56.832048644368399</v>
      </c>
      <c r="BT28" s="38">
        <v>72.072600087223293</v>
      </c>
      <c r="BU28" s="38">
        <v>128.344066751204</v>
      </c>
      <c r="BV28" s="38">
        <v>131.955251540495</v>
      </c>
      <c r="BW28" s="38">
        <v>123.40845899101301</v>
      </c>
      <c r="BX28" s="38">
        <v>123.158297664253</v>
      </c>
      <c r="BY28" s="38">
        <v>122.424364352735</v>
      </c>
      <c r="BZ28" s="38">
        <v>120.455787691548</v>
      </c>
      <c r="CA28" s="38">
        <v>119.26230372744401</v>
      </c>
      <c r="CB28" s="38">
        <v>118.09737704779199</v>
      </c>
      <c r="CC28" s="38">
        <v>114.612215616032</v>
      </c>
      <c r="CD28" s="38">
        <v>114.215294078699</v>
      </c>
      <c r="CE28" s="38">
        <v>113.686866552513</v>
      </c>
      <c r="CF28" s="38">
        <v>104.84874277452499</v>
      </c>
      <c r="CG28" s="38">
        <v>93.6418704869415</v>
      </c>
      <c r="CH28" s="38">
        <v>91.476708352593803</v>
      </c>
      <c r="CI28" s="38">
        <v>111.786512546227</v>
      </c>
      <c r="CJ28" s="38">
        <v>124.44264186872999</v>
      </c>
      <c r="CK28" s="38">
        <v>126.76937704958399</v>
      </c>
      <c r="CL28" s="38">
        <v>127.99714915064401</v>
      </c>
      <c r="CM28" s="38">
        <v>128.25193975724301</v>
      </c>
      <c r="CN28" s="38">
        <v>125.694143987495</v>
      </c>
      <c r="CO28" s="38">
        <v>120.611252327099</v>
      </c>
      <c r="CP28" s="38">
        <v>125.441499909089</v>
      </c>
      <c r="CQ28" s="38">
        <v>121.425100226876</v>
      </c>
      <c r="CR28" s="38">
        <v>113.11439911989901</v>
      </c>
      <c r="CS28" s="38">
        <v>111.30240414377499</v>
      </c>
      <c r="CT28" s="38">
        <v>111.609190421023</v>
      </c>
      <c r="CU28" s="38">
        <v>124.48193609841501</v>
      </c>
      <c r="CV28" s="38">
        <v>126.070026265998</v>
      </c>
      <c r="CW28" s="38">
        <v>129.07386351302</v>
      </c>
      <c r="CX28" s="38">
        <v>129.77106286011599</v>
      </c>
      <c r="CY28" s="38">
        <v>124.43779071712601</v>
      </c>
      <c r="CZ28" s="38">
        <v>119.811082380515</v>
      </c>
      <c r="DA28" s="38">
        <v>126.77500836740801</v>
      </c>
      <c r="DB28" s="38">
        <v>131.55814568230099</v>
      </c>
      <c r="DC28" s="38">
        <v>125.06626936267</v>
      </c>
      <c r="DD28" s="38">
        <v>121.224815183266</v>
      </c>
      <c r="DE28" s="38">
        <v>116.39642971524</v>
      </c>
      <c r="DF28" s="38">
        <v>114.199860009232</v>
      </c>
      <c r="DG28" s="38">
        <v>124.97434124586999</v>
      </c>
      <c r="DH28" s="38">
        <v>133.17987703567201</v>
      </c>
      <c r="DI28" s="38">
        <v>132.278132506547</v>
      </c>
      <c r="DJ28" s="38">
        <v>135.28940562370701</v>
      </c>
      <c r="DK28" s="38">
        <v>125.77547064403601</v>
      </c>
      <c r="DL28" s="38">
        <v>122.924243600943</v>
      </c>
      <c r="DM28" s="38">
        <v>128.54610704799799</v>
      </c>
      <c r="DN28" s="38">
        <v>134.436760346428</v>
      </c>
      <c r="DO28" s="38">
        <v>133.78427106225899</v>
      </c>
      <c r="DP28" s="38">
        <v>127.73290618375199</v>
      </c>
      <c r="DQ28" s="38">
        <v>125.67921553177899</v>
      </c>
      <c r="DR28" s="38">
        <v>126.20364138241</v>
      </c>
      <c r="DS28" s="38">
        <v>133.677454695427</v>
      </c>
      <c r="DT28" s="38">
        <v>140.70055606954401</v>
      </c>
      <c r="DU28" s="38">
        <v>135.97552382533999</v>
      </c>
      <c r="DV28" s="38">
        <v>138.51357647511699</v>
      </c>
      <c r="DW28" s="38">
        <v>0</v>
      </c>
      <c r="DX28" s="38">
        <v>97.070341924341378</v>
      </c>
      <c r="DY28" s="38">
        <v>101.86164927416856</v>
      </c>
      <c r="DZ28" s="38">
        <v>104.39528886204333</v>
      </c>
      <c r="EA28" s="38">
        <v>96.672719939446708</v>
      </c>
      <c r="EB28" s="38">
        <v>96.838562127331102</v>
      </c>
      <c r="EC28" s="38">
        <v>104.46455087452701</v>
      </c>
      <c r="ED28" s="38">
        <v>105.62676065865101</v>
      </c>
      <c r="EE28" s="38">
        <v>101.38108204044268</v>
      </c>
      <c r="EF28" s="38">
        <v>101.25999635024847</v>
      </c>
      <c r="EG28" s="38">
        <v>109.38794416237033</v>
      </c>
      <c r="EH28" s="38">
        <v>113.10203259377766</v>
      </c>
      <c r="EI28" s="38">
        <v>106.779968190074</v>
      </c>
      <c r="EJ28" s="38">
        <v>107.02840121979466</v>
      </c>
      <c r="EK28" s="38">
        <v>113.01818830933468</v>
      </c>
      <c r="EL28" s="38">
        <v>117.33308440898833</v>
      </c>
      <c r="EM28" s="38">
        <v>111.10490108167134</v>
      </c>
      <c r="EN28" s="38">
        <v>110.52534941463666</v>
      </c>
      <c r="EO28" s="38">
        <v>117.43940942951868</v>
      </c>
      <c r="EP28" s="38">
        <v>121.94048999606734</v>
      </c>
      <c r="EQ28" s="38">
        <v>116.50362193833632</v>
      </c>
      <c r="ER28" s="38">
        <v>111.549199883291</v>
      </c>
      <c r="ES28" s="38">
        <v>85.749571827598558</v>
      </c>
      <c r="ET28" s="38">
        <v>126.17400273192033</v>
      </c>
      <c r="EU28" s="38">
        <v>120.714151923909</v>
      </c>
      <c r="EV28" s="38">
        <v>115.64162891417432</v>
      </c>
      <c r="EW28" s="38">
        <v>104.05915993799317</v>
      </c>
      <c r="EX28" s="38">
        <v>109.2352875891836</v>
      </c>
      <c r="EY28" s="38">
        <v>127.67282198582366</v>
      </c>
      <c r="EZ28" s="38">
        <v>123.915632074561</v>
      </c>
      <c r="FA28" s="38">
        <v>115.28063449685</v>
      </c>
      <c r="FB28" s="38">
        <v>120.720384261812</v>
      </c>
      <c r="FC28" s="38">
        <v>127.76090569675399</v>
      </c>
      <c r="FD28" s="38">
        <v>126.04807881007467</v>
      </c>
      <c r="FE28" s="38">
        <v>120.89583808705868</v>
      </c>
      <c r="FF28" s="38">
        <v>124.11802609692467</v>
      </c>
      <c r="FG28" s="38">
        <v>131.11433625809664</v>
      </c>
      <c r="FH28" s="38">
        <v>128.635703665123</v>
      </c>
      <c r="FI28" s="38">
        <v>129.06546425926334</v>
      </c>
      <c r="FJ28" s="38">
        <v>133.52721738246035</v>
      </c>
      <c r="FK28" s="38">
        <v>101.0504415753467</v>
      </c>
      <c r="FL28" s="38">
        <v>102.24755299742444</v>
      </c>
      <c r="FM28" s="38">
        <v>107.85733899310894</v>
      </c>
      <c r="FN28" s="38">
        <v>112.45327361696589</v>
      </c>
      <c r="FO28" s="38">
        <v>116.70733439440798</v>
      </c>
      <c r="FP28" s="38">
        <v>109.28426876811648</v>
      </c>
      <c r="FQ28" s="38">
        <v>111.35776063736371</v>
      </c>
      <c r="FR28" s="38">
        <v>120.88238160126889</v>
      </c>
      <c r="FS28" s="38">
        <v>124.54639614887211</v>
      </c>
      <c r="FT28" s="38">
        <v>130.96606797458799</v>
      </c>
      <c r="FU28" s="38">
        <v>100</v>
      </c>
      <c r="FV28" s="38">
        <v>102.07773892523794</v>
      </c>
      <c r="FW28" s="38">
        <v>107.63248532411761</v>
      </c>
      <c r="FX28" s="38">
        <v>112.12114375494724</v>
      </c>
      <c r="FY28" s="38">
        <v>116.60221769463975</v>
      </c>
      <c r="FZ28" s="38">
        <v>111.04673159167974</v>
      </c>
      <c r="GA28" s="38">
        <v>114.15222460679367</v>
      </c>
      <c r="GB28" s="38">
        <v>121.91938913249425</v>
      </c>
      <c r="GC28" s="38">
        <v>125.54406981303866</v>
      </c>
      <c r="GD28" s="64"/>
      <c r="GE28" s="61" t="s">
        <v>696</v>
      </c>
      <c r="GF28" s="72"/>
      <c r="GG28"/>
      <c r="GH28" s="48"/>
      <c r="GI28" s="81"/>
    </row>
    <row r="29" spans="1:195" s="7" customFormat="1" ht="30" customHeight="1">
      <c r="A29" s="502"/>
      <c r="B29" s="33"/>
      <c r="C29" s="449" t="s">
        <v>876</v>
      </c>
      <c r="D29" s="35">
        <v>3.7920582408566501</v>
      </c>
      <c r="E29" s="44">
        <v>25</v>
      </c>
      <c r="F29" s="45"/>
      <c r="G29" s="45" t="s">
        <v>697</v>
      </c>
      <c r="H29" s="38">
        <v>107.635902175776</v>
      </c>
      <c r="I29" s="38">
        <v>88.031239284350804</v>
      </c>
      <c r="J29" s="38">
        <v>100.73417423117399</v>
      </c>
      <c r="K29" s="38">
        <v>101.553855384888</v>
      </c>
      <c r="L29" s="38">
        <v>100.925824992016</v>
      </c>
      <c r="M29" s="38">
        <v>102.316280294306</v>
      </c>
      <c r="N29" s="38">
        <v>100.272878410506</v>
      </c>
      <c r="O29" s="38">
        <v>95.7507260860109</v>
      </c>
      <c r="P29" s="38">
        <v>100.96372808377799</v>
      </c>
      <c r="Q29" s="38">
        <v>100.415885124491</v>
      </c>
      <c r="R29" s="38">
        <v>98.419944164050307</v>
      </c>
      <c r="S29" s="38">
        <v>102.979561768652</v>
      </c>
      <c r="T29" s="38">
        <v>114.45337286375999</v>
      </c>
      <c r="U29" s="38">
        <v>93.639944094911797</v>
      </c>
      <c r="V29" s="38">
        <v>105.34108343076301</v>
      </c>
      <c r="W29" s="38">
        <v>104.985196383085</v>
      </c>
      <c r="X29" s="38">
        <v>107.993204875332</v>
      </c>
      <c r="Y29" s="38">
        <v>108.199294007037</v>
      </c>
      <c r="Z29" s="38">
        <v>105.061881390241</v>
      </c>
      <c r="AA29" s="38">
        <v>100.875078351382</v>
      </c>
      <c r="AB29" s="38">
        <v>104.911236493526</v>
      </c>
      <c r="AC29" s="38">
        <v>105.92892576450301</v>
      </c>
      <c r="AD29" s="38">
        <v>104.799874677259</v>
      </c>
      <c r="AE29" s="38">
        <v>103.737564354211</v>
      </c>
      <c r="AF29" s="38">
        <v>118.235013167811</v>
      </c>
      <c r="AG29" s="38">
        <v>96.675464332552906</v>
      </c>
      <c r="AH29" s="38">
        <v>108.120274266742</v>
      </c>
      <c r="AI29" s="38">
        <v>108.834794942033</v>
      </c>
      <c r="AJ29" s="38">
        <v>111.778988242404</v>
      </c>
      <c r="AK29" s="38">
        <v>111.612193930743</v>
      </c>
      <c r="AL29" s="38">
        <v>115.082921321789</v>
      </c>
      <c r="AM29" s="38">
        <v>110.154471871601</v>
      </c>
      <c r="AN29" s="38">
        <v>110.598151866452</v>
      </c>
      <c r="AO29" s="38">
        <v>111.879140516597</v>
      </c>
      <c r="AP29" s="38">
        <v>110.020324059093</v>
      </c>
      <c r="AQ29" s="38">
        <v>108.553107448297</v>
      </c>
      <c r="AR29" s="38">
        <v>123.786316746127</v>
      </c>
      <c r="AS29" s="38">
        <v>100.53612171816501</v>
      </c>
      <c r="AT29" s="38">
        <v>112.763695419757</v>
      </c>
      <c r="AU29" s="38">
        <v>115.309890202849</v>
      </c>
      <c r="AV29" s="38">
        <v>117.830887491962</v>
      </c>
      <c r="AW29" s="38">
        <v>118.083284288342</v>
      </c>
      <c r="AX29" s="38">
        <v>121.435589820315</v>
      </c>
      <c r="AY29" s="38">
        <v>115.758009776728</v>
      </c>
      <c r="AZ29" s="38">
        <v>115.646834403235</v>
      </c>
      <c r="BA29" s="38">
        <v>117.320359938503</v>
      </c>
      <c r="BB29" s="38">
        <v>114.544099276804</v>
      </c>
      <c r="BC29" s="38">
        <v>113.118367549662</v>
      </c>
      <c r="BD29" s="38">
        <v>128.54180584855999</v>
      </c>
      <c r="BE29" s="38">
        <v>105.45994474059199</v>
      </c>
      <c r="BF29" s="38">
        <v>116.520398078958</v>
      </c>
      <c r="BG29" s="38">
        <v>119.56634734716</v>
      </c>
      <c r="BH29" s="38">
        <v>122.330158081674</v>
      </c>
      <c r="BI29" s="38">
        <v>123.773797735377</v>
      </c>
      <c r="BJ29" s="38">
        <v>126.709085832371</v>
      </c>
      <c r="BK29" s="38">
        <v>120.00799270712599</v>
      </c>
      <c r="BL29" s="38">
        <v>120.153465222235</v>
      </c>
      <c r="BM29" s="38">
        <v>119.838690470779</v>
      </c>
      <c r="BN29" s="38">
        <v>117.37972508735901</v>
      </c>
      <c r="BO29" s="38">
        <v>117.453675727027</v>
      </c>
      <c r="BP29" s="38">
        <v>133.32426323783301</v>
      </c>
      <c r="BQ29" s="38">
        <v>110.799049493369</v>
      </c>
      <c r="BR29" s="38">
        <v>105.403207369635</v>
      </c>
      <c r="BS29" s="38">
        <v>44.640069197724799</v>
      </c>
      <c r="BT29" s="38">
        <v>66.572027111192</v>
      </c>
      <c r="BU29" s="38">
        <v>97.018336535342002</v>
      </c>
      <c r="BV29" s="38">
        <v>103.879068213742</v>
      </c>
      <c r="BW29" s="38">
        <v>107.207667776997</v>
      </c>
      <c r="BX29" s="38">
        <v>112.30093450978799</v>
      </c>
      <c r="BY29" s="38">
        <v>112.673748935562</v>
      </c>
      <c r="BZ29" s="38">
        <v>110.488133276822</v>
      </c>
      <c r="CA29" s="38">
        <v>111.26645237137799</v>
      </c>
      <c r="CB29" s="38">
        <v>126.732530010855</v>
      </c>
      <c r="CC29" s="38">
        <v>105.176435993388</v>
      </c>
      <c r="CD29" s="38">
        <v>113.179347876656</v>
      </c>
      <c r="CE29" s="38">
        <v>103.143499708772</v>
      </c>
      <c r="CF29" s="38">
        <v>101.81234667595901</v>
      </c>
      <c r="CG29" s="38">
        <v>86.345055911836099</v>
      </c>
      <c r="CH29" s="38">
        <v>85.970914969061994</v>
      </c>
      <c r="CI29" s="38">
        <v>94.695415043851199</v>
      </c>
      <c r="CJ29" s="38">
        <v>112.439926230046</v>
      </c>
      <c r="CK29" s="38">
        <v>121.228384781158</v>
      </c>
      <c r="CL29" s="38">
        <v>123.54624439495301</v>
      </c>
      <c r="CM29" s="38">
        <v>118.086988416121</v>
      </c>
      <c r="CN29" s="38">
        <v>135.20306816493101</v>
      </c>
      <c r="CO29" s="38">
        <v>110.209986253138</v>
      </c>
      <c r="CP29" s="38">
        <v>115.597329811878</v>
      </c>
      <c r="CQ29" s="38">
        <v>105.110342069062</v>
      </c>
      <c r="CR29" s="38">
        <v>104.82152124351801</v>
      </c>
      <c r="CS29" s="38">
        <v>107.723409612541</v>
      </c>
      <c r="CT29" s="38">
        <v>101.59989342472601</v>
      </c>
      <c r="CU29" s="38">
        <v>106.975246978629</v>
      </c>
      <c r="CV29" s="38">
        <v>120.657507823985</v>
      </c>
      <c r="CW29" s="38">
        <v>125.413478681916</v>
      </c>
      <c r="CX29" s="38">
        <v>125.482230817488</v>
      </c>
      <c r="CY29" s="38">
        <v>124.69543587543799</v>
      </c>
      <c r="CZ29" s="38">
        <v>135.765136366896</v>
      </c>
      <c r="DA29" s="38">
        <v>119.629400206927</v>
      </c>
      <c r="DB29" s="38">
        <v>121.938614640254</v>
      </c>
      <c r="DC29" s="38">
        <v>110.198362736509</v>
      </c>
      <c r="DD29" s="38">
        <v>117.273611749021</v>
      </c>
      <c r="DE29" s="38">
        <v>114.89995492240899</v>
      </c>
      <c r="DF29" s="38">
        <v>108.623260815492</v>
      </c>
      <c r="DG29" s="38">
        <v>114.651071830817</v>
      </c>
      <c r="DH29" s="38">
        <v>131.482055787939</v>
      </c>
      <c r="DI29" s="38">
        <v>133.920003667869</v>
      </c>
      <c r="DJ29" s="38">
        <v>136.69706116974399</v>
      </c>
      <c r="DK29" s="38">
        <v>136.813918748601</v>
      </c>
      <c r="DL29" s="38">
        <v>151.87555616140801</v>
      </c>
      <c r="DM29" s="38">
        <v>129.652562311092</v>
      </c>
      <c r="DN29" s="38">
        <v>135.42722655808601</v>
      </c>
      <c r="DO29" s="38">
        <v>124.28691231463</v>
      </c>
      <c r="DP29" s="38">
        <v>124.921508102997</v>
      </c>
      <c r="DQ29" s="38">
        <v>129.38619313306199</v>
      </c>
      <c r="DR29" s="38">
        <v>118.53449479176101</v>
      </c>
      <c r="DS29" s="38">
        <v>126.50812359942999</v>
      </c>
      <c r="DT29" s="38">
        <v>144.46442401960601</v>
      </c>
      <c r="DU29" s="38">
        <v>142.59246968740899</v>
      </c>
      <c r="DV29" s="38">
        <v>143.38134189536899</v>
      </c>
      <c r="DW29" s="38">
        <v>0</v>
      </c>
      <c r="DX29" s="38">
        <v>98.800438563766932</v>
      </c>
      <c r="DY29" s="38">
        <v>101.59865355707001</v>
      </c>
      <c r="DZ29" s="38">
        <v>98.995777526764968</v>
      </c>
      <c r="EA29" s="38">
        <v>100.60513035239778</v>
      </c>
      <c r="EB29" s="38">
        <v>104.47813346314494</v>
      </c>
      <c r="EC29" s="38">
        <v>107.05923175515132</v>
      </c>
      <c r="ED29" s="38">
        <v>103.61606541171635</v>
      </c>
      <c r="EE29" s="38">
        <v>104.82212159865769</v>
      </c>
      <c r="EF29" s="38">
        <v>107.67691725570198</v>
      </c>
      <c r="EG29" s="38">
        <v>110.74199237172667</v>
      </c>
      <c r="EH29" s="38">
        <v>111.94518168661399</v>
      </c>
      <c r="EI29" s="38">
        <v>110.150857341329</v>
      </c>
      <c r="EJ29" s="38">
        <v>112.36204462801633</v>
      </c>
      <c r="EK29" s="38">
        <v>117.07468732771765</v>
      </c>
      <c r="EL29" s="38">
        <v>117.61347800009268</v>
      </c>
      <c r="EM29" s="38">
        <v>114.99427558832299</v>
      </c>
      <c r="EN29" s="38">
        <v>116.84071622270334</v>
      </c>
      <c r="EO29" s="38">
        <v>121.890101054737</v>
      </c>
      <c r="EP29" s="38">
        <v>122.29018125391066</v>
      </c>
      <c r="EQ29" s="38">
        <v>118.22403042838835</v>
      </c>
      <c r="ER29" s="38">
        <v>116.50884003361234</v>
      </c>
      <c r="ES29" s="38">
        <v>69.410144281419605</v>
      </c>
      <c r="ET29" s="38">
        <v>107.79589016684231</v>
      </c>
      <c r="EU29" s="38">
        <v>111.47611152792065</v>
      </c>
      <c r="EV29" s="38">
        <v>115.02943796029966</v>
      </c>
      <c r="EW29" s="38">
        <v>97.100300765522363</v>
      </c>
      <c r="EX29" s="38">
        <v>97.70208541431974</v>
      </c>
      <c r="EY29" s="38">
        <v>120.95387253074399</v>
      </c>
      <c r="EZ29" s="38">
        <v>120.33679474331568</v>
      </c>
      <c r="FA29" s="38">
        <v>105.88509097504033</v>
      </c>
      <c r="FB29" s="38">
        <v>109.74421607578</v>
      </c>
      <c r="FC29" s="38">
        <v>125.19704845828066</v>
      </c>
      <c r="FD29" s="38">
        <v>125.77771707135901</v>
      </c>
      <c r="FE29" s="38">
        <v>114.12397646931299</v>
      </c>
      <c r="FF29" s="38">
        <v>118.25212947808268</v>
      </c>
      <c r="FG29" s="38">
        <v>135.81032786207132</v>
      </c>
      <c r="FH29" s="38">
        <v>138.98511501019536</v>
      </c>
      <c r="FI29" s="38">
        <v>126.19820451689634</v>
      </c>
      <c r="FJ29" s="38">
        <v>129.83568080359899</v>
      </c>
      <c r="FK29" s="38">
        <v>99.860049406729658</v>
      </c>
      <c r="FL29" s="38">
        <v>105.13892176545407</v>
      </c>
      <c r="FM29" s="38">
        <v>110.29714144587251</v>
      </c>
      <c r="FN29" s="38">
        <v>115.84709898059832</v>
      </c>
      <c r="FO29" s="38">
        <v>120.29016860648319</v>
      </c>
      <c r="FP29" s="38">
        <v>99.381837238118493</v>
      </c>
      <c r="FQ29" s="38">
        <v>105.07238572015834</v>
      </c>
      <c r="FR29" s="38">
        <v>113.3311784064324</v>
      </c>
      <c r="FS29" s="38">
        <v>120.83814727241331</v>
      </c>
      <c r="FT29" s="38">
        <v>132.7649470679481</v>
      </c>
      <c r="FU29" s="38">
        <v>99.999999999999901</v>
      </c>
      <c r="FV29" s="38">
        <v>104.99388805716755</v>
      </c>
      <c r="FW29" s="38">
        <v>110.12873716384291</v>
      </c>
      <c r="FX29" s="38">
        <v>115.51112138603743</v>
      </c>
      <c r="FY29" s="38">
        <v>119.81125723993483</v>
      </c>
      <c r="FZ29" s="38">
        <v>101.29774650244873</v>
      </c>
      <c r="GA29" s="38">
        <v>107.69642416772143</v>
      </c>
      <c r="GB29" s="38">
        <v>115.29078756310417</v>
      </c>
      <c r="GC29" s="38">
        <v>123.49103772020652</v>
      </c>
      <c r="GD29" s="64"/>
      <c r="GE29" s="61" t="s">
        <v>698</v>
      </c>
      <c r="GF29" s="72"/>
      <c r="GG29"/>
      <c r="GH29" s="48"/>
      <c r="GI29" s="81"/>
    </row>
    <row r="30" spans="1:195" s="7" customFormat="1" ht="30" customHeight="1">
      <c r="A30" s="502"/>
      <c r="B30" s="33"/>
      <c r="C30" s="449" t="s">
        <v>877</v>
      </c>
      <c r="D30" s="35">
        <v>3.1713435654609698</v>
      </c>
      <c r="E30" s="44">
        <v>29</v>
      </c>
      <c r="F30" s="45"/>
      <c r="G30" s="45" t="s">
        <v>711</v>
      </c>
      <c r="H30" s="38">
        <v>106.799783856849</v>
      </c>
      <c r="I30" s="38">
        <v>98.1813670554249</v>
      </c>
      <c r="J30" s="38">
        <v>105.337903240996</v>
      </c>
      <c r="K30" s="38">
        <v>110.252565382923</v>
      </c>
      <c r="L30" s="38">
        <v>98.342166769894803</v>
      </c>
      <c r="M30" s="38">
        <v>103.78644067829801</v>
      </c>
      <c r="N30" s="38">
        <v>91.641561865155296</v>
      </c>
      <c r="O30" s="38">
        <v>99.511182945116204</v>
      </c>
      <c r="P30" s="38">
        <v>92.324277324796896</v>
      </c>
      <c r="Q30" s="38">
        <v>102.384986186253</v>
      </c>
      <c r="R30" s="38">
        <v>94.163422504496793</v>
      </c>
      <c r="S30" s="38">
        <v>97.274342189795604</v>
      </c>
      <c r="T30" s="38">
        <v>104.61836613569599</v>
      </c>
      <c r="U30" s="38">
        <v>95.848682637807102</v>
      </c>
      <c r="V30" s="38">
        <v>98.507763579884198</v>
      </c>
      <c r="W30" s="38">
        <v>94.970985128884706</v>
      </c>
      <c r="X30" s="38">
        <v>88.105312433724094</v>
      </c>
      <c r="Y30" s="38">
        <v>101.054558687588</v>
      </c>
      <c r="Z30" s="38">
        <v>85.407943086501604</v>
      </c>
      <c r="AA30" s="38">
        <v>93.890405537841204</v>
      </c>
      <c r="AB30" s="38">
        <v>89.394715192649798</v>
      </c>
      <c r="AC30" s="38">
        <v>99.548515601559302</v>
      </c>
      <c r="AD30" s="38">
        <v>93.614102267294101</v>
      </c>
      <c r="AE30" s="38">
        <v>98.879757200925795</v>
      </c>
      <c r="AF30" s="38">
        <v>119.480798279871</v>
      </c>
      <c r="AG30" s="38">
        <v>111.01270625795</v>
      </c>
      <c r="AH30" s="38">
        <v>108.18504023802799</v>
      </c>
      <c r="AI30" s="38">
        <v>97.583606596629707</v>
      </c>
      <c r="AJ30" s="38">
        <v>93.920416387251805</v>
      </c>
      <c r="AK30" s="38">
        <v>93.295820093716401</v>
      </c>
      <c r="AL30" s="38">
        <v>89.550648815349405</v>
      </c>
      <c r="AM30" s="38">
        <v>98.272038629433894</v>
      </c>
      <c r="AN30" s="38">
        <v>92.421002805825196</v>
      </c>
      <c r="AO30" s="38">
        <v>99.391370015577706</v>
      </c>
      <c r="AP30" s="38">
        <v>97.479869086978795</v>
      </c>
      <c r="AQ30" s="38">
        <v>98.333332858906005</v>
      </c>
      <c r="AR30" s="38">
        <v>121.652697743863</v>
      </c>
      <c r="AS30" s="38">
        <v>103.07829847929101</v>
      </c>
      <c r="AT30" s="38">
        <v>115.665677907426</v>
      </c>
      <c r="AU30" s="38">
        <v>107.19414667667201</v>
      </c>
      <c r="AV30" s="38">
        <v>99.003574101193294</v>
      </c>
      <c r="AW30" s="38">
        <v>99.274230038061503</v>
      </c>
      <c r="AX30" s="38">
        <v>107.630961085712</v>
      </c>
      <c r="AY30" s="38">
        <v>106.981962703402</v>
      </c>
      <c r="AZ30" s="38">
        <v>94.017382332186003</v>
      </c>
      <c r="BA30" s="38">
        <v>110.020880217881</v>
      </c>
      <c r="BB30" s="38">
        <v>106.31777386534201</v>
      </c>
      <c r="BC30" s="38">
        <v>107.166530729455</v>
      </c>
      <c r="BD30" s="38">
        <v>129.620854095955</v>
      </c>
      <c r="BE30" s="38">
        <v>110.612833540309</v>
      </c>
      <c r="BF30" s="38">
        <v>123.435120697001</v>
      </c>
      <c r="BG30" s="38">
        <v>117.400424552394</v>
      </c>
      <c r="BH30" s="38">
        <v>108.180269002155</v>
      </c>
      <c r="BI30" s="38">
        <v>107.170969067046</v>
      </c>
      <c r="BJ30" s="38">
        <v>115.662810639547</v>
      </c>
      <c r="BK30" s="38">
        <v>115.50651558347001</v>
      </c>
      <c r="BL30" s="38">
        <v>101.867271163466</v>
      </c>
      <c r="BM30" s="38">
        <v>115.197885164192</v>
      </c>
      <c r="BN30" s="38">
        <v>110.325161361144</v>
      </c>
      <c r="BO30" s="38">
        <v>112.15856268565101</v>
      </c>
      <c r="BP30" s="38">
        <v>129.14113484090601</v>
      </c>
      <c r="BQ30" s="38">
        <v>116.315091299957</v>
      </c>
      <c r="BR30" s="38">
        <v>112.18127290010101</v>
      </c>
      <c r="BS30" s="38">
        <v>35.176409175316103</v>
      </c>
      <c r="BT30" s="38">
        <v>65.514732816807694</v>
      </c>
      <c r="BU30" s="38">
        <v>128.72339920488801</v>
      </c>
      <c r="BV30" s="38">
        <v>129.286836236992</v>
      </c>
      <c r="BW30" s="38">
        <v>128.95829786685599</v>
      </c>
      <c r="BX30" s="38">
        <v>115.645744578117</v>
      </c>
      <c r="BY30" s="38">
        <v>124.431176039143</v>
      </c>
      <c r="BZ30" s="38">
        <v>126.057443879468</v>
      </c>
      <c r="CA30" s="38">
        <v>132.13553382557299</v>
      </c>
      <c r="CB30" s="38">
        <v>130.98641063248101</v>
      </c>
      <c r="CC30" s="38">
        <v>124.79137680577099</v>
      </c>
      <c r="CD30" s="38">
        <v>149.76534454284899</v>
      </c>
      <c r="CE30" s="38">
        <v>151.96996873583299</v>
      </c>
      <c r="CF30" s="38">
        <v>128.55773313390901</v>
      </c>
      <c r="CG30" s="38">
        <v>55.197166570826802</v>
      </c>
      <c r="CH30" s="38">
        <v>57.019076330661697</v>
      </c>
      <c r="CI30" s="38">
        <v>69.561517948701606</v>
      </c>
      <c r="CJ30" s="38">
        <v>95.510517579895705</v>
      </c>
      <c r="CK30" s="38">
        <v>130.73721931008799</v>
      </c>
      <c r="CL30" s="38">
        <v>130.53174499375299</v>
      </c>
      <c r="CM30" s="38">
        <v>129.92715358248901</v>
      </c>
      <c r="CN30" s="38">
        <v>137.552170844188</v>
      </c>
      <c r="CO30" s="38">
        <v>137.146841224127</v>
      </c>
      <c r="CP30" s="38">
        <v>148.974221800268</v>
      </c>
      <c r="CQ30" s="38">
        <v>159.733627927344</v>
      </c>
      <c r="CR30" s="38">
        <v>147.12156346348499</v>
      </c>
      <c r="CS30" s="38">
        <v>154.13894830914299</v>
      </c>
      <c r="CT30" s="38">
        <v>131.066606763415</v>
      </c>
      <c r="CU30" s="38">
        <v>144.08119132139001</v>
      </c>
      <c r="CV30" s="38">
        <v>129.545620538745</v>
      </c>
      <c r="CW30" s="38">
        <v>123.33620024379699</v>
      </c>
      <c r="CX30" s="38">
        <v>142.810236813567</v>
      </c>
      <c r="CY30" s="38">
        <v>145.195999381571</v>
      </c>
      <c r="CZ30" s="38">
        <v>154.28729403770799</v>
      </c>
      <c r="DA30" s="38">
        <v>150.15708022871399</v>
      </c>
      <c r="DB30" s="38">
        <v>163.572635827103</v>
      </c>
      <c r="DC30" s="38">
        <v>134.929699248264</v>
      </c>
      <c r="DD30" s="38">
        <v>170.80998249150801</v>
      </c>
      <c r="DE30" s="38">
        <v>153.846004536169</v>
      </c>
      <c r="DF30" s="38">
        <v>146.60576104071799</v>
      </c>
      <c r="DG30" s="38">
        <v>149.56693043624401</v>
      </c>
      <c r="DH30" s="38">
        <v>132.93184888521901</v>
      </c>
      <c r="DI30" s="38">
        <v>136.413392962129</v>
      </c>
      <c r="DJ30" s="38">
        <v>143.38108159873099</v>
      </c>
      <c r="DK30" s="38">
        <v>141.54589820454899</v>
      </c>
      <c r="DL30" s="38">
        <v>172.979857997007</v>
      </c>
      <c r="DM30" s="38">
        <v>154.49955453790599</v>
      </c>
      <c r="DN30" s="38">
        <v>147.181910835461</v>
      </c>
      <c r="DO30" s="38">
        <v>162.16275060452199</v>
      </c>
      <c r="DP30" s="38">
        <v>188.39858216223399</v>
      </c>
      <c r="DQ30" s="38">
        <v>137.32022248267199</v>
      </c>
      <c r="DR30" s="38">
        <v>152.36199903039699</v>
      </c>
      <c r="DS30" s="38">
        <v>161.056861897554</v>
      </c>
      <c r="DT30" s="38">
        <v>113.164170010831</v>
      </c>
      <c r="DU30" s="38">
        <v>131.79585146767701</v>
      </c>
      <c r="DV30" s="38">
        <v>131.62963279735101</v>
      </c>
      <c r="DW30" s="38">
        <v>0</v>
      </c>
      <c r="DX30" s="38">
        <v>103.43968471775663</v>
      </c>
      <c r="DY30" s="38">
        <v>104.12705761037193</v>
      </c>
      <c r="DZ30" s="38">
        <v>94.492340711689465</v>
      </c>
      <c r="EA30" s="38">
        <v>97.940916960181809</v>
      </c>
      <c r="EB30" s="38">
        <v>99.658270784462431</v>
      </c>
      <c r="EC30" s="38">
        <v>94.710285416732276</v>
      </c>
      <c r="ED30" s="38">
        <v>89.564354605664207</v>
      </c>
      <c r="EE30" s="38">
        <v>97.347458356593066</v>
      </c>
      <c r="EF30" s="38">
        <v>112.89284825861633</v>
      </c>
      <c r="EG30" s="38">
        <v>94.933281025865952</v>
      </c>
      <c r="EH30" s="38">
        <v>93.414563416869498</v>
      </c>
      <c r="EI30" s="38">
        <v>98.401523987154178</v>
      </c>
      <c r="EJ30" s="38">
        <v>113.46555804352668</v>
      </c>
      <c r="EK30" s="38">
        <v>101.82398360530892</v>
      </c>
      <c r="EL30" s="38">
        <v>102.8767687071</v>
      </c>
      <c r="EM30" s="38">
        <v>107.835061604226</v>
      </c>
      <c r="EN30" s="38">
        <v>121.22293611108834</v>
      </c>
      <c r="EO30" s="38">
        <v>110.91722087386499</v>
      </c>
      <c r="EP30" s="38">
        <v>111.01219912882766</v>
      </c>
      <c r="EQ30" s="38">
        <v>112.56053640366234</v>
      </c>
      <c r="ER30" s="38">
        <v>119.21249968032134</v>
      </c>
      <c r="ES30" s="38">
        <v>76.471513732337272</v>
      </c>
      <c r="ET30" s="38">
        <v>124.63029289398833</v>
      </c>
      <c r="EU30" s="38">
        <v>127.54138458139467</v>
      </c>
      <c r="EV30" s="38">
        <v>135.18104399370034</v>
      </c>
      <c r="EW30" s="38">
        <v>111.90828948018962</v>
      </c>
      <c r="EX30" s="38">
        <v>74.030370619753</v>
      </c>
      <c r="EY30" s="38">
        <v>130.39870596211003</v>
      </c>
      <c r="EZ30" s="38">
        <v>141.22441128952767</v>
      </c>
      <c r="FA30" s="38">
        <v>153.66471323332397</v>
      </c>
      <c r="FB30" s="38">
        <v>134.89780620784998</v>
      </c>
      <c r="FC30" s="38">
        <v>137.114145479645</v>
      </c>
      <c r="FD30" s="38">
        <v>156.00567003117499</v>
      </c>
      <c r="FE30" s="38">
        <v>153.195228758647</v>
      </c>
      <c r="FF30" s="38">
        <v>143.03484678739366</v>
      </c>
      <c r="FG30" s="38">
        <v>140.44679092180297</v>
      </c>
      <c r="FH30" s="38">
        <v>158.22044112345799</v>
      </c>
      <c r="FI30" s="38">
        <v>162.62718508314265</v>
      </c>
      <c r="FJ30" s="38">
        <v>142.19434364626065</v>
      </c>
      <c r="FK30" s="38">
        <v>100.8562235305707</v>
      </c>
      <c r="FL30" s="38">
        <v>95.134724802213597</v>
      </c>
      <c r="FM30" s="38">
        <v>100.31134481196332</v>
      </c>
      <c r="FN30" s="38">
        <v>106.45198112856879</v>
      </c>
      <c r="FO30" s="38">
        <v>114.46549535055351</v>
      </c>
      <c r="FP30" s="38">
        <v>108.53740949590838</v>
      </c>
      <c r="FQ30" s="38">
        <v>109.40963315910167</v>
      </c>
      <c r="FR30" s="38">
        <v>141.2696992435902</v>
      </c>
      <c r="FS30" s="38">
        <v>149.31206296937762</v>
      </c>
      <c r="FT30" s="38">
        <v>152.0921761026261</v>
      </c>
      <c r="FU30" s="38">
        <v>99.999999999999943</v>
      </c>
      <c r="FV30" s="38">
        <v>95.320092290862988</v>
      </c>
      <c r="FW30" s="38">
        <v>99.91055417212651</v>
      </c>
      <c r="FX30" s="38">
        <v>106.50034299004039</v>
      </c>
      <c r="FY30" s="38">
        <v>113.92822312936084</v>
      </c>
      <c r="FZ30" s="38">
        <v>111.96392272201039</v>
      </c>
      <c r="GA30" s="38">
        <v>112.87960251393821</v>
      </c>
      <c r="GB30" s="38">
        <v>141.72526905258664</v>
      </c>
      <c r="GC30" s="38">
        <v>148.17063412475468</v>
      </c>
      <c r="GD30" s="64"/>
      <c r="GE30" s="61" t="s">
        <v>712</v>
      </c>
      <c r="GF30" s="72"/>
      <c r="GG30"/>
      <c r="GH30" s="48"/>
      <c r="GI30" s="81"/>
    </row>
    <row r="31" spans="1:195" s="7" customFormat="1" ht="18" customHeight="1">
      <c r="A31" s="502"/>
      <c r="B31" s="33"/>
      <c r="C31" s="449" t="s">
        <v>878</v>
      </c>
      <c r="D31" s="35">
        <v>1.1902803707746601</v>
      </c>
      <c r="E31" s="44">
        <v>30</v>
      </c>
      <c r="F31" s="45"/>
      <c r="G31" s="45" t="s">
        <v>713</v>
      </c>
      <c r="H31" s="38">
        <v>100.75489013186601</v>
      </c>
      <c r="I31" s="38">
        <v>94.746284308697199</v>
      </c>
      <c r="J31" s="38">
        <v>107.861789900566</v>
      </c>
      <c r="K31" s="38">
        <v>88.061859398211197</v>
      </c>
      <c r="L31" s="38">
        <v>106.075034990266</v>
      </c>
      <c r="M31" s="38">
        <v>103.150558254358</v>
      </c>
      <c r="N31" s="38">
        <v>84.306806751937401</v>
      </c>
      <c r="O31" s="38">
        <v>108.028730512647</v>
      </c>
      <c r="P31" s="38">
        <v>106.335561207323</v>
      </c>
      <c r="Q31" s="38">
        <v>94.256566780331397</v>
      </c>
      <c r="R31" s="38">
        <v>101.896112613688</v>
      </c>
      <c r="S31" s="38">
        <v>104.52580515010899</v>
      </c>
      <c r="T31" s="38">
        <v>105.283591076327</v>
      </c>
      <c r="U31" s="38">
        <v>96.209644716461497</v>
      </c>
      <c r="V31" s="38">
        <v>111.967123403664</v>
      </c>
      <c r="W31" s="38">
        <v>87.757195232387502</v>
      </c>
      <c r="X31" s="38">
        <v>92.947848604323696</v>
      </c>
      <c r="Y31" s="38">
        <v>97.770305534493801</v>
      </c>
      <c r="Z31" s="38">
        <v>76.975253316838305</v>
      </c>
      <c r="AA31" s="38">
        <v>111.02976480655001</v>
      </c>
      <c r="AB31" s="38">
        <v>106.927072761644</v>
      </c>
      <c r="AC31" s="38">
        <v>86.057016024585096</v>
      </c>
      <c r="AD31" s="38">
        <v>93.628814374666405</v>
      </c>
      <c r="AE31" s="38">
        <v>99.446636438800198</v>
      </c>
      <c r="AF31" s="38">
        <v>99.275306969187596</v>
      </c>
      <c r="AG31" s="38">
        <v>86.3719510631216</v>
      </c>
      <c r="AH31" s="38">
        <v>112.97107632364801</v>
      </c>
      <c r="AI31" s="38">
        <v>92.620496019541207</v>
      </c>
      <c r="AJ31" s="38">
        <v>97.4363841668997</v>
      </c>
      <c r="AK31" s="38">
        <v>97.909609766293499</v>
      </c>
      <c r="AL31" s="38">
        <v>82.137282106924602</v>
      </c>
      <c r="AM31" s="38">
        <v>126.337785958247</v>
      </c>
      <c r="AN31" s="38">
        <v>118.334376511711</v>
      </c>
      <c r="AO31" s="38">
        <v>90.505969780619694</v>
      </c>
      <c r="AP31" s="38">
        <v>101.559969419935</v>
      </c>
      <c r="AQ31" s="38">
        <v>103.365603173267</v>
      </c>
      <c r="AR31" s="38">
        <v>102.821566261279</v>
      </c>
      <c r="AS31" s="38">
        <v>88.590914122143502</v>
      </c>
      <c r="AT31" s="38">
        <v>116.382708982125</v>
      </c>
      <c r="AU31" s="38">
        <v>94.7784325003486</v>
      </c>
      <c r="AV31" s="38">
        <v>100.344988645005</v>
      </c>
      <c r="AW31" s="38">
        <v>100.362320176781</v>
      </c>
      <c r="AX31" s="38">
        <v>90.267184181417093</v>
      </c>
      <c r="AY31" s="38">
        <v>132.207864079649</v>
      </c>
      <c r="AZ31" s="38">
        <v>116.612617945457</v>
      </c>
      <c r="BA31" s="38">
        <v>97.476594011579607</v>
      </c>
      <c r="BB31" s="38">
        <v>109.91323741709201</v>
      </c>
      <c r="BC31" s="38">
        <v>106.707192282866</v>
      </c>
      <c r="BD31" s="38">
        <v>108.541052441349</v>
      </c>
      <c r="BE31" s="38">
        <v>96.264074701205601</v>
      </c>
      <c r="BF31" s="38">
        <v>120.992535964152</v>
      </c>
      <c r="BG31" s="38">
        <v>98.480799621545302</v>
      </c>
      <c r="BH31" s="38">
        <v>104.975586502298</v>
      </c>
      <c r="BI31" s="38">
        <v>106.263974182833</v>
      </c>
      <c r="BJ31" s="38">
        <v>94.063666103054999</v>
      </c>
      <c r="BK31" s="38">
        <v>135.64590680601199</v>
      </c>
      <c r="BL31" s="38">
        <v>126.232995686256</v>
      </c>
      <c r="BM31" s="38">
        <v>100.925488273585</v>
      </c>
      <c r="BN31" s="38">
        <v>114.189061348023</v>
      </c>
      <c r="BO31" s="38">
        <v>109.868714002261</v>
      </c>
      <c r="BP31" s="38">
        <v>112.062540396152</v>
      </c>
      <c r="BQ31" s="38">
        <v>100.053915760108</v>
      </c>
      <c r="BR31" s="38">
        <v>103.398259127545</v>
      </c>
      <c r="BS31" s="38">
        <v>29.083219000947199</v>
      </c>
      <c r="BT31" s="38">
        <v>63.619396643290898</v>
      </c>
      <c r="BU31" s="38">
        <v>103.186040180831</v>
      </c>
      <c r="BV31" s="38">
        <v>89.645640329140406</v>
      </c>
      <c r="BW31" s="38">
        <v>117.360179580013</v>
      </c>
      <c r="BX31" s="38">
        <v>112.473461722048</v>
      </c>
      <c r="BY31" s="38">
        <v>93.297468260176103</v>
      </c>
      <c r="BZ31" s="38">
        <v>111.96043966629399</v>
      </c>
      <c r="CA31" s="38">
        <v>106.47531016121</v>
      </c>
      <c r="CB31" s="38">
        <v>108.784157841283</v>
      </c>
      <c r="CC31" s="38">
        <v>99.265549727582894</v>
      </c>
      <c r="CD31" s="38">
        <v>105.77919175962801</v>
      </c>
      <c r="CE31" s="38">
        <v>90.195734514783894</v>
      </c>
      <c r="CF31" s="38">
        <v>82.000510851437397</v>
      </c>
      <c r="CG31" s="38">
        <v>80.234904188859701</v>
      </c>
      <c r="CH31" s="38">
        <v>68.670230999126701</v>
      </c>
      <c r="CI31" s="38">
        <v>105.738867901417</v>
      </c>
      <c r="CJ31" s="38">
        <v>114.102303548195</v>
      </c>
      <c r="CK31" s="38">
        <v>95.514072973261193</v>
      </c>
      <c r="CL31" s="38">
        <v>115.597863762873</v>
      </c>
      <c r="CM31" s="38">
        <v>109.172878715702</v>
      </c>
      <c r="CN31" s="38">
        <v>110.655604255494</v>
      </c>
      <c r="CO31" s="38">
        <v>102.97767159316</v>
      </c>
      <c r="CP31" s="38">
        <v>108.411264024636</v>
      </c>
      <c r="CQ31" s="38">
        <v>96.214842881005694</v>
      </c>
      <c r="CR31" s="38">
        <v>89.8581951743421</v>
      </c>
      <c r="CS31" s="38">
        <v>92.341097219952005</v>
      </c>
      <c r="CT31" s="38">
        <v>83.828004264138798</v>
      </c>
      <c r="CU31" s="38">
        <v>112.594511422401</v>
      </c>
      <c r="CV31" s="38">
        <v>122.813310605862</v>
      </c>
      <c r="CW31" s="38">
        <v>107.08590135177801</v>
      </c>
      <c r="CX31" s="38">
        <v>118.97010325588499</v>
      </c>
      <c r="CY31" s="38">
        <v>112.06245242307401</v>
      </c>
      <c r="CZ31" s="38">
        <v>111.134180130061</v>
      </c>
      <c r="DA31" s="38">
        <v>108.62857556124</v>
      </c>
      <c r="DB31" s="38">
        <v>110.436560634554</v>
      </c>
      <c r="DC31" s="38">
        <v>96.858051020457907</v>
      </c>
      <c r="DD31" s="38">
        <v>96.340925226292299</v>
      </c>
      <c r="DE31" s="38">
        <v>98.615679787607704</v>
      </c>
      <c r="DF31" s="38">
        <v>87.100877683954195</v>
      </c>
      <c r="DG31" s="38">
        <v>115.10619159955399</v>
      </c>
      <c r="DH31" s="38">
        <v>125.191059846416</v>
      </c>
      <c r="DI31" s="38">
        <v>108.89279171556799</v>
      </c>
      <c r="DJ31" s="38">
        <v>121.312306249961</v>
      </c>
      <c r="DK31" s="38">
        <v>111.62394268771899</v>
      </c>
      <c r="DL31" s="38">
        <v>116.92020538859499</v>
      </c>
      <c r="DM31" s="38">
        <v>113.234438346158</v>
      </c>
      <c r="DN31" s="38">
        <v>113.484476767079</v>
      </c>
      <c r="DO31" s="38">
        <v>100.346802230005</v>
      </c>
      <c r="DP31" s="38">
        <v>102.698596434374</v>
      </c>
      <c r="DQ31" s="38">
        <v>102.620382415807</v>
      </c>
      <c r="DR31" s="38">
        <v>91.150341459262506</v>
      </c>
      <c r="DS31" s="38">
        <v>117.58089775885099</v>
      </c>
      <c r="DT31" s="38">
        <v>127.266134804852</v>
      </c>
      <c r="DU31" s="38">
        <v>109.842858281182</v>
      </c>
      <c r="DV31" s="38">
        <v>122.29832034293599</v>
      </c>
      <c r="DW31" s="38">
        <v>0</v>
      </c>
      <c r="DX31" s="38">
        <v>101.12098811370974</v>
      </c>
      <c r="DY31" s="38">
        <v>99.09581754761173</v>
      </c>
      <c r="DZ31" s="38">
        <v>99.557032823969124</v>
      </c>
      <c r="EA31" s="38">
        <v>100.22616151470947</v>
      </c>
      <c r="EB31" s="38">
        <v>104.4867863988175</v>
      </c>
      <c r="EC31" s="38">
        <v>92.825116457068319</v>
      </c>
      <c r="ED31" s="38">
        <v>98.310696961677436</v>
      </c>
      <c r="EE31" s="38">
        <v>93.044155612683895</v>
      </c>
      <c r="EF31" s="38">
        <v>99.539444785319063</v>
      </c>
      <c r="EG31" s="38">
        <v>95.988829984244788</v>
      </c>
      <c r="EH31" s="38">
        <v>108.93648152562753</v>
      </c>
      <c r="EI31" s="38">
        <v>98.477180791273895</v>
      </c>
      <c r="EJ31" s="38">
        <v>102.59839645518251</v>
      </c>
      <c r="EK31" s="38">
        <v>98.495247107378191</v>
      </c>
      <c r="EL31" s="38">
        <v>113.02922206884102</v>
      </c>
      <c r="EM31" s="38">
        <v>104.69900790384588</v>
      </c>
      <c r="EN31" s="38">
        <v>108.59922103556886</v>
      </c>
      <c r="EO31" s="38">
        <v>103.24012010222543</v>
      </c>
      <c r="EP31" s="38">
        <v>118.64752286510766</v>
      </c>
      <c r="EQ31" s="38">
        <v>108.32775454128966</v>
      </c>
      <c r="ER31" s="38">
        <v>105.17157176126834</v>
      </c>
      <c r="ES31" s="38">
        <v>65.296218608356369</v>
      </c>
      <c r="ET31" s="38">
        <v>106.49309387706712</v>
      </c>
      <c r="EU31" s="38">
        <v>103.91107269589337</v>
      </c>
      <c r="EV31" s="38">
        <v>104.60963310949796</v>
      </c>
      <c r="EW31" s="38">
        <v>84.143716518360335</v>
      </c>
      <c r="EX31" s="38">
        <v>96.170467482912898</v>
      </c>
      <c r="EY31" s="38">
        <v>106.76160515061207</v>
      </c>
      <c r="EZ31" s="38">
        <v>107.34817995776332</v>
      </c>
      <c r="FA31" s="38">
        <v>92.804711758433271</v>
      </c>
      <c r="FB31" s="38">
        <v>106.41194209746726</v>
      </c>
      <c r="FC31" s="38">
        <v>112.70615234357899</v>
      </c>
      <c r="FD31" s="38">
        <v>110.06643877528499</v>
      </c>
      <c r="FE31" s="38">
        <v>97.271552011452627</v>
      </c>
      <c r="FF31" s="38">
        <v>109.13270970997473</v>
      </c>
      <c r="FG31" s="38">
        <v>113.94301355108264</v>
      </c>
      <c r="FH31" s="38">
        <v>114.54637350061067</v>
      </c>
      <c r="FI31" s="38">
        <v>101.88859369339532</v>
      </c>
      <c r="FJ31" s="38">
        <v>111.99912467432183</v>
      </c>
      <c r="FK31" s="38">
        <v>99.35780822362031</v>
      </c>
      <c r="FL31" s="38">
        <v>97.29248154772749</v>
      </c>
      <c r="FM31" s="38">
        <v>100.39002386661939</v>
      </c>
      <c r="FN31" s="38">
        <v>103.98451909057849</v>
      </c>
      <c r="FO31" s="38">
        <v>109.23860802822908</v>
      </c>
      <c r="FP31" s="38">
        <v>92.418012100025152</v>
      </c>
      <c r="FQ31" s="38">
        <v>95.028552430557482</v>
      </c>
      <c r="FR31" s="38">
        <v>102.67804027927693</v>
      </c>
      <c r="FS31" s="38">
        <v>105.83048932057049</v>
      </c>
      <c r="FT31" s="38">
        <v>109.51451338861655</v>
      </c>
      <c r="FU31" s="38">
        <v>100</v>
      </c>
      <c r="FV31" s="38">
        <v>97.166688857561795</v>
      </c>
      <c r="FW31" s="38">
        <v>100.73548427161631</v>
      </c>
      <c r="FX31" s="38">
        <v>104.70546838381192</v>
      </c>
      <c r="FY31" s="38">
        <v>109.70365463604789</v>
      </c>
      <c r="FZ31" s="38">
        <v>95.2179892356463</v>
      </c>
      <c r="GA31" s="38">
        <v>97.92135556534582</v>
      </c>
      <c r="GB31" s="38">
        <v>104.8177465393107</v>
      </c>
      <c r="GC31" s="38">
        <v>107.60342851194874</v>
      </c>
      <c r="GD31" s="64"/>
      <c r="GE31" s="61" t="s">
        <v>714</v>
      </c>
      <c r="GF31" s="72"/>
      <c r="GG31"/>
      <c r="GH31" s="48"/>
      <c r="GI31" s="81"/>
    </row>
    <row r="32" spans="1:195" s="7" customFormat="1" ht="18" customHeight="1">
      <c r="A32" s="502"/>
      <c r="B32" s="33"/>
      <c r="C32" s="449" t="s">
        <v>879</v>
      </c>
      <c r="D32" s="35">
        <v>0.74383978573519205</v>
      </c>
      <c r="E32" s="44">
        <v>32</v>
      </c>
      <c r="F32" s="45"/>
      <c r="G32" s="45" t="s">
        <v>716</v>
      </c>
      <c r="H32" s="38">
        <v>106.08397603866101</v>
      </c>
      <c r="I32" s="38">
        <v>97.817740464172701</v>
      </c>
      <c r="J32" s="38">
        <v>93.653983414503699</v>
      </c>
      <c r="K32" s="38">
        <v>98.741295002266995</v>
      </c>
      <c r="L32" s="38">
        <v>99.376184382024405</v>
      </c>
      <c r="M32" s="38">
        <v>105.43072278385699</v>
      </c>
      <c r="N32" s="38">
        <v>101.359767366813</v>
      </c>
      <c r="O32" s="38">
        <v>95.438993993470802</v>
      </c>
      <c r="P32" s="38">
        <v>105.158828171256</v>
      </c>
      <c r="Q32" s="38">
        <v>100.46612957653799</v>
      </c>
      <c r="R32" s="38">
        <v>99.292240557357701</v>
      </c>
      <c r="S32" s="38">
        <v>97.180138249079903</v>
      </c>
      <c r="T32" s="38">
        <v>107.16948853288601</v>
      </c>
      <c r="U32" s="38">
        <v>99.055913050774905</v>
      </c>
      <c r="V32" s="38">
        <v>96.982602464565701</v>
      </c>
      <c r="W32" s="38">
        <v>91.375618139737497</v>
      </c>
      <c r="X32" s="38">
        <v>87.744839266455102</v>
      </c>
      <c r="Y32" s="38">
        <v>102.405413288744</v>
      </c>
      <c r="Z32" s="38">
        <v>96.053683476336801</v>
      </c>
      <c r="AA32" s="38">
        <v>94.976094313128002</v>
      </c>
      <c r="AB32" s="38">
        <v>105.470895384499</v>
      </c>
      <c r="AC32" s="38">
        <v>95.061199316994106</v>
      </c>
      <c r="AD32" s="38">
        <v>93.244865873974604</v>
      </c>
      <c r="AE32" s="38">
        <v>96.313291681067895</v>
      </c>
      <c r="AF32" s="38">
        <v>110.639107481807</v>
      </c>
      <c r="AG32" s="38">
        <v>100.742368030986</v>
      </c>
      <c r="AH32" s="38">
        <v>102.966103659634</v>
      </c>
      <c r="AI32" s="38">
        <v>95.989608800386307</v>
      </c>
      <c r="AJ32" s="38">
        <v>93.757737341434094</v>
      </c>
      <c r="AK32" s="38">
        <v>101.340379760145</v>
      </c>
      <c r="AL32" s="38">
        <v>102.554836122933</v>
      </c>
      <c r="AM32" s="38">
        <v>104.35347503487399</v>
      </c>
      <c r="AN32" s="38">
        <v>114.09175155560899</v>
      </c>
      <c r="AO32" s="38">
        <v>99.643830796593093</v>
      </c>
      <c r="AP32" s="38">
        <v>99.686178613624705</v>
      </c>
      <c r="AQ32" s="38">
        <v>101.48000439209299</v>
      </c>
      <c r="AR32" s="38">
        <v>113.99903972703299</v>
      </c>
      <c r="AS32" s="38">
        <v>103.622472617909</v>
      </c>
      <c r="AT32" s="38">
        <v>106.024365622725</v>
      </c>
      <c r="AU32" s="38">
        <v>102.30695833349699</v>
      </c>
      <c r="AV32" s="38">
        <v>98.707963301637804</v>
      </c>
      <c r="AW32" s="38">
        <v>104.989411117299</v>
      </c>
      <c r="AX32" s="38">
        <v>109.75295814109801</v>
      </c>
      <c r="AY32" s="38">
        <v>110.841351155032</v>
      </c>
      <c r="AZ32" s="38">
        <v>121.78300679154199</v>
      </c>
      <c r="BA32" s="38">
        <v>109.01111782911001</v>
      </c>
      <c r="BB32" s="38">
        <v>103.775834847648</v>
      </c>
      <c r="BC32" s="38">
        <v>106.301003902424</v>
      </c>
      <c r="BD32" s="38">
        <v>119.764313692633</v>
      </c>
      <c r="BE32" s="38">
        <v>108.271355710226</v>
      </c>
      <c r="BF32" s="38">
        <v>111.64801871357299</v>
      </c>
      <c r="BG32" s="38">
        <v>107.45189517173399</v>
      </c>
      <c r="BH32" s="38">
        <v>104.25320055471499</v>
      </c>
      <c r="BI32" s="38">
        <v>107.88911896228301</v>
      </c>
      <c r="BJ32" s="38">
        <v>115.82847978237</v>
      </c>
      <c r="BK32" s="38">
        <v>117.293909759344</v>
      </c>
      <c r="BL32" s="38">
        <v>122.207220035335</v>
      </c>
      <c r="BM32" s="38">
        <v>116.221632489188</v>
      </c>
      <c r="BN32" s="38">
        <v>114.93247667621399</v>
      </c>
      <c r="BO32" s="38">
        <v>114.27259044239599</v>
      </c>
      <c r="BP32" s="38">
        <v>123.75675333411201</v>
      </c>
      <c r="BQ32" s="38">
        <v>114.343090674678</v>
      </c>
      <c r="BR32" s="38">
        <v>102.993001814199</v>
      </c>
      <c r="BS32" s="38">
        <v>20.716497609557301</v>
      </c>
      <c r="BT32" s="38">
        <v>55.990642608111699</v>
      </c>
      <c r="BU32" s="38">
        <v>113.009689548922</v>
      </c>
      <c r="BV32" s="38">
        <v>120.785957811652</v>
      </c>
      <c r="BW32" s="38">
        <v>124.865099332528</v>
      </c>
      <c r="BX32" s="38">
        <v>130.81784013129899</v>
      </c>
      <c r="BY32" s="38">
        <v>121.98209596257399</v>
      </c>
      <c r="BZ32" s="38">
        <v>115.723594753817</v>
      </c>
      <c r="CA32" s="38">
        <v>111.59110024502399</v>
      </c>
      <c r="CB32" s="38">
        <v>121.496986612695</v>
      </c>
      <c r="CC32" s="38">
        <v>109.515940931304</v>
      </c>
      <c r="CD32" s="38">
        <v>114.29047534675399</v>
      </c>
      <c r="CE32" s="38">
        <v>110.408604376203</v>
      </c>
      <c r="CF32" s="38">
        <v>109.469740934863</v>
      </c>
      <c r="CG32" s="38">
        <v>78.933598031195302</v>
      </c>
      <c r="CH32" s="38">
        <v>76.332025051446706</v>
      </c>
      <c r="CI32" s="38">
        <v>82.591434000735902</v>
      </c>
      <c r="CJ32" s="38">
        <v>119.237154884026</v>
      </c>
      <c r="CK32" s="38">
        <v>127.97129100004</v>
      </c>
      <c r="CL32" s="38">
        <v>123.161622191105</v>
      </c>
      <c r="CM32" s="38">
        <v>116.432320719559</v>
      </c>
      <c r="CN32" s="38">
        <v>123.50143960058401</v>
      </c>
      <c r="CO32" s="38">
        <v>117.07160590647101</v>
      </c>
      <c r="CP32" s="38">
        <v>119.052081646663</v>
      </c>
      <c r="CQ32" s="38">
        <v>112.93351145973899</v>
      </c>
      <c r="CR32" s="38">
        <v>121.246781373906</v>
      </c>
      <c r="CS32" s="38">
        <v>111.299514247875</v>
      </c>
      <c r="CT32" s="38">
        <v>111.95023756085401</v>
      </c>
      <c r="CU32" s="38">
        <v>100.166664106319</v>
      </c>
      <c r="CV32" s="38">
        <v>122.87751226919499</v>
      </c>
      <c r="CW32" s="38">
        <v>128.50598572383001</v>
      </c>
      <c r="CX32" s="38">
        <v>129.81086573424699</v>
      </c>
      <c r="CY32" s="38">
        <v>119.633802437196</v>
      </c>
      <c r="CZ32" s="38">
        <v>124.717602729329</v>
      </c>
      <c r="DA32" s="38">
        <v>122.894936566249</v>
      </c>
      <c r="DB32" s="38">
        <v>120.079656877697</v>
      </c>
      <c r="DC32" s="38">
        <v>113.481978495314</v>
      </c>
      <c r="DD32" s="38">
        <v>131.595717548452</v>
      </c>
      <c r="DE32" s="38">
        <v>112.336792709169</v>
      </c>
      <c r="DF32" s="38">
        <v>113.178252541907</v>
      </c>
      <c r="DG32" s="38">
        <v>100.684742409812</v>
      </c>
      <c r="DH32" s="38">
        <v>123.769471051316</v>
      </c>
      <c r="DI32" s="38">
        <v>133.17048375412099</v>
      </c>
      <c r="DJ32" s="38">
        <v>133.410358287874</v>
      </c>
      <c r="DK32" s="38">
        <v>126.87665294742401</v>
      </c>
      <c r="DL32" s="38">
        <v>127.071717945621</v>
      </c>
      <c r="DM32" s="38">
        <v>124.62551566689299</v>
      </c>
      <c r="DN32" s="38">
        <v>124.690758068543</v>
      </c>
      <c r="DO32" s="38">
        <v>119.392365773029</v>
      </c>
      <c r="DP32" s="38">
        <v>134.870853414197</v>
      </c>
      <c r="DQ32" s="38">
        <v>118.935377122501</v>
      </c>
      <c r="DR32" s="38">
        <v>121.093357035656</v>
      </c>
      <c r="DS32" s="38">
        <v>104.112875075853</v>
      </c>
      <c r="DT32" s="38">
        <v>126.161726932034</v>
      </c>
      <c r="DU32" s="38">
        <v>134.17044024338</v>
      </c>
      <c r="DV32" s="38">
        <v>135.75696642148799</v>
      </c>
      <c r="DW32" s="38">
        <v>0</v>
      </c>
      <c r="DX32" s="38">
        <v>99.185233305779136</v>
      </c>
      <c r="DY32" s="38">
        <v>101.18273405604947</v>
      </c>
      <c r="DZ32" s="38">
        <v>100.65252984384661</v>
      </c>
      <c r="EA32" s="38">
        <v>98.979502794325199</v>
      </c>
      <c r="EB32" s="38">
        <v>101.06933468274219</v>
      </c>
      <c r="EC32" s="38">
        <v>93.841956898312205</v>
      </c>
      <c r="ED32" s="38">
        <v>98.833557724654597</v>
      </c>
      <c r="EE32" s="38">
        <v>94.873118957345525</v>
      </c>
      <c r="EF32" s="38">
        <v>104.782526390809</v>
      </c>
      <c r="EG32" s="38">
        <v>97.029241967321809</v>
      </c>
      <c r="EH32" s="38">
        <v>107.00002090447201</v>
      </c>
      <c r="EI32" s="38">
        <v>100.27000460077026</v>
      </c>
      <c r="EJ32" s="38">
        <v>107.88195932255566</v>
      </c>
      <c r="EK32" s="38">
        <v>102.00144425081128</v>
      </c>
      <c r="EL32" s="38">
        <v>114.125772029224</v>
      </c>
      <c r="EM32" s="38">
        <v>106.36265219306067</v>
      </c>
      <c r="EN32" s="38">
        <v>113.22789603881067</v>
      </c>
      <c r="EO32" s="38">
        <v>106.531404896244</v>
      </c>
      <c r="EP32" s="38">
        <v>118.44320319234966</v>
      </c>
      <c r="EQ32" s="38">
        <v>115.14223320259934</v>
      </c>
      <c r="ER32" s="38">
        <v>113.69761527432968</v>
      </c>
      <c r="ES32" s="38">
        <v>63.23894325553033</v>
      </c>
      <c r="ET32" s="38">
        <v>125.48963242515966</v>
      </c>
      <c r="EU32" s="38">
        <v>116.43226365380501</v>
      </c>
      <c r="EV32" s="38">
        <v>115.10113429691766</v>
      </c>
      <c r="EW32" s="38">
        <v>99.603981114087105</v>
      </c>
      <c r="EX32" s="38">
        <v>92.720204645402873</v>
      </c>
      <c r="EY32" s="38">
        <v>122.52174463690135</v>
      </c>
      <c r="EZ32" s="38">
        <v>119.87504238457268</v>
      </c>
      <c r="FA32" s="38">
        <v>115.15993569384</v>
      </c>
      <c r="FB32" s="38">
        <v>111.664804645456</v>
      </c>
      <c r="FC32" s="38">
        <v>125.98355129842433</v>
      </c>
      <c r="FD32" s="38">
        <v>122.56406539109167</v>
      </c>
      <c r="FE32" s="38">
        <v>119.13816291764499</v>
      </c>
      <c r="FF32" s="38">
        <v>112.54415533434501</v>
      </c>
      <c r="FG32" s="38">
        <v>131.15249832980632</v>
      </c>
      <c r="FH32" s="38">
        <v>125.46266389368566</v>
      </c>
      <c r="FI32" s="38">
        <v>124.39953210324234</v>
      </c>
      <c r="FJ32" s="38">
        <v>117.12265301451434</v>
      </c>
      <c r="FK32" s="38">
        <v>100.35276211935636</v>
      </c>
      <c r="FL32" s="38">
        <v>97.629574723412105</v>
      </c>
      <c r="FM32" s="38">
        <v>102.60791985844017</v>
      </c>
      <c r="FN32" s="38">
        <v>108.1038644636883</v>
      </c>
      <c r="FO32" s="38">
        <v>113.0829144871401</v>
      </c>
      <c r="FP32" s="38">
        <v>102.92606688276331</v>
      </c>
      <c r="FQ32" s="38">
        <v>105.02472511692631</v>
      </c>
      <c r="FR32" s="38">
        <v>116.86053338954359</v>
      </c>
      <c r="FS32" s="38">
        <v>119.5909634683366</v>
      </c>
      <c r="FT32" s="38">
        <v>123.5124987277707</v>
      </c>
      <c r="FU32" s="38">
        <v>100.0000000000001</v>
      </c>
      <c r="FV32" s="38">
        <v>97.154492065763634</v>
      </c>
      <c r="FW32" s="38">
        <v>102.27044846584327</v>
      </c>
      <c r="FX32" s="38">
        <v>107.59295694891291</v>
      </c>
      <c r="FY32" s="38">
        <v>113.33618433250092</v>
      </c>
      <c r="FZ32" s="38">
        <v>104.71461365220618</v>
      </c>
      <c r="GA32" s="38">
        <v>107.48676617332724</v>
      </c>
      <c r="GB32" s="38">
        <v>118.17083350557324</v>
      </c>
      <c r="GC32" s="38">
        <v>121.34972049322199</v>
      </c>
      <c r="GD32" s="64"/>
      <c r="GE32" s="61" t="s">
        <v>717</v>
      </c>
      <c r="GF32" s="72"/>
      <c r="GG32"/>
      <c r="GH32" s="48"/>
      <c r="GI32" s="81"/>
    </row>
    <row r="33" spans="1:191" s="7" customFormat="1" ht="18" customHeight="1">
      <c r="A33" s="502"/>
      <c r="B33" s="33"/>
      <c r="C33" s="449" t="s">
        <v>880</v>
      </c>
      <c r="D33" s="35">
        <v>0.76395587143466204</v>
      </c>
      <c r="E33" s="44">
        <v>33</v>
      </c>
      <c r="F33" s="45"/>
      <c r="G33" s="45" t="s">
        <v>718</v>
      </c>
      <c r="H33" s="38">
        <v>109.275443445739</v>
      </c>
      <c r="I33" s="38">
        <v>104.54130001158801</v>
      </c>
      <c r="J33" s="38">
        <v>104.47364987721301</v>
      </c>
      <c r="K33" s="38">
        <v>97.080229850654106</v>
      </c>
      <c r="L33" s="38">
        <v>82.277240186011596</v>
      </c>
      <c r="M33" s="38">
        <v>97.861927145725602</v>
      </c>
      <c r="N33" s="38">
        <v>101.732804559537</v>
      </c>
      <c r="O33" s="38">
        <v>87.392273576294798</v>
      </c>
      <c r="P33" s="38">
        <v>96.595016142524301</v>
      </c>
      <c r="Q33" s="38">
        <v>104.983668657507</v>
      </c>
      <c r="R33" s="38">
        <v>111.173397012747</v>
      </c>
      <c r="S33" s="38">
        <v>102.613049534458</v>
      </c>
      <c r="T33" s="38">
        <v>113.21083699015</v>
      </c>
      <c r="U33" s="38">
        <v>101.10463737149701</v>
      </c>
      <c r="V33" s="38">
        <v>107.557028004334</v>
      </c>
      <c r="W33" s="38">
        <v>94.914076382993898</v>
      </c>
      <c r="X33" s="38">
        <v>92.261881369538003</v>
      </c>
      <c r="Y33" s="38">
        <v>101.951533203222</v>
      </c>
      <c r="Z33" s="38">
        <v>131.71866469623799</v>
      </c>
      <c r="AA33" s="38">
        <v>104.565656338805</v>
      </c>
      <c r="AB33" s="38">
        <v>109.666482160981</v>
      </c>
      <c r="AC33" s="38">
        <v>108.80424886535501</v>
      </c>
      <c r="AD33" s="38">
        <v>116.23822125217499</v>
      </c>
      <c r="AE33" s="38">
        <v>88.618369796862595</v>
      </c>
      <c r="AF33" s="38">
        <v>99.785187903459601</v>
      </c>
      <c r="AG33" s="38">
        <v>92.964276323489898</v>
      </c>
      <c r="AH33" s="38">
        <v>121.5976101146</v>
      </c>
      <c r="AI33" s="38">
        <v>107.766526965987</v>
      </c>
      <c r="AJ33" s="38">
        <v>123.434529690216</v>
      </c>
      <c r="AK33" s="38">
        <v>127.5990669654</v>
      </c>
      <c r="AL33" s="38">
        <v>143.81033051562201</v>
      </c>
      <c r="AM33" s="38">
        <v>126.61105888554</v>
      </c>
      <c r="AN33" s="38">
        <v>132.04894213057401</v>
      </c>
      <c r="AO33" s="38">
        <v>117.106288994663</v>
      </c>
      <c r="AP33" s="38">
        <v>123.878234878345</v>
      </c>
      <c r="AQ33" s="38">
        <v>96.937586684478205</v>
      </c>
      <c r="AR33" s="38">
        <v>111.75733808225201</v>
      </c>
      <c r="AS33" s="38">
        <v>103.703752344452</v>
      </c>
      <c r="AT33" s="38">
        <v>126.038529097219</v>
      </c>
      <c r="AU33" s="38">
        <v>116.760115376955</v>
      </c>
      <c r="AV33" s="38">
        <v>130.62101955802899</v>
      </c>
      <c r="AW33" s="38">
        <v>131.55342533358899</v>
      </c>
      <c r="AX33" s="38">
        <v>149.757753752285</v>
      </c>
      <c r="AY33" s="38">
        <v>136.55561168422099</v>
      </c>
      <c r="AZ33" s="38">
        <v>139.092612908289</v>
      </c>
      <c r="BA33" s="38">
        <v>130.28971902496099</v>
      </c>
      <c r="BB33" s="38">
        <v>135.50703467484999</v>
      </c>
      <c r="BC33" s="38">
        <v>103.88088827227701</v>
      </c>
      <c r="BD33" s="38">
        <v>120.202233032001</v>
      </c>
      <c r="BE33" s="38">
        <v>110.650691888938</v>
      </c>
      <c r="BF33" s="38">
        <v>135.240929289505</v>
      </c>
      <c r="BG33" s="38">
        <v>122.259995397616</v>
      </c>
      <c r="BH33" s="38">
        <v>134.71455411832201</v>
      </c>
      <c r="BI33" s="38">
        <v>131.92865715726001</v>
      </c>
      <c r="BJ33" s="38">
        <v>153.28213381353501</v>
      </c>
      <c r="BK33" s="38">
        <v>141.969400522314</v>
      </c>
      <c r="BL33" s="38">
        <v>143.26559911001999</v>
      </c>
      <c r="BM33" s="38">
        <v>133.039496092506</v>
      </c>
      <c r="BN33" s="38">
        <v>139.161350908478</v>
      </c>
      <c r="BO33" s="38">
        <v>108.742078557898</v>
      </c>
      <c r="BP33" s="38">
        <v>126.044100219855</v>
      </c>
      <c r="BQ33" s="38">
        <v>115.195102864775</v>
      </c>
      <c r="BR33" s="38">
        <v>122.12224661935601</v>
      </c>
      <c r="BS33" s="38">
        <v>54.461036810845798</v>
      </c>
      <c r="BT33" s="38">
        <v>96.842086809331406</v>
      </c>
      <c r="BU33" s="38">
        <v>133.00181075861201</v>
      </c>
      <c r="BV33" s="38">
        <v>141.92865222701599</v>
      </c>
      <c r="BW33" s="38">
        <v>140.55039880493999</v>
      </c>
      <c r="BX33" s="38">
        <v>138.74890962528701</v>
      </c>
      <c r="BY33" s="38">
        <v>131.477025152783</v>
      </c>
      <c r="BZ33" s="38">
        <v>133.83097724836</v>
      </c>
      <c r="CA33" s="38">
        <v>105.817953629805</v>
      </c>
      <c r="CB33" s="38">
        <v>123.961100371943</v>
      </c>
      <c r="CC33" s="38">
        <v>113.818259726647</v>
      </c>
      <c r="CD33" s="38">
        <v>129.19632462701401</v>
      </c>
      <c r="CE33" s="38">
        <v>118.985437740245</v>
      </c>
      <c r="CF33" s="38">
        <v>114.17371794568599</v>
      </c>
      <c r="CG33" s="38">
        <v>106.320567114342</v>
      </c>
      <c r="CH33" s="38">
        <v>108.369759407237</v>
      </c>
      <c r="CI33" s="38">
        <v>110.12525020349101</v>
      </c>
      <c r="CJ33" s="38">
        <v>114.111727787072</v>
      </c>
      <c r="CK33" s="38">
        <v>135.753209515626</v>
      </c>
      <c r="CL33" s="38">
        <v>145.16512032575301</v>
      </c>
      <c r="CM33" s="38">
        <v>118.608028411826</v>
      </c>
      <c r="CN33" s="38">
        <v>131.58705351929399</v>
      </c>
      <c r="CO33" s="38">
        <v>121.54623821964201</v>
      </c>
      <c r="CP33" s="38">
        <v>141.190967804819</v>
      </c>
      <c r="CQ33" s="38">
        <v>132.837868438475</v>
      </c>
      <c r="CR33" s="38">
        <v>123.188311635026</v>
      </c>
      <c r="CS33" s="38">
        <v>128.31561942298299</v>
      </c>
      <c r="CT33" s="38">
        <v>130.15547485726199</v>
      </c>
      <c r="CU33" s="38">
        <v>128.40781857396101</v>
      </c>
      <c r="CV33" s="38">
        <v>129.749216489698</v>
      </c>
      <c r="CW33" s="38">
        <v>143.77990786228199</v>
      </c>
      <c r="CX33" s="38">
        <v>146.664436091433</v>
      </c>
      <c r="CY33" s="38">
        <v>127.67083812228</v>
      </c>
      <c r="CZ33" s="38">
        <v>139.427921574479</v>
      </c>
      <c r="DA33" s="38">
        <v>132.963138665114</v>
      </c>
      <c r="DB33" s="38">
        <v>142.84224630442901</v>
      </c>
      <c r="DC33" s="38">
        <v>139.13287920085</v>
      </c>
      <c r="DD33" s="38">
        <v>130.08666568119099</v>
      </c>
      <c r="DE33" s="38">
        <v>135.94554838309901</v>
      </c>
      <c r="DF33" s="38">
        <v>137.39377296317701</v>
      </c>
      <c r="DG33" s="38">
        <v>135.809285666259</v>
      </c>
      <c r="DH33" s="38">
        <v>136.823523140086</v>
      </c>
      <c r="DI33" s="38">
        <v>150.71579786581799</v>
      </c>
      <c r="DJ33" s="38">
        <v>151.39452061327</v>
      </c>
      <c r="DK33" s="38">
        <v>130.96729330243599</v>
      </c>
      <c r="DL33" s="38">
        <v>146.15268880360301</v>
      </c>
      <c r="DM33" s="38">
        <v>137.855830116569</v>
      </c>
      <c r="DN33" s="38">
        <v>152.63317855152499</v>
      </c>
      <c r="DO33" s="38">
        <v>144.821449583239</v>
      </c>
      <c r="DP33" s="38">
        <v>136.89814903532701</v>
      </c>
      <c r="DQ33" s="38">
        <v>147.65523075921101</v>
      </c>
      <c r="DR33" s="38">
        <v>148.27379819275899</v>
      </c>
      <c r="DS33" s="38">
        <v>147.16392893290899</v>
      </c>
      <c r="DT33" s="38">
        <v>140.91270235079199</v>
      </c>
      <c r="DU33" s="38">
        <v>158.45281050336399</v>
      </c>
      <c r="DV33" s="38">
        <v>154.645125124852</v>
      </c>
      <c r="DW33" s="38">
        <v>0</v>
      </c>
      <c r="DX33" s="38">
        <v>106.09679777818</v>
      </c>
      <c r="DY33" s="38">
        <v>92.406465727463754</v>
      </c>
      <c r="DZ33" s="38">
        <v>95.240031426118705</v>
      </c>
      <c r="EA33" s="38">
        <v>106.25670506823734</v>
      </c>
      <c r="EB33" s="38">
        <v>107.29083412199367</v>
      </c>
      <c r="EC33" s="38">
        <v>96.375830318584633</v>
      </c>
      <c r="ED33" s="38">
        <v>115.31693439867466</v>
      </c>
      <c r="EE33" s="38">
        <v>104.55361330479752</v>
      </c>
      <c r="EF33" s="38">
        <v>104.78235811384984</v>
      </c>
      <c r="EG33" s="38">
        <v>119.600041207201</v>
      </c>
      <c r="EH33" s="38">
        <v>134.15677717724535</v>
      </c>
      <c r="EI33" s="38">
        <v>112.64070351916207</v>
      </c>
      <c r="EJ33" s="38">
        <v>113.83320650797434</v>
      </c>
      <c r="EK33" s="38">
        <v>126.31152008952434</v>
      </c>
      <c r="EL33" s="38">
        <v>141.80199278159833</v>
      </c>
      <c r="EM33" s="38">
        <v>123.22588065736267</v>
      </c>
      <c r="EN33" s="38">
        <v>122.03128473681467</v>
      </c>
      <c r="EO33" s="38">
        <v>129.63440222439934</v>
      </c>
      <c r="EP33" s="38">
        <v>146.17237781528965</v>
      </c>
      <c r="EQ33" s="38">
        <v>126.98097518629402</v>
      </c>
      <c r="ER33" s="38">
        <v>121.120483234662</v>
      </c>
      <c r="ES33" s="38">
        <v>94.768311459596404</v>
      </c>
      <c r="ET33" s="38">
        <v>140.409320219081</v>
      </c>
      <c r="EU33" s="38">
        <v>123.70865201031599</v>
      </c>
      <c r="EV33" s="38">
        <v>122.325228241868</v>
      </c>
      <c r="EW33" s="38">
        <v>113.159907600091</v>
      </c>
      <c r="EX33" s="38">
        <v>110.86891246593332</v>
      </c>
      <c r="EY33" s="38">
        <v>133.17545275106832</v>
      </c>
      <c r="EZ33" s="38">
        <v>131.44141984791835</v>
      </c>
      <c r="FA33" s="38">
        <v>128.11393316549467</v>
      </c>
      <c r="FB33" s="38">
        <v>129.43750330697367</v>
      </c>
      <c r="FC33" s="38">
        <v>139.371727358665</v>
      </c>
      <c r="FD33" s="38">
        <v>138.41110218134068</v>
      </c>
      <c r="FE33" s="38">
        <v>135.05503108837999</v>
      </c>
      <c r="FF33" s="38">
        <v>136.67552725650731</v>
      </c>
      <c r="FG33" s="38">
        <v>144.35920392717466</v>
      </c>
      <c r="FH33" s="38">
        <v>145.54723249056568</v>
      </c>
      <c r="FI33" s="38">
        <v>143.12494312592568</v>
      </c>
      <c r="FJ33" s="38">
        <v>145.45014315881997</v>
      </c>
      <c r="FK33" s="38">
        <v>98.621355345279454</v>
      </c>
      <c r="FL33" s="38">
        <v>106.57550453831138</v>
      </c>
      <c r="FM33" s="38">
        <v>119.27238184895513</v>
      </c>
      <c r="FN33" s="38">
        <v>127.61298771622519</v>
      </c>
      <c r="FO33" s="38">
        <v>132.6553690422017</v>
      </c>
      <c r="FP33" s="38">
        <v>120.03713698928011</v>
      </c>
      <c r="FQ33" s="38">
        <v>117.48153544393028</v>
      </c>
      <c r="FR33" s="38">
        <v>131.0758476823442</v>
      </c>
      <c r="FS33" s="38">
        <v>138.11407794445023</v>
      </c>
      <c r="FT33" s="38">
        <v>146.08197668292979</v>
      </c>
      <c r="FU33" s="38">
        <v>99.999999999999957</v>
      </c>
      <c r="FV33" s="38">
        <v>105.88430303601262</v>
      </c>
      <c r="FW33" s="38">
        <v>117.79497000436454</v>
      </c>
      <c r="FX33" s="38">
        <v>126.29315000911491</v>
      </c>
      <c r="FY33" s="38">
        <v>131.20475999069942</v>
      </c>
      <c r="FZ33" s="38">
        <v>120.00169173091386</v>
      </c>
      <c r="GA33" s="38">
        <v>119.88237526474013</v>
      </c>
      <c r="GB33" s="38">
        <v>132.09114591976294</v>
      </c>
      <c r="GC33" s="38">
        <v>138.62521611335069</v>
      </c>
      <c r="GD33" s="64"/>
      <c r="GE33" s="61" t="s">
        <v>719</v>
      </c>
      <c r="GF33" s="72"/>
      <c r="GG33"/>
      <c r="GH33" s="48"/>
      <c r="GI33" s="81"/>
    </row>
    <row r="34" spans="1:191">
      <c r="H34" s="46"/>
    </row>
    <row r="35" spans="1:191">
      <c r="H35" s="46"/>
    </row>
    <row r="36" spans="1:191">
      <c r="H36" s="46"/>
    </row>
    <row r="37" spans="1:191" ht="15" customHeight="1">
      <c r="H37" s="46"/>
    </row>
    <row r="38" spans="1:191" ht="15" customHeight="1">
      <c r="H38" s="46"/>
    </row>
    <row r="39" spans="1:191" ht="15" customHeight="1">
      <c r="H39" s="46"/>
    </row>
    <row r="40" spans="1:191" ht="15" customHeight="1">
      <c r="H40" s="46"/>
    </row>
    <row r="41" spans="1:191" ht="15" customHeight="1">
      <c r="H41" s="46"/>
    </row>
    <row r="42" spans="1:191" ht="15" customHeight="1">
      <c r="H42" s="46"/>
    </row>
    <row r="43" spans="1:191" ht="15" customHeight="1">
      <c r="H43" s="46"/>
    </row>
    <row r="44" spans="1:191" ht="15" customHeight="1">
      <c r="H44" s="46"/>
    </row>
    <row r="45" spans="1:191" ht="15" customHeight="1">
      <c r="H45" s="46"/>
    </row>
    <row r="46" spans="1:191">
      <c r="H46" s="46"/>
    </row>
    <row r="47" spans="1:191">
      <c r="H47" s="46"/>
    </row>
    <row r="48" spans="1:191">
      <c r="H48" s="46"/>
    </row>
    <row r="49" spans="8:8">
      <c r="H49" s="46"/>
    </row>
    <row r="50" spans="8:8">
      <c r="H50" s="46"/>
    </row>
    <row r="51" spans="8:8">
      <c r="H51" s="46"/>
    </row>
    <row r="52" spans="8:8">
      <c r="H52" s="46"/>
    </row>
    <row r="53" spans="8:8">
      <c r="H53" s="46"/>
    </row>
    <row r="54" spans="8:8">
      <c r="H54" s="46"/>
    </row>
    <row r="55" spans="8:8">
      <c r="H55" s="46"/>
    </row>
    <row r="56" spans="8:8">
      <c r="H56" s="46"/>
    </row>
    <row r="57" spans="8:8">
      <c r="H57" s="46"/>
    </row>
    <row r="58" spans="8:8">
      <c r="H58" s="46"/>
    </row>
    <row r="59" spans="8:8">
      <c r="H59" s="46"/>
    </row>
    <row r="60" spans="8:8">
      <c r="H60" s="46"/>
    </row>
    <row r="61" spans="8:8">
      <c r="H61" s="46"/>
    </row>
    <row r="62" spans="8:8">
      <c r="H62" s="46"/>
    </row>
    <row r="63" spans="8:8">
      <c r="H63" s="46"/>
    </row>
    <row r="64" spans="8:8">
      <c r="H64" s="46"/>
    </row>
    <row r="65" spans="8:8">
      <c r="H65" s="46"/>
    </row>
    <row r="66" spans="8:8">
      <c r="H66" s="46"/>
    </row>
    <row r="67" spans="8:8">
      <c r="H67" s="46"/>
    </row>
    <row r="68" spans="8:8">
      <c r="H68" s="46"/>
    </row>
    <row r="69" spans="8:8">
      <c r="H69" s="46"/>
    </row>
    <row r="70" spans="8:8">
      <c r="H70" s="46"/>
    </row>
    <row r="71" spans="8:8">
      <c r="H71" s="46"/>
    </row>
    <row r="72" spans="8:8">
      <c r="H72" s="46"/>
    </row>
    <row r="73" spans="8:8">
      <c r="H73" s="46"/>
    </row>
    <row r="74" spans="8:8">
      <c r="H74" s="46"/>
    </row>
    <row r="75" spans="8:8">
      <c r="H75" s="46"/>
    </row>
    <row r="76" spans="8:8">
      <c r="H76" s="46"/>
    </row>
    <row r="77" spans="8:8">
      <c r="H77" s="46"/>
    </row>
    <row r="78" spans="8:8">
      <c r="H78" s="46"/>
    </row>
    <row r="79" spans="8:8">
      <c r="H79" s="46"/>
    </row>
    <row r="80" spans="8:8">
      <c r="H80" s="46"/>
    </row>
    <row r="81" spans="8:8">
      <c r="H81" s="46"/>
    </row>
    <row r="82" spans="8:8">
      <c r="H82" s="46"/>
    </row>
    <row r="83" spans="8:8">
      <c r="H83" s="46"/>
    </row>
    <row r="84" spans="8:8">
      <c r="H84" s="46"/>
    </row>
    <row r="85" spans="8:8">
      <c r="H85" s="46"/>
    </row>
    <row r="86" spans="8:8">
      <c r="H86" s="46"/>
    </row>
    <row r="87" spans="8:8">
      <c r="H87" s="46"/>
    </row>
    <row r="88" spans="8:8">
      <c r="H88" s="46"/>
    </row>
    <row r="89" spans="8:8">
      <c r="H89" s="46"/>
    </row>
    <row r="90" spans="8:8">
      <c r="H90" s="46"/>
    </row>
    <row r="91" spans="8:8">
      <c r="H91" s="46"/>
    </row>
    <row r="92" spans="8:8">
      <c r="H92" s="46"/>
    </row>
  </sheetData>
  <mergeCells count="12">
    <mergeCell ref="A1:A33"/>
    <mergeCell ref="F5:G5"/>
    <mergeCell ref="GD5:GE5"/>
    <mergeCell ref="F6:G6"/>
    <mergeCell ref="GD6:GE6"/>
    <mergeCell ref="F19:G19"/>
    <mergeCell ref="GD19:GE19"/>
    <mergeCell ref="B1:GE1"/>
    <mergeCell ref="B2:GE2"/>
    <mergeCell ref="B4:C4"/>
    <mergeCell ref="F4:G4"/>
    <mergeCell ref="GD4:GE4"/>
  </mergeCells>
  <printOptions horizontalCentered="1"/>
  <pageMargins left="0.43307086614173201" right="0.196850393700787" top="0.78740157480314998" bottom="0.196850393700787" header="0.23622047244094499" footer="0.55118110236220497"/>
  <pageSetup paperSize="9" scale="66" fitToHeight="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P50"/>
  <sheetViews>
    <sheetView view="pageBreakPreview" zoomScaleNormal="100" zoomScaleSheetLayoutView="100" workbookViewId="0">
      <pane xSplit="7" ySplit="5" topLeftCell="CW6" activePane="bottomRight" state="frozen"/>
      <selection activeCell="R21" sqref="R21"/>
      <selection pane="topRight" activeCell="R21" sqref="R21"/>
      <selection pane="bottomLeft" activeCell="R21" sqref="R21"/>
      <selection pane="bottomRight" activeCell="R21" sqref="R21"/>
    </sheetView>
  </sheetViews>
  <sheetFormatPr defaultColWidth="9.140625" defaultRowHeight="15"/>
  <cols>
    <col min="1" max="1" width="3.28515625" style="11" customWidth="1"/>
    <col min="2" max="2" width="3.28515625" style="12" customWidth="1"/>
    <col min="3" max="3" width="4.5703125" style="13" customWidth="1"/>
    <col min="4" max="4" width="8.42578125" style="14" customWidth="1"/>
    <col min="5" max="5" width="7.140625" style="12" customWidth="1"/>
    <col min="6" max="6" width="2" style="12" customWidth="1"/>
    <col min="7" max="7" width="47.7109375" style="12" customWidth="1"/>
    <col min="8" max="70" width="5.7109375" style="12" hidden="1" customWidth="1"/>
    <col min="71" max="71" width="6.7109375" style="12" hidden="1" customWidth="1"/>
    <col min="72" max="84" width="5.7109375" style="12" hidden="1" customWidth="1"/>
    <col min="85" max="87" width="6.7109375" style="12" hidden="1" customWidth="1"/>
    <col min="88" max="91" width="5.7109375" style="12" hidden="1" customWidth="1"/>
    <col min="92" max="100" width="5" style="12" hidden="1" customWidth="1"/>
    <col min="101" max="102" width="5" style="12" bestFit="1" customWidth="1"/>
    <col min="103" max="105" width="5" style="12" hidden="1" customWidth="1"/>
    <col min="106" max="106" width="5.140625" style="12" hidden="1" customWidth="1"/>
    <col min="107" max="112" width="5.42578125" style="12" hidden="1" customWidth="1"/>
    <col min="113" max="113" width="5.42578125" style="15" customWidth="1"/>
    <col min="114" max="114" width="5.42578125" style="12" customWidth="1"/>
    <col min="115" max="115" width="5.42578125" style="12" hidden="1" customWidth="1"/>
    <col min="116" max="141" width="5" style="12" hidden="1" customWidth="1"/>
    <col min="142" max="142" width="5.42578125" style="12" hidden="1" customWidth="1"/>
    <col min="143" max="144" width="5.7109375" style="12" hidden="1" customWidth="1"/>
    <col min="145" max="146" width="5.42578125" style="12" bestFit="1" customWidth="1"/>
    <col min="147" max="148" width="5" style="12" hidden="1" customWidth="1"/>
    <col min="149" max="150" width="5" style="12" customWidth="1"/>
    <col min="151" max="157" width="5" style="12" hidden="1" customWidth="1"/>
    <col min="158" max="159" width="5" style="12" customWidth="1"/>
    <col min="160" max="230" width="5" style="12" hidden="1" customWidth="1"/>
    <col min="231" max="232" width="5.42578125" style="12" hidden="1" customWidth="1"/>
    <col min="233" max="246" width="5" style="12" hidden="1" customWidth="1"/>
    <col min="247" max="247" width="6.42578125" style="12" hidden="1" customWidth="1"/>
    <col min="248" max="269" width="5" style="12" hidden="1" customWidth="1"/>
    <col min="270" max="271" width="5.140625" style="12" hidden="1" customWidth="1"/>
    <col min="272" max="273" width="5.140625" style="12" bestFit="1" customWidth="1"/>
    <col min="274" max="276" width="5.140625" style="12" hidden="1" customWidth="1"/>
    <col min="277" max="283" width="5" style="12" hidden="1" customWidth="1"/>
    <col min="284" max="285" width="5" style="12" customWidth="1"/>
    <col min="286" max="307" width="5" style="12" hidden="1" customWidth="1"/>
    <col min="308" max="308" width="5.42578125" style="12" hidden="1" customWidth="1"/>
    <col min="309" max="312" width="5" style="12" hidden="1" customWidth="1"/>
    <col min="313" max="313" width="4.7109375" style="12" hidden="1" customWidth="1"/>
    <col min="314" max="316" width="5" style="12" hidden="1" customWidth="1"/>
    <col min="317" max="317" width="4.85546875" style="12" hidden="1" customWidth="1"/>
    <col min="318" max="318" width="5.28515625" style="12" hidden="1" customWidth="1"/>
    <col min="319" max="320" width="5.140625" style="12" bestFit="1" customWidth="1"/>
    <col min="321" max="322" width="5.28515625" style="12" hidden="1" customWidth="1"/>
    <col min="323" max="324" width="5.28515625" style="12" customWidth="1"/>
    <col min="325" max="325" width="2" style="12" customWidth="1"/>
    <col min="326" max="326" width="45.7109375" style="12" customWidth="1"/>
    <col min="327" max="16384" width="9.140625" style="12"/>
  </cols>
  <sheetData>
    <row r="1" spans="1:328" ht="15" customHeight="1">
      <c r="A1" s="501" t="s">
        <v>881</v>
      </c>
      <c r="B1" s="507" t="s">
        <v>882</v>
      </c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507"/>
      <c r="AG1" s="507"/>
      <c r="AH1" s="507"/>
      <c r="AI1" s="507"/>
      <c r="AJ1" s="507"/>
      <c r="AK1" s="507"/>
      <c r="AL1" s="507"/>
      <c r="AM1" s="507"/>
      <c r="AN1" s="507"/>
      <c r="AO1" s="507"/>
      <c r="AP1" s="507"/>
      <c r="AQ1" s="507"/>
      <c r="AR1" s="507"/>
      <c r="AS1" s="507"/>
      <c r="AT1" s="507"/>
      <c r="AU1" s="507"/>
      <c r="AV1" s="507"/>
      <c r="AW1" s="507"/>
      <c r="AX1" s="507"/>
      <c r="AY1" s="507"/>
      <c r="AZ1" s="507"/>
      <c r="BA1" s="507"/>
      <c r="BB1" s="507"/>
      <c r="BC1" s="507"/>
      <c r="BD1" s="507"/>
      <c r="BE1" s="507"/>
      <c r="BF1" s="507"/>
      <c r="BG1" s="507"/>
      <c r="BH1" s="507"/>
      <c r="BI1" s="507"/>
      <c r="BJ1" s="507"/>
      <c r="BK1" s="507"/>
      <c r="BL1" s="507"/>
      <c r="BM1" s="507"/>
      <c r="BN1" s="507"/>
      <c r="BO1" s="507"/>
      <c r="BP1" s="507"/>
      <c r="BQ1" s="507"/>
      <c r="BR1" s="507"/>
      <c r="BS1" s="507"/>
      <c r="BT1" s="507"/>
      <c r="BU1" s="507"/>
      <c r="BV1" s="507"/>
      <c r="BW1" s="507"/>
      <c r="BX1" s="507"/>
      <c r="BY1" s="507"/>
      <c r="BZ1" s="507"/>
      <c r="CA1" s="507"/>
      <c r="CB1" s="507"/>
      <c r="CC1" s="507"/>
      <c r="CD1" s="507"/>
      <c r="CE1" s="507"/>
      <c r="CF1" s="507"/>
      <c r="CG1" s="507"/>
      <c r="CH1" s="507"/>
      <c r="CI1" s="507"/>
      <c r="CJ1" s="507"/>
      <c r="CK1" s="507"/>
      <c r="CL1" s="507"/>
      <c r="CM1" s="507"/>
      <c r="CN1" s="507"/>
      <c r="CO1" s="507"/>
      <c r="CP1" s="507"/>
      <c r="CQ1" s="507"/>
      <c r="CR1" s="507"/>
      <c r="CS1" s="507"/>
      <c r="CT1" s="507"/>
      <c r="CU1" s="507"/>
      <c r="CV1" s="507"/>
      <c r="CW1" s="507"/>
      <c r="CX1" s="507"/>
      <c r="CY1" s="507"/>
      <c r="CZ1" s="507"/>
      <c r="DA1" s="507"/>
      <c r="DB1" s="507"/>
      <c r="DC1" s="507"/>
      <c r="DD1" s="507"/>
      <c r="DE1" s="507"/>
      <c r="DF1" s="507"/>
      <c r="DG1" s="507"/>
      <c r="DH1" s="507"/>
      <c r="DI1" s="542"/>
      <c r="DJ1" s="507"/>
      <c r="DK1" s="507"/>
      <c r="DL1" s="507"/>
      <c r="DM1" s="507"/>
      <c r="DN1" s="507"/>
      <c r="DO1" s="507"/>
      <c r="DP1" s="507"/>
      <c r="DQ1" s="507"/>
      <c r="DR1" s="507"/>
      <c r="DS1" s="507"/>
      <c r="DT1" s="507"/>
      <c r="DU1" s="507"/>
      <c r="DV1" s="507"/>
      <c r="DW1" s="507"/>
      <c r="DX1" s="507"/>
      <c r="DY1" s="507"/>
      <c r="DZ1" s="507"/>
      <c r="EA1" s="507"/>
      <c r="EB1" s="507"/>
      <c r="EC1" s="507"/>
      <c r="ED1" s="507"/>
      <c r="EE1" s="507"/>
      <c r="EF1" s="507"/>
      <c r="EG1" s="507"/>
      <c r="EH1" s="507"/>
      <c r="EI1" s="507"/>
      <c r="EJ1" s="507"/>
      <c r="EK1" s="507"/>
      <c r="EL1" s="507"/>
      <c r="EM1" s="507"/>
      <c r="EN1" s="507"/>
      <c r="EO1" s="507"/>
      <c r="EP1" s="507"/>
      <c r="EQ1" s="507"/>
      <c r="ER1" s="507"/>
      <c r="ES1" s="507"/>
      <c r="ET1" s="507"/>
      <c r="EU1" s="507"/>
      <c r="EV1" s="507"/>
      <c r="EW1" s="507"/>
      <c r="EX1" s="507"/>
      <c r="EY1" s="507"/>
      <c r="EZ1" s="507"/>
      <c r="FA1" s="507"/>
      <c r="FB1" s="507"/>
      <c r="FC1" s="507"/>
      <c r="FD1" s="507"/>
      <c r="FE1" s="507"/>
      <c r="FF1" s="507"/>
      <c r="FG1" s="507"/>
      <c r="FH1" s="507"/>
      <c r="FI1" s="507"/>
      <c r="FJ1" s="507"/>
      <c r="FK1" s="507"/>
      <c r="FL1" s="507"/>
      <c r="FM1" s="507"/>
      <c r="FN1" s="507"/>
      <c r="FO1" s="507"/>
      <c r="FP1" s="507"/>
      <c r="FQ1" s="507"/>
      <c r="FR1" s="507"/>
      <c r="FS1" s="507"/>
      <c r="FT1" s="507"/>
      <c r="FU1" s="507"/>
      <c r="FV1" s="507"/>
      <c r="FW1" s="507"/>
      <c r="FX1" s="507"/>
      <c r="FY1" s="507"/>
      <c r="FZ1" s="507"/>
      <c r="GA1" s="507"/>
      <c r="GB1" s="507"/>
      <c r="GC1" s="507"/>
      <c r="GD1" s="507"/>
      <c r="GE1" s="507"/>
      <c r="GF1" s="507"/>
      <c r="GG1" s="507"/>
      <c r="GH1" s="507"/>
      <c r="GI1" s="507"/>
      <c r="GJ1" s="507"/>
      <c r="GK1" s="507"/>
      <c r="GL1" s="507"/>
      <c r="GM1" s="507"/>
      <c r="GN1" s="507"/>
      <c r="GO1" s="507"/>
      <c r="GP1" s="507"/>
      <c r="GQ1" s="507"/>
      <c r="GR1" s="507"/>
      <c r="GS1" s="507"/>
      <c r="GT1" s="507"/>
      <c r="GU1" s="507"/>
      <c r="GV1" s="507"/>
      <c r="GW1" s="507"/>
      <c r="GX1" s="507"/>
      <c r="GY1" s="507"/>
      <c r="GZ1" s="507"/>
      <c r="HA1" s="507"/>
      <c r="HB1" s="507"/>
      <c r="HC1" s="507"/>
      <c r="HD1" s="507"/>
      <c r="HE1" s="507"/>
      <c r="HF1" s="507"/>
      <c r="HG1" s="507"/>
      <c r="HH1" s="507"/>
      <c r="HI1" s="507"/>
      <c r="HJ1" s="507"/>
      <c r="HK1" s="507"/>
      <c r="HL1" s="507"/>
      <c r="HM1" s="507"/>
      <c r="HN1" s="507"/>
      <c r="HO1" s="507"/>
      <c r="HP1" s="507"/>
      <c r="HQ1" s="507"/>
      <c r="HR1" s="507"/>
      <c r="HS1" s="507"/>
      <c r="HT1" s="507"/>
      <c r="HU1" s="507"/>
      <c r="HV1" s="507"/>
      <c r="HW1" s="507"/>
      <c r="HX1" s="507"/>
      <c r="HY1" s="507"/>
      <c r="HZ1" s="507"/>
      <c r="IA1" s="507"/>
      <c r="IB1" s="507"/>
      <c r="IC1" s="507"/>
      <c r="ID1" s="507"/>
      <c r="IE1" s="507"/>
      <c r="IF1" s="507"/>
      <c r="IG1" s="507"/>
      <c r="IH1" s="507"/>
      <c r="II1" s="507"/>
      <c r="IJ1" s="507"/>
      <c r="IK1" s="507"/>
      <c r="IL1" s="507"/>
      <c r="IM1" s="507"/>
      <c r="IN1" s="507"/>
      <c r="IO1" s="507"/>
      <c r="IP1" s="507"/>
      <c r="IQ1" s="507"/>
      <c r="IR1" s="507"/>
      <c r="IS1" s="507"/>
      <c r="IT1" s="507"/>
      <c r="IU1" s="507"/>
      <c r="IV1" s="507"/>
      <c r="IW1" s="507"/>
      <c r="IX1" s="507"/>
      <c r="IY1" s="507"/>
      <c r="IZ1" s="507"/>
      <c r="JA1" s="507"/>
      <c r="JB1" s="507"/>
      <c r="JC1" s="507"/>
      <c r="JD1" s="507"/>
      <c r="JE1" s="507"/>
      <c r="JF1" s="507"/>
      <c r="JG1" s="507"/>
      <c r="JH1" s="507"/>
      <c r="JI1" s="507"/>
      <c r="JJ1" s="507"/>
      <c r="JK1" s="507"/>
      <c r="JL1" s="507"/>
      <c r="JM1" s="507"/>
      <c r="JN1" s="507"/>
      <c r="JO1" s="507"/>
      <c r="JP1" s="507"/>
      <c r="JQ1" s="507"/>
      <c r="JR1" s="507"/>
      <c r="JS1" s="507"/>
      <c r="JT1" s="507"/>
      <c r="JU1" s="507"/>
      <c r="JV1" s="507"/>
      <c r="JW1" s="507"/>
      <c r="JX1" s="507"/>
      <c r="JY1" s="507"/>
      <c r="JZ1" s="507"/>
      <c r="KA1" s="507"/>
      <c r="KB1" s="507"/>
      <c r="KC1" s="507"/>
      <c r="KD1" s="507"/>
      <c r="KE1" s="507"/>
      <c r="KF1" s="507"/>
      <c r="KG1" s="507"/>
      <c r="KH1" s="507"/>
      <c r="KI1" s="507"/>
      <c r="KJ1" s="507"/>
      <c r="KK1" s="507"/>
      <c r="KL1" s="507"/>
      <c r="KM1" s="507"/>
      <c r="KN1" s="507"/>
      <c r="KO1" s="507"/>
      <c r="KP1" s="507"/>
      <c r="KQ1" s="507"/>
      <c r="KR1" s="507"/>
      <c r="KS1" s="507"/>
      <c r="KT1" s="507"/>
      <c r="KU1" s="507"/>
      <c r="KV1" s="507"/>
      <c r="KW1" s="507"/>
      <c r="KX1" s="507"/>
      <c r="KY1" s="507"/>
      <c r="KZ1" s="507"/>
      <c r="LA1" s="507"/>
      <c r="LB1" s="507"/>
      <c r="LC1" s="507"/>
      <c r="LD1" s="507"/>
      <c r="LE1" s="507"/>
      <c r="LF1" s="507"/>
      <c r="LG1" s="507"/>
      <c r="LH1" s="507"/>
      <c r="LI1" s="507"/>
      <c r="LJ1" s="507"/>
      <c r="LK1" s="507"/>
      <c r="LL1" s="507"/>
      <c r="LM1" s="507"/>
      <c r="LN1" s="507"/>
    </row>
    <row r="2" spans="1:328" ht="15" customHeight="1">
      <c r="A2" s="502"/>
      <c r="B2" s="508" t="s">
        <v>883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8"/>
      <c r="CH2" s="508"/>
      <c r="CI2" s="508"/>
      <c r="CJ2" s="508"/>
      <c r="CK2" s="508"/>
      <c r="CL2" s="508"/>
      <c r="CM2" s="508"/>
      <c r="CN2" s="508"/>
      <c r="CO2" s="508"/>
      <c r="CP2" s="508"/>
      <c r="CQ2" s="508"/>
      <c r="CR2" s="508"/>
      <c r="CS2" s="508"/>
      <c r="CT2" s="508"/>
      <c r="CU2" s="508"/>
      <c r="CV2" s="508"/>
      <c r="CW2" s="508"/>
      <c r="CX2" s="508"/>
      <c r="CY2" s="508"/>
      <c r="CZ2" s="508"/>
      <c r="DA2" s="508"/>
      <c r="DB2" s="508"/>
      <c r="DC2" s="508"/>
      <c r="DD2" s="508"/>
      <c r="DE2" s="508"/>
      <c r="DF2" s="508"/>
      <c r="DG2" s="508"/>
      <c r="DH2" s="508"/>
      <c r="DI2" s="543"/>
      <c r="DJ2" s="508"/>
      <c r="DK2" s="508"/>
      <c r="DL2" s="508"/>
      <c r="DM2" s="508"/>
      <c r="DN2" s="508"/>
      <c r="DO2" s="508"/>
      <c r="DP2" s="508"/>
      <c r="DQ2" s="508"/>
      <c r="DR2" s="508"/>
      <c r="DS2" s="508"/>
      <c r="DT2" s="508"/>
      <c r="DU2" s="508"/>
      <c r="DV2" s="508"/>
      <c r="DW2" s="508"/>
      <c r="DX2" s="508"/>
      <c r="DY2" s="508"/>
      <c r="DZ2" s="508"/>
      <c r="EA2" s="508"/>
      <c r="EB2" s="508"/>
      <c r="EC2" s="508"/>
      <c r="ED2" s="508"/>
      <c r="EE2" s="508"/>
      <c r="EF2" s="508"/>
      <c r="EG2" s="508"/>
      <c r="EH2" s="508"/>
      <c r="EI2" s="508"/>
      <c r="EJ2" s="508"/>
      <c r="EK2" s="508"/>
      <c r="EL2" s="508"/>
      <c r="EM2" s="508"/>
      <c r="EN2" s="508"/>
      <c r="EO2" s="508"/>
      <c r="EP2" s="508"/>
      <c r="EQ2" s="508"/>
      <c r="ER2" s="508"/>
      <c r="ES2" s="508"/>
      <c r="ET2" s="508"/>
      <c r="EU2" s="508"/>
      <c r="EV2" s="508"/>
      <c r="EW2" s="508"/>
      <c r="EX2" s="508"/>
      <c r="EY2" s="508"/>
      <c r="EZ2" s="508"/>
      <c r="FA2" s="508"/>
      <c r="FB2" s="508"/>
      <c r="FC2" s="508"/>
      <c r="FD2" s="508"/>
      <c r="FE2" s="508"/>
      <c r="FF2" s="508"/>
      <c r="FG2" s="508"/>
      <c r="FH2" s="508"/>
      <c r="FI2" s="508"/>
      <c r="FJ2" s="508"/>
      <c r="FK2" s="508"/>
      <c r="FL2" s="508"/>
      <c r="FM2" s="508"/>
      <c r="FN2" s="508"/>
      <c r="FO2" s="508"/>
      <c r="FP2" s="508"/>
      <c r="FQ2" s="508"/>
      <c r="FR2" s="508"/>
      <c r="FS2" s="508"/>
      <c r="FT2" s="508"/>
      <c r="FU2" s="508"/>
      <c r="FV2" s="508"/>
      <c r="FW2" s="508"/>
      <c r="FX2" s="508"/>
      <c r="FY2" s="508"/>
      <c r="FZ2" s="508"/>
      <c r="GA2" s="508"/>
      <c r="GB2" s="508"/>
      <c r="GC2" s="508"/>
      <c r="GD2" s="508"/>
      <c r="GE2" s="508"/>
      <c r="GF2" s="508"/>
      <c r="GG2" s="508"/>
      <c r="GH2" s="508"/>
      <c r="GI2" s="508"/>
      <c r="GJ2" s="508"/>
      <c r="GK2" s="508"/>
      <c r="GL2" s="508"/>
      <c r="GM2" s="508"/>
      <c r="GN2" s="508"/>
      <c r="GO2" s="508"/>
      <c r="GP2" s="508"/>
      <c r="GQ2" s="508"/>
      <c r="GR2" s="508"/>
      <c r="GS2" s="508"/>
      <c r="GT2" s="508"/>
      <c r="GU2" s="508"/>
      <c r="GV2" s="508"/>
      <c r="GW2" s="508"/>
      <c r="GX2" s="508"/>
      <c r="GY2" s="508"/>
      <c r="GZ2" s="508"/>
      <c r="HA2" s="508"/>
      <c r="HB2" s="508"/>
      <c r="HC2" s="508"/>
      <c r="HD2" s="508"/>
      <c r="HE2" s="508"/>
      <c r="HF2" s="508"/>
      <c r="HG2" s="508"/>
      <c r="HH2" s="508"/>
      <c r="HI2" s="508"/>
      <c r="HJ2" s="508"/>
      <c r="HK2" s="508"/>
      <c r="HL2" s="508"/>
      <c r="HM2" s="508"/>
      <c r="HN2" s="508"/>
      <c r="HO2" s="508"/>
      <c r="HP2" s="508"/>
      <c r="HQ2" s="508"/>
      <c r="HR2" s="508"/>
      <c r="HS2" s="508"/>
      <c r="HT2" s="508"/>
      <c r="HU2" s="508"/>
      <c r="HV2" s="508"/>
      <c r="HW2" s="508"/>
      <c r="HX2" s="508"/>
      <c r="HY2" s="508"/>
      <c r="HZ2" s="508"/>
      <c r="IA2" s="508"/>
      <c r="IB2" s="508"/>
      <c r="IC2" s="508"/>
      <c r="ID2" s="508"/>
      <c r="IE2" s="508"/>
      <c r="IF2" s="508"/>
      <c r="IG2" s="508"/>
      <c r="IH2" s="508"/>
      <c r="II2" s="508"/>
      <c r="IJ2" s="508"/>
      <c r="IK2" s="508"/>
      <c r="IL2" s="508"/>
      <c r="IM2" s="508"/>
      <c r="IN2" s="508"/>
      <c r="IO2" s="508"/>
      <c r="IP2" s="508"/>
      <c r="IQ2" s="508"/>
      <c r="IR2" s="508"/>
      <c r="IS2" s="508"/>
      <c r="IT2" s="508"/>
      <c r="IU2" s="508"/>
      <c r="IV2" s="508"/>
      <c r="IW2" s="508"/>
      <c r="IX2" s="508"/>
      <c r="IY2" s="508"/>
      <c r="IZ2" s="508"/>
      <c r="JA2" s="508"/>
      <c r="JB2" s="508"/>
      <c r="JC2" s="508"/>
      <c r="JD2" s="508"/>
      <c r="JE2" s="508"/>
      <c r="JF2" s="508"/>
      <c r="JG2" s="508"/>
      <c r="JH2" s="508"/>
      <c r="JI2" s="508"/>
      <c r="JJ2" s="508"/>
      <c r="JK2" s="508"/>
      <c r="JL2" s="508"/>
      <c r="JM2" s="508"/>
      <c r="JN2" s="508"/>
      <c r="JO2" s="508"/>
      <c r="JP2" s="508"/>
      <c r="JQ2" s="508"/>
      <c r="JR2" s="508"/>
      <c r="JS2" s="508"/>
      <c r="JT2" s="508"/>
      <c r="JU2" s="508"/>
      <c r="JV2" s="508"/>
      <c r="JW2" s="508"/>
      <c r="JX2" s="508"/>
      <c r="JY2" s="508"/>
      <c r="JZ2" s="508"/>
      <c r="KA2" s="508"/>
      <c r="KB2" s="508"/>
      <c r="KC2" s="508"/>
      <c r="KD2" s="508"/>
      <c r="KE2" s="508"/>
      <c r="KF2" s="508"/>
      <c r="KG2" s="508"/>
      <c r="KH2" s="508"/>
      <c r="KI2" s="508"/>
      <c r="KJ2" s="508"/>
      <c r="KK2" s="508"/>
      <c r="KL2" s="508"/>
      <c r="KM2" s="508"/>
      <c r="KN2" s="508"/>
      <c r="KO2" s="508"/>
      <c r="KP2" s="508"/>
      <c r="KQ2" s="508"/>
      <c r="KR2" s="508"/>
      <c r="KS2" s="508"/>
      <c r="KT2" s="508"/>
      <c r="KU2" s="508"/>
      <c r="KV2" s="508"/>
      <c r="KW2" s="508"/>
      <c r="KX2" s="508"/>
      <c r="KY2" s="508"/>
      <c r="KZ2" s="508"/>
      <c r="LA2" s="508"/>
      <c r="LB2" s="508"/>
      <c r="LC2" s="508"/>
      <c r="LD2" s="508"/>
      <c r="LE2" s="508"/>
      <c r="LF2" s="508"/>
      <c r="LG2" s="508"/>
      <c r="LH2" s="508"/>
      <c r="LI2" s="508"/>
      <c r="LJ2" s="508"/>
      <c r="LK2" s="508"/>
      <c r="LL2" s="508"/>
      <c r="LM2" s="508"/>
      <c r="LN2" s="508"/>
    </row>
    <row r="3" spans="1:328" customFormat="1" ht="15" customHeight="1" thickBot="1">
      <c r="A3" s="502"/>
      <c r="B3" s="12"/>
      <c r="C3" s="13"/>
      <c r="D3" s="18"/>
      <c r="E3" s="19"/>
      <c r="F3" s="20"/>
      <c r="G3" s="20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5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17"/>
      <c r="KB3" s="17"/>
      <c r="KC3" s="17"/>
      <c r="KD3" s="17"/>
      <c r="KE3" s="17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55"/>
      <c r="LE3" s="18"/>
      <c r="LF3" s="18"/>
      <c r="LG3" s="18"/>
      <c r="LH3" s="18"/>
      <c r="LI3" s="18"/>
      <c r="LJ3" s="18"/>
      <c r="LK3" s="18"/>
      <c r="LL3" s="18"/>
      <c r="LM3" s="17"/>
      <c r="LN3" s="17"/>
    </row>
    <row r="4" spans="1:328" customFormat="1" ht="69.95" customHeight="1">
      <c r="A4" s="502"/>
      <c r="B4" s="529" t="s">
        <v>480</v>
      </c>
      <c r="C4" s="529"/>
      <c r="D4" s="540" t="s">
        <v>482</v>
      </c>
      <c r="E4" s="529" t="s">
        <v>483</v>
      </c>
      <c r="F4" s="529" t="s">
        <v>484</v>
      </c>
      <c r="G4" s="529"/>
      <c r="H4" s="524" t="s">
        <v>728</v>
      </c>
      <c r="I4" s="524"/>
      <c r="J4" s="524"/>
      <c r="K4" s="524"/>
      <c r="L4" s="524"/>
      <c r="M4" s="524"/>
      <c r="N4" s="524"/>
      <c r="O4" s="524"/>
      <c r="P4" s="524"/>
      <c r="Q4" s="524"/>
      <c r="R4" s="524"/>
      <c r="S4" s="524"/>
      <c r="T4" s="524"/>
      <c r="U4" s="524"/>
      <c r="V4" s="524"/>
      <c r="W4" s="524"/>
      <c r="X4" s="524"/>
      <c r="Y4" s="524"/>
      <c r="Z4" s="524"/>
      <c r="AA4" s="524"/>
      <c r="AB4" s="524"/>
      <c r="AC4" s="524"/>
      <c r="AD4" s="524"/>
      <c r="AE4" s="524"/>
      <c r="AF4" s="524"/>
      <c r="AG4" s="524"/>
      <c r="AH4" s="524"/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24"/>
      <c r="AU4" s="524"/>
      <c r="AV4" s="524"/>
      <c r="AW4" s="524"/>
      <c r="AX4" s="524"/>
      <c r="AY4" s="524"/>
      <c r="AZ4" s="524"/>
      <c r="BA4" s="524"/>
      <c r="BB4" s="524"/>
      <c r="BC4" s="524"/>
      <c r="BD4" s="524"/>
      <c r="BE4" s="524"/>
      <c r="BF4" s="524"/>
      <c r="BG4" s="524"/>
      <c r="BH4" s="524"/>
      <c r="BI4" s="524"/>
      <c r="BJ4" s="524"/>
      <c r="BK4" s="524"/>
      <c r="BL4" s="524"/>
      <c r="BM4" s="524"/>
      <c r="BN4" s="524"/>
      <c r="BO4" s="524"/>
      <c r="BP4" s="524"/>
      <c r="BQ4" s="524"/>
      <c r="BR4" s="524"/>
      <c r="BS4" s="524"/>
      <c r="BT4" s="524"/>
      <c r="BU4" s="524"/>
      <c r="BV4" s="524"/>
      <c r="BW4" s="524"/>
      <c r="BX4" s="524"/>
      <c r="BY4" s="524"/>
      <c r="BZ4" s="524"/>
      <c r="CA4" s="524"/>
      <c r="CB4" s="524"/>
      <c r="CC4" s="524"/>
      <c r="CD4" s="524"/>
      <c r="CE4" s="524"/>
      <c r="CF4" s="524"/>
      <c r="CG4" s="524"/>
      <c r="CH4" s="524"/>
      <c r="CI4" s="524"/>
      <c r="CJ4" s="524"/>
      <c r="CK4" s="524"/>
      <c r="CL4" s="524"/>
      <c r="CM4" s="524"/>
      <c r="CN4" s="524"/>
      <c r="CO4" s="524"/>
      <c r="CP4" s="524"/>
      <c r="CQ4" s="524"/>
      <c r="CR4" s="524"/>
      <c r="CS4" s="524"/>
      <c r="CT4" s="524"/>
      <c r="CU4" s="524"/>
      <c r="CV4" s="524"/>
      <c r="CW4" s="524"/>
      <c r="CX4" s="524"/>
      <c r="CY4" s="524"/>
      <c r="CZ4" s="524"/>
      <c r="DA4" s="524"/>
      <c r="DB4" s="524"/>
      <c r="DC4" s="524"/>
      <c r="DD4" s="524"/>
      <c r="DE4" s="524"/>
      <c r="DF4" s="524"/>
      <c r="DG4" s="524"/>
      <c r="DH4" s="524"/>
      <c r="DI4" s="544"/>
      <c r="DJ4" s="524"/>
      <c r="DK4" s="524"/>
      <c r="DL4" s="524"/>
      <c r="DM4" s="524"/>
      <c r="DN4" s="524"/>
      <c r="DO4" s="524"/>
      <c r="DP4" s="524"/>
      <c r="DQ4" s="524"/>
      <c r="DR4" s="524"/>
      <c r="DS4" s="524"/>
      <c r="DT4" s="524"/>
      <c r="DU4" s="524"/>
      <c r="DV4" s="524"/>
      <c r="DW4" s="524"/>
      <c r="DX4" s="524"/>
      <c r="DY4" s="524"/>
      <c r="DZ4" s="524"/>
      <c r="EA4" s="524"/>
      <c r="EB4" s="524"/>
      <c r="EC4" s="524"/>
      <c r="ED4" s="524"/>
      <c r="EE4" s="524"/>
      <c r="EF4" s="524"/>
      <c r="EG4" s="524"/>
      <c r="EH4" s="524"/>
      <c r="EI4" s="524"/>
      <c r="EJ4" s="524"/>
      <c r="EK4" s="524"/>
      <c r="EL4" s="524"/>
      <c r="EM4" s="524"/>
      <c r="EN4" s="524"/>
      <c r="EO4" s="524"/>
      <c r="EP4" s="524"/>
      <c r="EQ4" s="524"/>
      <c r="ER4" s="524"/>
      <c r="ES4" s="545"/>
      <c r="ET4" s="545"/>
      <c r="EU4" s="545"/>
      <c r="EV4" s="545"/>
      <c r="EW4" s="545"/>
      <c r="EX4" s="545"/>
      <c r="EY4" s="545"/>
      <c r="EZ4" s="545"/>
      <c r="FA4" s="545"/>
      <c r="FB4" s="545"/>
      <c r="FC4" s="545"/>
      <c r="FD4" s="524"/>
      <c r="FE4" s="524"/>
      <c r="FF4" s="524"/>
      <c r="FG4" s="524"/>
      <c r="FH4" s="524"/>
      <c r="FI4" s="524"/>
      <c r="FJ4" s="524"/>
      <c r="FK4" s="22"/>
      <c r="FL4" s="524" t="s">
        <v>729</v>
      </c>
      <c r="FM4" s="524"/>
      <c r="FN4" s="524"/>
      <c r="FO4" s="524"/>
      <c r="FP4" s="524"/>
      <c r="FQ4" s="524"/>
      <c r="FR4" s="524"/>
      <c r="FS4" s="524"/>
      <c r="FT4" s="524"/>
      <c r="FU4" s="524"/>
      <c r="FV4" s="524"/>
      <c r="FW4" s="524"/>
      <c r="FX4" s="524"/>
      <c r="FY4" s="524"/>
      <c r="FZ4" s="524"/>
      <c r="GA4" s="524"/>
      <c r="GB4" s="524"/>
      <c r="GC4" s="524"/>
      <c r="GD4" s="524"/>
      <c r="GE4" s="524"/>
      <c r="GF4" s="524"/>
      <c r="GG4" s="524"/>
      <c r="GH4" s="524"/>
      <c r="GI4" s="524"/>
      <c r="GJ4" s="524"/>
      <c r="GK4" s="524"/>
      <c r="GL4" s="524"/>
      <c r="GM4" s="524"/>
      <c r="GN4" s="524"/>
      <c r="GO4" s="524"/>
      <c r="GP4" s="524"/>
      <c r="GQ4" s="524"/>
      <c r="GR4" s="524"/>
      <c r="GS4" s="524"/>
      <c r="GT4" s="524"/>
      <c r="GU4" s="524"/>
      <c r="GV4" s="524"/>
      <c r="GW4" s="524"/>
      <c r="GX4" s="524"/>
      <c r="GY4" s="524"/>
      <c r="GZ4" s="524"/>
      <c r="HA4" s="524"/>
      <c r="HB4" s="524"/>
      <c r="HC4" s="524"/>
      <c r="HD4" s="524"/>
      <c r="HE4" s="524"/>
      <c r="HF4" s="524"/>
      <c r="HG4" s="524"/>
      <c r="HH4" s="524"/>
      <c r="HI4" s="524"/>
      <c r="HJ4" s="524"/>
      <c r="HK4" s="524"/>
      <c r="HL4" s="524"/>
      <c r="HM4" s="524"/>
      <c r="HN4" s="524"/>
      <c r="HO4" s="524"/>
      <c r="HP4" s="524"/>
      <c r="HQ4" s="524"/>
      <c r="HR4" s="524"/>
      <c r="HS4" s="524"/>
      <c r="HT4" s="524"/>
      <c r="HU4" s="524"/>
      <c r="HV4" s="524"/>
      <c r="HW4" s="524"/>
      <c r="HX4" s="524"/>
      <c r="HY4" s="524"/>
      <c r="HZ4" s="524"/>
      <c r="IA4" s="524"/>
      <c r="IB4" s="524"/>
      <c r="IC4" s="524"/>
      <c r="ID4" s="524"/>
      <c r="IE4" s="524"/>
      <c r="IF4" s="524"/>
      <c r="IG4" s="524"/>
      <c r="IH4" s="524"/>
      <c r="II4" s="524"/>
      <c r="IJ4" s="524"/>
      <c r="IK4" s="524"/>
      <c r="IL4" s="524"/>
      <c r="IM4" s="524"/>
      <c r="IN4" s="524"/>
      <c r="IO4" s="524"/>
      <c r="IP4" s="524"/>
      <c r="IQ4" s="524"/>
      <c r="IR4" s="524"/>
      <c r="IS4" s="524"/>
      <c r="IT4" s="524"/>
      <c r="IU4" s="524"/>
      <c r="IV4" s="524"/>
      <c r="IW4" s="524"/>
      <c r="IX4" s="524"/>
      <c r="IY4" s="524"/>
      <c r="IZ4" s="524"/>
      <c r="JA4" s="524"/>
      <c r="JB4" s="524"/>
      <c r="JC4" s="524"/>
      <c r="JD4" s="524"/>
      <c r="JE4" s="524"/>
      <c r="JF4" s="524"/>
      <c r="JG4" s="524"/>
      <c r="JH4" s="524"/>
      <c r="JI4" s="524"/>
      <c r="JJ4" s="524"/>
      <c r="JK4" s="524"/>
      <c r="JL4" s="524"/>
      <c r="JM4" s="524"/>
      <c r="JN4" s="524"/>
      <c r="JO4" s="524"/>
      <c r="JP4" s="524"/>
      <c r="JQ4" s="524"/>
      <c r="JR4" s="524"/>
      <c r="JS4" s="524"/>
      <c r="JT4" s="524"/>
      <c r="JU4" s="524"/>
      <c r="JV4" s="524"/>
      <c r="JW4" s="524"/>
      <c r="JX4" s="524"/>
      <c r="JY4" s="524"/>
      <c r="JZ4" s="22"/>
      <c r="KA4" s="524" t="s">
        <v>730</v>
      </c>
      <c r="KB4" s="524"/>
      <c r="KC4" s="524"/>
      <c r="KD4" s="524"/>
      <c r="KE4" s="524"/>
      <c r="KF4" s="524"/>
      <c r="KG4" s="524"/>
      <c r="KH4" s="524"/>
      <c r="KI4" s="524"/>
      <c r="KJ4" s="524"/>
      <c r="KK4" s="524"/>
      <c r="KL4" s="524"/>
      <c r="KM4" s="524"/>
      <c r="KN4" s="524"/>
      <c r="KO4" s="524"/>
      <c r="KP4" s="524"/>
      <c r="KQ4" s="524"/>
      <c r="KR4" s="524"/>
      <c r="KS4" s="524"/>
      <c r="KT4" s="524"/>
      <c r="KU4" s="524"/>
      <c r="KV4" s="524"/>
      <c r="KW4" s="524"/>
      <c r="KX4" s="524"/>
      <c r="KY4" s="524"/>
      <c r="KZ4" s="524"/>
      <c r="LA4" s="524"/>
      <c r="LB4" s="524"/>
      <c r="LC4" s="524"/>
      <c r="LD4" s="524"/>
      <c r="LE4" s="524"/>
      <c r="LF4" s="524"/>
      <c r="LG4" s="524"/>
      <c r="LH4" s="524"/>
      <c r="LI4" s="524"/>
      <c r="LJ4" s="524"/>
      <c r="LK4" s="524"/>
      <c r="LL4" s="524"/>
      <c r="LM4" s="531" t="s">
        <v>654</v>
      </c>
      <c r="LN4" s="531"/>
    </row>
    <row r="5" spans="1:328" customFormat="1" ht="54.95" customHeight="1">
      <c r="A5" s="502"/>
      <c r="B5" s="530"/>
      <c r="C5" s="530"/>
      <c r="D5" s="541"/>
      <c r="E5" s="530"/>
      <c r="F5" s="530"/>
      <c r="G5" s="530"/>
      <c r="H5" s="444" t="s">
        <v>497</v>
      </c>
      <c r="I5" s="444" t="s">
        <v>498</v>
      </c>
      <c r="J5" s="444" t="s">
        <v>499</v>
      </c>
      <c r="K5" s="23" t="s">
        <v>500</v>
      </c>
      <c r="L5" s="444" t="s">
        <v>501</v>
      </c>
      <c r="M5" s="444" t="s">
        <v>502</v>
      </c>
      <c r="N5" s="444" t="s">
        <v>503</v>
      </c>
      <c r="O5" s="444" t="s">
        <v>504</v>
      </c>
      <c r="P5" s="444" t="s">
        <v>505</v>
      </c>
      <c r="Q5" s="444" t="s">
        <v>506</v>
      </c>
      <c r="R5" s="444" t="s">
        <v>507</v>
      </c>
      <c r="S5" s="444" t="s">
        <v>508</v>
      </c>
      <c r="T5" s="444" t="s">
        <v>509</v>
      </c>
      <c r="U5" s="444" t="s">
        <v>510</v>
      </c>
      <c r="V5" s="444" t="s">
        <v>511</v>
      </c>
      <c r="W5" s="23" t="s">
        <v>512</v>
      </c>
      <c r="X5" s="444" t="s">
        <v>513</v>
      </c>
      <c r="Y5" s="444" t="s">
        <v>514</v>
      </c>
      <c r="Z5" s="444" t="s">
        <v>515</v>
      </c>
      <c r="AA5" s="444" t="s">
        <v>516</v>
      </c>
      <c r="AB5" s="444" t="s">
        <v>517</v>
      </c>
      <c r="AC5" s="444" t="s">
        <v>518</v>
      </c>
      <c r="AD5" s="444" t="s">
        <v>519</v>
      </c>
      <c r="AE5" s="444" t="s">
        <v>520</v>
      </c>
      <c r="AF5" s="444" t="s">
        <v>521</v>
      </c>
      <c r="AG5" s="444" t="s">
        <v>522</v>
      </c>
      <c r="AH5" s="444" t="s">
        <v>523</v>
      </c>
      <c r="AI5" s="444" t="s">
        <v>524</v>
      </c>
      <c r="AJ5" s="444" t="s">
        <v>525</v>
      </c>
      <c r="AK5" s="444" t="s">
        <v>526</v>
      </c>
      <c r="AL5" s="444" t="s">
        <v>527</v>
      </c>
      <c r="AM5" s="444" t="s">
        <v>528</v>
      </c>
      <c r="AN5" s="444" t="s">
        <v>529</v>
      </c>
      <c r="AO5" s="444" t="s">
        <v>530</v>
      </c>
      <c r="AP5" s="444" t="s">
        <v>531</v>
      </c>
      <c r="AQ5" s="444" t="s">
        <v>532</v>
      </c>
      <c r="AR5" s="444" t="s">
        <v>533</v>
      </c>
      <c r="AS5" s="444" t="s">
        <v>534</v>
      </c>
      <c r="AT5" s="444" t="s">
        <v>535</v>
      </c>
      <c r="AU5" s="444" t="s">
        <v>536</v>
      </c>
      <c r="AV5" s="444" t="s">
        <v>537</v>
      </c>
      <c r="AW5" s="444" t="s">
        <v>538</v>
      </c>
      <c r="AX5" s="444" t="s">
        <v>539</v>
      </c>
      <c r="AY5" s="444" t="s">
        <v>540</v>
      </c>
      <c r="AZ5" s="444" t="s">
        <v>541</v>
      </c>
      <c r="BA5" s="444" t="s">
        <v>542</v>
      </c>
      <c r="BB5" s="444" t="s">
        <v>543</v>
      </c>
      <c r="BC5" s="444" t="s">
        <v>544</v>
      </c>
      <c r="BD5" s="444" t="s">
        <v>545</v>
      </c>
      <c r="BE5" s="444" t="s">
        <v>546</v>
      </c>
      <c r="BF5" s="444" t="s">
        <v>547</v>
      </c>
      <c r="BG5" s="444" t="s">
        <v>548</v>
      </c>
      <c r="BH5" s="444" t="s">
        <v>549</v>
      </c>
      <c r="BI5" s="444" t="s">
        <v>550</v>
      </c>
      <c r="BJ5" s="444" t="s">
        <v>551</v>
      </c>
      <c r="BK5" s="444" t="s">
        <v>552</v>
      </c>
      <c r="BL5" s="444" t="s">
        <v>553</v>
      </c>
      <c r="BM5" s="444" t="s">
        <v>554</v>
      </c>
      <c r="BN5" s="444" t="s">
        <v>555</v>
      </c>
      <c r="BO5" s="444" t="s">
        <v>556</v>
      </c>
      <c r="BP5" s="444" t="s">
        <v>557</v>
      </c>
      <c r="BQ5" s="444" t="s">
        <v>558</v>
      </c>
      <c r="BR5" s="444" t="s">
        <v>559</v>
      </c>
      <c r="BS5" s="444" t="s">
        <v>560</v>
      </c>
      <c r="BT5" s="444" t="s">
        <v>561</v>
      </c>
      <c r="BU5" s="444" t="s">
        <v>562</v>
      </c>
      <c r="BV5" s="444" t="s">
        <v>563</v>
      </c>
      <c r="BW5" s="444" t="s">
        <v>564</v>
      </c>
      <c r="BX5" s="444" t="s">
        <v>565</v>
      </c>
      <c r="BY5" s="444" t="s">
        <v>566</v>
      </c>
      <c r="BZ5" s="444" t="s">
        <v>567</v>
      </c>
      <c r="CA5" s="444" t="s">
        <v>568</v>
      </c>
      <c r="CB5" s="444" t="s">
        <v>569</v>
      </c>
      <c r="CC5" s="444" t="s">
        <v>570</v>
      </c>
      <c r="CD5" s="444" t="s">
        <v>571</v>
      </c>
      <c r="CE5" s="444" t="s">
        <v>572</v>
      </c>
      <c r="CF5" s="444" t="s">
        <v>731</v>
      </c>
      <c r="CG5" s="444" t="s">
        <v>574</v>
      </c>
      <c r="CH5" s="444" t="s">
        <v>575</v>
      </c>
      <c r="CI5" s="444" t="s">
        <v>576</v>
      </c>
      <c r="CJ5" s="444" t="s">
        <v>577</v>
      </c>
      <c r="CK5" s="444" t="s">
        <v>578</v>
      </c>
      <c r="CL5" s="444" t="s">
        <v>579</v>
      </c>
      <c r="CM5" s="444" t="s">
        <v>580</v>
      </c>
      <c r="CN5" s="444" t="s">
        <v>581</v>
      </c>
      <c r="CO5" s="444" t="s">
        <v>582</v>
      </c>
      <c r="CP5" s="444" t="s">
        <v>583</v>
      </c>
      <c r="CQ5" s="444" t="s">
        <v>584</v>
      </c>
      <c r="CR5" s="444" t="s">
        <v>732</v>
      </c>
      <c r="CS5" s="444" t="s">
        <v>586</v>
      </c>
      <c r="CT5" s="444" t="s">
        <v>587</v>
      </c>
      <c r="CU5" s="444" t="s">
        <v>588</v>
      </c>
      <c r="CV5" s="444" t="s">
        <v>589</v>
      </c>
      <c r="CW5" s="444" t="s">
        <v>590</v>
      </c>
      <c r="CX5" s="444" t="s">
        <v>591</v>
      </c>
      <c r="CY5" s="444" t="s">
        <v>592</v>
      </c>
      <c r="CZ5" s="444" t="s">
        <v>593</v>
      </c>
      <c r="DA5" s="444" t="s">
        <v>594</v>
      </c>
      <c r="DB5" s="444" t="s">
        <v>595</v>
      </c>
      <c r="DC5" s="444" t="s">
        <v>596</v>
      </c>
      <c r="DD5" s="444" t="s">
        <v>597</v>
      </c>
      <c r="DE5" s="444" t="s">
        <v>598</v>
      </c>
      <c r="DF5" s="444" t="s">
        <v>599</v>
      </c>
      <c r="DG5" s="444" t="s">
        <v>600</v>
      </c>
      <c r="DH5" s="444" t="s">
        <v>601</v>
      </c>
      <c r="DI5" s="450" t="s">
        <v>602</v>
      </c>
      <c r="DJ5" s="444" t="s">
        <v>603</v>
      </c>
      <c r="DK5" s="444" t="s">
        <v>604</v>
      </c>
      <c r="DL5" s="23" t="s">
        <v>609</v>
      </c>
      <c r="DM5" s="23" t="s">
        <v>610</v>
      </c>
      <c r="DN5" s="23" t="s">
        <v>611</v>
      </c>
      <c r="DO5" s="23" t="s">
        <v>612</v>
      </c>
      <c r="DP5" s="23" t="s">
        <v>613</v>
      </c>
      <c r="DQ5" s="23" t="s">
        <v>614</v>
      </c>
      <c r="DR5" s="23" t="s">
        <v>615</v>
      </c>
      <c r="DS5" s="23" t="s">
        <v>616</v>
      </c>
      <c r="DT5" s="23" t="s">
        <v>617</v>
      </c>
      <c r="DU5" s="23" t="s">
        <v>618</v>
      </c>
      <c r="DV5" s="23" t="s">
        <v>619</v>
      </c>
      <c r="DW5" s="23" t="s">
        <v>620</v>
      </c>
      <c r="DX5" s="23" t="s">
        <v>621</v>
      </c>
      <c r="DY5" s="23" t="s">
        <v>622</v>
      </c>
      <c r="DZ5" s="23" t="s">
        <v>623</v>
      </c>
      <c r="EA5" s="23" t="s">
        <v>624</v>
      </c>
      <c r="EB5" s="23" t="s">
        <v>625</v>
      </c>
      <c r="EC5" s="23" t="s">
        <v>626</v>
      </c>
      <c r="ED5" s="23" t="s">
        <v>627</v>
      </c>
      <c r="EE5" s="23" t="s">
        <v>884</v>
      </c>
      <c r="EF5" s="23" t="s">
        <v>629</v>
      </c>
      <c r="EG5" s="23" t="s">
        <v>630</v>
      </c>
      <c r="EH5" s="23" t="s">
        <v>631</v>
      </c>
      <c r="EI5" s="23" t="s">
        <v>632</v>
      </c>
      <c r="EJ5" s="23" t="s">
        <v>633</v>
      </c>
      <c r="EK5" s="23" t="s">
        <v>634</v>
      </c>
      <c r="EL5" s="23" t="s">
        <v>635</v>
      </c>
      <c r="EM5" s="23" t="s">
        <v>636</v>
      </c>
      <c r="EN5" s="23" t="s">
        <v>637</v>
      </c>
      <c r="EO5" s="23" t="s">
        <v>638</v>
      </c>
      <c r="EP5" s="23" t="s">
        <v>639</v>
      </c>
      <c r="EQ5" s="23" t="s">
        <v>640</v>
      </c>
      <c r="ER5" s="23" t="s">
        <v>641</v>
      </c>
      <c r="ES5" s="52" t="s">
        <v>642</v>
      </c>
      <c r="ET5" s="52" t="s">
        <v>643</v>
      </c>
      <c r="EU5" s="52" t="s">
        <v>855</v>
      </c>
      <c r="EV5" s="52" t="s">
        <v>856</v>
      </c>
      <c r="EW5" s="52" t="s">
        <v>857</v>
      </c>
      <c r="EX5" s="52" t="s">
        <v>858</v>
      </c>
      <c r="EY5" s="52" t="s">
        <v>859</v>
      </c>
      <c r="EZ5" s="52" t="s">
        <v>860</v>
      </c>
      <c r="FA5" s="52" t="s">
        <v>861</v>
      </c>
      <c r="FB5" s="52" t="s">
        <v>862</v>
      </c>
      <c r="FC5" s="52" t="s">
        <v>653</v>
      </c>
      <c r="FD5" s="53">
        <v>2016</v>
      </c>
      <c r="FE5" s="53">
        <v>2017</v>
      </c>
      <c r="FF5" s="53">
        <v>2018</v>
      </c>
      <c r="FG5" s="53">
        <v>2019</v>
      </c>
      <c r="FH5" s="53">
        <v>2020</v>
      </c>
      <c r="FI5" s="53">
        <v>2021</v>
      </c>
      <c r="FJ5" s="53">
        <v>2022</v>
      </c>
      <c r="FK5" s="53">
        <v>2023</v>
      </c>
      <c r="FL5" s="444" t="s">
        <v>486</v>
      </c>
      <c r="FM5" s="444" t="s">
        <v>487</v>
      </c>
      <c r="FN5" s="23" t="s">
        <v>488</v>
      </c>
      <c r="FO5" s="444" t="s">
        <v>489</v>
      </c>
      <c r="FP5" s="444" t="s">
        <v>490</v>
      </c>
      <c r="FQ5" s="444" t="s">
        <v>491</v>
      </c>
      <c r="FR5" s="444" t="s">
        <v>492</v>
      </c>
      <c r="FS5" s="444" t="s">
        <v>493</v>
      </c>
      <c r="FT5" s="444" t="s">
        <v>494</v>
      </c>
      <c r="FU5" s="444" t="s">
        <v>495</v>
      </c>
      <c r="FV5" s="444" t="s">
        <v>496</v>
      </c>
      <c r="FW5" s="444" t="s">
        <v>497</v>
      </c>
      <c r="FX5" s="444" t="s">
        <v>498</v>
      </c>
      <c r="FY5" s="444" t="s">
        <v>499</v>
      </c>
      <c r="FZ5" s="23" t="s">
        <v>500</v>
      </c>
      <c r="GA5" s="444" t="s">
        <v>501</v>
      </c>
      <c r="GB5" s="444" t="s">
        <v>502</v>
      </c>
      <c r="GC5" s="444" t="s">
        <v>503</v>
      </c>
      <c r="GD5" s="444" t="s">
        <v>504</v>
      </c>
      <c r="GE5" s="444" t="s">
        <v>505</v>
      </c>
      <c r="GF5" s="444" t="s">
        <v>506</v>
      </c>
      <c r="GG5" s="444" t="s">
        <v>507</v>
      </c>
      <c r="GH5" s="444" t="s">
        <v>508</v>
      </c>
      <c r="GI5" s="444" t="s">
        <v>509</v>
      </c>
      <c r="GJ5" s="444" t="s">
        <v>510</v>
      </c>
      <c r="GK5" s="444" t="s">
        <v>511</v>
      </c>
      <c r="GL5" s="23" t="s">
        <v>512</v>
      </c>
      <c r="GM5" s="444" t="s">
        <v>513</v>
      </c>
      <c r="GN5" s="444" t="s">
        <v>514</v>
      </c>
      <c r="GO5" s="444" t="s">
        <v>515</v>
      </c>
      <c r="GP5" s="444" t="s">
        <v>516</v>
      </c>
      <c r="GQ5" s="444" t="s">
        <v>517</v>
      </c>
      <c r="GR5" s="444" t="s">
        <v>518</v>
      </c>
      <c r="GS5" s="444" t="s">
        <v>519</v>
      </c>
      <c r="GT5" s="444" t="s">
        <v>520</v>
      </c>
      <c r="GU5" s="444" t="s">
        <v>521</v>
      </c>
      <c r="GV5" s="444" t="s">
        <v>522</v>
      </c>
      <c r="GW5" s="444" t="s">
        <v>523</v>
      </c>
      <c r="GX5" s="444" t="s">
        <v>524</v>
      </c>
      <c r="GY5" s="444" t="s">
        <v>525</v>
      </c>
      <c r="GZ5" s="444" t="s">
        <v>526</v>
      </c>
      <c r="HA5" s="444" t="s">
        <v>527</v>
      </c>
      <c r="HB5" s="444" t="s">
        <v>528</v>
      </c>
      <c r="HC5" s="444" t="s">
        <v>529</v>
      </c>
      <c r="HD5" s="444" t="s">
        <v>530</v>
      </c>
      <c r="HE5" s="444" t="s">
        <v>531</v>
      </c>
      <c r="HF5" s="444" t="s">
        <v>532</v>
      </c>
      <c r="HG5" s="444" t="s">
        <v>533</v>
      </c>
      <c r="HH5" s="444" t="s">
        <v>534</v>
      </c>
      <c r="HI5" s="444" t="s">
        <v>535</v>
      </c>
      <c r="HJ5" s="444" t="s">
        <v>536</v>
      </c>
      <c r="HK5" s="444" t="s">
        <v>537</v>
      </c>
      <c r="HL5" s="444" t="s">
        <v>538</v>
      </c>
      <c r="HM5" s="444" t="s">
        <v>539</v>
      </c>
      <c r="HN5" s="444" t="s">
        <v>540</v>
      </c>
      <c r="HO5" s="444" t="s">
        <v>541</v>
      </c>
      <c r="HP5" s="444" t="s">
        <v>542</v>
      </c>
      <c r="HQ5" s="444" t="s">
        <v>543</v>
      </c>
      <c r="HR5" s="444" t="s">
        <v>544</v>
      </c>
      <c r="HS5" s="444" t="s">
        <v>545</v>
      </c>
      <c r="HT5" s="444" t="s">
        <v>546</v>
      </c>
      <c r="HU5" s="444" t="s">
        <v>547</v>
      </c>
      <c r="HV5" s="444" t="s">
        <v>548</v>
      </c>
      <c r="HW5" s="444" t="s">
        <v>549</v>
      </c>
      <c r="HX5" s="444" t="s">
        <v>550</v>
      </c>
      <c r="HY5" s="444" t="s">
        <v>551</v>
      </c>
      <c r="HZ5" s="444" t="s">
        <v>552</v>
      </c>
      <c r="IA5" s="444" t="s">
        <v>553</v>
      </c>
      <c r="IB5" s="444" t="s">
        <v>554</v>
      </c>
      <c r="IC5" s="444" t="s">
        <v>555</v>
      </c>
      <c r="ID5" s="444" t="s">
        <v>556</v>
      </c>
      <c r="IE5" s="444" t="s">
        <v>557</v>
      </c>
      <c r="IF5" s="444" t="s">
        <v>558</v>
      </c>
      <c r="IG5" s="444" t="s">
        <v>559</v>
      </c>
      <c r="IH5" s="444" t="s">
        <v>560</v>
      </c>
      <c r="II5" s="444" t="s">
        <v>561</v>
      </c>
      <c r="IJ5" s="444" t="s">
        <v>562</v>
      </c>
      <c r="IK5" s="444" t="s">
        <v>563</v>
      </c>
      <c r="IL5" s="444" t="s">
        <v>564</v>
      </c>
      <c r="IM5" s="444" t="s">
        <v>565</v>
      </c>
      <c r="IN5" s="444" t="s">
        <v>566</v>
      </c>
      <c r="IO5" s="444" t="s">
        <v>567</v>
      </c>
      <c r="IP5" s="444" t="s">
        <v>568</v>
      </c>
      <c r="IQ5" s="444" t="s">
        <v>569</v>
      </c>
      <c r="IR5" s="444" t="s">
        <v>570</v>
      </c>
      <c r="IS5" s="444" t="s">
        <v>571</v>
      </c>
      <c r="IT5" s="444" t="s">
        <v>572</v>
      </c>
      <c r="IU5" s="444" t="s">
        <v>731</v>
      </c>
      <c r="IV5" s="444" t="s">
        <v>574</v>
      </c>
      <c r="IW5" s="444" t="s">
        <v>575</v>
      </c>
      <c r="IX5" s="444" t="s">
        <v>576</v>
      </c>
      <c r="IY5" s="444" t="s">
        <v>577</v>
      </c>
      <c r="IZ5" s="444" t="s">
        <v>578</v>
      </c>
      <c r="JA5" s="444" t="s">
        <v>579</v>
      </c>
      <c r="JB5" s="444" t="s">
        <v>580</v>
      </c>
      <c r="JC5" s="444" t="s">
        <v>581</v>
      </c>
      <c r="JD5" s="444" t="s">
        <v>582</v>
      </c>
      <c r="JE5" s="444" t="s">
        <v>583</v>
      </c>
      <c r="JF5" s="444" t="s">
        <v>584</v>
      </c>
      <c r="JG5" s="444" t="s">
        <v>732</v>
      </c>
      <c r="JH5" s="444" t="s">
        <v>586</v>
      </c>
      <c r="JI5" s="444" t="s">
        <v>587</v>
      </c>
      <c r="JJ5" s="444" t="s">
        <v>588</v>
      </c>
      <c r="JK5" s="444" t="s">
        <v>589</v>
      </c>
      <c r="JL5" s="444" t="s">
        <v>590</v>
      </c>
      <c r="JM5" s="444" t="s">
        <v>591</v>
      </c>
      <c r="JN5" s="444" t="s">
        <v>592</v>
      </c>
      <c r="JO5" s="444" t="s">
        <v>593</v>
      </c>
      <c r="JP5" s="444" t="s">
        <v>594</v>
      </c>
      <c r="JQ5" s="444" t="s">
        <v>595</v>
      </c>
      <c r="JR5" s="444" t="s">
        <v>596</v>
      </c>
      <c r="JS5" s="444" t="s">
        <v>597</v>
      </c>
      <c r="JT5" s="444" t="s">
        <v>598</v>
      </c>
      <c r="JU5" s="444" t="s">
        <v>599</v>
      </c>
      <c r="JV5" s="444" t="s">
        <v>600</v>
      </c>
      <c r="JW5" s="444" t="s">
        <v>601</v>
      </c>
      <c r="JX5" s="444" t="s">
        <v>602</v>
      </c>
      <c r="JY5" s="444" t="s">
        <v>603</v>
      </c>
      <c r="JZ5" s="444" t="s">
        <v>604</v>
      </c>
      <c r="KA5" s="23" t="s">
        <v>606</v>
      </c>
      <c r="KB5" s="23" t="s">
        <v>607</v>
      </c>
      <c r="KC5" s="23" t="s">
        <v>608</v>
      </c>
      <c r="KD5" s="23" t="s">
        <v>609</v>
      </c>
      <c r="KE5" s="23" t="s">
        <v>610</v>
      </c>
      <c r="KF5" s="23" t="s">
        <v>611</v>
      </c>
      <c r="KG5" s="23" t="s">
        <v>612</v>
      </c>
      <c r="KH5" s="23" t="s">
        <v>613</v>
      </c>
      <c r="KI5" s="23" t="s">
        <v>614</v>
      </c>
      <c r="KJ5" s="23" t="s">
        <v>615</v>
      </c>
      <c r="KK5" s="23" t="s">
        <v>616</v>
      </c>
      <c r="KL5" s="23" t="s">
        <v>617</v>
      </c>
      <c r="KM5" s="23" t="s">
        <v>618</v>
      </c>
      <c r="KN5" s="23" t="s">
        <v>619</v>
      </c>
      <c r="KO5" s="23" t="s">
        <v>620</v>
      </c>
      <c r="KP5" s="23" t="s">
        <v>621</v>
      </c>
      <c r="KQ5" s="23" t="s">
        <v>622</v>
      </c>
      <c r="KR5" s="23" t="s">
        <v>623</v>
      </c>
      <c r="KS5" s="23" t="s">
        <v>624</v>
      </c>
      <c r="KT5" s="23" t="s">
        <v>625</v>
      </c>
      <c r="KU5" s="23" t="s">
        <v>626</v>
      </c>
      <c r="KV5" s="23" t="s">
        <v>627</v>
      </c>
      <c r="KW5" s="23" t="s">
        <v>884</v>
      </c>
      <c r="KX5" s="23" t="s">
        <v>629</v>
      </c>
      <c r="KY5" s="23" t="s">
        <v>630</v>
      </c>
      <c r="KZ5" s="23" t="s">
        <v>631</v>
      </c>
      <c r="LA5" s="23" t="s">
        <v>632</v>
      </c>
      <c r="LB5" s="23" t="s">
        <v>633</v>
      </c>
      <c r="LC5" s="23" t="s">
        <v>634</v>
      </c>
      <c r="LD5" s="23" t="s">
        <v>635</v>
      </c>
      <c r="LE5" s="23" t="s">
        <v>636</v>
      </c>
      <c r="LF5" s="23" t="s">
        <v>637</v>
      </c>
      <c r="LG5" s="23" t="s">
        <v>638</v>
      </c>
      <c r="LH5" s="23" t="s">
        <v>639</v>
      </c>
      <c r="LI5" s="23" t="s">
        <v>640</v>
      </c>
      <c r="LJ5" s="52" t="s">
        <v>641</v>
      </c>
      <c r="LK5" s="52" t="s">
        <v>642</v>
      </c>
      <c r="LL5" s="52" t="s">
        <v>643</v>
      </c>
      <c r="LM5" s="532"/>
      <c r="LN5" s="532"/>
    </row>
    <row r="6" spans="1:328" s="10" customFormat="1" ht="20.100000000000001" customHeight="1">
      <c r="A6" s="502"/>
      <c r="B6" s="24"/>
      <c r="C6" s="25"/>
      <c r="D6" s="26">
        <v>68.251105271614279</v>
      </c>
      <c r="E6" s="27" t="s">
        <v>23</v>
      </c>
      <c r="F6" s="505" t="s">
        <v>655</v>
      </c>
      <c r="G6" s="505"/>
      <c r="H6" s="28">
        <v>4.2099558278368363</v>
      </c>
      <c r="I6" s="28">
        <v>4.3551155496043066</v>
      </c>
      <c r="J6" s="28">
        <v>4.5492935123171492</v>
      </c>
      <c r="K6" s="28">
        <v>2.5204077038843309</v>
      </c>
      <c r="L6" s="28">
        <v>3.7094419545678363</v>
      </c>
      <c r="M6" s="28">
        <v>4.4695000821139246</v>
      </c>
      <c r="N6" s="28">
        <v>3.676458355238978</v>
      </c>
      <c r="O6" s="28">
        <v>4.7501394597476008</v>
      </c>
      <c r="P6" s="28">
        <v>3.8478075589572569</v>
      </c>
      <c r="Q6" s="28">
        <v>4.1885516439404711</v>
      </c>
      <c r="R6" s="28">
        <v>6.9944795235192601</v>
      </c>
      <c r="S6" s="28">
        <v>4.6851629991735706</v>
      </c>
      <c r="T6" s="28">
        <v>4.8949085721659884</v>
      </c>
      <c r="U6" s="28">
        <v>7.3782227257581923</v>
      </c>
      <c r="V6" s="28">
        <v>5.6029577435868561</v>
      </c>
      <c r="W6" s="28">
        <v>6.4920426075588864</v>
      </c>
      <c r="X6" s="28">
        <v>7.1967454021360595</v>
      </c>
      <c r="Y6" s="28">
        <v>4.361060589859548</v>
      </c>
      <c r="Z6" s="28">
        <v>8.4747614739491439</v>
      </c>
      <c r="AA6" s="28">
        <v>7.4146727947750577</v>
      </c>
      <c r="AB6" s="28">
        <v>5.8576457801111133</v>
      </c>
      <c r="AC6" s="28">
        <v>4.2461599641604266</v>
      </c>
      <c r="AD6" s="28">
        <v>6.3994491285093602</v>
      </c>
      <c r="AE6" s="28">
        <v>5.4105593205218554</v>
      </c>
      <c r="AF6" s="28">
        <v>6.8946125084185894</v>
      </c>
      <c r="AG6" s="28">
        <v>4.7074141259221562</v>
      </c>
      <c r="AH6" s="28">
        <v>4.1137932012727703</v>
      </c>
      <c r="AI6" s="28">
        <v>5.3384463886950897</v>
      </c>
      <c r="AJ6" s="28">
        <v>4.1401592758241605</v>
      </c>
      <c r="AK6" s="28">
        <v>4.51926870212273</v>
      </c>
      <c r="AL6" s="28">
        <v>5.2114935749022919</v>
      </c>
      <c r="AM6" s="28">
        <v>4.2804927699515645</v>
      </c>
      <c r="AN6" s="28">
        <v>4.7975518149849989</v>
      </c>
      <c r="AO6" s="28">
        <v>5.3717000584436079</v>
      </c>
      <c r="AP6" s="28">
        <v>3.6910661201681023</v>
      </c>
      <c r="AQ6" s="28">
        <v>4.3575289582473289</v>
      </c>
      <c r="AR6" s="28">
        <v>4.1736980279155631</v>
      </c>
      <c r="AS6" s="28">
        <v>3.7146438214645201</v>
      </c>
      <c r="AT6" s="28">
        <v>4.1195810025222386</v>
      </c>
      <c r="AU6" s="28">
        <v>4.3115504956630559</v>
      </c>
      <c r="AV6" s="28">
        <v>4.1564534240604871</v>
      </c>
      <c r="AW6" s="28">
        <v>3.8321112327730731</v>
      </c>
      <c r="AX6" s="28">
        <v>4.0147895381523284</v>
      </c>
      <c r="AY6" s="28">
        <v>3.5584943580705612</v>
      </c>
      <c r="AZ6" s="28">
        <v>2.4849509843738247</v>
      </c>
      <c r="BA6" s="28">
        <v>2.3299627379201695</v>
      </c>
      <c r="BB6" s="28">
        <v>2.6991759394976498</v>
      </c>
      <c r="BC6" s="28">
        <v>3.4043277327870953</v>
      </c>
      <c r="BD6" s="28">
        <v>2.1562932718194929</v>
      </c>
      <c r="BE6" s="28">
        <v>6.1799132313264522</v>
      </c>
      <c r="BF6" s="28">
        <v>-4.1280865099344624</v>
      </c>
      <c r="BG6" s="28">
        <v>-37.17537053442922</v>
      </c>
      <c r="BH6" s="28">
        <v>-22.622975920982739</v>
      </c>
      <c r="BI6" s="28">
        <v>4.7323029400768917</v>
      </c>
      <c r="BJ6" s="28">
        <v>2.9253026070629602</v>
      </c>
      <c r="BK6" s="28">
        <v>2.2153537312209863</v>
      </c>
      <c r="BL6" s="28">
        <v>4.2715180986486985</v>
      </c>
      <c r="BM6" s="28">
        <v>2.3557736205978443</v>
      </c>
      <c r="BN6" s="28">
        <v>2.0330812751906251</v>
      </c>
      <c r="BO6" s="28">
        <v>4.1197874588659715</v>
      </c>
      <c r="BP6" s="28">
        <v>3.5420857470901126</v>
      </c>
      <c r="BQ6" s="28">
        <v>4.4561159179283152</v>
      </c>
      <c r="BR6" s="28">
        <v>12.723464556337973</v>
      </c>
      <c r="BS6" s="28">
        <v>68.006358739375088</v>
      </c>
      <c r="BT6" s="28">
        <v>29.774856351894584</v>
      </c>
      <c r="BU6" s="28">
        <v>-0.16945269471182201</v>
      </c>
      <c r="BV6" s="28">
        <v>-6.5035094189218654</v>
      </c>
      <c r="BW6" s="28">
        <v>0.59051797531810735</v>
      </c>
      <c r="BX6" s="28">
        <v>3.9517501855204813</v>
      </c>
      <c r="BY6" s="28">
        <v>7.986325248175973</v>
      </c>
      <c r="BZ6" s="28">
        <v>11.309639371771894</v>
      </c>
      <c r="CA6" s="28">
        <v>8.3631199658602355</v>
      </c>
      <c r="CB6" s="28">
        <v>6.76806273539448</v>
      </c>
      <c r="CC6" s="28">
        <v>5.211391269141501</v>
      </c>
      <c r="CD6" s="28">
        <v>6.9275274560454108</v>
      </c>
      <c r="CE6" s="28">
        <v>6.1881252317630242</v>
      </c>
      <c r="CF6" s="28">
        <v>6.9318325125576195</v>
      </c>
      <c r="CG6" s="28">
        <v>14.435507168916331</v>
      </c>
      <c r="CH6" s="28">
        <v>14.915582703984015</v>
      </c>
      <c r="CI6" s="28">
        <v>15.209918893014091</v>
      </c>
      <c r="CJ6" s="28">
        <v>10.41451930614943</v>
      </c>
      <c r="CK6" s="28">
        <v>4.2106326281304405</v>
      </c>
      <c r="CL6" s="28">
        <v>4.837048388261195</v>
      </c>
      <c r="CM6" s="28">
        <v>3.0183054253819108</v>
      </c>
      <c r="CN6" s="28">
        <v>1.3211240237980206</v>
      </c>
      <c r="CO6" s="28">
        <v>4.787057357631852</v>
      </c>
      <c r="CP6" s="28">
        <v>4.0835031920972682</v>
      </c>
      <c r="CQ6" s="28">
        <v>-3.0260062174208429</v>
      </c>
      <c r="CR6" s="28">
        <v>5.1147930976987368</v>
      </c>
      <c r="CS6" s="28">
        <v>-1.635355791869415</v>
      </c>
      <c r="CT6" s="28">
        <v>-0.18962386946704157</v>
      </c>
      <c r="CU6" s="28">
        <v>-0.61289567213952978</v>
      </c>
      <c r="CV6" s="28">
        <v>0.37920917585114466</v>
      </c>
      <c r="CW6" s="28">
        <v>0.92823578928486938</v>
      </c>
      <c r="CX6" s="28">
        <v>-5.3415591485730829E-2</v>
      </c>
      <c r="CY6" s="28">
        <v>-1.4291592430712114</v>
      </c>
      <c r="CZ6" s="28">
        <v>3.7147591888149378</v>
      </c>
      <c r="DA6" s="28">
        <v>1.2441812420038474</v>
      </c>
      <c r="DB6" s="28">
        <v>1.3015957746866889</v>
      </c>
      <c r="DC6" s="28">
        <v>4.9288061469528799</v>
      </c>
      <c r="DD6" s="28">
        <v>4.6020619173989843</v>
      </c>
      <c r="DE6" s="28">
        <v>5.1702378853227344</v>
      </c>
      <c r="DF6" s="28">
        <v>7.7388032336372987</v>
      </c>
      <c r="DG6" s="28">
        <v>6.5424129649847202</v>
      </c>
      <c r="DH6" s="28">
        <v>3.1629162588724853</v>
      </c>
      <c r="DI6" s="28">
        <v>3.2674769423799006</v>
      </c>
      <c r="DJ6" s="28">
        <v>4.6278757003813382</v>
      </c>
      <c r="DK6" s="28" t="e">
        <v>#DIV/0!</v>
      </c>
      <c r="DL6" s="28">
        <v>4.3721164163139434</v>
      </c>
      <c r="DM6" s="28">
        <v>3.5844036317960359</v>
      </c>
      <c r="DN6" s="28">
        <v>4.0888098845231156</v>
      </c>
      <c r="DO6" s="28">
        <v>5.2611095395536296</v>
      </c>
      <c r="DP6" s="28">
        <v>5.9092294332338042</v>
      </c>
      <c r="DQ6" s="28">
        <v>5.9895281861417118</v>
      </c>
      <c r="DR6" s="28">
        <v>7.2358249100574028</v>
      </c>
      <c r="DS6" s="28">
        <v>5.3394938056435421</v>
      </c>
      <c r="DT6" s="28">
        <v>5.2484458903511779</v>
      </c>
      <c r="DU6" s="28">
        <v>4.6558610122103801</v>
      </c>
      <c r="DV6" s="28">
        <v>4.7634490189579282</v>
      </c>
      <c r="DW6" s="28">
        <v>4.4776708983638116</v>
      </c>
      <c r="DX6" s="28">
        <v>4.0117738790718391</v>
      </c>
      <c r="DY6" s="28">
        <v>4.0964826729691879</v>
      </c>
      <c r="DZ6" s="28">
        <v>3.3517430892942173</v>
      </c>
      <c r="EA6" s="28">
        <v>2.8073181630605433</v>
      </c>
      <c r="EB6" s="28">
        <v>1.2637907814354605</v>
      </c>
      <c r="EC6" s="28">
        <v>-18.076159387685991</v>
      </c>
      <c r="ED6" s="28">
        <v>3.1366704235026361</v>
      </c>
      <c r="EE6" s="28">
        <v>2.8370456433010105</v>
      </c>
      <c r="EF6" s="28">
        <v>6.8095505594451851</v>
      </c>
      <c r="EG6" s="28">
        <v>26.325371261790949</v>
      </c>
      <c r="EH6" s="28">
        <v>-0.66385015523853497</v>
      </c>
      <c r="EI6" s="28">
        <v>9.1984616101385939</v>
      </c>
      <c r="EJ6" s="28">
        <v>6.3250479278731575</v>
      </c>
      <c r="EK6" s="28">
        <v>9.2572661909888581</v>
      </c>
      <c r="EL6" s="28">
        <v>13.433061931656098</v>
      </c>
      <c r="EM6" s="28">
        <v>4.0201622017027887</v>
      </c>
      <c r="EN6" s="28">
        <v>3.3650748370989163</v>
      </c>
      <c r="EO6" s="28">
        <v>6.5554429738739373E-2</v>
      </c>
      <c r="EP6" s="28">
        <v>-0.13827478236765955</v>
      </c>
      <c r="EQ6" s="28">
        <v>-0.18223424739562688</v>
      </c>
      <c r="ER6" s="28">
        <v>2.0888854525287712</v>
      </c>
      <c r="ES6" s="28">
        <v>4.9047226867901657</v>
      </c>
      <c r="ET6" s="28">
        <v>5.764229477717393</v>
      </c>
      <c r="EU6" s="28">
        <v>4.0297751530466996</v>
      </c>
      <c r="EV6" s="28">
        <v>6.1608272270843969</v>
      </c>
      <c r="EW6" s="28">
        <v>4.9350212253508943</v>
      </c>
      <c r="EX6" s="28">
        <v>3.6565123684342922</v>
      </c>
      <c r="EY6" s="28">
        <v>-3.8232701407327454</v>
      </c>
      <c r="EZ6" s="28">
        <v>9.4427785152410308</v>
      </c>
      <c r="FA6" s="28">
        <v>9.0802700409203396</v>
      </c>
      <c r="FB6" s="28">
        <v>1.0513038983880989</v>
      </c>
      <c r="FC6" s="28">
        <v>4.1609563805345289</v>
      </c>
      <c r="FD6" s="28">
        <v>4.3331826946846093</v>
      </c>
      <c r="FE6" s="28">
        <v>6.1165753609441396</v>
      </c>
      <c r="FF6" s="28">
        <v>4.7789720802512363</v>
      </c>
      <c r="FG6" s="28">
        <v>3.5538126941880819</v>
      </c>
      <c r="FH6" s="28">
        <v>-2.6544608496193973</v>
      </c>
      <c r="FI6" s="28">
        <v>9.5090744561242388</v>
      </c>
      <c r="FJ6" s="28">
        <v>8.1538152891562561</v>
      </c>
      <c r="FK6" s="28">
        <v>0.74245952968681195</v>
      </c>
      <c r="FL6" s="28">
        <v>-10.128522338097099</v>
      </c>
      <c r="FM6" s="28">
        <v>11.434813100400333</v>
      </c>
      <c r="FN6" s="28">
        <v>-2.1932313320621972</v>
      </c>
      <c r="FO6" s="28">
        <v>2.5196010636682473</v>
      </c>
      <c r="FP6" s="28">
        <v>3.1309093351559198</v>
      </c>
      <c r="FQ6" s="28">
        <v>-1.9442727040000989</v>
      </c>
      <c r="FR6" s="28">
        <v>-0.18032618174891013</v>
      </c>
      <c r="FS6" s="28">
        <v>3.0003027156422206</v>
      </c>
      <c r="FT6" s="28">
        <v>2.8175873463874126</v>
      </c>
      <c r="FU6" s="28">
        <v>-5.9147664093644465</v>
      </c>
      <c r="FV6" s="28">
        <v>3.0277248285980107</v>
      </c>
      <c r="FW6" s="28">
        <v>0.14543941686883954</v>
      </c>
      <c r="FX6" s="28">
        <v>-10.003335463305717</v>
      </c>
      <c r="FY6" s="28">
        <v>11.642164554798697</v>
      </c>
      <c r="FZ6" s="28">
        <v>-4.091271560288817</v>
      </c>
      <c r="GA6" s="28">
        <v>3.7086259589183612</v>
      </c>
      <c r="GB6" s="28">
        <v>3.8867275554076599</v>
      </c>
      <c r="GC6" s="28">
        <v>-2.688626637384246</v>
      </c>
      <c r="GD6" s="28">
        <v>0.8534137755868727</v>
      </c>
      <c r="GE6" s="28">
        <v>2.1130441457660538</v>
      </c>
      <c r="GF6" s="28">
        <v>3.1549510861142807</v>
      </c>
      <c r="GG6" s="28">
        <v>-3.38093350907765</v>
      </c>
      <c r="GH6" s="28">
        <v>0.80402479779296243</v>
      </c>
      <c r="GI6" s="28">
        <v>0.34608926992621036</v>
      </c>
      <c r="GJ6" s="28">
        <v>-7.8727268964818649</v>
      </c>
      <c r="GK6" s="28">
        <v>9.7964045837650104</v>
      </c>
      <c r="GL6" s="28">
        <v>-3.2838036578689156</v>
      </c>
      <c r="GM6" s="28">
        <v>4.3949097106944066</v>
      </c>
      <c r="GN6" s="28">
        <v>1.1386029325857834</v>
      </c>
      <c r="GO6" s="28">
        <v>1.1471899054064494</v>
      </c>
      <c r="GP6" s="28">
        <v>-0.13219394317484046</v>
      </c>
      <c r="GQ6" s="28">
        <v>0.63286677197002916</v>
      </c>
      <c r="GR6" s="28">
        <v>1.5846087712506005</v>
      </c>
      <c r="GS6" s="28">
        <v>-1.3851881596476261</v>
      </c>
      <c r="GT6" s="28">
        <v>-0.13286043557192784</v>
      </c>
      <c r="GU6" s="28">
        <v>1.7588408446634958</v>
      </c>
      <c r="GV6" s="28">
        <v>-9.7577669184937577</v>
      </c>
      <c r="GW6" s="28">
        <v>9.1739324908737672</v>
      </c>
      <c r="GX6" s="28">
        <v>-2.1461657476183689</v>
      </c>
      <c r="GY6" s="28">
        <v>3.2073558854362147</v>
      </c>
      <c r="GZ6" s="28">
        <v>1.5067855626205642</v>
      </c>
      <c r="HA6" s="28">
        <v>1.8170817017586245</v>
      </c>
      <c r="HB6" s="28">
        <v>-1.0159092547664841</v>
      </c>
      <c r="HC6" s="28">
        <v>1.1318396154037345</v>
      </c>
      <c r="HD6" s="28">
        <v>2.1411544507852938</v>
      </c>
      <c r="HE6" s="28">
        <v>-2.9580525957687769</v>
      </c>
      <c r="HF6" s="28">
        <v>0.50902453827750094</v>
      </c>
      <c r="HG6" s="28">
        <v>1.5795876315154231</v>
      </c>
      <c r="HH6" s="28">
        <v>-10.155430412061037</v>
      </c>
      <c r="HI6" s="28">
        <v>9.6001845883494354</v>
      </c>
      <c r="HJ6" s="28">
        <v>-1.9657486658125833</v>
      </c>
      <c r="HK6" s="28">
        <v>3.0539006008621215</v>
      </c>
      <c r="HL6" s="28">
        <v>1.1906944114954143</v>
      </c>
      <c r="HM6" s="28">
        <v>1.996214840082672</v>
      </c>
      <c r="HN6" s="28">
        <v>-1.4501356153866425</v>
      </c>
      <c r="HO6" s="28">
        <v>8.3452257496801963E-2</v>
      </c>
      <c r="HP6" s="28">
        <v>1.986686128685065</v>
      </c>
      <c r="HQ6" s="28">
        <v>-2.607918899539527</v>
      </c>
      <c r="HR6" s="28">
        <v>1.1991383414952992</v>
      </c>
      <c r="HS6" s="28">
        <v>0.35357679933231623</v>
      </c>
      <c r="HT6" s="28">
        <v>-6.6167311124940937</v>
      </c>
      <c r="HU6" s="28">
        <v>-1.0398568281238596</v>
      </c>
      <c r="HV6" s="28">
        <v>-35.758395855495593</v>
      </c>
      <c r="HW6" s="28">
        <v>26.924809840692873</v>
      </c>
      <c r="HX6" s="28">
        <v>36.964875400207887</v>
      </c>
      <c r="HY6" s="28">
        <v>0.23642164344457228</v>
      </c>
      <c r="HZ6" s="28">
        <v>-2.129903987808575</v>
      </c>
      <c r="IA6" s="28">
        <v>2.096731288376489</v>
      </c>
      <c r="IB6" s="28">
        <v>0.11292007685787553</v>
      </c>
      <c r="IC6" s="28">
        <v>-2.9149624395638796</v>
      </c>
      <c r="ID6" s="28">
        <v>3.2687893323368797</v>
      </c>
      <c r="IE6" s="28">
        <v>-0.20322834323202699</v>
      </c>
      <c r="IF6" s="28">
        <v>-5.7923791149579102</v>
      </c>
      <c r="IG6" s="28">
        <v>6.7925041372374153</v>
      </c>
      <c r="IH6" s="28">
        <v>-4.2524284152009244</v>
      </c>
      <c r="II6" s="28">
        <v>-1.958181296461575</v>
      </c>
      <c r="IJ6" s="28">
        <v>5.3615381066360044</v>
      </c>
      <c r="IK6" s="28">
        <v>-6.1233870289434407</v>
      </c>
      <c r="IL6" s="28">
        <v>5.2959698377475348</v>
      </c>
      <c r="IM6" s="28">
        <v>5.5082936172141927</v>
      </c>
      <c r="IN6" s="28">
        <v>3.9985024751422458</v>
      </c>
      <c r="IO6" s="28">
        <v>7.2861025795575074E-2</v>
      </c>
      <c r="IP6" s="28">
        <v>0.53512229765684083</v>
      </c>
      <c r="IQ6" s="28">
        <v>-1.6721927128295135</v>
      </c>
      <c r="IR6" s="28">
        <v>-7.1659201494034903</v>
      </c>
      <c r="IS6" s="28">
        <v>8.5344303548194915</v>
      </c>
      <c r="IT6" s="28">
        <v>-4.9145214148594079</v>
      </c>
      <c r="IU6" s="28">
        <v>-1.271528111531282</v>
      </c>
      <c r="IV6" s="28">
        <v>12.755021269406001</v>
      </c>
      <c r="IW6" s="28">
        <v>-5.7295593934710212</v>
      </c>
      <c r="IX6" s="28">
        <v>5.5656670689934202</v>
      </c>
      <c r="IY6" s="28">
        <v>1.1167062219255968</v>
      </c>
      <c r="IZ6" s="28">
        <v>-1.8448859496219825</v>
      </c>
      <c r="JA6" s="28">
        <v>0.67440441658975203</v>
      </c>
      <c r="JB6" s="28">
        <v>-1.2089896266306681</v>
      </c>
      <c r="JC6" s="28">
        <v>-3.2921002146781433</v>
      </c>
      <c r="JD6" s="28">
        <v>-3.9903066238922662</v>
      </c>
      <c r="JE6" s="28">
        <v>7.8057158312362418</v>
      </c>
      <c r="JF6" s="28">
        <v>-11.409413342756366</v>
      </c>
      <c r="JG6" s="28">
        <v>7.0165566107959165</v>
      </c>
      <c r="JH6" s="28">
        <v>5.5142404127334288</v>
      </c>
      <c r="JI6" s="28">
        <v>-4.344002759570941</v>
      </c>
      <c r="JJ6" s="28">
        <v>5.1179884614889204</v>
      </c>
      <c r="JK6" s="28">
        <v>2.1260763523269048</v>
      </c>
      <c r="JL6" s="28">
        <v>-1.3080240805085026</v>
      </c>
      <c r="JM6" s="28">
        <v>-0.30477814150164306</v>
      </c>
      <c r="JN6" s="28">
        <v>-2.5688270453799049</v>
      </c>
      <c r="JO6" s="28">
        <v>1.7546006594822501</v>
      </c>
      <c r="JP6" s="28">
        <v>-6.2773430398307255</v>
      </c>
      <c r="JQ6" s="28">
        <v>7.8668513426212883</v>
      </c>
      <c r="JR6" s="28">
        <v>-8.2373340447854559</v>
      </c>
      <c r="JS6" s="28">
        <v>6.6833112073331904</v>
      </c>
      <c r="JT6" s="28">
        <v>6.0873711386227853</v>
      </c>
      <c r="JU6" s="28">
        <v>-2.0078030436575176</v>
      </c>
      <c r="JV6" s="28">
        <v>3.950701145488793</v>
      </c>
      <c r="JW6" s="28">
        <v>-1.1133353433166491</v>
      </c>
      <c r="JX6" s="28">
        <v>-1.2079949146700244</v>
      </c>
      <c r="JY6" s="28">
        <v>1.0085613532809816</v>
      </c>
      <c r="JZ6" s="28" t="e">
        <v>#DIV/0!</v>
      </c>
      <c r="KA6" s="28">
        <v>4.1084595038679055</v>
      </c>
      <c r="KB6" s="28">
        <v>1.7853112499388573</v>
      </c>
      <c r="KC6" s="28">
        <v>1.6542406775697458</v>
      </c>
      <c r="KD6" s="28">
        <v>-3.1080134839843794</v>
      </c>
      <c r="KE6" s="28">
        <v>3.3227365795520427</v>
      </c>
      <c r="KF6" s="28">
        <v>2.2809567875889059</v>
      </c>
      <c r="KG6" s="28">
        <v>2.7991210101521773</v>
      </c>
      <c r="KH6" s="28">
        <v>-2.5114244467424385</v>
      </c>
      <c r="KI6" s="28">
        <v>3.4010742932600238</v>
      </c>
      <c r="KJ6" s="28">
        <v>3.4836456149178048</v>
      </c>
      <c r="KK6" s="28">
        <v>0.98124745118566636</v>
      </c>
      <c r="KL6" s="28">
        <v>-2.5956865904861957</v>
      </c>
      <c r="KM6" s="28">
        <v>2.8188907513430479</v>
      </c>
      <c r="KN6" s="28">
        <v>3.590028564281539</v>
      </c>
      <c r="KO6" s="28">
        <v>0.70578657831359237</v>
      </c>
      <c r="KP6" s="28">
        <v>-3.0300414042322075</v>
      </c>
      <c r="KQ6" s="28">
        <v>2.9026280428110027</v>
      </c>
      <c r="KR6" s="28">
        <v>2.8489123155394367</v>
      </c>
      <c r="KS6" s="28">
        <v>0.17529973028982226</v>
      </c>
      <c r="KT6" s="28">
        <v>-4.4859279010496778</v>
      </c>
      <c r="KU6" s="28">
        <v>-16.750316837704489</v>
      </c>
      <c r="KV6" s="28">
        <v>29.479944954010023</v>
      </c>
      <c r="KW6" s="28">
        <v>-0.11572190188107356</v>
      </c>
      <c r="KX6" s="28">
        <v>-0.7963030328857883</v>
      </c>
      <c r="KY6" s="28">
        <v>-1.5392623803764423</v>
      </c>
      <c r="KZ6" s="28">
        <v>1.8167537159918652</v>
      </c>
      <c r="LA6" s="28">
        <v>9.801009243857294</v>
      </c>
      <c r="LB6" s="28">
        <v>-3.4067176485634434</v>
      </c>
      <c r="LC6" s="28">
        <v>1.1760749618079842</v>
      </c>
      <c r="LD6" s="28">
        <v>5.7081742257508097</v>
      </c>
      <c r="LE6" s="28">
        <v>0.68950442630399777</v>
      </c>
      <c r="LF6" s="28">
        <v>-4.0150327812714721</v>
      </c>
      <c r="LG6" s="28">
        <v>-2.0535702989263598</v>
      </c>
      <c r="LH6" s="28">
        <v>5.4928512408492196</v>
      </c>
      <c r="LI6" s="28">
        <v>0.64518057010319296</v>
      </c>
      <c r="LJ6" s="28">
        <v>-1.8311194437665677</v>
      </c>
      <c r="LK6" s="28">
        <v>0.64800884451032914</v>
      </c>
      <c r="LL6" s="28">
        <v>6.3571766945897679</v>
      </c>
      <c r="LM6" s="506" t="s">
        <v>656</v>
      </c>
      <c r="LN6" s="506"/>
      <c r="LO6" s="73"/>
    </row>
    <row r="7" spans="1:328" s="8" customFormat="1" ht="20.100000000000001" customHeight="1">
      <c r="A7" s="502"/>
      <c r="B7" s="443" t="s">
        <v>657</v>
      </c>
      <c r="C7" s="29">
        <v>5.73348230521683</v>
      </c>
      <c r="D7" s="30">
        <v>45.815585095589917</v>
      </c>
      <c r="E7" s="31"/>
      <c r="F7" s="525" t="s">
        <v>863</v>
      </c>
      <c r="G7" s="525"/>
      <c r="H7" s="32">
        <v>3.9895301495695747</v>
      </c>
      <c r="I7" s="32">
        <v>4.8737280723540835</v>
      </c>
      <c r="J7" s="32">
        <v>5.4644105189181005</v>
      </c>
      <c r="K7" s="32">
        <v>3.5904847664682791</v>
      </c>
      <c r="L7" s="32">
        <v>4.5827434604734094</v>
      </c>
      <c r="M7" s="32">
        <v>4.7987507512721379</v>
      </c>
      <c r="N7" s="32">
        <v>4.0523079349976712</v>
      </c>
      <c r="O7" s="32">
        <v>5.0201621795463751</v>
      </c>
      <c r="P7" s="32">
        <v>4.4997693006579027</v>
      </c>
      <c r="Q7" s="32">
        <v>5.3431774376430781</v>
      </c>
      <c r="R7" s="32">
        <v>8.4398513757238476</v>
      </c>
      <c r="S7" s="32">
        <v>6.0898555627179434</v>
      </c>
      <c r="T7" s="32">
        <v>5.1756002489566981</v>
      </c>
      <c r="U7" s="32">
        <v>7.5975500514472287</v>
      </c>
      <c r="V7" s="32">
        <v>5.2749483514601678</v>
      </c>
      <c r="W7" s="32">
        <v>7.1864345543546335</v>
      </c>
      <c r="X7" s="32">
        <v>7.3583803790875635</v>
      </c>
      <c r="Y7" s="32">
        <v>5.2678533470280371</v>
      </c>
      <c r="Z7" s="32">
        <v>8.8481064558702656</v>
      </c>
      <c r="AA7" s="32">
        <v>7.4829662150499985</v>
      </c>
      <c r="AB7" s="32">
        <v>6.334284164782062</v>
      </c>
      <c r="AC7" s="32">
        <v>4.4390869531708574</v>
      </c>
      <c r="AD7" s="32">
        <v>7.1871034827408522</v>
      </c>
      <c r="AE7" s="32">
        <v>6.2169979848921315</v>
      </c>
      <c r="AF7" s="32">
        <v>7.8428946591307351</v>
      </c>
      <c r="AG7" s="32">
        <v>5.825604167868164</v>
      </c>
      <c r="AH7" s="32">
        <v>4.0137670298079797</v>
      </c>
      <c r="AI7" s="32">
        <v>5.1329609085063623</v>
      </c>
      <c r="AJ7" s="32">
        <v>3.7453204207720461</v>
      </c>
      <c r="AK7" s="32">
        <v>4.1111873191442783</v>
      </c>
      <c r="AL7" s="32">
        <v>3.3541168945550481</v>
      </c>
      <c r="AM7" s="32">
        <v>3.4236958753599822</v>
      </c>
      <c r="AN7" s="32">
        <v>5.0483725817087617</v>
      </c>
      <c r="AO7" s="32">
        <v>5.052720862915308</v>
      </c>
      <c r="AP7" s="32">
        <v>3.2616436560635691</v>
      </c>
      <c r="AQ7" s="32">
        <v>3.8779982429174993</v>
      </c>
      <c r="AR7" s="32">
        <v>4.6677405860350518</v>
      </c>
      <c r="AS7" s="32">
        <v>3.5287942254371103</v>
      </c>
      <c r="AT7" s="32">
        <v>3.6049508207882042</v>
      </c>
      <c r="AU7" s="32">
        <v>3.7179754723974696</v>
      </c>
      <c r="AV7" s="32">
        <v>3.5810660714157052</v>
      </c>
      <c r="AW7" s="32">
        <v>3.218038323140874</v>
      </c>
      <c r="AX7" s="32">
        <v>3.8108024162419412</v>
      </c>
      <c r="AY7" s="32">
        <v>2.0969426001178135</v>
      </c>
      <c r="AZ7" s="32">
        <v>0.65090382319907292</v>
      </c>
      <c r="BA7" s="32">
        <v>1.7936802127062919</v>
      </c>
      <c r="BB7" s="32">
        <v>1.636298008133565</v>
      </c>
      <c r="BC7" s="32">
        <v>2.3609473524423947</v>
      </c>
      <c r="BD7" s="32">
        <v>0.92917048847284889</v>
      </c>
      <c r="BE7" s="32">
        <v>5.9587872971332558</v>
      </c>
      <c r="BF7" s="32">
        <v>-2.2362468627050731</v>
      </c>
      <c r="BG7" s="32">
        <v>-30.17832585459513</v>
      </c>
      <c r="BH7" s="32">
        <v>-17.644154519446602</v>
      </c>
      <c r="BI7" s="32">
        <v>8.3420372942687209</v>
      </c>
      <c r="BJ7" s="32">
        <v>5.1871118121838151</v>
      </c>
      <c r="BK7" s="32">
        <v>3.7605040522548165</v>
      </c>
      <c r="BL7" s="32">
        <v>5.6481492991970867</v>
      </c>
      <c r="BM7" s="32">
        <v>2.8390753960695605</v>
      </c>
      <c r="BN7" s="32">
        <v>2.5774073561253203</v>
      </c>
      <c r="BO7" s="32">
        <v>4.6727715576928404</v>
      </c>
      <c r="BP7" s="32">
        <v>4.5836673460459565</v>
      </c>
      <c r="BQ7" s="32">
        <v>5.7886048239191155</v>
      </c>
      <c r="BR7" s="32">
        <v>12.413102179961896</v>
      </c>
      <c r="BS7" s="32">
        <v>52.831176541927903</v>
      </c>
      <c r="BT7" s="32">
        <v>25.313279945758666</v>
      </c>
      <c r="BU7" s="32">
        <v>8.7433099720800982</v>
      </c>
      <c r="BV7" s="32">
        <v>1.9150254919140934</v>
      </c>
      <c r="BW7" s="32">
        <v>7.5742888249580318</v>
      </c>
      <c r="BX7" s="32">
        <v>6.6788185823850341</v>
      </c>
      <c r="BY7" s="32">
        <v>8.6184214936111232</v>
      </c>
      <c r="BZ7" s="32">
        <v>12.478417690806637</v>
      </c>
      <c r="CA7" s="32">
        <v>9.6109852292757409</v>
      </c>
      <c r="CB7" s="32">
        <v>6.6762037232749094</v>
      </c>
      <c r="CC7" s="32">
        <v>4.7937850420181007</v>
      </c>
      <c r="CD7" s="32">
        <v>7.7809466537994894</v>
      </c>
      <c r="CE7" s="32">
        <v>5.8363845042996161</v>
      </c>
      <c r="CF7" s="32">
        <v>6.1001590978124227</v>
      </c>
      <c r="CG7" s="32">
        <v>7.8241254237634053</v>
      </c>
      <c r="CH7" s="32">
        <v>9.458375335006437</v>
      </c>
      <c r="CI7" s="32">
        <v>12.393793060646203</v>
      </c>
      <c r="CJ7" s="32">
        <v>10.087915231342066</v>
      </c>
      <c r="CK7" s="32">
        <v>4.9843240002536362</v>
      </c>
      <c r="CL7" s="32">
        <v>5.0939653837370571</v>
      </c>
      <c r="CM7" s="32">
        <v>2.6672208894921852</v>
      </c>
      <c r="CN7" s="32">
        <v>0.63143644835064094</v>
      </c>
      <c r="CO7" s="32">
        <v>3.7024230199230743</v>
      </c>
      <c r="CP7" s="32">
        <v>3.6413592620227178</v>
      </c>
      <c r="CQ7" s="32">
        <v>-3.4996160519427661</v>
      </c>
      <c r="CR7" s="32">
        <v>2.8538348069875497</v>
      </c>
      <c r="CS7" s="32">
        <v>-3.9133851546022385</v>
      </c>
      <c r="CT7" s="32">
        <v>-2.6946209964491601</v>
      </c>
      <c r="CU7" s="32">
        <v>-2.6473379588129831</v>
      </c>
      <c r="CV7" s="32">
        <v>-1.9834104970024526</v>
      </c>
      <c r="CW7" s="32">
        <v>-1.5519157445196612</v>
      </c>
      <c r="CX7" s="32">
        <v>-2.6965992290577674</v>
      </c>
      <c r="CY7" s="32">
        <v>-4.0526609011628949</v>
      </c>
      <c r="CZ7" s="32">
        <v>1.5747193662055849</v>
      </c>
      <c r="DA7" s="32">
        <v>-0.19076605419600412</v>
      </c>
      <c r="DB7" s="32">
        <v>0.45117751908354364</v>
      </c>
      <c r="DC7" s="32">
        <v>2.6247890521337922</v>
      </c>
      <c r="DD7" s="32">
        <v>3.7096541870778026</v>
      </c>
      <c r="DE7" s="32">
        <v>5.4275409083054882</v>
      </c>
      <c r="DF7" s="32">
        <v>7.8334327709896456</v>
      </c>
      <c r="DG7" s="32">
        <v>6.2774043712360452</v>
      </c>
      <c r="DH7" s="32">
        <v>3.3606405094841421</v>
      </c>
      <c r="DI7" s="32">
        <v>3.2532748225250003</v>
      </c>
      <c r="DJ7" s="32">
        <v>5.6344916751840657</v>
      </c>
      <c r="DK7" s="32" t="e">
        <v>#DIV/0!</v>
      </c>
      <c r="DL7" s="32">
        <v>4.7739345653309755</v>
      </c>
      <c r="DM7" s="32">
        <v>4.3403559889591179</v>
      </c>
      <c r="DN7" s="32">
        <v>4.5231961719598246</v>
      </c>
      <c r="DO7" s="32">
        <v>6.5853638428216925</v>
      </c>
      <c r="DP7" s="32">
        <v>5.9555331961147999</v>
      </c>
      <c r="DQ7" s="32">
        <v>6.5778135783407947</v>
      </c>
      <c r="DR7" s="32">
        <v>7.5427347314797117</v>
      </c>
      <c r="DS7" s="32">
        <v>5.9225257820526167</v>
      </c>
      <c r="DT7" s="32">
        <v>5.8815675831175724</v>
      </c>
      <c r="DU7" s="32">
        <v>4.3135678267963442</v>
      </c>
      <c r="DV7" s="32">
        <v>3.9458167138054279</v>
      </c>
      <c r="DW7" s="32">
        <v>4.0725518400141851</v>
      </c>
      <c r="DX7" s="32">
        <v>3.9491541299368436</v>
      </c>
      <c r="DY7" s="32">
        <v>3.5008079925378297</v>
      </c>
      <c r="DZ7" s="32">
        <v>2.1746123284445957</v>
      </c>
      <c r="EA7" s="32">
        <v>1.9287072507845835</v>
      </c>
      <c r="EB7" s="32">
        <v>1.4161256883536311</v>
      </c>
      <c r="EC7" s="32">
        <v>-12.811055627811001</v>
      </c>
      <c r="ED7" s="32">
        <v>4.8717824638785174</v>
      </c>
      <c r="EE7" s="32">
        <v>3.3594940005510665</v>
      </c>
      <c r="EF7" s="32">
        <v>7.5439563450429006</v>
      </c>
      <c r="EG7" s="32">
        <v>25.38464223029122</v>
      </c>
      <c r="EH7" s="32">
        <v>5.3609198895113934</v>
      </c>
      <c r="EI7" s="32">
        <v>10.205064297105622</v>
      </c>
      <c r="EJ7" s="32">
        <v>6.45336515756712</v>
      </c>
      <c r="EK7" s="32">
        <v>6.6515130904389821</v>
      </c>
      <c r="EL7" s="32">
        <v>10.648600287799567</v>
      </c>
      <c r="EM7" s="32">
        <v>4.2492539622027294</v>
      </c>
      <c r="EN7" s="32">
        <v>2.642858586115608</v>
      </c>
      <c r="EO7" s="32">
        <v>-1.6466790852844042</v>
      </c>
      <c r="EP7" s="32">
        <v>-2.4374809737065135</v>
      </c>
      <c r="EQ7" s="32">
        <v>-2.7545984753384118</v>
      </c>
      <c r="ER7" s="32">
        <v>0.61954577394290311</v>
      </c>
      <c r="ES7" s="32">
        <v>4.0017103087348005</v>
      </c>
      <c r="ET7" s="32">
        <v>5.7854076871259394</v>
      </c>
      <c r="EU7" s="32">
        <v>4.6290442207635181</v>
      </c>
      <c r="EV7" s="32">
        <v>6.4631527005441569</v>
      </c>
      <c r="EW7" s="32">
        <v>4.7239716153101909</v>
      </c>
      <c r="EX7" s="32">
        <v>3.0371752426032259</v>
      </c>
      <c r="EY7" s="32">
        <v>-1.6212751460463579</v>
      </c>
      <c r="EZ7" s="32">
        <v>11.669515788438602</v>
      </c>
      <c r="FA7" s="32">
        <v>7.6432865161580139</v>
      </c>
      <c r="FB7" s="32">
        <v>-0.66643761477261876</v>
      </c>
      <c r="FC7" s="32">
        <v>3.4830848848678215</v>
      </c>
      <c r="FD7" s="32">
        <v>5.0715193673584764</v>
      </c>
      <c r="FE7" s="32">
        <v>6.5041122270990996</v>
      </c>
      <c r="FF7" s="32">
        <v>4.5245318149054441</v>
      </c>
      <c r="FG7" s="32">
        <v>2.8595089609324731</v>
      </c>
      <c r="FH7" s="32">
        <v>-0.73009587202804482</v>
      </c>
      <c r="FI7" s="32">
        <v>11.555064525880937</v>
      </c>
      <c r="FJ7" s="32">
        <v>6.9794568239742887</v>
      </c>
      <c r="FK7" s="32">
        <v>-1.1289586232687725</v>
      </c>
      <c r="FL7" s="32">
        <v>-10.916838875107999</v>
      </c>
      <c r="FM7" s="32">
        <v>13.072294849137947</v>
      </c>
      <c r="FN7" s="32">
        <v>-3.642906474685617</v>
      </c>
      <c r="FO7" s="32">
        <v>4.73491857149466</v>
      </c>
      <c r="FP7" s="32">
        <v>3.3133807616515298</v>
      </c>
      <c r="FQ7" s="32">
        <v>-1.3961626339976618</v>
      </c>
      <c r="FR7" s="32">
        <v>-0.41049299184611243</v>
      </c>
      <c r="FS7" s="32">
        <v>3.0305742371391773</v>
      </c>
      <c r="FT7" s="32">
        <v>3.8708116159594397</v>
      </c>
      <c r="FU7" s="32">
        <v>-7.661626497500194</v>
      </c>
      <c r="FV7" s="32">
        <v>2.7697719036461308</v>
      </c>
      <c r="FW7" s="32">
        <v>-0.713233341177272</v>
      </c>
      <c r="FX7" s="32">
        <v>-10.159386217052742</v>
      </c>
      <c r="FY7" s="32">
        <v>13.709154251275507</v>
      </c>
      <c r="FZ7" s="32">
        <v>-5.3550104735593607</v>
      </c>
      <c r="GA7" s="32">
        <v>5.7381394151152563</v>
      </c>
      <c r="GB7" s="32">
        <v>3.5267662853351709</v>
      </c>
      <c r="GC7" s="32">
        <v>-2.098481369014209</v>
      </c>
      <c r="GD7" s="32">
        <v>0.51585000797057035</v>
      </c>
      <c r="GE7" s="32">
        <v>2.5200401070439256</v>
      </c>
      <c r="GF7" s="32">
        <v>4.7091434926557838</v>
      </c>
      <c r="GG7" s="32">
        <v>-4.9472425035370406</v>
      </c>
      <c r="GH7" s="32">
        <v>0.54265216294896845</v>
      </c>
      <c r="GI7" s="32">
        <v>-1.568861370101672</v>
      </c>
      <c r="GJ7" s="32">
        <v>-8.0905655372354772</v>
      </c>
      <c r="GK7" s="32">
        <v>11.254627407106426</v>
      </c>
      <c r="GL7" s="32">
        <v>-3.6365333383447478</v>
      </c>
      <c r="GM7" s="32">
        <v>5.9077619206407803</v>
      </c>
      <c r="GN7" s="32">
        <v>1.5108500364406439</v>
      </c>
      <c r="GO7" s="32">
        <v>1.2312361591228438</v>
      </c>
      <c r="GP7" s="32">
        <v>-0.74478957643751187</v>
      </c>
      <c r="GQ7" s="32">
        <v>1.4243973832648464</v>
      </c>
      <c r="GR7" s="32">
        <v>2.8429111825764011</v>
      </c>
      <c r="GS7" s="32">
        <v>-2.4462004473324441</v>
      </c>
      <c r="GT7" s="32">
        <v>-0.3673171940201172</v>
      </c>
      <c r="GU7" s="32">
        <v>-6.2145270267677688E-2</v>
      </c>
      <c r="GV7" s="32">
        <v>-9.8098074843761793</v>
      </c>
      <c r="GW7" s="32">
        <v>9.3498401176571662</v>
      </c>
      <c r="GX7" s="32">
        <v>-2.5996571141909612</v>
      </c>
      <c r="GY7" s="32">
        <v>4.5098949040891938</v>
      </c>
      <c r="GZ7" s="32">
        <v>1.8688368806022027</v>
      </c>
      <c r="HA7" s="32">
        <v>0.49510801656550996</v>
      </c>
      <c r="HB7" s="32">
        <v>-0.67797001870381735</v>
      </c>
      <c r="HC7" s="32">
        <v>3.0176672281429404</v>
      </c>
      <c r="HD7" s="32">
        <v>2.8471681728269971</v>
      </c>
      <c r="HE7" s="32">
        <v>-4.1094261628145716</v>
      </c>
      <c r="HF7" s="32">
        <v>0.22737662329473096</v>
      </c>
      <c r="HG7" s="32">
        <v>0.69764175774027137</v>
      </c>
      <c r="HH7" s="32">
        <v>-10.791215805145853</v>
      </c>
      <c r="HI7" s="32">
        <v>9.4302787201527423</v>
      </c>
      <c r="HJ7" s="32">
        <v>-2.4934011897966144</v>
      </c>
      <c r="HK7" s="32">
        <v>4.3719401566809637</v>
      </c>
      <c r="HL7" s="32">
        <v>1.5118101007596039</v>
      </c>
      <c r="HM7" s="32">
        <v>1.0722347720463716</v>
      </c>
      <c r="HN7" s="32">
        <v>-2.3177226463570122</v>
      </c>
      <c r="HO7" s="32">
        <v>1.558587869586006</v>
      </c>
      <c r="HP7" s="32">
        <v>4.014880642871347</v>
      </c>
      <c r="HQ7" s="32">
        <v>-4.2576816328664222</v>
      </c>
      <c r="HR7" s="32">
        <v>0.94198060017367879</v>
      </c>
      <c r="HS7" s="32">
        <v>-0.71086956864093054</v>
      </c>
      <c r="HT7" s="32">
        <v>-6.3456625691976569</v>
      </c>
      <c r="HU7" s="32">
        <v>0.96675346558856745</v>
      </c>
      <c r="HV7" s="32">
        <v>-30.361982322918848</v>
      </c>
      <c r="HW7" s="32">
        <v>23.108468555890155</v>
      </c>
      <c r="HX7" s="32">
        <v>33.542388540497313</v>
      </c>
      <c r="HY7" s="32">
        <v>-1.8709937011961699</v>
      </c>
      <c r="HZ7" s="32">
        <v>-3.6425455498422536</v>
      </c>
      <c r="IA7" s="32">
        <v>3.4061751324779124</v>
      </c>
      <c r="IB7" s="32">
        <v>1.2492336467906142</v>
      </c>
      <c r="IC7" s="32">
        <v>-4.5012923877312971</v>
      </c>
      <c r="ID7" s="32">
        <v>3.0039376922515544</v>
      </c>
      <c r="IE7" s="32">
        <v>-0.79539087786521634</v>
      </c>
      <c r="IF7" s="32">
        <v>-5.2666449367181656</v>
      </c>
      <c r="IG7" s="32">
        <v>7.2893058094283703</v>
      </c>
      <c r="IH7" s="32">
        <v>-5.3236680845462843</v>
      </c>
      <c r="II7" s="32">
        <v>0.94227063419612023</v>
      </c>
      <c r="IJ7" s="32">
        <v>15.884297001538684</v>
      </c>
      <c r="IK7" s="32">
        <v>-8.0327775473589611</v>
      </c>
      <c r="IL7" s="32">
        <v>1.7081101184771796</v>
      </c>
      <c r="IM7" s="32">
        <v>2.545401115369657</v>
      </c>
      <c r="IN7" s="32">
        <v>3.090117441253156</v>
      </c>
      <c r="IO7" s="32">
        <v>-1.1075342834291888</v>
      </c>
      <c r="IP7" s="32">
        <v>0.37803984742075158</v>
      </c>
      <c r="IQ7" s="32">
        <v>-3.4515466596300826</v>
      </c>
      <c r="IR7" s="32">
        <v>-6.9383189472767839</v>
      </c>
      <c r="IS7" s="32">
        <v>10.347602592392107</v>
      </c>
      <c r="IT7" s="32">
        <v>-7.0317994121327274</v>
      </c>
      <c r="IU7" s="32">
        <v>1.1938476937253313</v>
      </c>
      <c r="IV7" s="32">
        <v>17.767240697720865</v>
      </c>
      <c r="IW7" s="32">
        <v>-6.638864779322958</v>
      </c>
      <c r="IX7" s="32">
        <v>4.435683850220812</v>
      </c>
      <c r="IY7" s="32">
        <v>0.44157348850559686</v>
      </c>
      <c r="IZ7" s="32">
        <v>-1.6890612567849672</v>
      </c>
      <c r="JA7" s="32">
        <v>-1.0042549904442097</v>
      </c>
      <c r="JB7" s="32">
        <v>-1.9398083244830957</v>
      </c>
      <c r="JC7" s="32">
        <v>-5.3660022903923874</v>
      </c>
      <c r="JD7" s="32">
        <v>-4.0983398818129473</v>
      </c>
      <c r="JE7" s="32">
        <v>10.282625911101945</v>
      </c>
      <c r="JF7" s="32">
        <v>-13.437385271956728</v>
      </c>
      <c r="JG7" s="32">
        <v>7.8563096679101392</v>
      </c>
      <c r="JH7" s="32">
        <v>10.018800169795838</v>
      </c>
      <c r="JI7" s="32">
        <v>-5.4546706482827148</v>
      </c>
      <c r="JJ7" s="32">
        <v>4.4864316754758704</v>
      </c>
      <c r="JK7" s="32">
        <v>1.1265667649941804</v>
      </c>
      <c r="JL7" s="32">
        <v>-1.2562707016916761</v>
      </c>
      <c r="JM7" s="32">
        <v>-2.1553062801565943</v>
      </c>
      <c r="JN7" s="32">
        <v>-3.3064169572428455</v>
      </c>
      <c r="JO7" s="32">
        <v>0.1843495623532192</v>
      </c>
      <c r="JP7" s="32">
        <v>-5.765221009198072</v>
      </c>
      <c r="JQ7" s="32">
        <v>10.991931254397798</v>
      </c>
      <c r="JR7" s="32">
        <v>-11.564301229033347</v>
      </c>
      <c r="JS7" s="32">
        <v>8.9964781498448616</v>
      </c>
      <c r="JT7" s="32">
        <v>11.84119401903348</v>
      </c>
      <c r="JU7" s="32">
        <v>-3.2971145051500059</v>
      </c>
      <c r="JV7" s="32">
        <v>2.9787002521311337</v>
      </c>
      <c r="JW7" s="32">
        <v>-1.6488333037998189</v>
      </c>
      <c r="JX7" s="32">
        <v>-1.3588405800976346</v>
      </c>
      <c r="JY7" s="32">
        <v>0.10117840790219645</v>
      </c>
      <c r="JZ7" s="32" t="e">
        <v>#DIV/0!</v>
      </c>
      <c r="KA7" s="32">
        <v>4.8047754289978855</v>
      </c>
      <c r="KB7" s="32">
        <v>3.0317386319112671</v>
      </c>
      <c r="KC7" s="32">
        <v>1.3022707861202178</v>
      </c>
      <c r="KD7" s="32">
        <v>-4.218425380047421</v>
      </c>
      <c r="KE7" s="32">
        <v>4.3710692260572728</v>
      </c>
      <c r="KF7" s="32">
        <v>3.2122856673107805</v>
      </c>
      <c r="KG7" s="32">
        <v>3.3008919099552401</v>
      </c>
      <c r="KH7" s="32">
        <v>-4.7844146388958393</v>
      </c>
      <c r="KI7" s="32">
        <v>4.9840439985131297</v>
      </c>
      <c r="KJ7" s="32">
        <v>4.1467364161150755</v>
      </c>
      <c r="KK7" s="32">
        <v>1.7445893854359582</v>
      </c>
      <c r="KL7" s="32">
        <v>-4.821232670359322</v>
      </c>
      <c r="KM7" s="32">
        <v>3.4293356657519638</v>
      </c>
      <c r="KN7" s="32">
        <v>3.7795734570741786</v>
      </c>
      <c r="KO7" s="32">
        <v>1.8686406823950676</v>
      </c>
      <c r="KP7" s="32">
        <v>-4.9340851153970533</v>
      </c>
      <c r="KQ7" s="32">
        <v>2.9832315725765568</v>
      </c>
      <c r="KR7" s="32">
        <v>2.449805863857506</v>
      </c>
      <c r="KS7" s="32">
        <v>1.6234719910023472</v>
      </c>
      <c r="KT7" s="32">
        <v>-5.4121549006400471</v>
      </c>
      <c r="KU7" s="32">
        <v>-11.463791503516674</v>
      </c>
      <c r="KV7" s="32">
        <v>23.227707725844837</v>
      </c>
      <c r="KW7" s="32">
        <v>0.15802532189279361</v>
      </c>
      <c r="KX7" s="32">
        <v>-1.5828087927460928</v>
      </c>
      <c r="KY7" s="32">
        <v>3.2236603900031469</v>
      </c>
      <c r="KZ7" s="32">
        <v>3.5484442985016074</v>
      </c>
      <c r="LA7" s="32">
        <v>4.7629579548606955</v>
      </c>
      <c r="LB7" s="32">
        <v>-4.9332146377318224</v>
      </c>
      <c r="LC7" s="32">
        <v>3.4157966827306865</v>
      </c>
      <c r="LD7" s="32">
        <v>7.4292346316042313</v>
      </c>
      <c r="LE7" s="32">
        <v>-1.2959930694028543</v>
      </c>
      <c r="LF7" s="32">
        <v>-6.3981157149211327</v>
      </c>
      <c r="LG7" s="32">
        <v>-0.90604276912206672</v>
      </c>
      <c r="LH7" s="32">
        <v>6.5654585960997451</v>
      </c>
      <c r="LI7" s="32">
        <v>-1.6168208667094746</v>
      </c>
      <c r="LJ7" s="32">
        <v>-3.1503913533501731</v>
      </c>
      <c r="LK7" s="32">
        <v>2.4248415553950622</v>
      </c>
      <c r="LL7" s="32">
        <v>8.3931259350372756</v>
      </c>
      <c r="LM7" s="504" t="s">
        <v>864</v>
      </c>
      <c r="LN7" s="504"/>
      <c r="LO7" s="73"/>
    </row>
    <row r="8" spans="1:328" s="7" customFormat="1" ht="30" customHeight="1">
      <c r="A8" s="502"/>
      <c r="B8" s="33"/>
      <c r="C8" s="34">
        <v>1.1000000000000001</v>
      </c>
      <c r="D8" s="35">
        <v>3.71152496061777</v>
      </c>
      <c r="E8" s="36">
        <v>104</v>
      </c>
      <c r="F8" s="37"/>
      <c r="G8" s="37" t="s">
        <v>341</v>
      </c>
      <c r="H8" s="38">
        <v>-0.23840697971964175</v>
      </c>
      <c r="I8" s="38">
        <v>3.5677152651943516</v>
      </c>
      <c r="J8" s="38">
        <v>11.193918809045343</v>
      </c>
      <c r="K8" s="38">
        <v>-22.385197209892098</v>
      </c>
      <c r="L8" s="38">
        <v>-17.872945998324326</v>
      </c>
      <c r="M8" s="38">
        <v>-23.492789732836812</v>
      </c>
      <c r="N8" s="38">
        <v>1.1637018066460882</v>
      </c>
      <c r="O8" s="38">
        <v>-10.184133318928346</v>
      </c>
      <c r="P8" s="38">
        <v>-5.3276238644022271</v>
      </c>
      <c r="Q8" s="38">
        <v>3.2200342898383667</v>
      </c>
      <c r="R8" s="38">
        <v>19.509217682966025</v>
      </c>
      <c r="S8" s="38">
        <v>19.046192991601245</v>
      </c>
      <c r="T8" s="38">
        <v>15.692096978855957</v>
      </c>
      <c r="U8" s="38">
        <v>25.188131877644878</v>
      </c>
      <c r="V8" s="38">
        <v>-1.0554877275848753</v>
      </c>
      <c r="W8" s="38">
        <v>31.104391192348459</v>
      </c>
      <c r="X8" s="38">
        <v>19.494479896460277</v>
      </c>
      <c r="Y8" s="38">
        <v>10.602535748426135</v>
      </c>
      <c r="Z8" s="38">
        <v>34.413557464452083</v>
      </c>
      <c r="AA8" s="38">
        <v>11.997722760735456</v>
      </c>
      <c r="AB8" s="38">
        <v>15.20319682800897</v>
      </c>
      <c r="AC8" s="38">
        <v>9.8666697199928421</v>
      </c>
      <c r="AD8" s="38">
        <v>11.709830142638822</v>
      </c>
      <c r="AE8" s="38">
        <v>36.538007501198138</v>
      </c>
      <c r="AF8" s="38">
        <v>33.751829966186364</v>
      </c>
      <c r="AG8" s="38">
        <v>1.0500619119557371</v>
      </c>
      <c r="AH8" s="38">
        <v>11.941683158741739</v>
      </c>
      <c r="AI8" s="38">
        <v>2.7608121784881519</v>
      </c>
      <c r="AJ8" s="38">
        <v>0.54399029780198305</v>
      </c>
      <c r="AK8" s="38">
        <v>-0.6777734451746511</v>
      </c>
      <c r="AL8" s="38">
        <v>-20.362639642289352</v>
      </c>
      <c r="AM8" s="38">
        <v>-3.5757729423969806</v>
      </c>
      <c r="AN8" s="38">
        <v>7.2956253666765889</v>
      </c>
      <c r="AO8" s="38">
        <v>-0.65048199522560424</v>
      </c>
      <c r="AP8" s="38">
        <v>-6.4713905754184253</v>
      </c>
      <c r="AQ8" s="38">
        <v>-9.9012322862086108</v>
      </c>
      <c r="AR8" s="38">
        <v>9.9820804814310833</v>
      </c>
      <c r="AS8" s="38">
        <v>17.646175912775547</v>
      </c>
      <c r="AT8" s="38">
        <v>6.2017900409473867</v>
      </c>
      <c r="AU8" s="38">
        <v>0.46665257633723911</v>
      </c>
      <c r="AV8" s="38">
        <v>1.0720783406594308</v>
      </c>
      <c r="AW8" s="38">
        <v>0.93684316295829717</v>
      </c>
      <c r="AX8" s="38">
        <v>-2.3445714202576937</v>
      </c>
      <c r="AY8" s="38">
        <v>-10.906472135029063</v>
      </c>
      <c r="AZ8" s="38">
        <v>-11.56814671888533</v>
      </c>
      <c r="BA8" s="38">
        <v>-2.7095939607385162</v>
      </c>
      <c r="BB8" s="38">
        <v>-5.0576024722288793</v>
      </c>
      <c r="BC8" s="38">
        <v>-11.474969897889764</v>
      </c>
      <c r="BD8" s="38">
        <v>-25.822795421703049</v>
      </c>
      <c r="BE8" s="38">
        <v>-3.6014511804028757</v>
      </c>
      <c r="BF8" s="38">
        <v>-18.976794596796822</v>
      </c>
      <c r="BG8" s="38">
        <v>-0.70918961023230054</v>
      </c>
      <c r="BH8" s="38">
        <v>11.638917228364036</v>
      </c>
      <c r="BI8" s="38">
        <v>29.245539648185797</v>
      </c>
      <c r="BJ8" s="38">
        <v>13.337017660564143</v>
      </c>
      <c r="BK8" s="38">
        <v>10.298700707945912</v>
      </c>
      <c r="BL8" s="38">
        <v>4.8526899446726333</v>
      </c>
      <c r="BM8" s="38">
        <v>-11.431331922969079</v>
      </c>
      <c r="BN8" s="38">
        <v>-19.201636992687554</v>
      </c>
      <c r="BO8" s="38">
        <v>-25.194472090204712</v>
      </c>
      <c r="BP8" s="38">
        <v>-9.0688139796844922</v>
      </c>
      <c r="BQ8" s="38">
        <v>-28.252331109055035</v>
      </c>
      <c r="BR8" s="38">
        <v>-1.6332081954384563</v>
      </c>
      <c r="BS8" s="38">
        <v>-12.913351199759475</v>
      </c>
      <c r="BT8" s="38">
        <v>-22.036397264523927</v>
      </c>
      <c r="BU8" s="38">
        <v>-11.502436248098263</v>
      </c>
      <c r="BV8" s="38">
        <v>-16.103307417524178</v>
      </c>
      <c r="BW8" s="38">
        <v>-15.778687356770945</v>
      </c>
      <c r="BX8" s="38">
        <v>-4.0086166860200763</v>
      </c>
      <c r="BY8" s="38">
        <v>4.9798832563141957</v>
      </c>
      <c r="BZ8" s="38">
        <v>10.670616697378748</v>
      </c>
      <c r="CA8" s="38">
        <v>13.131933091204417</v>
      </c>
      <c r="CB8" s="38">
        <v>0.29480609810035219</v>
      </c>
      <c r="CC8" s="38">
        <v>7.5737683720625881</v>
      </c>
      <c r="CD8" s="38">
        <v>-4.8796746963536179</v>
      </c>
      <c r="CE8" s="38">
        <v>-7.8394576270979712</v>
      </c>
      <c r="CF8" s="38">
        <v>-6.6744493487081087</v>
      </c>
      <c r="CG8" s="38">
        <v>-12.528741476195719</v>
      </c>
      <c r="CH8" s="38">
        <v>-2.2869221928242496</v>
      </c>
      <c r="CI8" s="38">
        <v>5.0388163510846056</v>
      </c>
      <c r="CJ8" s="38">
        <v>-2.7378907929077485</v>
      </c>
      <c r="CK8" s="38">
        <v>-1.3721483725114609</v>
      </c>
      <c r="CL8" s="38">
        <v>0.61615858008727287</v>
      </c>
      <c r="CM8" s="38">
        <v>7.0652040714956712</v>
      </c>
      <c r="CN8" s="38">
        <v>8.2894530828283308</v>
      </c>
      <c r="CO8" s="38">
        <v>18.32874711212051</v>
      </c>
      <c r="CP8" s="38">
        <v>15.161948450185548</v>
      </c>
      <c r="CQ8" s="38">
        <v>-6.6633908181146921</v>
      </c>
      <c r="CR8" s="38">
        <v>12.98693957570471</v>
      </c>
      <c r="CS8" s="38">
        <v>-3.6639958951316771</v>
      </c>
      <c r="CT8" s="38">
        <v>-2.2571856908048886</v>
      </c>
      <c r="CU8" s="38">
        <v>0.87753348031338874</v>
      </c>
      <c r="CV8" s="38">
        <v>0.35936805866241173</v>
      </c>
      <c r="CW8" s="38">
        <v>2.7042962972167288</v>
      </c>
      <c r="CX8" s="38">
        <v>7.7656799088196067</v>
      </c>
      <c r="CY8" s="38">
        <v>4.7227147866843779</v>
      </c>
      <c r="CZ8" s="38">
        <v>-2.6075994583635094</v>
      </c>
      <c r="DA8" s="38">
        <v>-13.546764076900885</v>
      </c>
      <c r="DB8" s="38">
        <v>-13.345152998800387</v>
      </c>
      <c r="DC8" s="38">
        <v>2.7043829821123069</v>
      </c>
      <c r="DD8" s="38">
        <v>4.7852110848795064</v>
      </c>
      <c r="DE8" s="38">
        <v>11.000226778150534</v>
      </c>
      <c r="DF8" s="38">
        <v>21.943423169450838</v>
      </c>
      <c r="DG8" s="38">
        <v>22.645693540191388</v>
      </c>
      <c r="DH8" s="38">
        <v>3.0374274284479981</v>
      </c>
      <c r="DI8" s="38">
        <v>12.688864677035113</v>
      </c>
      <c r="DJ8" s="38">
        <v>3.5634992114638635</v>
      </c>
      <c r="DK8" s="38">
        <v>-100</v>
      </c>
      <c r="DL8" s="38">
        <v>5.2817259039745323</v>
      </c>
      <c r="DM8" s="38">
        <v>-21.284653236341413</v>
      </c>
      <c r="DN8" s="38">
        <v>-5.2176311010388901</v>
      </c>
      <c r="DO8" s="38">
        <v>13.081799329593196</v>
      </c>
      <c r="DP8" s="38">
        <v>11.515262446886481</v>
      </c>
      <c r="DQ8" s="38">
        <v>20.150906723131527</v>
      </c>
      <c r="DR8" s="38">
        <v>20.121823749952725</v>
      </c>
      <c r="DS8" s="38">
        <v>18.434244432501899</v>
      </c>
      <c r="DT8" s="38">
        <v>15.48523308500458</v>
      </c>
      <c r="DU8" s="38">
        <v>0.92790261095596804</v>
      </c>
      <c r="DV8" s="38">
        <v>-6.0157940948428887</v>
      </c>
      <c r="DW8" s="38">
        <v>-5.7405662316550377</v>
      </c>
      <c r="DX8" s="38">
        <v>10.773583822691293</v>
      </c>
      <c r="DY8" s="38">
        <v>0.81755982634557256</v>
      </c>
      <c r="DZ8" s="38">
        <v>-8.5922875882755534</v>
      </c>
      <c r="EA8" s="38">
        <v>-6.348078665436347</v>
      </c>
      <c r="EB8" s="38">
        <v>-16.978643967725034</v>
      </c>
      <c r="EC8" s="38">
        <v>12.732610235504097</v>
      </c>
      <c r="ED8" s="38">
        <v>9.3459577555404394</v>
      </c>
      <c r="EE8" s="38">
        <v>-18.270923751794371</v>
      </c>
      <c r="EF8" s="38">
        <v>-13.170064753451129</v>
      </c>
      <c r="EG8" s="38">
        <v>-15.501560671982418</v>
      </c>
      <c r="EH8" s="38">
        <v>-11.903647383100918</v>
      </c>
      <c r="EI8" s="38">
        <v>9.157373487803639</v>
      </c>
      <c r="EJ8" s="38">
        <v>0.41800526538644078</v>
      </c>
      <c r="EK8" s="38">
        <v>-9.2095771295138604</v>
      </c>
      <c r="EL8" s="38">
        <v>-0.13402224606114999</v>
      </c>
      <c r="EM8" s="38">
        <v>1.7662743222211645</v>
      </c>
      <c r="EN8" s="38">
        <v>13.752155668137391</v>
      </c>
      <c r="EO8" s="38">
        <v>0.70981479561655192</v>
      </c>
      <c r="EP8" s="38">
        <v>-0.27392234471976451</v>
      </c>
      <c r="EQ8" s="38">
        <v>4.9937639899792146</v>
      </c>
      <c r="ER8" s="38">
        <v>-9.8881165944291638</v>
      </c>
      <c r="ES8" s="38">
        <v>6.2801342316895159</v>
      </c>
      <c r="ET8" s="38">
        <v>15.348595866495046</v>
      </c>
      <c r="EU8" s="38">
        <v>-7.0512626760824162</v>
      </c>
      <c r="EV8" s="38">
        <v>16.608130922482388</v>
      </c>
      <c r="EW8" s="38">
        <v>1.8552081150385931</v>
      </c>
      <c r="EX8" s="38">
        <v>0.10577590465162245</v>
      </c>
      <c r="EY8" s="38">
        <v>-0.17646918296446756</v>
      </c>
      <c r="EZ8" s="38">
        <v>-11.650550359391303</v>
      </c>
      <c r="FA8" s="38">
        <v>-2.8991007671603484</v>
      </c>
      <c r="FB8" s="38">
        <v>4.0148994021984521</v>
      </c>
      <c r="FC8" s="38">
        <v>5.3646659628596467</v>
      </c>
      <c r="FD8" s="38">
        <v>-2.9655646126008719</v>
      </c>
      <c r="FE8" s="38">
        <v>17.846847540003495</v>
      </c>
      <c r="FF8" s="38">
        <v>-0.15078631619611826</v>
      </c>
      <c r="FG8" s="38">
        <v>-1.4265275400667008</v>
      </c>
      <c r="FH8" s="38">
        <v>-3.9100419287505588</v>
      </c>
      <c r="FI8" s="38">
        <v>-8.4099164235724118</v>
      </c>
      <c r="FJ8" s="38">
        <v>-1.7968595475976201</v>
      </c>
      <c r="FK8" s="38">
        <v>4.4202792091493848</v>
      </c>
      <c r="FL8" s="38">
        <v>-12.11102481331821</v>
      </c>
      <c r="FM8" s="38">
        <v>35.22584920440687</v>
      </c>
      <c r="FN8" s="38">
        <v>18.21795637243757</v>
      </c>
      <c r="FO8" s="38">
        <v>2.6753163312837955</v>
      </c>
      <c r="FP8" s="38">
        <v>5.9644243370595262</v>
      </c>
      <c r="FQ8" s="38">
        <v>-12.180002147629438</v>
      </c>
      <c r="FR8" s="38">
        <v>25.983222319698939</v>
      </c>
      <c r="FS8" s="38">
        <v>-10.246663669404526</v>
      </c>
      <c r="FT8" s="38">
        <v>3.342826874171692</v>
      </c>
      <c r="FU8" s="38">
        <v>-14.2989293971807</v>
      </c>
      <c r="FV8" s="38">
        <v>-14.832108454681304</v>
      </c>
      <c r="FW8" s="38">
        <v>-12.871455028842192</v>
      </c>
      <c r="FX8" s="38">
        <v>-8.7578688199819794</v>
      </c>
      <c r="FY8" s="38">
        <v>45.183197860619572</v>
      </c>
      <c r="FZ8" s="38">
        <v>-17.482327555579218</v>
      </c>
      <c r="GA8" s="38">
        <v>8.6444975165639164</v>
      </c>
      <c r="GB8" s="38">
        <v>-1.2865785563316905</v>
      </c>
      <c r="GC8" s="38">
        <v>16.122337285255895</v>
      </c>
      <c r="GD8" s="38">
        <v>11.851307315194731</v>
      </c>
      <c r="GE8" s="38">
        <v>-5.3935353461807551</v>
      </c>
      <c r="GF8" s="38">
        <v>12.673311571715288</v>
      </c>
      <c r="GG8" s="38">
        <v>-0.77441871820937536</v>
      </c>
      <c r="GH8" s="38">
        <v>-15.162081635508031</v>
      </c>
      <c r="GI8" s="38">
        <v>-15.326279479252591</v>
      </c>
      <c r="GJ8" s="38">
        <v>-1.2686929423619091</v>
      </c>
      <c r="GK8" s="38">
        <v>14.747943650988788</v>
      </c>
      <c r="GL8" s="38">
        <v>9.3383448962787554</v>
      </c>
      <c r="GM8" s="38">
        <v>-0.97648441609362635</v>
      </c>
      <c r="GN8" s="38">
        <v>-8.6321415555514989</v>
      </c>
      <c r="GO8" s="38">
        <v>41.1216872197285</v>
      </c>
      <c r="GP8" s="38">
        <v>-6.8018736843119569</v>
      </c>
      <c r="GQ8" s="38">
        <v>-2.6858144964264454</v>
      </c>
      <c r="GR8" s="38">
        <v>7.4539756669132373</v>
      </c>
      <c r="GS8" s="38">
        <v>0.89022320457530668</v>
      </c>
      <c r="GT8" s="38">
        <v>3.6936527362569507</v>
      </c>
      <c r="GU8" s="38">
        <v>-17.054120849126832</v>
      </c>
      <c r="GV8" s="38">
        <v>-25.40808829797048</v>
      </c>
      <c r="GW8" s="38">
        <v>27.11598299155888</v>
      </c>
      <c r="GX8" s="38">
        <v>0.37098609514561076</v>
      </c>
      <c r="GY8" s="38">
        <v>-3.1126829473740969</v>
      </c>
      <c r="GZ8" s="38">
        <v>-9.74240121791631</v>
      </c>
      <c r="HA8" s="38">
        <v>13.152504220211199</v>
      </c>
      <c r="HB8" s="38">
        <v>12.843485178837625</v>
      </c>
      <c r="HC8" s="38">
        <v>8.2859226283152054</v>
      </c>
      <c r="HD8" s="38">
        <v>-0.50385881323975923</v>
      </c>
      <c r="HE8" s="38">
        <v>-5.0209556083994897</v>
      </c>
      <c r="HF8" s="38">
        <v>-0.10895715484588209</v>
      </c>
      <c r="HG8" s="38">
        <v>1.2506673271403912</v>
      </c>
      <c r="HH8" s="38">
        <v>-20.210154896562443</v>
      </c>
      <c r="HI8" s="38">
        <v>14.750393132431384</v>
      </c>
      <c r="HJ8" s="38">
        <v>-5.0492747356010881</v>
      </c>
      <c r="HK8" s="38">
        <v>-2.5288267475754367</v>
      </c>
      <c r="HL8" s="38">
        <v>-9.8631665431234552</v>
      </c>
      <c r="HM8" s="38">
        <v>9.4739636017359317</v>
      </c>
      <c r="HN8" s="38">
        <v>2.9499776651098699</v>
      </c>
      <c r="HO8" s="38">
        <v>7.4817110934304765</v>
      </c>
      <c r="HP8" s="38">
        <v>9.4630454552153651</v>
      </c>
      <c r="HQ8" s="38">
        <v>-7.3131816738833066</v>
      </c>
      <c r="HR8" s="38">
        <v>-6.8608145037429438</v>
      </c>
      <c r="HS8" s="38">
        <v>-15.15968472022756</v>
      </c>
      <c r="HT8" s="38">
        <v>3.6925740493901174</v>
      </c>
      <c r="HU8" s="38">
        <v>-3.5520265946451701</v>
      </c>
      <c r="HV8" s="38">
        <v>16.358448319617352</v>
      </c>
      <c r="HW8" s="38">
        <v>9.5929844883242481</v>
      </c>
      <c r="HX8" s="38">
        <v>4.3523528491622017</v>
      </c>
      <c r="HY8" s="38">
        <v>-4.0009227407325625</v>
      </c>
      <c r="HZ8" s="38">
        <v>0.19011448123495711</v>
      </c>
      <c r="IA8" s="38">
        <v>2.1747895094695053</v>
      </c>
      <c r="IB8" s="38">
        <v>-7.5369821724206361</v>
      </c>
      <c r="IC8" s="38">
        <v>-15.444780239971195</v>
      </c>
      <c r="ID8" s="38">
        <v>-13.768971538380072</v>
      </c>
      <c r="IE8" s="38">
        <v>3.1291497605623135</v>
      </c>
      <c r="IF8" s="38">
        <v>-18.183180106291758</v>
      </c>
      <c r="IG8" s="38">
        <v>32.231163278027907</v>
      </c>
      <c r="IH8" s="38">
        <v>3.0151246966005658</v>
      </c>
      <c r="II8" s="38">
        <v>-1.8877862111590957</v>
      </c>
      <c r="IJ8" s="38">
        <v>18.451798979364909</v>
      </c>
      <c r="IK8" s="38">
        <v>-8.9917876654651678</v>
      </c>
      <c r="IL8" s="38">
        <v>0.57777840514707179</v>
      </c>
      <c r="IM8" s="38">
        <v>16.453888891236673</v>
      </c>
      <c r="IN8" s="38">
        <v>1.1211265214896997</v>
      </c>
      <c r="IO8" s="38">
        <v>-10.86122383107211</v>
      </c>
      <c r="IP8" s="38">
        <v>-11.851192001744849</v>
      </c>
      <c r="IQ8" s="38">
        <v>-8.572957292624011</v>
      </c>
      <c r="IR8" s="38">
        <v>-12.245269973643843</v>
      </c>
      <c r="IS8" s="38">
        <v>16.923218890899491</v>
      </c>
      <c r="IT8" s="38">
        <v>-0.1903143797711806</v>
      </c>
      <c r="IU8" s="38">
        <v>-0.64754241124018108</v>
      </c>
      <c r="IV8" s="38">
        <v>11.021342588673974</v>
      </c>
      <c r="IW8" s="38">
        <v>1.6641658415870637</v>
      </c>
      <c r="IX8" s="38">
        <v>8.1182890968408259</v>
      </c>
      <c r="IY8" s="38">
        <v>7.8320496403146365</v>
      </c>
      <c r="IZ8" s="38">
        <v>2.5410567822514025</v>
      </c>
      <c r="JA8" s="38">
        <v>-9.0642137018012221</v>
      </c>
      <c r="JB8" s="38">
        <v>-6.2012478892225857</v>
      </c>
      <c r="JC8" s="38">
        <v>-7.527524580714811</v>
      </c>
      <c r="JD8" s="38">
        <v>-4.1097081796260255</v>
      </c>
      <c r="JE8" s="38">
        <v>13.794035981678078</v>
      </c>
      <c r="JF8" s="38">
        <v>-19.106113219925064</v>
      </c>
      <c r="JG8" s="38">
        <v>20.26931576659004</v>
      </c>
      <c r="JH8" s="38">
        <v>-5.339921981121762</v>
      </c>
      <c r="JI8" s="38">
        <v>3.1487840510430658</v>
      </c>
      <c r="JJ8" s="38">
        <v>11.585761114868134</v>
      </c>
      <c r="JK8" s="38">
        <v>7.27816179689043</v>
      </c>
      <c r="JL8" s="38">
        <v>4.9369608648613479</v>
      </c>
      <c r="JM8" s="38">
        <v>-4.5827955423702775</v>
      </c>
      <c r="JN8" s="38">
        <v>-8.8498307350265719</v>
      </c>
      <c r="JO8" s="38">
        <v>-14.000354331371895</v>
      </c>
      <c r="JP8" s="38">
        <v>-14.880155172502185</v>
      </c>
      <c r="JQ8" s="38">
        <v>14.059406479736467</v>
      </c>
      <c r="JR8" s="38">
        <v>-4.1235774306146453</v>
      </c>
      <c r="JS8" s="38">
        <v>22.70601578737967</v>
      </c>
      <c r="JT8" s="38">
        <v>0.27455227839024587</v>
      </c>
      <c r="JU8" s="38">
        <v>13.317929053335774</v>
      </c>
      <c r="JV8" s="38">
        <v>12.228381863004884</v>
      </c>
      <c r="JW8" s="38">
        <v>-9.8731843594485724</v>
      </c>
      <c r="JX8" s="38">
        <v>14.76632596181085</v>
      </c>
      <c r="JY8" s="38">
        <v>-12.309529367176026</v>
      </c>
      <c r="JZ8" s="38">
        <v>-100</v>
      </c>
      <c r="KA8" s="38">
        <v>42.670189264003966</v>
      </c>
      <c r="KB8" s="38">
        <v>4.008796257217881</v>
      </c>
      <c r="KC8" s="38">
        <v>-10.843798178195712</v>
      </c>
      <c r="KD8" s="38">
        <v>-20.421063725549601</v>
      </c>
      <c r="KE8" s="38">
        <v>6.6693514408744363</v>
      </c>
      <c r="KF8" s="38">
        <v>25.238603409670276</v>
      </c>
      <c r="KG8" s="38">
        <v>6.3694001375870926</v>
      </c>
      <c r="KH8" s="38">
        <v>-21.523481086252772</v>
      </c>
      <c r="KI8" s="38">
        <v>14.929732612105568</v>
      </c>
      <c r="KJ8" s="38">
        <v>25.208288940614224</v>
      </c>
      <c r="KK8" s="38">
        <v>4.8750272245058994</v>
      </c>
      <c r="KL8" s="38">
        <v>-23.477545520046021</v>
      </c>
      <c r="KM8" s="38">
        <v>0.44242497774355627</v>
      </c>
      <c r="KN8" s="38">
        <v>16.594136055589544</v>
      </c>
      <c r="KO8" s="38">
        <v>5.1821482919956594</v>
      </c>
      <c r="KP8" s="38">
        <v>-10.070894903890576</v>
      </c>
      <c r="KQ8" s="38">
        <v>-8.5850629739888689</v>
      </c>
      <c r="KR8" s="38">
        <v>5.7117755658847642</v>
      </c>
      <c r="KS8" s="38">
        <v>7.7645421567174537</v>
      </c>
      <c r="KT8" s="38">
        <v>-20.278877940195329</v>
      </c>
      <c r="KU8" s="38">
        <v>24.130042653726008</v>
      </c>
      <c r="KV8" s="38">
        <v>2.5360392271832382</v>
      </c>
      <c r="KW8" s="38">
        <v>-19.452930281429943</v>
      </c>
      <c r="KX8" s="38">
        <v>-15.303338982899177</v>
      </c>
      <c r="KY8" s="38">
        <v>20.796990671221167</v>
      </c>
      <c r="KZ8" s="38">
        <v>6.9019870607597937</v>
      </c>
      <c r="LA8" s="38">
        <v>-0.19670154957668728</v>
      </c>
      <c r="LB8" s="38">
        <v>-22.084331271252438</v>
      </c>
      <c r="LC8" s="38">
        <v>9.2155718044588468</v>
      </c>
      <c r="LD8" s="38">
        <v>17.588079492602219</v>
      </c>
      <c r="LE8" s="38">
        <v>1.7024023275804723</v>
      </c>
      <c r="LF8" s="38">
        <v>-12.907538993159136</v>
      </c>
      <c r="LG8" s="38">
        <v>-3.3066235569783231</v>
      </c>
      <c r="LH8" s="38">
        <v>16.439474847737685</v>
      </c>
      <c r="LI8" s="38">
        <v>7.0744812014625467</v>
      </c>
      <c r="LJ8" s="38">
        <v>-25.252077899581735</v>
      </c>
      <c r="LK8" s="38">
        <v>14.042506263322835</v>
      </c>
      <c r="LL8" s="38">
        <v>26.374792657289035</v>
      </c>
      <c r="LM8" s="60"/>
      <c r="LN8" s="61" t="s">
        <v>378</v>
      </c>
      <c r="LO8" s="73"/>
    </row>
    <row r="9" spans="1:328" s="8" customFormat="1" ht="18" customHeight="1">
      <c r="A9" s="502"/>
      <c r="C9" s="34">
        <v>1.2</v>
      </c>
      <c r="D9" s="35">
        <v>0.57676012491530004</v>
      </c>
      <c r="E9" s="39">
        <v>13</v>
      </c>
      <c r="F9" s="37"/>
      <c r="G9" s="37" t="s">
        <v>666</v>
      </c>
      <c r="H9" s="38">
        <v>4.302576748086878</v>
      </c>
      <c r="I9" s="38">
        <v>4.4227189843490038</v>
      </c>
      <c r="J9" s="38">
        <v>3.609331515295807</v>
      </c>
      <c r="K9" s="38">
        <v>3.015506621148063</v>
      </c>
      <c r="L9" s="38">
        <v>3.1203940998448303</v>
      </c>
      <c r="M9" s="38">
        <v>7.4259335417281136</v>
      </c>
      <c r="N9" s="38">
        <v>3.4179878023104777</v>
      </c>
      <c r="O9" s="38">
        <v>5.6102054990575709</v>
      </c>
      <c r="P9" s="38">
        <v>5.5774112709194839</v>
      </c>
      <c r="Q9" s="38">
        <v>6.0315120914817868</v>
      </c>
      <c r="R9" s="38">
        <v>6.3273635637857524</v>
      </c>
      <c r="S9" s="38">
        <v>4.5028451188944274</v>
      </c>
      <c r="T9" s="38">
        <v>4.4120533105069768</v>
      </c>
      <c r="U9" s="38">
        <v>5.8362504584150088</v>
      </c>
      <c r="V9" s="38">
        <v>3.8723162834293703</v>
      </c>
      <c r="W9" s="38">
        <v>3.424570320572812</v>
      </c>
      <c r="X9" s="38">
        <v>5.5179716982017339</v>
      </c>
      <c r="Y9" s="38">
        <v>4.3153353986634215</v>
      </c>
      <c r="Z9" s="38">
        <v>4.7433313142816189</v>
      </c>
      <c r="AA9" s="38">
        <v>4.9040909194590512</v>
      </c>
      <c r="AB9" s="38">
        <v>4.4240387265500658</v>
      </c>
      <c r="AC9" s="38">
        <v>4.8061398894113267</v>
      </c>
      <c r="AD9" s="38">
        <v>3.3928453966336747</v>
      </c>
      <c r="AE9" s="38">
        <v>2.8304530707370219</v>
      </c>
      <c r="AF9" s="38">
        <v>7.6998579299845176</v>
      </c>
      <c r="AG9" s="38">
        <v>4.7554301543320037</v>
      </c>
      <c r="AH9" s="38">
        <v>2.5832756818253984</v>
      </c>
      <c r="AI9" s="38">
        <v>2.1844016710206944</v>
      </c>
      <c r="AJ9" s="38">
        <v>1.6869243462694072</v>
      </c>
      <c r="AK9" s="38">
        <v>3.759832102068998</v>
      </c>
      <c r="AL9" s="38">
        <v>1.8612533868605823</v>
      </c>
      <c r="AM9" s="38">
        <v>2.0976650914037691</v>
      </c>
      <c r="AN9" s="38">
        <v>2.3406009474532254</v>
      </c>
      <c r="AO9" s="38">
        <v>1.8961214082936095</v>
      </c>
      <c r="AP9" s="38">
        <v>2.3248948007054082</v>
      </c>
      <c r="AQ9" s="38">
        <v>2.2104398179690747</v>
      </c>
      <c r="AR9" s="38">
        <v>3.8944480797148202</v>
      </c>
      <c r="AS9" s="38">
        <v>2.9796265728641202</v>
      </c>
      <c r="AT9" s="38">
        <v>3.7598265873660921</v>
      </c>
      <c r="AU9" s="38">
        <v>6.6045833993289165</v>
      </c>
      <c r="AV9" s="38">
        <v>5.8959725162232672</v>
      </c>
      <c r="AW9" s="38">
        <v>5.2411068132980603</v>
      </c>
      <c r="AX9" s="38">
        <v>5.8930455101472177</v>
      </c>
      <c r="AY9" s="38">
        <v>4.9045900528683575</v>
      </c>
      <c r="AZ9" s="38">
        <v>2.7960609074292933</v>
      </c>
      <c r="BA9" s="38">
        <v>2.3264656657389935</v>
      </c>
      <c r="BB9" s="38">
        <v>3.9529352604766217</v>
      </c>
      <c r="BC9" s="38">
        <v>4.5350830432215474</v>
      </c>
      <c r="BD9" s="38">
        <v>3.0067388339749073</v>
      </c>
      <c r="BE9" s="38">
        <v>6.2930668035885873</v>
      </c>
      <c r="BF9" s="38">
        <v>-2.3886304651177426</v>
      </c>
      <c r="BG9" s="38">
        <v>-64.661729485439906</v>
      </c>
      <c r="BH9" s="38">
        <v>-40.295242322297597</v>
      </c>
      <c r="BI9" s="38">
        <v>-16.029369832508038</v>
      </c>
      <c r="BJ9" s="38">
        <v>-17.209996214223338</v>
      </c>
      <c r="BK9" s="38">
        <v>-11.197806592323928</v>
      </c>
      <c r="BL9" s="38">
        <v>-6.5864390153762287</v>
      </c>
      <c r="BM9" s="38">
        <v>-4.0641491999890604</v>
      </c>
      <c r="BN9" s="38">
        <v>-3.7941083183625466</v>
      </c>
      <c r="BO9" s="38">
        <v>1.712485917571783</v>
      </c>
      <c r="BP9" s="38">
        <v>0.20897506716140413</v>
      </c>
      <c r="BQ9" s="38">
        <v>-0.33152518343354132</v>
      </c>
      <c r="BR9" s="38">
        <v>14.633112690674864</v>
      </c>
      <c r="BS9" s="38">
        <v>144.03289908535206</v>
      </c>
      <c r="BT9" s="38">
        <v>41.133141781322621</v>
      </c>
      <c r="BU9" s="38">
        <v>10.662289011900612</v>
      </c>
      <c r="BV9" s="38">
        <v>2.5442256552955911</v>
      </c>
      <c r="BW9" s="38">
        <v>1.1252732058190276</v>
      </c>
      <c r="BX9" s="38">
        <v>9.844038151951267</v>
      </c>
      <c r="BY9" s="38">
        <v>7.6955237767390372</v>
      </c>
      <c r="BZ9" s="38">
        <v>11.066904276138899</v>
      </c>
      <c r="CA9" s="38">
        <v>7.9043015788556943</v>
      </c>
      <c r="CB9" s="38">
        <v>8.3725884843050835</v>
      </c>
      <c r="CC9" s="38">
        <v>6.4215821474138437</v>
      </c>
      <c r="CD9" s="38">
        <v>5.2181953042220357</v>
      </c>
      <c r="CE9" s="38">
        <v>4.0729516329329698</v>
      </c>
      <c r="CF9" s="38">
        <v>3.5449293746700334</v>
      </c>
      <c r="CG9" s="38">
        <v>3.7109268320083828</v>
      </c>
      <c r="CH9" s="38">
        <v>10.677215104682844</v>
      </c>
      <c r="CI9" s="38">
        <v>9.6532516121273346</v>
      </c>
      <c r="CJ9" s="38">
        <v>5.5194317972172939</v>
      </c>
      <c r="CK9" s="38">
        <v>1.2594403696903385</v>
      </c>
      <c r="CL9" s="38">
        <v>-3.5469530353760774</v>
      </c>
      <c r="CM9" s="38">
        <v>-0.91031281252557505</v>
      </c>
      <c r="CN9" s="38">
        <v>-4.6737821212407766</v>
      </c>
      <c r="CO9" s="38">
        <v>-3.3155728802639288</v>
      </c>
      <c r="CP9" s="38">
        <v>-2.5078671188408066</v>
      </c>
      <c r="CQ9" s="38">
        <v>-3.1416060452588539</v>
      </c>
      <c r="CR9" s="38">
        <v>-1.0252739950895204</v>
      </c>
      <c r="CS9" s="38">
        <v>-5.9744137203228433</v>
      </c>
      <c r="CT9" s="38">
        <v>-6.3021216578192565</v>
      </c>
      <c r="CU9" s="38">
        <v>-5.0826631243379836</v>
      </c>
      <c r="CV9" s="38">
        <v>-6.8135514790483569</v>
      </c>
      <c r="CW9" s="38">
        <v>-5.9098562857668924</v>
      </c>
      <c r="CX9" s="38">
        <v>-4.786862815333464</v>
      </c>
      <c r="CY9" s="38">
        <v>-6.1099902968711319</v>
      </c>
      <c r="CZ9" s="38">
        <v>0.56456824853839294</v>
      </c>
      <c r="DA9" s="38">
        <v>8.5007804056161262E-2</v>
      </c>
      <c r="DB9" s="38">
        <v>1.3810019379295539</v>
      </c>
      <c r="DC9" s="38">
        <v>4.7902919953039174</v>
      </c>
      <c r="DD9" s="38">
        <v>7.9564199614328146</v>
      </c>
      <c r="DE9" s="38">
        <v>6.5705387045007484</v>
      </c>
      <c r="DF9" s="38">
        <v>7.535514429113249</v>
      </c>
      <c r="DG9" s="38">
        <v>5.6911707199714101</v>
      </c>
      <c r="DH9" s="38">
        <v>-2.3366999122184211</v>
      </c>
      <c r="DI9" s="38">
        <v>-0.23071006743595035</v>
      </c>
      <c r="DJ9" s="38">
        <v>0.59306347631569167</v>
      </c>
      <c r="DK9" s="38">
        <v>-100</v>
      </c>
      <c r="DL9" s="38">
        <v>4.0992071680812785</v>
      </c>
      <c r="DM9" s="38">
        <v>4.477926004223562</v>
      </c>
      <c r="DN9" s="38">
        <v>4.8674541390436588</v>
      </c>
      <c r="DO9" s="38">
        <v>5.662455680251071</v>
      </c>
      <c r="DP9" s="38">
        <v>4.6960771611646237</v>
      </c>
      <c r="DQ9" s="38">
        <v>4.425651677702902</v>
      </c>
      <c r="DR9" s="38">
        <v>4.6849117011286125</v>
      </c>
      <c r="DS9" s="38">
        <v>3.6865987216256713</v>
      </c>
      <c r="DT9" s="38">
        <v>4.9408559172987196</v>
      </c>
      <c r="DU9" s="38">
        <v>2.5385869571806836</v>
      </c>
      <c r="DV9" s="38">
        <v>2.103767935430227</v>
      </c>
      <c r="DW9" s="38">
        <v>2.1468328690116039</v>
      </c>
      <c r="DX9" s="38">
        <v>3.5426752195238294</v>
      </c>
      <c r="DY9" s="38">
        <v>5.9071071949790053</v>
      </c>
      <c r="DZ9" s="38">
        <v>4.4990311564859979</v>
      </c>
      <c r="EA9" s="38">
        <v>3.5890182528235783</v>
      </c>
      <c r="EB9" s="38">
        <v>2.270636441491078</v>
      </c>
      <c r="EC9" s="38">
        <v>-40.194297998117591</v>
      </c>
      <c r="ED9" s="38">
        <v>-11.627911079647518</v>
      </c>
      <c r="EE9" s="38">
        <v>-2.1864410057754924</v>
      </c>
      <c r="EF9" s="38">
        <v>4.691725264402919</v>
      </c>
      <c r="EG9" s="38">
        <v>46.817341368149499</v>
      </c>
      <c r="EH9" s="38">
        <v>4.7074330289947284</v>
      </c>
      <c r="EI9" s="38">
        <v>8.9659560550071831</v>
      </c>
      <c r="EJ9" s="38">
        <v>6.6117552083010622</v>
      </c>
      <c r="EK9" s="38">
        <v>3.7740121506469393</v>
      </c>
      <c r="EL9" s="38">
        <v>8.4042851892716328</v>
      </c>
      <c r="EM9" s="38">
        <v>-1.1778155483861639</v>
      </c>
      <c r="EN9" s="38">
        <v>-3.4694470738220815</v>
      </c>
      <c r="EO9" s="38">
        <v>-3.4589553869189444</v>
      </c>
      <c r="EP9" s="38">
        <v>-6.0993448107042241</v>
      </c>
      <c r="EQ9" s="38">
        <v>-5.5746894951219161</v>
      </c>
      <c r="ER9" s="38">
        <v>0.69511604854386633</v>
      </c>
      <c r="ES9" s="38">
        <v>6.4514629043012093</v>
      </c>
      <c r="ET9" s="38">
        <v>3.3353754486592493</v>
      </c>
      <c r="EU9" s="38">
        <v>4.6442433137139574</v>
      </c>
      <c r="EV9" s="38">
        <v>4.6213956207903379</v>
      </c>
      <c r="EW9" s="38">
        <v>3.0305145853212849</v>
      </c>
      <c r="EX9" s="38">
        <v>4.4254264965810677</v>
      </c>
      <c r="EY9" s="38">
        <v>-15.626163640039195</v>
      </c>
      <c r="EZ9" s="38">
        <v>14.220076493840097</v>
      </c>
      <c r="FA9" s="38">
        <v>5.7664897022987418</v>
      </c>
      <c r="FB9" s="38">
        <v>-4.4989957561385978</v>
      </c>
      <c r="FC9" s="38">
        <v>2.9749812349423479</v>
      </c>
      <c r="FD9" s="38">
        <v>4.7873397849731703</v>
      </c>
      <c r="FE9" s="38">
        <v>4.365556188058477</v>
      </c>
      <c r="FF9" s="38">
        <v>2.9016220803899557</v>
      </c>
      <c r="FG9" s="38">
        <v>4.3906094772531361</v>
      </c>
      <c r="FH9" s="38">
        <v>-13.203351441809644</v>
      </c>
      <c r="FI9" s="38">
        <v>13.327840258793941</v>
      </c>
      <c r="FJ9" s="38">
        <v>4.2661758233580258</v>
      </c>
      <c r="FK9" s="38">
        <v>-4.6577163866523961</v>
      </c>
      <c r="FL9" s="38">
        <v>3.7659989319907226</v>
      </c>
      <c r="FM9" s="38">
        <v>6.0474148634039011</v>
      </c>
      <c r="FN9" s="38">
        <v>1.2826076014042371</v>
      </c>
      <c r="FO9" s="38">
        <v>1.7003421898241271</v>
      </c>
      <c r="FP9" s="38">
        <v>-5.1732107709397042</v>
      </c>
      <c r="FQ9" s="38">
        <v>2.6630474880732464</v>
      </c>
      <c r="FR9" s="38">
        <v>-3.4114969821645644</v>
      </c>
      <c r="FS9" s="38">
        <v>6.7543319840449101</v>
      </c>
      <c r="FT9" s="38">
        <v>-3.3965993075574232</v>
      </c>
      <c r="FU9" s="38">
        <v>9.3259875128708529</v>
      </c>
      <c r="FV9" s="38">
        <v>-13.55010092943057</v>
      </c>
      <c r="FW9" s="38">
        <v>0.4028723169229238</v>
      </c>
      <c r="FX9" s="38">
        <v>3.8855231043395406</v>
      </c>
      <c r="FY9" s="38">
        <v>5.2213720327407174</v>
      </c>
      <c r="FZ9" s="38">
        <v>0.70211805612588307</v>
      </c>
      <c r="GA9" s="38">
        <v>1.8038906052497623</v>
      </c>
      <c r="GB9" s="38">
        <v>-1.2139504836141981</v>
      </c>
      <c r="GC9" s="38">
        <v>-1.1672001086639483</v>
      </c>
      <c r="GD9" s="38">
        <v>-1.3640482731182573</v>
      </c>
      <c r="GE9" s="38">
        <v>6.7211824801568127</v>
      </c>
      <c r="GF9" s="38">
        <v>-2.9810967583333223</v>
      </c>
      <c r="GG9" s="38">
        <v>9.6310313034268376</v>
      </c>
      <c r="GH9" s="38">
        <v>-15.033533134712584</v>
      </c>
      <c r="GI9" s="38">
        <v>0.3156425545697914</v>
      </c>
      <c r="GJ9" s="38">
        <v>5.3025382958149692</v>
      </c>
      <c r="GK9" s="38">
        <v>3.2688477551051136</v>
      </c>
      <c r="GL9" s="38">
        <v>0.26803736529288358</v>
      </c>
      <c r="GM9" s="38">
        <v>3.8644880453014139</v>
      </c>
      <c r="GN9" s="38">
        <v>-2.3398600052281466</v>
      </c>
      <c r="GO9" s="38">
        <v>-0.76169851562448798</v>
      </c>
      <c r="GP9" s="38">
        <v>-1.21266224732598</v>
      </c>
      <c r="GQ9" s="38">
        <v>6.232815084468001</v>
      </c>
      <c r="GR9" s="38">
        <v>-2.6260919510088172</v>
      </c>
      <c r="GS9" s="38">
        <v>8.1526739004907256</v>
      </c>
      <c r="GT9" s="38">
        <v>-15.495697501504893</v>
      </c>
      <c r="GU9" s="38">
        <v>5.0659617715602678</v>
      </c>
      <c r="GV9" s="38">
        <v>2.4236513170923502</v>
      </c>
      <c r="GW9" s="38">
        <v>1.127518287111144</v>
      </c>
      <c r="GX9" s="38">
        <v>-0.12183431655375898</v>
      </c>
      <c r="GY9" s="38">
        <v>3.3588313422774974</v>
      </c>
      <c r="GZ9" s="38">
        <v>-0.34903903262917879</v>
      </c>
      <c r="HA9" s="38">
        <v>-2.577543078155486</v>
      </c>
      <c r="HB9" s="38">
        <v>-0.98338485156594402</v>
      </c>
      <c r="HC9" s="38">
        <v>6.4855903056249389</v>
      </c>
      <c r="HD9" s="38">
        <v>-3.0490004484682913</v>
      </c>
      <c r="HE9" s="38">
        <v>8.6077745289131542</v>
      </c>
      <c r="HF9" s="38">
        <v>-15.590219352736199</v>
      </c>
      <c r="HG9" s="38">
        <v>6.7970173072440616</v>
      </c>
      <c r="HH9" s="38">
        <v>1.5217806130566487</v>
      </c>
      <c r="HI9" s="38">
        <v>1.8936862550861235</v>
      </c>
      <c r="HJ9" s="38">
        <v>2.6164999842953165</v>
      </c>
      <c r="HK9" s="38">
        <v>2.6717952841760706</v>
      </c>
      <c r="HL9" s="38">
        <v>-0.96528528874692654</v>
      </c>
      <c r="HM9" s="38">
        <v>-1.9740386915839281</v>
      </c>
      <c r="HN9" s="38">
        <v>-1.907652475877228</v>
      </c>
      <c r="HO9" s="38">
        <v>4.345283855587482</v>
      </c>
      <c r="HP9" s="38">
        <v>-3.4918941514431481</v>
      </c>
      <c r="HQ9" s="38">
        <v>10.334084940145715</v>
      </c>
      <c r="HR9" s="38">
        <v>-15.117515368739376</v>
      </c>
      <c r="HS9" s="38">
        <v>5.2356027255112281</v>
      </c>
      <c r="HT9" s="38">
        <v>4.7607324615509299</v>
      </c>
      <c r="HU9" s="38">
        <v>-6.4286828726558554</v>
      </c>
      <c r="HV9" s="38">
        <v>-62.849720755055145</v>
      </c>
      <c r="HW9" s="38">
        <v>73.466176146077032</v>
      </c>
      <c r="HX9" s="38">
        <v>39.285506318492935</v>
      </c>
      <c r="HY9" s="38">
        <v>-3.3522829155807443</v>
      </c>
      <c r="HZ9" s="38">
        <v>5.2157895679024762</v>
      </c>
      <c r="IA9" s="38">
        <v>9.7637813083482001</v>
      </c>
      <c r="IB9" s="38">
        <v>-0.88604752790857333</v>
      </c>
      <c r="IC9" s="38">
        <v>10.644654068602222</v>
      </c>
      <c r="ID9" s="38">
        <v>-10.259045763270322</v>
      </c>
      <c r="IE9" s="38">
        <v>3.6800132703925357</v>
      </c>
      <c r="IF9" s="38">
        <v>4.195681256207024</v>
      </c>
      <c r="IG9" s="38">
        <v>7.6205024769861183</v>
      </c>
      <c r="IH9" s="38">
        <v>-20.91386046161368</v>
      </c>
      <c r="II9" s="38">
        <v>0.3218276062257388</v>
      </c>
      <c r="IJ9" s="38">
        <v>9.2135607614298465</v>
      </c>
      <c r="IK9" s="38">
        <v>-10.442252746931146</v>
      </c>
      <c r="IL9" s="38">
        <v>3.7598694380567679</v>
      </c>
      <c r="IM9" s="38">
        <v>19.227336545211401</v>
      </c>
      <c r="IN9" s="38">
        <v>-2.8246848472668802</v>
      </c>
      <c r="IO9" s="38">
        <v>14.108356328531229</v>
      </c>
      <c r="IP9" s="38">
        <v>-12.814397294633949</v>
      </c>
      <c r="IQ9" s="38">
        <v>4.1299674599932388</v>
      </c>
      <c r="IR9" s="38">
        <v>2.3198708021916872</v>
      </c>
      <c r="IS9" s="38">
        <v>6.403558562742262</v>
      </c>
      <c r="IT9" s="38">
        <v>-21.774670709604933</v>
      </c>
      <c r="IU9" s="38">
        <v>-0.18716303096246634</v>
      </c>
      <c r="IV9" s="38">
        <v>9.3886458525371523</v>
      </c>
      <c r="IW9" s="38">
        <v>-4.4266370015741359</v>
      </c>
      <c r="IX9" s="38">
        <v>2.7999038462553898</v>
      </c>
      <c r="IY9" s="38">
        <v>14.732583138053585</v>
      </c>
      <c r="IZ9" s="38">
        <v>-6.747810687381488</v>
      </c>
      <c r="JA9" s="38">
        <v>8.6920746532812387</v>
      </c>
      <c r="JB9" s="38">
        <v>-10.431091902210795</v>
      </c>
      <c r="JC9" s="38">
        <v>0.17506611983908726</v>
      </c>
      <c r="JD9" s="38">
        <v>3.7777257045633235</v>
      </c>
      <c r="JE9" s="38">
        <v>7.2924583560938743</v>
      </c>
      <c r="JF9" s="38">
        <v>-22.283167495326353</v>
      </c>
      <c r="JG9" s="38">
        <v>1.9937228713435786</v>
      </c>
      <c r="JH9" s="38">
        <v>3.9187676873638537</v>
      </c>
      <c r="JI9" s="38">
        <v>-4.7597394145136178</v>
      </c>
      <c r="JJ9" s="38">
        <v>4.137823361663834</v>
      </c>
      <c r="JK9" s="38">
        <v>12.640349004687195</v>
      </c>
      <c r="JL9" s="38">
        <v>-5.8434779589393315</v>
      </c>
      <c r="JM9" s="38">
        <v>9.9893464535477392</v>
      </c>
      <c r="JN9" s="38">
        <v>-11.675784465650352</v>
      </c>
      <c r="JO9" s="38">
        <v>7.2964238204215093</v>
      </c>
      <c r="JP9" s="38">
        <v>3.282842734020079</v>
      </c>
      <c r="JQ9" s="38">
        <v>8.681781289560405</v>
      </c>
      <c r="JR9" s="38">
        <v>-19.669667734187342</v>
      </c>
      <c r="JS9" s="38">
        <v>5.075355455848964</v>
      </c>
      <c r="JT9" s="38">
        <v>2.5847194442594201</v>
      </c>
      <c r="JU9" s="38">
        <v>-3.8973571784099192</v>
      </c>
      <c r="JV9" s="38">
        <v>2.3517535184083016</v>
      </c>
      <c r="JW9" s="38">
        <v>4.0846471081666067</v>
      </c>
      <c r="JX9" s="38">
        <v>-3.8131075018660852</v>
      </c>
      <c r="JY9" s="38">
        <v>10.897504803318597</v>
      </c>
      <c r="JZ9" s="38">
        <v>-100</v>
      </c>
      <c r="KA9" s="38">
        <v>5.8879939398593422</v>
      </c>
      <c r="KB9" s="38">
        <v>-0.47409293703590549</v>
      </c>
      <c r="KC9" s="38">
        <v>0.98518254258348747</v>
      </c>
      <c r="KD9" s="38">
        <v>-2.1846750453604358</v>
      </c>
      <c r="KE9" s="38">
        <v>6.27322048401156</v>
      </c>
      <c r="KF9" s="38">
        <v>-0.10302756057592433</v>
      </c>
      <c r="KG9" s="38">
        <v>1.750752532048665</v>
      </c>
      <c r="KH9" s="38">
        <v>-3.0792844718124854</v>
      </c>
      <c r="KI9" s="38">
        <v>5.9987213068916532</v>
      </c>
      <c r="KJ9" s="38">
        <v>0.14498900430737649</v>
      </c>
      <c r="KK9" s="38">
        <v>0.78042074997732414</v>
      </c>
      <c r="KL9" s="38">
        <v>-1.9068715818171427</v>
      </c>
      <c r="KM9" s="38">
        <v>3.5722360664012882</v>
      </c>
      <c r="KN9" s="38">
        <v>-0.27967986859455607</v>
      </c>
      <c r="KO9" s="38">
        <v>0.82292752728494634</v>
      </c>
      <c r="KP9" s="38">
        <v>-0.56642333594820116</v>
      </c>
      <c r="KQ9" s="38">
        <v>5.9373430737834667</v>
      </c>
      <c r="KR9" s="38">
        <v>-1.6055001751522155</v>
      </c>
      <c r="KS9" s="38">
        <v>-5.5072622759084311E-2</v>
      </c>
      <c r="KT9" s="38">
        <v>-1.8319186666373639</v>
      </c>
      <c r="KU9" s="38">
        <v>-38.05008562387799</v>
      </c>
      <c r="KV9" s="38">
        <v>45.392950784548361</v>
      </c>
      <c r="KW9" s="38">
        <v>10.62281280912201</v>
      </c>
      <c r="KX9" s="38">
        <v>5.0711773128794988</v>
      </c>
      <c r="KY9" s="38">
        <v>-13.122821276312351</v>
      </c>
      <c r="KZ9" s="38">
        <v>3.6915838094835181</v>
      </c>
      <c r="LA9" s="38">
        <v>15.121918382834835</v>
      </c>
      <c r="LB9" s="38">
        <v>2.8011228522961886</v>
      </c>
      <c r="LC9" s="38">
        <v>-15.43527838116006</v>
      </c>
      <c r="LD9" s="38">
        <v>8.3181789935297985</v>
      </c>
      <c r="LE9" s="38">
        <v>4.9460308048600723</v>
      </c>
      <c r="LF9" s="38">
        <v>0.41722195710924836</v>
      </c>
      <c r="LG9" s="38">
        <v>-15.426087233327777</v>
      </c>
      <c r="LH9" s="38">
        <v>5.3556859382242124</v>
      </c>
      <c r="LI9" s="38">
        <v>5.5324004398752606</v>
      </c>
      <c r="LJ9" s="38">
        <v>7.0848881955345462</v>
      </c>
      <c r="LK9" s="38">
        <v>-10.591326661634994</v>
      </c>
      <c r="LL9" s="38">
        <v>2.2716744800839876</v>
      </c>
      <c r="LM9" s="63"/>
      <c r="LN9" s="61" t="s">
        <v>667</v>
      </c>
      <c r="LO9" s="73"/>
      <c r="LP9" s="6"/>
    </row>
    <row r="10" spans="1:328" s="8" customFormat="1" ht="18" customHeight="1">
      <c r="A10" s="502"/>
      <c r="C10" s="34">
        <v>1.3</v>
      </c>
      <c r="D10" s="35">
        <v>0.60298532994278597</v>
      </c>
      <c r="E10" s="39">
        <v>14</v>
      </c>
      <c r="F10" s="37"/>
      <c r="G10" s="37" t="s">
        <v>668</v>
      </c>
      <c r="H10" s="38">
        <v>6.2812837601129416</v>
      </c>
      <c r="I10" s="38">
        <v>8.8871822775008553</v>
      </c>
      <c r="J10" s="38">
        <v>12.647072149042458</v>
      </c>
      <c r="K10" s="38">
        <v>6.4581488934821465</v>
      </c>
      <c r="L10" s="38">
        <v>7.0690959627357444</v>
      </c>
      <c r="M10" s="38">
        <v>15.927762117497736</v>
      </c>
      <c r="N10" s="38">
        <v>6.917719425088336</v>
      </c>
      <c r="O10" s="38">
        <v>10.436594779125812</v>
      </c>
      <c r="P10" s="38">
        <v>7.1243833820926028</v>
      </c>
      <c r="Q10" s="38">
        <v>4.663844179708093</v>
      </c>
      <c r="R10" s="38">
        <v>7.3781161771081543</v>
      </c>
      <c r="S10" s="38">
        <v>7.2798244447635767</v>
      </c>
      <c r="T10" s="38">
        <v>8.1270928694936941</v>
      </c>
      <c r="U10" s="38">
        <v>9.7837781514370761</v>
      </c>
      <c r="V10" s="38">
        <v>10.110187580082837</v>
      </c>
      <c r="W10" s="38">
        <v>8.243092271093218</v>
      </c>
      <c r="X10" s="38">
        <v>9.179134870635778</v>
      </c>
      <c r="Y10" s="38">
        <v>13.812934331293263</v>
      </c>
      <c r="Z10" s="38">
        <v>14.616353103971619</v>
      </c>
      <c r="AA10" s="38">
        <v>13.588917475005786</v>
      </c>
      <c r="AB10" s="38">
        <v>13.26977777862129</v>
      </c>
      <c r="AC10" s="38">
        <v>13.948513244672284</v>
      </c>
      <c r="AD10" s="38">
        <v>12.884151036977798</v>
      </c>
      <c r="AE10" s="38">
        <v>12.286658226686043</v>
      </c>
      <c r="AF10" s="38">
        <v>12.627953081488926</v>
      </c>
      <c r="AG10" s="38">
        <v>10.238076815907363</v>
      </c>
      <c r="AH10" s="38">
        <v>3.8457195278334808</v>
      </c>
      <c r="AI10" s="38">
        <v>4.9402267456397198</v>
      </c>
      <c r="AJ10" s="38">
        <v>2.1332693769751785</v>
      </c>
      <c r="AK10" s="38">
        <v>8.1863504633996627</v>
      </c>
      <c r="AL10" s="38">
        <v>5.2811433328818538</v>
      </c>
      <c r="AM10" s="38">
        <v>3.7787700865060287</v>
      </c>
      <c r="AN10" s="38">
        <v>1.6077062611821447</v>
      </c>
      <c r="AO10" s="38">
        <v>2.1359971747987032</v>
      </c>
      <c r="AP10" s="38">
        <v>7.8694988516845257</v>
      </c>
      <c r="AQ10" s="38">
        <v>6.149732538628669</v>
      </c>
      <c r="AR10" s="38">
        <v>7.6437191129800794</v>
      </c>
      <c r="AS10" s="38">
        <v>4.5693912579077818</v>
      </c>
      <c r="AT10" s="38">
        <v>5.4587456946965034</v>
      </c>
      <c r="AU10" s="38">
        <v>5.0697296064124941</v>
      </c>
      <c r="AV10" s="38">
        <v>5.6735564963131111</v>
      </c>
      <c r="AW10" s="38">
        <v>5.3419440081673883</v>
      </c>
      <c r="AX10" s="38">
        <v>5.8266345491922067</v>
      </c>
      <c r="AY10" s="38">
        <v>6.9035975442661481</v>
      </c>
      <c r="AZ10" s="38">
        <v>4.6413535102840058</v>
      </c>
      <c r="BA10" s="38">
        <v>8.0261613461368881</v>
      </c>
      <c r="BB10" s="38">
        <v>8.3014977849445302</v>
      </c>
      <c r="BC10" s="38">
        <v>5.2543981385273071</v>
      </c>
      <c r="BD10" s="38">
        <v>3.7733865049711</v>
      </c>
      <c r="BE10" s="38">
        <v>7.1136666352643374</v>
      </c>
      <c r="BF10" s="38">
        <v>-0.67761533981892796</v>
      </c>
      <c r="BG10" s="38">
        <v>-80.347664786604142</v>
      </c>
      <c r="BH10" s="38">
        <v>-50.863582941488531</v>
      </c>
      <c r="BI10" s="38">
        <v>-2.5052242755140099</v>
      </c>
      <c r="BJ10" s="38">
        <v>-5.8994464656622654</v>
      </c>
      <c r="BK10" s="38">
        <v>-7.1212434738804404</v>
      </c>
      <c r="BL10" s="38">
        <v>0.93649927188583604</v>
      </c>
      <c r="BM10" s="38">
        <v>-0.25204361873072401</v>
      </c>
      <c r="BN10" s="38">
        <v>-3.1946704888114539</v>
      </c>
      <c r="BO10" s="38">
        <v>0.61104508506602428</v>
      </c>
      <c r="BP10" s="38">
        <v>-2.8181688459092129</v>
      </c>
      <c r="BQ10" s="38">
        <v>-2.574882927816887</v>
      </c>
      <c r="BR10" s="38">
        <v>4.5231522723905471</v>
      </c>
      <c r="BS10" s="38">
        <v>309.65647771968401</v>
      </c>
      <c r="BT10" s="38">
        <v>29.037710638511385</v>
      </c>
      <c r="BU10" s="38">
        <v>-31.048192780138805</v>
      </c>
      <c r="BV10" s="38">
        <v>-20.103492711398658</v>
      </c>
      <c r="BW10" s="38">
        <v>-6.0220530165190809</v>
      </c>
      <c r="BX10" s="38">
        <v>-7.1154980691666623</v>
      </c>
      <c r="BY10" s="38">
        <v>-0.20484475396222024</v>
      </c>
      <c r="BZ10" s="38">
        <v>2.4407745388495385</v>
      </c>
      <c r="CA10" s="38">
        <v>2.0326222072732065</v>
      </c>
      <c r="CB10" s="38">
        <v>2.9253797612184229</v>
      </c>
      <c r="CC10" s="38">
        <v>3.5022231841086153</v>
      </c>
      <c r="CD10" s="38">
        <v>6.5780002009370406</v>
      </c>
      <c r="CE10" s="38">
        <v>6.8716749209178971</v>
      </c>
      <c r="CF10" s="38">
        <v>5.3322841528303968</v>
      </c>
      <c r="CG10" s="38">
        <v>6.8114045869718751</v>
      </c>
      <c r="CH10" s="38">
        <v>9.7881517339143898</v>
      </c>
      <c r="CI10" s="38">
        <v>2.504659938845549</v>
      </c>
      <c r="CJ10" s="38">
        <v>0.37867123280315695</v>
      </c>
      <c r="CK10" s="38">
        <v>-8.0835869674196346</v>
      </c>
      <c r="CL10" s="38">
        <v>0.26661090962834066</v>
      </c>
      <c r="CM10" s="38">
        <v>-2.8432258613895414</v>
      </c>
      <c r="CN10" s="38">
        <v>-1.5034893891019152</v>
      </c>
      <c r="CO10" s="38">
        <v>5.494713294426262</v>
      </c>
      <c r="CP10" s="38">
        <v>4.0242685621143153</v>
      </c>
      <c r="CQ10" s="38">
        <v>5.4231674810927046</v>
      </c>
      <c r="CR10" s="38">
        <v>10.234736006587369</v>
      </c>
      <c r="CS10" s="38">
        <v>13.109627981190172</v>
      </c>
      <c r="CT10" s="38">
        <v>8.165384851155963</v>
      </c>
      <c r="CU10" s="38">
        <v>3.9479740648454538</v>
      </c>
      <c r="CV10" s="38">
        <v>4.7485185943840094</v>
      </c>
      <c r="CW10" s="38">
        <v>6.2068681310809382</v>
      </c>
      <c r="CX10" s="38">
        <v>3.3383303050953828</v>
      </c>
      <c r="CY10" s="38">
        <v>-2.2038657770610826</v>
      </c>
      <c r="CZ10" s="38">
        <v>1.5215106671030014</v>
      </c>
      <c r="DA10" s="38">
        <v>-6.688830572968314</v>
      </c>
      <c r="DB10" s="38">
        <v>7.6680746352751044</v>
      </c>
      <c r="DC10" s="38">
        <v>4.2829305527225046</v>
      </c>
      <c r="DD10" s="38">
        <v>2.0636264725555833</v>
      </c>
      <c r="DE10" s="38">
        <v>-1.0786157167570423</v>
      </c>
      <c r="DF10" s="38">
        <v>8.2612898795990048</v>
      </c>
      <c r="DG10" s="38">
        <v>4.6411234311982241</v>
      </c>
      <c r="DH10" s="38">
        <v>2.5773903541040681</v>
      </c>
      <c r="DI10" s="38">
        <v>1.6122329785497698</v>
      </c>
      <c r="DJ10" s="38">
        <v>-3.6541590588530397</v>
      </c>
      <c r="DK10" s="38">
        <v>-100</v>
      </c>
      <c r="DL10" s="38">
        <v>9.2822337477087729</v>
      </c>
      <c r="DM10" s="38">
        <v>9.4810750134883648</v>
      </c>
      <c r="DN10" s="38">
        <v>8.1131446000322569</v>
      </c>
      <c r="DO10" s="38">
        <v>6.4347189775987061</v>
      </c>
      <c r="DP10" s="38">
        <v>9.3508595807061994</v>
      </c>
      <c r="DQ10" s="38">
        <v>10.32612707097438</v>
      </c>
      <c r="DR10" s="38">
        <v>13.797442018068139</v>
      </c>
      <c r="DS10" s="38">
        <v>13.032079601214292</v>
      </c>
      <c r="DT10" s="38">
        <v>8.7592610242634095</v>
      </c>
      <c r="DU10" s="38">
        <v>4.9692074895925771</v>
      </c>
      <c r="DV10" s="38">
        <v>3.4771307433963017</v>
      </c>
      <c r="DW10" s="38">
        <v>5.3827268621901254</v>
      </c>
      <c r="DX10" s="38">
        <v>5.9099814833859909</v>
      </c>
      <c r="DY10" s="38">
        <v>5.3730814066577466</v>
      </c>
      <c r="DZ10" s="38">
        <v>5.7602155607531955</v>
      </c>
      <c r="EA10" s="38">
        <v>7.1764793585494431</v>
      </c>
      <c r="EB10" s="38">
        <v>3.3460648559333208</v>
      </c>
      <c r="EC10" s="38">
        <v>-44.070236920472638</v>
      </c>
      <c r="ED10" s="38">
        <v>-3.921705495917351</v>
      </c>
      <c r="EE10" s="38">
        <v>-0.96791918584541747</v>
      </c>
      <c r="EF10" s="38">
        <v>-0.36609527507602024</v>
      </c>
      <c r="EG10" s="38">
        <v>25.242791052569743</v>
      </c>
      <c r="EH10" s="38">
        <v>-10.873523433289847</v>
      </c>
      <c r="EI10" s="38">
        <v>1.4368669904851714</v>
      </c>
      <c r="EJ10" s="38">
        <v>4.3501937893170464</v>
      </c>
      <c r="EK10" s="38">
        <v>6.359720344718923</v>
      </c>
      <c r="EL10" s="38">
        <v>3.7583960078684697</v>
      </c>
      <c r="EM10" s="38">
        <v>-3.4820587308469584</v>
      </c>
      <c r="EN10" s="38">
        <v>2.6604511670519742</v>
      </c>
      <c r="EO10" s="38">
        <v>9.4085633828331083</v>
      </c>
      <c r="EP10" s="38">
        <v>5.5078010750293913</v>
      </c>
      <c r="EQ10" s="38">
        <v>2.3133176306175329</v>
      </c>
      <c r="ER10" s="38">
        <v>0.96364613102031171</v>
      </c>
      <c r="ES10" s="38">
        <v>1.800032190174818</v>
      </c>
      <c r="ET10" s="38">
        <v>4.9984974277256526</v>
      </c>
      <c r="EU10" s="38">
        <v>8.4719078299135191</v>
      </c>
      <c r="EV10" s="38">
        <v>11.443613188141981</v>
      </c>
      <c r="EW10" s="38">
        <v>5.2818847143258694</v>
      </c>
      <c r="EX10" s="38">
        <v>5.9362685978519636</v>
      </c>
      <c r="EY10" s="38">
        <v>-13.72972117374853</v>
      </c>
      <c r="EZ10" s="38">
        <v>1.4083768905849468</v>
      </c>
      <c r="FA10" s="38">
        <v>3.0749406916727935</v>
      </c>
      <c r="FB10" s="38">
        <v>5.5873827157051608</v>
      </c>
      <c r="FC10" s="38">
        <v>2.3973810688138428</v>
      </c>
      <c r="FD10" s="38">
        <v>8.2578614239572374</v>
      </c>
      <c r="FE10" s="38">
        <v>11.654686310451481</v>
      </c>
      <c r="FF10" s="38">
        <v>5.6032668260654503</v>
      </c>
      <c r="FG10" s="38">
        <v>6.0947998800433538</v>
      </c>
      <c r="FH10" s="38">
        <v>-11.360753653034777</v>
      </c>
      <c r="FI10" s="38">
        <v>1.5839450062738791</v>
      </c>
      <c r="FJ10" s="38">
        <v>2.1400520114083434</v>
      </c>
      <c r="FK10" s="38">
        <v>4.555642572831303</v>
      </c>
      <c r="FL10" s="38">
        <v>-5.9530299705717482</v>
      </c>
      <c r="FM10" s="38">
        <v>6.5714484294462778</v>
      </c>
      <c r="FN10" s="38">
        <v>5.1468504171271405</v>
      </c>
      <c r="FO10" s="38">
        <v>13.318246181400255</v>
      </c>
      <c r="FP10" s="38">
        <v>-21.205700796227347</v>
      </c>
      <c r="FQ10" s="38">
        <v>-0.2741024691500229</v>
      </c>
      <c r="FR10" s="38">
        <v>2.579170001536113E-2</v>
      </c>
      <c r="FS10" s="38">
        <v>14.115847653826449</v>
      </c>
      <c r="FT10" s="38">
        <v>11.430243576601555</v>
      </c>
      <c r="FU10" s="38">
        <v>-2.3608980923310838</v>
      </c>
      <c r="FV10" s="38">
        <v>2.9808829368581229</v>
      </c>
      <c r="FW10" s="38">
        <v>-11.441382842190492</v>
      </c>
      <c r="FX10" s="38">
        <v>-3.6471031780644836</v>
      </c>
      <c r="FY10" s="38">
        <v>10.251375682262974</v>
      </c>
      <c r="FZ10" s="38">
        <v>-0.63000445695678309</v>
      </c>
      <c r="GA10" s="38">
        <v>13.968562302026726</v>
      </c>
      <c r="GB10" s="38">
        <v>-14.686430363724725</v>
      </c>
      <c r="GC10" s="38">
        <v>-8.0249170961165817</v>
      </c>
      <c r="GD10" s="38">
        <v>3.3178399692256306</v>
      </c>
      <c r="GE10" s="38">
        <v>10.693288202975367</v>
      </c>
      <c r="GF10" s="38">
        <v>8.8708031019381792</v>
      </c>
      <c r="GG10" s="38">
        <v>0.17119961759286184</v>
      </c>
      <c r="GH10" s="38">
        <v>2.8866163419260431</v>
      </c>
      <c r="GI10" s="38">
        <v>-10.741969691172457</v>
      </c>
      <c r="GJ10" s="38">
        <v>-2.1708179862469734</v>
      </c>
      <c r="GK10" s="38">
        <v>10.579175373162798</v>
      </c>
      <c r="GL10" s="38">
        <v>-2.314982537643445</v>
      </c>
      <c r="GM10" s="38">
        <v>14.954116456892734</v>
      </c>
      <c r="GN10" s="38">
        <v>-11.065537292573808</v>
      </c>
      <c r="GO10" s="38">
        <v>-7.3756542626979069</v>
      </c>
      <c r="GP10" s="38">
        <v>2.391685655138545</v>
      </c>
      <c r="GQ10" s="38">
        <v>10.38228407357451</v>
      </c>
      <c r="GR10" s="38">
        <v>9.5231790201390822</v>
      </c>
      <c r="GS10" s="38">
        <v>-0.7644724340771063</v>
      </c>
      <c r="GT10" s="38">
        <v>2.3420402169799388</v>
      </c>
      <c r="GU10" s="38">
        <v>-10.470670260097208</v>
      </c>
      <c r="GV10" s="38">
        <v>-4.2466760106467376</v>
      </c>
      <c r="GW10" s="38">
        <v>4.1670388589684961</v>
      </c>
      <c r="GX10" s="38">
        <v>-1.2854075376318121</v>
      </c>
      <c r="GY10" s="38">
        <v>11.879306021909514</v>
      </c>
      <c r="GZ10" s="38">
        <v>-5.794703239874778</v>
      </c>
      <c r="HA10" s="38">
        <v>-9.8629635077453486</v>
      </c>
      <c r="HB10" s="38">
        <v>0.9305452808056458</v>
      </c>
      <c r="HC10" s="38">
        <v>8.073073974929045</v>
      </c>
      <c r="HD10" s="38">
        <v>10.092625004462462</v>
      </c>
      <c r="HE10" s="38">
        <v>4.8062086131947837</v>
      </c>
      <c r="HF10" s="38">
        <v>0.71039832517357127</v>
      </c>
      <c r="HG10" s="38">
        <v>-9.210604752222082</v>
      </c>
      <c r="HH10" s="38">
        <v>-6.9814116141914155</v>
      </c>
      <c r="HI10" s="38">
        <v>5.052971320293409</v>
      </c>
      <c r="HJ10" s="38">
        <v>-1.6495458019672498</v>
      </c>
      <c r="HK10" s="38">
        <v>12.522266974150554</v>
      </c>
      <c r="HL10" s="38">
        <v>-6.090327366580695</v>
      </c>
      <c r="HM10" s="38">
        <v>-9.4482325153078364</v>
      </c>
      <c r="HN10" s="38">
        <v>1.9576823791656466</v>
      </c>
      <c r="HO10" s="38">
        <v>5.7860820265742916</v>
      </c>
      <c r="HP10" s="38">
        <v>13.653763763510483</v>
      </c>
      <c r="HQ10" s="38">
        <v>5.0733380555899856</v>
      </c>
      <c r="HR10" s="38">
        <v>-2.1231231440912381</v>
      </c>
      <c r="HS10" s="38">
        <v>-10.488082491333046</v>
      </c>
      <c r="HT10" s="38">
        <v>-3.9873092436558153</v>
      </c>
      <c r="HU10" s="38">
        <v>-2.5884188737686316</v>
      </c>
      <c r="HV10" s="38">
        <v>-80.539974942180848</v>
      </c>
      <c r="HW10" s="38">
        <v>181.33761094418298</v>
      </c>
      <c r="HX10" s="38">
        <v>86.332317654592913</v>
      </c>
      <c r="HY10" s="38">
        <v>-12.600738034395803</v>
      </c>
      <c r="HZ10" s="38">
        <v>0.63386879234899141</v>
      </c>
      <c r="IA10" s="38">
        <v>14.963606219772913</v>
      </c>
      <c r="IB10" s="38">
        <v>12.315473116545689</v>
      </c>
      <c r="IC10" s="38">
        <v>1.9736091076642452</v>
      </c>
      <c r="ID10" s="38">
        <v>1.7247182552810045</v>
      </c>
      <c r="IE10" s="38">
        <v>-13.538995184362918</v>
      </c>
      <c r="IF10" s="38">
        <v>-3.7469501627270319</v>
      </c>
      <c r="IG10" s="38">
        <v>4.5086301472714467</v>
      </c>
      <c r="IH10" s="38">
        <v>-23.73053100476821</v>
      </c>
      <c r="II10" s="38">
        <v>-11.38145444489524</v>
      </c>
      <c r="IJ10" s="38">
        <v>-0.43259460994381982</v>
      </c>
      <c r="IK10" s="38">
        <v>1.2721210973842005</v>
      </c>
      <c r="IL10" s="38">
        <v>18.370185469411766</v>
      </c>
      <c r="IM10" s="38">
        <v>13.62599042276436</v>
      </c>
      <c r="IN10" s="38">
        <v>20.671800388662518</v>
      </c>
      <c r="IO10" s="38">
        <v>4.6769802978562751</v>
      </c>
      <c r="IP10" s="38">
        <v>1.3194188896549264</v>
      </c>
      <c r="IQ10" s="38">
        <v>-12.782485026130871</v>
      </c>
      <c r="IR10" s="38">
        <v>-3.2075016918002035</v>
      </c>
      <c r="IS10" s="38">
        <v>7.6143145739278282</v>
      </c>
      <c r="IT10" s="38">
        <v>-23.520371169642445</v>
      </c>
      <c r="IU10" s="38">
        <v>-12.657925231095732</v>
      </c>
      <c r="IV10" s="38">
        <v>0.96557296110400159</v>
      </c>
      <c r="IW10" s="38">
        <v>4.0944929097124145</v>
      </c>
      <c r="IX10" s="38">
        <v>10.517350158578182</v>
      </c>
      <c r="IY10" s="38">
        <v>11.269340759268104</v>
      </c>
      <c r="IZ10" s="38">
        <v>10.498763429383672</v>
      </c>
      <c r="JA10" s="38">
        <v>14.186419034865423</v>
      </c>
      <c r="JB10" s="38">
        <v>-1.8230714331226636</v>
      </c>
      <c r="JC10" s="38">
        <v>-11.579805265828398</v>
      </c>
      <c r="JD10" s="38">
        <v>3.6696304746553636</v>
      </c>
      <c r="JE10" s="38">
        <v>6.1143256451465362</v>
      </c>
      <c r="JF10" s="38">
        <v>-22.491887417019143</v>
      </c>
      <c r="JG10" s="38">
        <v>-8.6715872377430685</v>
      </c>
      <c r="JH10" s="38">
        <v>3.5987276810436839</v>
      </c>
      <c r="JI10" s="38">
        <v>-0.45568102887420991</v>
      </c>
      <c r="JJ10" s="38">
        <v>6.2082353223056543</v>
      </c>
      <c r="JK10" s="38">
        <v>12.126270034240093</v>
      </c>
      <c r="JL10" s="38">
        <v>12.037170106778561</v>
      </c>
      <c r="JM10" s="38">
        <v>11.10236177963138</v>
      </c>
      <c r="JN10" s="38">
        <v>-7.0884534772785912</v>
      </c>
      <c r="JO10" s="38">
        <v>-8.2115891981035105</v>
      </c>
      <c r="JP10" s="38">
        <v>-4.7144354916209323</v>
      </c>
      <c r="JQ10" s="38">
        <v>22.441131148483208</v>
      </c>
      <c r="JR10" s="38">
        <v>-24.928785536994766</v>
      </c>
      <c r="JS10" s="38">
        <v>-10.615198891195547</v>
      </c>
      <c r="JT10" s="38">
        <v>0.40922419063009841</v>
      </c>
      <c r="JU10" s="38">
        <v>8.9430404768999523</v>
      </c>
      <c r="JV10" s="38">
        <v>2.656721290972115</v>
      </c>
      <c r="JW10" s="38">
        <v>9.9149148356981271</v>
      </c>
      <c r="JX10" s="38">
        <v>10.983005044755572</v>
      </c>
      <c r="JY10" s="38">
        <v>5.3441122435109065</v>
      </c>
      <c r="JZ10" s="38">
        <v>-100</v>
      </c>
      <c r="KA10" s="38">
        <v>8.3697618672230902</v>
      </c>
      <c r="KB10" s="38">
        <v>-7.5535062083399822</v>
      </c>
      <c r="KC10" s="38">
        <v>20.721894475097756</v>
      </c>
      <c r="KD10" s="38">
        <v>-9.6423436448754671</v>
      </c>
      <c r="KE10" s="38">
        <v>8.5669428717005189</v>
      </c>
      <c r="KF10" s="38">
        <v>-8.7085950715011506</v>
      </c>
      <c r="KG10" s="38">
        <v>18.847721620119472</v>
      </c>
      <c r="KH10" s="38">
        <v>-7.1666887737025462</v>
      </c>
      <c r="KI10" s="38">
        <v>9.5352188441671473</v>
      </c>
      <c r="KJ10" s="38">
        <v>-5.8361909829789766</v>
      </c>
      <c r="KK10" s="38">
        <v>18.048392761371446</v>
      </c>
      <c r="KL10" s="38">
        <v>-10.675957099712576</v>
      </c>
      <c r="KM10" s="38">
        <v>5.7181246542878768</v>
      </c>
      <c r="KN10" s="38">
        <v>-7.174675221620987</v>
      </c>
      <c r="KO10" s="38">
        <v>20.222327788945393</v>
      </c>
      <c r="KP10" s="38">
        <v>-10.229047859409249</v>
      </c>
      <c r="KQ10" s="38">
        <v>5.1821971765991321</v>
      </c>
      <c r="KR10" s="38">
        <v>-6.8336407457663029</v>
      </c>
      <c r="KS10" s="38">
        <v>21.832257663156611</v>
      </c>
      <c r="KT10" s="38">
        <v>-13.437400653333583</v>
      </c>
      <c r="KU10" s="38">
        <v>-43.076542135667239</v>
      </c>
      <c r="KV10" s="38">
        <v>60.044749153925352</v>
      </c>
      <c r="KW10" s="38">
        <v>25.577811814258837</v>
      </c>
      <c r="KX10" s="38">
        <v>-12.911354531340663</v>
      </c>
      <c r="KY10" s="38">
        <v>-28.445515018453719</v>
      </c>
      <c r="KZ10" s="38">
        <v>13.892579885935533</v>
      </c>
      <c r="LA10" s="38">
        <v>42.922959424125082</v>
      </c>
      <c r="LB10" s="38">
        <v>-10.410117138612307</v>
      </c>
      <c r="LC10" s="38">
        <v>-27.067552673517071</v>
      </c>
      <c r="LD10" s="38">
        <v>11.107018407551323</v>
      </c>
      <c r="LE10" s="38">
        <v>32.949528273983134</v>
      </c>
      <c r="LF10" s="38">
        <v>-4.7085166383169508</v>
      </c>
      <c r="LG10" s="38">
        <v>-22.273531868662005</v>
      </c>
      <c r="LH10" s="38">
        <v>7.1457007909392871</v>
      </c>
      <c r="LI10" s="38">
        <v>28.924185477656749</v>
      </c>
      <c r="LJ10" s="38">
        <v>-5.9655592426036748</v>
      </c>
      <c r="LK10" s="38">
        <v>-21.629643331910813</v>
      </c>
      <c r="LL10" s="38">
        <v>10.512122116746283</v>
      </c>
      <c r="LM10" s="63"/>
      <c r="LN10" s="61" t="s">
        <v>669</v>
      </c>
      <c r="LO10" s="73"/>
      <c r="LP10" s="6"/>
    </row>
    <row r="11" spans="1:328" s="7" customFormat="1" ht="45" customHeight="1">
      <c r="A11" s="502"/>
      <c r="B11" s="33"/>
      <c r="C11" s="34">
        <v>1.4</v>
      </c>
      <c r="D11" s="35">
        <v>1.4395171783940699</v>
      </c>
      <c r="E11" s="36">
        <v>16</v>
      </c>
      <c r="F11" s="37"/>
      <c r="G11" s="37" t="s">
        <v>675</v>
      </c>
      <c r="H11" s="38">
        <v>8.303082970879899</v>
      </c>
      <c r="I11" s="38">
        <v>5.5831825213553259</v>
      </c>
      <c r="J11" s="38">
        <v>-3.6400866780043373</v>
      </c>
      <c r="K11" s="38">
        <v>-3.5441611437115625</v>
      </c>
      <c r="L11" s="38">
        <v>6.4666340744336139</v>
      </c>
      <c r="M11" s="38">
        <v>10.180686626852435</v>
      </c>
      <c r="N11" s="38">
        <v>4.7490173456827449</v>
      </c>
      <c r="O11" s="38">
        <v>5.6679377131299731</v>
      </c>
      <c r="P11" s="38">
        <v>-1.5005076784151612</v>
      </c>
      <c r="Q11" s="38">
        <v>-0.30952975892365941</v>
      </c>
      <c r="R11" s="38">
        <v>3.7477702571042641</v>
      </c>
      <c r="S11" s="38">
        <v>5.5533370139724667</v>
      </c>
      <c r="T11" s="38">
        <v>3.6366354455160206</v>
      </c>
      <c r="U11" s="38">
        <v>7.1070222223834207</v>
      </c>
      <c r="V11" s="38">
        <v>7.8892381210150688</v>
      </c>
      <c r="W11" s="38">
        <v>5.8215712500600887</v>
      </c>
      <c r="X11" s="38">
        <v>7.3349750819127451</v>
      </c>
      <c r="Y11" s="38">
        <v>-1.0686067672420876</v>
      </c>
      <c r="Z11" s="38">
        <v>1.8143440318469004</v>
      </c>
      <c r="AA11" s="38">
        <v>0.75359920409796644</v>
      </c>
      <c r="AB11" s="38">
        <v>2.5193708641059658</v>
      </c>
      <c r="AC11" s="38">
        <v>1.3852560596314163</v>
      </c>
      <c r="AD11" s="38">
        <v>2.7385960742120119</v>
      </c>
      <c r="AE11" s="38">
        <v>2.3502595720575243</v>
      </c>
      <c r="AF11" s="38">
        <v>7.4788953971812759</v>
      </c>
      <c r="AG11" s="38">
        <v>7.2714008244060437</v>
      </c>
      <c r="AH11" s="38">
        <v>3.2692742850286152</v>
      </c>
      <c r="AI11" s="38">
        <v>3.5752074631033395</v>
      </c>
      <c r="AJ11" s="38">
        <v>3.2271121781720638</v>
      </c>
      <c r="AK11" s="38">
        <v>4.6557319684792446</v>
      </c>
      <c r="AL11" s="38">
        <v>4.9881044098984688</v>
      </c>
      <c r="AM11" s="38">
        <v>7.6502951449109133</v>
      </c>
      <c r="AN11" s="38">
        <v>8.3309775350067525</v>
      </c>
      <c r="AO11" s="38">
        <v>8.544966160511251</v>
      </c>
      <c r="AP11" s="38">
        <v>3.6585540559942444</v>
      </c>
      <c r="AQ11" s="38">
        <v>5.4579928738127421</v>
      </c>
      <c r="AR11" s="38">
        <v>6.2185467057246342</v>
      </c>
      <c r="AS11" s="38">
        <v>5.4367023233751013</v>
      </c>
      <c r="AT11" s="38">
        <v>3.2843047872490558</v>
      </c>
      <c r="AU11" s="38">
        <v>3.7325993877563661</v>
      </c>
      <c r="AV11" s="38">
        <v>5.7076527924396316</v>
      </c>
      <c r="AW11" s="38">
        <v>4.2167777821416479</v>
      </c>
      <c r="AX11" s="38">
        <v>5.5732412156246625</v>
      </c>
      <c r="AY11" s="38">
        <v>5.2672677345917833</v>
      </c>
      <c r="AZ11" s="38">
        <v>6.4899239499849557</v>
      </c>
      <c r="BA11" s="38">
        <v>4.0998664441471675</v>
      </c>
      <c r="BB11" s="38">
        <v>4.3475949237439693</v>
      </c>
      <c r="BC11" s="38">
        <v>4.514538740522454</v>
      </c>
      <c r="BD11" s="38">
        <v>2.5329236720241539</v>
      </c>
      <c r="BE11" s="38">
        <v>6.7726674215713842</v>
      </c>
      <c r="BF11" s="38">
        <v>-2.4653838738837379</v>
      </c>
      <c r="BG11" s="38">
        <v>-79.234118583147108</v>
      </c>
      <c r="BH11" s="38">
        <v>-51.121947808779481</v>
      </c>
      <c r="BI11" s="38">
        <v>5.4323403277538631</v>
      </c>
      <c r="BJ11" s="38">
        <v>-10.438611853146455</v>
      </c>
      <c r="BK11" s="38">
        <v>-12.496137422657114</v>
      </c>
      <c r="BL11" s="38">
        <v>-2.6486842054168989</v>
      </c>
      <c r="BM11" s="38">
        <v>-4.5436034536748053</v>
      </c>
      <c r="BN11" s="38">
        <v>-6.0620155573232637E-2</v>
      </c>
      <c r="BO11" s="38">
        <v>0.69499544325302054</v>
      </c>
      <c r="BP11" s="38">
        <v>-2.8019965357883478</v>
      </c>
      <c r="BQ11" s="38">
        <v>-4.0626928961467286</v>
      </c>
      <c r="BR11" s="38">
        <v>5.1565306775851241</v>
      </c>
      <c r="BS11" s="38">
        <v>349.19212891166831</v>
      </c>
      <c r="BT11" s="38">
        <v>89.515790723870936</v>
      </c>
      <c r="BU11" s="38">
        <v>-18.005738754320305</v>
      </c>
      <c r="BV11" s="38">
        <v>-22.957179730613191</v>
      </c>
      <c r="BW11" s="38">
        <v>-2.2192589493162274</v>
      </c>
      <c r="BX11" s="38">
        <v>-1.9130726542327494</v>
      </c>
      <c r="BY11" s="38">
        <v>5.1708227807216502</v>
      </c>
      <c r="BZ11" s="38">
        <v>12.473971928296379</v>
      </c>
      <c r="CA11" s="38">
        <v>8.5211417407991661</v>
      </c>
      <c r="CB11" s="38">
        <v>11.285266901132758</v>
      </c>
      <c r="CC11" s="38">
        <v>6.7594845090899582</v>
      </c>
      <c r="CD11" s="38">
        <v>9.969908250972594</v>
      </c>
      <c r="CE11" s="38">
        <v>7.8252821913465311</v>
      </c>
      <c r="CF11" s="38">
        <v>9.4840257212973142</v>
      </c>
      <c r="CG11" s="38">
        <v>17.737416574671983</v>
      </c>
      <c r="CH11" s="38">
        <v>42.378922194196633</v>
      </c>
      <c r="CI11" s="38">
        <v>13.116259961845756</v>
      </c>
      <c r="CJ11" s="38">
        <v>7.3306274056909757</v>
      </c>
      <c r="CK11" s="38">
        <v>0.11102873113060241</v>
      </c>
      <c r="CL11" s="38">
        <v>-11.63201328219256</v>
      </c>
      <c r="CM11" s="38">
        <v>-12.825893630678024</v>
      </c>
      <c r="CN11" s="38">
        <v>-14.524986776425024</v>
      </c>
      <c r="CO11" s="38">
        <v>-2.4659562966092778</v>
      </c>
      <c r="CP11" s="38">
        <v>-8.7769647727318869</v>
      </c>
      <c r="CQ11" s="38">
        <v>-9.8781423077640085</v>
      </c>
      <c r="CR11" s="38">
        <v>-1.409908117872078</v>
      </c>
      <c r="CS11" s="38">
        <v>-3.8802979941546027</v>
      </c>
      <c r="CT11" s="38">
        <v>-3.3292017540432823</v>
      </c>
      <c r="CU11" s="38">
        <v>-1.1999037885133248</v>
      </c>
      <c r="CV11" s="38">
        <v>-3.817480539231525</v>
      </c>
      <c r="CW11" s="38">
        <v>1.7133655932860137</v>
      </c>
      <c r="CX11" s="38">
        <v>-1.900259662795051</v>
      </c>
      <c r="CY11" s="38">
        <v>-2.998009904296822</v>
      </c>
      <c r="CZ11" s="38">
        <v>0.73231945324235426</v>
      </c>
      <c r="DA11" s="38">
        <v>-4.4247767266725191</v>
      </c>
      <c r="DB11" s="38">
        <v>2.5710821836653679</v>
      </c>
      <c r="DC11" s="38">
        <v>4.6551253381438045</v>
      </c>
      <c r="DD11" s="38">
        <v>1.7965020857589593</v>
      </c>
      <c r="DE11" s="38">
        <v>5.1394707937960646</v>
      </c>
      <c r="DF11" s="38">
        <v>9.659324394248145</v>
      </c>
      <c r="DG11" s="38">
        <v>4.7587725887916719</v>
      </c>
      <c r="DH11" s="38">
        <v>6.06030405723115</v>
      </c>
      <c r="DI11" s="38">
        <v>3.6625489839022976</v>
      </c>
      <c r="DJ11" s="38">
        <v>4.3838282953713019</v>
      </c>
      <c r="DK11" s="38">
        <v>-100</v>
      </c>
      <c r="DL11" s="38">
        <v>3.1113931139394424</v>
      </c>
      <c r="DM11" s="38">
        <v>4.095911795860772</v>
      </c>
      <c r="DN11" s="38">
        <v>2.8915952526888447</v>
      </c>
      <c r="DO11" s="38">
        <v>2.9893478422774677</v>
      </c>
      <c r="DP11" s="38">
        <v>6.2038433033324623</v>
      </c>
      <c r="DQ11" s="38">
        <v>3.9133958426109245</v>
      </c>
      <c r="DR11" s="38">
        <v>1.6912291686829235</v>
      </c>
      <c r="DS11" s="38">
        <v>2.1674710338344738</v>
      </c>
      <c r="DT11" s="38">
        <v>5.9622590334826668</v>
      </c>
      <c r="DU11" s="38">
        <v>3.8172919363589557</v>
      </c>
      <c r="DV11" s="38">
        <v>6.9876879573900226</v>
      </c>
      <c r="DW11" s="38">
        <v>5.8450675750219006</v>
      </c>
      <c r="DX11" s="38">
        <v>4.9752888879028632</v>
      </c>
      <c r="DY11" s="38">
        <v>4.5439927264067137</v>
      </c>
      <c r="DZ11" s="38">
        <v>5.7801307265545887</v>
      </c>
      <c r="EA11" s="38">
        <v>4.3226602045791225</v>
      </c>
      <c r="EB11" s="38">
        <v>2.2948729523023275</v>
      </c>
      <c r="EC11" s="38">
        <v>-41.744776637908096</v>
      </c>
      <c r="ED11" s="38">
        <v>-8.477868012707944</v>
      </c>
      <c r="EE11" s="38">
        <v>-1.2789715978343708</v>
      </c>
      <c r="EF11" s="38">
        <v>-0.735991939832914</v>
      </c>
      <c r="EG11" s="38">
        <v>55.855037517662566</v>
      </c>
      <c r="EH11" s="38">
        <v>-8.748977196944324</v>
      </c>
      <c r="EI11" s="38">
        <v>8.7748729802541732</v>
      </c>
      <c r="EJ11" s="38">
        <v>9.3270196762172759</v>
      </c>
      <c r="EK11" s="38">
        <v>11.524584372690157</v>
      </c>
      <c r="EL11" s="38">
        <v>18.780246954491759</v>
      </c>
      <c r="EM11" s="38">
        <v>-8.4317421850370948</v>
      </c>
      <c r="EN11" s="38">
        <v>-8.6433405041680089</v>
      </c>
      <c r="EO11" s="38">
        <v>-5.0523513280872265</v>
      </c>
      <c r="EP11" s="38">
        <v>-2.8085523950203282</v>
      </c>
      <c r="EQ11" s="38">
        <v>-1.0467477885103307</v>
      </c>
      <c r="ER11" s="38">
        <v>-0.4575972613916548</v>
      </c>
      <c r="ES11" s="38">
        <v>3.8296016373503079</v>
      </c>
      <c r="ET11" s="38">
        <v>6.7903530254420019</v>
      </c>
      <c r="EU11" s="38">
        <v>2.974342870345609</v>
      </c>
      <c r="EV11" s="38">
        <v>3.6556750739621151</v>
      </c>
      <c r="EW11" s="38">
        <v>5.8721390489038896</v>
      </c>
      <c r="EX11" s="38">
        <v>4.9939428987681822</v>
      </c>
      <c r="EY11" s="38">
        <v>-14.740520491946967</v>
      </c>
      <c r="EZ11" s="38">
        <v>8.8846102204272626</v>
      </c>
      <c r="FA11" s="38">
        <v>11.479125785563298</v>
      </c>
      <c r="FB11" s="38">
        <v>-4.8859185119880806</v>
      </c>
      <c r="FC11" s="38">
        <v>3.3534102028120856</v>
      </c>
      <c r="FD11" s="38">
        <v>3.2689646860592347</v>
      </c>
      <c r="FE11" s="38">
        <v>3.4574530654043087</v>
      </c>
      <c r="FF11" s="38">
        <v>5.6412926287025442</v>
      </c>
      <c r="FG11" s="38">
        <v>4.8958166211799892</v>
      </c>
      <c r="FH11" s="38">
        <v>-12.120025871455923</v>
      </c>
      <c r="FI11" s="38">
        <v>9.1970621439142235</v>
      </c>
      <c r="FJ11" s="38">
        <v>6.7162955409032321</v>
      </c>
      <c r="FK11" s="38">
        <v>-4.4828944171478895</v>
      </c>
      <c r="FL11" s="38">
        <v>-1.0762972845241023</v>
      </c>
      <c r="FM11" s="38">
        <v>14.344787753392566</v>
      </c>
      <c r="FN11" s="38">
        <v>1.8085859127217248</v>
      </c>
      <c r="FO11" s="38">
        <v>-12.622869677062994</v>
      </c>
      <c r="FP11" s="38">
        <v>4.7379414539322227</v>
      </c>
      <c r="FQ11" s="38">
        <v>-0.51997928238472468</v>
      </c>
      <c r="FR11" s="38">
        <v>-0.25573446201607908</v>
      </c>
      <c r="FS11" s="38">
        <v>5.6106123490351649</v>
      </c>
      <c r="FT11" s="38">
        <v>3.8156847840407977</v>
      </c>
      <c r="FU11" s="38">
        <v>-0.72912946572944293</v>
      </c>
      <c r="FV11" s="38">
        <v>2.7136214079149568E-2</v>
      </c>
      <c r="FW11" s="38">
        <v>-4.8729862119998444</v>
      </c>
      <c r="FX11" s="38">
        <v>-3.5606459854452197</v>
      </c>
      <c r="FY11" s="38">
        <v>4.356144355757948</v>
      </c>
      <c r="FZ11" s="38">
        <v>1.9099355576372119</v>
      </c>
      <c r="GA11" s="38">
        <v>-3.5543200818916318</v>
      </c>
      <c r="GB11" s="38">
        <v>8.3916891484456642</v>
      </c>
      <c r="GC11" s="38">
        <v>-5.4241289039238154</v>
      </c>
      <c r="GD11" s="38">
        <v>0.61928126091372349</v>
      </c>
      <c r="GE11" s="38">
        <v>-1.553944126430423</v>
      </c>
      <c r="GF11" s="38">
        <v>5.0709418961385069</v>
      </c>
      <c r="GG11" s="38">
        <v>3.3110932720688453</v>
      </c>
      <c r="GH11" s="38">
        <v>1.7679511875990528</v>
      </c>
      <c r="GI11" s="38">
        <v>-6.6003602741377563</v>
      </c>
      <c r="GJ11" s="38">
        <v>-0.33126809698903514</v>
      </c>
      <c r="GK11" s="38">
        <v>5.1182702513457201</v>
      </c>
      <c r="GL11" s="38">
        <v>-4.3139663241944959E-2</v>
      </c>
      <c r="GM11" s="38">
        <v>-2.1750052613926272</v>
      </c>
      <c r="GN11" s="38">
        <v>-9.4626060850970362E-2</v>
      </c>
      <c r="GO11" s="38">
        <v>-2.6681019822217991</v>
      </c>
      <c r="GP11" s="38">
        <v>-0.42901289826630773</v>
      </c>
      <c r="GQ11" s="38">
        <v>0.17138635182848816</v>
      </c>
      <c r="GR11" s="38">
        <v>3.9086004798763128</v>
      </c>
      <c r="GS11" s="38">
        <v>4.6901403042421066</v>
      </c>
      <c r="GT11" s="38">
        <v>1.3832835777061234</v>
      </c>
      <c r="GU11" s="38">
        <v>-1.9202281439942794</v>
      </c>
      <c r="GV11" s="38">
        <v>-0.52368467206491687</v>
      </c>
      <c r="GW11" s="38">
        <v>1.1964736129760638</v>
      </c>
      <c r="GX11" s="38">
        <v>0.25298055416942589</v>
      </c>
      <c r="GY11" s="38">
        <v>-2.5037752465173497</v>
      </c>
      <c r="GZ11" s="38">
        <v>1.2880222701529647</v>
      </c>
      <c r="HA11" s="38">
        <v>-2.3589890462778698</v>
      </c>
      <c r="HB11" s="38">
        <v>2.0958156128129559</v>
      </c>
      <c r="HC11" s="38">
        <v>0.80477893648784971</v>
      </c>
      <c r="HD11" s="38">
        <v>4.1138534841483221</v>
      </c>
      <c r="HE11" s="38">
        <v>-2.2737564730306303E-2</v>
      </c>
      <c r="HF11" s="38">
        <v>3.1432253172858537</v>
      </c>
      <c r="HG11" s="38">
        <v>-1.2128853975095666</v>
      </c>
      <c r="HH11" s="38">
        <v>-1.2559014150735521</v>
      </c>
      <c r="HI11" s="38">
        <v>-0.86936338371957333</v>
      </c>
      <c r="HJ11" s="38">
        <v>0.68811801246741311</v>
      </c>
      <c r="HK11" s="38">
        <v>-0.64746149578087397</v>
      </c>
      <c r="HL11" s="38">
        <v>-0.14051934680625777</v>
      </c>
      <c r="HM11" s="38">
        <v>-1.0881143964790709</v>
      </c>
      <c r="HN11" s="38">
        <v>1.7999204433339742</v>
      </c>
      <c r="HO11" s="38">
        <v>1.9756043237181729</v>
      </c>
      <c r="HP11" s="38">
        <v>1.777124451471451</v>
      </c>
      <c r="HQ11" s="38">
        <v>0.21518027381588922</v>
      </c>
      <c r="HR11" s="38">
        <v>3.3082422850644946</v>
      </c>
      <c r="HS11" s="38">
        <v>-3.0859074404596925</v>
      </c>
      <c r="HT11" s="38">
        <v>2.8271741453119716</v>
      </c>
      <c r="HU11" s="38">
        <v>-9.4462204401848169</v>
      </c>
      <c r="HV11" s="38">
        <v>-78.56271340598299</v>
      </c>
      <c r="HW11" s="38">
        <v>133.85275418159591</v>
      </c>
      <c r="HX11" s="38">
        <v>115.4017657657682</v>
      </c>
      <c r="HY11" s="38">
        <v>-15.977528798702338</v>
      </c>
      <c r="HZ11" s="38">
        <v>-0.53876527402969998</v>
      </c>
      <c r="IA11" s="38">
        <v>13.451669074460142</v>
      </c>
      <c r="IB11" s="38">
        <v>-0.20394206603077691</v>
      </c>
      <c r="IC11" s="38">
        <v>4.9216535499753178</v>
      </c>
      <c r="ID11" s="38">
        <v>4.0893289746100123</v>
      </c>
      <c r="IE11" s="38">
        <v>-6.4515941148066531</v>
      </c>
      <c r="IF11" s="38">
        <v>1.4934652256769709</v>
      </c>
      <c r="IG11" s="38">
        <v>-0.74433413119506042</v>
      </c>
      <c r="IH11" s="38">
        <v>-8.4273668862236661</v>
      </c>
      <c r="II11" s="38">
        <v>-1.3366736210213901</v>
      </c>
      <c r="IJ11" s="38">
        <v>-6.8061369054326519</v>
      </c>
      <c r="IK11" s="38">
        <v>-21.051448613516385</v>
      </c>
      <c r="IL11" s="38">
        <v>26.233608833577321</v>
      </c>
      <c r="IM11" s="38">
        <v>13.806926621618018</v>
      </c>
      <c r="IN11" s="38">
        <v>7.0033877826536326</v>
      </c>
      <c r="IO11" s="38">
        <v>12.207500179541569</v>
      </c>
      <c r="IP11" s="38">
        <v>0.43117202760126361</v>
      </c>
      <c r="IQ11" s="38">
        <v>-4.0688371858943668</v>
      </c>
      <c r="IR11" s="38">
        <v>-2.6341012583379921</v>
      </c>
      <c r="IS11" s="38">
        <v>2.2404381135084037</v>
      </c>
      <c r="IT11" s="38">
        <v>-10.213210472418027</v>
      </c>
      <c r="IU11" s="38">
        <v>0.18112583146812256</v>
      </c>
      <c r="IV11" s="38">
        <v>0.21922932665438566</v>
      </c>
      <c r="IW11" s="38">
        <v>-4.5281442193730044</v>
      </c>
      <c r="IX11" s="38">
        <v>0.28923869268409419</v>
      </c>
      <c r="IY11" s="38">
        <v>7.9859680786106253</v>
      </c>
      <c r="IZ11" s="38">
        <v>-0.19419910640010585</v>
      </c>
      <c r="JA11" s="38">
        <v>-0.95446015109465066</v>
      </c>
      <c r="JB11" s="38">
        <v>-0.92568589247348143</v>
      </c>
      <c r="JC11" s="38">
        <v>-5.9386123747610924</v>
      </c>
      <c r="JD11" s="38">
        <v>11.102525345616883</v>
      </c>
      <c r="JE11" s="38">
        <v>-4.3751009027869827</v>
      </c>
      <c r="JF11" s="38">
        <v>-11.297050703387185</v>
      </c>
      <c r="JG11" s="38">
        <v>9.5945717664712049</v>
      </c>
      <c r="JH11" s="38">
        <v>-2.2919821430884895</v>
      </c>
      <c r="JI11" s="38">
        <v>-3.9807623646731827</v>
      </c>
      <c r="JJ11" s="38">
        <v>2.498237436747047</v>
      </c>
      <c r="JK11" s="38">
        <v>5.125023906640223</v>
      </c>
      <c r="JL11" s="38">
        <v>5.5449989409159599</v>
      </c>
      <c r="JM11" s="38">
        <v>-4.4733041320454845</v>
      </c>
      <c r="JN11" s="38">
        <v>-2.0343417550101037</v>
      </c>
      <c r="JO11" s="38">
        <v>-2.3213674571762084</v>
      </c>
      <c r="JP11" s="38">
        <v>5.4145156566834913</v>
      </c>
      <c r="JQ11" s="38">
        <v>2.6243941492543286</v>
      </c>
      <c r="JR11" s="38">
        <v>-9.4947808011096697</v>
      </c>
      <c r="JS11" s="38">
        <v>6.6010290214355791</v>
      </c>
      <c r="JT11" s="38">
        <v>0.91672188433291524</v>
      </c>
      <c r="JU11" s="38">
        <v>0.14702041435430147</v>
      </c>
      <c r="JV11" s="38">
        <v>-2.0822934510860165</v>
      </c>
      <c r="JW11" s="38">
        <v>6.4311057110922007</v>
      </c>
      <c r="JX11" s="38">
        <v>3.1588936122106048</v>
      </c>
      <c r="JY11" s="38">
        <v>-3.808633717340129</v>
      </c>
      <c r="JZ11" s="38">
        <v>-100</v>
      </c>
      <c r="KA11" s="38">
        <v>2.9279491252543437</v>
      </c>
      <c r="KB11" s="38">
        <v>-0.40928367484832506</v>
      </c>
      <c r="KC11" s="38">
        <v>7.024240358238302</v>
      </c>
      <c r="KD11" s="38">
        <v>-6.0120179945616457</v>
      </c>
      <c r="KE11" s="38">
        <v>3.9107162642230122</v>
      </c>
      <c r="KF11" s="38">
        <v>-1.5614782725759397</v>
      </c>
      <c r="KG11" s="38">
        <v>7.1259191845610701</v>
      </c>
      <c r="KH11" s="38">
        <v>-3.0784724592225388</v>
      </c>
      <c r="KI11" s="38">
        <v>1.6697235768926788</v>
      </c>
      <c r="KJ11" s="38">
        <v>-3.6665658855795584</v>
      </c>
      <c r="KK11" s="38">
        <v>7.627612870197467</v>
      </c>
      <c r="KL11" s="38">
        <v>0.52146640485595697</v>
      </c>
      <c r="KM11" s="38">
        <v>-0.38835081520940662</v>
      </c>
      <c r="KN11" s="38">
        <v>-0.72471361307142956</v>
      </c>
      <c r="KO11" s="38">
        <v>6.4781581383586797</v>
      </c>
      <c r="KP11" s="38">
        <v>-0.30456574836577488</v>
      </c>
      <c r="KQ11" s="38">
        <v>-0.79761019795402888</v>
      </c>
      <c r="KR11" s="38">
        <v>0.44912670790810694</v>
      </c>
      <c r="KS11" s="38">
        <v>5.0110699843265394</v>
      </c>
      <c r="KT11" s="38">
        <v>-2.2424106067045102</v>
      </c>
      <c r="KU11" s="38">
        <v>-43.505894194070393</v>
      </c>
      <c r="KV11" s="38">
        <v>57.811054562906492</v>
      </c>
      <c r="KW11" s="38">
        <v>13.270971702275716</v>
      </c>
      <c r="KX11" s="38">
        <v>-1.7047299998982197</v>
      </c>
      <c r="KY11" s="38">
        <v>-11.298252488726519</v>
      </c>
      <c r="KZ11" s="38">
        <v>-7.6037555933212104</v>
      </c>
      <c r="LA11" s="38">
        <v>35.023533772954266</v>
      </c>
      <c r="LB11" s="38">
        <v>-1.205778292832477</v>
      </c>
      <c r="LC11" s="38">
        <v>-9.5152730439056228</v>
      </c>
      <c r="LD11" s="38">
        <v>-1.5925610480878163</v>
      </c>
      <c r="LE11" s="38">
        <v>4.0902849473464471</v>
      </c>
      <c r="LF11" s="38">
        <v>-1.4340745578474241</v>
      </c>
      <c r="LG11" s="38">
        <v>-5.9585572347556166</v>
      </c>
      <c r="LH11" s="38">
        <v>0.7329995067515398</v>
      </c>
      <c r="LI11" s="38">
        <v>5.9771458598263365</v>
      </c>
      <c r="LJ11" s="38">
        <v>-0.84723010723682535</v>
      </c>
      <c r="LK11" s="38">
        <v>-1.9082795765201723</v>
      </c>
      <c r="LL11" s="38">
        <v>3.6054497850252574</v>
      </c>
      <c r="LM11" s="60"/>
      <c r="LN11" s="61" t="s">
        <v>676</v>
      </c>
      <c r="LO11" s="73"/>
      <c r="LP11" s="6"/>
    </row>
    <row r="12" spans="1:328" s="8" customFormat="1" ht="18" customHeight="1">
      <c r="A12" s="502"/>
      <c r="C12" s="34">
        <v>1.5</v>
      </c>
      <c r="D12" s="35">
        <v>9.3572843416015807</v>
      </c>
      <c r="E12" s="39">
        <v>19</v>
      </c>
      <c r="F12" s="37"/>
      <c r="G12" s="37" t="s">
        <v>682</v>
      </c>
      <c r="H12" s="38">
        <v>-0.59007809791408761</v>
      </c>
      <c r="I12" s="38">
        <v>1.9613339479046914</v>
      </c>
      <c r="J12" s="38">
        <v>2.3213350364664791</v>
      </c>
      <c r="K12" s="38">
        <v>5.1396933099835138</v>
      </c>
      <c r="L12" s="38">
        <v>4.7390462531412254</v>
      </c>
      <c r="M12" s="38">
        <v>5.0843338873319652</v>
      </c>
      <c r="N12" s="38">
        <v>3.6089431659261919</v>
      </c>
      <c r="O12" s="38">
        <v>2.1159763922454289</v>
      </c>
      <c r="P12" s="38">
        <v>3.6163045826950651</v>
      </c>
      <c r="Q12" s="38">
        <v>2.1010943808324782</v>
      </c>
      <c r="R12" s="38">
        <v>5.2624052675833468</v>
      </c>
      <c r="S12" s="38">
        <v>2.2575002426974038</v>
      </c>
      <c r="T12" s="38">
        <v>1.760428530799274</v>
      </c>
      <c r="U12" s="38">
        <v>2.2034572868983275</v>
      </c>
      <c r="V12" s="38">
        <v>3.3468867968383194</v>
      </c>
      <c r="W12" s="38">
        <v>1.5787488444752427</v>
      </c>
      <c r="X12" s="38">
        <v>2.2841197909555717</v>
      </c>
      <c r="Y12" s="38">
        <v>1.4568481988186761</v>
      </c>
      <c r="Z12" s="38">
        <v>3.1688029866028273</v>
      </c>
      <c r="AA12" s="38">
        <v>10.24985532533826</v>
      </c>
      <c r="AB12" s="38">
        <v>5.0747009561884653</v>
      </c>
      <c r="AC12" s="38">
        <v>0.67621318907565353</v>
      </c>
      <c r="AD12" s="38">
        <v>9.4057483529480521</v>
      </c>
      <c r="AE12" s="38">
        <v>1.6516813851865919</v>
      </c>
      <c r="AF12" s="38">
        <v>6.7387115508529263</v>
      </c>
      <c r="AG12" s="38">
        <v>7.7229034914814321</v>
      </c>
      <c r="AH12" s="38">
        <v>-0.9387240311308318</v>
      </c>
      <c r="AI12" s="38">
        <v>2.8912074134708661</v>
      </c>
      <c r="AJ12" s="38">
        <v>3.0007926078601059</v>
      </c>
      <c r="AK12" s="38">
        <v>1.4424544725607973</v>
      </c>
      <c r="AL12" s="38">
        <v>0.72593749087654658</v>
      </c>
      <c r="AM12" s="38">
        <v>2.9798440440818439</v>
      </c>
      <c r="AN12" s="38">
        <v>3.1567891908324697</v>
      </c>
      <c r="AO12" s="38">
        <v>5.1412274223070966</v>
      </c>
      <c r="AP12" s="38">
        <v>5.3199002742530439</v>
      </c>
      <c r="AQ12" s="38">
        <v>1.6751961140669493</v>
      </c>
      <c r="AR12" s="38">
        <v>3.8530450975748209</v>
      </c>
      <c r="AS12" s="38">
        <v>0.22650294736953924</v>
      </c>
      <c r="AT12" s="38">
        <v>4.2867633738596425</v>
      </c>
      <c r="AU12" s="38">
        <v>4.0003449315381374</v>
      </c>
      <c r="AV12" s="38">
        <v>2.0375122051398336</v>
      </c>
      <c r="AW12" s="38">
        <v>2.7497183054371703</v>
      </c>
      <c r="AX12" s="38">
        <v>3.838045733918463</v>
      </c>
      <c r="AY12" s="38">
        <v>2.7317368425458426</v>
      </c>
      <c r="AZ12" s="38">
        <v>2.3890059123184813</v>
      </c>
      <c r="BA12" s="38">
        <v>2.0950180520412829</v>
      </c>
      <c r="BB12" s="38">
        <v>1.159243821790696</v>
      </c>
      <c r="BC12" s="38">
        <v>3.5739662758187905</v>
      </c>
      <c r="BD12" s="38">
        <v>3.7241096861777407</v>
      </c>
      <c r="BE12" s="38">
        <v>6.4617660368538878</v>
      </c>
      <c r="BF12" s="38">
        <v>0.80582328758247002</v>
      </c>
      <c r="BG12" s="38">
        <v>-36.326763598783643</v>
      </c>
      <c r="BH12" s="38">
        <v>-38.330728715963112</v>
      </c>
      <c r="BI12" s="38">
        <v>-12.0862985945448</v>
      </c>
      <c r="BJ12" s="38">
        <v>-10.951115344663322</v>
      </c>
      <c r="BK12" s="38">
        <v>-8.4669612951234967</v>
      </c>
      <c r="BL12" s="38">
        <v>-9.5521938909001278</v>
      </c>
      <c r="BM12" s="38">
        <v>-11.133484224613994</v>
      </c>
      <c r="BN12" s="38">
        <v>-10.968335286742075</v>
      </c>
      <c r="BO12" s="38">
        <v>-3.7742883450945186</v>
      </c>
      <c r="BP12" s="38">
        <v>-12.325461367936526</v>
      </c>
      <c r="BQ12" s="38">
        <v>-3.4238260673502481</v>
      </c>
      <c r="BR12" s="38">
        <v>-1.5772528577342655</v>
      </c>
      <c r="BS12" s="38">
        <v>40.70709430437276</v>
      </c>
      <c r="BT12" s="38">
        <v>53.364829182436551</v>
      </c>
      <c r="BU12" s="38">
        <v>17.213023568156729</v>
      </c>
      <c r="BV12" s="38">
        <v>24.644487463967053</v>
      </c>
      <c r="BW12" s="38">
        <v>20.022139942974178</v>
      </c>
      <c r="BX12" s="38">
        <v>9.34445211377097</v>
      </c>
      <c r="BY12" s="38">
        <v>9.9941607334754963</v>
      </c>
      <c r="BZ12" s="38">
        <v>15.622943142297913</v>
      </c>
      <c r="CA12" s="38">
        <v>0.72466888309334365</v>
      </c>
      <c r="CB12" s="38">
        <v>1.9796856124083746</v>
      </c>
      <c r="CC12" s="38">
        <v>-1.4062581793692175</v>
      </c>
      <c r="CD12" s="38">
        <v>12.274406905413343</v>
      </c>
      <c r="CE12" s="38">
        <v>-0.96079796571933684</v>
      </c>
      <c r="CF12" s="38">
        <v>2.0092227977637691</v>
      </c>
      <c r="CG12" s="38">
        <v>10.966254945797573</v>
      </c>
      <c r="CH12" s="38">
        <v>5.6802924584405901</v>
      </c>
      <c r="CI12" s="38">
        <v>12.816749593667609</v>
      </c>
      <c r="CJ12" s="38">
        <v>15.374600956413914</v>
      </c>
      <c r="CK12" s="38">
        <v>10.615521965799218</v>
      </c>
      <c r="CL12" s="38">
        <v>1.6129675526134832</v>
      </c>
      <c r="CM12" s="38">
        <v>3.3807812031708409</v>
      </c>
      <c r="CN12" s="38">
        <v>11.028115117114169</v>
      </c>
      <c r="CO12" s="38">
        <v>6.4652766043397918</v>
      </c>
      <c r="CP12" s="38">
        <v>6.4281110767574887</v>
      </c>
      <c r="CQ12" s="38">
        <v>1.5758009024750379</v>
      </c>
      <c r="CR12" s="38">
        <v>6.0854796612367323</v>
      </c>
      <c r="CS12" s="38">
        <v>-10.76851676164803</v>
      </c>
      <c r="CT12" s="38">
        <v>-10.107700945009171</v>
      </c>
      <c r="CU12" s="38">
        <v>-7.5285629300248189</v>
      </c>
      <c r="CV12" s="38">
        <v>-7.7117681062366898</v>
      </c>
      <c r="CW12" s="38">
        <v>-4.0292040402796374</v>
      </c>
      <c r="CX12" s="38">
        <v>-1.7819117663155026</v>
      </c>
      <c r="CY12" s="38">
        <v>-4.627380371168158</v>
      </c>
      <c r="CZ12" s="38">
        <v>-3.0203641400136974</v>
      </c>
      <c r="DA12" s="38">
        <v>2.165381563464706</v>
      </c>
      <c r="DB12" s="38">
        <v>1.8912607062355704</v>
      </c>
      <c r="DC12" s="38">
        <v>5.876017174256603</v>
      </c>
      <c r="DD12" s="38">
        <v>-5.524024424909399</v>
      </c>
      <c r="DE12" s="38">
        <v>12.497676357887528</v>
      </c>
      <c r="DF12" s="38">
        <v>11.675595875921857</v>
      </c>
      <c r="DG12" s="38">
        <v>-1.4806610185893732</v>
      </c>
      <c r="DH12" s="38">
        <v>-2.842022704823961</v>
      </c>
      <c r="DI12" s="38">
        <v>-1.0395737746548406</v>
      </c>
      <c r="DJ12" s="38">
        <v>2.802911961663284</v>
      </c>
      <c r="DK12" s="38">
        <v>-100</v>
      </c>
      <c r="DL12" s="38">
        <v>1.2107057573821152</v>
      </c>
      <c r="DM12" s="38">
        <v>4.9835963973328745</v>
      </c>
      <c r="DN12" s="38">
        <v>3.1419148372751096</v>
      </c>
      <c r="DO12" s="38">
        <v>3.1373237617005714</v>
      </c>
      <c r="DP12" s="38">
        <v>2.4470646738713526</v>
      </c>
      <c r="DQ12" s="38">
        <v>1.776405490614934</v>
      </c>
      <c r="DR12" s="38">
        <v>6.01637479843356</v>
      </c>
      <c r="DS12" s="38">
        <v>3.7777934326045965</v>
      </c>
      <c r="DT12" s="38">
        <v>4.3952594949694657</v>
      </c>
      <c r="DU12" s="38">
        <v>2.4241793630470028</v>
      </c>
      <c r="DV12" s="38">
        <v>2.2684137778698528</v>
      </c>
      <c r="DW12" s="38">
        <v>4.042091820739202</v>
      </c>
      <c r="DX12" s="38">
        <v>2.7981584782904605</v>
      </c>
      <c r="DY12" s="38">
        <v>2.8933396905494391</v>
      </c>
      <c r="DZ12" s="38">
        <v>2.9886873817669795</v>
      </c>
      <c r="EA12" s="38">
        <v>2.2615361774954437</v>
      </c>
      <c r="EB12" s="38">
        <v>3.6326675561410724</v>
      </c>
      <c r="EC12" s="38">
        <v>-28.661505071002011</v>
      </c>
      <c r="ED12" s="38">
        <v>-9.674205047249302</v>
      </c>
      <c r="EE12" s="38">
        <v>-8.6427421155447632</v>
      </c>
      <c r="EF12" s="38">
        <v>-5.8967605855938814</v>
      </c>
      <c r="EG12" s="38">
        <v>34.469794834915092</v>
      </c>
      <c r="EH12" s="38">
        <v>17.984535234252675</v>
      </c>
      <c r="EI12" s="38">
        <v>8.5996535546749726</v>
      </c>
      <c r="EJ12" s="38">
        <v>4.3216051300327649</v>
      </c>
      <c r="EK12" s="38">
        <v>4.4516960366599108</v>
      </c>
      <c r="EL12" s="38">
        <v>11.089111225412495</v>
      </c>
      <c r="EM12" s="38">
        <v>5.1491384315514637</v>
      </c>
      <c r="EN12" s="38">
        <v>7.8857005893626422</v>
      </c>
      <c r="EO12" s="38">
        <v>-1.7941270289260558</v>
      </c>
      <c r="EP12" s="38">
        <v>-8.4553553117280558</v>
      </c>
      <c r="EQ12" s="38">
        <v>-3.4649081947493272</v>
      </c>
      <c r="ER12" s="38">
        <v>0.38946561819182079</v>
      </c>
      <c r="ES12" s="38">
        <v>4.1933179694781444</v>
      </c>
      <c r="ET12" s="38">
        <v>2.421580292986846</v>
      </c>
      <c r="EU12" s="38">
        <v>2.9653395525249664</v>
      </c>
      <c r="EV12" s="38">
        <v>3.0703485894002256</v>
      </c>
      <c r="EW12" s="38">
        <v>3.2666410402526509</v>
      </c>
      <c r="EX12" s="38">
        <v>2.8071731623664533</v>
      </c>
      <c r="EY12" s="38">
        <v>-11.282094966291893</v>
      </c>
      <c r="EZ12" s="38">
        <v>12.373279059462462</v>
      </c>
      <c r="FA12" s="38">
        <v>7.0981439492299785</v>
      </c>
      <c r="FB12" s="38">
        <v>-1.2987443605611446</v>
      </c>
      <c r="FC12" s="38">
        <v>1.8940295912981355</v>
      </c>
      <c r="FD12" s="38">
        <v>3.0863660057762274</v>
      </c>
      <c r="FE12" s="38">
        <v>3.4631460023578029</v>
      </c>
      <c r="FF12" s="38">
        <v>3.3065329826397658</v>
      </c>
      <c r="FG12" s="38">
        <v>2.7272404572618996</v>
      </c>
      <c r="FH12" s="38">
        <v>-10.611346963318681</v>
      </c>
      <c r="FI12" s="38">
        <v>11.579118928347171</v>
      </c>
      <c r="FJ12" s="38">
        <v>6.2975635756023394</v>
      </c>
      <c r="FK12" s="38">
        <v>-1.6097370925181309</v>
      </c>
      <c r="FL12" s="38">
        <v>-6.9364239968065959</v>
      </c>
      <c r="FM12" s="38">
        <v>6.6400611062926487</v>
      </c>
      <c r="FN12" s="38">
        <v>-14.656288762249119</v>
      </c>
      <c r="FO12" s="38">
        <v>10.268723207160747</v>
      </c>
      <c r="FP12" s="38">
        <v>2.235705325365231</v>
      </c>
      <c r="FQ12" s="38">
        <v>-3.7730741301340629</v>
      </c>
      <c r="FR12" s="38">
        <v>-10.084093517612502</v>
      </c>
      <c r="FS12" s="38">
        <v>6.7756557572779457</v>
      </c>
      <c r="FT12" s="38">
        <v>12.337255154220841</v>
      </c>
      <c r="FU12" s="38">
        <v>-9.9183300149806826</v>
      </c>
      <c r="FV12" s="38">
        <v>10.790330028397051</v>
      </c>
      <c r="FW12" s="38">
        <v>0.5161078995000139</v>
      </c>
      <c r="FX12" s="38">
        <v>-4.547894519081126</v>
      </c>
      <c r="FY12" s="38">
        <v>7.0165816616452759</v>
      </c>
      <c r="FZ12" s="38">
        <v>-12.305565381110256</v>
      </c>
      <c r="GA12" s="38">
        <v>9.8485313840359368</v>
      </c>
      <c r="GB12" s="38">
        <v>2.5727403288757529</v>
      </c>
      <c r="GC12" s="38">
        <v>-5.1241062804640904</v>
      </c>
      <c r="GD12" s="38">
        <v>-11.379748667656912</v>
      </c>
      <c r="GE12" s="38">
        <v>8.3444457943142538</v>
      </c>
      <c r="GF12" s="38">
        <v>10.694516053029773</v>
      </c>
      <c r="GG12" s="38">
        <v>-7.1291712332134693</v>
      </c>
      <c r="GH12" s="38">
        <v>7.6276204307508948</v>
      </c>
      <c r="GI12" s="38">
        <v>2.7501061777996938E-2</v>
      </c>
      <c r="GJ12" s="38">
        <v>-4.132329960550905</v>
      </c>
      <c r="GK12" s="38">
        <v>8.2138593347609117</v>
      </c>
      <c r="GL12" s="38">
        <v>-13.805909154072609</v>
      </c>
      <c r="GM12" s="38">
        <v>10.611328361093257</v>
      </c>
      <c r="GN12" s="38">
        <v>1.7431343805121458</v>
      </c>
      <c r="GO12" s="38">
        <v>-3.5231966978978306</v>
      </c>
      <c r="GP12" s="38">
        <v>-5.2972448507065906</v>
      </c>
      <c r="GQ12" s="38">
        <v>3.2587318006679169</v>
      </c>
      <c r="GR12" s="38">
        <v>6.0607795749337185</v>
      </c>
      <c r="GS12" s="38">
        <v>0.92356674467468736</v>
      </c>
      <c r="GT12" s="38">
        <v>-4.2278420477259715E-4</v>
      </c>
      <c r="GU12" s="38">
        <v>5.0332511719934985</v>
      </c>
      <c r="GV12" s="38">
        <v>-3.2483752373883732</v>
      </c>
      <c r="GW12" s="38">
        <v>-0.48724425567637297</v>
      </c>
      <c r="GX12" s="38">
        <v>-10.473451989141552</v>
      </c>
      <c r="GY12" s="38">
        <v>10.72913593887192</v>
      </c>
      <c r="GZ12" s="38">
        <v>0.20382383448888675</v>
      </c>
      <c r="HA12" s="38">
        <v>-4.2046398694376563</v>
      </c>
      <c r="HB12" s="38">
        <v>-3.1781167913929522</v>
      </c>
      <c r="HC12" s="38">
        <v>3.4361561463867929</v>
      </c>
      <c r="HD12" s="38">
        <v>8.1010821812812708</v>
      </c>
      <c r="HE12" s="38">
        <v>1.0950722705366047</v>
      </c>
      <c r="HF12" s="38">
        <v>-3.4610116581610129</v>
      </c>
      <c r="HG12" s="38">
        <v>7.2830285812529638</v>
      </c>
      <c r="HH12" s="38">
        <v>-6.6269362123967994</v>
      </c>
      <c r="HI12" s="38">
        <v>3.5441016677848722</v>
      </c>
      <c r="HJ12" s="38">
        <v>-10.719332229338178</v>
      </c>
      <c r="HK12" s="38">
        <v>8.6393085259946218</v>
      </c>
      <c r="HL12" s="38">
        <v>0.90323107272661218</v>
      </c>
      <c r="HM12" s="38">
        <v>-3.189973166007718</v>
      </c>
      <c r="HN12" s="38">
        <v>-4.2096742471987199</v>
      </c>
      <c r="HO12" s="38">
        <v>3.0910751509245245</v>
      </c>
      <c r="HP12" s="38">
        <v>7.7906933308285318</v>
      </c>
      <c r="HQ12" s="38">
        <v>0.16846326217275021</v>
      </c>
      <c r="HR12" s="38">
        <v>-1.1565770456517868</v>
      </c>
      <c r="HS12" s="38">
        <v>7.438548741038403</v>
      </c>
      <c r="HT12" s="38">
        <v>-4.1624815949156613</v>
      </c>
      <c r="HU12" s="38">
        <v>-1.9568357378091576</v>
      </c>
      <c r="HV12" s="38">
        <v>-43.606540975296262</v>
      </c>
      <c r="HW12" s="38">
        <v>5.2201422177396495</v>
      </c>
      <c r="HX12" s="38">
        <v>43.844354614087052</v>
      </c>
      <c r="HY12" s="38">
        <v>-1.939916358870434</v>
      </c>
      <c r="HZ12" s="38">
        <v>-1.5374574468808362</v>
      </c>
      <c r="IA12" s="38">
        <v>1.8688083424537325</v>
      </c>
      <c r="IB12" s="38">
        <v>5.906198960420511</v>
      </c>
      <c r="IC12" s="38">
        <v>0.35461566357695062</v>
      </c>
      <c r="ID12" s="38">
        <v>6.8302917486909251</v>
      </c>
      <c r="IE12" s="38">
        <v>-2.1090618071952321</v>
      </c>
      <c r="IF12" s="38">
        <v>5.5679447097549257</v>
      </c>
      <c r="IG12" s="38">
        <v>-8.2213114647515795E-2</v>
      </c>
      <c r="IH12" s="38">
        <v>-19.378802283692224</v>
      </c>
      <c r="II12" s="38">
        <v>14.685540324414404</v>
      </c>
      <c r="IJ12" s="38">
        <v>9.9367554960778932</v>
      </c>
      <c r="IK12" s="38">
        <v>4.2772252949787628</v>
      </c>
      <c r="IL12" s="38">
        <v>-5.1888671380846887</v>
      </c>
      <c r="IM12" s="38">
        <v>-7.1938807208345992</v>
      </c>
      <c r="IN12" s="38">
        <v>6.5354779866040786</v>
      </c>
      <c r="IO12" s="38">
        <v>5.490109143635479</v>
      </c>
      <c r="IP12" s="38">
        <v>-6.9350297559178813</v>
      </c>
      <c r="IQ12" s="38">
        <v>-0.88935300653483296</v>
      </c>
      <c r="IR12" s="38">
        <v>2.0628630373201275</v>
      </c>
      <c r="IS12" s="38">
        <v>13.782173743476122</v>
      </c>
      <c r="IT12" s="38">
        <v>-28.882642901887294</v>
      </c>
      <c r="IU12" s="38">
        <v>18.124768721235384</v>
      </c>
      <c r="IV12" s="38">
        <v>19.589873383086129</v>
      </c>
      <c r="IW12" s="38">
        <v>-0.69010014521177254</v>
      </c>
      <c r="IX12" s="38">
        <v>1.2136093300558031</v>
      </c>
      <c r="IY12" s="38">
        <v>-5.0897227875100128</v>
      </c>
      <c r="IZ12" s="38">
        <v>2.1410033722764581</v>
      </c>
      <c r="JA12" s="38">
        <v>-3.0953084428051341</v>
      </c>
      <c r="JB12" s="38">
        <v>-5.315930060782847</v>
      </c>
      <c r="JC12" s="38">
        <v>6.4421084427305857</v>
      </c>
      <c r="JD12" s="38">
        <v>-2.131537288214318</v>
      </c>
      <c r="JE12" s="38">
        <v>13.742453990224021</v>
      </c>
      <c r="JF12" s="38">
        <v>-32.125051997792141</v>
      </c>
      <c r="JG12" s="38">
        <v>23.369174924807965</v>
      </c>
      <c r="JH12" s="38">
        <v>0.59040894508675024</v>
      </c>
      <c r="JI12" s="54">
        <v>4.5352748668392451E-2</v>
      </c>
      <c r="JJ12" s="38">
        <v>4.1175718518868649</v>
      </c>
      <c r="JK12" s="38">
        <v>-5.2777598139906701</v>
      </c>
      <c r="JL12" s="38">
        <v>6.2167211638203668</v>
      </c>
      <c r="JM12" s="38">
        <v>-0.82614767916237497</v>
      </c>
      <c r="JN12" s="38">
        <v>-8.0590148961412638</v>
      </c>
      <c r="JO12" s="38">
        <v>8.2356441200714698</v>
      </c>
      <c r="JP12" s="38">
        <v>3.1017362285723209</v>
      </c>
      <c r="JQ12" s="38">
        <v>13.437270585493351</v>
      </c>
      <c r="JR12" s="38">
        <v>-29.470603164852761</v>
      </c>
      <c r="JS12" s="38">
        <v>10.085583760976718</v>
      </c>
      <c r="JT12" s="38">
        <v>19.778464327343045</v>
      </c>
      <c r="JU12" s="38">
        <v>-0.68573196764525335</v>
      </c>
      <c r="JV12" s="38">
        <v>-8.1482908173222768</v>
      </c>
      <c r="JW12" s="38">
        <v>-6.5866523619590822</v>
      </c>
      <c r="JX12" s="38">
        <v>8.1872254986950423</v>
      </c>
      <c r="JY12" s="38">
        <v>3.0246250740873677</v>
      </c>
      <c r="JZ12" s="38">
        <v>-100</v>
      </c>
      <c r="KA12" s="38">
        <v>-6.4079041004871868</v>
      </c>
      <c r="KB12" s="38">
        <v>-3.9723535760658848</v>
      </c>
      <c r="KC12" s="38">
        <v>9.3465487814613937</v>
      </c>
      <c r="KD12" s="38">
        <v>2.9878318564933011</v>
      </c>
      <c r="KE12" s="38">
        <v>-2.9190168335698701</v>
      </c>
      <c r="KF12" s="38">
        <v>-5.6569248018921598</v>
      </c>
      <c r="KG12" s="38">
        <v>9.341681523857531</v>
      </c>
      <c r="KH12" s="38">
        <v>2.2985732614281034</v>
      </c>
      <c r="KI12" s="38">
        <v>-3.5545475155605573</v>
      </c>
      <c r="KJ12" s="38">
        <v>-1.726625423397337</v>
      </c>
      <c r="KK12" s="38">
        <v>7.0328848758577607</v>
      </c>
      <c r="KL12" s="38">
        <v>2.9072381320904128</v>
      </c>
      <c r="KM12" s="38">
        <v>-5.375527856296344</v>
      </c>
      <c r="KN12" s="38">
        <v>-1.8760785095089432</v>
      </c>
      <c r="KO12" s="38">
        <v>8.8891948620634054</v>
      </c>
      <c r="KP12" s="38">
        <v>1.6768731667994814</v>
      </c>
      <c r="KQ12" s="38">
        <v>-5.2879146918065771</v>
      </c>
      <c r="KR12" s="38">
        <v>-1.7851504728112673</v>
      </c>
      <c r="KS12" s="38">
        <v>8.1203831489613805</v>
      </c>
      <c r="KT12" s="38">
        <v>3.0401653340478703</v>
      </c>
      <c r="KU12" s="38">
        <v>-34.802241640522197</v>
      </c>
      <c r="KV12" s="38">
        <v>24.355502152626073</v>
      </c>
      <c r="KW12" s="38">
        <v>9.3550489212159533</v>
      </c>
      <c r="KX12" s="38">
        <v>6.1373072295307622</v>
      </c>
      <c r="KY12" s="38">
        <v>-6.8349905396220976</v>
      </c>
      <c r="KZ12" s="38">
        <v>9.1101993820407188</v>
      </c>
      <c r="LA12" s="38">
        <v>0.65658523567948635</v>
      </c>
      <c r="LB12" s="38">
        <v>1.9562576117208863</v>
      </c>
      <c r="LC12" s="38">
        <v>-6.7188121072492493</v>
      </c>
      <c r="LD12" s="38">
        <v>16.043640600381508</v>
      </c>
      <c r="LE12" s="38">
        <v>-4.7255568233175183</v>
      </c>
      <c r="LF12" s="38">
        <v>4.609723350899614</v>
      </c>
      <c r="LG12" s="38">
        <v>-15.088279181183751</v>
      </c>
      <c r="LH12" s="38">
        <v>8.1724903583358497</v>
      </c>
      <c r="LI12" s="38">
        <v>0.46821580960789788</v>
      </c>
      <c r="LJ12" s="38">
        <v>8.786494416453138</v>
      </c>
      <c r="LK12" s="38">
        <v>-11.870893304095347</v>
      </c>
      <c r="LL12" s="38">
        <v>6.3330895170660142</v>
      </c>
      <c r="LM12" s="63"/>
      <c r="LN12" s="61" t="s">
        <v>683</v>
      </c>
      <c r="LO12" s="73"/>
      <c r="LP12" s="6"/>
    </row>
    <row r="13" spans="1:328" s="7" customFormat="1" ht="18" customHeight="1">
      <c r="A13" s="502"/>
      <c r="B13" s="33"/>
      <c r="C13" s="34">
        <v>1.6</v>
      </c>
      <c r="D13" s="35">
        <v>6.3705401898818703</v>
      </c>
      <c r="E13" s="36">
        <v>20</v>
      </c>
      <c r="F13" s="37"/>
      <c r="G13" s="37" t="s">
        <v>684</v>
      </c>
      <c r="H13" s="38">
        <v>2.9736438616065612</v>
      </c>
      <c r="I13" s="38">
        <v>3.6641259855207693</v>
      </c>
      <c r="J13" s="38">
        <v>4.4197429720047126</v>
      </c>
      <c r="K13" s="38">
        <v>4.2610022091862447</v>
      </c>
      <c r="L13" s="38">
        <v>6.6795230650197368</v>
      </c>
      <c r="M13" s="38">
        <v>5.5781630359745833</v>
      </c>
      <c r="N13" s="38">
        <v>4.7599272557704637</v>
      </c>
      <c r="O13" s="38">
        <v>9.1985812585295719</v>
      </c>
      <c r="P13" s="38">
        <v>7.5616463232012592</v>
      </c>
      <c r="Q13" s="38">
        <v>7.3195193038356763</v>
      </c>
      <c r="R13" s="38">
        <v>9.5254087563914567</v>
      </c>
      <c r="S13" s="38">
        <v>6.0718731562777748</v>
      </c>
      <c r="T13" s="38">
        <v>2.473203032064248</v>
      </c>
      <c r="U13" s="38">
        <v>4.7588054502068644</v>
      </c>
      <c r="V13" s="38">
        <v>4.0233389966502102</v>
      </c>
      <c r="W13" s="38">
        <v>4.3388929585413933</v>
      </c>
      <c r="X13" s="38">
        <v>3.5670001905083097</v>
      </c>
      <c r="Y13" s="38">
        <v>3.9558705684770814</v>
      </c>
      <c r="Z13" s="38">
        <v>3.1852500487242139</v>
      </c>
      <c r="AA13" s="38">
        <v>3.4957772933417459</v>
      </c>
      <c r="AB13" s="38">
        <v>5.3842314787827519</v>
      </c>
      <c r="AC13" s="38">
        <v>1.8956309408059155</v>
      </c>
      <c r="AD13" s="38">
        <v>7.5732599823316065</v>
      </c>
      <c r="AE13" s="38">
        <v>7.5119152259745476</v>
      </c>
      <c r="AF13" s="38">
        <v>7.2998394187125228</v>
      </c>
      <c r="AG13" s="38">
        <v>8.7348648867946679</v>
      </c>
      <c r="AH13" s="38">
        <v>3.8215866095363538</v>
      </c>
      <c r="AI13" s="38">
        <v>6.0490348202590951</v>
      </c>
      <c r="AJ13" s="38">
        <v>5.4638561069106402</v>
      </c>
      <c r="AK13" s="38">
        <v>4.865734450605629</v>
      </c>
      <c r="AL13" s="38">
        <v>7.8426154123165901</v>
      </c>
      <c r="AM13" s="38">
        <v>2.53131068177521</v>
      </c>
      <c r="AN13" s="38">
        <v>2.9346372079137097</v>
      </c>
      <c r="AO13" s="38">
        <v>0.9823635224943672</v>
      </c>
      <c r="AP13" s="38">
        <v>0.35245318663817216</v>
      </c>
      <c r="AQ13" s="38">
        <v>2.909381522694872</v>
      </c>
      <c r="AR13" s="38">
        <v>2.6322142062512626</v>
      </c>
      <c r="AS13" s="38">
        <v>0.47030542780706242</v>
      </c>
      <c r="AT13" s="38">
        <v>1.7114518689169529</v>
      </c>
      <c r="AU13" s="38">
        <v>0.99148081621220285</v>
      </c>
      <c r="AV13" s="38">
        <v>2.574382228596491</v>
      </c>
      <c r="AW13" s="38">
        <v>2.4694118366867883</v>
      </c>
      <c r="AX13" s="38">
        <v>1.9189691897342698</v>
      </c>
      <c r="AY13" s="38">
        <v>2.2473740002078415</v>
      </c>
      <c r="AZ13" s="38">
        <v>1.6504869832883173</v>
      </c>
      <c r="BA13" s="38">
        <v>0.42595608467230761</v>
      </c>
      <c r="BB13" s="38">
        <v>2.6337018850442746</v>
      </c>
      <c r="BC13" s="38">
        <v>1.9921540874952512</v>
      </c>
      <c r="BD13" s="38">
        <v>2.0612247852122181</v>
      </c>
      <c r="BE13" s="38">
        <v>4.9445946852544296</v>
      </c>
      <c r="BF13" s="38">
        <v>-1.3154732171722401</v>
      </c>
      <c r="BG13" s="38">
        <v>-24.694762435776894</v>
      </c>
      <c r="BH13" s="38">
        <v>-23.910279926169636</v>
      </c>
      <c r="BI13" s="38">
        <v>-7.7315189522013696</v>
      </c>
      <c r="BJ13" s="38">
        <v>-8.2857122123650839</v>
      </c>
      <c r="BK13" s="38">
        <v>-8.4937340397151502</v>
      </c>
      <c r="BL13" s="38">
        <v>-5.6489962196115471</v>
      </c>
      <c r="BM13" s="38">
        <v>-7.4058861412878514</v>
      </c>
      <c r="BN13" s="38">
        <v>-4.9161644622533203</v>
      </c>
      <c r="BO13" s="38">
        <v>1.6694437899789278</v>
      </c>
      <c r="BP13" s="38">
        <v>0.23426514088245654</v>
      </c>
      <c r="BQ13" s="38">
        <v>3.561772865168507</v>
      </c>
      <c r="BR13" s="38">
        <v>9.5983713212346231</v>
      </c>
      <c r="BS13" s="38">
        <v>21.969597816872593</v>
      </c>
      <c r="BT13" s="38">
        <v>13.089571005391747</v>
      </c>
      <c r="BU13" s="38">
        <v>15.298464367528226</v>
      </c>
      <c r="BV13" s="38">
        <v>3.7535447078257675</v>
      </c>
      <c r="BW13" s="38">
        <v>11.120288496488513</v>
      </c>
      <c r="BX13" s="38">
        <v>7.0483336547266617</v>
      </c>
      <c r="BY13" s="38">
        <v>11.274287340913631</v>
      </c>
      <c r="BZ13" s="38">
        <v>9.9191927462310474</v>
      </c>
      <c r="CA13" s="38">
        <v>10.334055808286863</v>
      </c>
      <c r="CB13" s="38">
        <v>7.0832190600377913</v>
      </c>
      <c r="CC13" s="38">
        <v>4.5711611348402386</v>
      </c>
      <c r="CD13" s="38">
        <v>1.0978891654438172</v>
      </c>
      <c r="CE13" s="38">
        <v>9.9442624725864022</v>
      </c>
      <c r="CF13" s="38">
        <v>8.1609653876099344</v>
      </c>
      <c r="CG13" s="38">
        <v>2.2020822367500728</v>
      </c>
      <c r="CH13" s="38">
        <v>3.973637486243021</v>
      </c>
      <c r="CI13" s="38">
        <v>4.6352930605642086</v>
      </c>
      <c r="CJ13" s="38">
        <v>4.2286701586355093</v>
      </c>
      <c r="CK13" s="38">
        <v>0.19274729703097648</v>
      </c>
      <c r="CL13" s="38">
        <v>4.8582621484734005</v>
      </c>
      <c r="CM13" s="38">
        <v>0.40559529718227338</v>
      </c>
      <c r="CN13" s="38">
        <v>0.96455963374833686</v>
      </c>
      <c r="CO13" s="38">
        <v>2.7635231996254959</v>
      </c>
      <c r="CP13" s="38">
        <v>4.5129872524120458</v>
      </c>
      <c r="CQ13" s="38">
        <v>1.1931597271201753</v>
      </c>
      <c r="CR13" s="38">
        <v>6.0614811984053034</v>
      </c>
      <c r="CS13" s="38">
        <v>6.9742069716267849</v>
      </c>
      <c r="CT13" s="38">
        <v>7.3008793952616742</v>
      </c>
      <c r="CU13" s="38">
        <v>7.7022770454790077</v>
      </c>
      <c r="CV13" s="38">
        <v>5.8549290444573074</v>
      </c>
      <c r="CW13" s="38">
        <v>6.2397845259557272</v>
      </c>
      <c r="CX13" s="38">
        <v>2.5509344112444694</v>
      </c>
      <c r="CY13" s="38">
        <v>-1.1381758454319169</v>
      </c>
      <c r="CZ13" s="38">
        <v>6.0696274043309302</v>
      </c>
      <c r="DA13" s="38">
        <v>-2.7928691201250757</v>
      </c>
      <c r="DB13" s="38">
        <v>-3.9539427896542065</v>
      </c>
      <c r="DC13" s="38">
        <v>4.9867413068938049</v>
      </c>
      <c r="DD13" s="38">
        <v>2.6610776841990145</v>
      </c>
      <c r="DE13" s="38">
        <v>2.1398685111191753</v>
      </c>
      <c r="DF13" s="38">
        <v>6.3263885858816877</v>
      </c>
      <c r="DG13" s="38">
        <v>3.22974187138594</v>
      </c>
      <c r="DH13" s="38">
        <v>2.7588552022083377</v>
      </c>
      <c r="DI13" s="38">
        <v>0.35287297167552367</v>
      </c>
      <c r="DJ13" s="38">
        <v>1.6204768441657365</v>
      </c>
      <c r="DK13" s="38">
        <v>-100</v>
      </c>
      <c r="DL13" s="38">
        <v>3.6988512228434587</v>
      </c>
      <c r="DM13" s="38">
        <v>5.5127436716463336</v>
      </c>
      <c r="DN13" s="38">
        <v>7.1710382011715268</v>
      </c>
      <c r="DO13" s="38">
        <v>7.6014077732143903</v>
      </c>
      <c r="DP13" s="38">
        <v>3.7474635598676116</v>
      </c>
      <c r="DQ13" s="38">
        <v>3.9491354547716924</v>
      </c>
      <c r="DR13" s="38">
        <v>4.0236350326692758</v>
      </c>
      <c r="DS13" s="38">
        <v>5.4959480943140875</v>
      </c>
      <c r="DT13" s="38">
        <v>6.5364403904661401</v>
      </c>
      <c r="DU13" s="38">
        <v>5.4512790229074284</v>
      </c>
      <c r="DV13" s="38">
        <v>4.3893010778572261</v>
      </c>
      <c r="DW13" s="38">
        <v>1.4078353626060931</v>
      </c>
      <c r="DX13" s="38">
        <v>1.6049538624429545</v>
      </c>
      <c r="DY13" s="38">
        <v>2.0210604893415223</v>
      </c>
      <c r="DZ13" s="38">
        <v>1.9386787353104609</v>
      </c>
      <c r="EA13" s="38">
        <v>1.6515516137119732</v>
      </c>
      <c r="EB13" s="38">
        <v>1.8380242705839862</v>
      </c>
      <c r="EC13" s="38">
        <v>-18.680954393926044</v>
      </c>
      <c r="ED13" s="38">
        <v>-7.479709433487983</v>
      </c>
      <c r="EE13" s="38">
        <v>-3.5840886599458344</v>
      </c>
      <c r="EF13" s="38">
        <v>4.4691635426540302</v>
      </c>
      <c r="EG13" s="38">
        <v>16.602414278095452</v>
      </c>
      <c r="EH13" s="38">
        <v>7.2965792414607904</v>
      </c>
      <c r="EI13" s="38">
        <v>10.512798018598986</v>
      </c>
      <c r="EJ13" s="38">
        <v>4.1566827039422662</v>
      </c>
      <c r="EK13" s="38">
        <v>6.454516590359475</v>
      </c>
      <c r="EL13" s="38">
        <v>4.2855869350288316</v>
      </c>
      <c r="EM13" s="38">
        <v>1.7461438634785935</v>
      </c>
      <c r="EN13" s="38">
        <v>2.7684090104920074</v>
      </c>
      <c r="EO13" s="38">
        <v>4.8172551065457156</v>
      </c>
      <c r="EP13" s="38">
        <v>6.9502155030135526</v>
      </c>
      <c r="EQ13" s="38">
        <v>2.4863602173384152</v>
      </c>
      <c r="ER13" s="38">
        <v>-0.34453964556021788</v>
      </c>
      <c r="ES13" s="38">
        <v>3.1943916048364827</v>
      </c>
      <c r="ET13" s="38">
        <v>4.0665946999775713</v>
      </c>
      <c r="EU13" s="38">
        <v>5.6835359260311691</v>
      </c>
      <c r="EV13" s="38">
        <v>3.6886052862018346</v>
      </c>
      <c r="EW13" s="38">
        <v>4.9505349938823571</v>
      </c>
      <c r="EX13" s="38">
        <v>1.7097561549140181</v>
      </c>
      <c r="EY13" s="38">
        <v>-8.1748244490316324</v>
      </c>
      <c r="EZ13" s="38">
        <v>9.2986507376297425</v>
      </c>
      <c r="FA13" s="38">
        <v>4.434685398164234</v>
      </c>
      <c r="FB13" s="38">
        <v>4.9812953192046194</v>
      </c>
      <c r="FC13" s="38">
        <v>2.1155641424498839</v>
      </c>
      <c r="FD13" s="38">
        <v>6.0152660949117234</v>
      </c>
      <c r="FE13" s="38">
        <v>4.3137357732833266</v>
      </c>
      <c r="FF13" s="38">
        <v>4.3964063962734059</v>
      </c>
      <c r="FG13" s="38">
        <v>1.8070543018402105</v>
      </c>
      <c r="FH13" s="38">
        <v>-7.0952905005727871</v>
      </c>
      <c r="FI13" s="38">
        <v>9.4438756917028002</v>
      </c>
      <c r="FJ13" s="38">
        <v>4.1010084127368884</v>
      </c>
      <c r="FK13" s="38">
        <v>4.2381238451650205</v>
      </c>
      <c r="FL13" s="38">
        <v>-3.7575378826664547</v>
      </c>
      <c r="FM13" s="38">
        <v>9.3432466450509537</v>
      </c>
      <c r="FN13" s="38">
        <v>-2.6803435263981612</v>
      </c>
      <c r="FO13" s="38">
        <v>1.4855486833756686</v>
      </c>
      <c r="FP13" s="38">
        <v>1.8643921503320513</v>
      </c>
      <c r="FQ13" s="38">
        <v>-0.82188202845324554</v>
      </c>
      <c r="FR13" s="38">
        <v>-0.21537099619763467</v>
      </c>
      <c r="FS13" s="38">
        <v>-0.47008554719414519</v>
      </c>
      <c r="FT13" s="38">
        <v>8.1377364411528106</v>
      </c>
      <c r="FU13" s="38">
        <v>-14.241675801619806</v>
      </c>
      <c r="FV13" s="38">
        <v>4.2996977859132812</v>
      </c>
      <c r="FW13" s="38">
        <v>2.0870069371694058</v>
      </c>
      <c r="FX13" s="38">
        <v>-3.1121911982000938</v>
      </c>
      <c r="FY13" s="38">
        <v>10.140259244509338</v>
      </c>
      <c r="FZ13" s="38">
        <v>-2.8282906106003622</v>
      </c>
      <c r="GA13" s="38">
        <v>3.8396879190986937</v>
      </c>
      <c r="GB13" s="38">
        <v>0.81274356141796034</v>
      </c>
      <c r="GC13" s="38">
        <v>-1.5905171553021091</v>
      </c>
      <c r="GD13" s="38">
        <v>4.0124807649075649</v>
      </c>
      <c r="GE13" s="38">
        <v>-1.9620828991772328</v>
      </c>
      <c r="GF13" s="38">
        <v>7.8943126121165506</v>
      </c>
      <c r="GG13" s="38">
        <v>-12.478964003754868</v>
      </c>
      <c r="GH13" s="38">
        <v>1.0109383694940419</v>
      </c>
      <c r="GI13" s="38">
        <v>-1.3764697697414476</v>
      </c>
      <c r="GJ13" s="38">
        <v>-0.95116759853137012</v>
      </c>
      <c r="GK13" s="38">
        <v>9.3670119216494641</v>
      </c>
      <c r="GL13" s="38">
        <v>-2.5335210119956457</v>
      </c>
      <c r="GM13" s="38">
        <v>3.0714882395083407</v>
      </c>
      <c r="GN13" s="38">
        <v>1.1912723362273567</v>
      </c>
      <c r="GO13" s="38">
        <v>-2.3200225348798682</v>
      </c>
      <c r="GP13" s="38">
        <v>4.3254974900936816</v>
      </c>
      <c r="GQ13" s="38">
        <v>-0.17321653455041996</v>
      </c>
      <c r="GR13" s="38">
        <v>4.3226192786689239</v>
      </c>
      <c r="GS13" s="38">
        <v>-7.6022880253180034</v>
      </c>
      <c r="GT13" s="38">
        <v>0.95333584443628183</v>
      </c>
      <c r="GU13" s="38">
        <v>-1.5710125303708082</v>
      </c>
      <c r="GV13" s="38">
        <v>0.3735091004266593</v>
      </c>
      <c r="GW13" s="38">
        <v>4.4251695375831019</v>
      </c>
      <c r="GX13" s="38">
        <v>-0.44241894625882594</v>
      </c>
      <c r="GY13" s="38">
        <v>2.5027396321010968</v>
      </c>
      <c r="GZ13" s="38">
        <v>0.61738196612746776</v>
      </c>
      <c r="HA13" s="38">
        <v>0.45287241292825797</v>
      </c>
      <c r="HB13" s="38">
        <v>-0.81258735898661882</v>
      </c>
      <c r="HC13" s="38">
        <v>0.21947121637147404</v>
      </c>
      <c r="HD13" s="38">
        <v>2.3440209182318057</v>
      </c>
      <c r="HE13" s="38">
        <v>-8.178648805082787</v>
      </c>
      <c r="HF13" s="38">
        <v>3.5255743582273738</v>
      </c>
      <c r="HG13" s="38">
        <v>-1.8361127371114634</v>
      </c>
      <c r="HH13" s="38">
        <v>-1.7408209091683489</v>
      </c>
      <c r="HI13" s="38">
        <v>5.7151718619713279</v>
      </c>
      <c r="HJ13" s="38">
        <v>-1.1471436858916775</v>
      </c>
      <c r="HK13" s="38">
        <v>4.1093279306941781</v>
      </c>
      <c r="HL13" s="38">
        <v>0.51441428756638174</v>
      </c>
      <c r="HM13" s="38">
        <v>-8.6737837524637484E-2</v>
      </c>
      <c r="HN13" s="38">
        <v>-0.49298421043928897</v>
      </c>
      <c r="HO13" s="38">
        <v>-0.36557756161937505</v>
      </c>
      <c r="HP13" s="38">
        <v>1.1111353746182431</v>
      </c>
      <c r="HQ13" s="38">
        <v>-6.160065060516402</v>
      </c>
      <c r="HR13" s="38">
        <v>2.8784516003061071</v>
      </c>
      <c r="HS13" s="38">
        <v>-1.7696346021556764</v>
      </c>
      <c r="HT13" s="38">
        <v>1.035135973473416</v>
      </c>
      <c r="HU13" s="38">
        <v>-0.59086187094689535</v>
      </c>
      <c r="HV13" s="38">
        <v>-24.566311747959816</v>
      </c>
      <c r="HW13" s="38">
        <v>5.1938733021757315</v>
      </c>
      <c r="HX13" s="38">
        <v>21.886535010563477</v>
      </c>
      <c r="HY13" s="38">
        <v>-0.68684803618207013</v>
      </c>
      <c r="HZ13" s="38">
        <v>-0.71868111937267543</v>
      </c>
      <c r="IA13" s="38">
        <v>2.731847589764854</v>
      </c>
      <c r="IB13" s="38">
        <v>-0.77163351592153617</v>
      </c>
      <c r="IC13" s="38">
        <v>-3.6368450561160728</v>
      </c>
      <c r="ID13" s="38">
        <v>10.003923306449991</v>
      </c>
      <c r="IE13" s="38">
        <v>-3.1562667883526814</v>
      </c>
      <c r="IF13" s="38">
        <v>4.3892304530756832</v>
      </c>
      <c r="IG13" s="38">
        <v>5.203680199417164</v>
      </c>
      <c r="IH13" s="38">
        <v>-16.051520592605058</v>
      </c>
      <c r="II13" s="38">
        <v>-2.4647927264632443</v>
      </c>
      <c r="IJ13" s="38">
        <v>24.267252840908867</v>
      </c>
      <c r="IK13" s="38">
        <v>-10.631146660310222</v>
      </c>
      <c r="IL13" s="38">
        <v>6.330524199382495</v>
      </c>
      <c r="IM13" s="38">
        <v>-1.0327164683054662</v>
      </c>
      <c r="IN13" s="38">
        <v>3.1456108427830429</v>
      </c>
      <c r="IO13" s="38">
        <v>-4.8103523731384712</v>
      </c>
      <c r="IP13" s="38">
        <v>10.419106163245743</v>
      </c>
      <c r="IQ13" s="38">
        <v>-6.0096302803018773</v>
      </c>
      <c r="IR13" s="38">
        <v>1.940370622686217</v>
      </c>
      <c r="IS13" s="38">
        <v>1.7093994670571959</v>
      </c>
      <c r="IT13" s="38">
        <v>-8.7057728867407178</v>
      </c>
      <c r="IU13" s="38">
        <v>-4.0468148065771601</v>
      </c>
      <c r="IV13" s="38">
        <v>17.421030301162929</v>
      </c>
      <c r="IW13" s="38">
        <v>-9.0820406361458481</v>
      </c>
      <c r="IX13" s="38">
        <v>7.0071782605268425</v>
      </c>
      <c r="IY13" s="38">
        <v>-1.4173129352199823</v>
      </c>
      <c r="IZ13" s="38">
        <v>-0.84837400074381719</v>
      </c>
      <c r="JA13" s="38">
        <v>-0.37780883393305942</v>
      </c>
      <c r="JB13" s="38">
        <v>5.7303054556189181</v>
      </c>
      <c r="JC13" s="38">
        <v>-5.486379912645873</v>
      </c>
      <c r="JD13" s="38">
        <v>3.756720966880934</v>
      </c>
      <c r="JE13" s="38">
        <v>3.4409179344852703</v>
      </c>
      <c r="JF13" s="38">
        <v>-11.605709976270717</v>
      </c>
      <c r="JG13" s="38">
        <v>0.56941570717509649</v>
      </c>
      <c r="JH13" s="38">
        <v>18.431512141159189</v>
      </c>
      <c r="JI13" s="38">
        <v>-8.8043999695017305</v>
      </c>
      <c r="JJ13" s="38">
        <v>7.407477215691415</v>
      </c>
      <c r="JK13" s="38">
        <v>-3.1082384651191148</v>
      </c>
      <c r="JL13" s="38">
        <v>-0.48788963681525388</v>
      </c>
      <c r="JM13" s="38">
        <v>-3.8368833506076498</v>
      </c>
      <c r="JN13" s="38">
        <v>1.9268222739475647</v>
      </c>
      <c r="JO13" s="38">
        <v>1.4044051182613373</v>
      </c>
      <c r="JP13" s="38">
        <v>-4.9125239570470995</v>
      </c>
      <c r="JQ13" s="38">
        <v>2.2053858795985519</v>
      </c>
      <c r="JR13" s="38">
        <v>-3.3773094984666159</v>
      </c>
      <c r="JS13" s="38">
        <v>-1.6583954312061451</v>
      </c>
      <c r="JT13" s="38">
        <v>17.830236644134189</v>
      </c>
      <c r="JU13" s="38">
        <v>-5.0664647653250228</v>
      </c>
      <c r="JV13" s="38">
        <v>4.2793449067153091</v>
      </c>
      <c r="JW13" s="38">
        <v>-3.5502141790248629</v>
      </c>
      <c r="JX13" s="38">
        <v>-2.8178530135529911</v>
      </c>
      <c r="JY13" s="38">
        <v>-2.6222022413791848</v>
      </c>
      <c r="JZ13" s="38">
        <v>-100</v>
      </c>
      <c r="KA13" s="38">
        <v>3.5642630849422687</v>
      </c>
      <c r="KB13" s="38">
        <v>0.58985043544312532</v>
      </c>
      <c r="KC13" s="38">
        <v>-1.1827853461389424</v>
      </c>
      <c r="KD13" s="38">
        <v>0.73427272077246641</v>
      </c>
      <c r="KE13" s="38">
        <v>5.3758013282341039</v>
      </c>
      <c r="KF13" s="38">
        <v>2.1707741504206837</v>
      </c>
      <c r="KG13" s="38">
        <v>-0.78596244421630956</v>
      </c>
      <c r="KH13" s="38">
        <v>-2.8737122997967646</v>
      </c>
      <c r="KI13" s="38">
        <v>5.5806385049872489</v>
      </c>
      <c r="KJ13" s="38">
        <v>2.2439991899015297</v>
      </c>
      <c r="KK13" s="38">
        <v>0.61827730712505513</v>
      </c>
      <c r="KL13" s="38">
        <v>-1.9157688343703683</v>
      </c>
      <c r="KM13" s="38">
        <v>4.505212766640085</v>
      </c>
      <c r="KN13" s="38">
        <v>1.2143210943914511</v>
      </c>
      <c r="KO13" s="38">
        <v>-2.2554840939124006</v>
      </c>
      <c r="KP13" s="38">
        <v>-1.7251108202644048</v>
      </c>
      <c r="KQ13" s="38">
        <v>4.9331969339919937</v>
      </c>
      <c r="KR13" s="38">
        <v>1.1325907804266251</v>
      </c>
      <c r="KS13" s="38">
        <v>-2.5307976633282294</v>
      </c>
      <c r="KT13" s="38">
        <v>-1.5448324142958541</v>
      </c>
      <c r="KU13" s="38">
        <v>-16.209416981676284</v>
      </c>
      <c r="KV13" s="38">
        <v>15.063041074972205</v>
      </c>
      <c r="KW13" s="38">
        <v>1.5731999255072253</v>
      </c>
      <c r="KX13" s="38">
        <v>6.6787510606395983</v>
      </c>
      <c r="KY13" s="38">
        <v>-6.4778165882735976</v>
      </c>
      <c r="KZ13" s="38">
        <v>5.8800607251531716</v>
      </c>
      <c r="LA13" s="38">
        <v>4.6178602041845522</v>
      </c>
      <c r="LB13" s="38">
        <v>0.54314997622159922</v>
      </c>
      <c r="LC13" s="38">
        <v>-4.4145937916526492</v>
      </c>
      <c r="LD13" s="38">
        <v>3.722835170330697</v>
      </c>
      <c r="LE13" s="38">
        <v>2.0703259948652715</v>
      </c>
      <c r="LF13" s="38">
        <v>1.5533283877940534</v>
      </c>
      <c r="LG13" s="38">
        <v>-2.5089518902616561</v>
      </c>
      <c r="LH13" s="38">
        <v>5.8335248597601179</v>
      </c>
      <c r="LI13" s="38">
        <v>-2.189853959516654</v>
      </c>
      <c r="LJ13" s="38">
        <v>-1.2517990730723767</v>
      </c>
      <c r="LK13" s="38">
        <v>0.95311747916764489</v>
      </c>
      <c r="LL13" s="38">
        <v>6.728034013957668</v>
      </c>
      <c r="LM13" s="60"/>
      <c r="LN13" s="61" t="s">
        <v>685</v>
      </c>
      <c r="LO13" s="73"/>
      <c r="LP13" s="6"/>
    </row>
    <row r="14" spans="1:328" s="7" customFormat="1" ht="18" customHeight="1">
      <c r="A14" s="502"/>
      <c r="B14" s="33"/>
      <c r="C14" s="34">
        <v>1.7</v>
      </c>
      <c r="D14" s="35">
        <v>2.22101546941082</v>
      </c>
      <c r="E14" s="36" t="s">
        <v>865</v>
      </c>
      <c r="F14" s="37"/>
      <c r="G14" s="37" t="s">
        <v>355</v>
      </c>
      <c r="H14" s="38">
        <v>6.1425506822766494</v>
      </c>
      <c r="I14" s="38">
        <v>4.9984219922298792</v>
      </c>
      <c r="J14" s="38">
        <v>7.2457498760017671</v>
      </c>
      <c r="K14" s="38">
        <v>8.3672550549497089</v>
      </c>
      <c r="L14" s="38">
        <v>1.8745982730870878</v>
      </c>
      <c r="M14" s="38">
        <v>5.2916703151903306</v>
      </c>
      <c r="N14" s="38">
        <v>3.486650439955838</v>
      </c>
      <c r="O14" s="38">
        <v>1.6121243583325366</v>
      </c>
      <c r="P14" s="38">
        <v>2.0973713193382508</v>
      </c>
      <c r="Q14" s="38">
        <v>-2.0767522008770953</v>
      </c>
      <c r="R14" s="38">
        <v>0.81491939398732427</v>
      </c>
      <c r="S14" s="38">
        <v>4.9441693954765498</v>
      </c>
      <c r="T14" s="38">
        <v>5.3520191522637361</v>
      </c>
      <c r="U14" s="38">
        <v>11.199965881022507</v>
      </c>
      <c r="V14" s="38">
        <v>4.9657752961443009</v>
      </c>
      <c r="W14" s="38">
        <v>7.1841988399953323</v>
      </c>
      <c r="X14" s="38">
        <v>10.132159768527529</v>
      </c>
      <c r="Y14" s="38">
        <v>5.4236285320675961</v>
      </c>
      <c r="Z14" s="38">
        <v>5.8816342067768375</v>
      </c>
      <c r="AA14" s="38">
        <v>6.4184651421130781</v>
      </c>
      <c r="AB14" s="38">
        <v>4.2395053132027556</v>
      </c>
      <c r="AC14" s="38">
        <v>9.6739080298323898</v>
      </c>
      <c r="AD14" s="38">
        <v>3.7015480191844574</v>
      </c>
      <c r="AE14" s="38">
        <v>3.2295126661124272</v>
      </c>
      <c r="AF14" s="38">
        <v>3.7150984023427043</v>
      </c>
      <c r="AG14" s="38">
        <v>1.8936467931549146</v>
      </c>
      <c r="AH14" s="38">
        <v>0.98351907493781709</v>
      </c>
      <c r="AI14" s="38">
        <v>-0.19499509534125536</v>
      </c>
      <c r="AJ14" s="38">
        <v>6.6501045869200652</v>
      </c>
      <c r="AK14" s="38">
        <v>7.0077531167564473</v>
      </c>
      <c r="AL14" s="38">
        <v>6.0410132416059525</v>
      </c>
      <c r="AM14" s="38">
        <v>6.9595780905199405</v>
      </c>
      <c r="AN14" s="38">
        <v>6.3167650288793027</v>
      </c>
      <c r="AO14" s="38">
        <v>7.4658229352769609</v>
      </c>
      <c r="AP14" s="38">
        <v>4.3285345803575979</v>
      </c>
      <c r="AQ14" s="38">
        <v>10.67782871439266</v>
      </c>
      <c r="AR14" s="38">
        <v>5.2355912192641085</v>
      </c>
      <c r="AS14" s="38">
        <v>8.0664806526921069</v>
      </c>
      <c r="AT14" s="38">
        <v>6.5469359143855996</v>
      </c>
      <c r="AU14" s="38">
        <v>6.2173626352165314</v>
      </c>
      <c r="AV14" s="38">
        <v>8.7994598128509551</v>
      </c>
      <c r="AW14" s="38">
        <v>7.8374884162250424</v>
      </c>
      <c r="AX14" s="38">
        <v>8.0455764549978994</v>
      </c>
      <c r="AY14" s="38">
        <v>7.5910735955154109</v>
      </c>
      <c r="AZ14" s="38">
        <v>5.1200901735865187</v>
      </c>
      <c r="BA14" s="38">
        <v>4.7543828165170368</v>
      </c>
      <c r="BB14" s="38">
        <v>5.0870321022179468</v>
      </c>
      <c r="BC14" s="38">
        <v>8.5030592424830473</v>
      </c>
      <c r="BD14" s="38">
        <v>10.955625489093947</v>
      </c>
      <c r="BE14" s="38">
        <v>14.37763985466438</v>
      </c>
      <c r="BF14" s="38">
        <v>35.317256879006351</v>
      </c>
      <c r="BG14" s="38">
        <v>37.279851350233258</v>
      </c>
      <c r="BH14" s="38">
        <v>35.294143369010527</v>
      </c>
      <c r="BI14" s="38">
        <v>65.528151103462875</v>
      </c>
      <c r="BJ14" s="38">
        <v>61.983340186439904</v>
      </c>
      <c r="BK14" s="38">
        <v>55.386196769958616</v>
      </c>
      <c r="BL14" s="38">
        <v>66.040390465176614</v>
      </c>
      <c r="BM14" s="38">
        <v>70.017759496765109</v>
      </c>
      <c r="BN14" s="38">
        <v>66.618980407939347</v>
      </c>
      <c r="BO14" s="38">
        <v>61.484321236838014</v>
      </c>
      <c r="BP14" s="38">
        <v>75.092597301853885</v>
      </c>
      <c r="BQ14" s="38">
        <v>66.111705194056015</v>
      </c>
      <c r="BR14" s="38">
        <v>68.263359976506109</v>
      </c>
      <c r="BS14" s="38">
        <v>61.574667875152727</v>
      </c>
      <c r="BT14" s="38">
        <v>46.725873031336135</v>
      </c>
      <c r="BU14" s="38">
        <v>33.928137697308188</v>
      </c>
      <c r="BV14" s="38">
        <v>14.638798763859455</v>
      </c>
      <c r="BW14" s="38">
        <v>8.5983424832177207</v>
      </c>
      <c r="BX14" s="38">
        <v>-4.305560710575989</v>
      </c>
      <c r="BY14" s="38">
        <v>-10.106600877059165</v>
      </c>
      <c r="BZ14" s="38">
        <v>-10.94030942514523</v>
      </c>
      <c r="CA14" s="38">
        <v>-12.923150183146248</v>
      </c>
      <c r="CB14" s="38">
        <v>-19.738146830172667</v>
      </c>
      <c r="CC14" s="38">
        <v>-20.584706464930207</v>
      </c>
      <c r="CD14" s="38">
        <v>-24.689256724651912</v>
      </c>
      <c r="CE14" s="38">
        <v>-19.224228500270939</v>
      </c>
      <c r="CF14" s="38">
        <v>-22.97623015995292</v>
      </c>
      <c r="CG14" s="38">
        <v>-23.903460281684815</v>
      </c>
      <c r="CH14" s="38">
        <v>-17.450378759087897</v>
      </c>
      <c r="CI14" s="38">
        <v>-10.560230108229348</v>
      </c>
      <c r="CJ14" s="38">
        <v>-8.5664831287285921</v>
      </c>
      <c r="CK14" s="38">
        <v>-8.3822229310646748</v>
      </c>
      <c r="CL14" s="38">
        <v>-8.9991976929371447</v>
      </c>
      <c r="CM14" s="38">
        <v>-8.0961702891094092</v>
      </c>
      <c r="CN14" s="38">
        <v>-8.8096328914722619</v>
      </c>
      <c r="CO14" s="38">
        <v>-6.3133960909605946</v>
      </c>
      <c r="CP14" s="38">
        <v>-6.0803809317534103</v>
      </c>
      <c r="CQ14" s="38">
        <v>-16.459201112091222</v>
      </c>
      <c r="CR14" s="38">
        <v>-9.6698790333583986</v>
      </c>
      <c r="CS14" s="38">
        <v>-10.0672566097398</v>
      </c>
      <c r="CT14" s="38">
        <v>-8.9689412143164731</v>
      </c>
      <c r="CU14" s="38">
        <v>-7.252254868421943</v>
      </c>
      <c r="CV14" s="38">
        <v>-2.721102639113397</v>
      </c>
      <c r="CW14" s="38">
        <v>-1.4363511909719904</v>
      </c>
      <c r="CX14" s="38">
        <v>-0.49111078078082926</v>
      </c>
      <c r="CY14" s="38">
        <v>-3.9512315920028414</v>
      </c>
      <c r="CZ14" s="38">
        <v>8.5161128817580618</v>
      </c>
      <c r="DA14" s="38">
        <v>6.3501764780882866</v>
      </c>
      <c r="DB14" s="38">
        <v>2.6386235748595936</v>
      </c>
      <c r="DC14" s="38">
        <v>7.7104154269773204</v>
      </c>
      <c r="DD14" s="38">
        <v>6.1708937987948786</v>
      </c>
      <c r="DE14" s="38">
        <v>5.8576652124678219</v>
      </c>
      <c r="DF14" s="38">
        <v>10.541717418212841</v>
      </c>
      <c r="DG14" s="38">
        <v>11.137000664843583</v>
      </c>
      <c r="DH14" s="38">
        <v>8.6154860732022343</v>
      </c>
      <c r="DI14" s="38">
        <v>10.895853775816747</v>
      </c>
      <c r="DJ14" s="38">
        <v>9.7902594821101019</v>
      </c>
      <c r="DK14" s="38">
        <v>-100</v>
      </c>
      <c r="DL14" s="38">
        <v>6.180808640034968</v>
      </c>
      <c r="DM14" s="38">
        <v>5.1936557591728842</v>
      </c>
      <c r="DN14" s="38">
        <v>2.3916068760934337</v>
      </c>
      <c r="DO14" s="38">
        <v>1.2073051382286053</v>
      </c>
      <c r="DP14" s="38">
        <v>6.9911522401726813</v>
      </c>
      <c r="DQ14" s="38">
        <v>7.5688368373592283</v>
      </c>
      <c r="DR14" s="38">
        <v>5.5077596644236309</v>
      </c>
      <c r="DS14" s="38">
        <v>5.4888744183835882</v>
      </c>
      <c r="DT14" s="38">
        <v>2.1833754702389854</v>
      </c>
      <c r="DU14" s="38">
        <v>4.3722567458777348</v>
      </c>
      <c r="DV14" s="38">
        <v>6.4399843192748136</v>
      </c>
      <c r="DW14" s="38">
        <v>7.52755406975092</v>
      </c>
      <c r="DX14" s="38">
        <v>6.5808854072511309</v>
      </c>
      <c r="DY14" s="38">
        <v>7.6227372564086977</v>
      </c>
      <c r="DZ14" s="38">
        <v>6.922308354389159</v>
      </c>
      <c r="EA14" s="38">
        <v>6.1561550536557377</v>
      </c>
      <c r="EB14" s="38">
        <v>20.475800746186735</v>
      </c>
      <c r="EC14" s="38">
        <v>45.83750731492313</v>
      </c>
      <c r="ED14" s="38">
        <v>61.074080992672151</v>
      </c>
      <c r="EE14" s="38">
        <v>65.940653268638442</v>
      </c>
      <c r="EF14" s="38">
        <v>69.716551818843897</v>
      </c>
      <c r="EG14" s="38">
        <v>46.584108980082846</v>
      </c>
      <c r="EH14" s="38">
        <v>6.2982908687154975</v>
      </c>
      <c r="EI14" s="38">
        <v>-11.336817987223256</v>
      </c>
      <c r="EJ14" s="38">
        <v>-21.896602989334696</v>
      </c>
      <c r="EK14" s="38">
        <v>-22.006989692448215</v>
      </c>
      <c r="EL14" s="38">
        <v>-12.463881792310445</v>
      </c>
      <c r="EM14" s="38">
        <v>-8.4794725884018334</v>
      </c>
      <c r="EN14" s="38">
        <v>-7.0427577898574611</v>
      </c>
      <c r="EO14" s="38">
        <v>-12.207208452885354</v>
      </c>
      <c r="EP14" s="38">
        <v>-6.4089261593519069</v>
      </c>
      <c r="EQ14" s="38">
        <v>-1.9944984179777379</v>
      </c>
      <c r="ER14" s="38">
        <v>5.651754111016615</v>
      </c>
      <c r="ES14" s="38">
        <v>6.5838254772089044</v>
      </c>
      <c r="ET14" s="38">
        <v>10.109822189077988</v>
      </c>
      <c r="EU14" s="38">
        <v>3.8204923701805882</v>
      </c>
      <c r="EV14" s="38">
        <v>6.9767358192343636</v>
      </c>
      <c r="EW14" s="38">
        <v>4.678592927577256</v>
      </c>
      <c r="EX14" s="38">
        <v>6.8011467834149215</v>
      </c>
      <c r="EY14" s="38">
        <v>45.8167925813176</v>
      </c>
      <c r="EZ14" s="38">
        <v>31.370366404126202</v>
      </c>
      <c r="FA14" s="38">
        <v>-18.195700384857233</v>
      </c>
      <c r="FB14" s="38">
        <v>-7.9758132383998372</v>
      </c>
      <c r="FC14" s="38">
        <v>7.8023226385634672</v>
      </c>
      <c r="FD14" s="38">
        <v>3.6565063413353016</v>
      </c>
      <c r="FE14" s="38">
        <v>6.3687485101526988</v>
      </c>
      <c r="FF14" s="38">
        <v>5.1631133667895881</v>
      </c>
      <c r="FG14" s="38">
        <v>6.8139577488549179</v>
      </c>
      <c r="FH14" s="38">
        <v>48.927642343649211</v>
      </c>
      <c r="FI14" s="38">
        <v>23.15909341982838</v>
      </c>
      <c r="FJ14" s="38">
        <v>-16.887348081839122</v>
      </c>
      <c r="FK14" s="38">
        <v>-7.1290542345763868</v>
      </c>
      <c r="FL14" s="38">
        <v>-9.447327081754878</v>
      </c>
      <c r="FM14" s="38">
        <v>14.995645099824245</v>
      </c>
      <c r="FN14" s="38">
        <v>-2.046430684876313</v>
      </c>
      <c r="FO14" s="38">
        <v>-1.5668242110807142</v>
      </c>
      <c r="FP14" s="38">
        <v>-3.1348285065123065</v>
      </c>
      <c r="FQ14" s="38">
        <v>8.242456181416685</v>
      </c>
      <c r="FR14" s="38">
        <v>1.7541404612283031</v>
      </c>
      <c r="FS14" s="38">
        <v>0.83199474686632868</v>
      </c>
      <c r="FT14" s="38">
        <v>1.9247340161231818</v>
      </c>
      <c r="FU14" s="38">
        <v>-1.7798148585313527</v>
      </c>
      <c r="FV14" s="38">
        <v>-2.4402227797665432E-2</v>
      </c>
      <c r="FW14" s="38">
        <v>-1.8127707405005964</v>
      </c>
      <c r="FX14" s="38">
        <v>-10.423409815589949</v>
      </c>
      <c r="FY14" s="38">
        <v>17.456947992207645</v>
      </c>
      <c r="FZ14" s="38">
        <v>-1.0220969895050587</v>
      </c>
      <c r="GA14" s="38">
        <v>-7.4642959706277878</v>
      </c>
      <c r="GB14" s="38">
        <v>0.11421762446393302</v>
      </c>
      <c r="GC14" s="38">
        <v>6.3868508503701662</v>
      </c>
      <c r="GD14" s="38">
        <v>-8.900345537186638E-2</v>
      </c>
      <c r="GE14" s="38">
        <v>1.3135162122626838</v>
      </c>
      <c r="GF14" s="38">
        <v>-2.2423314435514783</v>
      </c>
      <c r="GG14" s="38">
        <v>1.1206252902527467</v>
      </c>
      <c r="GH14" s="38">
        <v>4.070470234842773</v>
      </c>
      <c r="GI14" s="38">
        <v>-1.43118081698438</v>
      </c>
      <c r="GJ14" s="38">
        <v>-5.4511356080572995</v>
      </c>
      <c r="GK14" s="38">
        <v>10.871972956468781</v>
      </c>
      <c r="GL14" s="38">
        <v>1.0697744775516043</v>
      </c>
      <c r="GM14" s="38">
        <v>-4.9192226956012064</v>
      </c>
      <c r="GN14" s="38">
        <v>-4.1660118915038709</v>
      </c>
      <c r="GO14" s="38">
        <v>6.849041177931241</v>
      </c>
      <c r="GP14" s="38">
        <v>0.41755572391586782</v>
      </c>
      <c r="GQ14" s="38">
        <v>-0.76091778429393742</v>
      </c>
      <c r="GR14" s="38">
        <v>2.8541484176902969</v>
      </c>
      <c r="GS14" s="38">
        <v>-4.3859604563858028</v>
      </c>
      <c r="GT14" s="38">
        <v>3.5967555979832753</v>
      </c>
      <c r="GU14" s="38">
        <v>-0.96751871691085967</v>
      </c>
      <c r="GV14" s="38">
        <v>-7.1116091923902616</v>
      </c>
      <c r="GW14" s="38">
        <v>9.8816496248685013</v>
      </c>
      <c r="GX14" s="38">
        <v>-0.10974632445484644</v>
      </c>
      <c r="GY14" s="38">
        <v>1.6018670948078721</v>
      </c>
      <c r="GZ14" s="38">
        <v>-3.844634945010327</v>
      </c>
      <c r="HA14" s="38">
        <v>5.8837351536509459</v>
      </c>
      <c r="HB14" s="38">
        <v>1.2874081902600807</v>
      </c>
      <c r="HC14" s="38">
        <v>-1.3573316764607313</v>
      </c>
      <c r="HD14" s="38">
        <v>3.965782809623164</v>
      </c>
      <c r="HE14" s="38">
        <v>-7.1772554433291447</v>
      </c>
      <c r="HF14" s="38">
        <v>9.9015146485065202</v>
      </c>
      <c r="HG14" s="38">
        <v>-5.837132524254713</v>
      </c>
      <c r="HH14" s="38">
        <v>-4.6128655546269925</v>
      </c>
      <c r="HI14" s="38">
        <v>8.3365814268902199</v>
      </c>
      <c r="HJ14" s="38">
        <v>-0.41872901061424272</v>
      </c>
      <c r="HK14" s="38">
        <v>4.0717636141638565</v>
      </c>
      <c r="HL14" s="38">
        <v>-4.6948111405000077</v>
      </c>
      <c r="HM14" s="38">
        <v>6.0880531427812627</v>
      </c>
      <c r="HN14" s="38">
        <v>0.86133413741610809</v>
      </c>
      <c r="HO14" s="38">
        <v>-3.6228021283928484</v>
      </c>
      <c r="HP14" s="38">
        <v>3.6040912281739281</v>
      </c>
      <c r="HQ14" s="38">
        <v>-6.882495273459611</v>
      </c>
      <c r="HR14" s="38">
        <v>13.474044477214292</v>
      </c>
      <c r="HS14" s="38">
        <v>-3.7087070948942369</v>
      </c>
      <c r="HT14" s="38">
        <v>-1.6710035001000705</v>
      </c>
      <c r="HU14" s="38">
        <v>28.170235344632005</v>
      </c>
      <c r="HV14" s="38">
        <v>1.0255631394717284</v>
      </c>
      <c r="HW14" s="38">
        <v>2.566399719928981</v>
      </c>
      <c r="HX14" s="38">
        <v>16.602916502096306</v>
      </c>
      <c r="HY14" s="38">
        <v>3.8161611024286657</v>
      </c>
      <c r="HZ14" s="38">
        <v>-3.2464752565395685</v>
      </c>
      <c r="IA14" s="38">
        <v>2.9853867279610284</v>
      </c>
      <c r="IB14" s="38">
        <v>6.0858470397710676</v>
      </c>
      <c r="IC14" s="38">
        <v>-8.7439821487423046</v>
      </c>
      <c r="ID14" s="38">
        <v>9.9771406927213064</v>
      </c>
      <c r="IE14" s="38">
        <v>4.4057555753743429</v>
      </c>
      <c r="IF14" s="38">
        <v>-6.7145183159276911</v>
      </c>
      <c r="IG14" s="38">
        <v>29.830432014847759</v>
      </c>
      <c r="IH14" s="38">
        <v>-2.9903372104327843</v>
      </c>
      <c r="II14" s="38">
        <v>-6.8595050171113172</v>
      </c>
      <c r="IJ14" s="38">
        <v>6.4325679893231609</v>
      </c>
      <c r="IK14" s="38">
        <v>-11.136224204385869</v>
      </c>
      <c r="IL14" s="38">
        <v>-8.3445349231862735</v>
      </c>
      <c r="IM14" s="38">
        <v>-9.2515722377651883</v>
      </c>
      <c r="IN14" s="38">
        <v>-0.34512496176630236</v>
      </c>
      <c r="IO14" s="38">
        <v>-9.5903281862621128</v>
      </c>
      <c r="IP14" s="38">
        <v>7.5285901126959374</v>
      </c>
      <c r="IQ14" s="38">
        <v>-3.7654733525550199</v>
      </c>
      <c r="IR14" s="38">
        <v>-7.698444305470332</v>
      </c>
      <c r="IS14" s="38">
        <v>23.120193851325794</v>
      </c>
      <c r="IT14" s="38">
        <v>4.0493031134491986</v>
      </c>
      <c r="IU14" s="38">
        <v>-11.185843042376376</v>
      </c>
      <c r="IV14" s="38">
        <v>5.1513078902924576</v>
      </c>
      <c r="IW14" s="38">
        <v>-3.600465131271875</v>
      </c>
      <c r="IX14" s="38">
        <v>-0.69435107558507525</v>
      </c>
      <c r="IY14" s="38">
        <v>-7.2286533062391243</v>
      </c>
      <c r="IZ14" s="38">
        <v>-0.14429677970511534</v>
      </c>
      <c r="JA14" s="38">
        <v>-10.199167295033305</v>
      </c>
      <c r="JB14" s="38">
        <v>8.595627557476675</v>
      </c>
      <c r="JC14" s="38">
        <v>-4.5125557759429569</v>
      </c>
      <c r="JD14" s="38">
        <v>-5.171789929850263</v>
      </c>
      <c r="JE14" s="38">
        <v>23.426415556189156</v>
      </c>
      <c r="JF14" s="38">
        <v>-7.4489228974467494</v>
      </c>
      <c r="JG14" s="38">
        <v>-3.9679575928309561</v>
      </c>
      <c r="JH14" s="38">
        <v>4.6887293900576168</v>
      </c>
      <c r="JI14" s="38">
        <v>-2.4231731988049461</v>
      </c>
      <c r="JJ14" s="38">
        <v>1.1783795490262037</v>
      </c>
      <c r="JK14" s="38">
        <v>-2.6963480324986193</v>
      </c>
      <c r="JL14" s="38">
        <v>1.1744862533870588</v>
      </c>
      <c r="JM14" s="38">
        <v>-9.3379636264676691</v>
      </c>
      <c r="JN14" s="38">
        <v>4.8195428893868808</v>
      </c>
      <c r="JO14" s="38">
        <v>7.8819275661384154</v>
      </c>
      <c r="JP14" s="38">
        <v>-7.0645214959871936</v>
      </c>
      <c r="JQ14" s="38">
        <v>19.118912868715299</v>
      </c>
      <c r="JR14" s="38">
        <v>-2.8755977455258233</v>
      </c>
      <c r="JS14" s="38">
        <v>-5.3405584290481585</v>
      </c>
      <c r="JT14" s="38">
        <v>4.379873530057381</v>
      </c>
      <c r="JU14" s="38">
        <v>1.8944636004799946</v>
      </c>
      <c r="JV14" s="38">
        <v>1.7232398576363437</v>
      </c>
      <c r="JW14" s="38">
        <v>-4.904006839091366</v>
      </c>
      <c r="JX14" s="38">
        <v>3.2986311531792154</v>
      </c>
      <c r="JY14" s="38">
        <v>-10.24183357883787</v>
      </c>
      <c r="JZ14" s="38">
        <v>-100</v>
      </c>
      <c r="KA14" s="38">
        <v>1.6878590590796421</v>
      </c>
      <c r="KB14" s="38">
        <v>6.9212111535961611</v>
      </c>
      <c r="KC14" s="38">
        <v>1.8478844165021826</v>
      </c>
      <c r="KD14" s="38">
        <v>-4.1127103951495769</v>
      </c>
      <c r="KE14" s="38">
        <v>0.74247670322311876</v>
      </c>
      <c r="KF14" s="38">
        <v>4.07314528756784</v>
      </c>
      <c r="KG14" s="38">
        <v>0.66987158720570505</v>
      </c>
      <c r="KH14" s="38">
        <v>1.3671057242186748</v>
      </c>
      <c r="KI14" s="38">
        <v>1.2864224020528354</v>
      </c>
      <c r="KJ14" s="38">
        <v>2.0790474579878975</v>
      </c>
      <c r="KK14" s="38">
        <v>0.65185229365050645</v>
      </c>
      <c r="KL14" s="38">
        <v>-1.8092374038626531</v>
      </c>
      <c r="KM14" s="38">
        <v>3.4560899477962295</v>
      </c>
      <c r="KN14" s="38">
        <v>4.1013440689436464</v>
      </c>
      <c r="KO14" s="38">
        <v>1.6802807604906747</v>
      </c>
      <c r="KP14" s="38">
        <v>-2.6737052949152371</v>
      </c>
      <c r="KQ14" s="38">
        <v>4.4673962266553957</v>
      </c>
      <c r="KR14" s="38">
        <v>3.4238330523705685</v>
      </c>
      <c r="KS14" s="38">
        <v>0.95168928203186454</v>
      </c>
      <c r="KT14" s="38">
        <v>10.454860411324262</v>
      </c>
      <c r="KU14" s="38">
        <v>26.459127617444395</v>
      </c>
      <c r="KV14" s="38">
        <v>14.229179916499348</v>
      </c>
      <c r="KW14" s="38">
        <v>4.0017684086310652</v>
      </c>
      <c r="KX14" s="38">
        <v>12.968206834126917</v>
      </c>
      <c r="KY14" s="38">
        <v>9.22269127873885</v>
      </c>
      <c r="KZ14" s="38">
        <v>-17.164509325436299</v>
      </c>
      <c r="LA14" s="38">
        <v>-13.25234256631903</v>
      </c>
      <c r="LB14" s="38">
        <v>-0.48630663089322468</v>
      </c>
      <c r="LC14" s="38">
        <v>9.0683224131465039</v>
      </c>
      <c r="LD14" s="38">
        <v>-7.0288827820962325</v>
      </c>
      <c r="LE14" s="38">
        <v>-9.3038219810652691</v>
      </c>
      <c r="LF14" s="38">
        <v>1.0758871191297175</v>
      </c>
      <c r="LG14" s="38">
        <v>3.0087841070450168</v>
      </c>
      <c r="LH14" s="38">
        <v>-0.88859753458481805</v>
      </c>
      <c r="LI14" s="38">
        <v>-5.0259383341152954</v>
      </c>
      <c r="LJ14" s="38">
        <v>8.961686844956148</v>
      </c>
      <c r="LK14" s="38">
        <v>3.9175389018927547</v>
      </c>
      <c r="LL14" s="38">
        <v>2.3901971384072453</v>
      </c>
      <c r="LM14" s="60"/>
      <c r="LN14" s="61" t="s">
        <v>393</v>
      </c>
      <c r="LO14" s="73"/>
      <c r="LP14" s="6"/>
    </row>
    <row r="15" spans="1:328" s="7" customFormat="1" ht="18" customHeight="1">
      <c r="A15" s="502"/>
      <c r="B15" s="33"/>
      <c r="C15" s="34">
        <v>1.8</v>
      </c>
      <c r="D15" s="35">
        <v>2.2644343686703898</v>
      </c>
      <c r="E15" s="36" t="s">
        <v>866</v>
      </c>
      <c r="F15" s="37"/>
      <c r="G15" s="37" t="s">
        <v>867</v>
      </c>
      <c r="H15" s="38">
        <v>0.559681682825655</v>
      </c>
      <c r="I15" s="38">
        <v>4.0540980586529969</v>
      </c>
      <c r="J15" s="38">
        <v>1.8769391087107863</v>
      </c>
      <c r="K15" s="38">
        <v>1.8682507315753014</v>
      </c>
      <c r="L15" s="38">
        <v>5.608386541098568</v>
      </c>
      <c r="M15" s="38">
        <v>3.5598901855482978</v>
      </c>
      <c r="N15" s="38">
        <v>0.67014107764089204</v>
      </c>
      <c r="O15" s="38">
        <v>5.5524181323768147</v>
      </c>
      <c r="P15" s="38">
        <v>2.2295012147571072</v>
      </c>
      <c r="Q15" s="38">
        <v>7.5701683094126651</v>
      </c>
      <c r="R15" s="38">
        <v>6.2189502516048663</v>
      </c>
      <c r="S15" s="38">
        <v>3.5167422149349647</v>
      </c>
      <c r="T15" s="38">
        <v>1.4561082139786521</v>
      </c>
      <c r="U15" s="38">
        <v>2.4119366431090299</v>
      </c>
      <c r="V15" s="38">
        <v>1.8192937793978388</v>
      </c>
      <c r="W15" s="38">
        <v>1.3900038867153768</v>
      </c>
      <c r="X15" s="38">
        <v>-0.94585828530824756</v>
      </c>
      <c r="Y15" s="38">
        <v>4.4176626589189709</v>
      </c>
      <c r="Z15" s="38">
        <v>6.7538119353562251</v>
      </c>
      <c r="AA15" s="38">
        <v>2.7636970171952981</v>
      </c>
      <c r="AB15" s="38">
        <v>3.8631736402271031</v>
      </c>
      <c r="AC15" s="38">
        <v>2.7083523649352799</v>
      </c>
      <c r="AD15" s="38">
        <v>2.6465889422957076</v>
      </c>
      <c r="AE15" s="38">
        <v>4.5429902480619972</v>
      </c>
      <c r="AF15" s="38">
        <v>2.9142410843850968</v>
      </c>
      <c r="AG15" s="38">
        <v>3.9007212432718603</v>
      </c>
      <c r="AH15" s="38">
        <v>4.7593909074600305</v>
      </c>
      <c r="AI15" s="38">
        <v>6.8024488278045823</v>
      </c>
      <c r="AJ15" s="38">
        <v>-0.90987787984973068</v>
      </c>
      <c r="AK15" s="38">
        <v>3.4474447975472202</v>
      </c>
      <c r="AL15" s="38">
        <v>4.0731632258478072</v>
      </c>
      <c r="AM15" s="38">
        <v>4.2669903872099013</v>
      </c>
      <c r="AN15" s="38">
        <v>5.5700423793494593</v>
      </c>
      <c r="AO15" s="38">
        <v>5.7666481837597985</v>
      </c>
      <c r="AP15" s="38">
        <v>3.0042003595021072</v>
      </c>
      <c r="AQ15" s="38">
        <v>5.3796656167740338</v>
      </c>
      <c r="AR15" s="38">
        <v>7.527615957827777</v>
      </c>
      <c r="AS15" s="38">
        <v>3.5999415931887455</v>
      </c>
      <c r="AT15" s="38">
        <v>3.7284896011857285</v>
      </c>
      <c r="AU15" s="38">
        <v>7.6457361134519175</v>
      </c>
      <c r="AV15" s="38">
        <v>4.4932989814105326</v>
      </c>
      <c r="AW15" s="38">
        <v>0.1025999611185</v>
      </c>
      <c r="AX15" s="38">
        <v>1.0776399576876372</v>
      </c>
      <c r="AY15" s="38">
        <v>1.0045766806608327</v>
      </c>
      <c r="AZ15" s="38">
        <v>-0.12008778327938785</v>
      </c>
      <c r="BA15" s="38">
        <v>-2.5031944807827387</v>
      </c>
      <c r="BB15" s="38">
        <v>6.3587325488732915</v>
      </c>
      <c r="BC15" s="38">
        <v>3.3743958288651896</v>
      </c>
      <c r="BD15" s="38">
        <v>0.11838102804868811</v>
      </c>
      <c r="BE15" s="38">
        <v>3.5127575195303677</v>
      </c>
      <c r="BF15" s="38">
        <v>-4.0954650543987583</v>
      </c>
      <c r="BG15" s="38">
        <v>-21.464344523719191</v>
      </c>
      <c r="BH15" s="38">
        <v>-18.302566146749683</v>
      </c>
      <c r="BI15" s="38">
        <v>13.573326710365464</v>
      </c>
      <c r="BJ15" s="38">
        <v>10.165650065157877</v>
      </c>
      <c r="BK15" s="38">
        <v>7.6425925785268021</v>
      </c>
      <c r="BL15" s="38">
        <v>8.303330449349275</v>
      </c>
      <c r="BM15" s="38">
        <v>7.1448807139274066</v>
      </c>
      <c r="BN15" s="38">
        <v>7.2707842875549176</v>
      </c>
      <c r="BO15" s="38">
        <v>8.6935212924555145</v>
      </c>
      <c r="BP15" s="38">
        <v>11.508293475668523</v>
      </c>
      <c r="BQ15" s="38">
        <v>12.125874618457971</v>
      </c>
      <c r="BR15" s="38">
        <v>15.645718929592036</v>
      </c>
      <c r="BS15" s="38">
        <v>31.845674653545785</v>
      </c>
      <c r="BT15" s="38">
        <v>22.902017125449674</v>
      </c>
      <c r="BU15" s="38">
        <v>12.231751044174615</v>
      </c>
      <c r="BV15" s="38">
        <v>7.9431171630921682</v>
      </c>
      <c r="BW15" s="38">
        <v>10.474306490869935</v>
      </c>
      <c r="BX15" s="38">
        <v>7.6316944244975815</v>
      </c>
      <c r="BY15" s="38">
        <v>6.3203899944753488</v>
      </c>
      <c r="BZ15" s="38">
        <v>9.1927531160939537</v>
      </c>
      <c r="CA15" s="38">
        <v>7.5689636341815856</v>
      </c>
      <c r="CB15" s="38">
        <v>7.0747996425663899</v>
      </c>
      <c r="CC15" s="38">
        <v>4.9632885941440605</v>
      </c>
      <c r="CD15" s="38">
        <v>4.1095220041688094</v>
      </c>
      <c r="CE15" s="38">
        <v>8.5804187436687869</v>
      </c>
      <c r="CF15" s="38">
        <v>2.3982838411017724</v>
      </c>
      <c r="CG15" s="38">
        <v>3.052378940453309</v>
      </c>
      <c r="CH15" s="38">
        <v>6.1731459851166051</v>
      </c>
      <c r="CI15" s="38">
        <v>5.5586253808166646</v>
      </c>
      <c r="CJ15" s="38">
        <v>4.9070631903583148</v>
      </c>
      <c r="CK15" s="38">
        <v>1.3974962870841665</v>
      </c>
      <c r="CL15" s="38">
        <v>-3.1940963786088048</v>
      </c>
      <c r="CM15" s="38">
        <v>-9.7235171881760039</v>
      </c>
      <c r="CN15" s="38">
        <v>-11.902828926277436</v>
      </c>
      <c r="CO15" s="38">
        <v>-8.3408221051220295</v>
      </c>
      <c r="CP15" s="38">
        <v>-6.4428661404209606</v>
      </c>
      <c r="CQ15" s="38">
        <v>-9.2669460865855058</v>
      </c>
      <c r="CR15" s="38">
        <v>3.4583433720638936</v>
      </c>
      <c r="CS15" s="38">
        <v>-4.1037588762945063</v>
      </c>
      <c r="CT15" s="38">
        <v>-1.6042562608853075</v>
      </c>
      <c r="CU15" s="38">
        <v>-1.1356360116593862</v>
      </c>
      <c r="CV15" s="38">
        <v>-0.67890826887703781</v>
      </c>
      <c r="CW15" s="38">
        <v>1.16919429590763</v>
      </c>
      <c r="CX15" s="38">
        <v>2.3885826745884344</v>
      </c>
      <c r="CY15" s="38">
        <v>1.2766313602806889</v>
      </c>
      <c r="CZ15" s="38">
        <v>7.5236923891551157</v>
      </c>
      <c r="DA15" s="38">
        <v>2.21930147596143</v>
      </c>
      <c r="DB15" s="38">
        <v>1.9908670268777797</v>
      </c>
      <c r="DC15" s="38">
        <v>6.0726389098003182</v>
      </c>
      <c r="DD15" s="38">
        <v>3.9696073530945739</v>
      </c>
      <c r="DE15" s="38">
        <v>3.6363026667776381</v>
      </c>
      <c r="DF15" s="38">
        <v>7.6851697354616704</v>
      </c>
      <c r="DG15" s="38">
        <v>7.0175419478503613</v>
      </c>
      <c r="DH15" s="38">
        <v>3.5637273380624919</v>
      </c>
      <c r="DI15" s="38">
        <v>6.5335347894176294</v>
      </c>
      <c r="DJ15" s="38">
        <v>8.6980814475069224</v>
      </c>
      <c r="DK15" s="38">
        <v>-100</v>
      </c>
      <c r="DL15" s="38">
        <v>2.1378310335266661</v>
      </c>
      <c r="DM15" s="38">
        <v>3.7660671450060761</v>
      </c>
      <c r="DN15" s="38">
        <v>2.8001605090634598</v>
      </c>
      <c r="DO15" s="38">
        <v>5.7778594157545768</v>
      </c>
      <c r="DP15" s="38">
        <v>1.8942946510184271</v>
      </c>
      <c r="DQ15" s="38">
        <v>1.5737333409307581</v>
      </c>
      <c r="DR15" s="38">
        <v>4.4368198390446025</v>
      </c>
      <c r="DS15" s="38">
        <v>3.2819299270877593</v>
      </c>
      <c r="DT15" s="38">
        <v>3.8504597219360051</v>
      </c>
      <c r="DU15" s="38">
        <v>2.9251752168500786</v>
      </c>
      <c r="DV15" s="38">
        <v>4.6380721439620061</v>
      </c>
      <c r="DW15" s="38">
        <v>4.7202590954704675</v>
      </c>
      <c r="DX15" s="38">
        <v>4.9523646447089789</v>
      </c>
      <c r="DY15" s="38">
        <v>3.9404609392918104</v>
      </c>
      <c r="DZ15" s="38">
        <v>0.64935120197331742</v>
      </c>
      <c r="EA15" s="38">
        <v>2.3374619093010409</v>
      </c>
      <c r="EB15" s="38">
        <v>-0.13572014906355889</v>
      </c>
      <c r="EC15" s="38">
        <v>-8.5835365330957529</v>
      </c>
      <c r="ED15" s="38">
        <v>8.7052994412350984</v>
      </c>
      <c r="EE15" s="38">
        <v>7.7038463475202406</v>
      </c>
      <c r="EF15" s="38">
        <v>13.0200219218179</v>
      </c>
      <c r="EG15" s="38">
        <v>20.91738324970278</v>
      </c>
      <c r="EH15" s="38">
        <v>8.6704767365674229</v>
      </c>
      <c r="EI15" s="38">
        <v>7.7137850919629045</v>
      </c>
      <c r="EJ15" s="38">
        <v>5.4024894152330489</v>
      </c>
      <c r="EK15" s="38">
        <v>4.5231577864992545</v>
      </c>
      <c r="EL15" s="38">
        <v>5.5496486809373096</v>
      </c>
      <c r="EM15" s="38">
        <v>-3.9153657912516735</v>
      </c>
      <c r="EN15" s="38">
        <v>-8.9611961116578129</v>
      </c>
      <c r="EO15" s="38">
        <v>-3.438681213127694</v>
      </c>
      <c r="EP15" s="38">
        <v>-1.1439015337057015</v>
      </c>
      <c r="EQ15" s="38">
        <v>1.6251727026359362</v>
      </c>
      <c r="ER15" s="38">
        <v>3.9070952172049971</v>
      </c>
      <c r="ES15" s="38">
        <v>4.4639900174204996</v>
      </c>
      <c r="ET15" s="38">
        <v>6.1023667240264388</v>
      </c>
      <c r="EU15" s="38">
        <v>3.3883000336741702</v>
      </c>
      <c r="EV15" s="38">
        <v>2.6736910809179477</v>
      </c>
      <c r="EW15" s="38">
        <v>4.0329411659388654</v>
      </c>
      <c r="EX15" s="38">
        <v>2.478881048203192</v>
      </c>
      <c r="EY15" s="38">
        <v>0.88127293879254864</v>
      </c>
      <c r="EZ15" s="38">
        <v>12.931345727517822</v>
      </c>
      <c r="FA15" s="38">
        <v>4.7810010276938755</v>
      </c>
      <c r="FB15" s="38">
        <v>-3.82388850846624</v>
      </c>
      <c r="FC15" s="38">
        <v>5.0782910650809043</v>
      </c>
      <c r="FD15" s="38">
        <v>3.6409348009775755</v>
      </c>
      <c r="FE15" s="38">
        <v>2.8295581475247218</v>
      </c>
      <c r="FF15" s="38">
        <v>4.0589594190935827</v>
      </c>
      <c r="FG15" s="38">
        <v>2.8924859903582245</v>
      </c>
      <c r="FH15" s="38">
        <v>2.1365605573381004</v>
      </c>
      <c r="FI15" s="38">
        <v>12.080623628480652</v>
      </c>
      <c r="FJ15" s="38">
        <v>2.754293381929358</v>
      </c>
      <c r="FK15" s="38">
        <v>-2.8877360959673126</v>
      </c>
      <c r="FL15" s="38">
        <v>-4.5898904914797214</v>
      </c>
      <c r="FM15" s="38">
        <v>0.50050576085145337</v>
      </c>
      <c r="FN15" s="38">
        <v>-4.6229825964299351</v>
      </c>
      <c r="FO15" s="38">
        <v>15.39066016370063</v>
      </c>
      <c r="FP15" s="38">
        <v>-4.1448017772351022</v>
      </c>
      <c r="FQ15" s="38">
        <v>3.3907048313821804</v>
      </c>
      <c r="FR15" s="38">
        <v>-1.5876585598864636</v>
      </c>
      <c r="FS15" s="38">
        <v>3.0168429337098246</v>
      </c>
      <c r="FT15" s="38">
        <v>-1.6619393531980364</v>
      </c>
      <c r="FU15" s="38">
        <v>-0.5817286953359968</v>
      </c>
      <c r="FV15" s="38">
        <v>-0.76201658382152004</v>
      </c>
      <c r="FW15" s="38">
        <v>-2.2478969987510169</v>
      </c>
      <c r="FX15" s="38">
        <v>-1.2744200812049797</v>
      </c>
      <c r="FY15" s="38">
        <v>-1.6023001802237502</v>
      </c>
      <c r="FZ15" s="38">
        <v>-4.6311166403510384</v>
      </c>
      <c r="GA15" s="38">
        <v>19.627276941385347</v>
      </c>
      <c r="GB15" s="38">
        <v>-6.0041145709540729</v>
      </c>
      <c r="GC15" s="38">
        <v>0.50567669435837104</v>
      </c>
      <c r="GD15" s="38">
        <v>3.1851202538964856</v>
      </c>
      <c r="GE15" s="38">
        <v>-0.2262510307968455</v>
      </c>
      <c r="GF15" s="38">
        <v>3.4754313510307639</v>
      </c>
      <c r="GG15" s="38">
        <v>-1.8305485640239141</v>
      </c>
      <c r="GH15" s="38">
        <v>-3.2866289594372233</v>
      </c>
      <c r="GI15" s="38">
        <v>-4.1937784358920851</v>
      </c>
      <c r="GJ15" s="38">
        <v>-0.34431623994839811</v>
      </c>
      <c r="GK15" s="38">
        <v>-2.1717132439274707</v>
      </c>
      <c r="GL15" s="38">
        <v>-5.0332103515037971</v>
      </c>
      <c r="GM15" s="38">
        <v>16.871257410487715</v>
      </c>
      <c r="GN15" s="38">
        <v>-0.91448488518098259</v>
      </c>
      <c r="GO15" s="38">
        <v>2.7543026251486822</v>
      </c>
      <c r="GP15" s="38">
        <v>-0.67160842110965291</v>
      </c>
      <c r="GQ15" s="38">
        <v>0.8412359102921414</v>
      </c>
      <c r="GR15" s="38">
        <v>2.3249212577411811</v>
      </c>
      <c r="GS15" s="38">
        <v>-1.8895825294193571</v>
      </c>
      <c r="GT15" s="38">
        <v>-1.4998441766570636</v>
      </c>
      <c r="GU15" s="38">
        <v>-5.6864113027855865</v>
      </c>
      <c r="GV15" s="38">
        <v>0.6109291538254098</v>
      </c>
      <c r="GW15" s="38">
        <v>-1.3632281715259325</v>
      </c>
      <c r="GX15" s="38">
        <v>-3.1811315060621865</v>
      </c>
      <c r="GY15" s="38">
        <v>8.4318505450396088</v>
      </c>
      <c r="GZ15" s="38">
        <v>3.4426352068484647</v>
      </c>
      <c r="HA15" s="38">
        <v>3.3758284720708787</v>
      </c>
      <c r="HB15" s="38">
        <v>-0.48661798182976668</v>
      </c>
      <c r="HC15" s="38">
        <v>2.101475348054251</v>
      </c>
      <c r="HD15" s="38">
        <v>2.5154835896460099</v>
      </c>
      <c r="HE15" s="38">
        <v>-4.4520624220196936</v>
      </c>
      <c r="HF15" s="38">
        <v>0.77174957561301483</v>
      </c>
      <c r="HG15" s="38">
        <v>-3.7640204523069514</v>
      </c>
      <c r="HH15" s="38">
        <v>-3.0640985469187285</v>
      </c>
      <c r="HI15" s="38">
        <v>-1.2408385220839193</v>
      </c>
      <c r="HJ15" s="38">
        <v>0.47517715501660973</v>
      </c>
      <c r="HK15" s="38">
        <v>5.2563918200058168</v>
      </c>
      <c r="HL15" s="38">
        <v>-0.90391602166559437</v>
      </c>
      <c r="HM15" s="38">
        <v>4.382751044290714</v>
      </c>
      <c r="HN15" s="38">
        <v>-0.55855054576096563</v>
      </c>
      <c r="HO15" s="38">
        <v>0.96459715091201303</v>
      </c>
      <c r="HP15" s="38">
        <v>6.9492898242671686E-2</v>
      </c>
      <c r="HQ15" s="38">
        <v>4.232723157783667</v>
      </c>
      <c r="HR15" s="38">
        <v>-2.0558210938641679</v>
      </c>
      <c r="HS15" s="38">
        <v>-6.7951943833943176</v>
      </c>
      <c r="HT15" s="38">
        <v>0.22238033632193321</v>
      </c>
      <c r="HU15" s="38">
        <v>-8.4996701844210492</v>
      </c>
      <c r="HV15" s="38">
        <v>-17.721472697401481</v>
      </c>
      <c r="HW15" s="38">
        <v>9.4939242080156987</v>
      </c>
      <c r="HX15" s="38">
        <v>37.760409238868874</v>
      </c>
      <c r="HY15" s="38">
        <v>1.2508302562058446</v>
      </c>
      <c r="HZ15" s="38">
        <v>-2.8359981292733494</v>
      </c>
      <c r="IA15" s="38">
        <v>1.5843437712034074</v>
      </c>
      <c r="IB15" s="38">
        <v>-1.0008848739901453</v>
      </c>
      <c r="IC15" s="38">
        <v>4.3552047196375696</v>
      </c>
      <c r="ID15" s="38">
        <v>-0.75678325546431324</v>
      </c>
      <c r="IE15" s="38">
        <v>-4.3815243589822188</v>
      </c>
      <c r="IF15" s="38">
        <v>0.77745521238657034</v>
      </c>
      <c r="IG15" s="38">
        <v>-5.627300925637698</v>
      </c>
      <c r="IH15" s="38">
        <v>-6.195680721083491</v>
      </c>
      <c r="II15" s="38">
        <v>2.0664817674724105</v>
      </c>
      <c r="IJ15" s="38">
        <v>25.800148077787497</v>
      </c>
      <c r="IK15" s="38">
        <v>-2.6181973325517873</v>
      </c>
      <c r="IL15" s="38">
        <v>-0.55757138893966385</v>
      </c>
      <c r="IM15" s="38">
        <v>-1.0295208506342846</v>
      </c>
      <c r="IN15" s="38">
        <v>-2.2070163850394664</v>
      </c>
      <c r="IO15" s="38">
        <v>7.1744761839467515</v>
      </c>
      <c r="IP15" s="38">
        <v>-2.2326146353141496</v>
      </c>
      <c r="IQ15" s="38">
        <v>-4.8207886783412448</v>
      </c>
      <c r="IR15" s="38">
        <v>-1.2098724391540259</v>
      </c>
      <c r="IS15" s="38">
        <v>-6.3949241447140537</v>
      </c>
      <c r="IT15" s="38">
        <v>-2.1673323323710036</v>
      </c>
      <c r="IU15" s="38">
        <v>-3.7447756085607011</v>
      </c>
      <c r="IV15" s="38">
        <v>26.603728540943195</v>
      </c>
      <c r="IW15" s="38">
        <v>0.33084589807641862</v>
      </c>
      <c r="IX15" s="38">
        <v>-1.1331352074186896</v>
      </c>
      <c r="IY15" s="38">
        <v>-1.6404176101613501</v>
      </c>
      <c r="IZ15" s="38">
        <v>-5.4785884625527359</v>
      </c>
      <c r="JA15" s="38">
        <v>2.3212839768884947</v>
      </c>
      <c r="JB15" s="38">
        <v>-8.8268860239043079</v>
      </c>
      <c r="JC15" s="38">
        <v>-7.1184543161230636</v>
      </c>
      <c r="JD15" s="38">
        <v>2.7844795240897611</v>
      </c>
      <c r="JE15" s="38">
        <v>-4.4566751212547047</v>
      </c>
      <c r="JF15" s="38">
        <v>-5.1204719107447119</v>
      </c>
      <c r="JG15" s="38">
        <v>9.754996960069036</v>
      </c>
      <c r="JH15" s="38">
        <v>17.349855831934178</v>
      </c>
      <c r="JI15" s="38">
        <v>2.9459349650707907</v>
      </c>
      <c r="JJ15" s="38">
        <v>-0.66227119380721433</v>
      </c>
      <c r="JK15" s="38">
        <v>-1.1860218275594008</v>
      </c>
      <c r="JL15" s="38">
        <v>-3.7197952390315692</v>
      </c>
      <c r="JM15" s="38">
        <v>3.5545584478522443</v>
      </c>
      <c r="JN15" s="38">
        <v>-9.817036109656101</v>
      </c>
      <c r="JO15" s="38">
        <v>-1.3892285653253538</v>
      </c>
      <c r="JP15" s="38">
        <v>-2.2861151243127011</v>
      </c>
      <c r="JQ15" s="38">
        <v>-4.6701904404474419</v>
      </c>
      <c r="JR15" s="38">
        <v>-1.3233026022651444</v>
      </c>
      <c r="JS15" s="38">
        <v>7.5789577431184085</v>
      </c>
      <c r="JT15" s="38">
        <v>16.973656884153556</v>
      </c>
      <c r="JU15" s="38">
        <v>6.9678307217647415</v>
      </c>
      <c r="JV15" s="38">
        <v>-1.278146418521402</v>
      </c>
      <c r="JW15" s="38">
        <v>-4.3750799506617</v>
      </c>
      <c r="JX15" s="38">
        <v>-0.95885106613839355</v>
      </c>
      <c r="JY15" s="38">
        <v>5.658578312219646</v>
      </c>
      <c r="JZ15" s="38">
        <v>-100</v>
      </c>
      <c r="KA15" s="38">
        <v>2.3493264146670043</v>
      </c>
      <c r="KB15" s="38">
        <v>5.16578771995637</v>
      </c>
      <c r="KC15" s="38">
        <v>-0.87382184412786046</v>
      </c>
      <c r="KD15" s="38">
        <v>-4.2720406724826461</v>
      </c>
      <c r="KE15" s="38">
        <v>3.9809340919364473</v>
      </c>
      <c r="KF15" s="38">
        <v>4.1868517823450304</v>
      </c>
      <c r="KG15" s="38">
        <v>1.9974568665039669</v>
      </c>
      <c r="KH15" s="38">
        <v>-7.7866299437897339</v>
      </c>
      <c r="KI15" s="38">
        <v>3.6538081760958221</v>
      </c>
      <c r="KJ15" s="38">
        <v>7.1235949619798049</v>
      </c>
      <c r="KK15" s="38">
        <v>0.86954207398231631</v>
      </c>
      <c r="KL15" s="38">
        <v>-7.2790285812151581</v>
      </c>
      <c r="KM15" s="38">
        <v>2.730275792558075</v>
      </c>
      <c r="KN15" s="38">
        <v>8.9063626497196253</v>
      </c>
      <c r="KO15" s="38">
        <v>0.948769070363781</v>
      </c>
      <c r="KP15" s="38">
        <v>-7.0735186619027388</v>
      </c>
      <c r="KQ15" s="38">
        <v>1.7397964728693296</v>
      </c>
      <c r="KR15" s="38">
        <v>5.4580155158563883</v>
      </c>
      <c r="KS15" s="38">
        <v>2.6419016730496026</v>
      </c>
      <c r="KT15" s="38">
        <v>-9.3192662318006825</v>
      </c>
      <c r="KU15" s="38">
        <v>-6.866675439154875</v>
      </c>
      <c r="KV15" s="38">
        <v>25.402413530029762</v>
      </c>
      <c r="KW15" s="38">
        <v>1.6963079393161422</v>
      </c>
      <c r="KX15" s="38">
        <v>-4.8433378572242134</v>
      </c>
      <c r="KY15" s="38">
        <v>-0.35891244975321968</v>
      </c>
      <c r="KZ15" s="38">
        <v>12.701248538290756</v>
      </c>
      <c r="LA15" s="38">
        <v>0.80101410225567804</v>
      </c>
      <c r="LB15" s="38">
        <v>-6.8851859051306832</v>
      </c>
      <c r="LC15" s="38">
        <v>-1.1901789624367751</v>
      </c>
      <c r="LD15" s="38">
        <v>13.80805403351566</v>
      </c>
      <c r="LE15" s="38">
        <v>-8.2381733248218154</v>
      </c>
      <c r="LF15" s="38">
        <v>-11.775057798883452</v>
      </c>
      <c r="LG15" s="38">
        <v>4.8037344623299276</v>
      </c>
      <c r="LH15" s="38">
        <v>16.512702365081083</v>
      </c>
      <c r="LI15" s="38">
        <v>-5.6678178883029631</v>
      </c>
      <c r="LJ15" s="38">
        <v>-9.7940281326965959</v>
      </c>
      <c r="LK15" s="38">
        <v>5.3654348413390238</v>
      </c>
      <c r="LL15" s="38">
        <v>18.340046864815648</v>
      </c>
      <c r="LM15" s="60"/>
      <c r="LN15" s="61" t="s">
        <v>394</v>
      </c>
      <c r="LO15" s="73"/>
      <c r="LP15" s="6"/>
    </row>
    <row r="16" spans="1:328" s="7" customFormat="1" ht="18" customHeight="1">
      <c r="A16" s="502"/>
      <c r="B16" s="8"/>
      <c r="C16" s="34">
        <v>1.9</v>
      </c>
      <c r="D16" s="35">
        <v>13.8858572499303</v>
      </c>
      <c r="E16" s="36">
        <v>26</v>
      </c>
      <c r="F16" s="37"/>
      <c r="G16" s="37" t="s">
        <v>702</v>
      </c>
      <c r="H16" s="38">
        <v>8.5268506131377393</v>
      </c>
      <c r="I16" s="38">
        <v>7.0697204058668461</v>
      </c>
      <c r="J16" s="38">
        <v>8.2774750203190592</v>
      </c>
      <c r="K16" s="38">
        <v>10.505501764223823</v>
      </c>
      <c r="L16" s="38">
        <v>10.108572478090807</v>
      </c>
      <c r="M16" s="38">
        <v>9.9041859792323663</v>
      </c>
      <c r="N16" s="38">
        <v>4.7874989950184954</v>
      </c>
      <c r="O16" s="38">
        <v>8.4194504764143971</v>
      </c>
      <c r="P16" s="38">
        <v>6.7895347301762285</v>
      </c>
      <c r="Q16" s="38">
        <v>8.1385081961509371</v>
      </c>
      <c r="R16" s="38">
        <v>8.9877659680501552</v>
      </c>
      <c r="S16" s="38">
        <v>6.1104792880020113</v>
      </c>
      <c r="T16" s="38">
        <v>6.0506372348575326</v>
      </c>
      <c r="U16" s="38">
        <v>8.8811030059777778</v>
      </c>
      <c r="V16" s="38">
        <v>7.860592584458999</v>
      </c>
      <c r="W16" s="38">
        <v>8.1837222759038042</v>
      </c>
      <c r="X16" s="38">
        <v>10.824420380821721</v>
      </c>
      <c r="Y16" s="38">
        <v>8.001457213168365</v>
      </c>
      <c r="Z16" s="38">
        <v>9.8570281420252286</v>
      </c>
      <c r="AA16" s="38">
        <v>7.9923899222381465</v>
      </c>
      <c r="AB16" s="38">
        <v>6.2412820246925662</v>
      </c>
      <c r="AC16" s="38">
        <v>5.6506490310334669</v>
      </c>
      <c r="AD16" s="38">
        <v>7.3824281063544106</v>
      </c>
      <c r="AE16" s="38">
        <v>4.2767179800641202</v>
      </c>
      <c r="AF16" s="38">
        <v>6.0961947065433293</v>
      </c>
      <c r="AG16" s="38">
        <v>6.0246717420743749</v>
      </c>
      <c r="AH16" s="38">
        <v>6.3543964123341681</v>
      </c>
      <c r="AI16" s="38">
        <v>8.2003723043756906</v>
      </c>
      <c r="AJ16" s="38">
        <v>5.3600311015165971</v>
      </c>
      <c r="AK16" s="38">
        <v>5.6929668640139255</v>
      </c>
      <c r="AL16" s="38">
        <v>9.1745171912172481</v>
      </c>
      <c r="AM16" s="38">
        <v>5.6286002083985522</v>
      </c>
      <c r="AN16" s="38">
        <v>6.5725432725460564</v>
      </c>
      <c r="AO16" s="38">
        <v>7.9729344317637896</v>
      </c>
      <c r="AP16" s="38">
        <v>5.8324778488108961</v>
      </c>
      <c r="AQ16" s="38">
        <v>7.9687449387563163</v>
      </c>
      <c r="AR16" s="38">
        <v>3.5328509597876092</v>
      </c>
      <c r="AS16" s="38">
        <v>2.9783334011246296</v>
      </c>
      <c r="AT16" s="38">
        <v>2.8079254854530546</v>
      </c>
      <c r="AU16" s="38">
        <v>4.2226011796838776</v>
      </c>
      <c r="AV16" s="38">
        <v>4.1424753218877157</v>
      </c>
      <c r="AW16" s="38">
        <v>3.9238924246133706</v>
      </c>
      <c r="AX16" s="38">
        <v>5.4110867913286853</v>
      </c>
      <c r="AY16" s="38">
        <v>2.9944948109119025</v>
      </c>
      <c r="AZ16" s="38">
        <v>0.13955318353697521</v>
      </c>
      <c r="BA16" s="38">
        <v>1.9079228802911103</v>
      </c>
      <c r="BB16" s="38">
        <v>0.16199473186395608</v>
      </c>
      <c r="BC16" s="38">
        <v>2.9668523854184912</v>
      </c>
      <c r="BD16" s="38">
        <v>3.3744592182005135</v>
      </c>
      <c r="BE16" s="38">
        <v>7.8467078252831328</v>
      </c>
      <c r="BF16" s="38">
        <v>-3.9029238726325701</v>
      </c>
      <c r="BG16" s="38">
        <v>-36.233242458777127</v>
      </c>
      <c r="BH16" s="38">
        <v>-13.465503002699535</v>
      </c>
      <c r="BI16" s="38">
        <v>12.285259771254601</v>
      </c>
      <c r="BJ16" s="38">
        <v>9.6742206985268524</v>
      </c>
      <c r="BK16" s="38">
        <v>8.1493784363300392</v>
      </c>
      <c r="BL16" s="38">
        <v>10.787351046040754</v>
      </c>
      <c r="BM16" s="38">
        <v>8.2941895161158072</v>
      </c>
      <c r="BN16" s="38">
        <v>9.5876810916212065</v>
      </c>
      <c r="BO16" s="38">
        <v>8.790267376922074</v>
      </c>
      <c r="BP16" s="38">
        <v>9.0048407712782961</v>
      </c>
      <c r="BQ16" s="38">
        <v>12.337653283135651</v>
      </c>
      <c r="BR16" s="38">
        <v>14.945275628446424</v>
      </c>
      <c r="BS16" s="38">
        <v>76.803356442696838</v>
      </c>
      <c r="BT16" s="38">
        <v>24.405948033552491</v>
      </c>
      <c r="BU16" s="38">
        <v>9.2351957725697247</v>
      </c>
      <c r="BV16" s="38">
        <v>-1.6118361030098072</v>
      </c>
      <c r="BW16" s="38">
        <v>9.9660955012752908</v>
      </c>
      <c r="BX16" s="38">
        <v>12.574735691034263</v>
      </c>
      <c r="BY16" s="38">
        <v>13.365498450197279</v>
      </c>
      <c r="BZ16" s="38">
        <v>17.908164524784269</v>
      </c>
      <c r="CA16" s="38">
        <v>19.01830034510354</v>
      </c>
      <c r="CB16" s="38">
        <v>16.033971977319666</v>
      </c>
      <c r="CC16" s="38">
        <v>13.768977993941078</v>
      </c>
      <c r="CD16" s="38">
        <v>20.496523826823434</v>
      </c>
      <c r="CE16" s="38">
        <v>16.589389283230432</v>
      </c>
      <c r="CF16" s="38">
        <v>18.853846160868116</v>
      </c>
      <c r="CG16" s="38">
        <v>19.403095763588681</v>
      </c>
      <c r="CH16" s="38">
        <v>18.365657768432669</v>
      </c>
      <c r="CI16" s="38">
        <v>21.522873210588386</v>
      </c>
      <c r="CJ16" s="38">
        <v>16.708942524940412</v>
      </c>
      <c r="CK16" s="38">
        <v>10.311391547598632</v>
      </c>
      <c r="CL16" s="38">
        <v>14.10125339283212</v>
      </c>
      <c r="CM16" s="38">
        <v>7.555828352817457</v>
      </c>
      <c r="CN16" s="38">
        <v>0.78060715947188442</v>
      </c>
      <c r="CO16" s="38">
        <v>6.4486508467080057</v>
      </c>
      <c r="CP16" s="38">
        <v>6.0289693238627677</v>
      </c>
      <c r="CQ16" s="38">
        <v>-1.8081670810179133</v>
      </c>
      <c r="CR16" s="38">
        <v>0.4538447587222123</v>
      </c>
      <c r="CS16" s="38">
        <v>-4.0492430986844141</v>
      </c>
      <c r="CT16" s="38">
        <v>-1.5740059162718296</v>
      </c>
      <c r="CU16" s="38">
        <v>-3.7906797790888902</v>
      </c>
      <c r="CV16" s="38">
        <v>-1.8915618266549217</v>
      </c>
      <c r="CW16" s="38">
        <v>-4.3206644729593648</v>
      </c>
      <c r="CX16" s="38">
        <v>-8.6290022510485471</v>
      </c>
      <c r="CY16" s="38">
        <v>-7.2369223854102671</v>
      </c>
      <c r="CZ16" s="38">
        <v>0.4227628164101418</v>
      </c>
      <c r="DA16" s="38">
        <v>0.28274336593412386</v>
      </c>
      <c r="DB16" s="38">
        <v>2.0483314083933948</v>
      </c>
      <c r="DC16" s="38">
        <v>-1.4461063285102256</v>
      </c>
      <c r="DD16" s="38">
        <v>8.4461818961409705</v>
      </c>
      <c r="DE16" s="38">
        <v>4.9046534380336766</v>
      </c>
      <c r="DF16" s="38">
        <v>5.0099004950017019</v>
      </c>
      <c r="DG16" s="38">
        <v>8.6993149368560125</v>
      </c>
      <c r="DH16" s="38">
        <v>5.9244119767895285</v>
      </c>
      <c r="DI16" s="38">
        <v>2.8640105952548964</v>
      </c>
      <c r="DJ16" s="38">
        <v>8.8224481865977396</v>
      </c>
      <c r="DK16" s="38">
        <v>-100</v>
      </c>
      <c r="DL16" s="38">
        <v>8.0175654903165992</v>
      </c>
      <c r="DM16" s="38">
        <v>10.156934682163211</v>
      </c>
      <c r="DN16" s="38">
        <v>6.6593857354898063</v>
      </c>
      <c r="DO16" s="38">
        <v>7.7384252405140046</v>
      </c>
      <c r="DP16" s="38">
        <v>7.4863947027792079</v>
      </c>
      <c r="DQ16" s="38">
        <v>8.9818809357619926</v>
      </c>
      <c r="DR16" s="38">
        <v>7.9810751020069404</v>
      </c>
      <c r="DS16" s="38">
        <v>5.7669590875759695</v>
      </c>
      <c r="DT16" s="38">
        <v>6.1638941766652948</v>
      </c>
      <c r="DU16" s="38">
        <v>6.3537882524164218</v>
      </c>
      <c r="DV16" s="38">
        <v>7.1154997460657512</v>
      </c>
      <c r="DW16" s="38">
        <v>7.2607028798590676</v>
      </c>
      <c r="DX16" s="38">
        <v>3.1217509388296918</v>
      </c>
      <c r="DY16" s="38">
        <v>4.089482275544583</v>
      </c>
      <c r="DZ16" s="38">
        <v>2.8249920542940288</v>
      </c>
      <c r="EA16" s="38">
        <v>1.6801367959101015</v>
      </c>
      <c r="EB16" s="38">
        <v>2.1840003175679783</v>
      </c>
      <c r="EC16" s="38">
        <v>-11.419125342159205</v>
      </c>
      <c r="ED16" s="38">
        <v>9.5506367955150182</v>
      </c>
      <c r="EE16" s="38">
        <v>8.8750847019479835</v>
      </c>
      <c r="EF16" s="38">
        <v>11.945020843968734</v>
      </c>
      <c r="EG16" s="38">
        <v>29.3720382793515</v>
      </c>
      <c r="EH16" s="38">
        <v>6.8754539764455842</v>
      </c>
      <c r="EI16" s="38">
        <v>16.701456625551714</v>
      </c>
      <c r="EJ16" s="38">
        <v>16.811558647656483</v>
      </c>
      <c r="EK16" s="38">
        <v>18.365132953231281</v>
      </c>
      <c r="EL16" s="38">
        <v>18.817612061375712</v>
      </c>
      <c r="EM16" s="38">
        <v>10.630814427291369</v>
      </c>
      <c r="EN16" s="38">
        <v>4.2768929080295948</v>
      </c>
      <c r="EO16" s="38">
        <v>-1.9672435178424053</v>
      </c>
      <c r="EP16" s="38">
        <v>-2.4315361966089171</v>
      </c>
      <c r="EQ16" s="38">
        <v>-6.7307494647987198</v>
      </c>
      <c r="ER16" s="38">
        <v>0.94407518383438571</v>
      </c>
      <c r="ES16" s="38">
        <v>4.1015321188718588</v>
      </c>
      <c r="ET16" s="38">
        <v>6.5561876873176885</v>
      </c>
      <c r="EU16" s="38">
        <v>8.212104360178401</v>
      </c>
      <c r="EV16" s="38">
        <v>7.8774128540688935</v>
      </c>
      <c r="EW16" s="38">
        <v>6.7233080859684122</v>
      </c>
      <c r="EX16" s="38">
        <v>3.1783352735077415</v>
      </c>
      <c r="EY16" s="38">
        <v>1.1338100035039389</v>
      </c>
      <c r="EZ16" s="38">
        <v>14.931914541559237</v>
      </c>
      <c r="FA16" s="38">
        <v>17.155824642518397</v>
      </c>
      <c r="FB16" s="38">
        <v>-0.71138790045205269</v>
      </c>
      <c r="FC16" s="38">
        <v>3.8711771036558105</v>
      </c>
      <c r="FD16" s="38">
        <v>8.09103377977722</v>
      </c>
      <c r="FE16" s="38">
        <v>7.5162911239130352</v>
      </c>
      <c r="FF16" s="38">
        <v>6.7514994370789765</v>
      </c>
      <c r="FG16" s="38">
        <v>2.8970885880460031</v>
      </c>
      <c r="FH16" s="38">
        <v>2.5139811126798861</v>
      </c>
      <c r="FI16" s="38">
        <v>15.577300866954232</v>
      </c>
      <c r="FJ16" s="38">
        <v>15.964977141655766</v>
      </c>
      <c r="FK16" s="38">
        <v>-2.0048912533621461</v>
      </c>
      <c r="FL16" s="38">
        <v>-20.828601313278611</v>
      </c>
      <c r="FM16" s="38">
        <v>17.185395599635655</v>
      </c>
      <c r="FN16" s="38">
        <v>-4.6021575998109086</v>
      </c>
      <c r="FO16" s="38">
        <v>5.953485747202734</v>
      </c>
      <c r="FP16" s="38">
        <v>11.026891143391325</v>
      </c>
      <c r="FQ16" s="38">
        <v>0.58908275862268056</v>
      </c>
      <c r="FR16" s="38">
        <v>-1.5185868144392884</v>
      </c>
      <c r="FS16" s="38">
        <v>8.0965385009686059</v>
      </c>
      <c r="FT16" s="38">
        <v>0.15967103939647131</v>
      </c>
      <c r="FU16" s="38">
        <v>-5.98102064293316</v>
      </c>
      <c r="FV16" s="38">
        <v>2.8827137492664292</v>
      </c>
      <c r="FW16" s="38">
        <v>0.47214435623219231</v>
      </c>
      <c r="FX16" s="38">
        <v>-21.891592047152756</v>
      </c>
      <c r="FY16" s="38">
        <v>18.507255801991377</v>
      </c>
      <c r="FZ16" s="38">
        <v>-2.6391551919828089</v>
      </c>
      <c r="GA16" s="38">
        <v>5.5729070358307382</v>
      </c>
      <c r="GB16" s="38">
        <v>10.820800036684375</v>
      </c>
      <c r="GC16" s="38">
        <v>-4.0939313224089062</v>
      </c>
      <c r="GD16" s="38">
        <v>1.8947947238133054</v>
      </c>
      <c r="GE16" s="38">
        <v>6.4714772279002943</v>
      </c>
      <c r="GF16" s="38">
        <v>1.4248955666339924</v>
      </c>
      <c r="GG16" s="38">
        <v>-5.2426495459305045</v>
      </c>
      <c r="GH16" s="38">
        <v>0.16660098882366015</v>
      </c>
      <c r="GI16" s="38">
        <v>0.41548209777808154</v>
      </c>
      <c r="GJ16" s="38">
        <v>-19.806897594467614</v>
      </c>
      <c r="GK16" s="38">
        <v>17.396522293304528</v>
      </c>
      <c r="GL16" s="38">
        <v>-2.3474807352808824</v>
      </c>
      <c r="GM16" s="38">
        <v>8.1498767469412314</v>
      </c>
      <c r="GN16" s="38">
        <v>7.9979290878589637</v>
      </c>
      <c r="GO16" s="38">
        <v>-2.4461710279543922</v>
      </c>
      <c r="GP16" s="38">
        <v>0.16530201995324489</v>
      </c>
      <c r="GQ16" s="38">
        <v>4.7450310887661118</v>
      </c>
      <c r="GR16" s="38">
        <v>0.86103857471479728</v>
      </c>
      <c r="GS16" s="38">
        <v>-3.6894286404819354</v>
      </c>
      <c r="GT16" s="38">
        <v>-2.7304132852338938</v>
      </c>
      <c r="GU16" s="38">
        <v>2.1675858865646234</v>
      </c>
      <c r="GV16" s="38">
        <v>-19.860958425111633</v>
      </c>
      <c r="GW16" s="38">
        <v>17.761612125386009</v>
      </c>
      <c r="GX16" s="38">
        <v>-0.65254190397099876</v>
      </c>
      <c r="GY16" s="38">
        <v>5.3108610904669433</v>
      </c>
      <c r="GZ16" s="38">
        <v>8.3392005595269296</v>
      </c>
      <c r="HA16" s="38">
        <v>0.76727424901041275</v>
      </c>
      <c r="HB16" s="38">
        <v>-3.0880015408001071</v>
      </c>
      <c r="HC16" s="38">
        <v>5.681078195374397</v>
      </c>
      <c r="HD16" s="38">
        <v>2.1863790647914243</v>
      </c>
      <c r="HE16" s="38">
        <v>-5.5986904157531825</v>
      </c>
      <c r="HF16" s="38">
        <v>-0.76699126984657084</v>
      </c>
      <c r="HG16" s="38">
        <v>-2.0299675751992652</v>
      </c>
      <c r="HH16" s="38">
        <v>-20.290179732896902</v>
      </c>
      <c r="HI16" s="38">
        <v>17.566740930585794</v>
      </c>
      <c r="HJ16" s="38">
        <v>0.71451645839188416</v>
      </c>
      <c r="HK16" s="38">
        <v>5.2298985834424059</v>
      </c>
      <c r="HL16" s="38">
        <v>8.1118092259380887</v>
      </c>
      <c r="HM16" s="38">
        <v>2.2092960893787819</v>
      </c>
      <c r="HN16" s="38">
        <v>-5.3097484690552079</v>
      </c>
      <c r="HO16" s="38">
        <v>2.7516661921430199</v>
      </c>
      <c r="HP16" s="38">
        <v>3.9908937686668651</v>
      </c>
      <c r="HQ16" s="38">
        <v>-7.2160121999007174</v>
      </c>
      <c r="HR16" s="38">
        <v>2.0118517910082261</v>
      </c>
      <c r="HS16" s="38">
        <v>-1.6421412631473942</v>
      </c>
      <c r="HT16" s="38">
        <v>-16.84172510148835</v>
      </c>
      <c r="HU16" s="38">
        <v>4.7581357008690475</v>
      </c>
      <c r="HV16" s="38">
        <v>-33.169265801888542</v>
      </c>
      <c r="HW16" s="38">
        <v>42.801934646095532</v>
      </c>
      <c r="HX16" s="38">
        <v>40.283505474741247</v>
      </c>
      <c r="HY16" s="38">
        <v>-0.16744032490242944</v>
      </c>
      <c r="HZ16" s="38">
        <v>-6.6262629282673373</v>
      </c>
      <c r="IA16" s="38">
        <v>5.257978155614822</v>
      </c>
      <c r="IB16" s="38">
        <v>1.6506798962473397</v>
      </c>
      <c r="IC16" s="38">
        <v>-6.1077781653926735</v>
      </c>
      <c r="ID16" s="38">
        <v>1.2695635258519076</v>
      </c>
      <c r="IE16" s="38">
        <v>-1.4481443172840898</v>
      </c>
      <c r="IF16" s="38">
        <v>-14.29916885274551</v>
      </c>
      <c r="IG16" s="38">
        <v>7.189819535479586</v>
      </c>
      <c r="IH16" s="38">
        <v>2.795857029826962</v>
      </c>
      <c r="II16" s="38">
        <v>0.48118100309260114</v>
      </c>
      <c r="IJ16" s="38">
        <v>23.176555674515157</v>
      </c>
      <c r="IK16" s="38">
        <v>-10.080792421337321</v>
      </c>
      <c r="IL16" s="38">
        <v>4.3615906776285556</v>
      </c>
      <c r="IM16" s="38">
        <v>7.754931337937478</v>
      </c>
      <c r="IN16" s="38">
        <v>2.3647084179413014</v>
      </c>
      <c r="IO16" s="38">
        <v>-2.3454252747286688</v>
      </c>
      <c r="IP16" s="38">
        <v>2.2230426206309062</v>
      </c>
      <c r="IQ16" s="38">
        <v>-3.9192861312645704</v>
      </c>
      <c r="IR16" s="38">
        <v>-15.972057090657572</v>
      </c>
      <c r="IS16" s="38">
        <v>13.528317397187834</v>
      </c>
      <c r="IT16" s="38">
        <v>-0.53732828692719181</v>
      </c>
      <c r="IU16" s="38">
        <v>2.4327762794248002</v>
      </c>
      <c r="IV16" s="38">
        <v>23.745781462775668</v>
      </c>
      <c r="IW16" s="38">
        <v>-10.862058617492949</v>
      </c>
      <c r="IX16" s="38">
        <v>7.1452699294260071</v>
      </c>
      <c r="IY16" s="38">
        <v>3.4863952443357391</v>
      </c>
      <c r="IZ16" s="38">
        <v>-3.2465448949277089</v>
      </c>
      <c r="JA16" s="38">
        <v>1.0095985498426643</v>
      </c>
      <c r="JB16" s="38">
        <v>-3.6409881672867783</v>
      </c>
      <c r="JC16" s="38">
        <v>-9.9716600364689043</v>
      </c>
      <c r="JD16" s="38">
        <v>-11.24620690198887</v>
      </c>
      <c r="JE16" s="38">
        <v>13.080723775734413</v>
      </c>
      <c r="JF16" s="38">
        <v>-7.8891164857565883</v>
      </c>
      <c r="JG16" s="38">
        <v>4.7924852881433821</v>
      </c>
      <c r="JH16" s="38">
        <v>18.19857590535041</v>
      </c>
      <c r="JI16" s="38">
        <v>-8.5625713179751415</v>
      </c>
      <c r="JJ16" s="38">
        <v>4.7322273019367884</v>
      </c>
      <c r="JK16" s="38">
        <v>5.5291585711103863</v>
      </c>
      <c r="JL16" s="38">
        <v>-5.6420990206551238</v>
      </c>
      <c r="JM16" s="38">
        <v>-3.5387552507428239</v>
      </c>
      <c r="JN16" s="38">
        <v>-2.1729135752408411</v>
      </c>
      <c r="JO16" s="38">
        <v>-2.5377891355032745</v>
      </c>
      <c r="JP16" s="38">
        <v>-11.369956308883459</v>
      </c>
      <c r="JQ16" s="38">
        <v>15.071634345487524</v>
      </c>
      <c r="JR16" s="38">
        <v>-11.043266513389796</v>
      </c>
      <c r="JS16" s="38">
        <v>15.310968420867326</v>
      </c>
      <c r="JT16" s="38">
        <v>14.338563381558174</v>
      </c>
      <c r="JU16" s="38">
        <v>-8.4708354421096317</v>
      </c>
      <c r="JV16" s="38">
        <v>8.4118859828220991</v>
      </c>
      <c r="JW16" s="38">
        <v>2.8351841457664051</v>
      </c>
      <c r="JX16" s="38">
        <v>-8.368317133427567</v>
      </c>
      <c r="JY16" s="38">
        <v>2.0487996530148536</v>
      </c>
      <c r="JZ16" s="38">
        <v>-100</v>
      </c>
      <c r="KA16" s="38">
        <v>5.3146785316291982</v>
      </c>
      <c r="KB16" s="38">
        <v>11.508507859246691</v>
      </c>
      <c r="KC16" s="38">
        <v>1.6639038197108817</v>
      </c>
      <c r="KD16" s="38">
        <v>-9.524562509768387</v>
      </c>
      <c r="KE16" s="38">
        <v>7.4005150127336918</v>
      </c>
      <c r="KF16" s="38">
        <v>7.9680456510931919</v>
      </c>
      <c r="KG16" s="38">
        <v>2.6924056032154198</v>
      </c>
      <c r="KH16" s="38">
        <v>-9.7362100543797823</v>
      </c>
      <c r="KI16" s="38">
        <v>8.8948063791985987</v>
      </c>
      <c r="KJ16" s="38">
        <v>6.9765501013839781</v>
      </c>
      <c r="KK16" s="38">
        <v>0.58673199706056778</v>
      </c>
      <c r="KL16" s="38">
        <v>-9.3974571412517918</v>
      </c>
      <c r="KM16" s="38">
        <v>9.0895852046349006</v>
      </c>
      <c r="KN16" s="38">
        <v>7.742721848550957</v>
      </c>
      <c r="KO16" s="38">
        <v>0.72308489406076148</v>
      </c>
      <c r="KP16" s="38">
        <v>-12.893607740296858</v>
      </c>
      <c r="KQ16" s="38">
        <v>10.113320829278976</v>
      </c>
      <c r="KR16" s="38">
        <v>6.4338516802110064</v>
      </c>
      <c r="KS16" s="38">
        <v>-0.3983676932706004</v>
      </c>
      <c r="KT16" s="38">
        <v>-12.461962632944349</v>
      </c>
      <c r="KU16" s="38">
        <v>-4.5453863596684272</v>
      </c>
      <c r="KV16" s="38">
        <v>31.629951422413853</v>
      </c>
      <c r="KW16" s="38">
        <v>-1.012568515791628</v>
      </c>
      <c r="KX16" s="38">
        <v>-9.9936643491784309</v>
      </c>
      <c r="KY16" s="38">
        <v>10.314490423206891</v>
      </c>
      <c r="KZ16" s="38">
        <v>8.7407371969441243</v>
      </c>
      <c r="LA16" s="38">
        <v>8.0882186884097251</v>
      </c>
      <c r="LB16" s="38">
        <v>-9.9087478464719254</v>
      </c>
      <c r="LC16" s="38">
        <v>11.781654801785322</v>
      </c>
      <c r="LD16" s="38">
        <v>9.1564247440977624</v>
      </c>
      <c r="LE16" s="38">
        <v>0.64070011200905697</v>
      </c>
      <c r="LF16" s="38">
        <v>-15.083009183323554</v>
      </c>
      <c r="LG16" s="38">
        <v>5.0881306371587129</v>
      </c>
      <c r="LH16" s="38">
        <v>8.6394492894879846</v>
      </c>
      <c r="LI16" s="38">
        <v>-3.7938868064991595</v>
      </c>
      <c r="LJ16" s="38">
        <v>-8.0954649448115248</v>
      </c>
      <c r="LK16" s="38">
        <v>8.3752105996641006</v>
      </c>
      <c r="LL16" s="38">
        <v>11.201106392159829</v>
      </c>
      <c r="LM16" s="60"/>
      <c r="LN16" s="61" t="s">
        <v>703</v>
      </c>
      <c r="LO16" s="73"/>
      <c r="LP16" s="6"/>
    </row>
    <row r="17" spans="1:328" s="7" customFormat="1" ht="18" customHeight="1">
      <c r="A17" s="502"/>
      <c r="B17" s="8"/>
      <c r="C17" s="449" t="s">
        <v>868</v>
      </c>
      <c r="D17" s="35">
        <v>2.1980296657315801</v>
      </c>
      <c r="E17" s="36">
        <v>27</v>
      </c>
      <c r="F17" s="37"/>
      <c r="G17" s="37" t="s">
        <v>704</v>
      </c>
      <c r="H17" s="38">
        <v>3.2121499933082163</v>
      </c>
      <c r="I17" s="38">
        <v>5.7940247659504962</v>
      </c>
      <c r="J17" s="38">
        <v>3.9806629695179367</v>
      </c>
      <c r="K17" s="38">
        <v>4.1550721588260444</v>
      </c>
      <c r="L17" s="38">
        <v>5.576803492284327</v>
      </c>
      <c r="M17" s="38">
        <v>9.7759055646882587</v>
      </c>
      <c r="N17" s="38">
        <v>3.7805278192020779</v>
      </c>
      <c r="O17" s="38">
        <v>7.978831891549774</v>
      </c>
      <c r="P17" s="38">
        <v>5.2447314120867929</v>
      </c>
      <c r="Q17" s="38">
        <v>5.3804771211468392</v>
      </c>
      <c r="R17" s="38">
        <v>8.3144209012413768</v>
      </c>
      <c r="S17" s="38">
        <v>6.5643059648177342</v>
      </c>
      <c r="T17" s="38">
        <v>8.1949230810574534</v>
      </c>
      <c r="U17" s="38">
        <v>10.754600343060417</v>
      </c>
      <c r="V17" s="38">
        <v>7.4214926723177115</v>
      </c>
      <c r="W17" s="38">
        <v>7.8761632164085995</v>
      </c>
      <c r="X17" s="38">
        <v>10.179939596410392</v>
      </c>
      <c r="Y17" s="38">
        <v>5.5477873542221943</v>
      </c>
      <c r="Z17" s="38">
        <v>8.9628600992002703</v>
      </c>
      <c r="AA17" s="38">
        <v>7.3688610142335023</v>
      </c>
      <c r="AB17" s="38">
        <v>3.9657463758613147</v>
      </c>
      <c r="AC17" s="38">
        <v>3.672041734212911</v>
      </c>
      <c r="AD17" s="38">
        <v>3.5943887714912108</v>
      </c>
      <c r="AE17" s="38">
        <v>0.21621137020078152</v>
      </c>
      <c r="AF17" s="38">
        <v>2.36897660259649</v>
      </c>
      <c r="AG17" s="38">
        <v>2.3225597330924614</v>
      </c>
      <c r="AH17" s="38">
        <v>2.5454480431982347</v>
      </c>
      <c r="AI17" s="38">
        <v>2.3176678552187582</v>
      </c>
      <c r="AJ17" s="38">
        <v>2.1200404818407605</v>
      </c>
      <c r="AK17" s="38">
        <v>2.5706833548292138</v>
      </c>
      <c r="AL17" s="38">
        <v>5.1217641984443247</v>
      </c>
      <c r="AM17" s="38">
        <v>2.0280145634160078</v>
      </c>
      <c r="AN17" s="38">
        <v>0.92803551188576705</v>
      </c>
      <c r="AO17" s="38">
        <v>2.8802176609235204</v>
      </c>
      <c r="AP17" s="38">
        <v>2.4691118760559903</v>
      </c>
      <c r="AQ17" s="38">
        <v>4.476908385565693</v>
      </c>
      <c r="AR17" s="38">
        <v>7.0985307530387871</v>
      </c>
      <c r="AS17" s="38">
        <v>4.9233311319491122</v>
      </c>
      <c r="AT17" s="38">
        <v>3.7793658364679175</v>
      </c>
      <c r="AU17" s="38">
        <v>4.1505275441674883</v>
      </c>
      <c r="AV17" s="38">
        <v>1.6631760896959094</v>
      </c>
      <c r="AW17" s="38">
        <v>1.5336437992098126</v>
      </c>
      <c r="AX17" s="38">
        <v>1.4481538113763577</v>
      </c>
      <c r="AY17" s="38">
        <v>1.7332073323951249</v>
      </c>
      <c r="AZ17" s="38">
        <v>2.9095710832271635</v>
      </c>
      <c r="BA17" s="38">
        <v>5.4440874103822097</v>
      </c>
      <c r="BB17" s="38">
        <v>3.0908728528868323</v>
      </c>
      <c r="BC17" s="38">
        <v>3.262670463031597</v>
      </c>
      <c r="BD17" s="38">
        <v>1.5015017080775408</v>
      </c>
      <c r="BE17" s="38">
        <v>3.0043964637480087</v>
      </c>
      <c r="BF17" s="38">
        <v>-7.4507196047703275</v>
      </c>
      <c r="BG17" s="38">
        <v>-30.977113431526348</v>
      </c>
      <c r="BH17" s="38">
        <v>-7.8501698892138165</v>
      </c>
      <c r="BI17" s="38">
        <v>13.288262915905108</v>
      </c>
      <c r="BJ17" s="38">
        <v>11.04266616739811</v>
      </c>
      <c r="BK17" s="38">
        <v>7.4141191697766544</v>
      </c>
      <c r="BL17" s="38">
        <v>8.0187229541388945</v>
      </c>
      <c r="BM17" s="38">
        <v>5.3882352878709128</v>
      </c>
      <c r="BN17" s="38">
        <v>4.277544461823851</v>
      </c>
      <c r="BO17" s="38">
        <v>3.9803743031523027</v>
      </c>
      <c r="BP17" s="38">
        <v>6.2198928560996478</v>
      </c>
      <c r="BQ17" s="38">
        <v>5.7867308571226914</v>
      </c>
      <c r="BR17" s="38">
        <v>9.154156695738962</v>
      </c>
      <c r="BS17" s="38">
        <v>59.835551585364783</v>
      </c>
      <c r="BT17" s="38">
        <v>16.730171778479772</v>
      </c>
      <c r="BU17" s="38">
        <v>6.4003407215046764</v>
      </c>
      <c r="BV17" s="38">
        <v>-0.90638479573644304</v>
      </c>
      <c r="BW17" s="38">
        <v>4.7217029689821146</v>
      </c>
      <c r="BX17" s="38">
        <v>9.2014130440921633</v>
      </c>
      <c r="BY17" s="38">
        <v>12.167917880342031</v>
      </c>
      <c r="BZ17" s="38">
        <v>16.442524316011742</v>
      </c>
      <c r="CA17" s="38">
        <v>17.367720992423301</v>
      </c>
      <c r="CB17" s="38">
        <v>10.855854278126515</v>
      </c>
      <c r="CC17" s="38">
        <v>16.101000703321262</v>
      </c>
      <c r="CD17" s="38">
        <v>22.367087412424397</v>
      </c>
      <c r="CE17" s="38">
        <v>10.82915510193763</v>
      </c>
      <c r="CF17" s="38">
        <v>8.9168780244432355</v>
      </c>
      <c r="CG17" s="38">
        <v>9.7028610042585939</v>
      </c>
      <c r="CH17" s="38">
        <v>10.857143207513744</v>
      </c>
      <c r="CI17" s="38">
        <v>10.568657984298497</v>
      </c>
      <c r="CJ17" s="38">
        <v>9.4938208233694041</v>
      </c>
      <c r="CK17" s="38">
        <v>4.5367425180854895</v>
      </c>
      <c r="CL17" s="38">
        <v>3.8014848193558066</v>
      </c>
      <c r="CM17" s="38">
        <v>1.8933331501153958</v>
      </c>
      <c r="CN17" s="38">
        <v>-2.7623297145788541</v>
      </c>
      <c r="CO17" s="38">
        <v>1.7207637166676335</v>
      </c>
      <c r="CP17" s="38">
        <v>0.21436160756283584</v>
      </c>
      <c r="CQ17" s="38">
        <v>-5.1747040252047896</v>
      </c>
      <c r="CR17" s="38">
        <v>7.58331130500261</v>
      </c>
      <c r="CS17" s="38">
        <v>-0.32595672081298233</v>
      </c>
      <c r="CT17" s="38">
        <v>0.6570124969209985</v>
      </c>
      <c r="CU17" s="38">
        <v>0.42821406472424428</v>
      </c>
      <c r="CV17" s="38">
        <v>-0.31760666345391542</v>
      </c>
      <c r="CW17" s="38">
        <v>-2.4608713467833496</v>
      </c>
      <c r="CX17" s="38">
        <v>-1.0526300405377782</v>
      </c>
      <c r="CY17" s="38">
        <v>-7.5726654979209371</v>
      </c>
      <c r="CZ17" s="38">
        <v>1.4348956078638224</v>
      </c>
      <c r="DA17" s="38">
        <v>-2.1982612587020327</v>
      </c>
      <c r="DB17" s="38">
        <v>-3.0195072651190031</v>
      </c>
      <c r="DC17" s="38">
        <v>-1.7024179555039751</v>
      </c>
      <c r="DD17" s="38">
        <v>1.0228370027346898</v>
      </c>
      <c r="DE17" s="38">
        <v>-5.2645739874892001</v>
      </c>
      <c r="DF17" s="38">
        <v>3.1361408417875509</v>
      </c>
      <c r="DG17" s="38">
        <v>1.2337715807991998</v>
      </c>
      <c r="DH17" s="38">
        <v>0.64473689412506019</v>
      </c>
      <c r="DI17" s="38">
        <v>4.2588891447184807</v>
      </c>
      <c r="DJ17" s="38">
        <v>1.1074904973109341</v>
      </c>
      <c r="DK17" s="38">
        <v>-100</v>
      </c>
      <c r="DL17" s="38">
        <v>4.2528885907094889</v>
      </c>
      <c r="DM17" s="38">
        <v>6.5181094757736702</v>
      </c>
      <c r="DN17" s="38">
        <v>5.6478396693822646</v>
      </c>
      <c r="DO17" s="38">
        <v>6.6836990858561052</v>
      </c>
      <c r="DP17" s="38">
        <v>8.6975231252315837</v>
      </c>
      <c r="DQ17" s="38">
        <v>7.81623525079263</v>
      </c>
      <c r="DR17" s="38">
        <v>6.6598172469824419</v>
      </c>
      <c r="DS17" s="38">
        <v>2.4829368066930755</v>
      </c>
      <c r="DT17" s="38">
        <v>2.4159789602406789</v>
      </c>
      <c r="DU17" s="38">
        <v>2.3380721080657167</v>
      </c>
      <c r="DV17" s="38">
        <v>2.6458001887535829</v>
      </c>
      <c r="DW17" s="38">
        <v>3.2765289069033372</v>
      </c>
      <c r="DX17" s="38">
        <v>5.2738455154748038</v>
      </c>
      <c r="DY17" s="38">
        <v>2.432452288722331</v>
      </c>
      <c r="DZ17" s="38">
        <v>2.0408512507447512</v>
      </c>
      <c r="EA17" s="38">
        <v>3.9786107471594363</v>
      </c>
      <c r="EB17" s="38">
        <v>-1.1071794703270115</v>
      </c>
      <c r="EC17" s="38">
        <v>-8.3924649819371098</v>
      </c>
      <c r="ED17" s="38">
        <v>8.8167867735289889</v>
      </c>
      <c r="EE17" s="38">
        <v>4.5766293309857105</v>
      </c>
      <c r="EF17" s="38">
        <v>7.023110039052824</v>
      </c>
      <c r="EG17" s="38">
        <v>23.210298959681609</v>
      </c>
      <c r="EH17" s="38">
        <v>4.3640169450432751</v>
      </c>
      <c r="EI17" s="38">
        <v>15.205495045180783</v>
      </c>
      <c r="EJ17" s="38">
        <v>16.281691346946658</v>
      </c>
      <c r="EK17" s="38">
        <v>9.8222538272786579</v>
      </c>
      <c r="EL17" s="38">
        <v>10.275885590447203</v>
      </c>
      <c r="EM17" s="38">
        <v>3.4196135390669724</v>
      </c>
      <c r="EN17" s="38">
        <v>-0.32219611305312412</v>
      </c>
      <c r="EO17" s="38">
        <v>0.54547918659326911</v>
      </c>
      <c r="EP17" s="38">
        <v>0.23646719744039046</v>
      </c>
      <c r="EQ17" s="38">
        <v>-3.7072114378962198</v>
      </c>
      <c r="ER17" s="38">
        <v>-1.2777899803522104</v>
      </c>
      <c r="ES17" s="38">
        <v>-2.0686425870535743</v>
      </c>
      <c r="ET17" s="38">
        <v>1.6379981390162186</v>
      </c>
      <c r="EU17" s="38">
        <v>5.4903925667573219</v>
      </c>
      <c r="EV17" s="38">
        <v>7.2655726583367652</v>
      </c>
      <c r="EW17" s="38">
        <v>2.5097994573733757</v>
      </c>
      <c r="EX17" s="38">
        <v>3.4279221992554056</v>
      </c>
      <c r="EY17" s="38">
        <v>0.33775405647162415</v>
      </c>
      <c r="EZ17" s="38">
        <v>11.244499727614766</v>
      </c>
      <c r="FA17" s="38">
        <v>11.132320563512721</v>
      </c>
      <c r="FB17" s="38">
        <v>-0.11222247092389637</v>
      </c>
      <c r="FC17" s="38">
        <v>-6.3383135514570199E-2</v>
      </c>
      <c r="FD17" s="38">
        <v>5.8013172734333978</v>
      </c>
      <c r="FE17" s="38">
        <v>6.3689417945872009</v>
      </c>
      <c r="FF17" s="38">
        <v>2.6655788583543938</v>
      </c>
      <c r="FG17" s="38">
        <v>3.3882661270409784</v>
      </c>
      <c r="FH17" s="38">
        <v>0.9407336025838049</v>
      </c>
      <c r="FI17" s="38">
        <v>12.176619611691692</v>
      </c>
      <c r="FJ17" s="38">
        <v>9.7083242093008977</v>
      </c>
      <c r="FK17" s="38">
        <v>-0.79908095227317233</v>
      </c>
      <c r="FL17" s="38">
        <v>-14.646306093092946</v>
      </c>
      <c r="FM17" s="38">
        <v>18.215016437587096</v>
      </c>
      <c r="FN17" s="38">
        <v>2.3140806744189177</v>
      </c>
      <c r="FO17" s="38">
        <v>-1.810374331510971</v>
      </c>
      <c r="FP17" s="38">
        <v>2.7661579913955876</v>
      </c>
      <c r="FQ17" s="38">
        <v>-4.1347608269450404</v>
      </c>
      <c r="FR17" s="38">
        <v>-0.6762003387000135</v>
      </c>
      <c r="FS17" s="38">
        <v>11.872587879131345</v>
      </c>
      <c r="FT17" s="38">
        <v>-2.4183447256740749</v>
      </c>
      <c r="FU17" s="38">
        <v>-13.114609947201586</v>
      </c>
      <c r="FV17" s="38">
        <v>9.5453311576196427</v>
      </c>
      <c r="FW17" s="38">
        <v>0.14695465676734898</v>
      </c>
      <c r="FX17" s="38">
        <v>-12.511164551478288</v>
      </c>
      <c r="FY17" s="38">
        <v>16.188752713838866</v>
      </c>
      <c r="FZ17" s="38">
        <v>2.4856944664031175</v>
      </c>
      <c r="GA17" s="38">
        <v>-0.47007217876938512</v>
      </c>
      <c r="GB17" s="38">
        <v>6.8534723703178173</v>
      </c>
      <c r="GC17" s="38">
        <v>-9.3704117518664134</v>
      </c>
      <c r="GD17" s="38">
        <v>3.3418126870722915</v>
      </c>
      <c r="GE17" s="38">
        <v>9.0398947410327253</v>
      </c>
      <c r="GF17" s="38">
        <v>-2.292482928995625</v>
      </c>
      <c r="GG17" s="38">
        <v>-10.69559594488841</v>
      </c>
      <c r="GH17" s="38">
        <v>7.7753275082512516</v>
      </c>
      <c r="GI17" s="38">
        <v>1.679375263499594</v>
      </c>
      <c r="GJ17" s="38">
        <v>-10.441352249759419</v>
      </c>
      <c r="GK17" s="38">
        <v>12.692106780171429</v>
      </c>
      <c r="GL17" s="38">
        <v>2.9194738275474919</v>
      </c>
      <c r="GM17" s="38">
        <v>1.6554640841198562</v>
      </c>
      <c r="GN17" s="38">
        <v>2.3611704736312618</v>
      </c>
      <c r="GO17" s="38">
        <v>-6.4380278102109827</v>
      </c>
      <c r="GP17" s="38">
        <v>1.8300429454187679</v>
      </c>
      <c r="GQ17" s="38">
        <v>5.5838157768479704</v>
      </c>
      <c r="GR17" s="38">
        <v>-2.5685079880948649</v>
      </c>
      <c r="GS17" s="38">
        <v>-10.762487186181374</v>
      </c>
      <c r="GT17" s="38">
        <v>4.260811132193993</v>
      </c>
      <c r="GU17" s="38">
        <v>3.8635710231096567</v>
      </c>
      <c r="GV17" s="38">
        <v>-10.481960568837565</v>
      </c>
      <c r="GW17" s="38">
        <v>12.937582981197011</v>
      </c>
      <c r="GX17" s="38">
        <v>2.6908628307403859</v>
      </c>
      <c r="GY17" s="38">
        <v>1.4591157624898727</v>
      </c>
      <c r="GZ17" s="38">
        <v>2.8128774228946014</v>
      </c>
      <c r="HA17" s="38">
        <v>-4.1110066074904807</v>
      </c>
      <c r="HB17" s="38">
        <v>-1.166830828527722</v>
      </c>
      <c r="HC17" s="38">
        <v>4.4455011087430023</v>
      </c>
      <c r="HD17" s="38">
        <v>-0.68395709502455304</v>
      </c>
      <c r="HE17" s="38">
        <v>-11.119077195213649</v>
      </c>
      <c r="HF17" s="38">
        <v>6.3037144894815498</v>
      </c>
      <c r="HG17" s="38">
        <v>6.4698030141534559</v>
      </c>
      <c r="HH17" s="38">
        <v>-12.300095739154358</v>
      </c>
      <c r="HI17" s="38">
        <v>11.706239350641255</v>
      </c>
      <c r="HJ17" s="38">
        <v>3.0581315619201632</v>
      </c>
      <c r="HK17" s="38">
        <v>-0.96395865788893786</v>
      </c>
      <c r="HL17" s="38">
        <v>2.6818802613234993</v>
      </c>
      <c r="HM17" s="38">
        <v>-4.1917438741909478</v>
      </c>
      <c r="HN17" s="38">
        <v>-0.88912500730445743</v>
      </c>
      <c r="HO17" s="38">
        <v>5.6532277170309868</v>
      </c>
      <c r="HP17" s="38">
        <v>1.7620557455839645</v>
      </c>
      <c r="HQ17" s="38">
        <v>-13.102648645870914</v>
      </c>
      <c r="HR17" s="38">
        <v>6.4808661964504495</v>
      </c>
      <c r="HS17" s="38">
        <v>4.6539358709366923</v>
      </c>
      <c r="HT17" s="38">
        <v>-11.001556072564</v>
      </c>
      <c r="HU17" s="38">
        <v>0.36787188202853827</v>
      </c>
      <c r="HV17" s="38">
        <v>-23.139653875429815</v>
      </c>
      <c r="HW17" s="38">
        <v>32.219251298144371</v>
      </c>
      <c r="HX17" s="38">
        <v>26.236280997578291</v>
      </c>
      <c r="HY17" s="38">
        <v>-6.0908524217017259</v>
      </c>
      <c r="HZ17" s="38">
        <v>-4.1277762419950506</v>
      </c>
      <c r="IA17" s="38">
        <v>6.2479199400043797</v>
      </c>
      <c r="IB17" s="38">
        <v>-0.71606865000329378</v>
      </c>
      <c r="IC17" s="38">
        <v>-14.018463306712178</v>
      </c>
      <c r="ID17" s="38">
        <v>6.1774170112362015</v>
      </c>
      <c r="IE17" s="38">
        <v>6.9079615233027027</v>
      </c>
      <c r="IF17" s="38">
        <v>-11.364489444467068</v>
      </c>
      <c r="IG17" s="38">
        <v>3.5628034429532818</v>
      </c>
      <c r="IH17" s="38">
        <v>12.547393427320543</v>
      </c>
      <c r="II17" s="38">
        <v>-3.4384042638260155</v>
      </c>
      <c r="IJ17" s="38">
        <v>15.065223540039057</v>
      </c>
      <c r="IK17" s="38">
        <v>-12.539782568539422</v>
      </c>
      <c r="IL17" s="38">
        <v>1.3173504535700005</v>
      </c>
      <c r="IM17" s="38">
        <v>10.792917432603417</v>
      </c>
      <c r="IN17" s="38">
        <v>1.9810233957996672</v>
      </c>
      <c r="IO17" s="38">
        <v>-10.741793497346734</v>
      </c>
      <c r="IP17" s="38">
        <v>7.0210520483997811</v>
      </c>
      <c r="IQ17" s="38">
        <v>0.97642949515797284</v>
      </c>
      <c r="IR17" s="38">
        <v>-7.17069891925712</v>
      </c>
      <c r="IS17" s="38">
        <v>9.1521911508990854</v>
      </c>
      <c r="IT17" s="38">
        <v>1.9353552187989749</v>
      </c>
      <c r="IU17" s="38">
        <v>-5.1045049024416329</v>
      </c>
      <c r="IV17" s="38">
        <v>15.8955751706727</v>
      </c>
      <c r="IW17" s="38">
        <v>-11.61953516979527</v>
      </c>
      <c r="IX17" s="38">
        <v>1.0536907775628066</v>
      </c>
      <c r="IY17" s="38">
        <v>9.7159002471255604</v>
      </c>
      <c r="IZ17" s="38">
        <v>-2.6359304635552263</v>
      </c>
      <c r="JA17" s="38">
        <v>-11.369589829287392</v>
      </c>
      <c r="JB17" s="38">
        <v>5.0537160371143273</v>
      </c>
      <c r="JC17" s="38">
        <v>-3.6373386334930728</v>
      </c>
      <c r="JD17" s="38">
        <v>-2.8908511125303278</v>
      </c>
      <c r="JE17" s="38">
        <v>7.5357356215135525</v>
      </c>
      <c r="JF17" s="38">
        <v>-3.5462575037844175</v>
      </c>
      <c r="JG17" s="38">
        <v>7.6629551806154552</v>
      </c>
      <c r="JH17" s="38">
        <v>7.3752093638220799</v>
      </c>
      <c r="JI17" s="38">
        <v>-10.747941387512611</v>
      </c>
      <c r="JJ17" s="38">
        <v>0.82399067576106688</v>
      </c>
      <c r="JK17" s="38">
        <v>8.9011053871642503</v>
      </c>
      <c r="JL17" s="38">
        <v>-4.7293490170018941</v>
      </c>
      <c r="JM17" s="38">
        <v>-10.089969985279595</v>
      </c>
      <c r="JN17" s="38">
        <v>-1.8686908320371032</v>
      </c>
      <c r="JO17" s="38">
        <v>5.7537421030755382</v>
      </c>
      <c r="JP17" s="38">
        <v>-6.3690700131620588</v>
      </c>
      <c r="JQ17" s="38">
        <v>6.6327527649420119</v>
      </c>
      <c r="JR17" s="38">
        <v>-2.2363219741576899</v>
      </c>
      <c r="JS17" s="38">
        <v>10.647860773631805</v>
      </c>
      <c r="JT17" s="38">
        <v>0.69244246218170247</v>
      </c>
      <c r="JU17" s="38">
        <v>-2.8334671101669358</v>
      </c>
      <c r="JV17" s="38">
        <v>-1.0357304565816037</v>
      </c>
      <c r="JW17" s="38">
        <v>8.2674578653093533</v>
      </c>
      <c r="JX17" s="38">
        <v>-1.3081801780598141</v>
      </c>
      <c r="JY17" s="38">
        <v>-12.807650456471492</v>
      </c>
      <c r="JZ17" s="38">
        <v>-100</v>
      </c>
      <c r="KA17" s="38">
        <v>7.8667438439553621</v>
      </c>
      <c r="KB17" s="38">
        <v>0.40256130617663644</v>
      </c>
      <c r="KC17" s="38">
        <v>-1.4819656893440225</v>
      </c>
      <c r="KD17" s="38">
        <v>-2.2897784143791711</v>
      </c>
      <c r="KE17" s="38">
        <v>10.21048706548342</v>
      </c>
      <c r="KF17" s="38">
        <v>-0.41774350414294759</v>
      </c>
      <c r="KG17" s="38">
        <v>-0.51601282317518837</v>
      </c>
      <c r="KH17" s="38">
        <v>-0.44534299633588148</v>
      </c>
      <c r="KI17" s="38">
        <v>9.3169325198575876</v>
      </c>
      <c r="KJ17" s="38">
        <v>-1.4858452979403438</v>
      </c>
      <c r="KK17" s="38">
        <v>-4.4118822413522878</v>
      </c>
      <c r="KL17" s="38">
        <v>-0.51038763347234806</v>
      </c>
      <c r="KM17" s="38">
        <v>9.2337761785472878</v>
      </c>
      <c r="KN17" s="38">
        <v>-1.1896156433984686</v>
      </c>
      <c r="KO17" s="38">
        <v>-3.824520937982939</v>
      </c>
      <c r="KP17" s="38">
        <v>1.4136918961478813</v>
      </c>
      <c r="KQ17" s="38">
        <v>6.2855024620647129</v>
      </c>
      <c r="KR17" s="38">
        <v>-1.5673694529816231</v>
      </c>
      <c r="KS17" s="38">
        <v>-1.9981450739017674</v>
      </c>
      <c r="KT17" s="38">
        <v>-3.5466432964311707</v>
      </c>
      <c r="KU17" s="38">
        <v>-1.5443908207216026</v>
      </c>
      <c r="KV17" s="38">
        <v>16.92403433495366</v>
      </c>
      <c r="KW17" s="38">
        <v>-5.8168876307168205</v>
      </c>
      <c r="KX17" s="38">
        <v>-1.2901995965988959</v>
      </c>
      <c r="KY17" s="38">
        <v>13.346968115670961</v>
      </c>
      <c r="KZ17" s="38">
        <v>-0.96069887299738355</v>
      </c>
      <c r="LA17" s="38">
        <v>3.9669840526820934</v>
      </c>
      <c r="LB17" s="38">
        <v>-0.36809842338205101</v>
      </c>
      <c r="LC17" s="38">
        <v>7.0505542081499755</v>
      </c>
      <c r="LD17" s="38">
        <v>-0.55160717047338892</v>
      </c>
      <c r="LE17" s="38">
        <v>-2.4970395478542713</v>
      </c>
      <c r="LF17" s="38">
        <v>-3.9728654324720765</v>
      </c>
      <c r="LG17" s="38">
        <v>7.9824078212694616</v>
      </c>
      <c r="LH17" s="38">
        <v>-0.85724742337106363</v>
      </c>
      <c r="LI17" s="38">
        <v>-6.3331717736617748</v>
      </c>
      <c r="LJ17" s="38">
        <v>-1.5501462994150899</v>
      </c>
      <c r="LK17" s="38">
        <v>7.1173728034518575</v>
      </c>
      <c r="LL17" s="38">
        <v>2.8952438532035387</v>
      </c>
      <c r="LM17" s="60"/>
      <c r="LN17" s="61" t="s">
        <v>705</v>
      </c>
      <c r="LO17" s="73"/>
      <c r="LP17" s="6"/>
    </row>
    <row r="18" spans="1:328" s="7" customFormat="1" ht="18" customHeight="1">
      <c r="A18" s="502"/>
      <c r="B18" s="8"/>
      <c r="C18" s="449" t="s">
        <v>869</v>
      </c>
      <c r="D18" s="35">
        <v>2.1448012757098498</v>
      </c>
      <c r="E18" s="36">
        <v>28</v>
      </c>
      <c r="F18" s="37"/>
      <c r="G18" s="37" t="s">
        <v>706</v>
      </c>
      <c r="H18" s="38">
        <v>1.2027200381661487</v>
      </c>
      <c r="I18" s="38">
        <v>7.7762792456264265</v>
      </c>
      <c r="J18" s="38">
        <v>3.3261068600675117</v>
      </c>
      <c r="K18" s="38">
        <v>1.5397544542664861</v>
      </c>
      <c r="L18" s="38">
        <v>3.9750963871539255</v>
      </c>
      <c r="M18" s="38">
        <v>7.5030284688549358</v>
      </c>
      <c r="N18" s="38">
        <v>4.0173767362882558</v>
      </c>
      <c r="O18" s="38">
        <v>8.4126141992148007</v>
      </c>
      <c r="P18" s="38">
        <v>7.146029798006353</v>
      </c>
      <c r="Q18" s="38">
        <v>8.3406533688434195</v>
      </c>
      <c r="R18" s="38">
        <v>8.7596859840616901</v>
      </c>
      <c r="S18" s="38">
        <v>6.1246257630460832</v>
      </c>
      <c r="T18" s="38">
        <v>5.9672014102015538</v>
      </c>
      <c r="U18" s="38">
        <v>10.115395783168509</v>
      </c>
      <c r="V18" s="38">
        <v>6.5059358440221757</v>
      </c>
      <c r="W18" s="38">
        <v>5.3158824084918166</v>
      </c>
      <c r="X18" s="38">
        <v>4.2761360919372606</v>
      </c>
      <c r="Y18" s="38">
        <v>1.8709788477768967</v>
      </c>
      <c r="Z18" s="38">
        <v>9.9774562456449019</v>
      </c>
      <c r="AA18" s="38">
        <v>6.9439698120328046</v>
      </c>
      <c r="AB18" s="38">
        <v>8.2174575712001001</v>
      </c>
      <c r="AC18" s="38">
        <v>9.3512405159607255</v>
      </c>
      <c r="AD18" s="38">
        <v>7.753841949702192</v>
      </c>
      <c r="AE18" s="38">
        <v>4.3446440770224797</v>
      </c>
      <c r="AF18" s="38">
        <v>6.3368876161230503</v>
      </c>
      <c r="AG18" s="38">
        <v>5.152262093734322</v>
      </c>
      <c r="AH18" s="38">
        <v>5.4382387953013165</v>
      </c>
      <c r="AI18" s="38">
        <v>5.789790886350545</v>
      </c>
      <c r="AJ18" s="38">
        <v>4.1223376844402395</v>
      </c>
      <c r="AK18" s="38">
        <v>6.6743843442064446</v>
      </c>
      <c r="AL18" s="38">
        <v>2.8132188459670147</v>
      </c>
      <c r="AM18" s="38">
        <v>5.7447651284860513E-2</v>
      </c>
      <c r="AN18" s="38">
        <v>2.478312028070647</v>
      </c>
      <c r="AO18" s="38">
        <v>4.5451937591077183</v>
      </c>
      <c r="AP18" s="38">
        <v>3.9279383811772703</v>
      </c>
      <c r="AQ18" s="38">
        <v>4.8361919719607869</v>
      </c>
      <c r="AR18" s="38">
        <v>2.854514211505176</v>
      </c>
      <c r="AS18" s="38">
        <v>2.1952033870880143</v>
      </c>
      <c r="AT18" s="38">
        <v>1.3378261318202362</v>
      </c>
      <c r="AU18" s="38">
        <v>3.0072204662099864</v>
      </c>
      <c r="AV18" s="38">
        <v>3.2825644687851394</v>
      </c>
      <c r="AW18" s="38">
        <v>2.5379259176967963</v>
      </c>
      <c r="AX18" s="38">
        <v>4.7971476817153302</v>
      </c>
      <c r="AY18" s="38">
        <v>5.1547809785761984</v>
      </c>
      <c r="AZ18" s="38">
        <v>3.6292430397843418</v>
      </c>
      <c r="BA18" s="38">
        <v>3.0330022598282369</v>
      </c>
      <c r="BB18" s="38">
        <v>5.9821361923116712</v>
      </c>
      <c r="BC18" s="38">
        <v>4.1953962131479301</v>
      </c>
      <c r="BD18" s="38">
        <v>3.8364530195807305</v>
      </c>
      <c r="BE18" s="38">
        <v>5.7225377989924482</v>
      </c>
      <c r="BF18" s="38">
        <v>-8.5017816685084853</v>
      </c>
      <c r="BG18" s="38">
        <v>-25.143671496196433</v>
      </c>
      <c r="BH18" s="38">
        <v>-0.43793405956176912</v>
      </c>
      <c r="BI18" s="38">
        <v>19.654996138080193</v>
      </c>
      <c r="BJ18" s="38">
        <v>9.2500225077235285</v>
      </c>
      <c r="BK18" s="38">
        <v>0.14060003557032985</v>
      </c>
      <c r="BL18" s="38">
        <v>4.01785405487216</v>
      </c>
      <c r="BM18" s="38">
        <v>3.890014179428519</v>
      </c>
      <c r="BN18" s="38">
        <v>2.4028006085711695</v>
      </c>
      <c r="BO18" s="38">
        <v>2.6373513212033544</v>
      </c>
      <c r="BP18" s="38">
        <v>1.8908178815374868</v>
      </c>
      <c r="BQ18" s="38">
        <v>2.364031532378192</v>
      </c>
      <c r="BR18" s="38">
        <v>10.847423734530466</v>
      </c>
      <c r="BS18" s="38">
        <v>46.460248225487817</v>
      </c>
      <c r="BT18" s="38">
        <v>11.257374537733341</v>
      </c>
      <c r="BU18" s="38">
        <v>5.2518107114831452</v>
      </c>
      <c r="BV18" s="38">
        <v>-3.4406692713555742</v>
      </c>
      <c r="BW18" s="38">
        <v>13.047192383031643</v>
      </c>
      <c r="BX18" s="38">
        <v>13.82502547323945</v>
      </c>
      <c r="BY18" s="38">
        <v>17.533392663893082</v>
      </c>
      <c r="BZ18" s="38">
        <v>18.642916534168137</v>
      </c>
      <c r="CA18" s="38">
        <v>12.102435791983538</v>
      </c>
      <c r="CB18" s="38">
        <v>6.0904395135791702</v>
      </c>
      <c r="CC18" s="38">
        <v>4.3060925730596296</v>
      </c>
      <c r="CD18" s="38">
        <v>2.7425521261729813</v>
      </c>
      <c r="CE18" s="38">
        <v>3.1912837297382879</v>
      </c>
      <c r="CF18" s="38">
        <v>2.5460555634864335</v>
      </c>
      <c r="CG18" s="38">
        <v>6.9059678257446393</v>
      </c>
      <c r="CH18" s="38">
        <v>15.809183160748773</v>
      </c>
      <c r="CI18" s="38">
        <v>14.635306154637277</v>
      </c>
      <c r="CJ18" s="38">
        <v>12.898661156864492</v>
      </c>
      <c r="CK18" s="38">
        <v>0.38864844902337836</v>
      </c>
      <c r="CL18" s="38">
        <v>4.2546467670953234</v>
      </c>
      <c r="CM18" s="38">
        <v>10.274490057316754</v>
      </c>
      <c r="CN18" s="38">
        <v>1.3083105767935308</v>
      </c>
      <c r="CO18" s="38">
        <v>2.508911943150153</v>
      </c>
      <c r="CP18" s="38">
        <v>7.2848036537732241</v>
      </c>
      <c r="CQ18" s="38">
        <v>-3.0634837661269074</v>
      </c>
      <c r="CR18" s="38">
        <v>6.2153204945191192</v>
      </c>
      <c r="CS18" s="38">
        <v>-3.0404646713222974</v>
      </c>
      <c r="CT18" s="38">
        <v>-3.9331639576820407</v>
      </c>
      <c r="CU18" s="38">
        <v>-4.756668576122081</v>
      </c>
      <c r="CV18" s="38">
        <v>-4.9014138339131108</v>
      </c>
      <c r="CW18" s="38">
        <v>-1.7686115235497368</v>
      </c>
      <c r="CX18" s="38">
        <v>3.4774995436394107</v>
      </c>
      <c r="CY18" s="38">
        <v>-1.6147273238466653</v>
      </c>
      <c r="CZ18" s="38">
        <v>4.0689356944511985</v>
      </c>
      <c r="DA18" s="38">
        <v>2.9259331775341622</v>
      </c>
      <c r="DB18" s="38">
        <v>1.5385438543036116</v>
      </c>
      <c r="DC18" s="38">
        <v>4.6797161481644025</v>
      </c>
      <c r="DD18" s="38">
        <v>2.4617892879778225</v>
      </c>
      <c r="DE18" s="38">
        <v>3.9685048169015431</v>
      </c>
      <c r="DF18" s="38">
        <v>6.5412186850829244</v>
      </c>
      <c r="DG18" s="38">
        <v>2.0617223756622423</v>
      </c>
      <c r="DH18" s="38">
        <v>0.43916267367276873</v>
      </c>
      <c r="DI18" s="38">
        <v>2.7315021361523577</v>
      </c>
      <c r="DJ18" s="38">
        <v>7.0078529384818751</v>
      </c>
      <c r="DK18" s="38">
        <v>-100</v>
      </c>
      <c r="DL18" s="38">
        <v>3.9909046627696085</v>
      </c>
      <c r="DM18" s="38">
        <v>4.2278013048384651</v>
      </c>
      <c r="DN18" s="38">
        <v>6.4954212302015435</v>
      </c>
      <c r="DO18" s="38">
        <v>7.6995574195060783</v>
      </c>
      <c r="DP18" s="38">
        <v>7.4758263463241263</v>
      </c>
      <c r="DQ18" s="38">
        <v>3.8552237448297006</v>
      </c>
      <c r="DR18" s="38">
        <v>8.3634017253824169</v>
      </c>
      <c r="DS18" s="38">
        <v>7.0812980204443647</v>
      </c>
      <c r="DT18" s="38">
        <v>5.6267918074635901</v>
      </c>
      <c r="DU18" s="38">
        <v>5.4997221272466135</v>
      </c>
      <c r="DV18" s="38">
        <v>1.7379119930213278</v>
      </c>
      <c r="DW18" s="38">
        <v>4.4358991539482844</v>
      </c>
      <c r="DX18" s="38">
        <v>2.0919451449962168</v>
      </c>
      <c r="DY18" s="38">
        <v>2.9503354625379501</v>
      </c>
      <c r="DZ18" s="38">
        <v>4.5703802326371203</v>
      </c>
      <c r="EA18" s="38">
        <v>4.4143924124752516</v>
      </c>
      <c r="EB18" s="38">
        <v>3.7367160664558696E-3</v>
      </c>
      <c r="EC18" s="38">
        <v>-2.5720149429670869</v>
      </c>
      <c r="ED18" s="38">
        <v>4.5021672581965646</v>
      </c>
      <c r="EE18" s="38">
        <v>2.9607575459012594</v>
      </c>
      <c r="EF18" s="38">
        <v>5.0021315743538679</v>
      </c>
      <c r="EG18" s="38">
        <v>18.236435056363206</v>
      </c>
      <c r="EH18" s="38">
        <v>7.2115674931357603</v>
      </c>
      <c r="EI18" s="38">
        <v>16.075891075126634</v>
      </c>
      <c r="EJ18" s="38">
        <v>4.3329743182681284</v>
      </c>
      <c r="EK18" s="38">
        <v>4.2711760260978622</v>
      </c>
      <c r="EL18" s="38">
        <v>14.477318603291891</v>
      </c>
      <c r="EM18" s="38">
        <v>4.9451975340361969</v>
      </c>
      <c r="EN18" s="38">
        <v>3.7537804702590449</v>
      </c>
      <c r="EO18" s="38">
        <v>-9.0700563178486959E-2</v>
      </c>
      <c r="EP18" s="38">
        <v>-4.5255668231472725</v>
      </c>
      <c r="EQ18" s="38">
        <v>8.4043034860144417E-2</v>
      </c>
      <c r="ER18" s="38">
        <v>2.7975895064852523</v>
      </c>
      <c r="ES18" s="38">
        <v>3.6807042868442181</v>
      </c>
      <c r="ET18" s="38">
        <v>3.0706810822134258</v>
      </c>
      <c r="EU18" s="38">
        <v>5.1745965137371002</v>
      </c>
      <c r="EV18" s="38">
        <v>6.7225362130871105</v>
      </c>
      <c r="EW18" s="38">
        <v>4.3026584422776608</v>
      </c>
      <c r="EX18" s="38">
        <v>3.1892985509952325</v>
      </c>
      <c r="EY18" s="38">
        <v>0.87895792431689301</v>
      </c>
      <c r="EZ18" s="38">
        <v>10.918630873154171</v>
      </c>
      <c r="FA18" s="38">
        <v>7.0053675072174144</v>
      </c>
      <c r="FB18" s="38">
        <v>-0.65752307966734236</v>
      </c>
      <c r="FC18" s="38">
        <v>3.1620729698522894</v>
      </c>
      <c r="FD18" s="38">
        <v>5.512204575719835</v>
      </c>
      <c r="FE18" s="38">
        <v>6.6138279722048878</v>
      </c>
      <c r="FF18" s="38">
        <v>4.314999677630226</v>
      </c>
      <c r="FG18" s="38">
        <v>3.4800222821173463</v>
      </c>
      <c r="FH18" s="38">
        <v>1.1347917925631918</v>
      </c>
      <c r="FI18" s="38">
        <v>11.622960750145396</v>
      </c>
      <c r="FJ18" s="38">
        <v>7.0334074471347918</v>
      </c>
      <c r="FK18" s="38">
        <v>-0.39718387823887724</v>
      </c>
      <c r="FL18" s="38">
        <v>-6.4706903274316687</v>
      </c>
      <c r="FM18" s="38">
        <v>20.983165868734389</v>
      </c>
      <c r="FN18" s="38">
        <v>6.7504627897827447</v>
      </c>
      <c r="FO18" s="38">
        <v>-2.0180306620968906</v>
      </c>
      <c r="FP18" s="38">
        <v>-8.5219294070255955</v>
      </c>
      <c r="FQ18" s="38">
        <v>1.6518604848138096</v>
      </c>
      <c r="FR18" s="38">
        <v>0.48732656108727213</v>
      </c>
      <c r="FS18" s="38">
        <v>-15.642992112149258</v>
      </c>
      <c r="FT18" s="38">
        <v>-6.1238481668212899</v>
      </c>
      <c r="FU18" s="38">
        <v>4.3786718982139234</v>
      </c>
      <c r="FV18" s="38">
        <v>6.3113192359410419</v>
      </c>
      <c r="FW18" s="38">
        <v>4.1339257380490295</v>
      </c>
      <c r="FX18" s="38">
        <v>-0.39555267763677193</v>
      </c>
      <c r="FY18" s="38">
        <v>15.987670128530638</v>
      </c>
      <c r="FZ18" s="38">
        <v>4.9049084393884641</v>
      </c>
      <c r="GA18" s="38">
        <v>0.33198091590982415</v>
      </c>
      <c r="GB18" s="38">
        <v>-5.4180282688590324</v>
      </c>
      <c r="GC18" s="38">
        <v>-1.6440744173379755</v>
      </c>
      <c r="GD18" s="38">
        <v>4.7334023237010996</v>
      </c>
      <c r="GE18" s="38">
        <v>-16.628534902649946</v>
      </c>
      <c r="GF18" s="38">
        <v>-5.077176965556859</v>
      </c>
      <c r="GG18" s="38">
        <v>4.7823806307947905</v>
      </c>
      <c r="GH18" s="38">
        <v>3.7355787322090634</v>
      </c>
      <c r="GI18" s="38">
        <v>3.9794543724201361</v>
      </c>
      <c r="GJ18" s="38">
        <v>3.503565185311075</v>
      </c>
      <c r="GK18" s="38">
        <v>12.185723581580632</v>
      </c>
      <c r="GL18" s="38">
        <v>3.7327442242866624</v>
      </c>
      <c r="GM18" s="38">
        <v>-0.65856111065090772</v>
      </c>
      <c r="GN18" s="38">
        <v>-7.5995869936238165</v>
      </c>
      <c r="GO18" s="38">
        <v>6.1826893646578043</v>
      </c>
      <c r="GP18" s="38">
        <v>1.8445615926938785</v>
      </c>
      <c r="GQ18" s="38">
        <v>-15.635748301853951</v>
      </c>
      <c r="GR18" s="38">
        <v>-4.0826805114688227</v>
      </c>
      <c r="GS18" s="38">
        <v>3.2517237877719936</v>
      </c>
      <c r="GT18" s="38">
        <v>0.4535137224052761</v>
      </c>
      <c r="GU18" s="38">
        <v>5.9647253751152789</v>
      </c>
      <c r="GV18" s="38">
        <v>2.3505037432705649</v>
      </c>
      <c r="GW18" s="38">
        <v>12.490828793336988</v>
      </c>
      <c r="GX18" s="38">
        <v>4.0786098567079421</v>
      </c>
      <c r="GY18" s="38">
        <v>-2.2243757225388947</v>
      </c>
      <c r="GZ18" s="38">
        <v>-5.334845626707903</v>
      </c>
      <c r="HA18" s="38">
        <v>2.3393211633267157</v>
      </c>
      <c r="HB18" s="38">
        <v>-0.88524603634900245</v>
      </c>
      <c r="HC18" s="38">
        <v>-13.594576790843419</v>
      </c>
      <c r="HD18" s="38">
        <v>-2.1481272248515779</v>
      </c>
      <c r="HE18" s="38">
        <v>2.642105310853367</v>
      </c>
      <c r="HF18" s="38">
        <v>1.3314034021809249</v>
      </c>
      <c r="HG18" s="38">
        <v>3.9617153866867056</v>
      </c>
      <c r="HH18" s="38">
        <v>1.694423691560587</v>
      </c>
      <c r="HI18" s="38">
        <v>11.547075321187108</v>
      </c>
      <c r="HJ18" s="38">
        <v>5.7931546447512261</v>
      </c>
      <c r="HK18" s="38">
        <v>-1.9630160661867251</v>
      </c>
      <c r="HL18" s="38">
        <v>-6.0173550488319734</v>
      </c>
      <c r="HM18" s="38">
        <v>4.5941670617375365</v>
      </c>
      <c r="HN18" s="38">
        <v>-0.54700461459550809</v>
      </c>
      <c r="HO18" s="38">
        <v>-14.848107538530371</v>
      </c>
      <c r="HP18" s="38">
        <v>-2.7111273513817196</v>
      </c>
      <c r="HQ18" s="38">
        <v>5.5800505229167214</v>
      </c>
      <c r="HR18" s="38">
        <v>-0.37693043697582596</v>
      </c>
      <c r="HS18" s="38">
        <v>3.6035772012597249</v>
      </c>
      <c r="HT18" s="38">
        <v>3.5416006616707989</v>
      </c>
      <c r="HU18" s="38">
        <v>-3.46089997023725</v>
      </c>
      <c r="HV18" s="38">
        <v>-13.448728489442516</v>
      </c>
      <c r="HW18" s="38">
        <v>30.393312818221403</v>
      </c>
      <c r="HX18" s="38">
        <v>12.9495748451629</v>
      </c>
      <c r="HY18" s="38">
        <v>-4.5011451716991218</v>
      </c>
      <c r="HZ18" s="38">
        <v>-8.8395370122223085</v>
      </c>
      <c r="IA18" s="38">
        <v>-11.551187835831186</v>
      </c>
      <c r="IB18" s="38">
        <v>-2.8306971836423429</v>
      </c>
      <c r="IC18" s="38">
        <v>4.0686436260200196</v>
      </c>
      <c r="ID18" s="38">
        <v>-0.14874661952407564</v>
      </c>
      <c r="IE18" s="38">
        <v>2.8500159113965537</v>
      </c>
      <c r="IF18" s="38">
        <v>4.0224810774111432</v>
      </c>
      <c r="IG18" s="38">
        <v>4.5397525649869124</v>
      </c>
      <c r="IH18" s="38">
        <v>14.358279900365403</v>
      </c>
      <c r="II18" s="38">
        <v>-0.94774645542314317</v>
      </c>
      <c r="IJ18" s="38">
        <v>6.8526677080059386</v>
      </c>
      <c r="IK18" s="38">
        <v>-12.388153275099455</v>
      </c>
      <c r="IL18" s="38">
        <v>6.7264480743591406</v>
      </c>
      <c r="IM18" s="38">
        <v>-10.942606486391213</v>
      </c>
      <c r="IN18" s="38">
        <v>0.33503419225428388</v>
      </c>
      <c r="IO18" s="38">
        <v>5.0510592751659118</v>
      </c>
      <c r="IP18" s="38">
        <v>-5.6532910027525389</v>
      </c>
      <c r="IQ18" s="38">
        <v>-2.6657778224748654</v>
      </c>
      <c r="IR18" s="38">
        <v>2.2729153605873194</v>
      </c>
      <c r="IS18" s="38">
        <v>2.9727095724753241</v>
      </c>
      <c r="IT18" s="38">
        <v>14.85774359149157</v>
      </c>
      <c r="IU18" s="38">
        <v>-1.5670943461332314</v>
      </c>
      <c r="IV18" s="38">
        <v>11.395682586883638</v>
      </c>
      <c r="IW18" s="38">
        <v>-5.0917679268034703</v>
      </c>
      <c r="IX18" s="38">
        <v>5.6446364259293205</v>
      </c>
      <c r="IY18" s="38">
        <v>-12.29176393315079</v>
      </c>
      <c r="IZ18" s="38">
        <v>-10.782835053712915</v>
      </c>
      <c r="JA18" s="38">
        <v>9.0966084955610427</v>
      </c>
      <c r="JB18" s="38">
        <v>-0.20554914448929651</v>
      </c>
      <c r="JC18" s="38">
        <v>-10.579812203293187</v>
      </c>
      <c r="JD18" s="38">
        <v>3.4849482256514221</v>
      </c>
      <c r="JE18" s="38">
        <v>7.7702096214498084</v>
      </c>
      <c r="JF18" s="38">
        <v>3.7789989547235763</v>
      </c>
      <c r="JG18" s="38">
        <v>7.8549449415723984</v>
      </c>
      <c r="JH18" s="38">
        <v>1.6884717850326894</v>
      </c>
      <c r="JI18" s="38">
        <v>-5.9655810154718836</v>
      </c>
      <c r="JJ18" s="38">
        <v>4.7390289385353555</v>
      </c>
      <c r="JK18" s="38">
        <v>-12.425057792679823</v>
      </c>
      <c r="JL18" s="38">
        <v>-7.8437825216420407</v>
      </c>
      <c r="JM18" s="38">
        <v>14.922983690884408</v>
      </c>
      <c r="JN18" s="38">
        <v>-5.1165296582592106</v>
      </c>
      <c r="JO18" s="38">
        <v>-5.4140572010958152</v>
      </c>
      <c r="JP18" s="38">
        <v>2.3483597182775213</v>
      </c>
      <c r="JQ18" s="38">
        <v>6.3175219112182361</v>
      </c>
      <c r="JR18" s="38">
        <v>6.989481435828921</v>
      </c>
      <c r="JS18" s="38">
        <v>5.5697421516520222</v>
      </c>
      <c r="JT18" s="38">
        <v>3.1838155674880539</v>
      </c>
      <c r="JU18" s="38">
        <v>-3.6386873640346096</v>
      </c>
      <c r="JV18" s="38">
        <v>0.33530520256717011</v>
      </c>
      <c r="JW18" s="38">
        <v>-13.817309156091468</v>
      </c>
      <c r="JX18" s="38">
        <v>-5.7404860741711019</v>
      </c>
      <c r="JY18" s="38">
        <v>19.706822954339202</v>
      </c>
      <c r="JZ18" s="38">
        <v>-100</v>
      </c>
      <c r="KA18" s="38">
        <v>13.282096528268823</v>
      </c>
      <c r="KB18" s="38">
        <v>-9.6345508830477655</v>
      </c>
      <c r="KC18" s="38">
        <v>-12.028947114256852</v>
      </c>
      <c r="KD18" s="38">
        <v>15.47603862668258</v>
      </c>
      <c r="KE18" s="38">
        <v>13.54015898441429</v>
      </c>
      <c r="KF18" s="38">
        <v>-7.6685255959685179</v>
      </c>
      <c r="KG18" s="38">
        <v>-11.034264646529252</v>
      </c>
      <c r="KH18" s="38">
        <v>15.236152979352454</v>
      </c>
      <c r="KI18" s="38">
        <v>9.7152635733438188</v>
      </c>
      <c r="KJ18" s="38">
        <v>-3.6605739031106737</v>
      </c>
      <c r="KK18" s="38">
        <v>-12.086864482757008</v>
      </c>
      <c r="KL18" s="38">
        <v>13.670877776613779</v>
      </c>
      <c r="KM18" s="38">
        <v>9.5832754364457458</v>
      </c>
      <c r="KN18" s="38">
        <v>-7.095754793725817</v>
      </c>
      <c r="KO18" s="38">
        <v>-9.7554964975498564</v>
      </c>
      <c r="KP18" s="38">
        <v>11.119654377149985</v>
      </c>
      <c r="KQ18" s="38">
        <v>10.504652950269787</v>
      </c>
      <c r="KR18" s="38">
        <v>-5.6337970847953613</v>
      </c>
      <c r="KS18" s="38">
        <v>-9.8901143821900348</v>
      </c>
      <c r="KT18" s="38">
        <v>6.4257561008909363</v>
      </c>
      <c r="KU18" s="38">
        <v>7.6584338737194741</v>
      </c>
      <c r="KV18" s="38">
        <v>1.21807111984171</v>
      </c>
      <c r="KW18" s="38">
        <v>-11.219237562209216</v>
      </c>
      <c r="KX18" s="38">
        <v>8.5358296827207312</v>
      </c>
      <c r="KY18" s="38">
        <v>21.227533518841639</v>
      </c>
      <c r="KZ18" s="38">
        <v>-8.2199318829521104</v>
      </c>
      <c r="LA18" s="38">
        <v>-3.8787851790759902</v>
      </c>
      <c r="LB18" s="38">
        <v>-2.4442903171839845</v>
      </c>
      <c r="LC18" s="38">
        <v>21.15572827620926</v>
      </c>
      <c r="LD18" s="38">
        <v>0.76357148439001321</v>
      </c>
      <c r="LE18" s="38">
        <v>-11.88245846716292</v>
      </c>
      <c r="LF18" s="38">
        <v>-3.5518163394900597</v>
      </c>
      <c r="LG18" s="38">
        <v>16.666437405659124</v>
      </c>
      <c r="LH18" s="38">
        <v>-3.7092149922348199</v>
      </c>
      <c r="LI18" s="38">
        <v>-7.628047368845742</v>
      </c>
      <c r="LJ18" s="38">
        <v>-0.93684775378383733</v>
      </c>
      <c r="LK18" s="38">
        <v>17.668696852980716</v>
      </c>
      <c r="LL18" s="38">
        <v>-4.2757583394360807</v>
      </c>
      <c r="LM18" s="60"/>
      <c r="LN18" s="61" t="s">
        <v>707</v>
      </c>
      <c r="LO18" s="73"/>
      <c r="LP18" s="6"/>
    </row>
    <row r="19" spans="1:328" s="7" customFormat="1" ht="18" customHeight="1">
      <c r="A19" s="502"/>
      <c r="B19" s="8"/>
      <c r="C19" s="449" t="s">
        <v>870</v>
      </c>
      <c r="D19" s="35">
        <v>1.0428349407836</v>
      </c>
      <c r="E19" s="36">
        <v>31</v>
      </c>
      <c r="F19" s="37"/>
      <c r="G19" s="37" t="s">
        <v>376</v>
      </c>
      <c r="H19" s="38">
        <v>8.4929544945843816</v>
      </c>
      <c r="I19" s="38">
        <v>9.6088621285647378</v>
      </c>
      <c r="J19" s="38">
        <v>11.043486165563834</v>
      </c>
      <c r="K19" s="38">
        <v>9.7429420642061615</v>
      </c>
      <c r="L19" s="38">
        <v>6.9231899256126042</v>
      </c>
      <c r="M19" s="38">
        <v>12.631850390452342</v>
      </c>
      <c r="N19" s="38">
        <v>11.428542156969172</v>
      </c>
      <c r="O19" s="38">
        <v>12.995581743433092</v>
      </c>
      <c r="P19" s="38">
        <v>9.0809972356897788</v>
      </c>
      <c r="Q19" s="38">
        <v>5.4138377155545214</v>
      </c>
      <c r="R19" s="38">
        <v>12.312060422219389</v>
      </c>
      <c r="S19" s="38">
        <v>10.716852591511895</v>
      </c>
      <c r="T19" s="38">
        <v>13.908470026497</v>
      </c>
      <c r="U19" s="38">
        <v>9.9048618874304708</v>
      </c>
      <c r="V19" s="38">
        <v>13.726717980600412</v>
      </c>
      <c r="W19" s="38">
        <v>9.2274022901630559</v>
      </c>
      <c r="X19" s="38">
        <v>9.242767783954136</v>
      </c>
      <c r="Y19" s="38">
        <v>6.2101397600693389</v>
      </c>
      <c r="Z19" s="38">
        <v>8.487214482491396</v>
      </c>
      <c r="AA19" s="38">
        <v>8.4767317575209233</v>
      </c>
      <c r="AB19" s="38">
        <v>5.99929707244425</v>
      </c>
      <c r="AC19" s="38">
        <v>0.20753918837108642</v>
      </c>
      <c r="AD19" s="38">
        <v>-4.4350931544032335</v>
      </c>
      <c r="AE19" s="38">
        <v>-4.1425940022406138</v>
      </c>
      <c r="AF19" s="38">
        <v>3.7735551732926496</v>
      </c>
      <c r="AG19" s="38">
        <v>0.51543867798208964</v>
      </c>
      <c r="AH19" s="38">
        <v>2.3635047634144684</v>
      </c>
      <c r="AI19" s="38">
        <v>3.5815852613540642</v>
      </c>
      <c r="AJ19" s="38">
        <v>-1.5961129478546781</v>
      </c>
      <c r="AK19" s="38">
        <v>5.1017298510767972</v>
      </c>
      <c r="AL19" s="38">
        <v>6.0323041708262082</v>
      </c>
      <c r="AM19" s="38">
        <v>5.53289806104695</v>
      </c>
      <c r="AN19" s="38">
        <v>11.982897881853248</v>
      </c>
      <c r="AO19" s="38">
        <v>8.5644392830784852</v>
      </c>
      <c r="AP19" s="38">
        <v>2.1001710535612403</v>
      </c>
      <c r="AQ19" s="38">
        <v>8.2836928639374179</v>
      </c>
      <c r="AR19" s="38">
        <v>8.8829191450595459</v>
      </c>
      <c r="AS19" s="38">
        <v>7.1658231997365505</v>
      </c>
      <c r="AT19" s="38">
        <v>8.0212731714422745</v>
      </c>
      <c r="AU19" s="38">
        <v>8.5197230311675867</v>
      </c>
      <c r="AV19" s="38">
        <v>9.8023277525489192</v>
      </c>
      <c r="AW19" s="38">
        <v>6.422640736055655</v>
      </c>
      <c r="AX19" s="38">
        <v>6.6957278898924102</v>
      </c>
      <c r="AY19" s="38">
        <v>7.2954088852772401</v>
      </c>
      <c r="AZ19" s="38">
        <v>6.9697342634438115</v>
      </c>
      <c r="BA19" s="38">
        <v>8.4587967225140659</v>
      </c>
      <c r="BB19" s="38">
        <v>9.0442665593234892</v>
      </c>
      <c r="BC19" s="38">
        <v>9.9286691719432127</v>
      </c>
      <c r="BD19" s="38">
        <v>4.0541695490222622</v>
      </c>
      <c r="BE19" s="38">
        <v>7.0104761072599047</v>
      </c>
      <c r="BF19" s="38">
        <v>-7.4548747043296544</v>
      </c>
      <c r="BG19" s="38">
        <v>-90.302420827170636</v>
      </c>
      <c r="BH19" s="38">
        <v>-50.550955964849848</v>
      </c>
      <c r="BI19" s="38">
        <v>18.093255748700486</v>
      </c>
      <c r="BJ19" s="38">
        <v>5.39733515633678</v>
      </c>
      <c r="BK19" s="38">
        <v>1.4123533365902858</v>
      </c>
      <c r="BL19" s="38">
        <v>4.9108959739774889</v>
      </c>
      <c r="BM19" s="38">
        <v>4.2742731299587433</v>
      </c>
      <c r="BN19" s="38">
        <v>3.2899962902098707</v>
      </c>
      <c r="BO19" s="38">
        <v>3.7042436848976621</v>
      </c>
      <c r="BP19" s="38">
        <v>3.985421196487664</v>
      </c>
      <c r="BQ19" s="38">
        <v>1.2633827525660593</v>
      </c>
      <c r="BR19" s="38">
        <v>12.280979998909004</v>
      </c>
      <c r="BS19" s="38">
        <v>957.41930579610494</v>
      </c>
      <c r="BT19" s="38">
        <v>80.968615091413227</v>
      </c>
      <c r="BU19" s="38">
        <v>-34.218346074936363</v>
      </c>
      <c r="BV19" s="38">
        <v>-45.021375294062317</v>
      </c>
      <c r="BW19" s="38">
        <v>-42.833820732713193</v>
      </c>
      <c r="BX19" s="38">
        <v>-29.619011269320509</v>
      </c>
      <c r="BY19" s="38">
        <v>-15.860908703008775</v>
      </c>
      <c r="BZ19" s="38">
        <v>1.4206177168111083</v>
      </c>
      <c r="CA19" s="38">
        <v>0.85482792947387054</v>
      </c>
      <c r="CB19" s="38">
        <v>5.1110518336165711</v>
      </c>
      <c r="CC19" s="38">
        <v>3.9761509287613848</v>
      </c>
      <c r="CD19" s="38">
        <v>9.7241867540934948</v>
      </c>
      <c r="CE19" s="38">
        <v>16.723854362657619</v>
      </c>
      <c r="CF19" s="38">
        <v>9.5837061757754185</v>
      </c>
      <c r="CG19" s="38">
        <v>24.618726523820555</v>
      </c>
      <c r="CH19" s="38">
        <v>52.185388155507383</v>
      </c>
      <c r="CI19" s="38">
        <v>40.868266087194172</v>
      </c>
      <c r="CJ19" s="38">
        <v>10.489822023557082</v>
      </c>
      <c r="CK19" s="38">
        <v>-6.7154675265968251</v>
      </c>
      <c r="CL19" s="38">
        <v>-7.2899357325520953</v>
      </c>
      <c r="CM19" s="38">
        <v>-8.3055499829251858</v>
      </c>
      <c r="CN19" s="38">
        <v>-11.678352574986107</v>
      </c>
      <c r="CO19" s="38">
        <v>-8.0442523096182725</v>
      </c>
      <c r="CP19" s="38">
        <v>-13.876117907786906</v>
      </c>
      <c r="CQ19" s="38">
        <v>-16.076077631140635</v>
      </c>
      <c r="CR19" s="38">
        <v>0.21893109326620674</v>
      </c>
      <c r="CS19" s="38">
        <v>-4.7139355419372606</v>
      </c>
      <c r="CT19" s="38">
        <v>-3.9313525436171233</v>
      </c>
      <c r="CU19" s="38">
        <v>-3.4546463024475713</v>
      </c>
      <c r="CV19" s="38">
        <v>-6.1155954912253065</v>
      </c>
      <c r="CW19" s="38">
        <v>4.8070998963720939</v>
      </c>
      <c r="CX19" s="38">
        <v>5.1529023577106585</v>
      </c>
      <c r="CY19" s="38">
        <v>8.4709586584490921</v>
      </c>
      <c r="CZ19" s="38">
        <v>10.650347834443835</v>
      </c>
      <c r="DA19" s="38">
        <v>6.6419136897312541</v>
      </c>
      <c r="DB19" s="38">
        <v>12.624197364009063</v>
      </c>
      <c r="DC19" s="38">
        <v>13.125595176703769</v>
      </c>
      <c r="DD19" s="38">
        <v>5.8503109432852511</v>
      </c>
      <c r="DE19" s="38">
        <v>4.3533039335085846</v>
      </c>
      <c r="DF19" s="38">
        <v>2.9764043533383671</v>
      </c>
      <c r="DG19" s="38">
        <v>7.3025496738715816</v>
      </c>
      <c r="DH19" s="38">
        <v>5.1965135532603597</v>
      </c>
      <c r="DI19" s="38">
        <v>4.6342139113812379</v>
      </c>
      <c r="DJ19" s="38">
        <v>2.4748860636860286</v>
      </c>
      <c r="DK19" s="38" t="e">
        <v>#DIV/0!</v>
      </c>
      <c r="DL19" s="38">
        <v>9.7315277588866138</v>
      </c>
      <c r="DM19" s="38">
        <v>9.7067079763655073</v>
      </c>
      <c r="DN19" s="38">
        <v>11.154991402503867</v>
      </c>
      <c r="DO19" s="38">
        <v>9.4466010197632926</v>
      </c>
      <c r="DP19" s="38">
        <v>12.501126276647682</v>
      </c>
      <c r="DQ19" s="38">
        <v>8.1827404623527684</v>
      </c>
      <c r="DR19" s="38">
        <v>7.6528999640270285</v>
      </c>
      <c r="DS19" s="38">
        <v>-2.8149389801949951</v>
      </c>
      <c r="DT19" s="38">
        <v>2.2159797520085505</v>
      </c>
      <c r="DU19" s="38">
        <v>2.2657744285330637</v>
      </c>
      <c r="DV19" s="38">
        <v>7.8172920307708438</v>
      </c>
      <c r="DW19" s="38">
        <v>6.2730411489699378</v>
      </c>
      <c r="DX19" s="38">
        <v>8.0299541826164216</v>
      </c>
      <c r="DY19" s="38">
        <v>8.2207856216207205</v>
      </c>
      <c r="DZ19" s="38">
        <v>6.9908213513126753</v>
      </c>
      <c r="EA19" s="38">
        <v>9.1307390986959547</v>
      </c>
      <c r="EB19" s="38">
        <v>1.0104567324892031</v>
      </c>
      <c r="EC19" s="38">
        <v>-39.116555010996244</v>
      </c>
      <c r="ED19" s="38">
        <v>3.8882795851946241</v>
      </c>
      <c r="EE19" s="38">
        <v>3.7648398121744151</v>
      </c>
      <c r="EF19" s="38">
        <v>5.6972023208775369</v>
      </c>
      <c r="EG19" s="38">
        <v>46.905794617217197</v>
      </c>
      <c r="EH19" s="38">
        <v>-38.991321404919965</v>
      </c>
      <c r="EI19" s="38">
        <v>-4.7373660881870592</v>
      </c>
      <c r="EJ19" s="38">
        <v>6.2988837698185733</v>
      </c>
      <c r="EK19" s="38">
        <v>16.619601408535118</v>
      </c>
      <c r="EL19" s="38">
        <v>32.112646467782781</v>
      </c>
      <c r="EM19" s="38">
        <v>-7.4683803759850917</v>
      </c>
      <c r="EN19" s="38">
        <v>-11.28870458524591</v>
      </c>
      <c r="EO19" s="38">
        <v>-7.1333474896395899</v>
      </c>
      <c r="EP19" s="38">
        <v>-4.5012432150773947</v>
      </c>
      <c r="EQ19" s="38">
        <v>6.1918542057630077</v>
      </c>
      <c r="ER19" s="38">
        <v>9.9970694146310706</v>
      </c>
      <c r="ES19" s="38">
        <v>7.6866569514665457</v>
      </c>
      <c r="ET19" s="38">
        <v>5.1399610626895651</v>
      </c>
      <c r="EU19" s="38">
        <v>9.6563476300206617</v>
      </c>
      <c r="EV19" s="38">
        <v>8.4400249085476275</v>
      </c>
      <c r="EW19" s="38">
        <v>4.5557323769431122</v>
      </c>
      <c r="EX19" s="38">
        <v>7.8070888052310607</v>
      </c>
      <c r="EY19" s="38">
        <v>-9.1010696552576178</v>
      </c>
      <c r="EZ19" s="38">
        <v>-4.8146037244816426</v>
      </c>
      <c r="FA19" s="38">
        <v>13.72722689990178</v>
      </c>
      <c r="FB19" s="38">
        <v>-6.8511824232471383</v>
      </c>
      <c r="FC19" s="38">
        <v>7.4733780505885221</v>
      </c>
      <c r="FD19" s="38">
        <v>9.9955369616921246</v>
      </c>
      <c r="FE19" s="38">
        <v>6.1074055532125868</v>
      </c>
      <c r="FF19" s="38">
        <v>4.6455711171699221</v>
      </c>
      <c r="FG19" s="38">
        <v>8.0857405623431049</v>
      </c>
      <c r="FH19" s="38">
        <v>-6.9832100110556325</v>
      </c>
      <c r="FI19" s="38">
        <v>-3.7015740435482201</v>
      </c>
      <c r="FJ19" s="38">
        <v>9.4986756133960171</v>
      </c>
      <c r="FK19" s="38">
        <v>-4.5920066512170337</v>
      </c>
      <c r="FL19" s="38">
        <v>3.4281180330167729</v>
      </c>
      <c r="FM19" s="38">
        <v>0.6271586170655894</v>
      </c>
      <c r="FN19" s="38">
        <v>-14.274459552165638</v>
      </c>
      <c r="FO19" s="38">
        <v>19.695564143639018</v>
      </c>
      <c r="FP19" s="38">
        <v>-5.8765082479551012</v>
      </c>
      <c r="FQ19" s="38">
        <v>-0.94445170544868517</v>
      </c>
      <c r="FR19" s="38">
        <v>3.2655778324633076</v>
      </c>
      <c r="FS19" s="38">
        <v>1.5186351945956034</v>
      </c>
      <c r="FT19" s="38">
        <v>12.408884189897137</v>
      </c>
      <c r="FU19" s="38">
        <v>-1.0476001960217189</v>
      </c>
      <c r="FV19" s="38">
        <v>-4.7434041687938446</v>
      </c>
      <c r="FW19" s="38">
        <v>-1.9022142576990291</v>
      </c>
      <c r="FX19" s="38">
        <v>4.4919311351572162</v>
      </c>
      <c r="FY19" s="38">
        <v>1.9442249356415005</v>
      </c>
      <c r="FZ19" s="38">
        <v>-15.27847923684034</v>
      </c>
      <c r="GA19" s="38">
        <v>16.62008779294375</v>
      </c>
      <c r="GB19" s="38">
        <v>-0.85122742205207658</v>
      </c>
      <c r="GC19" s="38">
        <v>-2.002716809163303</v>
      </c>
      <c r="GD19" s="38">
        <v>4.7178201866223048</v>
      </c>
      <c r="GE19" s="38">
        <v>-1.9983454735720017</v>
      </c>
      <c r="GF19" s="38">
        <v>8.6298454915793883</v>
      </c>
      <c r="GG19" s="38">
        <v>5.4277896199593272</v>
      </c>
      <c r="GH19" s="38">
        <v>-6.0963672167980434</v>
      </c>
      <c r="GI19" s="38">
        <v>0.92563530612214606</v>
      </c>
      <c r="GJ19" s="38">
        <v>0.81929163905847702</v>
      </c>
      <c r="GK19" s="38">
        <v>5.4892560702316473</v>
      </c>
      <c r="GL19" s="38">
        <v>-18.630276197625079</v>
      </c>
      <c r="GM19" s="38">
        <v>16.636493247960743</v>
      </c>
      <c r="GN19" s="38">
        <v>-3.6036416308197801</v>
      </c>
      <c r="GO19" s="38">
        <v>9.8279733388878299E-2</v>
      </c>
      <c r="GP19" s="38">
        <v>4.7077016845134381</v>
      </c>
      <c r="GQ19" s="38">
        <v>-4.2365461843142072</v>
      </c>
      <c r="GR19" s="38">
        <v>2.6943555265703765</v>
      </c>
      <c r="GS19" s="38">
        <v>0.54330218636680172</v>
      </c>
      <c r="GT19" s="38">
        <v>-5.8089527894659057</v>
      </c>
      <c r="GU19" s="38">
        <v>9.2603317899535966</v>
      </c>
      <c r="GV19" s="38">
        <v>-2.3460716038815121</v>
      </c>
      <c r="GW19" s="38">
        <v>7.4287702292997295</v>
      </c>
      <c r="GX19" s="38">
        <v>-17.662012421238344</v>
      </c>
      <c r="GY19" s="38">
        <v>10.806223700583303</v>
      </c>
      <c r="GZ19" s="38">
        <v>2.957559090896595</v>
      </c>
      <c r="HA19" s="38">
        <v>0.98455333424179514</v>
      </c>
      <c r="HB19" s="38">
        <v>4.2145343769545889</v>
      </c>
      <c r="HC19" s="38">
        <v>1.6163610256599128</v>
      </c>
      <c r="HD19" s="38">
        <v>-0.44055533335234998</v>
      </c>
      <c r="HE19" s="38">
        <v>-5.4433623080666536</v>
      </c>
      <c r="HF19" s="38">
        <v>-0.10443350454748668</v>
      </c>
      <c r="HG19" s="38">
        <v>9.8649626495136857</v>
      </c>
      <c r="HH19" s="38">
        <v>-3.8860850955334172</v>
      </c>
      <c r="HI19" s="38">
        <v>8.2863191726951584</v>
      </c>
      <c r="HJ19" s="38">
        <v>-17.282074681626995</v>
      </c>
      <c r="HK19" s="38">
        <v>12.115852786495978</v>
      </c>
      <c r="HL19" s="38">
        <v>-0.21144773101266878</v>
      </c>
      <c r="HM19" s="38">
        <v>1.2436860156034726</v>
      </c>
      <c r="HN19" s="38">
        <v>4.8002698786912248</v>
      </c>
      <c r="HO19" s="38">
        <v>1.3079240636972003</v>
      </c>
      <c r="HP19" s="38">
        <v>0.94535286320238754</v>
      </c>
      <c r="HQ19" s="38">
        <v>-4.9329375116310246</v>
      </c>
      <c r="HR19" s="38">
        <v>0.70576865266215805</v>
      </c>
      <c r="HS19" s="38">
        <v>3.993867451887894</v>
      </c>
      <c r="HT19" s="38">
        <v>-1.1553709088606468</v>
      </c>
      <c r="HU19" s="38">
        <v>-6.3514962254789538</v>
      </c>
      <c r="HV19" s="38">
        <v>-91.332189272808321</v>
      </c>
      <c r="HW19" s="38">
        <v>471.69131003447399</v>
      </c>
      <c r="HX19" s="38">
        <v>138.31310096747967</v>
      </c>
      <c r="HY19" s="38">
        <v>-9.640778046150956</v>
      </c>
      <c r="HZ19" s="38">
        <v>0.83786257919315688</v>
      </c>
      <c r="IA19" s="38">
        <v>4.8028640801828288</v>
      </c>
      <c r="IB19" s="38">
        <v>0.33279382408993285</v>
      </c>
      <c r="IC19" s="38">
        <v>-5.8303046667454907</v>
      </c>
      <c r="ID19" s="38">
        <v>1.1096519307405543</v>
      </c>
      <c r="IE19" s="38">
        <v>4.2758302321149984</v>
      </c>
      <c r="IF19" s="38">
        <v>-3.7428382409672309</v>
      </c>
      <c r="IG19" s="38">
        <v>3.8375915697750145</v>
      </c>
      <c r="IH19" s="38">
        <v>-18.369875271768095</v>
      </c>
      <c r="II19" s="38">
        <v>-2.1597354335767704</v>
      </c>
      <c r="IJ19" s="38">
        <v>-13.373764142844806</v>
      </c>
      <c r="IK19" s="38">
        <v>-24.480072237460291</v>
      </c>
      <c r="IL19" s="38">
        <v>4.85011875005344</v>
      </c>
      <c r="IM19" s="38">
        <v>29.029599149566593</v>
      </c>
      <c r="IN19" s="38">
        <v>19.945886693226015</v>
      </c>
      <c r="IO19" s="38">
        <v>13.511431175203413</v>
      </c>
      <c r="IP19" s="38">
        <v>0.54559691163811408</v>
      </c>
      <c r="IQ19" s="38">
        <v>8.6764255270533255</v>
      </c>
      <c r="IR19" s="38">
        <v>-4.7821422729737151</v>
      </c>
      <c r="IS19" s="38">
        <v>9.5779675216431315</v>
      </c>
      <c r="IT19" s="38">
        <v>-13.162420499523563</v>
      </c>
      <c r="IU19" s="38">
        <v>-8.144750163106778</v>
      </c>
      <c r="IV19" s="38">
        <v>-1.4885371849450877</v>
      </c>
      <c r="IW19" s="38">
        <v>-7.7744586178136075</v>
      </c>
      <c r="IX19" s="38">
        <v>-2.9469608983487205</v>
      </c>
      <c r="IY19" s="38">
        <v>1.2041806277512563</v>
      </c>
      <c r="IZ19" s="38">
        <v>1.2681146314074141</v>
      </c>
      <c r="JA19" s="38">
        <v>12.812400944857075</v>
      </c>
      <c r="JB19" s="38">
        <v>-0.55585352788641273</v>
      </c>
      <c r="JC19" s="38">
        <v>4.678973885811061</v>
      </c>
      <c r="JD19" s="38">
        <v>-0.86428915177455679</v>
      </c>
      <c r="JE19" s="38">
        <v>2.6284945940954714</v>
      </c>
      <c r="JF19" s="38">
        <v>-15.380611002943155</v>
      </c>
      <c r="JG19" s="38">
        <v>9.6902372305489166</v>
      </c>
      <c r="JH19" s="38">
        <v>-6.3373606837034231</v>
      </c>
      <c r="JI19" s="38">
        <v>-7.0170116489723995</v>
      </c>
      <c r="JJ19" s="38">
        <v>-2.4653699663515312</v>
      </c>
      <c r="JK19" s="38">
        <v>-1.5851735154420368</v>
      </c>
      <c r="JL19" s="38">
        <v>13.04984530736624</v>
      </c>
      <c r="JM19" s="38">
        <v>13.184616242817015</v>
      </c>
      <c r="JN19" s="38">
        <v>2.5820653442992096</v>
      </c>
      <c r="JO19" s="38">
        <v>6.7821748297551636</v>
      </c>
      <c r="JP19" s="38">
        <v>-4.4555925331154072</v>
      </c>
      <c r="JQ19" s="38">
        <v>8.3856377893331882</v>
      </c>
      <c r="JR19" s="38">
        <v>-15.003889325473125</v>
      </c>
      <c r="JS19" s="38">
        <v>2.6358862480252867</v>
      </c>
      <c r="JT19" s="38">
        <v>-7.6620013612901658</v>
      </c>
      <c r="JU19" s="38">
        <v>-8.2438845202432418</v>
      </c>
      <c r="JV19" s="38">
        <v>1.6321607831412592</v>
      </c>
      <c r="JW19" s="38">
        <v>-3.5167695493677087</v>
      </c>
      <c r="JX19" s="38">
        <v>12.445567794892966</v>
      </c>
      <c r="JY19" s="38">
        <v>10.848834430657519</v>
      </c>
      <c r="JZ19" s="38" t="e">
        <v>#DIV/0!</v>
      </c>
      <c r="KA19" s="38">
        <v>-3.5688970660456789</v>
      </c>
      <c r="KB19" s="38">
        <v>3.4524114073442007</v>
      </c>
      <c r="KC19" s="38">
        <v>12.148003547579151</v>
      </c>
      <c r="KD19" s="38">
        <v>-1.9196229337480304</v>
      </c>
      <c r="KE19" s="38">
        <v>-3.5907084729582976</v>
      </c>
      <c r="KF19" s="38">
        <v>4.8181292891311926</v>
      </c>
      <c r="KG19" s="38">
        <v>10.424351120577796</v>
      </c>
      <c r="KH19" s="38">
        <v>0.81768444868508539</v>
      </c>
      <c r="KI19" s="38">
        <v>-7.291404907523841</v>
      </c>
      <c r="KJ19" s="38">
        <v>4.3047674569315859</v>
      </c>
      <c r="KK19" s="38">
        <v>-0.31297526298162381</v>
      </c>
      <c r="KL19" s="38">
        <v>6.0366509432054301</v>
      </c>
      <c r="KM19" s="38">
        <v>-7.2462417685031966</v>
      </c>
      <c r="KN19" s="38">
        <v>9.9669721952248835</v>
      </c>
      <c r="KO19" s="38">
        <v>-1.7407775473342326</v>
      </c>
      <c r="KP19" s="38">
        <v>7.7896559581385674</v>
      </c>
      <c r="KQ19" s="38">
        <v>-7.0823952382487221</v>
      </c>
      <c r="KR19" s="38">
        <v>8.7171619490953987</v>
      </c>
      <c r="KS19" s="38">
        <v>0.22449995324794259</v>
      </c>
      <c r="KT19" s="38">
        <v>-0.23083808199410782</v>
      </c>
      <c r="KU19" s="38">
        <v>-43.994472839538176</v>
      </c>
      <c r="KV19" s="38">
        <v>85.509195780830225</v>
      </c>
      <c r="KW19" s="38">
        <v>0.10541347328415895</v>
      </c>
      <c r="KX19" s="38">
        <v>1.6271148466092455</v>
      </c>
      <c r="KY19" s="38">
        <v>-22.159373287038633</v>
      </c>
      <c r="KZ19" s="38">
        <v>-22.959669961868002</v>
      </c>
      <c r="LA19" s="38">
        <v>56.310636058673424</v>
      </c>
      <c r="LB19" s="38">
        <v>13.400694746086856</v>
      </c>
      <c r="LC19" s="38">
        <v>-14.601710396948036</v>
      </c>
      <c r="LD19" s="38">
        <v>-12.724775568096433</v>
      </c>
      <c r="LE19" s="38">
        <v>9.4798772538110967</v>
      </c>
      <c r="LF19" s="38">
        <v>8.7187555209245602</v>
      </c>
      <c r="LG19" s="38">
        <v>-10.601538975759823</v>
      </c>
      <c r="LH19" s="38">
        <v>-10.2511482209175</v>
      </c>
      <c r="LI19" s="38">
        <v>21.7384556113618</v>
      </c>
      <c r="LJ19" s="38">
        <v>12.614518195864093</v>
      </c>
      <c r="LK19" s="38">
        <v>-12.479291898063209</v>
      </c>
      <c r="LL19" s="38">
        <v>-12.37363060005994</v>
      </c>
      <c r="LM19" s="60"/>
      <c r="LN19" s="61" t="s">
        <v>414</v>
      </c>
      <c r="LO19" s="73"/>
      <c r="LP19" s="6"/>
    </row>
    <row r="20" spans="1:328" s="7" customFormat="1" ht="20.100000000000001" customHeight="1">
      <c r="A20" s="502"/>
      <c r="B20" s="443" t="s">
        <v>663</v>
      </c>
      <c r="C20" s="40"/>
      <c r="D20" s="41">
        <v>22.435520176024362</v>
      </c>
      <c r="E20" s="42"/>
      <c r="F20" s="525" t="s">
        <v>871</v>
      </c>
      <c r="G20" s="525"/>
      <c r="H20" s="32">
        <v>4.6471106283086101</v>
      </c>
      <c r="I20" s="32">
        <v>3.3530416850462359</v>
      </c>
      <c r="J20" s="32">
        <v>2.7026712161491275</v>
      </c>
      <c r="K20" s="32">
        <v>0.45487349505961561</v>
      </c>
      <c r="L20" s="32">
        <v>1.9123535063525736</v>
      </c>
      <c r="M20" s="32">
        <v>3.7882857860546295</v>
      </c>
      <c r="N20" s="32">
        <v>2.8853354370351525</v>
      </c>
      <c r="O20" s="32">
        <v>4.1858201852303552</v>
      </c>
      <c r="P20" s="32">
        <v>2.4840375382476338</v>
      </c>
      <c r="Q20" s="32">
        <v>1.6951432694018109</v>
      </c>
      <c r="R20" s="32">
        <v>4.0492472561930839</v>
      </c>
      <c r="S20" s="32">
        <v>1.8444820532525767</v>
      </c>
      <c r="T20" s="32">
        <v>4.3417304761823772</v>
      </c>
      <c r="U20" s="32">
        <v>6.948198499217952</v>
      </c>
      <c r="V20" s="32">
        <v>6.2826493676182906</v>
      </c>
      <c r="W20" s="32">
        <v>5.1098426766461387</v>
      </c>
      <c r="X20" s="32">
        <v>6.8554159306373492</v>
      </c>
      <c r="Y20" s="32">
        <v>2.4666553051094269</v>
      </c>
      <c r="Z20" s="32">
        <v>7.6799969833420931</v>
      </c>
      <c r="AA20" s="32">
        <v>7.2708037003804264</v>
      </c>
      <c r="AB20" s="32">
        <v>4.8410058885248475</v>
      </c>
      <c r="AC20" s="32">
        <v>3.8145898662209845</v>
      </c>
      <c r="AD20" s="32">
        <v>4.7267200517596706</v>
      </c>
      <c r="AE20" s="32">
        <v>3.7117334308248644</v>
      </c>
      <c r="AF20" s="32">
        <v>5.0108333814170862</v>
      </c>
      <c r="AG20" s="32">
        <v>2.5017229293868581</v>
      </c>
      <c r="AH20" s="32">
        <v>4.3190993471797725</v>
      </c>
      <c r="AI20" s="32">
        <v>5.7555498269400402</v>
      </c>
      <c r="AJ20" s="32">
        <v>4.9778770660965534</v>
      </c>
      <c r="AK20" s="32">
        <v>5.3951088373203078</v>
      </c>
      <c r="AL20" s="32">
        <v>9.2083078591176104</v>
      </c>
      <c r="AM20" s="32">
        <v>6.0890182785716291</v>
      </c>
      <c r="AN20" s="32">
        <v>4.2549468584987693</v>
      </c>
      <c r="AO20" s="32">
        <v>6.0895363185715894</v>
      </c>
      <c r="AP20" s="32">
        <v>4.6244487637492142</v>
      </c>
      <c r="AQ20" s="32">
        <v>5.3920994546072336</v>
      </c>
      <c r="AR20" s="32">
        <v>3.165805564976452</v>
      </c>
      <c r="AS20" s="32">
        <v>4.0931302417636033</v>
      </c>
      <c r="AT20" s="32">
        <v>5.1727802819864621</v>
      </c>
      <c r="AU20" s="32">
        <v>5.5093219999279057</v>
      </c>
      <c r="AV20" s="32">
        <v>5.3629022264471047</v>
      </c>
      <c r="AW20" s="32">
        <v>5.1340031827837862</v>
      </c>
      <c r="AX20" s="32">
        <v>4.4302109077932528</v>
      </c>
      <c r="AY20" s="32">
        <v>6.5660285773448948</v>
      </c>
      <c r="AZ20" s="32">
        <v>6.4827726929994185</v>
      </c>
      <c r="BA20" s="32">
        <v>3.5250274789191849</v>
      </c>
      <c r="BB20" s="32">
        <v>4.9793300542417995</v>
      </c>
      <c r="BC20" s="32">
        <v>5.623044375678532</v>
      </c>
      <c r="BD20" s="32">
        <v>4.6961834047099416</v>
      </c>
      <c r="BE20" s="32">
        <v>6.6277991912305083</v>
      </c>
      <c r="BF20" s="32">
        <v>-7.9420521595774716</v>
      </c>
      <c r="BG20" s="32">
        <v>-51.054946695355142</v>
      </c>
      <c r="BH20" s="32">
        <v>-32.885821268083802</v>
      </c>
      <c r="BI20" s="32">
        <v>-2.7812031962776302</v>
      </c>
      <c r="BJ20" s="32">
        <v>-1.6535687569690225</v>
      </c>
      <c r="BK20" s="32">
        <v>-0.83086489954582987</v>
      </c>
      <c r="BL20" s="32">
        <v>1.4351090694685098</v>
      </c>
      <c r="BM20" s="32">
        <v>1.2967841557213262</v>
      </c>
      <c r="BN20" s="32">
        <v>0.90254371225384489</v>
      </c>
      <c r="BO20" s="32">
        <v>2.9802005962973084</v>
      </c>
      <c r="BP20" s="32">
        <v>1.463796148917055</v>
      </c>
      <c r="BQ20" s="32">
        <v>1.7741212905996804</v>
      </c>
      <c r="BR20" s="32">
        <v>13.387938720331462</v>
      </c>
      <c r="BS20" s="32">
        <v>110.9478303103173</v>
      </c>
      <c r="BT20" s="32">
        <v>41.060068340894532</v>
      </c>
      <c r="BU20" s="32">
        <v>-20.843547375791644</v>
      </c>
      <c r="BV20" s="32">
        <v>-24.731673046426167</v>
      </c>
      <c r="BW20" s="32">
        <v>-13.815231626383579</v>
      </c>
      <c r="BX20" s="32">
        <v>-1.9004729201833612</v>
      </c>
      <c r="BY20" s="32">
        <v>6.5802163228272548</v>
      </c>
      <c r="BZ20" s="32">
        <v>8.8418527637883244</v>
      </c>
      <c r="CA20" s="32">
        <v>5.7492590410106175</v>
      </c>
      <c r="CB20" s="32">
        <v>6.9569868065035365</v>
      </c>
      <c r="CC20" s="32">
        <v>6.0850921947362053</v>
      </c>
      <c r="CD20" s="32">
        <v>5.1160976413866308</v>
      </c>
      <c r="CE20" s="32">
        <v>6.9092369621549068</v>
      </c>
      <c r="CF20" s="32">
        <v>8.8006513935963824</v>
      </c>
      <c r="CG20" s="32">
        <v>35.503473615931966</v>
      </c>
      <c r="CH20" s="32">
        <v>30.91495015597917</v>
      </c>
      <c r="CI20" s="32">
        <v>22.46055153712993</v>
      </c>
      <c r="CJ20" s="32">
        <v>11.176699618599216</v>
      </c>
      <c r="CK20" s="32">
        <v>2.4566293617728689</v>
      </c>
      <c r="CL20" s="32">
        <v>4.2764632718010063</v>
      </c>
      <c r="CM20" s="32">
        <v>3.7805655998049588</v>
      </c>
      <c r="CN20" s="32">
        <v>2.7358630046510939</v>
      </c>
      <c r="CO20" s="32">
        <v>7.0286688675290634</v>
      </c>
      <c r="CP20" s="32">
        <v>5.0457700645558816</v>
      </c>
      <c r="CQ20" s="32">
        <v>-2.0647915695647185</v>
      </c>
      <c r="CR20" s="32">
        <v>10.069197860515501</v>
      </c>
      <c r="CS20" s="32">
        <v>4.1410170456174882</v>
      </c>
      <c r="CT20" s="32">
        <v>5.9508139944476284</v>
      </c>
      <c r="CU20" s="32">
        <v>4.1945605350015285</v>
      </c>
      <c r="CV20" s="32">
        <v>5.8387461750376843</v>
      </c>
      <c r="CW20" s="32">
        <v>6.6895989623079686</v>
      </c>
      <c r="CX20" s="32">
        <v>5.7591457874284941</v>
      </c>
      <c r="CY20" s="32">
        <v>4.2057723119441732</v>
      </c>
      <c r="CZ20" s="32">
        <v>8.0146494415811276</v>
      </c>
      <c r="DA20" s="32">
        <v>4.1176185656599955</v>
      </c>
      <c r="DB20" s="32">
        <v>3.1276722978649047</v>
      </c>
      <c r="DC20" s="32">
        <v>9.5364144772466659</v>
      </c>
      <c r="DD20" s="32">
        <v>6.4293917499526998</v>
      </c>
      <c r="DE20" s="32">
        <v>4.5682581567830169</v>
      </c>
      <c r="DF20" s="32">
        <v>7.5257680295077449</v>
      </c>
      <c r="DG20" s="32">
        <v>7.1275164762032688</v>
      </c>
      <c r="DH20" s="32">
        <v>2.7397833177800663</v>
      </c>
      <c r="DI20" s="32">
        <v>3.2979197985654878</v>
      </c>
      <c r="DJ20" s="32">
        <v>2.5912364097632405</v>
      </c>
      <c r="DK20" s="32">
        <v>-100</v>
      </c>
      <c r="DL20" s="32">
        <v>3.5769216728174911</v>
      </c>
      <c r="DM20" s="32">
        <v>2.0581727645800214</v>
      </c>
      <c r="DN20" s="32">
        <v>3.178561291282648</v>
      </c>
      <c r="DO20" s="32">
        <v>2.5156859607075859</v>
      </c>
      <c r="DP20" s="32">
        <v>5.8165356749714903</v>
      </c>
      <c r="DQ20" s="32">
        <v>4.7752494296381798</v>
      </c>
      <c r="DR20" s="32">
        <v>6.5843196756330258</v>
      </c>
      <c r="DS20" s="32">
        <v>4.0827765140625019</v>
      </c>
      <c r="DT20" s="32">
        <v>3.9793585793262736</v>
      </c>
      <c r="DU20" s="32">
        <v>5.3745428817443752</v>
      </c>
      <c r="DV20" s="32">
        <v>6.5147182758492477</v>
      </c>
      <c r="DW20" s="32">
        <v>5.3663344135352276</v>
      </c>
      <c r="DX20" s="32">
        <v>4.1395909495788317</v>
      </c>
      <c r="DY20" s="32">
        <v>5.3345739748310592</v>
      </c>
      <c r="DZ20" s="32">
        <v>5.8122069084280241</v>
      </c>
      <c r="EA20" s="32">
        <v>4.7109615759541867</v>
      </c>
      <c r="EB20" s="32">
        <v>0.95341912083432589</v>
      </c>
      <c r="EC20" s="32">
        <v>-28.829001361763005</v>
      </c>
      <c r="ED20" s="32">
        <v>-0.36541732725017084</v>
      </c>
      <c r="EE20" s="32">
        <v>1.7351594437525506</v>
      </c>
      <c r="EF20" s="32">
        <v>5.3063923222932345</v>
      </c>
      <c r="EG20" s="32">
        <v>28.679006923581397</v>
      </c>
      <c r="EH20" s="32">
        <v>-13.463217960021225</v>
      </c>
      <c r="EI20" s="32">
        <v>7.0415578591746595</v>
      </c>
      <c r="EJ20" s="32">
        <v>6.0568318169038662</v>
      </c>
      <c r="EK20" s="32">
        <v>15.609765063322541</v>
      </c>
      <c r="EL20" s="32">
        <v>20.635310335558657</v>
      </c>
      <c r="EM20" s="32">
        <v>3.5147668058185246</v>
      </c>
      <c r="EN20" s="32">
        <v>4.8803373811416151</v>
      </c>
      <c r="EO20" s="32">
        <v>3.9163177793489297</v>
      </c>
      <c r="EP20" s="32">
        <v>5.3164928538361522</v>
      </c>
      <c r="EQ20" s="32">
        <v>5.5328800547012094</v>
      </c>
      <c r="ER20" s="32">
        <v>5.1059006714632744</v>
      </c>
      <c r="ES20" s="32">
        <v>6.8268529594311076</v>
      </c>
      <c r="ET20" s="32">
        <v>5.7176843538945548</v>
      </c>
      <c r="EU20" s="32">
        <v>2.8045043581310694</v>
      </c>
      <c r="EV20" s="32">
        <v>5.5317194171386603</v>
      </c>
      <c r="EW20" s="32">
        <v>5.3780696511104225</v>
      </c>
      <c r="EX20" s="32">
        <v>4.9485930213857898</v>
      </c>
      <c r="EY20" s="32">
        <v>-8.3334738736888028</v>
      </c>
      <c r="EZ20" s="32">
        <v>4.5479303224533254</v>
      </c>
      <c r="FA20" s="32">
        <v>12.454240149134591</v>
      </c>
      <c r="FB20" s="32">
        <v>4.9119355487359684</v>
      </c>
      <c r="FC20" s="32">
        <v>5.6034670659673225</v>
      </c>
      <c r="FD20" s="32">
        <v>2.825424081979051</v>
      </c>
      <c r="FE20" s="32">
        <v>5.3078987099345625</v>
      </c>
      <c r="FF20" s="32">
        <v>5.3159459471976049</v>
      </c>
      <c r="FG20" s="32">
        <v>5.0080688436440397</v>
      </c>
      <c r="FH20" s="32">
        <v>-6.602674338586155</v>
      </c>
      <c r="FI20" s="32">
        <v>5.0473795796505385</v>
      </c>
      <c r="FJ20" s="32">
        <v>10.873390640110657</v>
      </c>
      <c r="FK20" s="32">
        <v>4.9240770908590292</v>
      </c>
      <c r="FL20" s="32">
        <v>-8.5651093947658978</v>
      </c>
      <c r="FM20" s="32">
        <v>8.2708369291337078</v>
      </c>
      <c r="FN20" s="32">
        <v>0.73208031798814943</v>
      </c>
      <c r="FO20" s="32">
        <v>-1.7565527348015166</v>
      </c>
      <c r="FP20" s="32">
        <v>2.7554178348353986</v>
      </c>
      <c r="FQ20" s="32">
        <v>-3.0783035518471848</v>
      </c>
      <c r="FR20" s="32">
        <v>0.30415018402132432</v>
      </c>
      <c r="FS20" s="32">
        <v>2.9370383982454342</v>
      </c>
      <c r="FT20" s="32">
        <v>0.6144585551496391</v>
      </c>
      <c r="FU20" s="32">
        <v>-2.1424311673657002</v>
      </c>
      <c r="FV20" s="32">
        <v>3.5533551547044908</v>
      </c>
      <c r="FW20" s="32">
        <v>1.8819157148626431</v>
      </c>
      <c r="FX20" s="32">
        <v>-9.6957956750884335</v>
      </c>
      <c r="FY20" s="32">
        <v>7.5895202128239276</v>
      </c>
      <c r="FZ20" s="32">
        <v>-1.4725881477701108</v>
      </c>
      <c r="GA20" s="32">
        <v>-0.33115787193722213</v>
      </c>
      <c r="GB20" s="32">
        <v>4.6468686609477174</v>
      </c>
      <c r="GC20" s="32">
        <v>-3.9215150855247032</v>
      </c>
      <c r="GD20" s="32">
        <v>1.5720083966703839</v>
      </c>
      <c r="GE20" s="32">
        <v>1.2556534903329606</v>
      </c>
      <c r="GF20" s="32">
        <v>-0.16004420278045473</v>
      </c>
      <c r="GG20" s="32">
        <v>0.12283820067420947</v>
      </c>
      <c r="GH20" s="32">
        <v>1.3590977226379408</v>
      </c>
      <c r="GI20" s="32">
        <v>4.3800820191595591</v>
      </c>
      <c r="GJ20" s="32">
        <v>-7.4399866153347318</v>
      </c>
      <c r="GK20" s="32">
        <v>6.9199800732824883</v>
      </c>
      <c r="GL20" s="32">
        <v>-2.5598174232163586</v>
      </c>
      <c r="GM20" s="32">
        <v>1.3240559562314616</v>
      </c>
      <c r="GN20" s="32">
        <v>0.34881738517447047</v>
      </c>
      <c r="GO20" s="32">
        <v>0.96680656696418055</v>
      </c>
      <c r="GP20" s="32">
        <v>1.1860259975505727</v>
      </c>
      <c r="GQ20" s="32">
        <v>-1.0378947707204986</v>
      </c>
      <c r="GR20" s="32">
        <v>-1.1374988678505105</v>
      </c>
      <c r="GS20" s="32">
        <v>1.0025321155885365</v>
      </c>
      <c r="GT20" s="32">
        <v>0.37674930145512064</v>
      </c>
      <c r="GU20" s="32">
        <v>5.6875537478463229</v>
      </c>
      <c r="GV20" s="32">
        <v>-9.6515993560885676</v>
      </c>
      <c r="GW20" s="32">
        <v>8.8156930898328056</v>
      </c>
      <c r="GX20" s="32">
        <v>-1.2180880765649817</v>
      </c>
      <c r="GY20" s="32">
        <v>0.57897015728956092</v>
      </c>
      <c r="GZ20" s="32">
        <v>0.74765108221581045</v>
      </c>
      <c r="HA20" s="32">
        <v>4.6197894452248107</v>
      </c>
      <c r="HB20" s="32">
        <v>-1.7041251528379604</v>
      </c>
      <c r="HC20" s="32">
        <v>-2.7487558175695455</v>
      </c>
      <c r="HD20" s="32">
        <v>0.60219894063473589</v>
      </c>
      <c r="HE20" s="32">
        <v>-0.39230433994784164</v>
      </c>
      <c r="HF20" s="32">
        <v>1.1132337642917065</v>
      </c>
      <c r="HG20" s="32">
        <v>3.4550187064488824</v>
      </c>
      <c r="HH20" s="32">
        <v>-8.839486263319813</v>
      </c>
      <c r="HI20" s="32">
        <v>9.9443253746767084</v>
      </c>
      <c r="HJ20" s="32">
        <v>-0.90199645807665263</v>
      </c>
      <c r="HK20" s="32">
        <v>0.43939244275006217</v>
      </c>
      <c r="HL20" s="32">
        <v>0.52877859012671991</v>
      </c>
      <c r="HM20" s="32">
        <v>3.9194394405296151</v>
      </c>
      <c r="HN20" s="32">
        <v>0.3062324296816854</v>
      </c>
      <c r="HO20" s="32">
        <v>-2.8247344239434398</v>
      </c>
      <c r="HP20" s="32">
        <v>-2.1922030543292124</v>
      </c>
      <c r="HQ20" s="32">
        <v>1.0069682016592196</v>
      </c>
      <c r="HR20" s="32">
        <v>1.7332418804344201</v>
      </c>
      <c r="HS20" s="32">
        <v>2.5471825457264146</v>
      </c>
      <c r="HT20" s="32">
        <v>-7.1575998591094532</v>
      </c>
      <c r="HU20" s="32">
        <v>-5.0787032325352186</v>
      </c>
      <c r="HV20" s="32">
        <v>-47.311914076651419</v>
      </c>
      <c r="HW20" s="32">
        <v>37.723975785068603</v>
      </c>
      <c r="HX20" s="32">
        <v>45.621790854638476</v>
      </c>
      <c r="HY20" s="32">
        <v>5.1247941937196941</v>
      </c>
      <c r="HZ20" s="32">
        <v>1.1453307406265907</v>
      </c>
      <c r="IA20" s="32">
        <v>-0.60431955388988001</v>
      </c>
      <c r="IB20" s="32">
        <v>-2.325581479220034</v>
      </c>
      <c r="IC20" s="32">
        <v>0.61385570288616975</v>
      </c>
      <c r="ID20" s="32">
        <v>3.8280034449367406</v>
      </c>
      <c r="IE20" s="32">
        <v>1.0371543774161012</v>
      </c>
      <c r="IF20" s="32">
        <v>-6.8736430974721117</v>
      </c>
      <c r="IG20" s="32">
        <v>5.7531133124880682</v>
      </c>
      <c r="IH20" s="32">
        <v>-1.9786625088278669</v>
      </c>
      <c r="II20" s="32">
        <v>-7.9044643036022677</v>
      </c>
      <c r="IJ20" s="32">
        <v>-18.283717536695548</v>
      </c>
      <c r="IK20" s="30">
        <v>-3.8883527732025414E-2</v>
      </c>
      <c r="IL20" s="32">
        <v>15.814808894723598</v>
      </c>
      <c r="IM20" s="32">
        <v>13.13680397991223</v>
      </c>
      <c r="IN20" s="32">
        <v>6.1183571933133294</v>
      </c>
      <c r="IO20" s="32">
        <v>2.7488857335440144</v>
      </c>
      <c r="IP20" s="32">
        <v>0.87787145481701145</v>
      </c>
      <c r="IQ20" s="32">
        <v>2.1910667338201932</v>
      </c>
      <c r="IR20" s="32">
        <v>-7.6327928381405599</v>
      </c>
      <c r="IS20" s="32">
        <v>4.7871510959359682</v>
      </c>
      <c r="IT20" s="32">
        <v>-0.30655025891007881</v>
      </c>
      <c r="IU20" s="32">
        <v>-6.2751305786860172</v>
      </c>
      <c r="IV20" s="32">
        <v>1.771818301908894</v>
      </c>
      <c r="IW20" s="32">
        <v>-3.423844191664017</v>
      </c>
      <c r="IX20" s="32">
        <v>8.3355671488784395</v>
      </c>
      <c r="IY20" s="32">
        <v>2.7120677965373261</v>
      </c>
      <c r="IZ20" s="32">
        <v>-2.2049653503420217</v>
      </c>
      <c r="JA20" s="32">
        <v>4.5739106991347285</v>
      </c>
      <c r="JB20" s="32">
        <v>0.39813614311998435</v>
      </c>
      <c r="JC20" s="32">
        <v>1.1623647605620846</v>
      </c>
      <c r="JD20" s="32">
        <v>-3.7732400311120813</v>
      </c>
      <c r="JE20" s="32">
        <v>2.8457804456826494</v>
      </c>
      <c r="JF20" s="32">
        <v>-7.0548126445966659</v>
      </c>
      <c r="JG20" s="32">
        <v>5.3372057109914834</v>
      </c>
      <c r="JH20" s="32">
        <v>-3.7094766696345545</v>
      </c>
      <c r="JI20" s="32">
        <v>-1.7455118969533601</v>
      </c>
      <c r="JJ20" s="32">
        <v>6.5397837337907134</v>
      </c>
      <c r="JK20" s="32">
        <v>4.3328597655456775</v>
      </c>
      <c r="JL20" s="32">
        <v>-1.4187771081339804</v>
      </c>
      <c r="JM20" s="32">
        <v>3.661908703008109</v>
      </c>
      <c r="JN20" s="32">
        <v>-1.0764956772452194</v>
      </c>
      <c r="JO20" s="32">
        <v>4.8600007836706851</v>
      </c>
      <c r="JP20" s="32">
        <v>-7.2449788797524661</v>
      </c>
      <c r="JQ20" s="32">
        <v>1.8679267652657217</v>
      </c>
      <c r="JR20" s="32">
        <v>-1.2788484508673719</v>
      </c>
      <c r="JS20" s="32">
        <v>2.3492943964242414</v>
      </c>
      <c r="JT20" s="32">
        <v>-5.393311602141452</v>
      </c>
      <c r="JU20" s="32">
        <v>1.0334252654939888</v>
      </c>
      <c r="JV20" s="32">
        <v>6.1451840472387431</v>
      </c>
      <c r="JW20" s="32">
        <v>5.9590269859270961E-2</v>
      </c>
      <c r="JX20" s="32">
        <v>-0.88323211242183675</v>
      </c>
      <c r="JY20" s="32">
        <v>2.952735187463901</v>
      </c>
      <c r="JZ20" s="32">
        <v>-100</v>
      </c>
      <c r="KA20" s="32">
        <v>2.7304561338590219</v>
      </c>
      <c r="KB20" s="32">
        <v>-0.73116472382301367</v>
      </c>
      <c r="KC20" s="32">
        <v>2.3917872065945573</v>
      </c>
      <c r="KD20" s="32">
        <v>-0.80592468264208605</v>
      </c>
      <c r="KE20" s="32">
        <v>1.2241189539524413</v>
      </c>
      <c r="KF20" s="32">
        <v>0.35860262248361607</v>
      </c>
      <c r="KG20" s="32">
        <v>1.7339665416879342</v>
      </c>
      <c r="KH20" s="32">
        <v>2.3879742031681133</v>
      </c>
      <c r="KI20" s="32">
        <v>0.22802432573203646</v>
      </c>
      <c r="KJ20" s="32">
        <v>2.0914141683618936</v>
      </c>
      <c r="KK20" s="32">
        <v>-0.65373841412821321</v>
      </c>
      <c r="KL20" s="32">
        <v>2.2862402449806325</v>
      </c>
      <c r="KM20" s="32">
        <v>1.5728736122849938</v>
      </c>
      <c r="KN20" s="32">
        <v>3.1960653981638103</v>
      </c>
      <c r="KO20" s="32">
        <v>-1.7248358683878138</v>
      </c>
      <c r="KP20" s="32">
        <v>1.0953572426287508</v>
      </c>
      <c r="KQ20" s="32">
        <v>2.7384040189824361</v>
      </c>
      <c r="KR20" s="32">
        <v>3.6640014004831301</v>
      </c>
      <c r="KS20" s="32">
        <v>-2.7476390870343863</v>
      </c>
      <c r="KT20" s="32">
        <v>-2.5324396101309361</v>
      </c>
      <c r="KU20" s="32">
        <v>-27.57060755141255</v>
      </c>
      <c r="KV20" s="32">
        <v>45.12258806743003</v>
      </c>
      <c r="KW20" s="32">
        <v>-0.69728623987160177</v>
      </c>
      <c r="KX20" s="32">
        <v>0.88898674982770842</v>
      </c>
      <c r="KY20" s="32">
        <v>-11.494999621314378</v>
      </c>
      <c r="KZ20" s="32">
        <v>-2.4048904874833283</v>
      </c>
      <c r="LA20" s="32">
        <v>22.832360182022441</v>
      </c>
      <c r="LB20" s="30">
        <v>-3.9138873694824383E-2</v>
      </c>
      <c r="LC20" s="32">
        <v>-3.5230251043734739</v>
      </c>
      <c r="LD20" s="32">
        <v>1.8375594555240582</v>
      </c>
      <c r="LE20" s="32">
        <v>5.4000116970932766</v>
      </c>
      <c r="LF20" s="32">
        <v>1.2795484484155111</v>
      </c>
      <c r="LG20" s="32">
        <v>-4.4098042399425879</v>
      </c>
      <c r="LH20" s="32">
        <v>3.2097252081540404</v>
      </c>
      <c r="LI20" s="32">
        <v>5.6165704988939922</v>
      </c>
      <c r="LJ20" s="32">
        <v>0.86977777686078639</v>
      </c>
      <c r="LK20" s="32">
        <v>-2.8446574208808357</v>
      </c>
      <c r="LL20" s="32">
        <v>2.1381127454110498</v>
      </c>
      <c r="LM20" s="504" t="s">
        <v>872</v>
      </c>
      <c r="LN20" s="504"/>
      <c r="LO20" s="73"/>
      <c r="LP20" s="6"/>
    </row>
    <row r="21" spans="1:328" s="7" customFormat="1" ht="45" customHeight="1">
      <c r="A21" s="502"/>
      <c r="B21" s="33"/>
      <c r="C21" s="34">
        <v>2.1</v>
      </c>
      <c r="D21" s="35">
        <v>3.6762109771503</v>
      </c>
      <c r="E21" s="39" t="s">
        <v>873</v>
      </c>
      <c r="F21" s="37"/>
      <c r="G21" s="37" t="s">
        <v>874</v>
      </c>
      <c r="H21" s="38">
        <v>3.760315923455309</v>
      </c>
      <c r="I21" s="38">
        <v>6.4867384649758719</v>
      </c>
      <c r="J21" s="38">
        <v>8.3877185950767199</v>
      </c>
      <c r="K21" s="38">
        <v>6.5304701057216761</v>
      </c>
      <c r="L21" s="38">
        <v>7.6095415212315629</v>
      </c>
      <c r="M21" s="38">
        <v>8.2903402498151451</v>
      </c>
      <c r="N21" s="38">
        <v>6.7763076275498406</v>
      </c>
      <c r="O21" s="38">
        <v>8.2397807785485639</v>
      </c>
      <c r="P21" s="38">
        <v>2.2792609586708181</v>
      </c>
      <c r="Q21" s="38">
        <v>2.9610720964979009</v>
      </c>
      <c r="R21" s="38">
        <v>5.316340389762118</v>
      </c>
      <c r="S21" s="38">
        <v>3.0569367073420892</v>
      </c>
      <c r="T21" s="38">
        <v>3.8603434830880872</v>
      </c>
      <c r="U21" s="38">
        <v>10.477182082460317</v>
      </c>
      <c r="V21" s="38">
        <v>7.0790969016391045</v>
      </c>
      <c r="W21" s="38">
        <v>5.8627732170694031</v>
      </c>
      <c r="X21" s="38">
        <v>8.1157817053969552</v>
      </c>
      <c r="Y21" s="38">
        <v>4.449388686615066</v>
      </c>
      <c r="Z21" s="38">
        <v>11.643078508168216</v>
      </c>
      <c r="AA21" s="38">
        <v>7.4685228745777579</v>
      </c>
      <c r="AB21" s="38">
        <v>3.8444991477519324</v>
      </c>
      <c r="AC21" s="38">
        <v>3.5836624471379963</v>
      </c>
      <c r="AD21" s="38">
        <v>2.1398410478279146</v>
      </c>
      <c r="AE21" s="38">
        <v>1.7868785749953986</v>
      </c>
      <c r="AF21" s="38">
        <v>6.9491412261552625</v>
      </c>
      <c r="AG21" s="38">
        <v>3.2554499806123118</v>
      </c>
      <c r="AH21" s="38">
        <v>2.4601111789026504</v>
      </c>
      <c r="AI21" s="38">
        <v>6.2620681761422503</v>
      </c>
      <c r="AJ21" s="38">
        <v>6.0624101627162048</v>
      </c>
      <c r="AK21" s="38">
        <v>7.3001493437389939</v>
      </c>
      <c r="AL21" s="38">
        <v>16.128945507090549</v>
      </c>
      <c r="AM21" s="38">
        <v>8.2190987774382478</v>
      </c>
      <c r="AN21" s="38">
        <v>7.4475010981334151</v>
      </c>
      <c r="AO21" s="38">
        <v>6.5657619105480052</v>
      </c>
      <c r="AP21" s="38">
        <v>3.5098207382430644</v>
      </c>
      <c r="AQ21" s="38">
        <v>8.2745747768999678</v>
      </c>
      <c r="AR21" s="38">
        <v>-4.9229738728243859</v>
      </c>
      <c r="AS21" s="38">
        <v>-1.7587827124462763</v>
      </c>
      <c r="AT21" s="38">
        <v>7.8045036302897728</v>
      </c>
      <c r="AU21" s="38">
        <v>7.4813450176615959</v>
      </c>
      <c r="AV21" s="38">
        <v>7.6039444472259845</v>
      </c>
      <c r="AW21" s="38">
        <v>6.2885193189560624</v>
      </c>
      <c r="AX21" s="38">
        <v>2.6260426870234284</v>
      </c>
      <c r="AY21" s="38">
        <v>14.741354712938403</v>
      </c>
      <c r="AZ21" s="38">
        <v>16.196463873736704</v>
      </c>
      <c r="BA21" s="38">
        <v>4.7124035979542356</v>
      </c>
      <c r="BB21" s="38">
        <v>9.4591662398549659</v>
      </c>
      <c r="BC21" s="38">
        <v>11.501640828159324</v>
      </c>
      <c r="BD21" s="38">
        <v>15.416897523669945</v>
      </c>
      <c r="BE21" s="38">
        <v>11.627583791407986</v>
      </c>
      <c r="BF21" s="38">
        <v>-1.0245113095312206</v>
      </c>
      <c r="BG21" s="38">
        <v>1.3361157348503525</v>
      </c>
      <c r="BH21" s="38">
        <v>2.4228600459362752</v>
      </c>
      <c r="BI21" s="38">
        <v>8.4452497419693202</v>
      </c>
      <c r="BJ21" s="38">
        <v>4.25559218528619</v>
      </c>
      <c r="BK21" s="38">
        <v>3.3804328747038142</v>
      </c>
      <c r="BL21" s="38">
        <v>6.3049831094308217</v>
      </c>
      <c r="BM21" s="38">
        <v>4.8130790290992138</v>
      </c>
      <c r="BN21" s="38">
        <v>0.12308330045600258</v>
      </c>
      <c r="BO21" s="38">
        <v>3.821925604453341</v>
      </c>
      <c r="BP21" s="38">
        <v>6.2659908378083884</v>
      </c>
      <c r="BQ21" s="38">
        <v>6.581987643811658</v>
      </c>
      <c r="BR21" s="38">
        <v>13.265164037596008</v>
      </c>
      <c r="BS21" s="38">
        <v>15.097904357096098</v>
      </c>
      <c r="BT21" s="38">
        <v>8.0039369548124739</v>
      </c>
      <c r="BU21" s="38">
        <v>7.475792732057343</v>
      </c>
      <c r="BV21" s="38">
        <v>4.9083990131422581</v>
      </c>
      <c r="BW21" s="38">
        <v>10.259807803567924</v>
      </c>
      <c r="BX21" s="38">
        <v>12.492051106868175</v>
      </c>
      <c r="BY21" s="38">
        <v>12.562679412068391</v>
      </c>
      <c r="BZ21" s="38">
        <v>15.65616707183564</v>
      </c>
      <c r="CA21" s="38">
        <v>9.2058578222450507</v>
      </c>
      <c r="CB21" s="38">
        <v>11.093327994125872</v>
      </c>
      <c r="CC21" s="38">
        <v>5.4447294111502629</v>
      </c>
      <c r="CD21" s="38">
        <v>10.091209292862757</v>
      </c>
      <c r="CE21" s="38">
        <v>10.285746934338704</v>
      </c>
      <c r="CF21" s="38">
        <v>11.369476859373535</v>
      </c>
      <c r="CG21" s="38">
        <v>9.8334539287008056</v>
      </c>
      <c r="CH21" s="38">
        <v>10.191764234750707</v>
      </c>
      <c r="CI21" s="38">
        <v>9.1825092452132253</v>
      </c>
      <c r="CJ21" s="38">
        <v>8.3585711471488793</v>
      </c>
      <c r="CK21" s="38">
        <v>7.8168167956410173</v>
      </c>
      <c r="CL21" s="38">
        <v>8.1344951017504457</v>
      </c>
      <c r="CM21" s="38">
        <v>3.3969367007177027</v>
      </c>
      <c r="CN21" s="38">
        <v>1.5222088375109024</v>
      </c>
      <c r="CO21" s="38">
        <v>8.9181790492133644</v>
      </c>
      <c r="CP21" s="38">
        <v>2.4955771066010897</v>
      </c>
      <c r="CQ21" s="38">
        <v>-4.8740812191730782</v>
      </c>
      <c r="CR21" s="38">
        <v>8.7417583694882239</v>
      </c>
      <c r="CS21" s="38">
        <v>5.7700718888453792</v>
      </c>
      <c r="CT21" s="38">
        <v>7.0298842424502084</v>
      </c>
      <c r="CU21" s="38">
        <v>5.6889451265280684</v>
      </c>
      <c r="CV21" s="38">
        <v>8.2382910194879884</v>
      </c>
      <c r="CW21" s="38">
        <v>9.35747445559943</v>
      </c>
      <c r="CX21" s="38">
        <v>10.85660252977398</v>
      </c>
      <c r="CY21" s="38">
        <v>6.2129561480897024</v>
      </c>
      <c r="CZ21" s="38">
        <v>8.5361052530186043</v>
      </c>
      <c r="DA21" s="38">
        <v>2.1155418012618128</v>
      </c>
      <c r="DB21" s="38">
        <v>4.1961070341231448</v>
      </c>
      <c r="DC21" s="38">
        <v>5.4706673093170224</v>
      </c>
      <c r="DD21" s="38">
        <v>4.3438234027740634</v>
      </c>
      <c r="DE21" s="38">
        <v>3.8651293120938419</v>
      </c>
      <c r="DF21" s="38">
        <v>4.237047999759838</v>
      </c>
      <c r="DG21" s="38">
        <v>4.3604382350435458</v>
      </c>
      <c r="DH21" s="38">
        <v>3.5244734538162561</v>
      </c>
      <c r="DI21" s="38">
        <v>4.49431224781911</v>
      </c>
      <c r="DJ21" s="38">
        <v>5.5959613605853349</v>
      </c>
      <c r="DK21" s="38">
        <v>-100</v>
      </c>
      <c r="DL21" s="38">
        <v>6.1335312717043706</v>
      </c>
      <c r="DM21" s="38">
        <v>7.4671034644259606</v>
      </c>
      <c r="DN21" s="38">
        <v>5.7058459542968336</v>
      </c>
      <c r="DO21" s="38">
        <v>3.7681025778680635</v>
      </c>
      <c r="DP21" s="38">
        <v>7.0492078840044456</v>
      </c>
      <c r="DQ21" s="38">
        <v>6.1449804245801403</v>
      </c>
      <c r="DR21" s="38">
        <v>7.6267224378839842</v>
      </c>
      <c r="DS21" s="38">
        <v>2.4856310358261453</v>
      </c>
      <c r="DT21" s="38">
        <v>4.2384243914138438</v>
      </c>
      <c r="DU21" s="38">
        <v>6.5324062482785621</v>
      </c>
      <c r="DV21" s="38">
        <v>10.661684464839055</v>
      </c>
      <c r="DW21" s="38">
        <v>6.1324269533327112</v>
      </c>
      <c r="DX21" s="38">
        <v>0.2617740626678966</v>
      </c>
      <c r="DY21" s="38">
        <v>7.1315099608696642</v>
      </c>
      <c r="DZ21" s="38">
        <v>10.870932216263512</v>
      </c>
      <c r="EA21" s="38">
        <v>8.6114868717050967</v>
      </c>
      <c r="EB21" s="38">
        <v>8.4389750842239124</v>
      </c>
      <c r="EC21" s="38">
        <v>4.0178174618534825</v>
      </c>
      <c r="ED21" s="38">
        <v>4.6292964861374344</v>
      </c>
      <c r="EE21" s="38">
        <v>2.927183197883565</v>
      </c>
      <c r="EF21" s="38">
        <v>8.6087834933065608</v>
      </c>
      <c r="EG21" s="38">
        <v>10.144001150061428</v>
      </c>
      <c r="EH21" s="38">
        <v>9.2415838060992996</v>
      </c>
      <c r="EI21" s="38">
        <v>12.337192676063296</v>
      </c>
      <c r="EJ21" s="38">
        <v>8.9259796953521828</v>
      </c>
      <c r="EK21" s="38">
        <v>10.490773573817179</v>
      </c>
      <c r="EL21" s="38">
        <v>9.2188519381238336</v>
      </c>
      <c r="EM21" s="38">
        <v>6.3738420703944456</v>
      </c>
      <c r="EN21" s="38">
        <v>4.1738049553683396</v>
      </c>
      <c r="EO21" s="38">
        <v>3.1208935503607336</v>
      </c>
      <c r="EP21" s="38">
        <v>6.985112493520802</v>
      </c>
      <c r="EQ21" s="38">
        <v>8.7863139860548074</v>
      </c>
      <c r="ER21" s="38">
        <v>4.9878480214875935</v>
      </c>
      <c r="ES21" s="38">
        <v>4.5367225737522148</v>
      </c>
      <c r="ET21" s="38">
        <v>4.0329905156874162</v>
      </c>
      <c r="EU21" s="38">
        <v>6.0717384093907185</v>
      </c>
      <c r="EV21" s="38">
        <v>6.6010678593408301</v>
      </c>
      <c r="EW21" s="38">
        <v>7.1033552925693328</v>
      </c>
      <c r="EX21" s="38">
        <v>6.0711096544325756</v>
      </c>
      <c r="EY21" s="38">
        <v>5.5094587906217214</v>
      </c>
      <c r="EZ21" s="38">
        <v>9.6483519481870985</v>
      </c>
      <c r="FA21" s="38">
        <v>9.3790136715052483</v>
      </c>
      <c r="FB21" s="38">
        <v>5.2663608057333704</v>
      </c>
      <c r="FC21" s="38">
        <v>4.4913297629538818</v>
      </c>
      <c r="FD21" s="38">
        <v>5.7334776612494807</v>
      </c>
      <c r="FE21" s="38">
        <v>5.7929846436387038</v>
      </c>
      <c r="FF21" s="38">
        <v>6.9050816309487857</v>
      </c>
      <c r="FG21" s="38">
        <v>6.8103028256349774</v>
      </c>
      <c r="FH21" s="38">
        <v>4.9149476085993911</v>
      </c>
      <c r="FI21" s="38">
        <v>10.080454339366838</v>
      </c>
      <c r="FJ21" s="38">
        <v>8.7488101036315129</v>
      </c>
      <c r="FK21" s="38">
        <v>5.8040281560118245</v>
      </c>
      <c r="FL21" s="38">
        <v>-10.16642105958887</v>
      </c>
      <c r="FM21" s="38">
        <v>1.5258901324917105</v>
      </c>
      <c r="FN21" s="38">
        <v>4.5597203360968166</v>
      </c>
      <c r="FO21" s="38">
        <v>-1.9990489023854394</v>
      </c>
      <c r="FP21" s="38">
        <v>-1.2069179468582689</v>
      </c>
      <c r="FQ21" s="38">
        <v>0.27370704083675435</v>
      </c>
      <c r="FR21" s="38">
        <v>1.5868608975513183</v>
      </c>
      <c r="FS21" s="38">
        <v>4.7011852794256725</v>
      </c>
      <c r="FT21" s="38">
        <v>-0.31351723538539034</v>
      </c>
      <c r="FU21" s="38">
        <v>0.81988483038537652</v>
      </c>
      <c r="FV21" s="38">
        <v>5.1470934822618801</v>
      </c>
      <c r="FW21" s="38">
        <v>-0.29002951783721187</v>
      </c>
      <c r="FX21" s="38">
        <v>-7.8059396710271329</v>
      </c>
      <c r="FY21" s="38">
        <v>3.3383101823005035</v>
      </c>
      <c r="FZ21" s="38">
        <v>2.7680654774215014</v>
      </c>
      <c r="GA21" s="38">
        <v>-1.0063749292276185</v>
      </c>
      <c r="GB21" s="38">
        <v>-0.58189711967295921</v>
      </c>
      <c r="GC21" s="38">
        <v>-1.1282431540289366</v>
      </c>
      <c r="GD21" s="38">
        <v>2.9792076336492528</v>
      </c>
      <c r="GE21" s="38">
        <v>-1.0644720928811182</v>
      </c>
      <c r="GF21" s="38">
        <v>0.35100999723887583</v>
      </c>
      <c r="GG21" s="38">
        <v>3.1261727626730789</v>
      </c>
      <c r="GH21" s="38">
        <v>2.8913207376870815</v>
      </c>
      <c r="GI21" s="38">
        <v>0.4872851244783476</v>
      </c>
      <c r="GJ21" s="38">
        <v>-1.9323483024704302</v>
      </c>
      <c r="GK21" s="38">
        <v>0.15980423362887564</v>
      </c>
      <c r="GL21" s="38">
        <v>1.6007112908950774</v>
      </c>
      <c r="GM21" s="38">
        <v>1.1004419507480918</v>
      </c>
      <c r="GN21" s="38">
        <v>-3.953336816924633</v>
      </c>
      <c r="GO21" s="38">
        <v>5.681301256000566</v>
      </c>
      <c r="GP21" s="38">
        <v>-0.87138872318874405</v>
      </c>
      <c r="GQ21" s="38">
        <v>-4.4007485296558002</v>
      </c>
      <c r="GR21" s="38">
        <v>9.8948245622025865E-2</v>
      </c>
      <c r="GS21" s="38">
        <v>1.6887281739602571</v>
      </c>
      <c r="GT21" s="38">
        <v>2.5357613924990261</v>
      </c>
      <c r="GU21" s="38">
        <v>5.5836370922061036</v>
      </c>
      <c r="GV21" s="38">
        <v>-5.3193004779922717</v>
      </c>
      <c r="GW21" s="38">
        <v>-0.61168994603532667</v>
      </c>
      <c r="GX21" s="38">
        <v>5.3707787910412037</v>
      </c>
      <c r="GY21" s="38">
        <v>0.9104822243580486</v>
      </c>
      <c r="GZ21" s="38">
        <v>-2.8324805395139094</v>
      </c>
      <c r="HA21" s="38">
        <v>14.376896488379629</v>
      </c>
      <c r="HB21" s="38">
        <v>-7.6232981485179039</v>
      </c>
      <c r="HC21" s="38">
        <v>-5.082367221837842</v>
      </c>
      <c r="HD21" s="38">
        <v>-0.72248700789437237</v>
      </c>
      <c r="HE21" s="38">
        <v>-1.2273563696568601</v>
      </c>
      <c r="HF21" s="38">
        <v>7.2556776257339521</v>
      </c>
      <c r="HG21" s="38">
        <v>-7.2859141391002993</v>
      </c>
      <c r="HH21" s="38">
        <v>-2.1682991826296814</v>
      </c>
      <c r="HI21" s="38">
        <v>9.0632600842012465</v>
      </c>
      <c r="HJ21" s="38">
        <v>5.0549155985122383</v>
      </c>
      <c r="HK21" s="38">
        <v>1.0255865483292723</v>
      </c>
      <c r="HL21" s="38">
        <v>-4.0203235819468546</v>
      </c>
      <c r="HM21" s="38">
        <v>10.435711557911233</v>
      </c>
      <c r="HN21" s="38">
        <v>3.2820484628557836</v>
      </c>
      <c r="HO21" s="38">
        <v>-3.878655470984512</v>
      </c>
      <c r="HP21" s="38">
        <v>-10.534394403544582</v>
      </c>
      <c r="HQ21" s="38">
        <v>3.2501484790184492</v>
      </c>
      <c r="HR21" s="38">
        <v>9.2570357899455047</v>
      </c>
      <c r="HS21" s="38">
        <v>-4.0303616401512414</v>
      </c>
      <c r="HT21" s="38">
        <v>-5.3802639409249622</v>
      </c>
      <c r="HU21" s="38">
        <v>-3.2981894046838534</v>
      </c>
      <c r="HV21" s="38">
        <v>7.5605407607444874</v>
      </c>
      <c r="HW21" s="38">
        <v>2.1090006959840082</v>
      </c>
      <c r="HX21" s="38">
        <v>1.6232116017945941</v>
      </c>
      <c r="HY21" s="38">
        <v>6.1691547971754375</v>
      </c>
      <c r="HZ21" s="38">
        <v>2.415061431909308</v>
      </c>
      <c r="IA21" s="38">
        <v>-1.1594590729068273</v>
      </c>
      <c r="IB21" s="38">
        <v>-11.789971500069683</v>
      </c>
      <c r="IC21" s="38">
        <v>-1.3699119164397473</v>
      </c>
      <c r="ID21" s="38">
        <v>13.293313266304025</v>
      </c>
      <c r="IE21" s="38">
        <v>-1.7711465927768586</v>
      </c>
      <c r="IF21" s="38">
        <v>-5.0988989045308131</v>
      </c>
      <c r="IG21" s="38">
        <v>2.765454857296163</v>
      </c>
      <c r="IH21" s="38">
        <v>9.3009747371965545</v>
      </c>
      <c r="II21" s="38">
        <v>-4.1844060038436055</v>
      </c>
      <c r="IJ21" s="38">
        <v>1.1262694196983603</v>
      </c>
      <c r="IK21" s="38">
        <v>3.6329741909216722</v>
      </c>
      <c r="IL21" s="38">
        <v>7.6392843270661359</v>
      </c>
      <c r="IM21" s="38">
        <v>0.84159770357649677</v>
      </c>
      <c r="IN21" s="38">
        <v>-11.734588699655689</v>
      </c>
      <c r="IO21" s="38">
        <v>1.3406753044925352</v>
      </c>
      <c r="IP21" s="38">
        <v>6.9747837405545994</v>
      </c>
      <c r="IQ21" s="38">
        <v>-7.3398555066575E-2</v>
      </c>
      <c r="IR21" s="38">
        <v>-9.9241952103452888</v>
      </c>
      <c r="IS21" s="38">
        <v>7.2938710350986184</v>
      </c>
      <c r="IT21" s="38">
        <v>9.4941159877375725</v>
      </c>
      <c r="IU21" s="38">
        <v>-3.2428679593994474</v>
      </c>
      <c r="IV21" s="38">
        <v>-0.26847780460784065</v>
      </c>
      <c r="IW21" s="38">
        <v>3.9710566363969235</v>
      </c>
      <c r="IX21" s="38">
        <v>6.6534077006977554</v>
      </c>
      <c r="IY21" s="38">
        <v>8.0603705618017329E-2</v>
      </c>
      <c r="IZ21" s="38">
        <v>-12.175884391850246</v>
      </c>
      <c r="JA21" s="38">
        <v>1.6392718966339714</v>
      </c>
      <c r="JB21" s="38">
        <v>2.2880342908822939</v>
      </c>
      <c r="JC21" s="38">
        <v>-1.8852044942175468</v>
      </c>
      <c r="JD21" s="38">
        <v>-3.3621042486949051</v>
      </c>
      <c r="JE21" s="38">
        <v>0.96705001627630338</v>
      </c>
      <c r="JF21" s="38">
        <v>1.6212472621626546</v>
      </c>
      <c r="JG21" s="38">
        <v>10.606455188365757</v>
      </c>
      <c r="JH21" s="38">
        <v>-2.9939332381585473</v>
      </c>
      <c r="JI21" s="38">
        <v>5.2094411739959128</v>
      </c>
      <c r="JJ21" s="38">
        <v>5.3171853246341811</v>
      </c>
      <c r="JK21" s="38">
        <v>2.494669582767429</v>
      </c>
      <c r="JL21" s="38">
        <v>-11.267783436504601</v>
      </c>
      <c r="JM21" s="38">
        <v>3.0325949108808743</v>
      </c>
      <c r="JN21" s="38">
        <v>-1.99668533325449</v>
      </c>
      <c r="JO21" s="38">
        <v>0.2608171177008245</v>
      </c>
      <c r="JP21" s="38">
        <v>-9.0788170427377537</v>
      </c>
      <c r="JQ21" s="38">
        <v>3.0242151668786903</v>
      </c>
      <c r="JR21" s="38">
        <v>2.8643110249344232</v>
      </c>
      <c r="JS21" s="38">
        <v>9.4247407531303793</v>
      </c>
      <c r="JT21" s="38">
        <v>-3.4389641887666755</v>
      </c>
      <c r="JU21" s="38">
        <v>5.586173553290692</v>
      </c>
      <c r="JV21" s="38">
        <v>5.4418541686392103</v>
      </c>
      <c r="JW21" s="38">
        <v>1.6736502819309607</v>
      </c>
      <c r="JX21" s="38">
        <v>-10.43652158092479</v>
      </c>
      <c r="JY21" s="38">
        <v>4.118833619265132</v>
      </c>
      <c r="JZ21" s="38">
        <v>-100</v>
      </c>
      <c r="KA21" s="38">
        <v>3.929709617386834E-2</v>
      </c>
      <c r="KB21" s="38">
        <v>1.4069634324862363</v>
      </c>
      <c r="KC21" s="38">
        <v>5.6434051325395416</v>
      </c>
      <c r="KD21" s="38">
        <v>-0.96885203806665743</v>
      </c>
      <c r="KE21" s="38">
        <v>1.2962949854209427</v>
      </c>
      <c r="KF21" s="38">
        <v>-0.25497561832273163</v>
      </c>
      <c r="KG21" s="38">
        <v>3.7068063880626454</v>
      </c>
      <c r="KH21" s="38">
        <v>2.1624726848350235</v>
      </c>
      <c r="KI21" s="38">
        <v>0.44066145693177816</v>
      </c>
      <c r="KJ21" s="38">
        <v>1.1374255357700918</v>
      </c>
      <c r="KK21" s="38">
        <v>-1.2470392608584007</v>
      </c>
      <c r="KL21" s="38">
        <v>3.909739121139566</v>
      </c>
      <c r="KM21" s="38">
        <v>2.6510656952816163</v>
      </c>
      <c r="KN21" s="38">
        <v>5.0575901396801441</v>
      </c>
      <c r="KO21" s="38">
        <v>-5.288886187139056</v>
      </c>
      <c r="KP21" s="38">
        <v>-1.8379670969418953</v>
      </c>
      <c r="KQ21" s="38">
        <v>9.6845110695353895</v>
      </c>
      <c r="KR21" s="38">
        <v>8.7246222837230647</v>
      </c>
      <c r="KS21" s="38">
        <v>-7.2190096280153</v>
      </c>
      <c r="KT21" s="38">
        <v>-1.9938816161758979</v>
      </c>
      <c r="KU21" s="38">
        <v>5.2125717894526673</v>
      </c>
      <c r="KV21" s="38">
        <v>9.3637707255183926</v>
      </c>
      <c r="KW21" s="38">
        <v>-8.7283742315557049</v>
      </c>
      <c r="KX21" s="38">
        <v>3.4160749556682504</v>
      </c>
      <c r="KY21" s="38">
        <v>6.6997829774290807</v>
      </c>
      <c r="KZ21" s="38">
        <v>8.4677458628538602</v>
      </c>
      <c r="LA21" s="38">
        <v>-6.1419850154643711</v>
      </c>
      <c r="LB21" s="38">
        <v>0.27575918936429389</v>
      </c>
      <c r="LC21" s="38">
        <v>8.2325960648448984</v>
      </c>
      <c r="LD21" s="38">
        <v>7.2191124405737668</v>
      </c>
      <c r="LE21" s="38">
        <v>-8.5868649428580142</v>
      </c>
      <c r="LF21" s="38">
        <v>-1.7981566123046093</v>
      </c>
      <c r="LG21" s="38">
        <v>7.1386614155433534</v>
      </c>
      <c r="LH21" s="38">
        <v>11.236902735993709</v>
      </c>
      <c r="LI21" s="38">
        <v>-7.0478332826154997</v>
      </c>
      <c r="LJ21" s="38">
        <v>-5.2270471234192399</v>
      </c>
      <c r="LK21" s="38">
        <v>6.6782940729251692</v>
      </c>
      <c r="LL21" s="38">
        <v>10.700884458699605</v>
      </c>
      <c r="LM21" s="60"/>
      <c r="LN21" s="61" t="s">
        <v>875</v>
      </c>
      <c r="LO21" s="73"/>
      <c r="LP21" s="6"/>
    </row>
    <row r="22" spans="1:328" s="7" customFormat="1" ht="18" customHeight="1">
      <c r="A22" s="502"/>
      <c r="B22" s="33"/>
      <c r="C22" s="34">
        <v>2.2000000000000002</v>
      </c>
      <c r="D22" s="35">
        <v>0.64755184550826095</v>
      </c>
      <c r="E22" s="36">
        <v>11</v>
      </c>
      <c r="F22" s="37"/>
      <c r="G22" s="37" t="s">
        <v>662</v>
      </c>
      <c r="H22" s="38">
        <v>13.647499921309489</v>
      </c>
      <c r="I22" s="38">
        <v>9.4045171096216222</v>
      </c>
      <c r="J22" s="38">
        <v>2.2599267669691301</v>
      </c>
      <c r="K22" s="38">
        <v>3.9852085461039337</v>
      </c>
      <c r="L22" s="38">
        <v>9.4627016467520519</v>
      </c>
      <c r="M22" s="38">
        <v>12.841360540567422</v>
      </c>
      <c r="N22" s="38">
        <v>8.7297829971920891</v>
      </c>
      <c r="O22" s="38">
        <v>12.671136229484077</v>
      </c>
      <c r="P22" s="38">
        <v>13.589776909978085</v>
      </c>
      <c r="Q22" s="38">
        <v>12.515516905886727</v>
      </c>
      <c r="R22" s="38">
        <v>9.9016586219712508</v>
      </c>
      <c r="S22" s="38">
        <v>9.5012830935488921</v>
      </c>
      <c r="T22" s="38">
        <v>5.2867028771867126</v>
      </c>
      <c r="U22" s="38">
        <v>17.105388072225367</v>
      </c>
      <c r="V22" s="38">
        <v>18.692409739090181</v>
      </c>
      <c r="W22" s="38">
        <v>9.5500327210052092</v>
      </c>
      <c r="X22" s="38">
        <v>11.78004816733069</v>
      </c>
      <c r="Y22" s="38">
        <v>7.7302894641577069</v>
      </c>
      <c r="Z22" s="38">
        <v>8.5739612168367785</v>
      </c>
      <c r="AA22" s="38">
        <v>11.160397035922287</v>
      </c>
      <c r="AB22" s="38">
        <v>5.7216590875890319</v>
      </c>
      <c r="AC22" s="38">
        <v>6.6519077439929362</v>
      </c>
      <c r="AD22" s="38">
        <v>6.459906587936473</v>
      </c>
      <c r="AE22" s="38">
        <v>4.6777544630224526</v>
      </c>
      <c r="AF22" s="38">
        <v>3.0093397540852891</v>
      </c>
      <c r="AG22" s="38">
        <v>1.8782912804744711</v>
      </c>
      <c r="AH22" s="38">
        <v>2.346675494923403</v>
      </c>
      <c r="AI22" s="38">
        <v>7.7354475004200509</v>
      </c>
      <c r="AJ22" s="38">
        <v>4.0142988346886739</v>
      </c>
      <c r="AK22" s="38">
        <v>4.0695146181844279</v>
      </c>
      <c r="AL22" s="38">
        <v>3.7677258695185714</v>
      </c>
      <c r="AM22" s="38">
        <v>3.4313787694814266</v>
      </c>
      <c r="AN22" s="38">
        <v>4.2703267959954871</v>
      </c>
      <c r="AO22" s="38">
        <v>1.0562316080254561</v>
      </c>
      <c r="AP22" s="38">
        <v>0.95646783721016959</v>
      </c>
      <c r="AQ22" s="38">
        <v>1.3059038323181511</v>
      </c>
      <c r="AR22" s="38">
        <v>2.3213173060025412</v>
      </c>
      <c r="AS22" s="38">
        <v>2.7570931498131444</v>
      </c>
      <c r="AT22" s="38">
        <v>0.98104006363345775</v>
      </c>
      <c r="AU22" s="38">
        <v>2.9792499986572381</v>
      </c>
      <c r="AV22" s="38">
        <v>3.4834421467578238</v>
      </c>
      <c r="AW22" s="38">
        <v>3.0498419551201721</v>
      </c>
      <c r="AX22" s="38">
        <v>2.7289651461131825</v>
      </c>
      <c r="AY22" s="38">
        <v>6.0047555864422861</v>
      </c>
      <c r="AZ22" s="38">
        <v>0.36277819884801943</v>
      </c>
      <c r="BA22" s="38">
        <v>9.8714456957353036E-2</v>
      </c>
      <c r="BB22" s="38">
        <v>5.0145891074721476</v>
      </c>
      <c r="BC22" s="38">
        <v>3.7010937860064246</v>
      </c>
      <c r="BD22" s="38">
        <v>1.0331939276420741</v>
      </c>
      <c r="BE22" s="38">
        <v>5.0797028308941634</v>
      </c>
      <c r="BF22" s="38">
        <v>-8.0432838410651613</v>
      </c>
      <c r="BG22" s="38">
        <v>-46.232458861259815</v>
      </c>
      <c r="BH22" s="38">
        <v>-40.45335157775051</v>
      </c>
      <c r="BI22" s="38">
        <v>-28.647522144624801</v>
      </c>
      <c r="BJ22" s="38">
        <v>-13.737595556967761</v>
      </c>
      <c r="BK22" s="38">
        <v>-10.398003553817361</v>
      </c>
      <c r="BL22" s="38">
        <v>-5.6009976097420662</v>
      </c>
      <c r="BM22" s="38">
        <v>-7.2450625015379728</v>
      </c>
      <c r="BN22" s="38">
        <v>-11.740497824311262</v>
      </c>
      <c r="BO22" s="38">
        <v>-3.67857689423235</v>
      </c>
      <c r="BP22" s="38">
        <v>-2.3986284440540118</v>
      </c>
      <c r="BQ22" s="38">
        <v>-0.61049327010557874</v>
      </c>
      <c r="BR22" s="38">
        <v>9.329557131947098</v>
      </c>
      <c r="BS22" s="38">
        <v>103.95648421493479</v>
      </c>
      <c r="BT22" s="38">
        <v>49.542091678209601</v>
      </c>
      <c r="BU22" s="38">
        <v>-14.886863497617568</v>
      </c>
      <c r="BV22" s="38">
        <v>-20.687462128158771</v>
      </c>
      <c r="BW22" s="38">
        <v>-0.11560081451959547</v>
      </c>
      <c r="BX22" s="38">
        <v>6.3419651370673478</v>
      </c>
      <c r="BY22" s="38">
        <v>14.668882706530283</v>
      </c>
      <c r="BZ22" s="38">
        <v>12.433693351710346</v>
      </c>
      <c r="CA22" s="38">
        <v>9.0133472140392854</v>
      </c>
      <c r="CB22" s="38">
        <v>7.6845043135441244</v>
      </c>
      <c r="CC22" s="38">
        <v>8.1025798275085066</v>
      </c>
      <c r="CD22" s="38">
        <v>7.0752771849728759</v>
      </c>
      <c r="CE22" s="38">
        <v>10.699734238700387</v>
      </c>
      <c r="CF22" s="38">
        <v>9.8910202407007688</v>
      </c>
      <c r="CG22" s="38">
        <v>59.954345629629813</v>
      </c>
      <c r="CH22" s="38">
        <v>50.878694580435422</v>
      </c>
      <c r="CI22" s="38">
        <v>14.885954017867547</v>
      </c>
      <c r="CJ22" s="38">
        <v>11.807541952630046</v>
      </c>
      <c r="CK22" s="38">
        <v>1.1191094082489599</v>
      </c>
      <c r="CL22" s="38">
        <v>5.3991960673504877</v>
      </c>
      <c r="CM22" s="38">
        <v>0.73691212305095632</v>
      </c>
      <c r="CN22" s="38">
        <v>-1.643247039503521</v>
      </c>
      <c r="CO22" s="38">
        <v>-2.3173671279103587</v>
      </c>
      <c r="CP22" s="38">
        <v>-0.67061041275395894</v>
      </c>
      <c r="CQ22" s="38">
        <v>-5.4716333316547718</v>
      </c>
      <c r="CR22" s="38">
        <v>11.076952221433729</v>
      </c>
      <c r="CS22" s="38">
        <v>1.6203974338272502</v>
      </c>
      <c r="CT22" s="38">
        <v>1.9070185291796236</v>
      </c>
      <c r="CU22" s="38">
        <v>0.24756824175784686</v>
      </c>
      <c r="CV22" s="38">
        <v>0.59625387714392275</v>
      </c>
      <c r="CW22" s="38">
        <v>5.0209281306273539</v>
      </c>
      <c r="CX22" s="38">
        <v>4.3578347728794284</v>
      </c>
      <c r="CY22" s="38">
        <v>6.6608502381353389</v>
      </c>
      <c r="CZ22" s="38">
        <v>7.196250705683255</v>
      </c>
      <c r="DA22" s="38">
        <v>3.7803127337785298</v>
      </c>
      <c r="DB22" s="38">
        <v>6.234903462565839</v>
      </c>
      <c r="DC22" s="38">
        <v>5.5723587517706221</v>
      </c>
      <c r="DD22" s="38">
        <v>4.6880418473921992</v>
      </c>
      <c r="DE22" s="38">
        <v>7.8949563856856884</v>
      </c>
      <c r="DF22" s="38">
        <v>6.7363552051600095</v>
      </c>
      <c r="DG22" s="38">
        <v>7.3973506356792171</v>
      </c>
      <c r="DH22" s="38">
        <v>7.0655555069900799</v>
      </c>
      <c r="DI22" s="38">
        <v>4.7927104707033124</v>
      </c>
      <c r="DJ22" s="38">
        <v>9.7804743423167508</v>
      </c>
      <c r="DK22" s="38">
        <v>-100</v>
      </c>
      <c r="DL22" s="38">
        <v>8.4697947319309179</v>
      </c>
      <c r="DM22" s="38">
        <v>8.8579086919565668</v>
      </c>
      <c r="DN22" s="38">
        <v>11.638974688913265</v>
      </c>
      <c r="DO22" s="38">
        <v>10.613129493760724</v>
      </c>
      <c r="DP22" s="38">
        <v>13.17444520016609</v>
      </c>
      <c r="DQ22" s="38">
        <v>9.6414184732064996</v>
      </c>
      <c r="DR22" s="38">
        <v>8.4489827313047385</v>
      </c>
      <c r="DS22" s="38">
        <v>5.9154607456477919</v>
      </c>
      <c r="DT22" s="38">
        <v>2.4334167701983915</v>
      </c>
      <c r="DU22" s="38">
        <v>5.1823929181732353</v>
      </c>
      <c r="DV22" s="38">
        <v>3.8218214642524231</v>
      </c>
      <c r="DW22" s="38">
        <v>1.1074791403485023</v>
      </c>
      <c r="DX22" s="38">
        <v>2.0001103925851851</v>
      </c>
      <c r="DY22" s="38">
        <v>3.1731313140423083</v>
      </c>
      <c r="DZ22" s="38">
        <v>3.0353507642890207</v>
      </c>
      <c r="EA22" s="38">
        <v>2.9354406553878505</v>
      </c>
      <c r="EB22" s="38">
        <v>-0.76434876331144608</v>
      </c>
      <c r="EC22" s="38">
        <v>-38.173578315228596</v>
      </c>
      <c r="ED22" s="38">
        <v>-9.9410548932052052</v>
      </c>
      <c r="EE22" s="38">
        <v>-7.5426505510045985</v>
      </c>
      <c r="EF22" s="38">
        <v>1.846091288321162</v>
      </c>
      <c r="EG22" s="38">
        <v>38.630801958309803</v>
      </c>
      <c r="EH22" s="38">
        <v>-4.4238598674973559</v>
      </c>
      <c r="EI22" s="38">
        <v>11.946565165350265</v>
      </c>
      <c r="EJ22" s="38">
        <v>7.6147376410653891</v>
      </c>
      <c r="EK22" s="38">
        <v>22.547415034856996</v>
      </c>
      <c r="EL22" s="38">
        <v>23.169778215477848</v>
      </c>
      <c r="EM22" s="38">
        <v>2.3666785926516525</v>
      </c>
      <c r="EN22" s="38">
        <v>-1.5366129261119283</v>
      </c>
      <c r="EO22" s="38">
        <v>2.0010802000353323</v>
      </c>
      <c r="EP22" s="38">
        <v>0.90143259097379769</v>
      </c>
      <c r="EQ22" s="38">
        <v>5.3580168689152572</v>
      </c>
      <c r="ER22" s="38">
        <v>5.780993739319058</v>
      </c>
      <c r="ES22" s="38">
        <v>6.0140131158073871</v>
      </c>
      <c r="ET22" s="38">
        <v>7.0687034340014492</v>
      </c>
      <c r="EU22" s="38">
        <v>10.001485062602413</v>
      </c>
      <c r="EV22" s="38">
        <v>9.8954365218865377</v>
      </c>
      <c r="EW22" s="38">
        <v>3.553128680188351</v>
      </c>
      <c r="EX22" s="38">
        <v>2.4840010710666149</v>
      </c>
      <c r="EY22" s="38">
        <v>-15.978148130240726</v>
      </c>
      <c r="EZ22" s="38">
        <v>9.6858366952387911</v>
      </c>
      <c r="FA22" s="38">
        <v>15.69240832248417</v>
      </c>
      <c r="FB22" s="38">
        <v>0.98371571869040508</v>
      </c>
      <c r="FC22" s="38">
        <v>6.1435698274365365</v>
      </c>
      <c r="FD22" s="38">
        <v>9.9455592623394438</v>
      </c>
      <c r="FE22" s="38">
        <v>9.0986911296635498</v>
      </c>
      <c r="FF22" s="38">
        <v>3.1236483993049688</v>
      </c>
      <c r="FG22" s="38">
        <v>2.8087077779667737</v>
      </c>
      <c r="FH22" s="38">
        <v>-14.513171977803623</v>
      </c>
      <c r="FI22" s="38">
        <v>9.8675505994789035</v>
      </c>
      <c r="FJ22" s="38">
        <v>13.25193744821307</v>
      </c>
      <c r="FK22" s="38">
        <v>1.7766431306955468</v>
      </c>
      <c r="FL22" s="38">
        <v>-17.291992342788433</v>
      </c>
      <c r="FM22" s="38">
        <v>15.863087249281577</v>
      </c>
      <c r="FN22" s="38">
        <v>6.0594391963268777</v>
      </c>
      <c r="FO22" s="38">
        <v>2.4196699065405909</v>
      </c>
      <c r="FP22" s="38">
        <v>4.2510255000956647</v>
      </c>
      <c r="FQ22" s="38">
        <v>-2.4988130829346886</v>
      </c>
      <c r="FR22" s="38">
        <v>-4.47503548057648</v>
      </c>
      <c r="FS22" s="38">
        <v>3.2045353638313827</v>
      </c>
      <c r="FT22" s="38">
        <v>5.4084771827699569</v>
      </c>
      <c r="FU22" s="38">
        <v>1.6863919542247032</v>
      </c>
      <c r="FV22" s="38">
        <v>4.2740150746372052</v>
      </c>
      <c r="FW22" s="38">
        <v>-2.5203070279296753</v>
      </c>
      <c r="FX22" s="38">
        <v>-20.379861896641202</v>
      </c>
      <c r="FY22" s="38">
        <v>8.2967242132683197</v>
      </c>
      <c r="FZ22" s="38">
        <v>7.8488245766592968</v>
      </c>
      <c r="GA22" s="38">
        <v>7.8146971717405194</v>
      </c>
      <c r="GB22" s="38">
        <v>7.4688216004691981</v>
      </c>
      <c r="GC22" s="38">
        <v>-6.0514438617573489</v>
      </c>
      <c r="GD22" s="38">
        <v>-1.012344603294693</v>
      </c>
      <c r="GE22" s="38">
        <v>4.0459920826453128</v>
      </c>
      <c r="GF22" s="38">
        <v>4.4115907180719347</v>
      </c>
      <c r="GG22" s="38">
        <v>-0.67589393558148458</v>
      </c>
      <c r="GH22" s="38">
        <v>3.8941412455275781</v>
      </c>
      <c r="GI22" s="38">
        <v>-6.2721898725002063</v>
      </c>
      <c r="GJ22" s="38">
        <v>-11.442310223788937</v>
      </c>
      <c r="GK22" s="38">
        <v>9.7643701568601102</v>
      </c>
      <c r="GL22" s="38">
        <v>-0.45831669214250326</v>
      </c>
      <c r="GM22" s="38">
        <v>10.009387890329279</v>
      </c>
      <c r="GN22" s="38">
        <v>3.5752573845661004</v>
      </c>
      <c r="GO22" s="38">
        <v>-5.3157014497294881</v>
      </c>
      <c r="GP22" s="38">
        <v>1.3457273938577003</v>
      </c>
      <c r="GQ22" s="38">
        <v>-1.0446598095838624</v>
      </c>
      <c r="GR22" s="38">
        <v>5.3303120360755685</v>
      </c>
      <c r="GS22" s="38">
        <v>-0.85470314389326063</v>
      </c>
      <c r="GT22" s="38">
        <v>2.154940352711705</v>
      </c>
      <c r="GU22" s="38">
        <v>-7.7660780233817093</v>
      </c>
      <c r="GV22" s="38">
        <v>-12.414678749662457</v>
      </c>
      <c r="GW22" s="38">
        <v>10.269010523755</v>
      </c>
      <c r="GX22" s="38">
        <v>4.7827664578031346</v>
      </c>
      <c r="GY22" s="38">
        <v>6.209698034635025</v>
      </c>
      <c r="GZ22" s="38">
        <v>3.6302401037819862</v>
      </c>
      <c r="HA22" s="38">
        <v>-5.59027423007376</v>
      </c>
      <c r="HB22" s="38">
        <v>1.01723082881837</v>
      </c>
      <c r="HC22" s="38">
        <v>-0.24201762929540394</v>
      </c>
      <c r="HD22" s="38">
        <v>2.0835431856730082</v>
      </c>
      <c r="HE22" s="38">
        <v>-0.95258041989670517</v>
      </c>
      <c r="HF22" s="38">
        <v>2.5085245658094379</v>
      </c>
      <c r="HG22" s="38">
        <v>-6.8415952088279539</v>
      </c>
      <c r="HH22" s="38">
        <v>-12.041661979763518</v>
      </c>
      <c r="HI22" s="38">
        <v>8.3631214951001454</v>
      </c>
      <c r="HJ22" s="38">
        <v>6.8562048460720604</v>
      </c>
      <c r="HK22" s="38">
        <v>6.7297066363862825</v>
      </c>
      <c r="HL22" s="38">
        <v>3.1960248222229239</v>
      </c>
      <c r="HM22" s="38">
        <v>-5.8842474276015366</v>
      </c>
      <c r="HN22" s="38">
        <v>4.2384379984506211</v>
      </c>
      <c r="HO22" s="38">
        <v>-5.5515179215589683</v>
      </c>
      <c r="HP22" s="38">
        <v>1.8149519521216888</v>
      </c>
      <c r="HQ22" s="38">
        <v>3.9116648579195328</v>
      </c>
      <c r="HR22" s="38">
        <v>1.2263744515072119</v>
      </c>
      <c r="HS22" s="38">
        <v>-9.2382651558266673</v>
      </c>
      <c r="HT22" s="38">
        <v>-8.5188178126371383</v>
      </c>
      <c r="HU22" s="38">
        <v>-5.1699182909052013</v>
      </c>
      <c r="HV22" s="38">
        <v>-37.520655043176156</v>
      </c>
      <c r="HW22" s="38">
        <v>18.201356853709299</v>
      </c>
      <c r="HX22" s="38">
        <v>23.655860925652505</v>
      </c>
      <c r="HY22" s="38">
        <v>13.782329035809184</v>
      </c>
      <c r="HZ22" s="38">
        <v>8.273960265748542</v>
      </c>
      <c r="IA22" s="38">
        <v>-0.49504654916833601</v>
      </c>
      <c r="IB22" s="38">
        <v>4.1729950554824313E-2</v>
      </c>
      <c r="IC22" s="38">
        <v>-1.1244893485152261</v>
      </c>
      <c r="ID22" s="38">
        <v>10.472733276896179</v>
      </c>
      <c r="IE22" s="38">
        <v>-8.032195539083844</v>
      </c>
      <c r="IF22" s="38">
        <v>-6.8428094019372736</v>
      </c>
      <c r="IG22" s="38">
        <v>4.3141391597557828</v>
      </c>
      <c r="IH22" s="38">
        <v>16.55647262950697</v>
      </c>
      <c r="II22" s="38">
        <v>-13.334071181190595</v>
      </c>
      <c r="IJ22" s="38">
        <v>-29.620228979194593</v>
      </c>
      <c r="IK22" s="38">
        <v>6.027878323416175</v>
      </c>
      <c r="IL22" s="38">
        <v>36.357753247693495</v>
      </c>
      <c r="IM22" s="38">
        <v>5.9379880854509679</v>
      </c>
      <c r="IN22" s="38">
        <v>7.8753188609253613</v>
      </c>
      <c r="IO22" s="38">
        <v>-3.0518255503181138</v>
      </c>
      <c r="IP22" s="38">
        <v>7.1120415187804866</v>
      </c>
      <c r="IQ22" s="38">
        <v>-9.1532579333250084</v>
      </c>
      <c r="IR22" s="38">
        <v>-6.4811348918762803</v>
      </c>
      <c r="IS22" s="38">
        <v>3.3228382029827088</v>
      </c>
      <c r="IT22" s="38">
        <v>20.501864511610819</v>
      </c>
      <c r="IU22" s="38">
        <v>-13.967206845584158</v>
      </c>
      <c r="IV22" s="38">
        <v>2.4428583385433882</v>
      </c>
      <c r="IW22" s="54">
        <v>1.1961585662234597E-2</v>
      </c>
      <c r="IX22" s="38">
        <v>3.8290436774869363</v>
      </c>
      <c r="IY22" s="38">
        <v>3.0993401107949978</v>
      </c>
      <c r="IZ22" s="38">
        <v>-2.4372061146894737</v>
      </c>
      <c r="JA22" s="38">
        <v>1.0517171975819224</v>
      </c>
      <c r="JB22" s="38">
        <v>2.3739906602611853</v>
      </c>
      <c r="JC22" s="38">
        <v>-11.29973732167565</v>
      </c>
      <c r="JD22" s="38">
        <v>-7.1220969378652939</v>
      </c>
      <c r="JE22" s="38">
        <v>5.064678821289732</v>
      </c>
      <c r="JF22" s="38">
        <v>14.677483472982104</v>
      </c>
      <c r="JG22" s="38">
        <v>1.0941031935723657</v>
      </c>
      <c r="JH22" s="38">
        <v>-6.2786314314154907</v>
      </c>
      <c r="JI22" s="38">
        <v>0.29404607560618956</v>
      </c>
      <c r="JJ22" s="38">
        <v>2.1382952004917399</v>
      </c>
      <c r="JK22" s="38">
        <v>3.4579449083470166</v>
      </c>
      <c r="JL22" s="38">
        <v>1.8540429682977617</v>
      </c>
      <c r="JM22" s="38">
        <v>0.41368510573644812</v>
      </c>
      <c r="JN22" s="38">
        <v>4.6332257645891275</v>
      </c>
      <c r="JO22" s="38">
        <v>-10.854492773150398</v>
      </c>
      <c r="JP22" s="38">
        <v>-10.081763472209985</v>
      </c>
      <c r="JQ22" s="38">
        <v>7.549647114065138</v>
      </c>
      <c r="JR22" s="38">
        <v>13.962285758804271</v>
      </c>
      <c r="JS22" s="38">
        <v>0.24729797444055635</v>
      </c>
      <c r="JT22" s="38">
        <v>-3.4076595982667754</v>
      </c>
      <c r="JU22" s="38">
        <v>-0.78293475904486343</v>
      </c>
      <c r="JV22" s="38">
        <v>2.7708158283394511</v>
      </c>
      <c r="JW22" s="38">
        <v>3.1383202440364215</v>
      </c>
      <c r="JX22" s="38">
        <v>-0.30816928465338833</v>
      </c>
      <c r="JY22" s="38">
        <v>5.193022795698937</v>
      </c>
      <c r="JZ22" s="38">
        <v>-100</v>
      </c>
      <c r="KA22" s="38">
        <v>12.821151160870571</v>
      </c>
      <c r="KB22" s="38">
        <v>-0.97268673683737461</v>
      </c>
      <c r="KC22" s="38">
        <v>8.7261443317838854</v>
      </c>
      <c r="KD22" s="38">
        <v>-10.704554550852336</v>
      </c>
      <c r="KE22" s="38">
        <v>13.224834636624479</v>
      </c>
      <c r="KF22" s="38">
        <v>1.5572304459874715</v>
      </c>
      <c r="KG22" s="38">
        <v>7.7270649953691759</v>
      </c>
      <c r="KH22" s="38">
        <v>-8.636863057210391</v>
      </c>
      <c r="KI22" s="38">
        <v>9.6902348758810746</v>
      </c>
      <c r="KJ22" s="38">
        <v>0.45271653948468327</v>
      </c>
      <c r="KK22" s="38">
        <v>5.2104080314926193</v>
      </c>
      <c r="KL22" s="38">
        <v>-11.640489329806954</v>
      </c>
      <c r="KM22" s="38">
        <v>12.633960164436346</v>
      </c>
      <c r="KN22" s="38">
        <v>-0.84667487765815963</v>
      </c>
      <c r="KO22" s="38">
        <v>2.4597621710420867</v>
      </c>
      <c r="KP22" s="38">
        <v>-10.860404005485208</v>
      </c>
      <c r="KQ22" s="38">
        <v>13.92927240704995</v>
      </c>
      <c r="KR22" s="38">
        <v>-0.97908725548587938</v>
      </c>
      <c r="KS22" s="38">
        <v>2.3604101921283984</v>
      </c>
      <c r="KT22" s="38">
        <v>-14.064331942722561</v>
      </c>
      <c r="KU22" s="38">
        <v>-29.019065725914501</v>
      </c>
      <c r="KV22" s="38">
        <v>44.237992467861943</v>
      </c>
      <c r="KW22" s="38">
        <v>5.086420939679499</v>
      </c>
      <c r="KX22" s="38">
        <v>-5.3378455466912698</v>
      </c>
      <c r="KY22" s="38">
        <v>-3.3822141066798395</v>
      </c>
      <c r="KZ22" s="38">
        <v>-0.55809830282174744</v>
      </c>
      <c r="LA22" s="38">
        <v>23.085781173084314</v>
      </c>
      <c r="LB22" s="38">
        <v>-9.000844277945518</v>
      </c>
      <c r="LC22" s="38">
        <v>10.024520499313638</v>
      </c>
      <c r="LD22" s="38">
        <v>-5.3077628092381701E-2</v>
      </c>
      <c r="LE22" s="38">
        <v>2.2968684625530642</v>
      </c>
      <c r="LF22" s="38">
        <v>-12.470686590188294</v>
      </c>
      <c r="LG22" s="38">
        <v>13.977593833932758</v>
      </c>
      <c r="LH22" s="38">
        <v>-1.1305798859487481</v>
      </c>
      <c r="LI22" s="38">
        <v>6.8150859344588355</v>
      </c>
      <c r="LJ22" s="38">
        <v>-12.119285945463361</v>
      </c>
      <c r="LK22" s="38">
        <v>14.228669068811641</v>
      </c>
      <c r="LL22" s="38">
        <v>-0.14696821900955115</v>
      </c>
      <c r="LM22" s="64"/>
      <c r="LN22" s="61" t="s">
        <v>382</v>
      </c>
      <c r="LO22" s="73"/>
    </row>
    <row r="23" spans="1:328" s="7" customFormat="1" ht="18" customHeight="1">
      <c r="A23" s="502"/>
      <c r="B23" s="33"/>
      <c r="C23" s="34">
        <v>2.2999999999999998</v>
      </c>
      <c r="D23" s="35">
        <v>0.51641002307315098</v>
      </c>
      <c r="E23" s="36">
        <v>12</v>
      </c>
      <c r="F23" s="37"/>
      <c r="G23" s="43" t="s">
        <v>94</v>
      </c>
      <c r="H23" s="38">
        <v>8.9438948414032353</v>
      </c>
      <c r="I23" s="38">
        <v>7.7040515946262644</v>
      </c>
      <c r="J23" s="38">
        <v>6.6610747710903979</v>
      </c>
      <c r="K23" s="38">
        <v>5.579867930530952</v>
      </c>
      <c r="L23" s="38">
        <v>3.61871358333714</v>
      </c>
      <c r="M23" s="38">
        <v>4.2869519699974603</v>
      </c>
      <c r="N23" s="38">
        <v>2.1056457352961502</v>
      </c>
      <c r="O23" s="38">
        <v>1.6394190096367538</v>
      </c>
      <c r="P23" s="38">
        <v>2.508018866921006</v>
      </c>
      <c r="Q23" s="38">
        <v>-7.8900057131613153</v>
      </c>
      <c r="R23" s="38">
        <v>3.426156265137962</v>
      </c>
      <c r="S23" s="38">
        <v>0.75443713056114348</v>
      </c>
      <c r="T23" s="38">
        <v>2.6537106126831844</v>
      </c>
      <c r="U23" s="38">
        <v>2.3844756214059544</v>
      </c>
      <c r="V23" s="38">
        <v>3.3023363405042687</v>
      </c>
      <c r="W23" s="38">
        <v>2.0962672668011919</v>
      </c>
      <c r="X23" s="38">
        <v>2.5375492566294184</v>
      </c>
      <c r="Y23" s="38">
        <v>2.0401926282644922</v>
      </c>
      <c r="Z23" s="38">
        <v>2.5715714832141572</v>
      </c>
      <c r="AA23" s="38">
        <v>-2.265550625157573</v>
      </c>
      <c r="AB23" s="38">
        <v>-3.8233679160767338</v>
      </c>
      <c r="AC23" s="38">
        <v>0.47440394981694567</v>
      </c>
      <c r="AD23" s="38">
        <v>11.337229357551365</v>
      </c>
      <c r="AE23" s="38">
        <v>2.3786192455671653</v>
      </c>
      <c r="AF23" s="38">
        <v>0.33951084875390336</v>
      </c>
      <c r="AG23" s="38">
        <v>0.18984615473289068</v>
      </c>
      <c r="AH23" s="38">
        <v>-1.1988053703324937</v>
      </c>
      <c r="AI23" s="38">
        <v>1.5217006764662813</v>
      </c>
      <c r="AJ23" s="38">
        <v>1.7266066394604991</v>
      </c>
      <c r="AK23" s="38">
        <v>1.8932828554976595</v>
      </c>
      <c r="AL23" s="38">
        <v>2.64055462323131</v>
      </c>
      <c r="AM23" s="38">
        <v>2.2758865780563013</v>
      </c>
      <c r="AN23" s="38">
        <v>3.3484578280009032</v>
      </c>
      <c r="AO23" s="38">
        <v>5.5468357922561466</v>
      </c>
      <c r="AP23" s="38">
        <v>-1.5493311385993138</v>
      </c>
      <c r="AQ23" s="38">
        <v>6.2867356468369735</v>
      </c>
      <c r="AR23" s="38">
        <v>6.5540228552957984</v>
      </c>
      <c r="AS23" s="38">
        <v>6.7648851420240419</v>
      </c>
      <c r="AT23" s="38">
        <v>10.898463093543214</v>
      </c>
      <c r="AU23" s="38">
        <v>8.189047535498247</v>
      </c>
      <c r="AV23" s="38">
        <v>4.6963996812805533</v>
      </c>
      <c r="AW23" s="38">
        <v>4.3271421987860208</v>
      </c>
      <c r="AX23" s="38">
        <v>3.8209568273816359</v>
      </c>
      <c r="AY23" s="38">
        <v>4.3185194674299368</v>
      </c>
      <c r="AZ23" s="38">
        <v>5.4853041829245655</v>
      </c>
      <c r="BA23" s="38">
        <v>3.5427736869624766</v>
      </c>
      <c r="BB23" s="38">
        <v>4.0334680098497557</v>
      </c>
      <c r="BC23" s="38">
        <v>7.2979016861371377</v>
      </c>
      <c r="BD23" s="38">
        <v>-1.6948258865445922</v>
      </c>
      <c r="BE23" s="38">
        <v>4.5317934204593229</v>
      </c>
      <c r="BF23" s="38">
        <v>-12.348108202496633</v>
      </c>
      <c r="BG23" s="38">
        <v>-97.740341332024371</v>
      </c>
      <c r="BH23" s="38">
        <v>-82.715589827764447</v>
      </c>
      <c r="BI23" s="38">
        <v>-27.55538402261412</v>
      </c>
      <c r="BJ23" s="38">
        <v>5.7063598948324739</v>
      </c>
      <c r="BK23" s="38">
        <v>2.1315836814243596</v>
      </c>
      <c r="BL23" s="38">
        <v>7.6337852302354747</v>
      </c>
      <c r="BM23" s="38">
        <v>5.0448148264784294</v>
      </c>
      <c r="BN23" s="38">
        <v>5.6359197396186573</v>
      </c>
      <c r="BO23" s="38">
        <v>5.394629469340174</v>
      </c>
      <c r="BP23" s="38">
        <v>5.8741453277084048</v>
      </c>
      <c r="BQ23" s="38">
        <v>2.6539940193156042</v>
      </c>
      <c r="BR23" s="38">
        <v>12.06858627761153</v>
      </c>
      <c r="BS23" s="38">
        <v>3960.1004352664036</v>
      </c>
      <c r="BT23" s="38">
        <v>401.2004132179423</v>
      </c>
      <c r="BU23" s="38">
        <v>-96.295950994973339</v>
      </c>
      <c r="BV23" s="38">
        <v>-97.944920675457553</v>
      </c>
      <c r="BW23" s="38">
        <v>-97.964005151944519</v>
      </c>
      <c r="BX23" s="38">
        <v>-49.430390748504173</v>
      </c>
      <c r="BY23" s="38">
        <v>7.8579397352295643</v>
      </c>
      <c r="BZ23" s="38">
        <v>5.1507677210345832</v>
      </c>
      <c r="CA23" s="38">
        <v>6.3666705640750223</v>
      </c>
      <c r="CB23" s="38">
        <v>1.3403182579444461</v>
      </c>
      <c r="CC23" s="38">
        <v>9.2389271954763501</v>
      </c>
      <c r="CD23" s="38">
        <v>1.6611262741284918</v>
      </c>
      <c r="CE23" s="38">
        <v>11.785405092622142</v>
      </c>
      <c r="CF23" s="38">
        <v>4.6032777731001602</v>
      </c>
      <c r="CG23" s="38">
        <v>2765.0274231523349</v>
      </c>
      <c r="CH23" s="38">
        <v>2699.1815806329337</v>
      </c>
      <c r="CI23" s="38">
        <v>2813.5767155234907</v>
      </c>
      <c r="CJ23" s="38">
        <v>29.992980133479222</v>
      </c>
      <c r="CK23" s="38">
        <v>-28.121919560503002</v>
      </c>
      <c r="CL23" s="38">
        <v>1.6224065634458498</v>
      </c>
      <c r="CM23" s="38">
        <v>-12.426673674639773</v>
      </c>
      <c r="CN23" s="38">
        <v>19.522468732678576</v>
      </c>
      <c r="CO23" s="38">
        <v>3.8626135515490461</v>
      </c>
      <c r="CP23" s="38">
        <v>24.359341835440446</v>
      </c>
      <c r="CQ23" s="38">
        <v>6.4060364159718119</v>
      </c>
      <c r="CR23" s="38">
        <v>36.216956493293083</v>
      </c>
      <c r="CS23" s="38">
        <v>19.857224835718569</v>
      </c>
      <c r="CT23" s="38">
        <v>17.215736100661331</v>
      </c>
      <c r="CU23" s="38">
        <v>12.125652623684815</v>
      </c>
      <c r="CV23" s="38">
        <v>12.461576103459677</v>
      </c>
      <c r="CW23" s="38">
        <v>9.9424329228266544</v>
      </c>
      <c r="CX23" s="38">
        <v>3.748728231286492</v>
      </c>
      <c r="CY23" s="38">
        <v>4.8530824028200499</v>
      </c>
      <c r="CZ23" s="38">
        <v>4.1763697446951795</v>
      </c>
      <c r="DA23" s="38">
        <v>10.646673489794352</v>
      </c>
      <c r="DB23" s="38">
        <v>8.4936225231088116</v>
      </c>
      <c r="DC23" s="38">
        <v>9.204961622229149</v>
      </c>
      <c r="DD23" s="38">
        <v>7.2684397865723014</v>
      </c>
      <c r="DE23" s="38">
        <v>18.786372391378009</v>
      </c>
      <c r="DF23" s="38">
        <v>23.397207261249989</v>
      </c>
      <c r="DG23" s="38">
        <v>15.261738345371967</v>
      </c>
      <c r="DH23" s="38">
        <v>10.393873258750901</v>
      </c>
      <c r="DI23" s="38">
        <v>8.4424598082109696</v>
      </c>
      <c r="DJ23" s="38">
        <v>5.2575200872594792</v>
      </c>
      <c r="DK23" s="38">
        <v>-100</v>
      </c>
      <c r="DL23" s="38">
        <v>7.7574400379110386</v>
      </c>
      <c r="DM23" s="38">
        <v>4.4802451308961508</v>
      </c>
      <c r="DN23" s="38">
        <v>2.0743318133334725</v>
      </c>
      <c r="DO23" s="38">
        <v>-1.4991589948086528</v>
      </c>
      <c r="DP23" s="38">
        <v>2.7822495923858668</v>
      </c>
      <c r="DQ23" s="38">
        <v>2.2237687027488562</v>
      </c>
      <c r="DR23" s="38">
        <v>-1.2156155499520338</v>
      </c>
      <c r="DS23" s="38">
        <v>4.6679525503067225</v>
      </c>
      <c r="DT23" s="38">
        <v>-0.22935658942860471</v>
      </c>
      <c r="DU23" s="38">
        <v>1.7167005180730825</v>
      </c>
      <c r="DV23" s="38">
        <v>2.7415272512081259</v>
      </c>
      <c r="DW23" s="38">
        <v>3.328565230713167</v>
      </c>
      <c r="DX23" s="38">
        <v>8.0766047722915033</v>
      </c>
      <c r="DY23" s="38">
        <v>5.7056101287345342</v>
      </c>
      <c r="DZ23" s="38">
        <v>4.5275571757870381</v>
      </c>
      <c r="EA23" s="38">
        <v>4.9892922978719128</v>
      </c>
      <c r="EB23" s="38">
        <v>-3.3076707011096431</v>
      </c>
      <c r="EC23" s="38">
        <v>-69.120206707059708</v>
      </c>
      <c r="ED23" s="38">
        <v>5.1090730171540173</v>
      </c>
      <c r="EE23" s="38">
        <v>5.3608729439203557</v>
      </c>
      <c r="EF23" s="38">
        <v>6.6589297559556542</v>
      </c>
      <c r="EG23" s="38">
        <v>94.410640601956942</v>
      </c>
      <c r="EH23" s="38">
        <v>-81.807025238648635</v>
      </c>
      <c r="EI23" s="38">
        <v>6.4466912374717964</v>
      </c>
      <c r="EJ23" s="38">
        <v>4.1404907264706878</v>
      </c>
      <c r="EK23" s="38">
        <v>49.847322150320394</v>
      </c>
      <c r="EL23" s="38">
        <v>234.49692343660729</v>
      </c>
      <c r="EM23" s="38">
        <v>-12.980479471964628</v>
      </c>
      <c r="EN23" s="38">
        <v>15.460007975768207</v>
      </c>
      <c r="EO23" s="38">
        <v>20.196953484674964</v>
      </c>
      <c r="EP23" s="38">
        <v>13.856501761518828</v>
      </c>
      <c r="EQ23" s="38">
        <v>5.8045007645939393</v>
      </c>
      <c r="ER23" s="38">
        <v>7.7431244217373205</v>
      </c>
      <c r="ES23" s="38">
        <v>11.227415703698469</v>
      </c>
      <c r="ET23" s="38">
        <v>16.182676268313443</v>
      </c>
      <c r="EU23" s="38">
        <v>3.4506165230537675</v>
      </c>
      <c r="EV23" s="38">
        <v>1.200930000659767</v>
      </c>
      <c r="EW23" s="38">
        <v>1.7566046501931396</v>
      </c>
      <c r="EX23" s="38">
        <v>5.8782570701271624</v>
      </c>
      <c r="EY23" s="38">
        <v>-20.077573699019936</v>
      </c>
      <c r="EZ23" s="38">
        <v>-16.97390684060575</v>
      </c>
      <c r="FA23" s="38">
        <v>31.116998969281696</v>
      </c>
      <c r="FB23" s="38">
        <v>16.131032556196899</v>
      </c>
      <c r="FC23" s="38">
        <v>10.714658157309501</v>
      </c>
      <c r="FD23" s="38">
        <v>3.2325902836139164</v>
      </c>
      <c r="FE23" s="38">
        <v>2.0550168928053836</v>
      </c>
      <c r="FF23" s="38">
        <v>1.841152806542695</v>
      </c>
      <c r="FG23" s="38">
        <v>5.8483306576191438</v>
      </c>
      <c r="FH23" s="38">
        <v>-15.958470642745397</v>
      </c>
      <c r="FI23" s="38">
        <v>-12.375979248023512</v>
      </c>
      <c r="FJ23" s="38">
        <v>22.145043248803759</v>
      </c>
      <c r="FK23" s="38">
        <v>13.897945285601665</v>
      </c>
      <c r="FL23" s="38">
        <v>1.063998463024717</v>
      </c>
      <c r="FM23" s="38">
        <v>2.2082180856390181</v>
      </c>
      <c r="FN23" s="38">
        <v>-3.6375771597524391</v>
      </c>
      <c r="FO23" s="38">
        <v>3.8437751369816908</v>
      </c>
      <c r="FP23" s="38">
        <v>2.1188419304596806</v>
      </c>
      <c r="FQ23" s="38">
        <v>-3.5569400492540098</v>
      </c>
      <c r="FR23" s="38">
        <v>8.3270408765740314</v>
      </c>
      <c r="FS23" s="38">
        <v>-6.3827332237856353</v>
      </c>
      <c r="FT23" s="38">
        <v>2.021881658863677</v>
      </c>
      <c r="FU23" s="38">
        <v>-12.857885428742762</v>
      </c>
      <c r="FV23" s="38">
        <v>6.8738864069084258</v>
      </c>
      <c r="FW23" s="38">
        <v>11.063076543407789</v>
      </c>
      <c r="FX23" s="38">
        <v>-8.6167098515659291E-2</v>
      </c>
      <c r="FY23" s="38">
        <v>1.2184614231929061</v>
      </c>
      <c r="FZ23" s="38">
        <v>-4.6143881563728968</v>
      </c>
      <c r="GA23" s="38">
        <v>1.914868849914626</v>
      </c>
      <c r="GB23" s="38">
        <v>2.7774076259732539</v>
      </c>
      <c r="GC23" s="38">
        <v>-5.5741804037784846</v>
      </c>
      <c r="GD23" s="38">
        <v>7.8324065083708518</v>
      </c>
      <c r="GE23" s="38">
        <v>-5.582689841469076</v>
      </c>
      <c r="GF23" s="38">
        <v>-8.3268310069455396</v>
      </c>
      <c r="GG23" s="38">
        <v>-2.1520516996795038</v>
      </c>
      <c r="GH23" s="38">
        <v>4.1131050184176843</v>
      </c>
      <c r="GI23" s="38">
        <v>13.156673233828897</v>
      </c>
      <c r="GJ23" s="38">
        <v>-0.34821607627938533</v>
      </c>
      <c r="GK23" s="38">
        <v>2.1258690084156768</v>
      </c>
      <c r="GL23" s="38">
        <v>-5.7280283759091475</v>
      </c>
      <c r="GM23" s="38">
        <v>2.3553667968341756</v>
      </c>
      <c r="GN23" s="38">
        <v>2.2788875686915162</v>
      </c>
      <c r="GO23" s="38">
        <v>-5.082453736057289</v>
      </c>
      <c r="GP23" s="38">
        <v>2.747191277892199</v>
      </c>
      <c r="GQ23" s="38">
        <v>-7.0876343034050961</v>
      </c>
      <c r="GR23" s="38">
        <v>-4.2303019642995849</v>
      </c>
      <c r="GS23" s="38">
        <v>8.4268135347167714</v>
      </c>
      <c r="GT23" s="38">
        <v>-4.2642250156605286</v>
      </c>
      <c r="GU23" s="38">
        <v>10.902894815572424</v>
      </c>
      <c r="GV23" s="38">
        <v>-0.49685496861036427</v>
      </c>
      <c r="GW23" s="38">
        <v>0.71038381515424476</v>
      </c>
      <c r="GX23" s="38">
        <v>-3.1322351791943817</v>
      </c>
      <c r="GY23" s="38">
        <v>2.5619553868733647</v>
      </c>
      <c r="GZ23" s="38">
        <v>2.4464686816727266</v>
      </c>
      <c r="HA23" s="38">
        <v>-4.386341091554641</v>
      </c>
      <c r="HB23" s="38">
        <v>2.3821443670676246</v>
      </c>
      <c r="HC23" s="38">
        <v>-6.1132586656593446</v>
      </c>
      <c r="HD23" s="38">
        <v>-2.1931356801596422</v>
      </c>
      <c r="HE23" s="38">
        <v>1.1370187924328832</v>
      </c>
      <c r="HF23" s="38">
        <v>3.3557529409027609</v>
      </c>
      <c r="HG23" s="38">
        <v>11.181790624958765</v>
      </c>
      <c r="HH23" s="38">
        <v>-0.29994583148219078</v>
      </c>
      <c r="HI23" s="38">
        <v>4.6095517997736977</v>
      </c>
      <c r="HJ23" s="38">
        <v>-5.4988597631360818</v>
      </c>
      <c r="HK23" s="38">
        <v>-0.74903404843709609</v>
      </c>
      <c r="HL23" s="38">
        <v>2.0851465614182558</v>
      </c>
      <c r="HM23" s="38">
        <v>-4.850249470772809</v>
      </c>
      <c r="HN23" s="38">
        <v>2.8728114886371401</v>
      </c>
      <c r="HO23" s="38">
        <v>-5.0631515961211448</v>
      </c>
      <c r="HP23" s="38">
        <v>-3.9942663507054164</v>
      </c>
      <c r="HQ23" s="38">
        <v>1.6163121239523832</v>
      </c>
      <c r="HR23" s="38">
        <v>6.5989208078662642</v>
      </c>
      <c r="HS23" s="38">
        <v>1.8635510469114536</v>
      </c>
      <c r="HT23" s="38">
        <v>6.0150247465523137</v>
      </c>
      <c r="HU23" s="38">
        <v>-12.282906326330618</v>
      </c>
      <c r="HV23" s="38">
        <v>-97.563768262262514</v>
      </c>
      <c r="HW23" s="38">
        <v>659.18298184135381</v>
      </c>
      <c r="HX23" s="38">
        <v>327.87223665385693</v>
      </c>
      <c r="HY23" s="38">
        <v>38.836180406914934</v>
      </c>
      <c r="HZ23" s="38">
        <v>-0.60613982405463673</v>
      </c>
      <c r="IA23" s="38">
        <v>5.1443277453458336E-2</v>
      </c>
      <c r="IB23" s="38">
        <v>-6.303541291443878</v>
      </c>
      <c r="IC23" s="38">
        <v>2.1881242733752941</v>
      </c>
      <c r="ID23" s="38">
        <v>6.3554308806092763</v>
      </c>
      <c r="IE23" s="38">
        <v>2.327001493700152</v>
      </c>
      <c r="IF23" s="38">
        <v>2.7905886050351398</v>
      </c>
      <c r="IG23" s="38">
        <v>-4.2382054950608961</v>
      </c>
      <c r="IH23" s="38">
        <v>-11.738464208914195</v>
      </c>
      <c r="II23" s="38">
        <v>-6.2824109221944866</v>
      </c>
      <c r="IJ23" s="38">
        <v>-96.837872254971401</v>
      </c>
      <c r="IK23" s="38">
        <v>-22.970953282341327</v>
      </c>
      <c r="IL23" s="38">
        <v>-1.5291600524340225</v>
      </c>
      <c r="IM23" s="38">
        <v>2385.0565788126928</v>
      </c>
      <c r="IN23" s="38">
        <v>99.841508494411443</v>
      </c>
      <c r="IO23" s="38">
        <v>-0.37673864626754039</v>
      </c>
      <c r="IP23" s="38">
        <v>7.5852637537615379</v>
      </c>
      <c r="IQ23" s="38">
        <v>-2.5084564294418072</v>
      </c>
      <c r="IR23" s="38">
        <v>10.802233681808389</v>
      </c>
      <c r="IS23" s="38">
        <v>-10.88111048561359</v>
      </c>
      <c r="IT23" s="38">
        <v>-2.9486304735701196</v>
      </c>
      <c r="IU23" s="38">
        <v>-12.303694794429305</v>
      </c>
      <c r="IV23" s="38">
        <v>-13.391024661107167</v>
      </c>
      <c r="IW23" s="38">
        <v>-24.74128275235033</v>
      </c>
      <c r="IX23" s="38">
        <v>2.4950822820132998</v>
      </c>
      <c r="IY23" s="38">
        <v>10.874001964327462</v>
      </c>
      <c r="IZ23" s="38">
        <v>10.499997830361878</v>
      </c>
      <c r="JA23" s="38">
        <v>40.848997449051382</v>
      </c>
      <c r="JB23" s="38">
        <v>-7.2881687305256975</v>
      </c>
      <c r="JC23" s="38">
        <v>33.059122646780224</v>
      </c>
      <c r="JD23" s="38">
        <v>-3.7150947469039295</v>
      </c>
      <c r="JE23" s="38">
        <v>6.7060231409816566</v>
      </c>
      <c r="JF23" s="38">
        <v>-16.959583352295894</v>
      </c>
      <c r="JG23" s="38">
        <v>12.265470956088478</v>
      </c>
      <c r="JH23" s="38">
        <v>-23.792810401721169</v>
      </c>
      <c r="JI23" s="38">
        <v>-26.399881590234315</v>
      </c>
      <c r="JJ23" s="38">
        <v>-1.9557580415674636</v>
      </c>
      <c r="JK23" s="38">
        <v>11.206175554267887</v>
      </c>
      <c r="JL23" s="38">
        <v>8.0247940706507705</v>
      </c>
      <c r="JM23" s="38">
        <v>32.914143970674417</v>
      </c>
      <c r="JN23" s="38">
        <v>-6.3012968974107082</v>
      </c>
      <c r="JO23" s="38">
        <v>32.200370662473802</v>
      </c>
      <c r="JP23" s="38">
        <v>2.2650770001284855</v>
      </c>
      <c r="JQ23" s="38">
        <v>4.6296524826622232</v>
      </c>
      <c r="JR23" s="38">
        <v>-16.415128353052282</v>
      </c>
      <c r="JS23" s="38">
        <v>10.274677381627725</v>
      </c>
      <c r="JT23" s="38">
        <v>-15.610074868874335</v>
      </c>
      <c r="JU23" s="38">
        <v>-23.543005118981085</v>
      </c>
      <c r="JV23" s="38">
        <v>-8.4197283415187343</v>
      </c>
      <c r="JW23" s="38">
        <v>6.5095896171791736</v>
      </c>
      <c r="JX23" s="38">
        <v>6.1152584241644945</v>
      </c>
      <c r="JY23" s="38">
        <v>29.010474343877434</v>
      </c>
      <c r="JZ23" s="38">
        <v>-100</v>
      </c>
      <c r="KA23" s="38">
        <v>1.3461770222066463</v>
      </c>
      <c r="KB23" s="38">
        <v>2.223299156312379</v>
      </c>
      <c r="KC23" s="38">
        <v>-6.3792062212806115</v>
      </c>
      <c r="KD23" s="38">
        <v>11.10092690184679</v>
      </c>
      <c r="KE23" s="38">
        <v>-1.7360340535738601</v>
      </c>
      <c r="KF23" s="38">
        <v>-0.13064245721697887</v>
      </c>
      <c r="KG23" s="38">
        <v>-9.6567495573568181</v>
      </c>
      <c r="KH23" s="38">
        <v>15.930007117088479</v>
      </c>
      <c r="KI23" s="38">
        <v>-2.2699642539601967</v>
      </c>
      <c r="KJ23" s="38">
        <v>-3.4908110365893208</v>
      </c>
      <c r="KK23" s="38">
        <v>-4.2759328489548381</v>
      </c>
      <c r="KL23" s="38">
        <v>10.505757673103005</v>
      </c>
      <c r="KM23" s="38">
        <v>-0.3637098270209691</v>
      </c>
      <c r="KN23" s="38">
        <v>-2.5184515681919777</v>
      </c>
      <c r="KO23" s="38">
        <v>-3.7289907849833952</v>
      </c>
      <c r="KP23" s="38">
        <v>15.583595595583049</v>
      </c>
      <c r="KQ23" s="38">
        <v>-2.5495400610642633</v>
      </c>
      <c r="KR23" s="38">
        <v>-3.6048501599803444</v>
      </c>
      <c r="KS23" s="38">
        <v>-3.303727750103775</v>
      </c>
      <c r="KT23" s="38">
        <v>6.4493991936777917</v>
      </c>
      <c r="KU23" s="38">
        <v>-68.878089078666676</v>
      </c>
      <c r="KV23" s="38">
        <v>228.11116146138517</v>
      </c>
      <c r="KW23" s="38">
        <v>-3.0720815793956859</v>
      </c>
      <c r="KX23" s="38">
        <v>7.7608667612820028</v>
      </c>
      <c r="KY23" s="38">
        <v>-43.273098156738207</v>
      </c>
      <c r="KZ23" s="38">
        <v>-69.29531191861841</v>
      </c>
      <c r="LA23" s="38">
        <v>467.12309777549149</v>
      </c>
      <c r="LB23" s="38">
        <v>5.4261942308191209</v>
      </c>
      <c r="LC23" s="38">
        <v>-18.375895141271826</v>
      </c>
      <c r="LD23" s="38">
        <v>-31.459411146501779</v>
      </c>
      <c r="LE23" s="38">
        <v>47.537321245796647</v>
      </c>
      <c r="LF23" s="38">
        <v>39.882513175002003</v>
      </c>
      <c r="LG23" s="38">
        <v>-15.027125782012533</v>
      </c>
      <c r="LH23" s="38">
        <v>-35.074962806533733</v>
      </c>
      <c r="LI23" s="38">
        <v>37.103392226590728</v>
      </c>
      <c r="LJ23" s="38">
        <v>42.445537879074692</v>
      </c>
      <c r="LK23" s="38">
        <v>-12.279198743234517</v>
      </c>
      <c r="LL23" s="38">
        <v>-32.182506172299043</v>
      </c>
      <c r="LM23" s="60"/>
      <c r="LN23" s="61" t="s">
        <v>227</v>
      </c>
      <c r="LO23" s="73"/>
    </row>
    <row r="24" spans="1:328" s="7" customFormat="1" ht="18" customHeight="1">
      <c r="A24" s="502"/>
      <c r="B24" s="33"/>
      <c r="C24" s="34">
        <v>2.4</v>
      </c>
      <c r="D24" s="35">
        <v>0.148077459672668</v>
      </c>
      <c r="E24" s="36">
        <v>15</v>
      </c>
      <c r="F24" s="37"/>
      <c r="G24" s="37" t="s">
        <v>670</v>
      </c>
      <c r="H24" s="38">
        <v>14.356688205773878</v>
      </c>
      <c r="I24" s="38">
        <v>17.867682578051742</v>
      </c>
      <c r="J24" s="38">
        <v>19.102559376412984</v>
      </c>
      <c r="K24" s="38">
        <v>12.022059551281643</v>
      </c>
      <c r="L24" s="38">
        <v>7.758319091004438</v>
      </c>
      <c r="M24" s="38">
        <v>4.4661041575442653</v>
      </c>
      <c r="N24" s="38">
        <v>6.860536423266268</v>
      </c>
      <c r="O24" s="38">
        <v>9.9459927968030115</v>
      </c>
      <c r="P24" s="38">
        <v>3.714756387067581</v>
      </c>
      <c r="Q24" s="38">
        <v>4.6166078266574289</v>
      </c>
      <c r="R24" s="38">
        <v>4.2437536347635074</v>
      </c>
      <c r="S24" s="38">
        <v>4.6175534838283738E-2</v>
      </c>
      <c r="T24" s="38">
        <v>11.962387519451354</v>
      </c>
      <c r="U24" s="38">
        <v>8.4806382958255426</v>
      </c>
      <c r="V24" s="38">
        <v>5.8788140679625087</v>
      </c>
      <c r="W24" s="38">
        <v>9.2845218768772213</v>
      </c>
      <c r="X24" s="38">
        <v>9.1339444772841887</v>
      </c>
      <c r="Y24" s="38">
        <v>2.4482811924337682</v>
      </c>
      <c r="Z24" s="38">
        <v>5.3083898042277013</v>
      </c>
      <c r="AA24" s="38">
        <v>4.491289285715979</v>
      </c>
      <c r="AB24" s="38">
        <v>6.5907451415370986</v>
      </c>
      <c r="AC24" s="38">
        <v>5.7682388021303552</v>
      </c>
      <c r="AD24" s="38">
        <v>3.7720881848327963</v>
      </c>
      <c r="AE24" s="38">
        <v>4.035316901552747</v>
      </c>
      <c r="AF24" s="38">
        <v>3.9450310187038866</v>
      </c>
      <c r="AG24" s="38">
        <v>3.595906526740265</v>
      </c>
      <c r="AH24" s="38">
        <v>5.7607635246722566</v>
      </c>
      <c r="AI24" s="38">
        <v>6.1222272903751218</v>
      </c>
      <c r="AJ24" s="38">
        <v>3.8201093190402275</v>
      </c>
      <c r="AK24" s="38">
        <v>5.8678191836143014</v>
      </c>
      <c r="AL24" s="38">
        <v>3.7353429584492801</v>
      </c>
      <c r="AM24" s="38">
        <v>2.2593240306841409</v>
      </c>
      <c r="AN24" s="38">
        <v>4.6216103519091973</v>
      </c>
      <c r="AO24" s="38">
        <v>3.3970525454917038</v>
      </c>
      <c r="AP24" s="38">
        <v>0.77513159691362432</v>
      </c>
      <c r="AQ24" s="38">
        <v>1.4720388369908335</v>
      </c>
      <c r="AR24" s="38">
        <v>1.9667552722188617</v>
      </c>
      <c r="AS24" s="38">
        <v>1.5992635670956474</v>
      </c>
      <c r="AT24" s="38">
        <v>6.3419795450015357</v>
      </c>
      <c r="AU24" s="38">
        <v>4.720315057644072</v>
      </c>
      <c r="AV24" s="38">
        <v>6.0825255248767292</v>
      </c>
      <c r="AW24" s="38">
        <v>6.8774329889079269</v>
      </c>
      <c r="AX24" s="38">
        <v>5.1849225736700078</v>
      </c>
      <c r="AY24" s="38">
        <v>6.674366347149558</v>
      </c>
      <c r="AZ24" s="38">
        <v>6.4440379148785354</v>
      </c>
      <c r="BA24" s="38">
        <v>4.2281233752495666</v>
      </c>
      <c r="BB24" s="38">
        <v>7.1435150568777601</v>
      </c>
      <c r="BC24" s="38">
        <v>3.9534671328360247</v>
      </c>
      <c r="BD24" s="38">
        <v>1.5040628791926878</v>
      </c>
      <c r="BE24" s="38">
        <v>6.0323876623531447</v>
      </c>
      <c r="BF24" s="38">
        <v>1.0627483613879321</v>
      </c>
      <c r="BG24" s="38">
        <v>-79.983188750298581</v>
      </c>
      <c r="BH24" s="38">
        <v>-38.693787400039191</v>
      </c>
      <c r="BI24" s="38">
        <v>-16.511918953361743</v>
      </c>
      <c r="BJ24" s="38">
        <v>-25.458776916731381</v>
      </c>
      <c r="BK24" s="38">
        <v>-26.396357037223169</v>
      </c>
      <c r="BL24" s="38">
        <v>-16.756745444402725</v>
      </c>
      <c r="BM24" s="38">
        <v>-9.3457906812150782</v>
      </c>
      <c r="BN24" s="38">
        <v>-8.8070315316998915</v>
      </c>
      <c r="BO24" s="38">
        <v>3.2007016262870707</v>
      </c>
      <c r="BP24" s="38">
        <v>3.8361121090100454</v>
      </c>
      <c r="BQ24" s="38">
        <v>2.9839796844435682</v>
      </c>
      <c r="BR24" s="38">
        <v>8.6072926582907172</v>
      </c>
      <c r="BS24" s="38">
        <v>457.30261764055035</v>
      </c>
      <c r="BT24" s="38">
        <v>72.566200783085748</v>
      </c>
      <c r="BU24" s="38">
        <v>-24.897952603443102</v>
      </c>
      <c r="BV24" s="38">
        <v>-25.859508546683088</v>
      </c>
      <c r="BW24" s="38">
        <v>-13.704654811355184</v>
      </c>
      <c r="BX24" s="38">
        <v>-11.993882467675604</v>
      </c>
      <c r="BY24" s="38">
        <v>3.2634030460967978</v>
      </c>
      <c r="BZ24" s="38">
        <v>4.3656953502008378</v>
      </c>
      <c r="CA24" s="38">
        <v>2.4138153036469987</v>
      </c>
      <c r="CB24" s="38">
        <v>1.8277416638712509</v>
      </c>
      <c r="CC24" s="38">
        <v>4.1168767994932836</v>
      </c>
      <c r="CD24" s="38">
        <v>1.5095963605601668</v>
      </c>
      <c r="CE24" s="38">
        <v>0.3616609775378663</v>
      </c>
      <c r="CF24" s="38">
        <v>8.2637330193035723</v>
      </c>
      <c r="CG24" s="38">
        <v>86.146941099058296</v>
      </c>
      <c r="CH24" s="38">
        <v>104.69313915131329</v>
      </c>
      <c r="CI24" s="38">
        <v>90.708144087844914</v>
      </c>
      <c r="CJ24" s="38">
        <v>66.351672029815433</v>
      </c>
      <c r="CK24" s="38">
        <v>21.331871729001705</v>
      </c>
      <c r="CL24" s="38">
        <v>22.367998919791532</v>
      </c>
      <c r="CM24" s="38">
        <v>12.446892451335117</v>
      </c>
      <c r="CN24" s="38">
        <v>7.2776308599901967</v>
      </c>
      <c r="CO24" s="38">
        <v>6.3643517220112642</v>
      </c>
      <c r="CP24" s="38">
        <v>8.9145004617505776</v>
      </c>
      <c r="CQ24" s="38">
        <v>9.1315668465773001</v>
      </c>
      <c r="CR24" s="38">
        <v>14.41599347686649</v>
      </c>
      <c r="CS24" s="38">
        <v>4.5108995710789372</v>
      </c>
      <c r="CT24" s="38">
        <v>7.939549672736959</v>
      </c>
      <c r="CU24" s="38">
        <v>3.159804786467447</v>
      </c>
      <c r="CV24" s="38">
        <v>4.5064622609577185</v>
      </c>
      <c r="CW24" s="38">
        <v>8.3992580327869177</v>
      </c>
      <c r="CX24" s="38">
        <v>8.219388394558095</v>
      </c>
      <c r="CY24" s="38">
        <v>8.952363946574124</v>
      </c>
      <c r="CZ24" s="38">
        <v>8.9263330206123044</v>
      </c>
      <c r="DA24" s="38">
        <v>6.7092751802765775</v>
      </c>
      <c r="DB24" s="38">
        <v>3.8736694813682959</v>
      </c>
      <c r="DC24" s="38">
        <v>2.418810135929661</v>
      </c>
      <c r="DD24" s="38">
        <v>1.3093270342051682</v>
      </c>
      <c r="DE24" s="38">
        <v>4.1025329183256076</v>
      </c>
      <c r="DF24" s="38">
        <v>5.6124452335598534</v>
      </c>
      <c r="DG24" s="38">
        <v>8.4516909361923069</v>
      </c>
      <c r="DH24" s="38">
        <v>9.3219879558895826</v>
      </c>
      <c r="DI24" s="38">
        <v>6.551829248721333</v>
      </c>
      <c r="DJ24" s="38">
        <v>7.2362770766889497</v>
      </c>
      <c r="DK24" s="38">
        <v>-100</v>
      </c>
      <c r="DL24" s="38">
        <v>17.073258755236466</v>
      </c>
      <c r="DM24" s="38">
        <v>8.0044567792013197</v>
      </c>
      <c r="DN24" s="38">
        <v>6.8351455981075873</v>
      </c>
      <c r="DO24" s="38">
        <v>2.8273544300481177</v>
      </c>
      <c r="DP24" s="38">
        <v>8.7604964046956724</v>
      </c>
      <c r="DQ24" s="38">
        <v>7.0056324353916892</v>
      </c>
      <c r="DR24" s="38">
        <v>5.4436391691176311</v>
      </c>
      <c r="DS24" s="38">
        <v>4.4628897841430586</v>
      </c>
      <c r="DT24" s="38">
        <v>4.440686743513595</v>
      </c>
      <c r="DU24" s="38">
        <v>5.2337157342131775</v>
      </c>
      <c r="DV24" s="38">
        <v>3.5275497289093778</v>
      </c>
      <c r="DW24" s="38">
        <v>1.8155116414380217</v>
      </c>
      <c r="DX24" s="38">
        <v>3.3315773269955145</v>
      </c>
      <c r="DY24" s="38">
        <v>5.8695178706871474</v>
      </c>
      <c r="DZ24" s="38">
        <v>6.0925429452522621</v>
      </c>
      <c r="EA24" s="38">
        <v>5.1259138305685354</v>
      </c>
      <c r="EB24" s="38">
        <v>2.7583666512544625</v>
      </c>
      <c r="EC24" s="38">
        <v>-45.53176922695846</v>
      </c>
      <c r="ED24" s="38">
        <v>-22.904551412275424</v>
      </c>
      <c r="EE24" s="38">
        <v>-4.8025403110939351</v>
      </c>
      <c r="EF24" s="38">
        <v>5.1974048685424066</v>
      </c>
      <c r="EG24" s="38">
        <v>72.72130579182226</v>
      </c>
      <c r="EH24" s="38">
        <v>-17.055889072858221</v>
      </c>
      <c r="EI24" s="38">
        <v>3.3106467444604846</v>
      </c>
      <c r="EJ24" s="38">
        <v>2.4342173736317818</v>
      </c>
      <c r="EK24" s="38">
        <v>21.559492112720633</v>
      </c>
      <c r="EL24" s="38">
        <v>85.587373826553659</v>
      </c>
      <c r="EM24" s="38">
        <v>18.36530825937281</v>
      </c>
      <c r="EN24" s="38">
        <v>7.5598352320257192</v>
      </c>
      <c r="EO24" s="38">
        <v>9.4767571669986239</v>
      </c>
      <c r="EP24" s="38">
        <v>5.1505752512626088</v>
      </c>
      <c r="EQ24" s="38">
        <v>8.5327630166145667</v>
      </c>
      <c r="ER24" s="38">
        <v>6.4329617814089062</v>
      </c>
      <c r="ES24" s="38">
        <v>2.5349186249266467</v>
      </c>
      <c r="ET24" s="38">
        <v>7.8082302543036803</v>
      </c>
      <c r="EU24" s="38">
        <v>9.9537630290218715</v>
      </c>
      <c r="EV24" s="38">
        <v>6.9806432363381106</v>
      </c>
      <c r="EW24" s="38">
        <v>4.3324010563270861</v>
      </c>
      <c r="EX24" s="38">
        <v>4.9902009480683063</v>
      </c>
      <c r="EY24" s="38">
        <v>-20.941084897968736</v>
      </c>
      <c r="EZ24" s="38">
        <v>13.50707173034526</v>
      </c>
      <c r="FA24" s="38">
        <v>27.490617523560616</v>
      </c>
      <c r="FB24" s="38">
        <v>7.5248139823309401</v>
      </c>
      <c r="FC24" s="38">
        <v>5.5877192032391321</v>
      </c>
      <c r="FD24" s="38">
        <v>8.4798714517128673</v>
      </c>
      <c r="FE24" s="38">
        <v>6.4387908288465354</v>
      </c>
      <c r="FF24" s="38">
        <v>3.7812106720675587</v>
      </c>
      <c r="FG24" s="38">
        <v>5.0798690449885413</v>
      </c>
      <c r="FH24" s="38">
        <v>-17.889137730198485</v>
      </c>
      <c r="FI24" s="38">
        <v>11.479725225766458</v>
      </c>
      <c r="FJ24" s="38">
        <v>25.581360175125468</v>
      </c>
      <c r="FK24" s="38">
        <v>7.7081849434345742</v>
      </c>
      <c r="FL24" s="38">
        <v>-7.9690874528487825</v>
      </c>
      <c r="FM24" s="38">
        <v>6.3114260678009231</v>
      </c>
      <c r="FN24" s="38">
        <v>3.0480109662968715</v>
      </c>
      <c r="FO24" s="38">
        <v>8.6965239241690853</v>
      </c>
      <c r="FP24" s="38">
        <v>-2.4962295340569227</v>
      </c>
      <c r="FQ24" s="38">
        <v>-5.0896231529895459</v>
      </c>
      <c r="FR24" s="38">
        <v>-2.9941459456227761</v>
      </c>
      <c r="FS24" s="38">
        <v>0.53302698095045287</v>
      </c>
      <c r="FT24" s="38">
        <v>-2.6715474620726809</v>
      </c>
      <c r="FU24" s="38">
        <v>16.251666801588499</v>
      </c>
      <c r="FV24" s="38">
        <v>6.2685988497343601</v>
      </c>
      <c r="FW24" s="38">
        <v>-3.8372540393845611</v>
      </c>
      <c r="FX24" s="38">
        <v>-5.1435420378992092</v>
      </c>
      <c r="FY24" s="38">
        <v>7.425230213096583</v>
      </c>
      <c r="FZ24" s="38">
        <v>-3.0780658153200733</v>
      </c>
      <c r="GA24" s="38">
        <v>4.5593587193568368</v>
      </c>
      <c r="GB24" s="38">
        <v>-5.4751491377077173</v>
      </c>
      <c r="GC24" s="38">
        <v>-2.914214483287509</v>
      </c>
      <c r="GD24" s="38">
        <v>-0.19323046568432289</v>
      </c>
      <c r="GE24" s="38">
        <v>-5.1647255443496789</v>
      </c>
      <c r="GF24" s="38">
        <v>-1.8252281137747417</v>
      </c>
      <c r="GG24" s="38">
        <v>15.83734519260031</v>
      </c>
      <c r="GH24" s="38">
        <v>1.9894864071387843</v>
      </c>
      <c r="GI24" s="38">
        <v>7.6164138271113728</v>
      </c>
      <c r="GJ24" s="38">
        <v>-8.0933397885774099</v>
      </c>
      <c r="GK24" s="38">
        <v>4.8487191320131444</v>
      </c>
      <c r="GL24" s="38">
        <v>3.95341598364638E-2</v>
      </c>
      <c r="GM24" s="38">
        <v>4.4152918737626123</v>
      </c>
      <c r="GN24" s="38">
        <v>-11.265843572357511</v>
      </c>
      <c r="GO24" s="38">
        <v>-0.20381380103933111</v>
      </c>
      <c r="GP24" s="38">
        <v>-0.96764324788595957</v>
      </c>
      <c r="GQ24" s="38">
        <v>-3.2592798975847899</v>
      </c>
      <c r="GR24" s="38">
        <v>-2.5827926859991663</v>
      </c>
      <c r="GS24" s="38">
        <v>13.651161601655787</v>
      </c>
      <c r="GT24" s="38">
        <v>2.2481933686683959</v>
      </c>
      <c r="GU24" s="38">
        <v>7.5230201294634611</v>
      </c>
      <c r="GV24" s="38">
        <v>-8.4020305046214787</v>
      </c>
      <c r="GW24" s="38">
        <v>7.0397563162724879</v>
      </c>
      <c r="GX24" s="38">
        <v>0.3814441984127086</v>
      </c>
      <c r="GY24" s="38">
        <v>2.1502025890546719</v>
      </c>
      <c r="GZ24" s="38">
        <v>-9.5156835250089671</v>
      </c>
      <c r="HA24" s="38">
        <v>-2.2139902273840306</v>
      </c>
      <c r="HB24" s="38">
        <v>-2.3767448024627811</v>
      </c>
      <c r="HC24" s="38">
        <v>-1.0244785044636586</v>
      </c>
      <c r="HD24" s="38">
        <v>-3.7230255814257731</v>
      </c>
      <c r="HE24" s="38">
        <v>10.769219088811809</v>
      </c>
      <c r="HF24" s="38">
        <v>2.9552875209088398</v>
      </c>
      <c r="HG24" s="38">
        <v>8.0472374984359192</v>
      </c>
      <c r="HH24" s="38">
        <v>-8.7321527479527674</v>
      </c>
      <c r="HI24" s="38">
        <v>12.036437834707712</v>
      </c>
      <c r="HJ24" s="38">
        <v>-1.1493249667158381</v>
      </c>
      <c r="HK24" s="38">
        <v>3.478980822009305</v>
      </c>
      <c r="HL24" s="38">
        <v>-8.8376580143242478</v>
      </c>
      <c r="HM24" s="38">
        <v>-3.7625289167618519</v>
      </c>
      <c r="HN24" s="38">
        <v>-0.99437605565937304</v>
      </c>
      <c r="HO24" s="38">
        <v>-1.2381837973086647</v>
      </c>
      <c r="HP24" s="38">
        <v>-5.7272857694525783</v>
      </c>
      <c r="HQ24" s="38">
        <v>13.867573443224558</v>
      </c>
      <c r="HR24" s="38">
        <v>-0.11006180098756602</v>
      </c>
      <c r="HS24" s="38">
        <v>5.5013737536038434</v>
      </c>
      <c r="HT24" s="38">
        <v>-4.6604885909324167</v>
      </c>
      <c r="HU24" s="38">
        <v>6.7853942915168801</v>
      </c>
      <c r="HV24" s="38">
        <v>-80.421319070293606</v>
      </c>
      <c r="HW24" s="38">
        <v>216.92882141734731</v>
      </c>
      <c r="HX24" s="38">
        <v>24.146781758726931</v>
      </c>
      <c r="HY24" s="38">
        <v>-14.075653541756395</v>
      </c>
      <c r="HZ24" s="38">
        <v>-2.2396696125333193</v>
      </c>
      <c r="IA24" s="38">
        <v>11.696305720783883</v>
      </c>
      <c r="IB24" s="38">
        <v>2.6655963240614682</v>
      </c>
      <c r="IC24" s="38">
        <v>14.544289918792757</v>
      </c>
      <c r="ID24" s="38">
        <v>13.042835217366374</v>
      </c>
      <c r="IE24" s="38">
        <v>6.150949558499704</v>
      </c>
      <c r="IF24" s="38">
        <v>-5.4428935497072644</v>
      </c>
      <c r="IG24" s="38">
        <v>12.616278813331277</v>
      </c>
      <c r="IH24" s="38">
        <v>0.46517010974920936</v>
      </c>
      <c r="II24" s="38">
        <v>-1.8644433033553867</v>
      </c>
      <c r="IJ24" s="38">
        <v>-45.97043079430312</v>
      </c>
      <c r="IK24" s="38">
        <v>-15.175770900337525</v>
      </c>
      <c r="IL24" s="38">
        <v>13.787503848074081</v>
      </c>
      <c r="IM24" s="38">
        <v>13.910642430377806</v>
      </c>
      <c r="IN24" s="38">
        <v>20.464339860072769</v>
      </c>
      <c r="IO24" s="38">
        <v>15.767000826355854</v>
      </c>
      <c r="IP24" s="38">
        <v>10.928672572962313</v>
      </c>
      <c r="IQ24" s="38">
        <v>5.5434897818187068</v>
      </c>
      <c r="IR24" s="38">
        <v>-3.3172056854646996</v>
      </c>
      <c r="IS24" s="38">
        <v>9.7961575238606997</v>
      </c>
      <c r="IT24" s="38">
        <v>-0.6709542338122958</v>
      </c>
      <c r="IU24" s="38">
        <v>5.8623542737515209</v>
      </c>
      <c r="IV24" s="38">
        <v>-7.1024178083061429</v>
      </c>
      <c r="IW24" s="38">
        <v>-6.7245605649765565</v>
      </c>
      <c r="IX24" s="38">
        <v>6.0133415766978402</v>
      </c>
      <c r="IY24" s="38">
        <v>-0.63756363988680675</v>
      </c>
      <c r="IZ24" s="38">
        <v>-12.136958688329017</v>
      </c>
      <c r="JA24" s="38">
        <v>16.755606175000651</v>
      </c>
      <c r="JB24" s="38">
        <v>1.9350207954067571</v>
      </c>
      <c r="JC24" s="38">
        <v>0.69158239645655328</v>
      </c>
      <c r="JD24" s="38">
        <v>-4.1402885438493513</v>
      </c>
      <c r="JE24" s="38">
        <v>12.428585853508949</v>
      </c>
      <c r="JF24" s="38">
        <v>-0.47299164130765803</v>
      </c>
      <c r="JG24" s="38">
        <v>10.988477358337903</v>
      </c>
      <c r="JH24" s="38">
        <v>-15.144643787975596</v>
      </c>
      <c r="JI24" s="38">
        <v>-3.6645080133899626</v>
      </c>
      <c r="JJ24" s="38">
        <v>1.3188924260956441</v>
      </c>
      <c r="JK24" s="38">
        <v>0.65952264177961695</v>
      </c>
      <c r="JL24" s="38">
        <v>-8.8641192072254285</v>
      </c>
      <c r="JM24" s="38">
        <v>16.561870636353945</v>
      </c>
      <c r="JN24" s="38">
        <v>2.6254319984794705</v>
      </c>
      <c r="JO24" s="38">
        <v>0.66752513848251738</v>
      </c>
      <c r="JP24" s="38">
        <v>-6.09139181670038</v>
      </c>
      <c r="JQ24" s="38">
        <v>9.4409998331951499</v>
      </c>
      <c r="JR24" s="38">
        <v>-1.8669714531036021</v>
      </c>
      <c r="JS24" s="38">
        <v>9.786160714043973</v>
      </c>
      <c r="JT24" s="38">
        <v>-12.805091377460244</v>
      </c>
      <c r="JU24" s="38">
        <v>-2.2672495445796699</v>
      </c>
      <c r="JV24" s="38">
        <v>4.0427118517333724</v>
      </c>
      <c r="JW24" s="38">
        <v>1.4672895083269992</v>
      </c>
      <c r="JX24" s="38">
        <v>-11.173452017889446</v>
      </c>
      <c r="JY24" s="38">
        <v>17.310619106872153</v>
      </c>
      <c r="JZ24" s="38">
        <v>-100</v>
      </c>
      <c r="KA24" s="38">
        <v>9.4506529172511762</v>
      </c>
      <c r="KB24" s="38">
        <v>-5.8522983692277961</v>
      </c>
      <c r="KC24" s="38">
        <v>9.5040690334126765</v>
      </c>
      <c r="KD24" s="38">
        <v>3.7526912902489613</v>
      </c>
      <c r="KE24" s="38">
        <v>0.97231800108134792</v>
      </c>
      <c r="KF24" s="38">
        <v>-6.8715892714189692</v>
      </c>
      <c r="KG24" s="38">
        <v>5.3961564332873877</v>
      </c>
      <c r="KH24" s="38">
        <v>9.7392252343425696</v>
      </c>
      <c r="KI24" s="38">
        <v>-0.65688275300375665</v>
      </c>
      <c r="KJ24" s="38">
        <v>-8.2310125760256483</v>
      </c>
      <c r="KK24" s="38">
        <v>4.415848693388142</v>
      </c>
      <c r="KL24" s="38">
        <v>9.7159007362212009</v>
      </c>
      <c r="KM24" s="38">
        <v>9.7439862633663665E-2</v>
      </c>
      <c r="KN24" s="38">
        <v>-9.7188734349863921</v>
      </c>
      <c r="KO24" s="38">
        <v>2.6891207802208044</v>
      </c>
      <c r="KP24" s="38">
        <v>11.349605754097041</v>
      </c>
      <c r="KQ24" s="38">
        <v>2.5559463281179688</v>
      </c>
      <c r="KR24" s="38">
        <v>-9.5286869168180743</v>
      </c>
      <c r="KS24" s="38">
        <v>1.7535008850632465</v>
      </c>
      <c r="KT24" s="38">
        <v>8.8418944257015539</v>
      </c>
      <c r="KU24" s="38">
        <v>-45.63906440138615</v>
      </c>
      <c r="KV24" s="38">
        <v>28.054948131719925</v>
      </c>
      <c r="KW24" s="38">
        <v>25.645222592987494</v>
      </c>
      <c r="KX24" s="38">
        <v>20.27510893648352</v>
      </c>
      <c r="KY24" s="38">
        <v>-10.745975222574572</v>
      </c>
      <c r="KZ24" s="38">
        <v>-38.505537727878547</v>
      </c>
      <c r="LA24" s="38">
        <v>56.496815281259899</v>
      </c>
      <c r="LB24" s="38">
        <v>19.254762618138457</v>
      </c>
      <c r="LC24" s="38">
        <v>5.9184538051920441</v>
      </c>
      <c r="LD24" s="38">
        <v>-6.1151411575795009</v>
      </c>
      <c r="LE24" s="38">
        <v>-0.18828651733370805</v>
      </c>
      <c r="LF24" s="38">
        <v>8.3680920234970841</v>
      </c>
      <c r="LG24" s="38">
        <v>7.8061231845621109</v>
      </c>
      <c r="LH24" s="38">
        <v>-9.8251796077131246</v>
      </c>
      <c r="LI24" s="38">
        <v>3.0221757685189345</v>
      </c>
      <c r="LJ24" s="38">
        <v>6.2714767051071476</v>
      </c>
      <c r="LK24" s="38">
        <v>3.8577888182824438</v>
      </c>
      <c r="LL24" s="38">
        <v>-5.1875406898817857</v>
      </c>
      <c r="LM24" s="60"/>
      <c r="LN24" s="61" t="s">
        <v>671</v>
      </c>
      <c r="LO24" s="73"/>
    </row>
    <row r="25" spans="1:328" s="7" customFormat="1" ht="18" customHeight="1">
      <c r="A25" s="502"/>
      <c r="B25" s="33"/>
      <c r="C25" s="34">
        <v>2.5</v>
      </c>
      <c r="D25" s="35">
        <v>1.15368662569003</v>
      </c>
      <c r="E25" s="44">
        <v>17</v>
      </c>
      <c r="F25" s="37"/>
      <c r="G25" s="37" t="s">
        <v>350</v>
      </c>
      <c r="H25" s="38">
        <v>14.369105195216861</v>
      </c>
      <c r="I25" s="38">
        <v>9.7705918323024719</v>
      </c>
      <c r="J25" s="38">
        <v>2.7346923857613774</v>
      </c>
      <c r="K25" s="38">
        <v>5.5337285725712348</v>
      </c>
      <c r="L25" s="38">
        <v>5.4872471433804435</v>
      </c>
      <c r="M25" s="38">
        <v>5.3881156058821489</v>
      </c>
      <c r="N25" s="38">
        <v>1.6591281963090267</v>
      </c>
      <c r="O25" s="38">
        <v>3.0774435830581695</v>
      </c>
      <c r="P25" s="38">
        <v>1.4271108960525254</v>
      </c>
      <c r="Q25" s="38">
        <v>0.6783553603932404</v>
      </c>
      <c r="R25" s="38">
        <v>4.0967614446093989</v>
      </c>
      <c r="S25" s="38">
        <v>2.0020960368488687</v>
      </c>
      <c r="T25" s="38">
        <v>3.9428663963855684</v>
      </c>
      <c r="U25" s="38">
        <v>12.629175523495746</v>
      </c>
      <c r="V25" s="38">
        <v>4.1068660545000313</v>
      </c>
      <c r="W25" s="38">
        <v>8.1815673370690689</v>
      </c>
      <c r="X25" s="38">
        <v>10.961394307980996</v>
      </c>
      <c r="Y25" s="38">
        <v>2.295376906379758</v>
      </c>
      <c r="Z25" s="38">
        <v>5.1008396686499822</v>
      </c>
      <c r="AA25" s="38">
        <v>1.0856198546918279</v>
      </c>
      <c r="AB25" s="38">
        <v>0.17788905124858445</v>
      </c>
      <c r="AC25" s="38">
        <v>4.6981568188099629</v>
      </c>
      <c r="AD25" s="38">
        <v>4.6631765675370929</v>
      </c>
      <c r="AE25" s="38">
        <v>9.781241780332266</v>
      </c>
      <c r="AF25" s="38">
        <v>4.3702378558231487</v>
      </c>
      <c r="AG25" s="38">
        <v>2.4680577798036722</v>
      </c>
      <c r="AH25" s="38">
        <v>4.3803023853894416</v>
      </c>
      <c r="AI25" s="38">
        <v>3.7809227976747906</v>
      </c>
      <c r="AJ25" s="38">
        <v>5.7166183655732681</v>
      </c>
      <c r="AK25" s="38">
        <v>7.8622635024073304</v>
      </c>
      <c r="AL25" s="38">
        <v>8.9557285510348805</v>
      </c>
      <c r="AM25" s="38">
        <v>6.433650485889018</v>
      </c>
      <c r="AN25" s="38">
        <v>0.54573446072554077</v>
      </c>
      <c r="AO25" s="38">
        <v>3.1440250801807963</v>
      </c>
      <c r="AP25" s="38">
        <v>0.34592526548482283</v>
      </c>
      <c r="AQ25" s="38">
        <v>3.9950360783849419</v>
      </c>
      <c r="AR25" s="38">
        <v>1.4148994700069721</v>
      </c>
      <c r="AS25" s="38">
        <v>4.6427346601452939</v>
      </c>
      <c r="AT25" s="38">
        <v>4.6602994375257509</v>
      </c>
      <c r="AU25" s="38">
        <v>4.8588816979358711</v>
      </c>
      <c r="AV25" s="38">
        <v>5.2187179002031172</v>
      </c>
      <c r="AW25" s="38">
        <v>4.2700911001922037</v>
      </c>
      <c r="AX25" s="38">
        <v>4.8733130270677094</v>
      </c>
      <c r="AY25" s="38">
        <v>4.6610237365001979</v>
      </c>
      <c r="AZ25" s="38">
        <v>4.1261258652584161</v>
      </c>
      <c r="BA25" s="38">
        <v>3.0679929169070732</v>
      </c>
      <c r="BB25" s="38">
        <v>7.9532002671323312</v>
      </c>
      <c r="BC25" s="38">
        <v>2.2389239311543747</v>
      </c>
      <c r="BD25" s="38">
        <v>0.16286542481476829</v>
      </c>
      <c r="BE25" s="38">
        <v>5.097807068257751</v>
      </c>
      <c r="BF25" s="38">
        <v>-8.3882855754488901</v>
      </c>
      <c r="BG25" s="38">
        <v>-47.552937202199644</v>
      </c>
      <c r="BH25" s="38">
        <v>-21.248426006564287</v>
      </c>
      <c r="BI25" s="38">
        <v>10.696306209999619</v>
      </c>
      <c r="BJ25" s="38">
        <v>6.6300258936150982</v>
      </c>
      <c r="BK25" s="38">
        <v>2.419220815049556</v>
      </c>
      <c r="BL25" s="38">
        <v>5.0882847956731752</v>
      </c>
      <c r="BM25" s="38">
        <v>5.7419956323947758</v>
      </c>
      <c r="BN25" s="38">
        <v>3.5498538937807353</v>
      </c>
      <c r="BO25" s="38">
        <v>5.3346327711041965</v>
      </c>
      <c r="BP25" s="38">
        <v>8.7143187310656742</v>
      </c>
      <c r="BQ25" s="38">
        <v>6.3026553339226439</v>
      </c>
      <c r="BR25" s="38">
        <v>17.699185928540359</v>
      </c>
      <c r="BS25" s="38">
        <v>88.682702961035602</v>
      </c>
      <c r="BT25" s="38">
        <v>19.301790705378224</v>
      </c>
      <c r="BU25" s="38">
        <v>0.22634898069786402</v>
      </c>
      <c r="BV25" s="38">
        <v>-2.4139399165633364</v>
      </c>
      <c r="BW25" s="38">
        <v>13.671863988263212</v>
      </c>
      <c r="BX25" s="38">
        <v>14.163483989546037</v>
      </c>
      <c r="BY25" s="38">
        <v>17.044458948945788</v>
      </c>
      <c r="BZ25" s="38">
        <v>19.530938797242811</v>
      </c>
      <c r="CA25" s="38">
        <v>12.408877315531043</v>
      </c>
      <c r="CB25" s="38">
        <v>14.649844196910095</v>
      </c>
      <c r="CC25" s="38">
        <v>6.2415566478758251</v>
      </c>
      <c r="CD25" s="38">
        <v>4.8636925780807445</v>
      </c>
      <c r="CE25" s="38">
        <v>8.0041101370877499</v>
      </c>
      <c r="CF25" s="38">
        <v>7.4150897564299214</v>
      </c>
      <c r="CG25" s="38">
        <v>10.471508028424111</v>
      </c>
      <c r="CH25" s="38">
        <v>13.992296838356012</v>
      </c>
      <c r="CI25" s="38">
        <v>12.224055980478425</v>
      </c>
      <c r="CJ25" s="38">
        <v>9.886407183410256</v>
      </c>
      <c r="CK25" s="38">
        <v>2.5094009832742188</v>
      </c>
      <c r="CL25" s="38">
        <v>0.32978691586151854</v>
      </c>
      <c r="CM25" s="38">
        <v>2.3619369561805286</v>
      </c>
      <c r="CN25" s="38">
        <v>2.2366771868302919</v>
      </c>
      <c r="CO25" s="38">
        <v>5.5746688589595124</v>
      </c>
      <c r="CP25" s="38">
        <v>3.4274851285074419</v>
      </c>
      <c r="CQ25" s="38">
        <v>1.375457871354385</v>
      </c>
      <c r="CR25" s="38">
        <v>6.9458668175352614</v>
      </c>
      <c r="CS25" s="38">
        <v>2.072194818584606</v>
      </c>
      <c r="CT25" s="38">
        <v>1.6781999215460104</v>
      </c>
      <c r="CU25" s="38">
        <v>3.2598773378029477</v>
      </c>
      <c r="CV25" s="38">
        <v>3.4354678037070983</v>
      </c>
      <c r="CW25" s="38">
        <v>4.6220726322061125</v>
      </c>
      <c r="CX25" s="38">
        <v>8.1088228003039404</v>
      </c>
      <c r="CY25" s="38">
        <v>5.8292765968118943</v>
      </c>
      <c r="CZ25" s="38">
        <v>6.8929953463927234</v>
      </c>
      <c r="DA25" s="38">
        <v>3.6311564848670912</v>
      </c>
      <c r="DB25" s="38">
        <v>0.72402204812020443</v>
      </c>
      <c r="DC25" s="38">
        <v>3.4097185746186085</v>
      </c>
      <c r="DD25" s="38">
        <v>1.1915664344204231</v>
      </c>
      <c r="DE25" s="38">
        <v>3.5495950214758238</v>
      </c>
      <c r="DF25" s="38">
        <v>7.9153158200702762</v>
      </c>
      <c r="DG25" s="38">
        <v>5.1410534555460998</v>
      </c>
      <c r="DH25" s="38">
        <v>-0.4977275434566053</v>
      </c>
      <c r="DI25" s="38">
        <v>-0.92624569973659732</v>
      </c>
      <c r="DJ25" s="38">
        <v>2.9199899440281314</v>
      </c>
      <c r="DK25" s="38">
        <v>-100</v>
      </c>
      <c r="DL25" s="38">
        <v>8.7323279988177518</v>
      </c>
      <c r="DM25" s="38">
        <v>5.4703584608467111</v>
      </c>
      <c r="DN25" s="38">
        <v>2.0133280900134025</v>
      </c>
      <c r="DO25" s="38">
        <v>2.2822427326327386</v>
      </c>
      <c r="DP25" s="38">
        <v>6.6884236523751923</v>
      </c>
      <c r="DQ25" s="38">
        <v>7.1266809293308455</v>
      </c>
      <c r="DR25" s="38">
        <v>1.9995659110053623</v>
      </c>
      <c r="DS25" s="38">
        <v>6.4264292090942376</v>
      </c>
      <c r="DT25" s="38">
        <v>3.7519048199227996</v>
      </c>
      <c r="DU25" s="38">
        <v>5.72192437493635</v>
      </c>
      <c r="DV25" s="38">
        <v>5.0847181212295993</v>
      </c>
      <c r="DW25" s="38">
        <v>2.5028665904480505</v>
      </c>
      <c r="DX25" s="38">
        <v>3.5504088981236777</v>
      </c>
      <c r="DY25" s="38">
        <v>4.7889743932432367</v>
      </c>
      <c r="DZ25" s="38">
        <v>4.5440549410496089</v>
      </c>
      <c r="EA25" s="38">
        <v>4.380453081796972</v>
      </c>
      <c r="EB25" s="38">
        <v>-1.1396871228568557</v>
      </c>
      <c r="EC25" s="38">
        <v>-19.977151992089944</v>
      </c>
      <c r="ED25" s="38">
        <v>4.7605692997259439</v>
      </c>
      <c r="EE25" s="38">
        <v>4.8520782028470109</v>
      </c>
      <c r="EF25" s="38">
        <v>10.713672398548084</v>
      </c>
      <c r="EG25" s="38">
        <v>26.379301439284333</v>
      </c>
      <c r="EH25" s="38">
        <v>8.3684769513436805</v>
      </c>
      <c r="EI25" s="38">
        <v>16.246881140924074</v>
      </c>
      <c r="EJ25" s="38">
        <v>8.5667617197883033</v>
      </c>
      <c r="EK25" s="38">
        <v>8.6909136004033485</v>
      </c>
      <c r="EL25" s="38">
        <v>11.902486099416066</v>
      </c>
      <c r="EM25" s="38">
        <v>1.7049429327767029</v>
      </c>
      <c r="EN25" s="38">
        <v>3.7102118912189894</v>
      </c>
      <c r="EO25" s="38">
        <v>3.3439113192925305</v>
      </c>
      <c r="EP25" s="38">
        <v>2.8296739312271484</v>
      </c>
      <c r="EQ25" s="38">
        <v>6.2264518077651303</v>
      </c>
      <c r="ER25" s="38">
        <v>3.8173224302005622</v>
      </c>
      <c r="ES25" s="38">
        <v>2.7510798968083776</v>
      </c>
      <c r="ET25" s="38">
        <v>3.9399788416616417</v>
      </c>
      <c r="EU25" s="38">
        <v>4.8500115039280587</v>
      </c>
      <c r="EV25" s="38">
        <v>5.1944109732720847</v>
      </c>
      <c r="EW25" s="38">
        <v>4.6771707728579628</v>
      </c>
      <c r="EX25" s="38">
        <v>4.173837848374589</v>
      </c>
      <c r="EY25" s="38">
        <v>-4.4722246380512587</v>
      </c>
      <c r="EZ25" s="38">
        <v>14.617855450156014</v>
      </c>
      <c r="FA25" s="38">
        <v>8.9777488355792485</v>
      </c>
      <c r="FB25" s="38">
        <v>3.4209105170884868</v>
      </c>
      <c r="FC25" s="38">
        <v>3.0703130317788521</v>
      </c>
      <c r="FD25" s="38">
        <v>4.5270544123972059</v>
      </c>
      <c r="FE25" s="38">
        <v>5.5508861730709071</v>
      </c>
      <c r="FF25" s="38">
        <v>4.2374884364430727</v>
      </c>
      <c r="FG25" s="38">
        <v>4.3143238638580357</v>
      </c>
      <c r="FH25" s="38">
        <v>-2.8993742539213656</v>
      </c>
      <c r="FI25" s="38">
        <v>14.858383856720209</v>
      </c>
      <c r="FJ25" s="38">
        <v>7.5169402034671862</v>
      </c>
      <c r="FK25" s="38">
        <v>4.0598603718085684</v>
      </c>
      <c r="FL25" s="38">
        <v>-7.0837952691945532</v>
      </c>
      <c r="FM25" s="38">
        <v>18.459691791203809</v>
      </c>
      <c r="FN25" s="38">
        <v>-4.6850085513223547</v>
      </c>
      <c r="FO25" s="38">
        <v>-6.3211428677161621</v>
      </c>
      <c r="FP25" s="38">
        <v>2.7868039823146376</v>
      </c>
      <c r="FQ25" s="38">
        <v>0.73247858418675094</v>
      </c>
      <c r="FR25" s="38">
        <v>-0.62612829153493976</v>
      </c>
      <c r="FS25" s="38">
        <v>20.720423669370518</v>
      </c>
      <c r="FT25" s="38">
        <v>-12.969773975677128</v>
      </c>
      <c r="FU25" s="38">
        <v>4.9320871737605643</v>
      </c>
      <c r="FV25" s="38">
        <v>2.0959076883117547</v>
      </c>
      <c r="FW25" s="38">
        <v>0.48408078564372659</v>
      </c>
      <c r="FX25" s="38">
        <v>-10.819737841767619</v>
      </c>
      <c r="FY25" s="38">
        <v>10.866852343053068</v>
      </c>
      <c r="FZ25" s="38">
        <v>-2.0881242465682845</v>
      </c>
      <c r="GA25" s="38">
        <v>-6.3624029200555015</v>
      </c>
      <c r="GB25" s="38">
        <v>2.6902101836400902</v>
      </c>
      <c r="GC25" s="38">
        <v>-2.8317766661895405</v>
      </c>
      <c r="GD25" s="38">
        <v>0.76030393334880841</v>
      </c>
      <c r="GE25" s="38">
        <v>18.78761611957718</v>
      </c>
      <c r="GF25" s="38">
        <v>-13.612248782754818</v>
      </c>
      <c r="GG25" s="38">
        <v>8.494923335915388</v>
      </c>
      <c r="GH25" s="38">
        <v>4.1504043656459544E-2</v>
      </c>
      <c r="GI25" s="38">
        <v>2.3959682190511415</v>
      </c>
      <c r="GJ25" s="38">
        <v>-3.3671116828062395</v>
      </c>
      <c r="GK25" s="38">
        <v>2.477892545297621</v>
      </c>
      <c r="GL25" s="38">
        <v>1.7441075824293506</v>
      </c>
      <c r="GM25" s="38">
        <v>-3.9562969237983907</v>
      </c>
      <c r="GN25" s="38">
        <v>-5.3298327689159635</v>
      </c>
      <c r="GO25" s="38">
        <v>-0.16692669463660081</v>
      </c>
      <c r="GP25" s="38">
        <v>-3.0890922283671784</v>
      </c>
      <c r="GQ25" s="38">
        <v>17.720924552820904</v>
      </c>
      <c r="GR25" s="38">
        <v>-9.7142252664112618</v>
      </c>
      <c r="GS25" s="38">
        <v>8.4586745632966966</v>
      </c>
      <c r="GT25" s="38">
        <v>4.9335678857198815</v>
      </c>
      <c r="GU25" s="38">
        <v>-2.6510232059124945</v>
      </c>
      <c r="GV25" s="38">
        <v>-5.1282761547996927</v>
      </c>
      <c r="GW25" s="38">
        <v>4.3903206859056354</v>
      </c>
      <c r="GX25" s="38">
        <v>1.1598657296898409</v>
      </c>
      <c r="GY25" s="38">
        <v>-2.1649140245385468</v>
      </c>
      <c r="GZ25" s="38">
        <v>-3.4083885621005976</v>
      </c>
      <c r="HA25" s="38">
        <v>0.8451415933059252</v>
      </c>
      <c r="HB25" s="38">
        <v>-5.3323600034041192</v>
      </c>
      <c r="HC25" s="38">
        <v>11.208595839041507</v>
      </c>
      <c r="HD25" s="38">
        <v>-7.3810712761525537</v>
      </c>
      <c r="HE25" s="38">
        <v>5.5163984890227482</v>
      </c>
      <c r="HF25" s="38">
        <v>8.749509750772134</v>
      </c>
      <c r="HG25" s="38">
        <v>-5.0662698204263279</v>
      </c>
      <c r="HH25" s="38">
        <v>-2.1086972726336768</v>
      </c>
      <c r="HI25" s="38">
        <v>4.4078430944080509</v>
      </c>
      <c r="HJ25" s="38">
        <v>1.3518062735956562</v>
      </c>
      <c r="HK25" s="38">
        <v>-1.829180844708219</v>
      </c>
      <c r="HL25" s="38">
        <v>-4.2792354332166127</v>
      </c>
      <c r="HM25" s="38">
        <v>1.4285495484163846</v>
      </c>
      <c r="HN25" s="38">
        <v>-5.5239905102938138</v>
      </c>
      <c r="HO25" s="38">
        <v>10.640234867073062</v>
      </c>
      <c r="HP25" s="38">
        <v>-8.322267727180872</v>
      </c>
      <c r="HQ25" s="38">
        <v>10.517655143777233</v>
      </c>
      <c r="HR25" s="38">
        <v>2.9930824417130992</v>
      </c>
      <c r="HS25" s="38">
        <v>-6.9939894256382189</v>
      </c>
      <c r="HT25" s="38">
        <v>2.7143263530510637</v>
      </c>
      <c r="HU25" s="38">
        <v>-8.9897137526752147</v>
      </c>
      <c r="HV25" s="38">
        <v>-41.976803057434822</v>
      </c>
      <c r="HW25" s="38">
        <v>47.407807344902466</v>
      </c>
      <c r="HX25" s="38">
        <v>34.548867125159319</v>
      </c>
      <c r="HY25" s="38">
        <v>-2.2972921591265276</v>
      </c>
      <c r="HZ25" s="38">
        <v>-9.2548351502338306</v>
      </c>
      <c r="IA25" s="38">
        <v>13.523540005907407</v>
      </c>
      <c r="IB25" s="38">
        <v>-7.7519784015026687</v>
      </c>
      <c r="IC25" s="38">
        <v>8.2265090078875289</v>
      </c>
      <c r="ID25" s="38">
        <v>4.7682648407241288</v>
      </c>
      <c r="IE25" s="38">
        <v>-4.0098701491866393</v>
      </c>
      <c r="IF25" s="38">
        <v>0.43576374861034139</v>
      </c>
      <c r="IG25" s="38">
        <v>0.76734742688280733</v>
      </c>
      <c r="IH25" s="38">
        <v>-6.9834379295484439</v>
      </c>
      <c r="II25" s="38">
        <v>-6.7958265160536939</v>
      </c>
      <c r="IJ25" s="38">
        <v>13.035534770358097</v>
      </c>
      <c r="IK25" s="38">
        <v>-4.8711001184915261</v>
      </c>
      <c r="IL25" s="38">
        <v>5.7033353695764504</v>
      </c>
      <c r="IM25" s="38">
        <v>14.014518520072514</v>
      </c>
      <c r="IN25" s="38">
        <v>-5.4240515461539331</v>
      </c>
      <c r="IO25" s="38">
        <v>10.525661279735175</v>
      </c>
      <c r="IP25" s="38">
        <v>-1.4741861182999685</v>
      </c>
      <c r="IQ25" s="38">
        <v>-2.0962250076990045</v>
      </c>
      <c r="IR25" s="38">
        <v>-6.9300795084880207</v>
      </c>
      <c r="IS25" s="38">
        <v>-0.53952073100985842</v>
      </c>
      <c r="IT25" s="38">
        <v>-4.1978136813177542</v>
      </c>
      <c r="IU25" s="38">
        <v>-7.3041327062045127</v>
      </c>
      <c r="IV25" s="38">
        <v>16.251878718309555</v>
      </c>
      <c r="IW25" s="38">
        <v>-1.8392888199821442</v>
      </c>
      <c r="IX25" s="38">
        <v>4.0636723256826741</v>
      </c>
      <c r="IY25" s="38">
        <v>11.639574041919658</v>
      </c>
      <c r="IZ25" s="38">
        <v>-11.773220438019365</v>
      </c>
      <c r="JA25" s="38">
        <v>8.1756008577187629</v>
      </c>
      <c r="JB25" s="38">
        <v>0.52142498391505399</v>
      </c>
      <c r="JC25" s="38">
        <v>-2.2160293474635182</v>
      </c>
      <c r="JD25" s="38">
        <v>-3.8913792291481997</v>
      </c>
      <c r="JE25" s="38">
        <v>-2.5623537194291117</v>
      </c>
      <c r="JF25" s="38">
        <v>-6.0985530967307255</v>
      </c>
      <c r="JG25" s="38">
        <v>-2.2106524962052703</v>
      </c>
      <c r="JH25" s="38">
        <v>10.954118804862063</v>
      </c>
      <c r="JI25" s="38">
        <v>-2.2181855348352286</v>
      </c>
      <c r="JJ25" s="38">
        <v>5.6824574782256434</v>
      </c>
      <c r="JK25" s="38">
        <v>11.829413942225102</v>
      </c>
      <c r="JL25" s="38">
        <v>-10.761088672638479</v>
      </c>
      <c r="JM25" s="38">
        <v>11.780779812648262</v>
      </c>
      <c r="JN25" s="38">
        <v>-1.598135906272077</v>
      </c>
      <c r="JO25" s="38">
        <v>-1.2331761490254678</v>
      </c>
      <c r="JP25" s="38">
        <v>-6.8241329904410435</v>
      </c>
      <c r="JQ25" s="38">
        <v>-5.2957434310374651</v>
      </c>
      <c r="JR25" s="38">
        <v>-3.5947731180003188</v>
      </c>
      <c r="JS25" s="38">
        <v>-4.3082469335946882</v>
      </c>
      <c r="JT25" s="38">
        <v>13.539640436874365</v>
      </c>
      <c r="JU25" s="38">
        <v>1.9043617435615374</v>
      </c>
      <c r="JV25" s="38">
        <v>2.9655969274849951</v>
      </c>
      <c r="JW25" s="38">
        <v>5.8319319526268316</v>
      </c>
      <c r="JX25" s="38">
        <v>-11.145406465653068</v>
      </c>
      <c r="JY25" s="38">
        <v>16.120326876749829</v>
      </c>
      <c r="JZ25" s="38">
        <v>-100</v>
      </c>
      <c r="KA25" s="38">
        <v>0.40458383836934786</v>
      </c>
      <c r="KB25" s="38">
        <v>6.8191309147078272</v>
      </c>
      <c r="KC25" s="38">
        <v>2.0269249753812204</v>
      </c>
      <c r="KD25" s="38">
        <v>-0.63319900147919839</v>
      </c>
      <c r="KE25" s="38">
        <v>-2.607553397917755</v>
      </c>
      <c r="KF25" s="38">
        <v>3.3178914655667739</v>
      </c>
      <c r="KG25" s="38">
        <v>2.2958754603913434</v>
      </c>
      <c r="KH25" s="38">
        <v>3.647388624664444</v>
      </c>
      <c r="KI25" s="38">
        <v>-2.2074823594426647</v>
      </c>
      <c r="KJ25" s="38">
        <v>-1.6269337488377857</v>
      </c>
      <c r="KK25" s="38">
        <v>6.7355988315337783</v>
      </c>
      <c r="KL25" s="38">
        <v>1.042702262351483</v>
      </c>
      <c r="KM25" s="38">
        <v>-0.35061840672503308</v>
      </c>
      <c r="KN25" s="38">
        <v>-2.219847029428891</v>
      </c>
      <c r="KO25" s="38">
        <v>4.1131864183970919</v>
      </c>
      <c r="KP25" s="38">
        <v>2.0753222175045209</v>
      </c>
      <c r="KQ25" s="38">
        <v>0.84128693642873031</v>
      </c>
      <c r="KR25" s="38">
        <v>-2.4483850186555998</v>
      </c>
      <c r="KS25" s="38">
        <v>3.9502588288715828</v>
      </c>
      <c r="KT25" s="38">
        <v>-3.3229115843193</v>
      </c>
      <c r="KU25" s="38">
        <v>-18.373645170795271</v>
      </c>
      <c r="KV25" s="38">
        <v>27.708060584686194</v>
      </c>
      <c r="KW25" s="38">
        <v>4.041059921574373</v>
      </c>
      <c r="KX25" s="38">
        <v>2.0816723784165703</v>
      </c>
      <c r="KY25" s="38">
        <v>-6.8237781399315907</v>
      </c>
      <c r="KZ25" s="38">
        <v>9.50786926624383</v>
      </c>
      <c r="LA25" s="38">
        <v>11.604860257557164</v>
      </c>
      <c r="LB25" s="38">
        <v>-4.6625897203236804</v>
      </c>
      <c r="LC25" s="38">
        <v>-6.7172261622425964</v>
      </c>
      <c r="LD25" s="38">
        <v>12.743580971216019</v>
      </c>
      <c r="LE25" s="38">
        <v>1.4344393870852485</v>
      </c>
      <c r="LF25" s="38">
        <v>-2.782866435502882</v>
      </c>
      <c r="LG25" s="38">
        <v>-7.0466974147311845</v>
      </c>
      <c r="LH25" s="38">
        <v>12.182571001110972</v>
      </c>
      <c r="LI25" s="38">
        <v>4.7851284095897739</v>
      </c>
      <c r="LJ25" s="38">
        <v>-4.9876718157737798</v>
      </c>
      <c r="LK25" s="38">
        <v>-8.0013624216458368</v>
      </c>
      <c r="LL25" s="38">
        <v>13.480598626982101</v>
      </c>
      <c r="LM25" s="64"/>
      <c r="LN25" s="61" t="s">
        <v>388</v>
      </c>
      <c r="LO25" s="73"/>
    </row>
    <row r="26" spans="1:328" s="7" customFormat="1" ht="18" customHeight="1">
      <c r="A26" s="502"/>
      <c r="B26" s="33"/>
      <c r="C26" s="34">
        <v>2.6</v>
      </c>
      <c r="D26" s="35">
        <v>0.92710639121706195</v>
      </c>
      <c r="E26" s="44">
        <v>18</v>
      </c>
      <c r="F26" s="37"/>
      <c r="G26" s="37" t="s">
        <v>677</v>
      </c>
      <c r="H26" s="38">
        <v>9.2625399460002313</v>
      </c>
      <c r="I26" s="38">
        <v>9.062280100287694</v>
      </c>
      <c r="J26" s="38">
        <v>1.5362639023239808</v>
      </c>
      <c r="K26" s="38">
        <v>1.481547247637252</v>
      </c>
      <c r="L26" s="38">
        <v>0.49218098306641878</v>
      </c>
      <c r="M26" s="38">
        <v>7.0477920518675461</v>
      </c>
      <c r="N26" s="38">
        <v>6.1631689960627085</v>
      </c>
      <c r="O26" s="38">
        <v>6.8577157216633537</v>
      </c>
      <c r="P26" s="38">
        <v>3.0233658915266091</v>
      </c>
      <c r="Q26" s="38">
        <v>1.8165144266593956</v>
      </c>
      <c r="R26" s="38">
        <v>8.0035878169444317</v>
      </c>
      <c r="S26" s="38">
        <v>9.6493887939814726</v>
      </c>
      <c r="T26" s="38">
        <v>12.055719489198012</v>
      </c>
      <c r="U26" s="38">
        <v>18.469456994865268</v>
      </c>
      <c r="V26" s="38">
        <v>13.465138847908435</v>
      </c>
      <c r="W26" s="38">
        <v>3.992906354028932</v>
      </c>
      <c r="X26" s="38">
        <v>3.1111239162673314</v>
      </c>
      <c r="Y26" s="38">
        <v>0.5446981352224185</v>
      </c>
      <c r="Z26" s="38">
        <v>2.5419932359558572</v>
      </c>
      <c r="AA26" s="38">
        <v>1.407850188091416</v>
      </c>
      <c r="AB26" s="38">
        <v>1.1018341191730769</v>
      </c>
      <c r="AC26" s="38">
        <v>-3.3798345493703152</v>
      </c>
      <c r="AD26" s="38">
        <v>2.9339116194823589</v>
      </c>
      <c r="AE26" s="38">
        <v>4.6857608085092437</v>
      </c>
      <c r="AF26" s="38">
        <v>0.17939515590651922</v>
      </c>
      <c r="AG26" s="38">
        <v>3.4687960922000372</v>
      </c>
      <c r="AH26" s="38">
        <v>8.1615632834723044</v>
      </c>
      <c r="AI26" s="38">
        <v>0.60963508636208985</v>
      </c>
      <c r="AJ26" s="38">
        <v>3.227570769863334</v>
      </c>
      <c r="AK26" s="38">
        <v>4.126112621089348</v>
      </c>
      <c r="AL26" s="38">
        <v>4.1586334255001987</v>
      </c>
      <c r="AM26" s="38">
        <v>5.3572738524079142</v>
      </c>
      <c r="AN26" s="38">
        <v>4.6657798077282706</v>
      </c>
      <c r="AO26" s="38">
        <v>5.120325052812106</v>
      </c>
      <c r="AP26" s="38">
        <v>5.5768928754380624</v>
      </c>
      <c r="AQ26" s="38">
        <v>2.3722820971133984</v>
      </c>
      <c r="AR26" s="38">
        <v>6.4837719959598843</v>
      </c>
      <c r="AS26" s="38">
        <v>4.6803582849770322</v>
      </c>
      <c r="AT26" s="38">
        <v>4.0331547423163414</v>
      </c>
      <c r="AU26" s="38">
        <v>4.158024892554991</v>
      </c>
      <c r="AV26" s="38">
        <v>5.3446541981011677</v>
      </c>
      <c r="AW26" s="38">
        <v>4.0414168179746071</v>
      </c>
      <c r="AX26" s="38">
        <v>5.0257247772593274</v>
      </c>
      <c r="AY26" s="38">
        <v>5.3029528217625597</v>
      </c>
      <c r="AZ26" s="38">
        <v>5.4028841959520548</v>
      </c>
      <c r="BA26" s="38">
        <v>2.3525851119335215</v>
      </c>
      <c r="BB26" s="38">
        <v>6.6958750582529092E-2</v>
      </c>
      <c r="BC26" s="38">
        <v>3.4348244040579772</v>
      </c>
      <c r="BD26" s="38">
        <v>5.9863171290160722</v>
      </c>
      <c r="BE26" s="38">
        <v>6.166458212560272</v>
      </c>
      <c r="BF26" s="38">
        <v>-6.7229802902095201</v>
      </c>
      <c r="BG26" s="38">
        <v>-54.108696990703656</v>
      </c>
      <c r="BH26" s="38">
        <v>-29.897381075529779</v>
      </c>
      <c r="BI26" s="38">
        <v>-6.34712499056225</v>
      </c>
      <c r="BJ26" s="38">
        <v>4.7190343703622943</v>
      </c>
      <c r="BK26" s="38">
        <v>1.9573132594918832</v>
      </c>
      <c r="BL26" s="38">
        <v>2.7450434758821558</v>
      </c>
      <c r="BM26" s="38">
        <v>2.4824311321144421</v>
      </c>
      <c r="BN26" s="38">
        <v>2.8365364136351303</v>
      </c>
      <c r="BO26" s="38">
        <v>4.3704415070883158</v>
      </c>
      <c r="BP26" s="38">
        <v>0.99668259876655441</v>
      </c>
      <c r="BQ26" s="38">
        <v>1.7912809341263909</v>
      </c>
      <c r="BR26" s="38">
        <v>10.882926939069023</v>
      </c>
      <c r="BS26" s="38">
        <v>125.77593133824442</v>
      </c>
      <c r="BT26" s="38">
        <v>38.032483890114378</v>
      </c>
      <c r="BU26" s="38">
        <v>-20.226122979404053</v>
      </c>
      <c r="BV26" s="38">
        <v>-25.009887472851474</v>
      </c>
      <c r="BW26" s="38">
        <v>-10.698404818440238</v>
      </c>
      <c r="BX26" s="38">
        <v>-2.9347865988525257</v>
      </c>
      <c r="BY26" s="38">
        <v>-0.20995915014080424</v>
      </c>
      <c r="BZ26" s="38">
        <v>1.7146297309789986</v>
      </c>
      <c r="CA26" s="38">
        <v>2.9633229285991547</v>
      </c>
      <c r="CB26" s="38">
        <v>1.3645126856295349</v>
      </c>
      <c r="CC26" s="38">
        <v>0.80893026488686814</v>
      </c>
      <c r="CD26" s="38">
        <v>3.4129191135367165</v>
      </c>
      <c r="CE26" s="38">
        <v>8.4686888312872668</v>
      </c>
      <c r="CF26" s="38">
        <v>8.5765821136664471</v>
      </c>
      <c r="CG26" s="38">
        <v>19.413554217617857</v>
      </c>
      <c r="CH26" s="38">
        <v>10.199733962705011</v>
      </c>
      <c r="CI26" s="38">
        <v>8.3704642293872524</v>
      </c>
      <c r="CJ26" s="38">
        <v>7.2145209643962147</v>
      </c>
      <c r="CK26" s="38">
        <v>5.4004628092852727</v>
      </c>
      <c r="CL26" s="38">
        <v>8.7513606411535534</v>
      </c>
      <c r="CM26" s="38">
        <v>3.7611992679590855</v>
      </c>
      <c r="CN26" s="38">
        <v>2.5905186226585073</v>
      </c>
      <c r="CO26" s="38">
        <v>4.8873083997493296</v>
      </c>
      <c r="CP26" s="38">
        <v>3.6208737485347626</v>
      </c>
      <c r="CQ26" s="38">
        <v>3.137745807570937</v>
      </c>
      <c r="CR26" s="38">
        <v>8.959504107091476</v>
      </c>
      <c r="CS26" s="38">
        <v>7.8185465608122513</v>
      </c>
      <c r="CT26" s="38">
        <v>8.2402746218584184</v>
      </c>
      <c r="CU26" s="38">
        <v>9.8937746465008019</v>
      </c>
      <c r="CV26" s="38">
        <v>8.8614929801064335</v>
      </c>
      <c r="CW26" s="38">
        <v>9.2662986966657144</v>
      </c>
      <c r="CX26" s="38">
        <v>2.9786652828362605</v>
      </c>
      <c r="CY26" s="38">
        <v>4.5035324242622892</v>
      </c>
      <c r="CZ26" s="38">
        <v>6.7617987027405633</v>
      </c>
      <c r="DA26" s="38">
        <v>3.591637521267586</v>
      </c>
      <c r="DB26" s="38">
        <v>5.2376489708072995</v>
      </c>
      <c r="DC26" s="38">
        <v>8.5017219697931949</v>
      </c>
      <c r="DD26" s="38">
        <v>7.8556427895275505</v>
      </c>
      <c r="DE26" s="38">
        <v>9.7525497421877105</v>
      </c>
      <c r="DF26" s="38">
        <v>14.10904603308694</v>
      </c>
      <c r="DG26" s="38">
        <v>10.796818986514367</v>
      </c>
      <c r="DH26" s="38">
        <v>8.8907801402112767</v>
      </c>
      <c r="DI26" s="38">
        <v>8.073668647428093</v>
      </c>
      <c r="DJ26" s="38">
        <v>9.5111829644380208</v>
      </c>
      <c r="DK26" s="38">
        <v>-100</v>
      </c>
      <c r="DL26" s="38">
        <v>6.6351377766468858</v>
      </c>
      <c r="DM26" s="38">
        <v>3.0919982031627882</v>
      </c>
      <c r="DN26" s="38">
        <v>5.3409466131565324</v>
      </c>
      <c r="DO26" s="38">
        <v>6.4594489744145278</v>
      </c>
      <c r="DP26" s="38">
        <v>14.552038768498093</v>
      </c>
      <c r="DQ26" s="38">
        <v>2.4689495772245635</v>
      </c>
      <c r="DR26" s="38">
        <v>1.6971212301588565</v>
      </c>
      <c r="DS26" s="38">
        <v>1.4949843692845235</v>
      </c>
      <c r="DT26" s="38">
        <v>3.7662654452815332</v>
      </c>
      <c r="DU26" s="38">
        <v>2.6917132148161897</v>
      </c>
      <c r="DV26" s="38">
        <v>4.7180381230422341</v>
      </c>
      <c r="DW26" s="38">
        <v>4.2647003487428066</v>
      </c>
      <c r="DX26" s="38">
        <v>5.0893600441811486</v>
      </c>
      <c r="DY26" s="38">
        <v>4.4978806509545564</v>
      </c>
      <c r="DZ26" s="38">
        <v>5.2399647108791072</v>
      </c>
      <c r="EA26" s="38">
        <v>1.9901794672249906</v>
      </c>
      <c r="EB26" s="38">
        <v>1.9395334020078252</v>
      </c>
      <c r="EC26" s="38">
        <v>-29.195372846485768</v>
      </c>
      <c r="ED26" s="38">
        <v>3.1618727805819162</v>
      </c>
      <c r="EE26" s="38">
        <v>3.2831516446086368</v>
      </c>
      <c r="EF26" s="38">
        <v>4.1910054466807338</v>
      </c>
      <c r="EG26" s="38">
        <v>28.616770018072515</v>
      </c>
      <c r="EH26" s="38">
        <v>-13.175338996083525</v>
      </c>
      <c r="EI26" s="38">
        <v>1.5736183737178777</v>
      </c>
      <c r="EJ26" s="38">
        <v>1.8232663319678579</v>
      </c>
      <c r="EK26" s="38">
        <v>11.713554302262125</v>
      </c>
      <c r="EL26" s="38">
        <v>8.503047007196102</v>
      </c>
      <c r="EM26" s="38">
        <v>5.8661371054623572</v>
      </c>
      <c r="EN26" s="38">
        <v>3.6796679677672159</v>
      </c>
      <c r="EO26" s="38">
        <v>6.5537472671206132</v>
      </c>
      <c r="EP26" s="38">
        <v>9.0189851862452173</v>
      </c>
      <c r="EQ26" s="38">
        <v>5.4525077212623785</v>
      </c>
      <c r="ER26" s="38">
        <v>5.2139624622128622</v>
      </c>
      <c r="ES26" s="38">
        <v>8.6769838149791951</v>
      </c>
      <c r="ET26" s="38">
        <v>11.122086777991754</v>
      </c>
      <c r="EU26" s="38">
        <v>4.5670344004092271</v>
      </c>
      <c r="EV26" s="38">
        <v>4.7512642110381478</v>
      </c>
      <c r="EW26" s="38">
        <v>3.8684660704823841</v>
      </c>
      <c r="EX26" s="38">
        <v>4.6783874463726107</v>
      </c>
      <c r="EY26" s="38">
        <v>-6.9873706110159901</v>
      </c>
      <c r="EZ26" s="38">
        <v>3.2892329396758271</v>
      </c>
      <c r="FA26" s="38">
        <v>6.9654701644887638</v>
      </c>
      <c r="FB26" s="38">
        <v>6.6957342599852154</v>
      </c>
      <c r="FC26" s="38">
        <v>8.3313033691499498</v>
      </c>
      <c r="FD26" s="38">
        <v>5.3333077599079388</v>
      </c>
      <c r="FE26" s="38">
        <v>4.5859195107897932</v>
      </c>
      <c r="FF26" s="38">
        <v>3.87046949657379</v>
      </c>
      <c r="FG26" s="38">
        <v>4.1559238545841453</v>
      </c>
      <c r="FH26" s="38">
        <v>-5.0832149704672815</v>
      </c>
      <c r="FI26" s="38">
        <v>3.111766862605748</v>
      </c>
      <c r="FJ26" s="38">
        <v>6.7919948016017031</v>
      </c>
      <c r="FK26" s="38">
        <v>6.1335630660089464</v>
      </c>
      <c r="FL26" s="38">
        <v>-12.032806658365885</v>
      </c>
      <c r="FM26" s="38">
        <v>6.1791334207857744</v>
      </c>
      <c r="FN26" s="38">
        <v>20.883919126922265</v>
      </c>
      <c r="FO26" s="38">
        <v>-7.1866238634200386E-2</v>
      </c>
      <c r="FP26" s="38">
        <v>6.4622308335009535</v>
      </c>
      <c r="FQ26" s="38">
        <v>-2.3390704069034456</v>
      </c>
      <c r="FR26" s="38">
        <v>-4.3795914582785258</v>
      </c>
      <c r="FS26" s="38">
        <v>2.5487817612774819</v>
      </c>
      <c r="FT26" s="38">
        <v>6.9470315886435401</v>
      </c>
      <c r="FU26" s="38">
        <v>-7.581889698460472</v>
      </c>
      <c r="FV26" s="38">
        <v>9.0834820362016444</v>
      </c>
      <c r="FW26" s="38">
        <v>-11.900642027288569</v>
      </c>
      <c r="FX26" s="38">
        <v>-12.194035717978323</v>
      </c>
      <c r="FY26" s="38">
        <v>-1.1479266523739824</v>
      </c>
      <c r="FZ26" s="38">
        <v>20.818776256721634</v>
      </c>
      <c r="GA26" s="38">
        <v>-1.0460879282558864</v>
      </c>
      <c r="GB26" s="38">
        <v>13.407298320681505</v>
      </c>
      <c r="GC26" s="38">
        <v>-3.1461221761499019</v>
      </c>
      <c r="GD26" s="38">
        <v>-3.7540181800758461</v>
      </c>
      <c r="GE26" s="38">
        <v>-1.1309516231726491</v>
      </c>
      <c r="GF26" s="38">
        <v>5.6942169419948385</v>
      </c>
      <c r="GG26" s="38">
        <v>-1.9659281400930411</v>
      </c>
      <c r="GH26" s="38">
        <v>10.745738864355062</v>
      </c>
      <c r="GI26" s="38">
        <v>-9.9672414707480925</v>
      </c>
      <c r="GJ26" s="38">
        <v>-7.1682823793353379</v>
      </c>
      <c r="GK26" s="38">
        <v>-5.3235786479704217</v>
      </c>
      <c r="GL26" s="38">
        <v>10.732651567237127</v>
      </c>
      <c r="GM26" s="38">
        <v>-1.8851434453275999</v>
      </c>
      <c r="GN26" s="38">
        <v>10.584601766571609</v>
      </c>
      <c r="GO26" s="38">
        <v>-1.2221442911654066</v>
      </c>
      <c r="GP26" s="38">
        <v>-4.8185255854934326</v>
      </c>
      <c r="GQ26" s="38">
        <v>-1.429306409965335</v>
      </c>
      <c r="GR26" s="38">
        <v>1.0089759209782159</v>
      </c>
      <c r="GS26" s="38">
        <v>4.4402112277678754</v>
      </c>
      <c r="GT26" s="38">
        <v>12.630538827411968</v>
      </c>
      <c r="GU26" s="38">
        <v>-13.842845254030877</v>
      </c>
      <c r="GV26" s="38">
        <v>-4.1201432047682971</v>
      </c>
      <c r="GW26" s="38">
        <v>-1.0295845097573135</v>
      </c>
      <c r="GX26" s="38">
        <v>3.0012078979204659</v>
      </c>
      <c r="GY26" s="38">
        <v>0.66787629115785307</v>
      </c>
      <c r="GZ26" s="38">
        <v>11.547182713186643</v>
      </c>
      <c r="HA26" s="38">
        <v>-1.1912938613858728</v>
      </c>
      <c r="HB26" s="38">
        <v>-3.7231928283916034</v>
      </c>
      <c r="HC26" s="38">
        <v>-2.0762579217606998</v>
      </c>
      <c r="HD26" s="38">
        <v>1.4476403039313794</v>
      </c>
      <c r="HE26" s="38">
        <v>4.8938251203324228</v>
      </c>
      <c r="HF26" s="38">
        <v>9.2118263718306252</v>
      </c>
      <c r="HG26" s="38">
        <v>-10.382589565724857</v>
      </c>
      <c r="HH26" s="38">
        <v>-5.7439685549648942</v>
      </c>
      <c r="HI26" s="38">
        <v>-1.6414853913869649</v>
      </c>
      <c r="HJ26" s="38">
        <v>3.1248394107476116</v>
      </c>
      <c r="HK26" s="38">
        <v>1.8147437769556092</v>
      </c>
      <c r="HL26" s="38">
        <v>10.167212753949258</v>
      </c>
      <c r="HM26" s="38">
        <v>-0.25649117536498522</v>
      </c>
      <c r="HN26" s="38">
        <v>-3.4690586051829087</v>
      </c>
      <c r="HO26" s="38">
        <v>-1.9833293395183915</v>
      </c>
      <c r="HP26" s="38">
        <v>-1.4881962877850157</v>
      </c>
      <c r="HQ26" s="38">
        <v>2.5514505571908757</v>
      </c>
      <c r="HR26" s="38">
        <v>12.88747279482007</v>
      </c>
      <c r="HS26" s="38">
        <v>-8.1719397959779911</v>
      </c>
      <c r="HT26" s="38">
        <v>-5.583765010818567</v>
      </c>
      <c r="HU26" s="38">
        <v>-13.582978463833783</v>
      </c>
      <c r="HV26" s="38">
        <v>-49.26367429075448</v>
      </c>
      <c r="HW26" s="38">
        <v>55.530126970738564</v>
      </c>
      <c r="HX26" s="38">
        <v>47.17675836476198</v>
      </c>
      <c r="HY26" s="38">
        <v>11.529346299031445</v>
      </c>
      <c r="HZ26" s="38">
        <v>-6.0148377971433717</v>
      </c>
      <c r="IA26" s="38">
        <v>-1.2260448375942872</v>
      </c>
      <c r="IB26" s="38">
        <v>-1.739988635001481</v>
      </c>
      <c r="IC26" s="38">
        <v>2.9057943200071321</v>
      </c>
      <c r="ID26" s="38">
        <v>14.571297197564874</v>
      </c>
      <c r="IE26" s="38">
        <v>-11.140268104967532</v>
      </c>
      <c r="IF26" s="38">
        <v>-4.8409387988785824</v>
      </c>
      <c r="IG26" s="38">
        <v>-5.8645082628666643</v>
      </c>
      <c r="IH26" s="38">
        <v>3.3075289938914665</v>
      </c>
      <c r="II26" s="38">
        <v>-4.9136477113962798</v>
      </c>
      <c r="IJ26" s="38">
        <v>-14.941321845463477</v>
      </c>
      <c r="IK26" s="38">
        <v>4.8413157465617047</v>
      </c>
      <c r="IL26" s="38">
        <v>11.921753752192643</v>
      </c>
      <c r="IM26" s="38">
        <v>7.3610725186020716</v>
      </c>
      <c r="IN26" s="38">
        <v>1.0183793394402016</v>
      </c>
      <c r="IO26" s="38">
        <v>4.8904748138158141</v>
      </c>
      <c r="IP26" s="38">
        <v>15.977824457522473</v>
      </c>
      <c r="IQ26" s="38">
        <v>-12.520078366528651</v>
      </c>
      <c r="IR26" s="38">
        <v>-5.3625089241322428</v>
      </c>
      <c r="IS26" s="38">
        <v>-3.4329005659933358</v>
      </c>
      <c r="IT26" s="38">
        <v>8.3581462782708229</v>
      </c>
      <c r="IU26" s="38">
        <v>-4.8190657747247911</v>
      </c>
      <c r="IV26" s="38">
        <v>-6.4516594853543268</v>
      </c>
      <c r="IW26" s="38">
        <v>-3.2481264018310583</v>
      </c>
      <c r="IX26" s="38">
        <v>10.063899206844852</v>
      </c>
      <c r="IY26" s="38">
        <v>6.2158960207197254</v>
      </c>
      <c r="IZ26" s="38">
        <v>-0.69084076627341062</v>
      </c>
      <c r="JA26" s="38">
        <v>8.2251590767608747</v>
      </c>
      <c r="JB26" s="38">
        <v>10.656069802288769</v>
      </c>
      <c r="JC26" s="38">
        <v>-13.507066294879806</v>
      </c>
      <c r="JD26" s="38">
        <v>-3.2437710041879484</v>
      </c>
      <c r="JE26" s="38">
        <v>-4.5988750080527296</v>
      </c>
      <c r="JF26" s="38">
        <v>7.8529310045112055</v>
      </c>
      <c r="JG26" s="38">
        <v>0.55355885889834155</v>
      </c>
      <c r="JH26" s="38">
        <v>-7.4312407153421418</v>
      </c>
      <c r="JI26" s="38">
        <v>-2.8696852026434527</v>
      </c>
      <c r="JJ26" s="38">
        <v>11.745257284386227</v>
      </c>
      <c r="JK26" s="38">
        <v>5.2181623229325709</v>
      </c>
      <c r="JL26" s="38">
        <v>-0.32155577610839714</v>
      </c>
      <c r="JM26" s="38">
        <v>1.9974371300595379</v>
      </c>
      <c r="JN26" s="38">
        <v>12.294620898065858</v>
      </c>
      <c r="JO26" s="38">
        <v>-11.637999565920282</v>
      </c>
      <c r="JP26" s="38">
        <v>-6.1168290170290192</v>
      </c>
      <c r="JQ26" s="38">
        <v>-3.0830060847192584</v>
      </c>
      <c r="JR26" s="38">
        <v>11.198120139731913</v>
      </c>
      <c r="JS26" s="38">
        <v>-4.5192568276604561E-2</v>
      </c>
      <c r="JT26" s="38">
        <v>-5.8031912360130633</v>
      </c>
      <c r="JU26" s="38">
        <v>0.98578655762587175</v>
      </c>
      <c r="JV26" s="38">
        <v>8.501643597560431</v>
      </c>
      <c r="JW26" s="38">
        <v>3.4080931660866298</v>
      </c>
      <c r="JX26" s="38">
        <v>-1.0695383165329702</v>
      </c>
      <c r="JY26" s="38">
        <v>3.3541300045386322</v>
      </c>
      <c r="JZ26" s="38">
        <v>-100</v>
      </c>
      <c r="KA26" s="38">
        <v>22.918513036284622</v>
      </c>
      <c r="KB26" s="38">
        <v>-0.38862699375960119</v>
      </c>
      <c r="KC26" s="38">
        <v>4.7100453794483457</v>
      </c>
      <c r="KD26" s="38">
        <v>-16.826349636504162</v>
      </c>
      <c r="KE26" s="38">
        <v>18.834329746111592</v>
      </c>
      <c r="KF26" s="38">
        <v>1.7843916967715785</v>
      </c>
      <c r="KG26" s="38">
        <v>5.8218488781812709</v>
      </c>
      <c r="KH26" s="38">
        <v>-10.503846180469338</v>
      </c>
      <c r="KI26" s="38">
        <v>6.2995392636017158</v>
      </c>
      <c r="KJ26" s="38">
        <v>1.0177196549038712</v>
      </c>
      <c r="KK26" s="38">
        <v>5.6115135600777819</v>
      </c>
      <c r="KL26" s="38">
        <v>-8.501078045590603</v>
      </c>
      <c r="KM26" s="38">
        <v>5.1987536997868915</v>
      </c>
      <c r="KN26" s="38">
        <v>3.0110131262157864</v>
      </c>
      <c r="KO26" s="38">
        <v>5.1543078163885951</v>
      </c>
      <c r="KP26" s="38">
        <v>-7.7773865866454628</v>
      </c>
      <c r="KQ26" s="38">
        <v>4.6066586010977062</v>
      </c>
      <c r="KR26" s="38">
        <v>3.7425383051137118</v>
      </c>
      <c r="KS26" s="38">
        <v>1.9071676373969098</v>
      </c>
      <c r="KT26" s="38">
        <v>-7.82318229479921</v>
      </c>
      <c r="KU26" s="38">
        <v>-27.342854996040302</v>
      </c>
      <c r="KV26" s="38">
        <v>51.152191160653558</v>
      </c>
      <c r="KW26" s="38">
        <v>2.0269714485736472</v>
      </c>
      <c r="KX26" s="38">
        <v>-7.0129526195418066</v>
      </c>
      <c r="KY26" s="38">
        <v>-10.30965418674019</v>
      </c>
      <c r="KZ26" s="38">
        <v>2.0375317750465314</v>
      </c>
      <c r="LA26" s="38">
        <v>19.358354434302541</v>
      </c>
      <c r="LB26" s="38">
        <v>-6.7844087624467875</v>
      </c>
      <c r="LC26" s="38">
        <v>-1.5978599161028626</v>
      </c>
      <c r="LD26" s="38">
        <v>-0.89489878076550156</v>
      </c>
      <c r="LE26" s="38">
        <v>16.457631962964172</v>
      </c>
      <c r="LF26" s="38">
        <v>-8.7096042873376405</v>
      </c>
      <c r="LG26" s="38">
        <v>1.1299222939552038</v>
      </c>
      <c r="LH26" s="38">
        <v>1.3980065348200554</v>
      </c>
      <c r="LI26" s="38">
        <v>12.647804534176259</v>
      </c>
      <c r="LJ26" s="38">
        <v>-8.9161132795331497</v>
      </c>
      <c r="LK26" s="38">
        <v>4.458521199574264</v>
      </c>
      <c r="LL26" s="38">
        <v>3.6793411607786624</v>
      </c>
      <c r="LM26" s="64"/>
      <c r="LN26" s="61" t="s">
        <v>678</v>
      </c>
      <c r="LO26" s="73"/>
    </row>
    <row r="27" spans="1:328" s="7" customFormat="1" ht="30" customHeight="1">
      <c r="A27" s="502"/>
      <c r="B27" s="33"/>
      <c r="C27" s="34">
        <v>2.7</v>
      </c>
      <c r="D27" s="35">
        <v>0.38260864516027698</v>
      </c>
      <c r="E27" s="36">
        <v>21</v>
      </c>
      <c r="F27" s="37"/>
      <c r="G27" s="37" t="s">
        <v>686</v>
      </c>
      <c r="H27" s="38">
        <v>3.9196355233809044</v>
      </c>
      <c r="I27" s="38">
        <v>4.3267056198868232</v>
      </c>
      <c r="J27" s="38">
        <v>3.8185875062631425</v>
      </c>
      <c r="K27" s="38">
        <v>5.2841516218955462</v>
      </c>
      <c r="L27" s="38">
        <v>3.0394103746674546</v>
      </c>
      <c r="M27" s="38">
        <v>3.2966977464476344</v>
      </c>
      <c r="N27" s="38">
        <v>2.1446733087489633</v>
      </c>
      <c r="O27" s="38">
        <v>6.3561430967590411</v>
      </c>
      <c r="P27" s="38">
        <v>3.2795192683059895</v>
      </c>
      <c r="Q27" s="38">
        <v>5.1220806208343674</v>
      </c>
      <c r="R27" s="38">
        <v>9.5310155976977313</v>
      </c>
      <c r="S27" s="38">
        <v>3.9141050205792993</v>
      </c>
      <c r="T27" s="38">
        <v>2.6162479692351468</v>
      </c>
      <c r="U27" s="38">
        <v>3.8689026939489111</v>
      </c>
      <c r="V27" s="38">
        <v>7.5627597116366729</v>
      </c>
      <c r="W27" s="38">
        <v>6.479381587396233</v>
      </c>
      <c r="X27" s="38">
        <v>5.9125255895233693</v>
      </c>
      <c r="Y27" s="38">
        <v>1.5540579477783467</v>
      </c>
      <c r="Z27" s="38">
        <v>3.798639914089847</v>
      </c>
      <c r="AA27" s="38">
        <v>3.6175608434078015</v>
      </c>
      <c r="AB27" s="38">
        <v>2.8596531614278859</v>
      </c>
      <c r="AC27" s="38">
        <v>9.2568946180112732</v>
      </c>
      <c r="AD27" s="38">
        <v>11.510348039593097</v>
      </c>
      <c r="AE27" s="38">
        <v>-1.5806546717818577</v>
      </c>
      <c r="AF27" s="38">
        <v>8.768663529573999</v>
      </c>
      <c r="AG27" s="38">
        <v>8.6674953372541665</v>
      </c>
      <c r="AH27" s="38">
        <v>6.1675752963083852</v>
      </c>
      <c r="AI27" s="38">
        <v>7.5368733800397223</v>
      </c>
      <c r="AJ27" s="38">
        <v>2.4469453880208789</v>
      </c>
      <c r="AK27" s="38">
        <v>5.4825520872483082</v>
      </c>
      <c r="AL27" s="38">
        <v>4.6770392985437894</v>
      </c>
      <c r="AM27" s="38">
        <v>6.4432057324292629</v>
      </c>
      <c r="AN27" s="38">
        <v>5.8059473720042405</v>
      </c>
      <c r="AO27" s="38">
        <v>5.019819883685102</v>
      </c>
      <c r="AP27" s="38">
        <v>2.9146089937511306</v>
      </c>
      <c r="AQ27" s="38">
        <v>8.2051049019397055</v>
      </c>
      <c r="AR27" s="38">
        <v>4.52169710392252</v>
      </c>
      <c r="AS27" s="38">
        <v>6.1742170211316107</v>
      </c>
      <c r="AT27" s="38">
        <v>8.002219118096022</v>
      </c>
      <c r="AU27" s="38">
        <v>3.1503971283711962</v>
      </c>
      <c r="AV27" s="38">
        <v>3.5064599429575054</v>
      </c>
      <c r="AW27" s="38">
        <v>5.1488578247311949</v>
      </c>
      <c r="AX27" s="38">
        <v>6.7046082025127589</v>
      </c>
      <c r="AY27" s="38">
        <v>3.7416792399681498</v>
      </c>
      <c r="AZ27" s="38">
        <v>0.79203630880924436</v>
      </c>
      <c r="BA27" s="38">
        <v>1.5601237310879981</v>
      </c>
      <c r="BB27" s="38">
        <v>4.4348076748353549</v>
      </c>
      <c r="BC27" s="38">
        <v>3.2252035996810662</v>
      </c>
      <c r="BD27" s="38">
        <v>4.0089352026862315</v>
      </c>
      <c r="BE27" s="38">
        <v>5.5014882866772439</v>
      </c>
      <c r="BF27" s="38">
        <v>3.5291219876759499</v>
      </c>
      <c r="BG27" s="38">
        <v>4.456506567122176</v>
      </c>
      <c r="BH27" s="38">
        <v>3.0431355540617062</v>
      </c>
      <c r="BI27" s="38">
        <v>36.102709626703756</v>
      </c>
      <c r="BJ27" s="38">
        <v>21.187126705066419</v>
      </c>
      <c r="BK27" s="38">
        <v>23.037760505980572</v>
      </c>
      <c r="BL27" s="38">
        <v>24.568003755018125</v>
      </c>
      <c r="BM27" s="38">
        <v>17.947492354673926</v>
      </c>
      <c r="BN27" s="38">
        <v>13.810996266909711</v>
      </c>
      <c r="BO27" s="38">
        <v>17.537895007478539</v>
      </c>
      <c r="BP27" s="38">
        <v>18.921493051346403</v>
      </c>
      <c r="BQ27" s="38">
        <v>21.36943900615853</v>
      </c>
      <c r="BR27" s="38">
        <v>23.823969296983648</v>
      </c>
      <c r="BS27" s="38">
        <v>14.126015699454214</v>
      </c>
      <c r="BT27" s="38">
        <v>7.2865341161497952</v>
      </c>
      <c r="BU27" s="38">
        <v>11.019034887394923</v>
      </c>
      <c r="BV27" s="38">
        <v>8.9106225033933413</v>
      </c>
      <c r="BW27" s="38">
        <v>12.969250871119527</v>
      </c>
      <c r="BX27" s="38">
        <v>14.714284404693601</v>
      </c>
      <c r="BY27" s="38">
        <v>18.44390257989798</v>
      </c>
      <c r="BZ27" s="38">
        <v>19.167761287391414</v>
      </c>
      <c r="CA27" s="38">
        <v>21.108455138160423</v>
      </c>
      <c r="CB27" s="38">
        <v>19.98681178913813</v>
      </c>
      <c r="CC27" s="38">
        <v>5.3938798924278615</v>
      </c>
      <c r="CD27" s="38">
        <v>6.0008179894997795</v>
      </c>
      <c r="CE27" s="38">
        <v>6.69066336546787</v>
      </c>
      <c r="CF27" s="38">
        <v>3.672050555668477</v>
      </c>
      <c r="CG27" s="38">
        <v>4.3965629406916236</v>
      </c>
      <c r="CH27" s="38">
        <v>9.5184679775695855</v>
      </c>
      <c r="CI27" s="38">
        <v>8.5927867467503916</v>
      </c>
      <c r="CJ27" s="38">
        <v>3.4062706730103827</v>
      </c>
      <c r="CK27" s="38">
        <v>2.3638716083443967</v>
      </c>
      <c r="CL27" s="38">
        <v>1.8435325260225852</v>
      </c>
      <c r="CM27" s="38">
        <v>4.9143807200876921</v>
      </c>
      <c r="CN27" s="38">
        <v>3.3829077932670657</v>
      </c>
      <c r="CO27" s="38">
        <v>9.0449744374312644</v>
      </c>
      <c r="CP27" s="38">
        <v>4.9881102144513108</v>
      </c>
      <c r="CQ27" s="38">
        <v>2.48777523289057</v>
      </c>
      <c r="CR27" s="38">
        <v>3.3311256530816706</v>
      </c>
      <c r="CS27" s="38">
        <v>-4.6422428645743565</v>
      </c>
      <c r="CT27" s="38">
        <v>-3.8059453669876007</v>
      </c>
      <c r="CU27" s="38">
        <v>-4.7123028973195034</v>
      </c>
      <c r="CV27" s="38">
        <v>-6.6803414895799875</v>
      </c>
      <c r="CW27" s="38">
        <v>-2.1994656480030272</v>
      </c>
      <c r="CX27" s="38">
        <v>-6.4573782763034728</v>
      </c>
      <c r="CY27" s="38">
        <v>-0.23816963012494341</v>
      </c>
      <c r="CZ27" s="38">
        <v>3.690987780421537</v>
      </c>
      <c r="DA27" s="38">
        <v>6.4006704966152341</v>
      </c>
      <c r="DB27" s="38">
        <v>5.944852494726689</v>
      </c>
      <c r="DC27" s="38">
        <v>7.5670073409642669</v>
      </c>
      <c r="DD27" s="38">
        <v>4.4196644425476705</v>
      </c>
      <c r="DE27" s="38">
        <v>8.7877254770103832</v>
      </c>
      <c r="DF27" s="38">
        <v>7.3582300976118802</v>
      </c>
      <c r="DG27" s="38">
        <v>5.6094042860882496</v>
      </c>
      <c r="DH27" s="38">
        <v>5.4476337971271107</v>
      </c>
      <c r="DI27" s="38">
        <v>2.4984217150591661</v>
      </c>
      <c r="DJ27" s="38">
        <v>5.4523412379842426</v>
      </c>
      <c r="DK27" s="38">
        <v>-100</v>
      </c>
      <c r="DL27" s="38">
        <v>4.0236010717448636</v>
      </c>
      <c r="DM27" s="38">
        <v>3.8437235747887541</v>
      </c>
      <c r="DN27" s="38">
        <v>3.8718439382479772</v>
      </c>
      <c r="DO27" s="38">
        <v>6.0505888811787827</v>
      </c>
      <c r="DP27" s="38">
        <v>4.7592079126187485</v>
      </c>
      <c r="DQ27" s="38">
        <v>4.7873780978823959</v>
      </c>
      <c r="DR27" s="38">
        <v>3.4078693672643112</v>
      </c>
      <c r="DS27" s="38">
        <v>6.2923610193173545</v>
      </c>
      <c r="DT27" s="38">
        <v>7.8089736891108856</v>
      </c>
      <c r="DU27" s="38">
        <v>5.0291253630063721</v>
      </c>
      <c r="DV27" s="38">
        <v>5.6439437238537238</v>
      </c>
      <c r="DW27" s="38">
        <v>5.3233604032717494</v>
      </c>
      <c r="DX27" s="38">
        <v>6.3067917607982054</v>
      </c>
      <c r="DY27" s="38">
        <v>3.865804273603743</v>
      </c>
      <c r="DZ27" s="38">
        <v>3.6564921489862456</v>
      </c>
      <c r="EA27" s="38">
        <v>3.0268616240991548</v>
      </c>
      <c r="EB27" s="38">
        <v>4.3485210585953098</v>
      </c>
      <c r="EC27" s="38">
        <v>13.321926790920571</v>
      </c>
      <c r="ED27" s="38">
        <v>22.948396208501691</v>
      </c>
      <c r="EE27" s="38">
        <v>16.459221041647098</v>
      </c>
      <c r="EF27" s="38">
        <v>21.498959230220734</v>
      </c>
      <c r="EG27" s="38">
        <v>10.752824128385072</v>
      </c>
      <c r="EH27" s="38">
        <v>12.247821550436527</v>
      </c>
      <c r="EI27" s="38">
        <v>19.545009957060927</v>
      </c>
      <c r="EJ27" s="38">
        <v>9.9139138506240982</v>
      </c>
      <c r="EK27" s="38">
        <v>4.902715698477067</v>
      </c>
      <c r="EL27" s="38">
        <v>7.0443902075222837</v>
      </c>
      <c r="EM27" s="38">
        <v>3.0406285108829536</v>
      </c>
      <c r="EN27" s="38">
        <v>5.8149866031230886</v>
      </c>
      <c r="EO27" s="38">
        <v>0.22320237248909791</v>
      </c>
      <c r="EP27" s="38">
        <v>-5.0932123393494351</v>
      </c>
      <c r="EQ27" s="38">
        <v>-2.8833344904532368</v>
      </c>
      <c r="ER27" s="38">
        <v>5.3918059233730986</v>
      </c>
      <c r="ES27" s="38">
        <v>6.9497845128745581</v>
      </c>
      <c r="ET27" s="38">
        <v>6.1305470189819005</v>
      </c>
      <c r="EU27" s="38">
        <v>4.0327785727656504</v>
      </c>
      <c r="EV27" s="38">
        <v>4.8071878475969925</v>
      </c>
      <c r="EW27" s="38">
        <v>5.9649086796334245</v>
      </c>
      <c r="EX27" s="38">
        <v>4.216431999647213</v>
      </c>
      <c r="EY27" s="38">
        <v>14.311276803597167</v>
      </c>
      <c r="EZ27" s="38">
        <v>14.810627207910159</v>
      </c>
      <c r="FA27" s="38">
        <v>6.6641180924932257</v>
      </c>
      <c r="FB27" s="38">
        <v>-0.23672901091208587</v>
      </c>
      <c r="FC27" s="38">
        <v>5.7689527971350714</v>
      </c>
      <c r="FD27" s="38">
        <v>4.4394993057196928</v>
      </c>
      <c r="FE27" s="38">
        <v>4.7941201307613994</v>
      </c>
      <c r="FF27" s="38">
        <v>5.8866652143737781</v>
      </c>
      <c r="FG27" s="38">
        <v>4.1530594709787039</v>
      </c>
      <c r="FH27" s="38">
        <v>14.532413828236528</v>
      </c>
      <c r="FI27" s="38">
        <v>15.693279172104056</v>
      </c>
      <c r="FJ27" s="38">
        <v>6.1043524290043507</v>
      </c>
      <c r="FK27" s="38">
        <v>-0.74085200987744315</v>
      </c>
      <c r="FL27" s="38">
        <v>9.7373475622809025</v>
      </c>
      <c r="FM27" s="38">
        <v>1.6343462718194814</v>
      </c>
      <c r="FN27" s="38">
        <v>8.1190196248279278</v>
      </c>
      <c r="FO27" s="38">
        <v>15.536633523643872</v>
      </c>
      <c r="FP27" s="38">
        <v>-19.1235224704552</v>
      </c>
      <c r="FQ27" s="38">
        <v>11.848233975382968</v>
      </c>
      <c r="FR27" s="38">
        <v>-4.7199111235185995</v>
      </c>
      <c r="FS27" s="38">
        <v>13.378578405307877</v>
      </c>
      <c r="FT27" s="38">
        <v>-9.0339574162388629</v>
      </c>
      <c r="FU27" s="38">
        <v>-12.352460381809365</v>
      </c>
      <c r="FV27" s="38">
        <v>13.319867832366</v>
      </c>
      <c r="FW27" s="38">
        <v>-15.51662794531633</v>
      </c>
      <c r="FX27" s="38">
        <v>10.167206582065774</v>
      </c>
      <c r="FY27" s="38">
        <v>1.1393411626275025</v>
      </c>
      <c r="FZ27" s="38">
        <v>9.6452911643048651</v>
      </c>
      <c r="GA27" s="38">
        <v>13.07330126668846</v>
      </c>
      <c r="GB27" s="38">
        <v>-18.921575504078419</v>
      </c>
      <c r="GC27" s="38">
        <v>10.600837866270552</v>
      </c>
      <c r="GD27" s="38">
        <v>-0.79147116963754627</v>
      </c>
      <c r="GE27" s="38">
        <v>10.098812650352301</v>
      </c>
      <c r="GF27" s="38">
        <v>-7.4110750127890412</v>
      </c>
      <c r="GG27" s="38">
        <v>-8.6764267571279561</v>
      </c>
      <c r="GH27" s="38">
        <v>7.508659374634334</v>
      </c>
      <c r="GI27" s="38">
        <v>-16.571800774075101</v>
      </c>
      <c r="GJ27" s="38">
        <v>11.512037196754733</v>
      </c>
      <c r="GK27" s="38">
        <v>4.7361276447056611</v>
      </c>
      <c r="GL27" s="38">
        <v>8.5409376669435488</v>
      </c>
      <c r="GM27" s="38">
        <v>12.471341731736658</v>
      </c>
      <c r="GN27" s="38">
        <v>-22.258080677967868</v>
      </c>
      <c r="GO27" s="38">
        <v>13.045374806992612</v>
      </c>
      <c r="GP27" s="38">
        <v>-0.96454268790793662</v>
      </c>
      <c r="GQ27" s="38">
        <v>9.2934980376036407</v>
      </c>
      <c r="GR27" s="38">
        <v>-1.652610044808867</v>
      </c>
      <c r="GS27" s="38">
        <v>-6.7928530081693026</v>
      </c>
      <c r="GT27" s="38">
        <v>-5.1125562893138294</v>
      </c>
      <c r="GU27" s="38">
        <v>-7.7988814066908247</v>
      </c>
      <c r="GV27" s="38">
        <v>11.408317330581809</v>
      </c>
      <c r="GW27" s="38">
        <v>2.326649597038795</v>
      </c>
      <c r="GX27" s="38">
        <v>9.940846231671955</v>
      </c>
      <c r="GY27" s="38">
        <v>7.1478558186103953</v>
      </c>
      <c r="GZ27" s="38">
        <v>-19.954508910054997</v>
      </c>
      <c r="HA27" s="38">
        <v>12.182108861022641</v>
      </c>
      <c r="HB27" s="38">
        <v>0.7064359874656958</v>
      </c>
      <c r="HC27" s="38">
        <v>8.6391754353735166</v>
      </c>
      <c r="HD27" s="38">
        <v>-2.383321205840204</v>
      </c>
      <c r="HE27" s="38">
        <v>-8.66126890418019</v>
      </c>
      <c r="HF27" s="38">
        <v>-0.2347101059761485</v>
      </c>
      <c r="HG27" s="38">
        <v>-10.937497828903787</v>
      </c>
      <c r="HH27" s="38">
        <v>13.169716814446758</v>
      </c>
      <c r="HI27" s="38">
        <v>4.0884081038286268</v>
      </c>
      <c r="HJ27" s="38">
        <v>5.0019346086383791</v>
      </c>
      <c r="HK27" s="38">
        <v>7.5177173817431537</v>
      </c>
      <c r="HL27" s="38">
        <v>-18.684380020668641</v>
      </c>
      <c r="HM27" s="38">
        <v>13.84192107250459</v>
      </c>
      <c r="HN27" s="38">
        <v>-2.0899382359943246</v>
      </c>
      <c r="HO27" s="38">
        <v>5.5502840831461526</v>
      </c>
      <c r="HP27" s="38">
        <v>-1.639431649360759</v>
      </c>
      <c r="HQ27" s="38">
        <v>-6.0759039589912192</v>
      </c>
      <c r="HR27" s="38">
        <v>-1.390230031770372</v>
      </c>
      <c r="HS27" s="38">
        <v>-10.261295746853136</v>
      </c>
      <c r="HT27" s="38">
        <v>14.793729304495102</v>
      </c>
      <c r="HU27" s="38">
        <v>2.1424595528202701</v>
      </c>
      <c r="HV27" s="38">
        <v>5.9425122267859223</v>
      </c>
      <c r="HW27" s="38">
        <v>6.0629260036672008</v>
      </c>
      <c r="HX27" s="38">
        <v>7.4043035924102156</v>
      </c>
      <c r="HY27" s="38">
        <v>1.3659121938225809</v>
      </c>
      <c r="HZ27" s="38">
        <v>-0.59476564896668549</v>
      </c>
      <c r="IA27" s="38">
        <v>6.86303237267947</v>
      </c>
      <c r="IB27" s="38">
        <v>-6.8670763452685577</v>
      </c>
      <c r="IC27" s="38">
        <v>-9.3698837466422589</v>
      </c>
      <c r="ID27" s="38">
        <v>1.838883494663321</v>
      </c>
      <c r="IE27" s="38">
        <v>-9.2049360455330458</v>
      </c>
      <c r="IF27" s="38">
        <v>17.156707081501366</v>
      </c>
      <c r="IG27" s="38">
        <v>4.2081505785409661</v>
      </c>
      <c r="IH27" s="38">
        <v>-2.3549569418598679</v>
      </c>
      <c r="II27" s="38">
        <v>-0.29334101071637519</v>
      </c>
      <c r="IJ27" s="38">
        <v>11.140901566203596</v>
      </c>
      <c r="IK27" s="38">
        <v>-0.55917339894847373</v>
      </c>
      <c r="IL27" s="38">
        <v>3.1096379690091567</v>
      </c>
      <c r="IM27" s="38">
        <v>8.5137432834075639</v>
      </c>
      <c r="IN27" s="38">
        <v>-3.8391165181626974</v>
      </c>
      <c r="IO27" s="38">
        <v>-8.8160063634913541</v>
      </c>
      <c r="IP27" s="38">
        <v>3.4973697566535975</v>
      </c>
      <c r="IQ27" s="38">
        <v>-10.045832574948804</v>
      </c>
      <c r="IR27" s="38">
        <v>2.907975723527656</v>
      </c>
      <c r="IS27" s="38">
        <v>4.8082603446495682</v>
      </c>
      <c r="IT27" s="38">
        <v>-1.7194903226632618</v>
      </c>
      <c r="IU27" s="38">
        <v>-3.1143544766872395</v>
      </c>
      <c r="IV27" s="38">
        <v>11.917610035224513</v>
      </c>
      <c r="IW27" s="38">
        <v>4.3195932605303966</v>
      </c>
      <c r="IX27" s="38">
        <v>2.2381259916500369</v>
      </c>
      <c r="IY27" s="38">
        <v>3.3310024161562524</v>
      </c>
      <c r="IZ27" s="38">
        <v>-4.8084776057111895</v>
      </c>
      <c r="JA27" s="38">
        <v>-9.27951555697706</v>
      </c>
      <c r="JB27" s="38">
        <v>6.6180854577365267</v>
      </c>
      <c r="JC27" s="38">
        <v>-11.358925890856625</v>
      </c>
      <c r="JD27" s="38">
        <v>8.5440313269142791</v>
      </c>
      <c r="JE27" s="38">
        <v>0.90901708416397753</v>
      </c>
      <c r="JF27" s="38">
        <v>-4.0600810414591564</v>
      </c>
      <c r="JG27" s="38">
        <v>-2.3171028076281743</v>
      </c>
      <c r="JH27" s="38">
        <v>3.2816802242774799</v>
      </c>
      <c r="JI27" s="38">
        <v>5.2344869976927271</v>
      </c>
      <c r="JJ27" s="38">
        <v>1.274820143559154</v>
      </c>
      <c r="JK27" s="38">
        <v>1.1968402240233331</v>
      </c>
      <c r="JL27" s="38">
        <v>-0.23772156322230842</v>
      </c>
      <c r="JM27" s="38">
        <v>-13.229186168849267</v>
      </c>
      <c r="JN27" s="38">
        <v>13.706620145981034</v>
      </c>
      <c r="JO27" s="38">
        <v>-7.8677636705620841</v>
      </c>
      <c r="JP27" s="38">
        <v>11.380535172893275</v>
      </c>
      <c r="JQ27" s="38">
        <v>0.47672519798358337</v>
      </c>
      <c r="JR27" s="38">
        <v>-2.5911148687611103</v>
      </c>
      <c r="JS27" s="38">
        <v>-5.1752428672530328</v>
      </c>
      <c r="JT27" s="38">
        <v>7.6021373466974325</v>
      </c>
      <c r="JU27" s="38">
        <v>3.851681977577087</v>
      </c>
      <c r="JV27" s="38">
        <v>-0.37490917261378343</v>
      </c>
      <c r="JW27" s="38">
        <v>1.0418288172738386</v>
      </c>
      <c r="JX27" s="38">
        <v>-3.0279227873335088</v>
      </c>
      <c r="JY27" s="38">
        <v>-10.728523263926931</v>
      </c>
      <c r="JZ27" s="38">
        <v>-100</v>
      </c>
      <c r="KA27" s="38">
        <v>15.973223722064333</v>
      </c>
      <c r="KB27" s="38">
        <v>2.5948447816860778</v>
      </c>
      <c r="KC27" s="38">
        <v>-7.0251435303522243</v>
      </c>
      <c r="KD27" s="38">
        <v>-5.9663921656586894</v>
      </c>
      <c r="KE27" s="38">
        <v>15.772682950718917</v>
      </c>
      <c r="KF27" s="38">
        <v>2.6226269549844545</v>
      </c>
      <c r="KG27" s="38">
        <v>-5.0749663632520736</v>
      </c>
      <c r="KH27" s="38">
        <v>-7.1114420219905696</v>
      </c>
      <c r="KI27" s="38">
        <v>15.803814705074188</v>
      </c>
      <c r="KJ27" s="38">
        <v>1.2716168198599433</v>
      </c>
      <c r="KK27" s="38">
        <v>-2.4270976007347258</v>
      </c>
      <c r="KL27" s="38">
        <v>-5.7860790085309475</v>
      </c>
      <c r="KM27" s="38">
        <v>12.817819852802145</v>
      </c>
      <c r="KN27" s="38">
        <v>1.864439517738731</v>
      </c>
      <c r="KO27" s="38">
        <v>-2.723188828943151</v>
      </c>
      <c r="KP27" s="38">
        <v>-4.9063793496540171</v>
      </c>
      <c r="KQ27" s="38">
        <v>10.227327918731774</v>
      </c>
      <c r="KR27" s="38">
        <v>1.6591605772102014</v>
      </c>
      <c r="KS27" s="38">
        <v>-3.3140678796150951</v>
      </c>
      <c r="KT27" s="38">
        <v>-3.68648990614669</v>
      </c>
      <c r="KU27" s="38">
        <v>19.706279092840148</v>
      </c>
      <c r="KV27" s="38">
        <v>10.294901497138611</v>
      </c>
      <c r="KW27" s="38">
        <v>-8.4171189892513354</v>
      </c>
      <c r="KX27" s="38">
        <v>0.48144862679254175</v>
      </c>
      <c r="KY27" s="38">
        <v>9.1186999413823457</v>
      </c>
      <c r="KZ27" s="38">
        <v>11.783717648792674</v>
      </c>
      <c r="LA27" s="38">
        <v>-2.4633505479047102</v>
      </c>
      <c r="LB27" s="38">
        <v>-7.6137992550407319</v>
      </c>
      <c r="LC27" s="38">
        <v>4.143757203431278</v>
      </c>
      <c r="LD27" s="38">
        <v>14.065873425415745</v>
      </c>
      <c r="LE27" s="38">
        <v>-6.1114959606420314</v>
      </c>
      <c r="LF27" s="38">
        <v>-5.126310510530331</v>
      </c>
      <c r="LG27" s="38">
        <v>-1.3597110475578233</v>
      </c>
      <c r="LH27" s="38">
        <v>8.0151638767049747</v>
      </c>
      <c r="LI27" s="38">
        <v>-3.9253285593761404</v>
      </c>
      <c r="LJ27" s="38">
        <v>2.9577098580020333</v>
      </c>
      <c r="LK27" s="38">
        <v>9.8461690860560225E-2</v>
      </c>
      <c r="LL27" s="38">
        <v>7.1877655555227449</v>
      </c>
      <c r="LM27" s="60"/>
      <c r="LN27" s="61" t="s">
        <v>687</v>
      </c>
      <c r="LO27" s="73"/>
    </row>
    <row r="28" spans="1:328" s="7" customFormat="1" ht="18" customHeight="1">
      <c r="A28" s="502"/>
      <c r="B28" s="33"/>
      <c r="C28" s="34">
        <v>2.8</v>
      </c>
      <c r="D28" s="35">
        <v>2.9729763069999402</v>
      </c>
      <c r="E28" s="44">
        <v>23</v>
      </c>
      <c r="F28" s="37"/>
      <c r="G28" s="37" t="s">
        <v>693</v>
      </c>
      <c r="H28" s="38">
        <v>7.1017803418452559</v>
      </c>
      <c r="I28" s="38">
        <v>3.5235092947075515</v>
      </c>
      <c r="J28" s="38">
        <v>3.8157532140659072</v>
      </c>
      <c r="K28" s="38">
        <v>4.3835344556909916</v>
      </c>
      <c r="L28" s="38">
        <v>3.9651322774790998</v>
      </c>
      <c r="M28" s="38">
        <v>4.3612988119700731</v>
      </c>
      <c r="N28" s="38">
        <v>3.8281855642434408</v>
      </c>
      <c r="O28" s="38">
        <v>6.327339191231232</v>
      </c>
      <c r="P28" s="38">
        <v>4.2226651823881696</v>
      </c>
      <c r="Q28" s="38">
        <v>4.5120982512558072</v>
      </c>
      <c r="R28" s="38">
        <v>4.8744185187131706</v>
      </c>
      <c r="S28" s="38">
        <v>2.1506068912436405</v>
      </c>
      <c r="T28" s="38">
        <v>2.2158235728062579</v>
      </c>
      <c r="U28" s="38">
        <v>6.0893623359552294</v>
      </c>
      <c r="V28" s="38">
        <v>4.7085430127916368</v>
      </c>
      <c r="W28" s="38">
        <v>4.6490554282191141</v>
      </c>
      <c r="X28" s="38">
        <v>5.0042495594942977</v>
      </c>
      <c r="Y28" s="38">
        <v>3.9519982187928235</v>
      </c>
      <c r="Z28" s="38">
        <v>6.2630546895527317</v>
      </c>
      <c r="AA28" s="38">
        <v>5.5381005383600552</v>
      </c>
      <c r="AB28" s="38">
        <v>3.7924540588199562</v>
      </c>
      <c r="AC28" s="38">
        <v>3.8667728317970358</v>
      </c>
      <c r="AD28" s="38">
        <v>4.1451936434816758</v>
      </c>
      <c r="AE28" s="38">
        <v>4.1596623768814993</v>
      </c>
      <c r="AF28" s="38">
        <v>7.4290161341950807</v>
      </c>
      <c r="AG28" s="38">
        <v>5.6086860426323852</v>
      </c>
      <c r="AH28" s="38">
        <v>5.1561613533833679</v>
      </c>
      <c r="AI28" s="38">
        <v>5.431297719872191</v>
      </c>
      <c r="AJ28" s="38">
        <v>5.9493323049764228</v>
      </c>
      <c r="AK28" s="38">
        <v>5.8429488310614488</v>
      </c>
      <c r="AL28" s="38">
        <v>7.4689985592672343</v>
      </c>
      <c r="AM28" s="38">
        <v>5.3072995273847852</v>
      </c>
      <c r="AN28" s="38">
        <v>5.4212721042412113</v>
      </c>
      <c r="AO28" s="38">
        <v>4.1403983529994406</v>
      </c>
      <c r="AP28" s="38">
        <v>4.166828823113093</v>
      </c>
      <c r="AQ28" s="38">
        <v>4.3430718203284187</v>
      </c>
      <c r="AR28" s="38">
        <v>5.7827125015879659</v>
      </c>
      <c r="AS28" s="38">
        <v>4.9509221705233699</v>
      </c>
      <c r="AT28" s="38">
        <v>4.1985431012608672</v>
      </c>
      <c r="AU28" s="38">
        <v>4.476942954400684</v>
      </c>
      <c r="AV28" s="38">
        <v>4.0459377416948001</v>
      </c>
      <c r="AW28" s="38">
        <v>5.1269347103002332</v>
      </c>
      <c r="AX28" s="38">
        <v>4.166628729478191</v>
      </c>
      <c r="AY28" s="38">
        <v>5.0831840768258161</v>
      </c>
      <c r="AZ28" s="38">
        <v>4.123715670930423</v>
      </c>
      <c r="BA28" s="38">
        <v>3.2341122179940101</v>
      </c>
      <c r="BB28" s="38">
        <v>4.1859854940387891</v>
      </c>
      <c r="BC28" s="38">
        <v>4.9562113487334329</v>
      </c>
      <c r="BD28" s="38">
        <v>4.2738064476842652</v>
      </c>
      <c r="BE28" s="38">
        <v>5.9288300294308698</v>
      </c>
      <c r="BF28" s="38">
        <v>-11.095150145555337</v>
      </c>
      <c r="BG28" s="38">
        <v>-71.922522835390922</v>
      </c>
      <c r="BH28" s="38">
        <v>-50.742846892599417</v>
      </c>
      <c r="BI28" s="38">
        <v>-20.046673767253637</v>
      </c>
      <c r="BJ28" s="38">
        <v>-9.6767903222803113</v>
      </c>
      <c r="BK28" s="38">
        <v>-8.273687105009671</v>
      </c>
      <c r="BL28" s="38">
        <v>-6.6575872966263745</v>
      </c>
      <c r="BM28" s="38">
        <v>-2.4793661994608698</v>
      </c>
      <c r="BN28" s="38">
        <v>-2.0895080516734339</v>
      </c>
      <c r="BO28" s="38">
        <v>-0.30168709120206927</v>
      </c>
      <c r="BP28" s="38">
        <v>0.2796812017292325</v>
      </c>
      <c r="BQ28" s="38">
        <v>-0.83643048489449257</v>
      </c>
      <c r="BR28" s="38">
        <v>8.7416854154702008</v>
      </c>
      <c r="BS28" s="38">
        <v>214.38772579734183</v>
      </c>
      <c r="BT28" s="38">
        <v>48.024164925730474</v>
      </c>
      <c r="BU28" s="38">
        <v>-28.169368045631074</v>
      </c>
      <c r="BV28" s="38">
        <v>-37.142047395872567</v>
      </c>
      <c r="BW28" s="38">
        <v>-17.638090638841902</v>
      </c>
      <c r="BX28" s="38">
        <v>-10.065141251516991</v>
      </c>
      <c r="BY28" s="38">
        <v>-1.3221730335072408</v>
      </c>
      <c r="BZ28" s="38">
        <v>3.6349046397633487</v>
      </c>
      <c r="CA28" s="38">
        <v>2.8241920210995772</v>
      </c>
      <c r="CB28" s="38">
        <v>5.4773810989706533</v>
      </c>
      <c r="CC28" s="38">
        <v>6.054388618132549</v>
      </c>
      <c r="CD28" s="38">
        <v>6.5722418399000162</v>
      </c>
      <c r="CE28" s="38">
        <v>7.5662768063425432</v>
      </c>
      <c r="CF28" s="38">
        <v>6.1308006960874621</v>
      </c>
      <c r="CG28" s="38">
        <v>32.209267685397123</v>
      </c>
      <c r="CH28" s="38">
        <v>34.71748527192068</v>
      </c>
      <c r="CI28" s="38">
        <v>16.656485996449291</v>
      </c>
      <c r="CJ28" s="38">
        <v>10.061633998772336</v>
      </c>
      <c r="CK28" s="38">
        <v>3.4839215930108054</v>
      </c>
      <c r="CL28" s="38">
        <v>0.14696415853612166</v>
      </c>
      <c r="CM28" s="38">
        <v>2.2066702645089435</v>
      </c>
      <c r="CN28" s="38">
        <v>1.098427598059331</v>
      </c>
      <c r="CO28" s="38">
        <v>5.1632998789486351</v>
      </c>
      <c r="CP28" s="38">
        <v>4.4914684569778274</v>
      </c>
      <c r="CQ28" s="38">
        <v>1.7725051513763077</v>
      </c>
      <c r="CR28" s="38">
        <v>3.6638709665589744</v>
      </c>
      <c r="CS28" s="38">
        <v>3.5420770722420372</v>
      </c>
      <c r="CT28" s="38">
        <v>2.9578914546763571</v>
      </c>
      <c r="CU28" s="38">
        <v>3.3808060043541133</v>
      </c>
      <c r="CV28" s="38">
        <v>8.0393545387790368</v>
      </c>
      <c r="CW28" s="38">
        <v>6.5437962754089938</v>
      </c>
      <c r="CX28" s="38">
        <v>6.9042602379668665</v>
      </c>
      <c r="CY28" s="38">
        <v>5.2546820085211294</v>
      </c>
      <c r="CZ28" s="38">
        <v>6.6297430940963835</v>
      </c>
      <c r="DA28" s="38">
        <v>5.0510087601892195</v>
      </c>
      <c r="DB28" s="38">
        <v>7.5701178208750832</v>
      </c>
      <c r="DC28" s="38">
        <v>11.243337010404048</v>
      </c>
      <c r="DD28" s="38">
        <v>9.8394978459263456</v>
      </c>
      <c r="DE28" s="38">
        <v>8.9051994037304496</v>
      </c>
      <c r="DF28" s="38">
        <v>12.207120497952587</v>
      </c>
      <c r="DG28" s="38">
        <v>9.324002743744515</v>
      </c>
      <c r="DH28" s="38">
        <v>6.6175742776643887</v>
      </c>
      <c r="DI28" s="38">
        <v>5.2416863383787842</v>
      </c>
      <c r="DJ28" s="38">
        <v>2.9409870384218095</v>
      </c>
      <c r="DK28" s="38">
        <v>-100</v>
      </c>
      <c r="DL28" s="38">
        <v>4.8228400041401045</v>
      </c>
      <c r="DM28" s="38">
        <v>4.2374836908601594</v>
      </c>
      <c r="DN28" s="38">
        <v>4.7919569960211987</v>
      </c>
      <c r="DO28" s="38">
        <v>3.8275364252007762</v>
      </c>
      <c r="DP28" s="38">
        <v>4.2825843257458587</v>
      </c>
      <c r="DQ28" s="38">
        <v>4.5266483982674117</v>
      </c>
      <c r="DR28" s="38">
        <v>5.1929294319211152</v>
      </c>
      <c r="DS28" s="38">
        <v>4.0565980935908925</v>
      </c>
      <c r="DT28" s="38">
        <v>6.0586752031265689</v>
      </c>
      <c r="DU28" s="38">
        <v>5.7437308511545098</v>
      </c>
      <c r="DV28" s="38">
        <v>6.0619952020624055</v>
      </c>
      <c r="DW28" s="38">
        <v>4.2169878246552344</v>
      </c>
      <c r="DX28" s="38">
        <v>4.9703441107965034</v>
      </c>
      <c r="DY28" s="38">
        <v>4.5562098944596841</v>
      </c>
      <c r="DZ28" s="38">
        <v>4.4606985532115146</v>
      </c>
      <c r="EA28" s="38">
        <v>4.1255747578448307</v>
      </c>
      <c r="EB28" s="38">
        <v>-0.53431051962927256</v>
      </c>
      <c r="EC28" s="38">
        <v>-47.075610908256429</v>
      </c>
      <c r="ED28" s="38">
        <v>-8.2161533561121161</v>
      </c>
      <c r="EE28" s="38">
        <v>-1.6147552519459083</v>
      </c>
      <c r="EF28" s="38">
        <v>2.5292059550410073</v>
      </c>
      <c r="EG28" s="38">
        <v>37.149274075532077</v>
      </c>
      <c r="EH28" s="38">
        <v>-21.556217530329178</v>
      </c>
      <c r="EI28" s="38">
        <v>1.7266645970251346</v>
      </c>
      <c r="EJ28" s="38">
        <v>6.0223264019547003</v>
      </c>
      <c r="EK28" s="38">
        <v>13.797788041547136</v>
      </c>
      <c r="EL28" s="38">
        <v>18.918928617874769</v>
      </c>
      <c r="EM28" s="38">
        <v>1.9246641748423627</v>
      </c>
      <c r="EN28" s="38">
        <v>3.5248632588275086</v>
      </c>
      <c r="EO28" s="38">
        <v>2.9177217465169889</v>
      </c>
      <c r="EP28" s="38">
        <v>4.8961109160574665</v>
      </c>
      <c r="EQ28" s="38">
        <v>6.2149471980031024</v>
      </c>
      <c r="ER28" s="38">
        <v>6.4276859887861519</v>
      </c>
      <c r="ES28" s="38">
        <v>10.061617927471772</v>
      </c>
      <c r="ET28" s="38">
        <v>9.188877054596162</v>
      </c>
      <c r="EU28" s="38">
        <v>4.6036959708572738</v>
      </c>
      <c r="EV28" s="38">
        <v>4.5883953494874561</v>
      </c>
      <c r="EW28" s="38">
        <v>5.7603899184374399</v>
      </c>
      <c r="EX28" s="38">
        <v>4.5070207399148075</v>
      </c>
      <c r="EY28" s="38">
        <v>-17.060918972862609</v>
      </c>
      <c r="EZ28" s="38">
        <v>0.50344555290516269</v>
      </c>
      <c r="FA28" s="38">
        <v>11.170179947570588</v>
      </c>
      <c r="FB28" s="38">
        <v>4.088454159418589</v>
      </c>
      <c r="FC28" s="38">
        <v>8.0427021432627868</v>
      </c>
      <c r="FD28" s="38">
        <v>4.4056403245285196</v>
      </c>
      <c r="FE28" s="38">
        <v>4.5118890597394028</v>
      </c>
      <c r="FF28" s="38">
        <v>5.4971919836826402</v>
      </c>
      <c r="FG28" s="38">
        <v>4.5186181097204923</v>
      </c>
      <c r="FH28" s="38">
        <v>-14.315449232264271</v>
      </c>
      <c r="FI28" s="38">
        <v>1.045467561214906</v>
      </c>
      <c r="FJ28" s="38">
        <v>9.1377142268828067</v>
      </c>
      <c r="FK28" s="38">
        <v>4.4603832644235553</v>
      </c>
      <c r="FL28" s="38">
        <v>-6.6966075129051319</v>
      </c>
      <c r="FM28" s="38">
        <v>13.513019453401398</v>
      </c>
      <c r="FN28" s="38">
        <v>-3.4388140383719445</v>
      </c>
      <c r="FO28" s="38">
        <v>1.5268353158325141</v>
      </c>
      <c r="FP28" s="38">
        <v>3.7814011362357718</v>
      </c>
      <c r="FQ28" s="38">
        <v>-2.5609697087767671</v>
      </c>
      <c r="FR28" s="38">
        <v>0.35143042057026719</v>
      </c>
      <c r="FS28" s="38">
        <v>1.0002031372557099</v>
      </c>
      <c r="FT28" s="38">
        <v>5.3653597947050002</v>
      </c>
      <c r="FU28" s="38">
        <v>-2.034180889313518</v>
      </c>
      <c r="FV28" s="38">
        <v>4.098488105549265</v>
      </c>
      <c r="FW28" s="38">
        <v>-6.3398193961907765</v>
      </c>
      <c r="FX28" s="38">
        <v>-9.8138743489061113</v>
      </c>
      <c r="FY28" s="38">
        <v>13.833463475529982</v>
      </c>
      <c r="FZ28" s="38">
        <v>-2.9107089256051495</v>
      </c>
      <c r="GA28" s="38">
        <v>1.1198836901320561</v>
      </c>
      <c r="GB28" s="38">
        <v>4.1768675501390788</v>
      </c>
      <c r="GC28" s="38">
        <v>-3.0587216387089455</v>
      </c>
      <c r="GD28" s="38">
        <v>2.7668982431664944</v>
      </c>
      <c r="GE28" s="38">
        <v>-0.99902400458537954</v>
      </c>
      <c r="GF28" s="38">
        <v>5.6579662002728952</v>
      </c>
      <c r="GG28" s="38">
        <v>-1.6945551198975011</v>
      </c>
      <c r="GH28" s="38">
        <v>1.3948290406525103</v>
      </c>
      <c r="GI28" s="38">
        <v>-6.2800233131382441</v>
      </c>
      <c r="GJ28" s="38">
        <v>-6.3962092419091618</v>
      </c>
      <c r="GK28" s="38">
        <v>12.351849838416314</v>
      </c>
      <c r="GL28" s="38">
        <v>-2.9658678194995218</v>
      </c>
      <c r="GM28" s="38">
        <v>1.4630992986723612</v>
      </c>
      <c r="GN28" s="38">
        <v>3.1329074341477394</v>
      </c>
      <c r="GO28" s="38">
        <v>-0.90352719820326399</v>
      </c>
      <c r="GP28" s="38">
        <v>2.0657957790576518</v>
      </c>
      <c r="GQ28" s="38">
        <v>-2.6365435765300731</v>
      </c>
      <c r="GR28" s="38">
        <v>5.7336207406194291</v>
      </c>
      <c r="GS28" s="38">
        <v>-1.4310417651419698</v>
      </c>
      <c r="GT28" s="38">
        <v>1.4089156700800061</v>
      </c>
      <c r="GU28" s="38">
        <v>-3.3383494355111054</v>
      </c>
      <c r="GV28" s="38">
        <v>-7.9822779143472502</v>
      </c>
      <c r="GW28" s="38">
        <v>11.870431236975179</v>
      </c>
      <c r="GX28" s="38">
        <v>-2.7119823770305942</v>
      </c>
      <c r="GY28" s="38">
        <v>1.9616362197319148</v>
      </c>
      <c r="GZ28" s="38">
        <v>3.0293519257825068</v>
      </c>
      <c r="HA28" s="38">
        <v>0.6188774064030298</v>
      </c>
      <c r="HB28" s="38">
        <v>1.2780166353110189E-2</v>
      </c>
      <c r="HC28" s="38">
        <v>-2.5311685069002152</v>
      </c>
      <c r="HD28" s="38">
        <v>4.448951937756803</v>
      </c>
      <c r="HE28" s="38">
        <v>-1.4060253071106672</v>
      </c>
      <c r="HF28" s="38">
        <v>1.5804924709097463</v>
      </c>
      <c r="HG28" s="38">
        <v>-2.0046907455508034</v>
      </c>
      <c r="HH28" s="38">
        <v>-8.7058314110141595</v>
      </c>
      <c r="HI28" s="38">
        <v>11.068447136298886</v>
      </c>
      <c r="HJ28" s="38">
        <v>-2.4520462108197307</v>
      </c>
      <c r="HK28" s="38">
        <v>1.5410075579045213</v>
      </c>
      <c r="HL28" s="38">
        <v>4.0997869617533951</v>
      </c>
      <c r="HM28" s="38">
        <v>-0.30024869599158421</v>
      </c>
      <c r="HN28" s="38">
        <v>0.89278607210854943</v>
      </c>
      <c r="HO28" s="38">
        <v>-3.4211136032422047</v>
      </c>
      <c r="HP28" s="38">
        <v>3.5565697585319072</v>
      </c>
      <c r="HQ28" s="38">
        <v>-0.49693656044695445</v>
      </c>
      <c r="HR28" s="38">
        <v>2.3314564442570713</v>
      </c>
      <c r="HS28" s="38">
        <v>-2.6418372131654593</v>
      </c>
      <c r="HT28" s="38">
        <v>-7.2568193624655208</v>
      </c>
      <c r="HU28" s="38">
        <v>-6.7815285652123691</v>
      </c>
      <c r="HV28" s="38">
        <v>-69.192901743221114</v>
      </c>
      <c r="HW28" s="38">
        <v>78.136409002723127</v>
      </c>
      <c r="HX28" s="38">
        <v>68.972904495001472</v>
      </c>
      <c r="HY28" s="38">
        <v>12.630730529384948</v>
      </c>
      <c r="HZ28" s="38">
        <v>2.4600797194698458</v>
      </c>
      <c r="IA28" s="38">
        <v>-1.7195176830141889</v>
      </c>
      <c r="IB28" s="38">
        <v>8.19200001990923</v>
      </c>
      <c r="IC28" s="38">
        <v>-9.9153255520306516E-2</v>
      </c>
      <c r="ID28" s="38">
        <v>4.2000031046411266</v>
      </c>
      <c r="IE28" s="38">
        <v>-2.0741149794493481</v>
      </c>
      <c r="IF28" s="38">
        <v>-8.2890498853765138</v>
      </c>
      <c r="IG28" s="38">
        <v>2.2223559038841358</v>
      </c>
      <c r="IH28" s="38">
        <v>-10.932283950179837</v>
      </c>
      <c r="II28" s="38">
        <v>-16.127472474883064</v>
      </c>
      <c r="IJ28" s="38">
        <v>-18.003722438623399</v>
      </c>
      <c r="IK28" s="38">
        <v>-1.438468119258701</v>
      </c>
      <c r="IL28" s="38">
        <v>34.252030958416725</v>
      </c>
      <c r="IM28" s="38">
        <v>7.3171003862047428</v>
      </c>
      <c r="IN28" s="38">
        <v>18.709826264151076</v>
      </c>
      <c r="IO28" s="38">
        <v>4.9193627795565789</v>
      </c>
      <c r="IP28" s="38">
        <v>3.3848698474110677</v>
      </c>
      <c r="IQ28" s="38">
        <v>0.45268229919173564</v>
      </c>
      <c r="IR28" s="38">
        <v>-7.7873507793286905</v>
      </c>
      <c r="IS28" s="38">
        <v>2.7214976841653424</v>
      </c>
      <c r="IT28" s="38">
        <v>-10.10151955406532</v>
      </c>
      <c r="IU28" s="38">
        <v>-17.246754587675483</v>
      </c>
      <c r="IV28" s="38">
        <v>2.144408015549871</v>
      </c>
      <c r="IW28" s="38">
        <v>0.43139903866429563</v>
      </c>
      <c r="IX28" s="38">
        <v>16.253433159650427</v>
      </c>
      <c r="IY28" s="38">
        <v>1.2502247399727651</v>
      </c>
      <c r="IZ28" s="38">
        <v>11.615264167133589</v>
      </c>
      <c r="JA28" s="38">
        <v>1.5361179019172084</v>
      </c>
      <c r="JB28" s="38">
        <v>5.5111694260265836</v>
      </c>
      <c r="JC28" s="38">
        <v>-0.63654160561958406</v>
      </c>
      <c r="JD28" s="38">
        <v>-4.0797496754350675</v>
      </c>
      <c r="JE28" s="38">
        <v>2.0652656152253144</v>
      </c>
      <c r="JF28" s="38">
        <v>-12.44076000279604</v>
      </c>
      <c r="JG28" s="38">
        <v>-15.708847475774377</v>
      </c>
      <c r="JH28" s="38">
        <v>2.0243993267085472</v>
      </c>
      <c r="JI28" s="38">
        <v>-0.13523609682223992</v>
      </c>
      <c r="JJ28" s="38">
        <v>16.730961085276704</v>
      </c>
      <c r="JK28" s="38">
        <v>5.812764966760426</v>
      </c>
      <c r="JL28" s="38">
        <v>10.070205596985659</v>
      </c>
      <c r="JM28" s="38">
        <v>1.8796396524193284</v>
      </c>
      <c r="JN28" s="38">
        <v>3.8830871806501648</v>
      </c>
      <c r="JO28" s="38">
        <v>0.66155575555271184</v>
      </c>
      <c r="JP28" s="38">
        <v>-5.4999218348177266</v>
      </c>
      <c r="JQ28" s="38">
        <v>4.5127769568780423</v>
      </c>
      <c r="JR28" s="38">
        <v>-9.4508564208936008</v>
      </c>
      <c r="JS28" s="38">
        <v>-16.772562609754985</v>
      </c>
      <c r="JT28" s="38">
        <v>1.1565763738885551</v>
      </c>
      <c r="JU28" s="38">
        <v>2.8925860118265092</v>
      </c>
      <c r="JV28" s="38">
        <v>13.731605029464973</v>
      </c>
      <c r="JW28" s="38">
        <v>3.1932608140269139</v>
      </c>
      <c r="JX28" s="38">
        <v>8.6497618344857869</v>
      </c>
      <c r="JY28" s="38">
        <v>-0.34756160008203096</v>
      </c>
      <c r="JZ28" s="38">
        <v>-100</v>
      </c>
      <c r="KA28" s="38">
        <v>4.8936528652057945</v>
      </c>
      <c r="KB28" s="38">
        <v>0.93258640861976971</v>
      </c>
      <c r="KC28" s="38">
        <v>6.1703031567260211</v>
      </c>
      <c r="KD28" s="38">
        <v>-6.7449729053482628</v>
      </c>
      <c r="KE28" s="38">
        <v>4.3079011156327454</v>
      </c>
      <c r="KF28" s="38">
        <v>1.4694798830479527</v>
      </c>
      <c r="KG28" s="38">
        <v>5.1931974006185015</v>
      </c>
      <c r="KH28" s="38">
        <v>-6.3362614425152088</v>
      </c>
      <c r="KI28" s="38">
        <v>4.5520244398393572</v>
      </c>
      <c r="KJ28" s="38">
        <v>2.1162737004789278</v>
      </c>
      <c r="KK28" s="38">
        <v>4.0568631675953242</v>
      </c>
      <c r="KL28" s="38">
        <v>-4.5341457632113986</v>
      </c>
      <c r="KM28" s="38">
        <v>4.2415541315736078</v>
      </c>
      <c r="KN28" s="38">
        <v>2.4236202382340792</v>
      </c>
      <c r="KO28" s="38">
        <v>2.2467361767886302</v>
      </c>
      <c r="KP28" s="38">
        <v>-3.8440490438345449</v>
      </c>
      <c r="KQ28" s="38">
        <v>3.8302951736678921</v>
      </c>
      <c r="KR28" s="38">
        <v>2.3300570022070559</v>
      </c>
      <c r="KS28" s="38">
        <v>1.9187150667826955</v>
      </c>
      <c r="KT28" s="38">
        <v>-8.147273311688096</v>
      </c>
      <c r="KU28" s="38">
        <v>-44.753261451364736</v>
      </c>
      <c r="KV28" s="38">
        <v>77.465369371946309</v>
      </c>
      <c r="KW28" s="38">
        <v>9.249046459749195</v>
      </c>
      <c r="KX28" s="38">
        <v>-4.2784600854053707</v>
      </c>
      <c r="KY28" s="38">
        <v>-26.098617302190235</v>
      </c>
      <c r="KZ28" s="38">
        <v>1.5029421391323581</v>
      </c>
      <c r="LA28" s="38">
        <v>41.675232336643347</v>
      </c>
      <c r="LB28" s="38">
        <v>-0.23637962843746152</v>
      </c>
      <c r="LC28" s="38">
        <v>-20.678840300682495</v>
      </c>
      <c r="LD28" s="38">
        <v>6.0707887076048905</v>
      </c>
      <c r="LE28" s="38">
        <v>21.428948659689027</v>
      </c>
      <c r="LF28" s="38">
        <v>1.3298914525225598</v>
      </c>
      <c r="LG28" s="38">
        <v>-21.144034528832918</v>
      </c>
      <c r="LH28" s="38">
        <v>8.1097893386195921</v>
      </c>
      <c r="LI28" s="38">
        <v>22.955648761078535</v>
      </c>
      <c r="LJ28" s="38">
        <v>1.5328459250000037</v>
      </c>
      <c r="LK28" s="38">
        <v>-18.451528262072998</v>
      </c>
      <c r="LL28" s="38">
        <v>7.2525256195276029</v>
      </c>
      <c r="LM28" s="64"/>
      <c r="LN28" s="61" t="s">
        <v>694</v>
      </c>
      <c r="LO28" s="73"/>
    </row>
    <row r="29" spans="1:328" s="7" customFormat="1" ht="18" customHeight="1">
      <c r="A29" s="502"/>
      <c r="B29" s="33"/>
      <c r="C29" s="34">
        <v>2.9</v>
      </c>
      <c r="D29" s="35">
        <v>2.3494140672905401</v>
      </c>
      <c r="E29" s="44">
        <v>24</v>
      </c>
      <c r="F29" s="37"/>
      <c r="G29" s="37" t="s">
        <v>695</v>
      </c>
      <c r="H29" s="38">
        <v>1.2988960680087303</v>
      </c>
      <c r="I29" s="38">
        <v>-2.380936716332954</v>
      </c>
      <c r="J29" s="38">
        <v>0.38743539994381138</v>
      </c>
      <c r="K29" s="38">
        <v>-9.1692206523546815E-2</v>
      </c>
      <c r="L29" s="38">
        <v>3.8284955179070295</v>
      </c>
      <c r="M29" s="38">
        <v>3.9601852843908603</v>
      </c>
      <c r="N29" s="38">
        <v>1.2341911254417823</v>
      </c>
      <c r="O29" s="38">
        <v>1.5525743488092445</v>
      </c>
      <c r="P29" s="38">
        <v>0.76092539314316809</v>
      </c>
      <c r="Q29" s="38">
        <v>1.1572857283973974</v>
      </c>
      <c r="R29" s="38">
        <v>8.402624619218841</v>
      </c>
      <c r="S29" s="38">
        <v>5.2945047772914933</v>
      </c>
      <c r="T29" s="38">
        <v>4.6290447650935107</v>
      </c>
      <c r="U29" s="38">
        <v>3.6745475580713958</v>
      </c>
      <c r="V29" s="38">
        <v>5.3268235300292304</v>
      </c>
      <c r="W29" s="38">
        <v>4.9225549973279641</v>
      </c>
      <c r="X29" s="38">
        <v>5.2755663299768969</v>
      </c>
      <c r="Y29" s="38">
        <v>3.9873940400313188</v>
      </c>
      <c r="Z29" s="38">
        <v>8.4164538998973626</v>
      </c>
      <c r="AA29" s="38">
        <v>7.7235902569458688</v>
      </c>
      <c r="AB29" s="38">
        <v>5.0557821141888013</v>
      </c>
      <c r="AC29" s="38">
        <v>5.5440932524749087</v>
      </c>
      <c r="AD29" s="38">
        <v>5.0027562751710661</v>
      </c>
      <c r="AE29" s="38">
        <v>5.4320947642485038</v>
      </c>
      <c r="AF29" s="38">
        <v>7.1141418616437875</v>
      </c>
      <c r="AG29" s="38">
        <v>5.9967573637776894</v>
      </c>
      <c r="AH29" s="38">
        <v>4.1328820363778505</v>
      </c>
      <c r="AI29" s="38">
        <v>3.4860926477432201</v>
      </c>
      <c r="AJ29" s="38">
        <v>3.1277147076051506</v>
      </c>
      <c r="AK29" s="38">
        <v>3.3405598952632545</v>
      </c>
      <c r="AL29" s="38">
        <v>3.4907067777631511</v>
      </c>
      <c r="AM29" s="38">
        <v>4.0134339748960599</v>
      </c>
      <c r="AN29" s="38">
        <v>3.7348405845941954</v>
      </c>
      <c r="AO29" s="38">
        <v>4.7242636810925092</v>
      </c>
      <c r="AP29" s="38">
        <v>4.0024097281573461</v>
      </c>
      <c r="AQ29" s="38">
        <v>3.4149756417714912</v>
      </c>
      <c r="AR29" s="38">
        <v>3.1884979883192841</v>
      </c>
      <c r="AS29" s="38">
        <v>3.6111451693356571</v>
      </c>
      <c r="AT29" s="38">
        <v>3.0245903534322593</v>
      </c>
      <c r="AU29" s="38">
        <v>3.9626602038785421</v>
      </c>
      <c r="AV29" s="38">
        <v>3.4527505919481598</v>
      </c>
      <c r="AW29" s="38">
        <v>4.2987581814552414</v>
      </c>
      <c r="AX29" s="38">
        <v>4.7458379700828317</v>
      </c>
      <c r="AY29" s="38">
        <v>3.6958356365187228</v>
      </c>
      <c r="AZ29" s="38">
        <v>3.2853836841672006</v>
      </c>
      <c r="BA29" s="38">
        <v>4.4165130555378482</v>
      </c>
      <c r="BB29" s="38">
        <v>4.9599463315120715</v>
      </c>
      <c r="BC29" s="38">
        <v>5.211137853224642</v>
      </c>
      <c r="BD29" s="38">
        <v>3.6666399475778348</v>
      </c>
      <c r="BE29" s="38">
        <v>8.4506395886888299</v>
      </c>
      <c r="BF29" s="38">
        <v>-8.6155162225238655</v>
      </c>
      <c r="BG29" s="38">
        <v>-50.9606952045322</v>
      </c>
      <c r="BH29" s="38">
        <v>-37.085635748498824</v>
      </c>
      <c r="BI29" s="38">
        <v>5.3116272693713995</v>
      </c>
      <c r="BJ29" s="38">
        <v>3.1055878659352203</v>
      </c>
      <c r="BK29" s="38">
        <v>3.2121832077650652</v>
      </c>
      <c r="BL29" s="38">
        <v>4.1304852807747494</v>
      </c>
      <c r="BM29" s="38">
        <v>4.3173744525824844</v>
      </c>
      <c r="BN29" s="38">
        <v>2.8758335670794821</v>
      </c>
      <c r="BO29" s="38">
        <v>3.6479913267708213</v>
      </c>
      <c r="BP29" s="38">
        <v>4.8154817289578773</v>
      </c>
      <c r="BQ29" s="38">
        <v>-1.3872779450862396</v>
      </c>
      <c r="BR29" s="38">
        <v>8.0036439276172047</v>
      </c>
      <c r="BS29" s="38">
        <v>100.04006412635005</v>
      </c>
      <c r="BT29" s="38">
        <v>45.476564807757114</v>
      </c>
      <c r="BU29" s="38">
        <v>-27.03841100152529</v>
      </c>
      <c r="BV29" s="38">
        <v>-30.675962279135945</v>
      </c>
      <c r="BW29" s="38">
        <v>-9.4174633893065192</v>
      </c>
      <c r="BX29" s="38">
        <v>1.0428401730416113</v>
      </c>
      <c r="BY29" s="38">
        <v>3.5491404997864038</v>
      </c>
      <c r="BZ29" s="38">
        <v>6.2606883435167333</v>
      </c>
      <c r="CA29" s="38">
        <v>7.5377011417987205</v>
      </c>
      <c r="CB29" s="38">
        <v>6.4326296905211677</v>
      </c>
      <c r="CC29" s="38">
        <v>5.234203595858105</v>
      </c>
      <c r="CD29" s="38">
        <v>9.8289864951489676</v>
      </c>
      <c r="CE29" s="38">
        <v>6.8066205965740494</v>
      </c>
      <c r="CF29" s="38">
        <v>7.8834100692548361</v>
      </c>
      <c r="CG29" s="38">
        <v>18.859654943881424</v>
      </c>
      <c r="CH29" s="38">
        <v>22.008314937207004</v>
      </c>
      <c r="CI29" s="38">
        <v>11.356847318175411</v>
      </c>
      <c r="CJ29" s="38">
        <v>1.3077385475186816</v>
      </c>
      <c r="CK29" s="38">
        <v>1.8178573698714615</v>
      </c>
      <c r="CL29" s="38">
        <v>1.3859009526721735</v>
      </c>
      <c r="CM29" s="38">
        <v>-2.9739503724750449</v>
      </c>
      <c r="CN29" s="38">
        <v>-4.6804579913963948</v>
      </c>
      <c r="CO29" s="38">
        <v>5.1104320047957259</v>
      </c>
      <c r="CP29" s="38">
        <v>4.8760942571994832</v>
      </c>
      <c r="CQ29" s="38">
        <v>2.9986955983488457</v>
      </c>
      <c r="CR29" s="38">
        <v>7.1701004703832041</v>
      </c>
      <c r="CS29" s="38">
        <v>4.5767435219860886</v>
      </c>
      <c r="CT29" s="38">
        <v>2.3211973659482936</v>
      </c>
      <c r="CU29" s="38">
        <v>0.39556353547207834</v>
      </c>
      <c r="CV29" s="38">
        <v>5.6396044168919133</v>
      </c>
      <c r="CW29" s="38">
        <v>2.4825080045765873</v>
      </c>
      <c r="CX29" s="38">
        <v>4.252367701988689</v>
      </c>
      <c r="CY29" s="38">
        <v>1.0749788462179026</v>
      </c>
      <c r="CZ29" s="38">
        <v>2.598391700143992</v>
      </c>
      <c r="DA29" s="38">
        <v>1.39704087059269</v>
      </c>
      <c r="DB29" s="38">
        <v>2.1880930665278271</v>
      </c>
      <c r="DC29" s="38">
        <v>6.9707058058223055</v>
      </c>
      <c r="DD29" s="38">
        <v>5.3686128460143578</v>
      </c>
      <c r="DE29" s="38">
        <v>7.9751465223194771</v>
      </c>
      <c r="DF29" s="38">
        <v>10.511204980643242</v>
      </c>
      <c r="DG29" s="38">
        <v>6.9639202437841448</v>
      </c>
      <c r="DH29" s="38">
        <v>5.6470085430831318</v>
      </c>
      <c r="DI29" s="38">
        <v>2.7951644377879319</v>
      </c>
      <c r="DJ29" s="38">
        <v>2.3831658041115702</v>
      </c>
      <c r="DK29" s="38">
        <v>-100</v>
      </c>
      <c r="DL29" s="38">
        <v>-0.23877509073876979</v>
      </c>
      <c r="DM29" s="38">
        <v>2.5553303121496924</v>
      </c>
      <c r="DN29" s="38">
        <v>1.1796239179289358</v>
      </c>
      <c r="DO29" s="38">
        <v>4.8704144291638443</v>
      </c>
      <c r="DP29" s="38">
        <v>4.5657784727366248</v>
      </c>
      <c r="DQ29" s="38">
        <v>4.7129799023946788</v>
      </c>
      <c r="DR29" s="38">
        <v>7.0770625630413235</v>
      </c>
      <c r="DS29" s="38">
        <v>5.3253388511651707</v>
      </c>
      <c r="DT29" s="38">
        <v>5.6966275700759894</v>
      </c>
      <c r="DU29" s="38">
        <v>3.3186876074531284</v>
      </c>
      <c r="DV29" s="38">
        <v>3.7409158068866049</v>
      </c>
      <c r="DW29" s="38">
        <v>4.0503223262800816</v>
      </c>
      <c r="DX29" s="38">
        <v>3.2673086348927569</v>
      </c>
      <c r="DY29" s="38">
        <v>3.9119553996768843</v>
      </c>
      <c r="DZ29" s="38">
        <v>3.9267744560596043</v>
      </c>
      <c r="EA29" s="38">
        <v>4.8591203485222252</v>
      </c>
      <c r="EB29" s="38">
        <v>0.92634899964292572</v>
      </c>
      <c r="EC29" s="38">
        <v>-26.983989238245272</v>
      </c>
      <c r="ED29" s="38">
        <v>3.4717858981782967</v>
      </c>
      <c r="EE29" s="38">
        <v>3.6140764686279425</v>
      </c>
      <c r="EF29" s="38">
        <v>3.6687210981029494</v>
      </c>
      <c r="EG29" s="38">
        <v>21.352395959721477</v>
      </c>
      <c r="EH29" s="38">
        <v>-13.424885298064225</v>
      </c>
      <c r="EI29" s="38">
        <v>5.7645851385353666</v>
      </c>
      <c r="EJ29" s="38">
        <v>7.1548656293378485</v>
      </c>
      <c r="EK29" s="38">
        <v>10.783745098022607</v>
      </c>
      <c r="EL29" s="38">
        <v>10.514090204826502</v>
      </c>
      <c r="EM29" s="38">
        <v>6.8991747468487574E-2</v>
      </c>
      <c r="EN29" s="38">
        <v>1.7208859768641247</v>
      </c>
      <c r="EO29" s="38">
        <v>4.8708992752482914</v>
      </c>
      <c r="EP29" s="38">
        <v>2.814472349378903</v>
      </c>
      <c r="EQ29" s="38">
        <v>2.6247704984983216</v>
      </c>
      <c r="ER29" s="38">
        <v>2.0528871835859377</v>
      </c>
      <c r="ES29" s="38">
        <v>6.7575743726774107</v>
      </c>
      <c r="ET29" s="38">
        <v>7.5808418659413519</v>
      </c>
      <c r="EU29" s="38">
        <v>1.1846671854324597</v>
      </c>
      <c r="EV29" s="38">
        <v>5.4864745719888361</v>
      </c>
      <c r="EW29" s="38">
        <v>4.2611236905729584</v>
      </c>
      <c r="EX29" s="38">
        <v>3.7829585930349197</v>
      </c>
      <c r="EY29" s="38">
        <v>-6.3604105644342326</v>
      </c>
      <c r="EZ29" s="38">
        <v>1.8973379175431404</v>
      </c>
      <c r="FA29" s="38">
        <v>8.5531721447974292</v>
      </c>
      <c r="FB29" s="38">
        <v>3.0310575445882506</v>
      </c>
      <c r="FC29" s="38">
        <v>5.1544420587187147</v>
      </c>
      <c r="FD29" s="38">
        <v>2.0777389252379521</v>
      </c>
      <c r="FE29" s="38">
        <v>5.4416824445415983</v>
      </c>
      <c r="FF29" s="38">
        <v>4.170356577117758</v>
      </c>
      <c r="FG29" s="38">
        <v>3.9966359507412648</v>
      </c>
      <c r="FH29" s="38">
        <v>-4.7644772224734453</v>
      </c>
      <c r="FI29" s="38">
        <v>2.7965640866701449</v>
      </c>
      <c r="FJ29" s="38">
        <v>6.8042165209265022</v>
      </c>
      <c r="FK29" s="38">
        <v>2.9730141418321523</v>
      </c>
      <c r="FL29" s="38">
        <v>3.9248214469877638</v>
      </c>
      <c r="FM29" s="38">
        <v>5.8050154021698717</v>
      </c>
      <c r="FN29" s="38">
        <v>0.72862661274687923</v>
      </c>
      <c r="FO29" s="38">
        <v>-4.4040218703234899</v>
      </c>
      <c r="FP29" s="38">
        <v>6.4738582028577554</v>
      </c>
      <c r="FQ29" s="38">
        <v>2.8447547726234461</v>
      </c>
      <c r="FR29" s="38">
        <v>-5.7942253097128855</v>
      </c>
      <c r="FS29" s="38">
        <v>2.9078982629453094</v>
      </c>
      <c r="FT29" s="38">
        <v>-3.6052366866235701</v>
      </c>
      <c r="FU29" s="38">
        <v>-6.2560608616302318</v>
      </c>
      <c r="FV29" s="38">
        <v>1.0908398866789781</v>
      </c>
      <c r="FW29" s="38">
        <v>-1.3432465253204242</v>
      </c>
      <c r="FX29" s="38">
        <v>0.14959802490098184</v>
      </c>
      <c r="FY29" s="38">
        <v>8.8055323560198815</v>
      </c>
      <c r="FZ29" s="38">
        <v>0.24787057411082003</v>
      </c>
      <c r="GA29" s="38">
        <v>-0.65304071324536039</v>
      </c>
      <c r="GB29" s="38">
        <v>6.6089031869290551</v>
      </c>
      <c r="GC29" s="38">
        <v>0.14800889801971095</v>
      </c>
      <c r="GD29" s="38">
        <v>-5.4979465735242883</v>
      </c>
      <c r="GE29" s="38">
        <v>2.1056839349280665</v>
      </c>
      <c r="GF29" s="38">
        <v>-3.2260513967449072</v>
      </c>
      <c r="GG29" s="38">
        <v>0.45830086849434792</v>
      </c>
      <c r="GH29" s="38">
        <v>-1.8076364776394342</v>
      </c>
      <c r="GI29" s="38">
        <v>-1.9667560285896997</v>
      </c>
      <c r="GJ29" s="38">
        <v>-0.76403462666127098</v>
      </c>
      <c r="GK29" s="38">
        <v>10.539581560596687</v>
      </c>
      <c r="GL29" s="38">
        <v>-0.13690377097201178</v>
      </c>
      <c r="GM29" s="38">
        <v>-0.31878844028716458</v>
      </c>
      <c r="GN29" s="38">
        <v>5.3044159280674705</v>
      </c>
      <c r="GO29" s="38">
        <v>4.413540603574063</v>
      </c>
      <c r="GP29" s="38">
        <v>-6.1018866088986243</v>
      </c>
      <c r="GQ29" s="38">
        <v>-0.42299501434986553</v>
      </c>
      <c r="GR29" s="38">
        <v>-2.7762351558117615</v>
      </c>
      <c r="GS29" s="38">
        <v>-5.6951015920859049E-2</v>
      </c>
      <c r="GT29" s="38">
        <v>-1.4061445312456016</v>
      </c>
      <c r="GU29" s="38">
        <v>-0.40274903585118693</v>
      </c>
      <c r="GV29" s="38">
        <v>-1.7992362108010411</v>
      </c>
      <c r="GW29" s="38">
        <v>8.5958239976666988</v>
      </c>
      <c r="GX29" s="38">
        <v>-0.75717269750157357</v>
      </c>
      <c r="GY29" s="38">
        <v>-0.66398987127399778</v>
      </c>
      <c r="GZ29" s="38">
        <v>5.5217536072062359</v>
      </c>
      <c r="HA29" s="38">
        <v>4.565246454870902</v>
      </c>
      <c r="HB29" s="38">
        <v>-5.6276111965719906</v>
      </c>
      <c r="HC29" s="38">
        <v>-0.68970571079466936</v>
      </c>
      <c r="HD29" s="38">
        <v>-1.8489147114629105</v>
      </c>
      <c r="HE29" s="38">
        <v>-0.74584853060996181</v>
      </c>
      <c r="HF29" s="38">
        <v>-1.9630296222923675</v>
      </c>
      <c r="HG29" s="38">
        <v>-0.62086591446252726</v>
      </c>
      <c r="HH29" s="38">
        <v>-1.3970181652020415</v>
      </c>
      <c r="HI29" s="38">
        <v>7.9810503316800379</v>
      </c>
      <c r="HJ29" s="38">
        <v>0.14646306407870213</v>
      </c>
      <c r="HK29" s="38">
        <v>-1.1512069766858559</v>
      </c>
      <c r="HL29" s="38">
        <v>6.3846809232899915</v>
      </c>
      <c r="HM29" s="38">
        <v>5.0134685535607701</v>
      </c>
      <c r="HN29" s="38">
        <v>-6.5736270993319863</v>
      </c>
      <c r="HO29" s="38">
        <v>-1.0827986824593125</v>
      </c>
      <c r="HP29" s="38">
        <v>-0.77401358371712092</v>
      </c>
      <c r="HQ29" s="38">
        <v>-0.22928264358054662</v>
      </c>
      <c r="HR29" s="38">
        <v>-1.7284062575329386</v>
      </c>
      <c r="HS29" s="38">
        <v>-2.0797500933812785</v>
      </c>
      <c r="HT29" s="38">
        <v>3.1533041945145186</v>
      </c>
      <c r="HU29" s="38">
        <v>-9.0112093415497299</v>
      </c>
      <c r="HV29" s="38">
        <v>-46.258787888476604</v>
      </c>
      <c r="HW29" s="38">
        <v>26.816825728426579</v>
      </c>
      <c r="HX29" s="38">
        <v>78.076087994439177</v>
      </c>
      <c r="HY29" s="38">
        <v>2.8136748980311665</v>
      </c>
      <c r="HZ29" s="38">
        <v>-6.4770385791422029</v>
      </c>
      <c r="IA29" s="38">
        <v>-0.20271003203940552</v>
      </c>
      <c r="IB29" s="38">
        <v>-0.59592680756176719</v>
      </c>
      <c r="IC29" s="38">
        <v>-1.6079941861205356</v>
      </c>
      <c r="ID29" s="38">
        <v>-0.99080665775906596</v>
      </c>
      <c r="IE29" s="38">
        <v>-0.97677693893476203</v>
      </c>
      <c r="IF29" s="38">
        <v>-2.951091310308783</v>
      </c>
      <c r="IG29" s="38">
        <v>-0.34631695687896524</v>
      </c>
      <c r="IH29" s="38">
        <v>-0.46265916526196804</v>
      </c>
      <c r="II29" s="38">
        <v>-7.7740939177926975</v>
      </c>
      <c r="IJ29" s="38">
        <v>-10.688609124940712</v>
      </c>
      <c r="IK29" s="38">
        <v>-2.3121730942459493</v>
      </c>
      <c r="IL29" s="38">
        <v>22.20215895323841</v>
      </c>
      <c r="IM29" s="38">
        <v>11.321696181611628</v>
      </c>
      <c r="IN29" s="38">
        <v>1.8697249961218176</v>
      </c>
      <c r="IO29" s="38">
        <v>0.96850842816698446</v>
      </c>
      <c r="IP29" s="38">
        <v>0.19905959491264014</v>
      </c>
      <c r="IQ29" s="38">
        <v>-1.9943525022619042</v>
      </c>
      <c r="IR29" s="38">
        <v>-4.0438571751613921</v>
      </c>
      <c r="IS29" s="38">
        <v>4.0048067562471914</v>
      </c>
      <c r="IT29" s="38">
        <v>-3.2018109518172366</v>
      </c>
      <c r="IU29" s="38">
        <v>-6.8443024477220149</v>
      </c>
      <c r="IV29" s="38">
        <v>-1.6019136292306513</v>
      </c>
      <c r="IW29" s="38">
        <v>0.27563310928280771</v>
      </c>
      <c r="IX29" s="38">
        <v>11.533768526437811</v>
      </c>
      <c r="IY29" s="38">
        <v>1.2757595337587304</v>
      </c>
      <c r="IZ29" s="38">
        <v>2.3826736108423887</v>
      </c>
      <c r="JA29" s="38">
        <v>0.54015532511402853</v>
      </c>
      <c r="JB29" s="38">
        <v>-4.1097545365247328</v>
      </c>
      <c r="JC29" s="38">
        <v>-3.7180894244004321</v>
      </c>
      <c r="JD29" s="38">
        <v>5.8124222305043958</v>
      </c>
      <c r="JE29" s="38">
        <v>3.7729339374452451</v>
      </c>
      <c r="JF29" s="38">
        <v>-4.9346061286909446</v>
      </c>
      <c r="JG29" s="38">
        <v>-3.0715349542125239</v>
      </c>
      <c r="JH29" s="38">
        <v>-3.9830008903098815</v>
      </c>
      <c r="JI29" s="38">
        <v>-1.8871452598519056</v>
      </c>
      <c r="JJ29" s="38">
        <v>9.4347587079064397</v>
      </c>
      <c r="JK29" s="38">
        <v>6.5657763889779091</v>
      </c>
      <c r="JL29" s="38">
        <v>-0.67708767209889231</v>
      </c>
      <c r="JM29" s="38">
        <v>2.2764708422315891</v>
      </c>
      <c r="JN29" s="38">
        <v>-7.0322838183892884</v>
      </c>
      <c r="JO29" s="38">
        <v>-2.2669182063030462</v>
      </c>
      <c r="JP29" s="38">
        <v>4.5734374948082746</v>
      </c>
      <c r="JQ29" s="38">
        <v>4.5825217376909535</v>
      </c>
      <c r="JR29" s="38">
        <v>-0.48535034799084542</v>
      </c>
      <c r="JS29" s="38">
        <v>-4.5232259595680659</v>
      </c>
      <c r="JT29" s="38">
        <v>-1.6078007721977485</v>
      </c>
      <c r="JU29" s="38">
        <v>0.41727333227856889</v>
      </c>
      <c r="JV29" s="38">
        <v>5.9220266793812897</v>
      </c>
      <c r="JW29" s="38">
        <v>5.2537665308773001</v>
      </c>
      <c r="JX29" s="38">
        <v>-3.3582185999809155</v>
      </c>
      <c r="JY29" s="38">
        <v>1.866551110358003</v>
      </c>
      <c r="JZ29" s="38">
        <v>-100</v>
      </c>
      <c r="KA29" s="38">
        <v>4.9359127152983859</v>
      </c>
      <c r="KB29" s="38">
        <v>2.4873341497301737</v>
      </c>
      <c r="KC29" s="38">
        <v>-7.397430484436768</v>
      </c>
      <c r="KD29" s="38">
        <v>0.17155014153762238</v>
      </c>
      <c r="KE29" s="38">
        <v>7.8749504119739413</v>
      </c>
      <c r="KF29" s="38">
        <v>1.1125398753879097</v>
      </c>
      <c r="KG29" s="38">
        <v>-4.0195103889712982</v>
      </c>
      <c r="KH29" s="38">
        <v>-0.1194361785820206</v>
      </c>
      <c r="KI29" s="38">
        <v>8.0268102953589704</v>
      </c>
      <c r="KJ29" s="38">
        <v>3.395336167845258</v>
      </c>
      <c r="KK29" s="38">
        <v>-5.5897000776372181</v>
      </c>
      <c r="KL29" s="38">
        <v>0.23265883473426641</v>
      </c>
      <c r="KM29" s="38">
        <v>5.5964463836466507</v>
      </c>
      <c r="KN29" s="38">
        <v>3.8178776037743916</v>
      </c>
      <c r="KO29" s="38">
        <v>-5.3081220515838368</v>
      </c>
      <c r="KP29" s="38">
        <v>-0.52162565412723438</v>
      </c>
      <c r="KQ29" s="38">
        <v>6.2556328041487177</v>
      </c>
      <c r="KR29" s="38">
        <v>3.8326832435665352</v>
      </c>
      <c r="KS29" s="38">
        <v>-4.4586240861475659</v>
      </c>
      <c r="KT29" s="38">
        <v>-4.252590582692477</v>
      </c>
      <c r="KU29" s="38">
        <v>-23.128474325844962</v>
      </c>
      <c r="KV29" s="38">
        <v>47.142428869028038</v>
      </c>
      <c r="KW29" s="38">
        <v>-4.327239122001842</v>
      </c>
      <c r="KX29" s="38">
        <v>-4.202094724512591</v>
      </c>
      <c r="KY29" s="38">
        <v>-10.015830012890333</v>
      </c>
      <c r="KZ29" s="38">
        <v>4.9742162576314968</v>
      </c>
      <c r="LA29" s="38">
        <v>16.878734705199534</v>
      </c>
      <c r="LB29" s="38">
        <v>-2.9428267134878894</v>
      </c>
      <c r="LC29" s="38">
        <v>-6.9684489625290098</v>
      </c>
      <c r="LD29" s="38">
        <v>4.7187021382248275</v>
      </c>
      <c r="LE29" s="38">
        <v>5.8320899804898545</v>
      </c>
      <c r="LF29" s="38">
        <v>-1.3406502383012082</v>
      </c>
      <c r="LG29" s="38">
        <v>-4.0875202316881314</v>
      </c>
      <c r="LH29" s="38">
        <v>2.665259665552469</v>
      </c>
      <c r="LI29" s="38">
        <v>5.6368203565439359</v>
      </c>
      <c r="LJ29" s="38">
        <v>-1.8904359841279899</v>
      </c>
      <c r="LK29" s="38">
        <v>0.33409122187346441</v>
      </c>
      <c r="LL29" s="38">
        <v>3.4569690263805768</v>
      </c>
      <c r="LM29" s="64"/>
      <c r="LN29" s="61" t="s">
        <v>696</v>
      </c>
      <c r="LO29" s="73"/>
    </row>
    <row r="30" spans="1:328" s="7" customFormat="1" ht="30" customHeight="1">
      <c r="A30" s="502"/>
      <c r="B30" s="33"/>
      <c r="C30" s="449" t="s">
        <v>876</v>
      </c>
      <c r="D30" s="35">
        <v>3.7920582408566501</v>
      </c>
      <c r="E30" s="44">
        <v>25</v>
      </c>
      <c r="F30" s="37"/>
      <c r="G30" s="37" t="s">
        <v>697</v>
      </c>
      <c r="H30" s="38">
        <v>6.3338259355606681</v>
      </c>
      <c r="I30" s="38">
        <v>6.3712664460445154</v>
      </c>
      <c r="J30" s="38">
        <v>4.5733329674363148</v>
      </c>
      <c r="K30" s="38">
        <v>3.3788387306343566</v>
      </c>
      <c r="L30" s="38">
        <v>7.0025485388651276</v>
      </c>
      <c r="M30" s="38">
        <v>5.7498314987692254</v>
      </c>
      <c r="N30" s="38">
        <v>4.7759703876549366</v>
      </c>
      <c r="O30" s="38">
        <v>5.3517633493118382</v>
      </c>
      <c r="P30" s="38">
        <v>3.9098282964278326</v>
      </c>
      <c r="Q30" s="38">
        <v>5.4902076829549458</v>
      </c>
      <c r="R30" s="38">
        <v>6.4823553471787818</v>
      </c>
      <c r="S30" s="38">
        <v>0.73607089847777729</v>
      </c>
      <c r="T30" s="38">
        <v>3.3040881272695231</v>
      </c>
      <c r="U30" s="38">
        <v>3.2416937739351539</v>
      </c>
      <c r="V30" s="38">
        <v>2.6382781963749835</v>
      </c>
      <c r="W30" s="38">
        <v>3.6668013125403291</v>
      </c>
      <c r="X30" s="38">
        <v>3.5055755326849862</v>
      </c>
      <c r="Y30" s="38">
        <v>3.1542718970828361</v>
      </c>
      <c r="Z30" s="38">
        <v>9.5382262329054726</v>
      </c>
      <c r="AA30" s="38">
        <v>9.1988959729931992</v>
      </c>
      <c r="AB30" s="38">
        <v>5.4206923519359407</v>
      </c>
      <c r="AC30" s="38">
        <v>5.6171765258172144</v>
      </c>
      <c r="AD30" s="38">
        <v>4.9813507868314417</v>
      </c>
      <c r="AE30" s="38">
        <v>4.6420437226030913</v>
      </c>
      <c r="AF30" s="38">
        <v>4.6951435362357756</v>
      </c>
      <c r="AG30" s="38">
        <v>3.9934200598529088</v>
      </c>
      <c r="AH30" s="38">
        <v>4.294681256134524</v>
      </c>
      <c r="AI30" s="38">
        <v>5.9494716411830666</v>
      </c>
      <c r="AJ30" s="38">
        <v>5.4141653496038629</v>
      </c>
      <c r="AK30" s="38">
        <v>5.79783456421832</v>
      </c>
      <c r="AL30" s="38">
        <v>5.520079283322147</v>
      </c>
      <c r="AM30" s="38">
        <v>5.0869817719780173</v>
      </c>
      <c r="AN30" s="38">
        <v>4.5648886998395142</v>
      </c>
      <c r="AO30" s="38">
        <v>4.8634798200821052</v>
      </c>
      <c r="AP30" s="38">
        <v>4.1117632186588082</v>
      </c>
      <c r="AQ30" s="38">
        <v>4.2055545056961137</v>
      </c>
      <c r="AR30" s="38">
        <v>3.8416920605094163</v>
      </c>
      <c r="AS30" s="38">
        <v>4.8975661068665772</v>
      </c>
      <c r="AT30" s="38">
        <v>3.3314823935282334</v>
      </c>
      <c r="AU30" s="38">
        <v>3.6913200912976265</v>
      </c>
      <c r="AV30" s="38">
        <v>3.8184135632678817</v>
      </c>
      <c r="AW30" s="38">
        <v>4.8190677294676334</v>
      </c>
      <c r="AX30" s="38">
        <v>4.3426280712755272</v>
      </c>
      <c r="AY30" s="38">
        <v>3.6714374569805557</v>
      </c>
      <c r="AZ30" s="38">
        <v>3.8968907728908135</v>
      </c>
      <c r="BA30" s="38">
        <v>2.146541771262946</v>
      </c>
      <c r="BB30" s="38">
        <v>2.4755756328420802</v>
      </c>
      <c r="BC30" s="38">
        <v>3.83254132045505</v>
      </c>
      <c r="BD30" s="38">
        <v>3.7205462905254478</v>
      </c>
      <c r="BE30" s="38">
        <v>5.062684952007146</v>
      </c>
      <c r="BF30" s="38">
        <v>-9.5409824310672491</v>
      </c>
      <c r="BG30" s="38">
        <v>-62.665022233962965</v>
      </c>
      <c r="BH30" s="38">
        <v>-45.580036717728234</v>
      </c>
      <c r="BI30" s="38">
        <v>-21.616417763343591</v>
      </c>
      <c r="BJ30" s="38">
        <v>-18.017664217727713</v>
      </c>
      <c r="BK30" s="38">
        <v>-10.66622700820237</v>
      </c>
      <c r="BL30" s="38">
        <v>-6.5354175994200574</v>
      </c>
      <c r="BM30" s="38">
        <v>-5.978821620187901</v>
      </c>
      <c r="BN30" s="38">
        <v>-5.871194369732919</v>
      </c>
      <c r="BO30" s="38">
        <v>-5.2677988299222562</v>
      </c>
      <c r="BP30" s="38">
        <v>-4.9441362486430762</v>
      </c>
      <c r="BQ30" s="38">
        <v>-5.0746044534592301</v>
      </c>
      <c r="BR30" s="38">
        <v>7.3775179153240629</v>
      </c>
      <c r="BS30" s="38">
        <v>131.05586877994577</v>
      </c>
      <c r="BT30" s="38">
        <v>52.935626409432956</v>
      </c>
      <c r="BU30" s="38">
        <v>-11.001302438965055</v>
      </c>
      <c r="BV30" s="38">
        <v>-17.239424219547402</v>
      </c>
      <c r="BW30" s="38">
        <v>-11.671042745909347</v>
      </c>
      <c r="BX30" s="38">
        <v>0.12376719825594762</v>
      </c>
      <c r="BY30" s="38">
        <v>7.5923947915218264</v>
      </c>
      <c r="BZ30" s="38">
        <v>11.818564338863993</v>
      </c>
      <c r="CA30" s="38">
        <v>6.1299123854311972</v>
      </c>
      <c r="CB30" s="38">
        <v>6.6837915674456099</v>
      </c>
      <c r="CC30" s="38">
        <v>4.7858155795148321</v>
      </c>
      <c r="CD30" s="38">
        <v>2.1364162107181812</v>
      </c>
      <c r="CE30" s="38">
        <v>1.9068989959070848</v>
      </c>
      <c r="CF30" s="38">
        <v>2.9556086916809647</v>
      </c>
      <c r="CG30" s="38">
        <v>24.759209980167938</v>
      </c>
      <c r="CH30" s="38">
        <v>18.179378992637623</v>
      </c>
      <c r="CI30" s="38">
        <v>12.967715415885039</v>
      </c>
      <c r="CJ30" s="38">
        <v>7.3084195885421366</v>
      </c>
      <c r="CK30" s="38">
        <v>3.4522392658393954</v>
      </c>
      <c r="CL30" s="38">
        <v>1.5670135761844932</v>
      </c>
      <c r="CM30" s="38">
        <v>5.5962537007293349</v>
      </c>
      <c r="CN30" s="38">
        <v>0.41572148442618584</v>
      </c>
      <c r="CO30" s="38">
        <v>8.5467880670575767</v>
      </c>
      <c r="CP30" s="38">
        <v>5.4856672197322922</v>
      </c>
      <c r="CQ30" s="38">
        <v>4.8406470450871097</v>
      </c>
      <c r="CR30" s="38">
        <v>11.879326266000945</v>
      </c>
      <c r="CS30" s="38">
        <v>6.6620109182215401</v>
      </c>
      <c r="CT30" s="38">
        <v>6.9127704311712819</v>
      </c>
      <c r="CU30" s="38">
        <v>7.1753280024877455</v>
      </c>
      <c r="CV30" s="38">
        <v>8.9713007994039202</v>
      </c>
      <c r="CW30" s="38">
        <v>6.7827836970601396</v>
      </c>
      <c r="CX30" s="38">
        <v>8.9373852211535763</v>
      </c>
      <c r="CY30" s="38">
        <v>9.7184654659441776</v>
      </c>
      <c r="CZ30" s="38">
        <v>11.866389432243267</v>
      </c>
      <c r="DA30" s="38">
        <v>8.3785107062541471</v>
      </c>
      <c r="DB30" s="38">
        <v>11.061805120245467</v>
      </c>
      <c r="DC30" s="38">
        <v>12.784717692954814</v>
      </c>
      <c r="DD30" s="38">
        <v>6.5214128224714045</v>
      </c>
      <c r="DE30" s="38">
        <v>12.607697035595393</v>
      </c>
      <c r="DF30" s="38">
        <v>9.1244121211793328</v>
      </c>
      <c r="DG30" s="38">
        <v>10.341858631823044</v>
      </c>
      <c r="DH30" s="38">
        <v>9.8738707376203791</v>
      </c>
      <c r="DI30" s="38">
        <v>6.4758555719937902</v>
      </c>
      <c r="DJ30" s="38">
        <v>4.8898496196086967</v>
      </c>
      <c r="DK30" s="38">
        <v>-100</v>
      </c>
      <c r="DL30" s="38">
        <v>5.7466292477169105</v>
      </c>
      <c r="DM30" s="38">
        <v>5.3746560676751329</v>
      </c>
      <c r="DN30" s="38">
        <v>4.667156519582079</v>
      </c>
      <c r="DO30" s="38">
        <v>4.1916264423978333</v>
      </c>
      <c r="DP30" s="38">
        <v>3.0616777755561912</v>
      </c>
      <c r="DQ30" s="38">
        <v>3.4399281184811485</v>
      </c>
      <c r="DR30" s="38">
        <v>8.0384409905954897</v>
      </c>
      <c r="DS30" s="38">
        <v>5.083598444108901</v>
      </c>
      <c r="DT30" s="38">
        <v>4.3510972376637795</v>
      </c>
      <c r="DU30" s="38">
        <v>5.7184224523738862</v>
      </c>
      <c r="DV30" s="38">
        <v>5.0634571565097559</v>
      </c>
      <c r="DW30" s="38">
        <v>4.3970772120143238</v>
      </c>
      <c r="DX30" s="38">
        <v>3.9859292428453159</v>
      </c>
      <c r="DY30" s="38">
        <v>4.1131126095087893</v>
      </c>
      <c r="DZ30" s="38">
        <v>3.9763327582356567</v>
      </c>
      <c r="EA30" s="38">
        <v>2.8086222757972763</v>
      </c>
      <c r="EB30" s="38">
        <v>-0.28404155659096375</v>
      </c>
      <c r="EC30" s="38">
        <v>-43.055142558090346</v>
      </c>
      <c r="ED30" s="38">
        <v>-11.852375177181145</v>
      </c>
      <c r="EE30" s="38">
        <v>-5.7077388378795888</v>
      </c>
      <c r="EF30" s="38">
        <v>-1.2697766735003739</v>
      </c>
      <c r="EG30" s="38">
        <v>39.893529642921578</v>
      </c>
      <c r="EH30" s="38">
        <v>-9.3638122352343629</v>
      </c>
      <c r="EI30" s="38">
        <v>8.5020556179424176</v>
      </c>
      <c r="EJ30" s="38">
        <v>4.6139117752168346</v>
      </c>
      <c r="EK30" s="38">
        <v>9.0471297619679518</v>
      </c>
      <c r="EL30" s="38">
        <v>12.325356833883205</v>
      </c>
      <c r="EM30" s="38">
        <v>3.508094316251146</v>
      </c>
      <c r="EN30" s="38">
        <v>4.5214120416362107</v>
      </c>
      <c r="EO30" s="38">
        <v>7.7809684237932828</v>
      </c>
      <c r="EP30" s="38">
        <v>7.7524936680287908</v>
      </c>
      <c r="EQ30" s="38">
        <v>8.4772600748070488</v>
      </c>
      <c r="ER30" s="38">
        <v>10.500586468224114</v>
      </c>
      <c r="ES30" s="38">
        <v>10.579922310041496</v>
      </c>
      <c r="ET30" s="38">
        <v>9.7956386719135082</v>
      </c>
      <c r="EU30" s="38">
        <v>5.2862705256870015</v>
      </c>
      <c r="EV30" s="38">
        <v>4.9060990866213245</v>
      </c>
      <c r="EW30" s="38">
        <v>5.0318235468046311</v>
      </c>
      <c r="EX30" s="38">
        <v>3.8352877758544253</v>
      </c>
      <c r="EY30" s="38">
        <v>-17.381579567623788</v>
      </c>
      <c r="EZ30" s="38">
        <v>5.7259441364575707</v>
      </c>
      <c r="FA30" s="38">
        <v>7.8600981881861003</v>
      </c>
      <c r="FB30" s="38">
        <v>6.6239220058748032</v>
      </c>
      <c r="FC30" s="38">
        <v>9.8700617849158476</v>
      </c>
      <c r="FD30" s="38">
        <v>4.9938880571676521</v>
      </c>
      <c r="FE30" s="38">
        <v>4.8906171603812822</v>
      </c>
      <c r="FF30" s="38">
        <v>4.887356707075412</v>
      </c>
      <c r="FG30" s="38">
        <v>3.7227028898164463</v>
      </c>
      <c r="FH30" s="38">
        <v>-15.452229752009714</v>
      </c>
      <c r="FI30" s="38">
        <v>6.316702874646893</v>
      </c>
      <c r="FJ30" s="38">
        <v>7.0516393223563512</v>
      </c>
      <c r="FK30" s="38">
        <v>7.1126673088376151</v>
      </c>
      <c r="FL30" s="38">
        <v>-18.213869624476757</v>
      </c>
      <c r="FM30" s="38">
        <v>14.430030805077365</v>
      </c>
      <c r="FN30" s="38">
        <v>0.81370712568002546</v>
      </c>
      <c r="FO30" s="38">
        <v>-0.61842102448179048</v>
      </c>
      <c r="FP30" s="38">
        <v>1.3777002094359716</v>
      </c>
      <c r="FQ30" s="38">
        <v>-1.9971424664015274</v>
      </c>
      <c r="FR30" s="38">
        <v>-4.5098459286088399</v>
      </c>
      <c r="FS30" s="38">
        <v>5.4443472241498796</v>
      </c>
      <c r="FT30" s="38">
        <v>-0.54261363925904504</v>
      </c>
      <c r="FU30" s="38">
        <v>-1.9876745177978705</v>
      </c>
      <c r="FV30" s="38">
        <v>4.6328187272709016</v>
      </c>
      <c r="FW30" s="38">
        <v>11.141833290070124</v>
      </c>
      <c r="FX30" s="38">
        <v>-18.185072443101831</v>
      </c>
      <c r="FY30" s="38">
        <v>12.495884581040698</v>
      </c>
      <c r="FZ30" s="38">
        <v>-0.33784259292521313</v>
      </c>
      <c r="GA30" s="38">
        <v>2.8651739444016044</v>
      </c>
      <c r="GB30" s="38">
        <v>0.1908352770370243</v>
      </c>
      <c r="GC30" s="38">
        <v>-2.8996608948224321</v>
      </c>
      <c r="GD30" s="38">
        <v>-3.9850828706441774</v>
      </c>
      <c r="GE30" s="38">
        <v>4.0011449885418671</v>
      </c>
      <c r="GF30" s="38">
        <v>0.97004792336024082</v>
      </c>
      <c r="GG30" s="38">
        <v>-1.0658572048149182</v>
      </c>
      <c r="GH30" s="38">
        <v>-1.0136561005625992</v>
      </c>
      <c r="GI30" s="38">
        <v>13.975119720469436</v>
      </c>
      <c r="GJ30" s="38">
        <v>-18.234487617182083</v>
      </c>
      <c r="GK30" s="38">
        <v>11.838381137555459</v>
      </c>
      <c r="GL30" s="38">
        <v>0.66085725377298843</v>
      </c>
      <c r="GM30" s="38">
        <v>2.7051948799454522</v>
      </c>
      <c r="GN30" s="38">
        <v>-0.14921794720424941</v>
      </c>
      <c r="GO30" s="38">
        <v>3.1096310078803953</v>
      </c>
      <c r="GP30" s="38">
        <v>-4.2825202850102499</v>
      </c>
      <c r="GQ30" s="38">
        <v>0.40277983028065023</v>
      </c>
      <c r="GR30" s="38">
        <v>1.1582369402445494</v>
      </c>
      <c r="GS30" s="38">
        <v>-1.6614504267024301</v>
      </c>
      <c r="GT30" s="38">
        <v>-1.3335868834634113</v>
      </c>
      <c r="GU30" s="38">
        <v>14.032955532927005</v>
      </c>
      <c r="GV30" s="38">
        <v>-18.782524304076148</v>
      </c>
      <c r="GW30" s="38">
        <v>12.162368602073002</v>
      </c>
      <c r="GX30" s="38">
        <v>2.2579916112308354</v>
      </c>
      <c r="GY30" s="38">
        <v>2.186280192165782</v>
      </c>
      <c r="GZ30" s="38">
        <v>0.21420257604121673</v>
      </c>
      <c r="HA30" s="38">
        <v>2.8389331751538691</v>
      </c>
      <c r="HB30" s="38">
        <v>-4.6753839232699193</v>
      </c>
      <c r="HC30" s="38">
        <v>-9.6041192922569962E-2</v>
      </c>
      <c r="HD30" s="38">
        <v>1.4471001682871787</v>
      </c>
      <c r="HE30" s="38">
        <v>-2.3663928947663067</v>
      </c>
      <c r="HF30" s="38">
        <v>-1.2447011554009606</v>
      </c>
      <c r="HG30" s="38">
        <v>13.634778005549535</v>
      </c>
      <c r="HH30" s="38">
        <v>-17.95669584349983</v>
      </c>
      <c r="HI30" s="38">
        <v>10.487823946401889</v>
      </c>
      <c r="HJ30" s="38">
        <v>2.6140910247645763</v>
      </c>
      <c r="HK30" s="38">
        <v>2.3115289509424457</v>
      </c>
      <c r="HL30" s="38">
        <v>1.1801175412028471</v>
      </c>
      <c r="HM30" s="38">
        <v>2.3714939273896505</v>
      </c>
      <c r="HN30" s="38">
        <v>-5.2885655998735359</v>
      </c>
      <c r="HO30" s="38">
        <v>0.1212190220229985</v>
      </c>
      <c r="HP30" s="38">
        <v>-0.26197725623126189</v>
      </c>
      <c r="HQ30" s="38">
        <v>-2.0518960727625597</v>
      </c>
      <c r="HR30" s="38">
        <v>6.3001203668662242E-2</v>
      </c>
      <c r="HS30" s="38">
        <v>13.512210165044706</v>
      </c>
      <c r="HT30" s="38">
        <v>-16.895059606878888</v>
      </c>
      <c r="HU30" s="38">
        <v>-4.8699353906072247</v>
      </c>
      <c r="HV30" s="38">
        <v>-57.648281952959906</v>
      </c>
      <c r="HW30" s="38">
        <v>49.130653934078197</v>
      </c>
      <c r="HX30" s="38">
        <v>45.734388369002232</v>
      </c>
      <c r="HY30" s="38">
        <v>7.0715824692590559</v>
      </c>
      <c r="HZ30" s="38">
        <v>3.2043024841213139</v>
      </c>
      <c r="IA30" s="38">
        <v>4.7508418365983971</v>
      </c>
      <c r="IB30" s="38">
        <v>0.33197802618599326</v>
      </c>
      <c r="IC30" s="38">
        <v>-1.9397736201978688</v>
      </c>
      <c r="ID30" s="38">
        <v>0.70443682183132239</v>
      </c>
      <c r="IE30" s="38">
        <v>13.900036632654846</v>
      </c>
      <c r="IF30" s="38">
        <v>-17.009124662484581</v>
      </c>
      <c r="IG30" s="38">
        <v>7.6090350539840443</v>
      </c>
      <c r="IH30" s="38">
        <v>-8.8672079811072564</v>
      </c>
      <c r="II30" s="38">
        <v>-1.290583542900464</v>
      </c>
      <c r="IJ30" s="38">
        <v>-15.191959785929583</v>
      </c>
      <c r="IK30" s="38">
        <v>-0.43330905148306442</v>
      </c>
      <c r="IL30" s="38">
        <v>10.148199629989804</v>
      </c>
      <c r="IM30" s="38">
        <v>18.738511445329991</v>
      </c>
      <c r="IN30" s="38">
        <v>7.8161368881826547</v>
      </c>
      <c r="IO30" s="38">
        <v>1.9119776428426576</v>
      </c>
      <c r="IP30" s="38">
        <v>-4.4187955737285165</v>
      </c>
      <c r="IQ30" s="38">
        <v>14.494467153735414</v>
      </c>
      <c r="IR30" s="38">
        <v>-18.485587828010338</v>
      </c>
      <c r="IS30" s="38">
        <v>4.8882535438902579</v>
      </c>
      <c r="IT30" s="38">
        <v>-9.0719982545292623</v>
      </c>
      <c r="IU30" s="38">
        <v>-0.2747786943307915</v>
      </c>
      <c r="IV30" s="38">
        <v>2.7684089436952775</v>
      </c>
      <c r="IW30" s="38">
        <v>-5.6844804762864669</v>
      </c>
      <c r="IX30" s="38">
        <v>5.2907078666234213</v>
      </c>
      <c r="IY30" s="38">
        <v>12.790118491700582</v>
      </c>
      <c r="IZ30" s="38">
        <v>3.9417114970325713</v>
      </c>
      <c r="JA30" s="38">
        <v>5.4820372016294527E-2</v>
      </c>
      <c r="JB30" s="38">
        <v>-0.62701701820586209</v>
      </c>
      <c r="JC30" s="38">
        <v>8.8773902699340539</v>
      </c>
      <c r="JD30" s="38">
        <v>-11.885036609371696</v>
      </c>
      <c r="JE30" s="38">
        <v>1.9303067885759475</v>
      </c>
      <c r="JF30" s="38">
        <v>-9.6280017108455382</v>
      </c>
      <c r="JG30" s="38">
        <v>6.4204665448881002</v>
      </c>
      <c r="JH30" s="38">
        <v>-2.024033191449675</v>
      </c>
      <c r="JI30" s="38">
        <v>-5.4627472318466914</v>
      </c>
      <c r="JJ30" s="38">
        <v>5.5492819586440874</v>
      </c>
      <c r="JK30" s="38">
        <v>14.680180209704758</v>
      </c>
      <c r="JL30" s="38">
        <v>1.8542057814049144</v>
      </c>
      <c r="JM30" s="38">
        <v>2.0736689260868673</v>
      </c>
      <c r="JN30" s="38">
        <v>8.5486533402431064E-2</v>
      </c>
      <c r="JO30" s="38">
        <v>11.008848771069225</v>
      </c>
      <c r="JP30" s="38">
        <v>-14.632370351090728</v>
      </c>
      <c r="JQ30" s="38">
        <v>4.4539530450143445</v>
      </c>
      <c r="JR30" s="38">
        <v>-8.2260521215634697</v>
      </c>
      <c r="JS30" s="38">
        <v>0.51058939074817999</v>
      </c>
      <c r="JT30" s="38">
        <v>3.5739922595105895</v>
      </c>
      <c r="JU30" s="38">
        <v>-8.3870605344582572</v>
      </c>
      <c r="JV30" s="38">
        <v>6.7268425294062268</v>
      </c>
      <c r="JW30" s="38">
        <v>14.193792389990762</v>
      </c>
      <c r="JX30" s="38">
        <v>-1.2957891500975762</v>
      </c>
      <c r="JY30" s="38">
        <v>0.55323553178463669</v>
      </c>
      <c r="JZ30" s="38">
        <v>-100</v>
      </c>
      <c r="KA30" s="38">
        <v>2.8321888384099481</v>
      </c>
      <c r="KB30" s="38">
        <v>-2.5619198081625711</v>
      </c>
      <c r="KC30" s="38">
        <v>1.6256782519816966</v>
      </c>
      <c r="KD30" s="38">
        <v>3.8497073630150709</v>
      </c>
      <c r="KE30" s="38">
        <v>2.4704674618989628</v>
      </c>
      <c r="KF30" s="38">
        <v>-3.2161321232994027</v>
      </c>
      <c r="KG30" s="38">
        <v>1.1639664005278547</v>
      </c>
      <c r="KH30" s="38">
        <v>2.7234667773418266</v>
      </c>
      <c r="KI30" s="38">
        <v>2.8465479827454629</v>
      </c>
      <c r="KJ30" s="38">
        <v>1.0864797436988454</v>
      </c>
      <c r="KK30" s="38">
        <v>-1.6028598267928373</v>
      </c>
      <c r="KL30" s="38">
        <v>2.0074172276620885</v>
      </c>
      <c r="KM30" s="38">
        <v>4.1941589041948362</v>
      </c>
      <c r="KN30" s="38">
        <v>0.4602110709609093</v>
      </c>
      <c r="KO30" s="38">
        <v>-2.2269577061292551</v>
      </c>
      <c r="KP30" s="38">
        <v>1.6056804783836043</v>
      </c>
      <c r="KQ30" s="38">
        <v>4.3215969529058214</v>
      </c>
      <c r="KR30" s="38">
        <v>0.32823026292676616</v>
      </c>
      <c r="KS30" s="38">
        <v>-3.3250018798155025</v>
      </c>
      <c r="KT30" s="38">
        <v>-1.4507967530467027</v>
      </c>
      <c r="KU30" s="38">
        <v>-40.424997569802393</v>
      </c>
      <c r="KV30" s="38">
        <v>55.302789358555174</v>
      </c>
      <c r="KW30" s="38">
        <v>3.4140646321322947</v>
      </c>
      <c r="KX30" s="38">
        <v>3.1875227649011038</v>
      </c>
      <c r="KY30" s="38">
        <v>-15.586564198431716</v>
      </c>
      <c r="KZ30" s="38">
        <v>0.61975570008847569</v>
      </c>
      <c r="LA30" s="38">
        <v>23.798659995660998</v>
      </c>
      <c r="LB30" s="38">
        <v>-0.51017613121189243</v>
      </c>
      <c r="LC30" s="38">
        <v>-12.009380671224918</v>
      </c>
      <c r="LD30" s="38">
        <v>3.6446350144321684</v>
      </c>
      <c r="LE30" s="38">
        <v>14.080771575087155</v>
      </c>
      <c r="LF30" s="38">
        <v>0.46380375594226564</v>
      </c>
      <c r="LG30" s="38">
        <v>-9.2653459399603832</v>
      </c>
      <c r="LH30" s="38">
        <v>3.6172530404946883</v>
      </c>
      <c r="LI30" s="38">
        <v>14.848103337744064</v>
      </c>
      <c r="LJ30" s="38">
        <v>2.3376625313417492</v>
      </c>
      <c r="LK30" s="38">
        <v>-9.2002013973662002</v>
      </c>
      <c r="LL30" s="38">
        <v>2.8823518532830121</v>
      </c>
      <c r="LM30" s="64"/>
      <c r="LN30" s="61" t="s">
        <v>698</v>
      </c>
      <c r="LO30" s="73"/>
    </row>
    <row r="31" spans="1:328" s="7" customFormat="1" ht="30" customHeight="1">
      <c r="A31" s="502"/>
      <c r="B31" s="33"/>
      <c r="C31" s="449" t="s">
        <v>877</v>
      </c>
      <c r="D31" s="35">
        <v>3.1713435654609698</v>
      </c>
      <c r="E31" s="44">
        <v>29</v>
      </c>
      <c r="F31" s="37"/>
      <c r="G31" s="37" t="s">
        <v>711</v>
      </c>
      <c r="H31" s="38">
        <v>-2.0425300898332495</v>
      </c>
      <c r="I31" s="38">
        <v>-2.3758931939712795</v>
      </c>
      <c r="J31" s="38">
        <v>-6.4840284939843116</v>
      </c>
      <c r="K31" s="38">
        <v>-13.860521250424569</v>
      </c>
      <c r="L31" s="38">
        <v>-10.40942524697806</v>
      </c>
      <c r="M31" s="38">
        <v>-2.6322147410160284</v>
      </c>
      <c r="N31" s="38">
        <v>-6.8021743101956957</v>
      </c>
      <c r="O31" s="38">
        <v>-5.6483876896278531</v>
      </c>
      <c r="P31" s="38">
        <v>-3.1731221917295898</v>
      </c>
      <c r="Q31" s="38">
        <v>-2.7703969989640456</v>
      </c>
      <c r="R31" s="38">
        <v>-0.58336902227237886</v>
      </c>
      <c r="S31" s="38">
        <v>1.6503992471085667</v>
      </c>
      <c r="T31" s="38">
        <v>14.20633173041297</v>
      </c>
      <c r="U31" s="38">
        <v>15.820795031106158</v>
      </c>
      <c r="V31" s="38">
        <v>9.8238720548112752</v>
      </c>
      <c r="W31" s="38">
        <v>2.7509680606128626</v>
      </c>
      <c r="X31" s="38">
        <v>6.6001740336623129</v>
      </c>
      <c r="Y31" s="38">
        <v>-7.6777719824178092</v>
      </c>
      <c r="Z31" s="38">
        <v>4.8504923302649274</v>
      </c>
      <c r="AA31" s="38">
        <v>4.6667527597659983</v>
      </c>
      <c r="AB31" s="38">
        <v>3.3853093067678515</v>
      </c>
      <c r="AC31" s="38">
        <v>-0.15785829153954012</v>
      </c>
      <c r="AD31" s="38">
        <v>4.12947058835951</v>
      </c>
      <c r="AE31" s="38">
        <v>-0.55261497144400096</v>
      </c>
      <c r="AF31" s="38">
        <v>1.8177811792858591</v>
      </c>
      <c r="AG31" s="38">
        <v>-7.1472969591629862</v>
      </c>
      <c r="AH31" s="38">
        <v>6.9146692120640267</v>
      </c>
      <c r="AI31" s="38">
        <v>9.8485190445648243</v>
      </c>
      <c r="AJ31" s="38">
        <v>5.4121967400385671</v>
      </c>
      <c r="AK31" s="38">
        <v>6.4080147838774906</v>
      </c>
      <c r="AL31" s="38">
        <v>20.190040507292821</v>
      </c>
      <c r="AM31" s="38">
        <v>8.8630745789366046</v>
      </c>
      <c r="AN31" s="38">
        <v>1.7272908515337804</v>
      </c>
      <c r="AO31" s="38">
        <v>10.694600749177027</v>
      </c>
      <c r="AP31" s="38">
        <v>9.0663896670576776</v>
      </c>
      <c r="AQ31" s="38">
        <v>8.9829131320336302</v>
      </c>
      <c r="AR31" s="38">
        <v>6.5499216210303643</v>
      </c>
      <c r="AS31" s="38">
        <v>7.3095260323216422</v>
      </c>
      <c r="AT31" s="38">
        <v>6.7171549331974916</v>
      </c>
      <c r="AU31" s="38">
        <v>9.5213014816070398</v>
      </c>
      <c r="AV31" s="38">
        <v>9.2690541571580383</v>
      </c>
      <c r="AW31" s="38">
        <v>7.954470184212866</v>
      </c>
      <c r="AX31" s="38">
        <v>7.462396946765935</v>
      </c>
      <c r="AY31" s="38">
        <v>7.9682150753782395</v>
      </c>
      <c r="AZ31" s="38">
        <v>8.3494016069756611</v>
      </c>
      <c r="BA31" s="38">
        <v>4.7054749389921824</v>
      </c>
      <c r="BB31" s="38">
        <v>3.7692545188893831</v>
      </c>
      <c r="BC31" s="38">
        <v>4.6582005801778905</v>
      </c>
      <c r="BD31" s="38">
        <v>-0.37009419386626519</v>
      </c>
      <c r="BE31" s="38">
        <v>5.1551502453555713</v>
      </c>
      <c r="BF31" s="38">
        <v>-9.1172169908798111</v>
      </c>
      <c r="BG31" s="38">
        <v>-70.03723852836886</v>
      </c>
      <c r="BH31" s="38">
        <v>-39.439295704189256</v>
      </c>
      <c r="BI31" s="38">
        <v>20.110324955967158</v>
      </c>
      <c r="BJ31" s="38">
        <v>11.779089166268903</v>
      </c>
      <c r="BK31" s="38">
        <v>11.645907778825816</v>
      </c>
      <c r="BL31" s="38">
        <v>13.525908034329049</v>
      </c>
      <c r="BM31" s="38">
        <v>8.0151565819031703</v>
      </c>
      <c r="BN31" s="38">
        <v>14.25992250926798</v>
      </c>
      <c r="BO31" s="38">
        <v>17.811365143749057</v>
      </c>
      <c r="BP31" s="38">
        <v>1.4288830540697006</v>
      </c>
      <c r="BQ31" s="38">
        <v>7.2873480225838136</v>
      </c>
      <c r="BR31" s="38">
        <v>33.50298197829963</v>
      </c>
      <c r="BS31" s="38">
        <v>332.02240449964108</v>
      </c>
      <c r="BT31" s="38">
        <v>96.227211203596255</v>
      </c>
      <c r="BU31" s="38">
        <v>-57.119554865879579</v>
      </c>
      <c r="BV31" s="38">
        <v>-55.897229764257162</v>
      </c>
      <c r="BW31" s="38">
        <v>-46.058905010888907</v>
      </c>
      <c r="BX31" s="38">
        <v>-17.411126601913352</v>
      </c>
      <c r="BY31" s="38">
        <v>5.0678965446418829</v>
      </c>
      <c r="BZ31" s="38">
        <v>3.5494144388356546</v>
      </c>
      <c r="CA31" s="38">
        <v>-1.6712992933446458</v>
      </c>
      <c r="CB31" s="38">
        <v>5.0125506760613945</v>
      </c>
      <c r="CC31" s="38">
        <v>9.9008959870571971</v>
      </c>
      <c r="CD31" s="38">
        <v>-0.52824152676699043</v>
      </c>
      <c r="CE31" s="38">
        <v>5.1086798635896713</v>
      </c>
      <c r="CF31" s="38">
        <v>14.440072858347165</v>
      </c>
      <c r="CG31" s="38">
        <v>179.25155924690091</v>
      </c>
      <c r="CH31" s="38">
        <v>129.86448605961485</v>
      </c>
      <c r="CI31" s="38">
        <v>107.12772747087436</v>
      </c>
      <c r="CJ31" s="38">
        <v>35.634926729800753</v>
      </c>
      <c r="CK31" s="38">
        <v>-5.66098858867187</v>
      </c>
      <c r="CL31" s="38">
        <v>9.4065177941209868</v>
      </c>
      <c r="CM31" s="38">
        <v>11.751851232073676</v>
      </c>
      <c r="CN31" s="38">
        <v>12.166382464786167</v>
      </c>
      <c r="CO31" s="38">
        <v>9.4863570232182752</v>
      </c>
      <c r="CP31" s="38">
        <v>9.7992886624420805</v>
      </c>
      <c r="CQ31" s="38">
        <v>-15.528307345753305</v>
      </c>
      <c r="CR31" s="38">
        <v>16.101255635379658</v>
      </c>
      <c r="CS31" s="38">
        <v>-0.19005175277727915</v>
      </c>
      <c r="CT31" s="38">
        <v>11.855921703498694</v>
      </c>
      <c r="CU31" s="38">
        <v>3.8073943340858563</v>
      </c>
      <c r="CV31" s="38">
        <v>2.6139273040582935</v>
      </c>
      <c r="CW31" s="38">
        <v>10.602882764737757</v>
      </c>
      <c r="CX31" s="38">
        <v>0.3997225954531558</v>
      </c>
      <c r="CY31" s="38">
        <v>-2.5139130503380187</v>
      </c>
      <c r="CZ31" s="38">
        <v>12.115426662891977</v>
      </c>
      <c r="DA31" s="38">
        <v>2.8919544137230702</v>
      </c>
      <c r="DB31" s="38">
        <v>-10.020456605570061</v>
      </c>
      <c r="DC31" s="38">
        <v>20.183140930411852</v>
      </c>
      <c r="DD31" s="38">
        <v>10.297173159420254</v>
      </c>
      <c r="DE31" s="38">
        <v>-10.741768759819706</v>
      </c>
      <c r="DF31" s="38">
        <v>3.9263381935449786</v>
      </c>
      <c r="DG31" s="38">
        <v>7.6821336292702824</v>
      </c>
      <c r="DH31" s="38">
        <v>-14.870536323809475</v>
      </c>
      <c r="DI31" s="38">
        <v>-3.3849619851724526</v>
      </c>
      <c r="DJ31" s="38">
        <v>-8.1959549128439448</v>
      </c>
      <c r="DK31" s="38">
        <v>-100</v>
      </c>
      <c r="DL31" s="38">
        <v>-3.6556703973064941</v>
      </c>
      <c r="DM31" s="38">
        <v>-9.0435400843417995</v>
      </c>
      <c r="DN31" s="38">
        <v>-5.2152228094986981</v>
      </c>
      <c r="DO31" s="38">
        <v>-0.60593531488991914</v>
      </c>
      <c r="DP31" s="38">
        <v>13.27995897377869</v>
      </c>
      <c r="DQ31" s="38">
        <v>0.23545025564276045</v>
      </c>
      <c r="DR31" s="38">
        <v>4.2988182387480691</v>
      </c>
      <c r="DS31" s="38">
        <v>1.0827870068265781</v>
      </c>
      <c r="DT31" s="38">
        <v>0.50730386711335029</v>
      </c>
      <c r="DU31" s="38">
        <v>7.2584687951167552</v>
      </c>
      <c r="DV31" s="38">
        <v>10.129261374379823</v>
      </c>
      <c r="DW31" s="38">
        <v>9.5867799957075164</v>
      </c>
      <c r="DX31" s="38">
        <v>6.8367689731767314</v>
      </c>
      <c r="DY31" s="38">
        <v>8.9303491639095114</v>
      </c>
      <c r="DZ31" s="38">
        <v>7.9079373545353207</v>
      </c>
      <c r="EA31" s="38">
        <v>4.3821320534685526</v>
      </c>
      <c r="EB31" s="38">
        <v>-1.6584620825588985</v>
      </c>
      <c r="EC31" s="38">
        <v>-31.055328352212655</v>
      </c>
      <c r="ED31" s="38">
        <v>12.267204750495139</v>
      </c>
      <c r="EE31" s="38">
        <v>13.309147820696495</v>
      </c>
      <c r="EF31" s="38">
        <v>13.395025149376139</v>
      </c>
      <c r="EG31" s="38">
        <v>46.339838219872092</v>
      </c>
      <c r="EH31" s="38">
        <v>-40.600018742855795</v>
      </c>
      <c r="EI31" s="38">
        <v>2.240309206375187</v>
      </c>
      <c r="EJ31" s="38">
        <v>4.47057303101532</v>
      </c>
      <c r="EK31" s="38">
        <v>37.31307479284294</v>
      </c>
      <c r="EL31" s="38">
        <v>82.219547300032218</v>
      </c>
      <c r="EM31" s="38">
        <v>5.1499280364686086</v>
      </c>
      <c r="EN31" s="38">
        <v>10.466504060225049</v>
      </c>
      <c r="EO31" s="38">
        <v>-0.3055252339970167</v>
      </c>
      <c r="EP31" s="38">
        <v>6.0320036391149188</v>
      </c>
      <c r="EQ31" s="38">
        <v>2.430562820852586</v>
      </c>
      <c r="ER31" s="38">
        <v>1.4196734592021016</v>
      </c>
      <c r="ES31" s="38">
        <v>6.1568212018895849</v>
      </c>
      <c r="ET31" s="38">
        <v>-0.58762124056546838</v>
      </c>
      <c r="EU31" s="38">
        <v>-5.6729258027620375</v>
      </c>
      <c r="EV31" s="38">
        <v>5.4413570024110385</v>
      </c>
      <c r="EW31" s="38">
        <v>6.1215771038821885</v>
      </c>
      <c r="EX31" s="38">
        <v>7.5278206539963719</v>
      </c>
      <c r="EY31" s="38">
        <v>-5.1789282320320353</v>
      </c>
      <c r="EZ31" s="38">
        <v>0.80361570010217065</v>
      </c>
      <c r="FA31" s="38">
        <v>29.119982550492722</v>
      </c>
      <c r="FB31" s="38">
        <v>5.6929148776058867</v>
      </c>
      <c r="FC31" s="38">
        <v>1.8619481091883614</v>
      </c>
      <c r="FD31" s="38">
        <v>-4.6799077091369554</v>
      </c>
      <c r="FE31" s="38">
        <v>4.81583868724762</v>
      </c>
      <c r="FF31" s="38">
        <v>6.5956883859946913</v>
      </c>
      <c r="FG31" s="38">
        <v>6.9745128802215106</v>
      </c>
      <c r="FH31" s="38">
        <v>-1.7241560988097433</v>
      </c>
      <c r="FI31" s="38">
        <v>0.81783468251761349</v>
      </c>
      <c r="FJ31" s="38">
        <v>25.554365798804639</v>
      </c>
      <c r="FK31" s="38">
        <v>4.5477882068980335</v>
      </c>
      <c r="FL31" s="38">
        <v>-8.0696949845665955</v>
      </c>
      <c r="FM31" s="38">
        <v>7.2890981254428056</v>
      </c>
      <c r="FN31" s="38">
        <v>4.6656160704879852</v>
      </c>
      <c r="FO31" s="38">
        <v>-10.80283127350522</v>
      </c>
      <c r="FP31" s="38">
        <v>5.5360524251432821</v>
      </c>
      <c r="FQ31" s="38">
        <v>-11.701797203728788</v>
      </c>
      <c r="FR31" s="38">
        <v>8.5873930122890556</v>
      </c>
      <c r="FS31" s="38">
        <v>-7.2222090096980622</v>
      </c>
      <c r="FT31" s="38">
        <v>10.897143365728738</v>
      </c>
      <c r="FU31" s="38">
        <v>-8.0300481428009363</v>
      </c>
      <c r="FV31" s="38">
        <v>3.3037453424659162</v>
      </c>
      <c r="FW31" s="38">
        <v>7.5498058178293093</v>
      </c>
      <c r="FX31" s="38">
        <v>-8.3825467953820976</v>
      </c>
      <c r="FY31" s="38">
        <v>2.7742488147961524</v>
      </c>
      <c r="FZ31" s="38">
        <v>-3.590355036465084</v>
      </c>
      <c r="GA31" s="38">
        <v>-7.2292318394330977</v>
      </c>
      <c r="GB31" s="38">
        <v>14.697463633200087</v>
      </c>
      <c r="GC31" s="38">
        <v>-15.483334749358704</v>
      </c>
      <c r="GD31" s="38">
        <v>9.9317020698514114</v>
      </c>
      <c r="GE31" s="38">
        <v>-4.7882318959411379</v>
      </c>
      <c r="GF31" s="38">
        <v>11.35839002006729</v>
      </c>
      <c r="GG31" s="38">
        <v>-5.96132779921858</v>
      </c>
      <c r="GH31" s="38">
        <v>5.6248522456550347</v>
      </c>
      <c r="GI31" s="38">
        <v>20.834437363234471</v>
      </c>
      <c r="GJ31" s="38">
        <v>-7.0874083064672817</v>
      </c>
      <c r="GK31" s="38">
        <v>-2.5471552899103358</v>
      </c>
      <c r="GL31" s="38">
        <v>-9.7993526813624925</v>
      </c>
      <c r="GM31" s="38">
        <v>-3.7538991815705458</v>
      </c>
      <c r="GN31" s="38">
        <v>-0.66502717679622947</v>
      </c>
      <c r="GO31" s="38">
        <v>-4.0142969691514025</v>
      </c>
      <c r="GP31" s="38">
        <v>9.7390582083528159</v>
      </c>
      <c r="GQ31" s="38">
        <v>-5.9539172130863136</v>
      </c>
      <c r="GR31" s="38">
        <v>7.5419731426168681</v>
      </c>
      <c r="GS31" s="38">
        <v>-1.9232061378159102</v>
      </c>
      <c r="GT31" s="38">
        <v>0.87552822949083975</v>
      </c>
      <c r="GU31" s="38">
        <v>23.714608471998886</v>
      </c>
      <c r="GV31" s="38">
        <v>-15.26838254230907</v>
      </c>
      <c r="GW31" s="38">
        <v>12.211473815377218</v>
      </c>
      <c r="GX31" s="38">
        <v>-7.3241530106573691</v>
      </c>
      <c r="GY31" s="38">
        <v>-7.640876698411347</v>
      </c>
      <c r="GZ31" s="38">
        <v>0.27337996564807554</v>
      </c>
      <c r="HA31" s="38">
        <v>8.4178250936285792</v>
      </c>
      <c r="HB31" s="38">
        <v>-0.60298484354623838</v>
      </c>
      <c r="HC31" s="38">
        <v>-12.118473099207534</v>
      </c>
      <c r="HD31" s="38">
        <v>17.021850096986114</v>
      </c>
      <c r="HE31" s="38">
        <v>-3.365821419720973</v>
      </c>
      <c r="HF31" s="38">
        <v>0.79832076355172887</v>
      </c>
      <c r="HG31" s="38">
        <v>20.95273889493221</v>
      </c>
      <c r="HH31" s="38">
        <v>-14.664322873212086</v>
      </c>
      <c r="HI31" s="38">
        <v>11.592042935975755</v>
      </c>
      <c r="HJ31" s="38">
        <v>-4.8889619992518192</v>
      </c>
      <c r="HK31" s="38">
        <v>-7.8535964289670659</v>
      </c>
      <c r="HL31" s="38">
        <v>-0.93297968697866906</v>
      </c>
      <c r="HM31" s="38">
        <v>7.9236398125583065</v>
      </c>
      <c r="HN31" s="38">
        <v>-0.13512991359347382</v>
      </c>
      <c r="HO31" s="38">
        <v>-11.808203503591713</v>
      </c>
      <c r="HP31" s="38">
        <v>13.086258077272348</v>
      </c>
      <c r="HQ31" s="38">
        <v>-4.229872619712495</v>
      </c>
      <c r="HR31" s="38">
        <v>1.6618161277874464</v>
      </c>
      <c r="HS31" s="38">
        <v>15.141574346715188</v>
      </c>
      <c r="HT31" s="38">
        <v>-9.9318033380687751</v>
      </c>
      <c r="HU31" s="38">
        <v>-3.5539828526597432</v>
      </c>
      <c r="HV31" s="38">
        <v>-68.643242971007126</v>
      </c>
      <c r="HW31" s="38">
        <v>86.246221125891736</v>
      </c>
      <c r="HX31" s="38">
        <v>96.480079625485757</v>
      </c>
      <c r="HY31" s="38">
        <v>0.43771143054354411</v>
      </c>
      <c r="HZ31" s="38">
        <v>-0.25411587111140932</v>
      </c>
      <c r="IA31" s="38">
        <v>-10.323145938606942</v>
      </c>
      <c r="IB31" s="38">
        <v>7.5968480233110256</v>
      </c>
      <c r="IC31" s="38">
        <v>1.3069617214044484</v>
      </c>
      <c r="ID31" s="38">
        <v>4.8216826861225712</v>
      </c>
      <c r="IE31" s="38">
        <v>-0.86965493673253036</v>
      </c>
      <c r="IF31" s="38">
        <v>-4.7295240756630221</v>
      </c>
      <c r="IG31" s="38">
        <v>20.012574888045535</v>
      </c>
      <c r="IH31" s="38">
        <v>1.4720522960191431</v>
      </c>
      <c r="II31" s="38">
        <v>-15.405830373381932</v>
      </c>
      <c r="IJ31" s="38">
        <v>-57.064296930833379</v>
      </c>
      <c r="IK31" s="38">
        <v>3.3007305864098981</v>
      </c>
      <c r="IL31" s="38">
        <v>21.996921776327127</v>
      </c>
      <c r="IM31" s="38">
        <v>37.303670759931208</v>
      </c>
      <c r="IN31" s="38">
        <v>36.882536732904555</v>
      </c>
      <c r="IO31" s="38">
        <v>-0.15716589156424732</v>
      </c>
      <c r="IP31" s="38">
        <v>-0.46317576716140252</v>
      </c>
      <c r="IQ31" s="38">
        <v>5.8686864534887064</v>
      </c>
      <c r="IR31" s="38">
        <v>-0.29467337198198607</v>
      </c>
      <c r="IS31" s="38">
        <v>8.6238811412452208</v>
      </c>
      <c r="IT31" s="38">
        <v>7.2223274584386274</v>
      </c>
      <c r="IU31" s="38">
        <v>-7.8956852276564433</v>
      </c>
      <c r="IV31" s="38">
        <v>4.7697867535235048</v>
      </c>
      <c r="IW31" s="38">
        <v>-14.968534428724539</v>
      </c>
      <c r="IX31" s="38">
        <v>9.9297486059643774</v>
      </c>
      <c r="IY31" s="38">
        <v>-10.088458215355615</v>
      </c>
      <c r="IZ31" s="38">
        <v>-4.7932305770930128</v>
      </c>
      <c r="JA31" s="38">
        <v>15.789392352996074</v>
      </c>
      <c r="JB31" s="38">
        <v>1.670582320452624</v>
      </c>
      <c r="JC31" s="38">
        <v>6.2613947318516097</v>
      </c>
      <c r="JD31" s="38">
        <v>-2.67696302197416</v>
      </c>
      <c r="JE31" s="38">
        <v>8.934347669756832</v>
      </c>
      <c r="JF31" s="38">
        <v>-17.510836353529641</v>
      </c>
      <c r="JG31" s="38">
        <v>26.591835187615786</v>
      </c>
      <c r="JH31" s="38">
        <v>-9.9314909514626208</v>
      </c>
      <c r="JI31" s="38">
        <v>-4.7061628394443176</v>
      </c>
      <c r="JJ31" s="38">
        <v>2.0198178942665095</v>
      </c>
      <c r="JK31" s="38">
        <v>-11.122165509785631</v>
      </c>
      <c r="JL31" s="38">
        <v>2.6190443494968179</v>
      </c>
      <c r="JM31" s="38">
        <v>5.1077745999150892</v>
      </c>
      <c r="JN31" s="38">
        <v>-1.279934126398885</v>
      </c>
      <c r="JO31" s="38">
        <v>22.207609115618851</v>
      </c>
      <c r="JP31" s="38">
        <v>-10.683500190768314</v>
      </c>
      <c r="JQ31" s="38">
        <v>-4.7363526220715642</v>
      </c>
      <c r="JR31" s="38">
        <v>10.178451743168722</v>
      </c>
      <c r="JS31" s="38">
        <v>16.178704085807723</v>
      </c>
      <c r="JT31" s="38">
        <v>-27.111859916003695</v>
      </c>
      <c r="JU31" s="38">
        <v>10.953795643335098</v>
      </c>
      <c r="JV31" s="38">
        <v>5.70671356538341</v>
      </c>
      <c r="JW31" s="38">
        <v>-29.736511268415782</v>
      </c>
      <c r="JX31" s="38">
        <v>16.464293826449449</v>
      </c>
      <c r="JY31" s="38">
        <v>-0.12611828708945438</v>
      </c>
      <c r="JZ31" s="38">
        <v>-100</v>
      </c>
      <c r="KA31" s="38">
        <v>0.66451564937659668</v>
      </c>
      <c r="KB31" s="38">
        <v>-9.2528465893410328</v>
      </c>
      <c r="KC31" s="38">
        <v>3.6495828365755898</v>
      </c>
      <c r="KD31" s="38">
        <v>1.7534590011841829</v>
      </c>
      <c r="KE31" s="38">
        <v>-4.9649520594547454</v>
      </c>
      <c r="KF31" s="38">
        <v>-5.4333389329633945</v>
      </c>
      <c r="KG31" s="38">
        <v>8.6899568307017461</v>
      </c>
      <c r="KH31" s="38">
        <v>15.968973576155435</v>
      </c>
      <c r="KI31" s="38">
        <v>-15.908507500500278</v>
      </c>
      <c r="KJ31" s="38">
        <v>-1.5997736437473975</v>
      </c>
      <c r="KK31" s="38">
        <v>5.3385258014106256</v>
      </c>
      <c r="KL31" s="38">
        <v>15.308740602776666</v>
      </c>
      <c r="KM31" s="38">
        <v>-10.260007211837731</v>
      </c>
      <c r="KN31" s="38">
        <v>1.0339264528010261</v>
      </c>
      <c r="KO31" s="38">
        <v>4.8196429178707376</v>
      </c>
      <c r="KP31" s="38">
        <v>12.415140593138659</v>
      </c>
      <c r="KQ31" s="38">
        <v>-8.5014565459619149</v>
      </c>
      <c r="KR31" s="38">
        <v>8.5629854601805278E-2</v>
      </c>
      <c r="KS31" s="38">
        <v>1.3947451604285845</v>
      </c>
      <c r="KT31" s="38">
        <v>5.9096762410618453</v>
      </c>
      <c r="KU31" s="38">
        <v>-35.852772203080832</v>
      </c>
      <c r="KV31" s="38">
        <v>62.976102879582868</v>
      </c>
      <c r="KW31" s="38">
        <v>2.335781790934675</v>
      </c>
      <c r="KX31" s="38">
        <v>5.9899454889719976</v>
      </c>
      <c r="KY31" s="38">
        <v>-17.215989628394397</v>
      </c>
      <c r="KZ31" s="38">
        <v>-33.84728605573217</v>
      </c>
      <c r="LA31" s="38">
        <v>76.142176339877267</v>
      </c>
      <c r="LB31" s="38">
        <v>8.3020036491491425</v>
      </c>
      <c r="LC31" s="38">
        <v>8.8088892212070391</v>
      </c>
      <c r="LD31" s="38">
        <v>-12.212893012710325</v>
      </c>
      <c r="LE31" s="38">
        <v>1.6429765124423881</v>
      </c>
      <c r="LF31" s="38">
        <v>13.777954481242418</v>
      </c>
      <c r="LG31" s="38">
        <v>-1.8014994403513356</v>
      </c>
      <c r="LH31" s="38">
        <v>-6.6323096702056006</v>
      </c>
      <c r="LI31" s="38">
        <v>-1.8093883579555836</v>
      </c>
      <c r="LJ31" s="38">
        <v>12.655077474536895</v>
      </c>
      <c r="LK31" s="38">
        <v>2.7851925632327976</v>
      </c>
      <c r="LL31" s="38">
        <v>-12.564222535387159</v>
      </c>
      <c r="LM31" s="64"/>
      <c r="LN31" s="61" t="s">
        <v>712</v>
      </c>
      <c r="LO31" s="73"/>
    </row>
    <row r="32" spans="1:328" s="7" customFormat="1" ht="18" customHeight="1">
      <c r="A32" s="502"/>
      <c r="B32" s="33"/>
      <c r="C32" s="449" t="s">
        <v>878</v>
      </c>
      <c r="D32" s="35">
        <v>1.1902803707746601</v>
      </c>
      <c r="E32" s="44">
        <v>30</v>
      </c>
      <c r="F32" s="37"/>
      <c r="G32" s="37" t="s">
        <v>713</v>
      </c>
      <c r="H32" s="38">
        <v>4.4947703665141319</v>
      </c>
      <c r="I32" s="38">
        <v>1.5445042710028076</v>
      </c>
      <c r="J32" s="38">
        <v>3.8061054863659933</v>
      </c>
      <c r="K32" s="38">
        <v>-0.34596608328017453</v>
      </c>
      <c r="L32" s="38">
        <v>-12.37537785129831</v>
      </c>
      <c r="M32" s="38">
        <v>-5.2159220569578366</v>
      </c>
      <c r="N32" s="38">
        <v>-8.6962769882523219</v>
      </c>
      <c r="O32" s="38">
        <v>2.777996445632283</v>
      </c>
      <c r="P32" s="38">
        <v>0.55626880378025589</v>
      </c>
      <c r="Q32" s="38">
        <v>-8.6991824928820876</v>
      </c>
      <c r="R32" s="38">
        <v>-8.1134579396221511</v>
      </c>
      <c r="S32" s="38">
        <v>-4.8592485884367278</v>
      </c>
      <c r="T32" s="38">
        <v>-5.7067621323664781</v>
      </c>
      <c r="U32" s="38">
        <v>-10.225267625020834</v>
      </c>
      <c r="V32" s="38">
        <v>0.89664973919580859</v>
      </c>
      <c r="W32" s="38">
        <v>5.5417687111299898</v>
      </c>
      <c r="X32" s="38">
        <v>4.8290903232021805</v>
      </c>
      <c r="Y32" s="38">
        <v>0.14248112557093862</v>
      </c>
      <c r="Z32" s="38">
        <v>6.706088733269695</v>
      </c>
      <c r="AA32" s="38">
        <v>13.787312959158783</v>
      </c>
      <c r="AB32" s="38">
        <v>10.668302662222445</v>
      </c>
      <c r="AC32" s="38">
        <v>5.1697746000902498</v>
      </c>
      <c r="AD32" s="38">
        <v>8.4708485290982907</v>
      </c>
      <c r="AE32" s="38">
        <v>3.9407735392624943</v>
      </c>
      <c r="AF32" s="38">
        <v>3.5721463880157671</v>
      </c>
      <c r="AG32" s="38">
        <v>2.5690783080727755</v>
      </c>
      <c r="AH32" s="38">
        <v>3.0199169287394341</v>
      </c>
      <c r="AI32" s="38">
        <v>2.3298692768305926</v>
      </c>
      <c r="AJ32" s="38">
        <v>2.9851317892945559</v>
      </c>
      <c r="AK32" s="38">
        <v>2.5050762803998623</v>
      </c>
      <c r="AL32" s="38">
        <v>9.897943864162869</v>
      </c>
      <c r="AM32" s="38">
        <v>4.6463360718874753</v>
      </c>
      <c r="AN32" s="38">
        <v>-1.4549944124509011</v>
      </c>
      <c r="AO32" s="38">
        <v>7.7018391691246819</v>
      </c>
      <c r="AP32" s="38">
        <v>8.2249611189006089</v>
      </c>
      <c r="AQ32" s="38">
        <v>3.2327863496308851</v>
      </c>
      <c r="AR32" s="38">
        <v>5.5625355536174794</v>
      </c>
      <c r="AS32" s="38">
        <v>8.6613403361916426</v>
      </c>
      <c r="AT32" s="38">
        <v>3.9609208466998496</v>
      </c>
      <c r="AU32" s="38">
        <v>3.9063392625564859</v>
      </c>
      <c r="AV32" s="38">
        <v>4.6146777430758164</v>
      </c>
      <c r="AW32" s="38">
        <v>5.880348317632226</v>
      </c>
      <c r="AX32" s="38">
        <v>4.2058273513969624</v>
      </c>
      <c r="AY32" s="38">
        <v>2.6004827702925013</v>
      </c>
      <c r="AZ32" s="38">
        <v>8.2498600154047779</v>
      </c>
      <c r="BA32" s="38">
        <v>3.5381768279631132</v>
      </c>
      <c r="BB32" s="38">
        <v>3.8901810477161689</v>
      </c>
      <c r="BC32" s="38">
        <v>2.9628009619203795</v>
      </c>
      <c r="BD32" s="38">
        <v>3.2443834619218137</v>
      </c>
      <c r="BE32" s="38">
        <v>3.9369215054169331</v>
      </c>
      <c r="BF32" s="38">
        <v>-14.541621676414721</v>
      </c>
      <c r="BG32" s="38">
        <v>-70.468132760180737</v>
      </c>
      <c r="BH32" s="38">
        <v>-39.396007430834203</v>
      </c>
      <c r="BI32" s="38">
        <v>-2.8964981082923202</v>
      </c>
      <c r="BJ32" s="38">
        <v>-4.6968462499369963</v>
      </c>
      <c r="BK32" s="38">
        <v>-13.480485815284879</v>
      </c>
      <c r="BL32" s="38">
        <v>-10.90010887359945</v>
      </c>
      <c r="BM32" s="38">
        <v>-7.5580709530293859</v>
      </c>
      <c r="BN32" s="38">
        <v>-1.951694545361633</v>
      </c>
      <c r="BO32" s="38">
        <v>-3.0885988535199971</v>
      </c>
      <c r="BP32" s="38">
        <v>-2.9254936960018938</v>
      </c>
      <c r="BQ32" s="38">
        <v>-0.7879412080335868</v>
      </c>
      <c r="BR32" s="38">
        <v>2.3026815462589667</v>
      </c>
      <c r="BS32" s="38">
        <v>210.12981923303039</v>
      </c>
      <c r="BT32" s="38">
        <v>28.892311430125631</v>
      </c>
      <c r="BU32" s="38">
        <v>-22.242481591259818</v>
      </c>
      <c r="BV32" s="38">
        <v>-23.398136544065039</v>
      </c>
      <c r="BW32" s="38">
        <v>-9.9022613293403339</v>
      </c>
      <c r="BX32" s="38">
        <v>1.4482010255648703</v>
      </c>
      <c r="BY32" s="38">
        <v>2.3758465845007777</v>
      </c>
      <c r="BZ32" s="38">
        <v>3.2488476353081523</v>
      </c>
      <c r="CA32" s="38">
        <v>2.5335155637562536</v>
      </c>
      <c r="CB32" s="38">
        <v>1.7203299187565904</v>
      </c>
      <c r="CC32" s="38">
        <v>3.7395872745019716</v>
      </c>
      <c r="CD32" s="38">
        <v>2.4882703499844183</v>
      </c>
      <c r="CE32" s="38">
        <v>6.6733847211313702</v>
      </c>
      <c r="CF32" s="38">
        <v>9.5824821593376299</v>
      </c>
      <c r="CG32" s="38">
        <v>15.088437075460732</v>
      </c>
      <c r="CH32" s="38">
        <v>22.073281310506829</v>
      </c>
      <c r="CI32" s="38">
        <v>6.4835605459439023</v>
      </c>
      <c r="CJ32" s="38">
        <v>7.6343831691247317</v>
      </c>
      <c r="CK32" s="38">
        <v>12.115312454277088</v>
      </c>
      <c r="CL32" s="38">
        <v>2.9172161000565779</v>
      </c>
      <c r="CM32" s="38">
        <v>2.6467871337319622</v>
      </c>
      <c r="CN32" s="38">
        <v>0.43249131192850143</v>
      </c>
      <c r="CO32" s="38">
        <v>5.4875041168199772</v>
      </c>
      <c r="CP32" s="38">
        <v>1.8681606825078347</v>
      </c>
      <c r="CQ32" s="38">
        <v>0.66851238352872144</v>
      </c>
      <c r="CR32" s="38">
        <v>7.2144004666157286</v>
      </c>
      <c r="CS32" s="38">
        <v>6.7950054272259024</v>
      </c>
      <c r="CT32" s="38">
        <v>3.9042721445481448</v>
      </c>
      <c r="CU32" s="38">
        <v>2.230730561750363</v>
      </c>
      <c r="CV32" s="38">
        <v>1.9360680278253994</v>
      </c>
      <c r="CW32" s="38">
        <v>1.6873279684636913</v>
      </c>
      <c r="CX32" s="38">
        <v>1.9687324209833719</v>
      </c>
      <c r="CY32" s="38">
        <v>-0.3913083516140432</v>
      </c>
      <c r="CZ32" s="38">
        <v>5.2063417859047263</v>
      </c>
      <c r="DA32" s="38">
        <v>4.2400102929835555</v>
      </c>
      <c r="DB32" s="38">
        <v>2.7598796223026909</v>
      </c>
      <c r="DC32" s="38">
        <v>3.6019217533194166</v>
      </c>
      <c r="DD32" s="38">
        <v>6.5991386247831372</v>
      </c>
      <c r="DE32" s="38">
        <v>4.0609187472259833</v>
      </c>
      <c r="DF32" s="38">
        <v>4.6491652931464102</v>
      </c>
      <c r="DG32" s="38">
        <v>2.1499331399185735</v>
      </c>
      <c r="DH32" s="38">
        <v>1.6575264727223242</v>
      </c>
      <c r="DI32" s="38">
        <v>0.87247883964222694</v>
      </c>
      <c r="DJ32" s="38">
        <v>0.81278983431684537</v>
      </c>
      <c r="DK32" s="38">
        <v>-100</v>
      </c>
      <c r="DL32" s="38">
        <v>3.328486348771591</v>
      </c>
      <c r="DM32" s="38">
        <v>-6.3279170057107308</v>
      </c>
      <c r="DN32" s="38">
        <v>-1.2518812854691959</v>
      </c>
      <c r="DO32" s="38">
        <v>-7.165799621061538</v>
      </c>
      <c r="DP32" s="38">
        <v>-4.7348969032455841</v>
      </c>
      <c r="DQ32" s="38">
        <v>3.4082516111247685</v>
      </c>
      <c r="DR32" s="38">
        <v>10.808370698553944</v>
      </c>
      <c r="DS32" s="38">
        <v>5.8391901595691138</v>
      </c>
      <c r="DT32" s="38">
        <v>3.0731050152638488</v>
      </c>
      <c r="DU32" s="38">
        <v>2.611154989121971</v>
      </c>
      <c r="DV32" s="38">
        <v>3.7569971839513272</v>
      </c>
      <c r="DW32" s="38">
        <v>6.3180394306366026</v>
      </c>
      <c r="DX32" s="38">
        <v>5.8488483131484941</v>
      </c>
      <c r="DY32" s="38">
        <v>4.817362394831548</v>
      </c>
      <c r="DZ32" s="38">
        <v>4.9706621822494697</v>
      </c>
      <c r="EA32" s="38">
        <v>3.4658844530564892</v>
      </c>
      <c r="EB32" s="38">
        <v>-3.1562374403936815</v>
      </c>
      <c r="EC32" s="38">
        <v>-36.753058264847127</v>
      </c>
      <c r="ED32" s="38">
        <v>-10.244148967070402</v>
      </c>
      <c r="EE32" s="38">
        <v>-4.0771470470320281</v>
      </c>
      <c r="EF32" s="38">
        <v>-0.53430660240196914</v>
      </c>
      <c r="EG32" s="38">
        <v>28.864608566462891</v>
      </c>
      <c r="EH32" s="38">
        <v>-9.6932355125961607</v>
      </c>
      <c r="EI32" s="38">
        <v>2.7432422558672585</v>
      </c>
      <c r="EJ32" s="38">
        <v>2.6178725293863181</v>
      </c>
      <c r="EK32" s="38">
        <v>10.293098045155972</v>
      </c>
      <c r="EL32" s="38">
        <v>10.649292742986844</v>
      </c>
      <c r="EM32" s="38">
        <v>5.5680571536750136</v>
      </c>
      <c r="EN32" s="38">
        <v>2.5321890120458335</v>
      </c>
      <c r="EO32" s="38">
        <v>4.8131610651906982</v>
      </c>
      <c r="EP32" s="38">
        <v>2.556825445414205</v>
      </c>
      <c r="EQ32" s="38">
        <v>1.0974211982085507</v>
      </c>
      <c r="ER32" s="38">
        <v>4.0702095708502526</v>
      </c>
      <c r="ES32" s="38">
        <v>4.7465487971232108</v>
      </c>
      <c r="ET32" s="38">
        <v>2.6265406329273162</v>
      </c>
      <c r="EU32" s="38">
        <v>-2.0786757606855417</v>
      </c>
      <c r="EV32" s="38">
        <v>3.1837427410795129</v>
      </c>
      <c r="EW32" s="38">
        <v>3.5805303012327556</v>
      </c>
      <c r="EX32" s="38">
        <v>5.0527607220781476</v>
      </c>
      <c r="EY32" s="38">
        <v>-15.398032098557323</v>
      </c>
      <c r="EZ32" s="38">
        <v>2.8247094599988856</v>
      </c>
      <c r="FA32" s="38">
        <v>8.0496731277784477</v>
      </c>
      <c r="FB32" s="38">
        <v>3.0702271222932609</v>
      </c>
      <c r="FC32" s="38">
        <v>3.4810611683810748</v>
      </c>
      <c r="FD32" s="38">
        <v>-2.8333111424382054</v>
      </c>
      <c r="FE32" s="38">
        <v>3.6728589355206793</v>
      </c>
      <c r="FF32" s="38">
        <v>3.9409986867102447</v>
      </c>
      <c r="FG32" s="38">
        <v>4.7735675408226541</v>
      </c>
      <c r="FH32" s="38">
        <v>-13.204359917141446</v>
      </c>
      <c r="FI32" s="38">
        <v>2.8391340243587848</v>
      </c>
      <c r="FJ32" s="38">
        <v>7.0427854415911639</v>
      </c>
      <c r="FK32" s="38">
        <v>2.6576434474226147</v>
      </c>
      <c r="FL32" s="38">
        <v>-5.963587291202316</v>
      </c>
      <c r="FM32" s="38">
        <v>13.842765114816075</v>
      </c>
      <c r="FN32" s="38">
        <v>-18.356760554972865</v>
      </c>
      <c r="FO32" s="38">
        <v>20.455138825311607</v>
      </c>
      <c r="FP32" s="38">
        <v>-2.7569887072640284</v>
      </c>
      <c r="FQ32" s="38">
        <v>-18.268201182153547</v>
      </c>
      <c r="FR32" s="38">
        <v>28.137613882718284</v>
      </c>
      <c r="FS32" s="38">
        <v>-1.5673324098960677</v>
      </c>
      <c r="FT32" s="38">
        <v>-11.359317889375802</v>
      </c>
      <c r="FU32" s="38">
        <v>8.1050542092848161</v>
      </c>
      <c r="FV32" s="38">
        <v>2.5807584499231808</v>
      </c>
      <c r="FW32" s="38">
        <v>0.72497497161563729</v>
      </c>
      <c r="FX32" s="38">
        <v>-8.6185760450431417</v>
      </c>
      <c r="FY32" s="38">
        <v>16.378273439883515</v>
      </c>
      <c r="FZ32" s="38">
        <v>-21.622354344136212</v>
      </c>
      <c r="GA32" s="38">
        <v>5.9147895032321429</v>
      </c>
      <c r="GB32" s="38">
        <v>5.1883470167224175</v>
      </c>
      <c r="GC32" s="38">
        <v>-21.269292454362756</v>
      </c>
      <c r="GD32" s="38">
        <v>44.240856667973162</v>
      </c>
      <c r="GE32" s="38">
        <v>-3.695128105561821</v>
      </c>
      <c r="GF32" s="38">
        <v>-19.518028688189474</v>
      </c>
      <c r="GG32" s="38">
        <v>8.798583427431609</v>
      </c>
      <c r="GH32" s="38">
        <v>6.2137089986562302</v>
      </c>
      <c r="GI32" s="38">
        <v>-0.17228281996047201</v>
      </c>
      <c r="GJ32" s="38">
        <v>-12.997548232281815</v>
      </c>
      <c r="GK32" s="38">
        <v>30.79602224232201</v>
      </c>
      <c r="GL32" s="38">
        <v>-18.013973989063302</v>
      </c>
      <c r="GM32" s="38">
        <v>5.1995922655633677</v>
      </c>
      <c r="GN32" s="38">
        <v>0.48567647849411344</v>
      </c>
      <c r="GO32" s="38">
        <v>-16.109070087212928</v>
      </c>
      <c r="GP32" s="38">
        <v>53.812961322220389</v>
      </c>
      <c r="GQ32" s="38">
        <v>-6.3349293212887403</v>
      </c>
      <c r="GR32" s="38">
        <v>-23.516756120599709</v>
      </c>
      <c r="GS32" s="38">
        <v>12.213558581947083</v>
      </c>
      <c r="GT32" s="38">
        <v>1.7778990714993057</v>
      </c>
      <c r="GU32" s="38">
        <v>-0.52632296942731216</v>
      </c>
      <c r="GV32" s="38">
        <v>-13.840143324576587</v>
      </c>
      <c r="GW32" s="38">
        <v>31.370931359466425</v>
      </c>
      <c r="GX32" s="38">
        <v>-18.563132505443363</v>
      </c>
      <c r="GY32" s="38">
        <v>5.8732308583347077</v>
      </c>
      <c r="GZ32" s="38">
        <v>1.7271945525166643E-2</v>
      </c>
      <c r="HA32" s="38">
        <v>-10.058691327165462</v>
      </c>
      <c r="HB32" s="38">
        <v>46.462820656885015</v>
      </c>
      <c r="HC32" s="38">
        <v>-11.796004906937</v>
      </c>
      <c r="HD32" s="38">
        <v>-16.409908525360308</v>
      </c>
      <c r="HE32" s="38">
        <v>12.758594544281053</v>
      </c>
      <c r="HF32" s="38">
        <v>-2.9168871826237819</v>
      </c>
      <c r="HG32" s="38">
        <v>1.7185909583504753</v>
      </c>
      <c r="HH32" s="38">
        <v>-11.310907222663374</v>
      </c>
      <c r="HI32" s="38">
        <v>25.688151410275495</v>
      </c>
      <c r="HJ32" s="38">
        <v>-18.605888506441872</v>
      </c>
      <c r="HK32" s="38">
        <v>6.5949778085796424</v>
      </c>
      <c r="HL32" s="38">
        <v>1.2273212500763577</v>
      </c>
      <c r="HM32" s="38">
        <v>-11.481132880261654</v>
      </c>
      <c r="HN32" s="38">
        <v>44.206485272857634</v>
      </c>
      <c r="HO32" s="38">
        <v>-6.9393255877727569</v>
      </c>
      <c r="HP32" s="38">
        <v>-20.048250677319885</v>
      </c>
      <c r="HQ32" s="38">
        <v>13.141945906155655</v>
      </c>
      <c r="HR32" s="38">
        <v>-3.7835036865698868</v>
      </c>
      <c r="HS32" s="38">
        <v>1.9967707948650855</v>
      </c>
      <c r="HT32" s="38">
        <v>-10.716002505022942</v>
      </c>
      <c r="HU32" s="38">
        <v>3.3425412109362043</v>
      </c>
      <c r="HV32" s="38">
        <v>-71.872622183056166</v>
      </c>
      <c r="HW32" s="38">
        <v>118.74950170137254</v>
      </c>
      <c r="HX32" s="38">
        <v>62.192736217520661</v>
      </c>
      <c r="HY32" s="38">
        <v>-13.12231754214173</v>
      </c>
      <c r="HZ32" s="38">
        <v>30.915657637244465</v>
      </c>
      <c r="IA32" s="38">
        <v>-4.1638636507311872</v>
      </c>
      <c r="IB32" s="38">
        <v>-17.049349391646629</v>
      </c>
      <c r="IC32" s="38">
        <v>20.003727597487384</v>
      </c>
      <c r="ID32" s="38">
        <v>-4.8991675286670926</v>
      </c>
      <c r="IE32" s="38">
        <v>2.1684348010606982</v>
      </c>
      <c r="IF32" s="38">
        <v>-8.7499947626453576</v>
      </c>
      <c r="IG32" s="38">
        <v>6.5618354503860417</v>
      </c>
      <c r="IH32" s="38">
        <v>-14.732063069886053</v>
      </c>
      <c r="II32" s="38">
        <v>-9.0860434891222326</v>
      </c>
      <c r="IJ32" s="38">
        <v>-2.1531654428061984</v>
      </c>
      <c r="IK32" s="38">
        <v>-14.413519037190682</v>
      </c>
      <c r="IL32" s="38">
        <v>53.980649785147392</v>
      </c>
      <c r="IM32" s="38">
        <v>7.9095188105999341</v>
      </c>
      <c r="IN32" s="38">
        <v>-16.290846018794383</v>
      </c>
      <c r="IO32" s="38">
        <v>21.027048857223576</v>
      </c>
      <c r="IP32" s="38">
        <v>-5.5580482528212087</v>
      </c>
      <c r="IQ32" s="38">
        <v>1.3581445842911108</v>
      </c>
      <c r="IR32" s="38">
        <v>-6.9385845515843414</v>
      </c>
      <c r="IS32" s="38">
        <v>5.2764762956991405</v>
      </c>
      <c r="IT32" s="38">
        <v>-11.250141997107164</v>
      </c>
      <c r="IU32" s="38">
        <v>-6.6067225350305137</v>
      </c>
      <c r="IV32" s="38">
        <v>2.7631336694361721</v>
      </c>
      <c r="IW32" s="38">
        <v>-9.219181071170766</v>
      </c>
      <c r="IX32" s="38">
        <v>34.316106426224877</v>
      </c>
      <c r="IY32" s="38">
        <v>9.0757524983832809</v>
      </c>
      <c r="IZ32" s="38">
        <v>-12.805948456643364</v>
      </c>
      <c r="JA32" s="38">
        <v>11.097821238920432</v>
      </c>
      <c r="JB32" s="38">
        <v>-5.8062073107171983</v>
      </c>
      <c r="JC32" s="38">
        <v>-0.82835264885018489</v>
      </c>
      <c r="JD32" s="38">
        <v>-2.2545760142277373</v>
      </c>
      <c r="JE32" s="38">
        <v>1.6643733602994075</v>
      </c>
      <c r="JF32" s="38">
        <v>-12.295302874406588</v>
      </c>
      <c r="JG32" s="38">
        <v>-0.53390068116937073</v>
      </c>
      <c r="JH32" s="38">
        <v>2.361150835921805</v>
      </c>
      <c r="JI32" s="38">
        <v>-11.676441442632012</v>
      </c>
      <c r="JJ32" s="38">
        <v>32.152734461777953</v>
      </c>
      <c r="JK32" s="38">
        <v>8.7613603636079915</v>
      </c>
      <c r="JL32" s="38">
        <v>-13.018715674140523</v>
      </c>
      <c r="JM32" s="38">
        <v>11.405267822348833</v>
      </c>
      <c r="JN32" s="38">
        <v>-7.9862990505508691</v>
      </c>
      <c r="JO32" s="38">
        <v>4.7447371713906534</v>
      </c>
      <c r="JP32" s="38">
        <v>-3.1523781797910999</v>
      </c>
      <c r="JQ32" s="38">
        <v>0.22081481974294093</v>
      </c>
      <c r="JR32" s="38">
        <v>-11.576626963737425</v>
      </c>
      <c r="JS32" s="38">
        <v>2.3436663173166608</v>
      </c>
      <c r="JT32" s="38">
        <v>-7.6158799908213837E-2</v>
      </c>
      <c r="JU32" s="38">
        <v>-11.177156707591578</v>
      </c>
      <c r="JV32" s="38">
        <v>28.9966618626448</v>
      </c>
      <c r="JW32" s="38">
        <v>8.2370837700734825</v>
      </c>
      <c r="JX32" s="38">
        <v>-13.690426404782855</v>
      </c>
      <c r="JY32" s="38">
        <v>11.339346277633993</v>
      </c>
      <c r="JZ32" s="38">
        <v>-100</v>
      </c>
      <c r="KA32" s="38">
        <v>-2.0027203094779082</v>
      </c>
      <c r="KB32" s="38">
        <v>0.46542355446615602</v>
      </c>
      <c r="KC32" s="38">
        <v>0.67210589926224884</v>
      </c>
      <c r="KD32" s="38">
        <v>4.251010733841909</v>
      </c>
      <c r="KE32" s="38">
        <v>-11.160904018272262</v>
      </c>
      <c r="KF32" s="38">
        <v>5.9095864502860138</v>
      </c>
      <c r="KG32" s="38">
        <v>-5.3570379539130926</v>
      </c>
      <c r="KH32" s="38">
        <v>6.9808674492927878</v>
      </c>
      <c r="KI32" s="38">
        <v>-3.567043003637437</v>
      </c>
      <c r="KJ32" s="38">
        <v>13.488706491690678</v>
      </c>
      <c r="KK32" s="38">
        <v>-9.6012837828740203</v>
      </c>
      <c r="KL32" s="38">
        <v>4.1849448073089093</v>
      </c>
      <c r="KM32" s="38">
        <v>-3.9992334086787338</v>
      </c>
      <c r="KN32" s="38">
        <v>14.756016547293996</v>
      </c>
      <c r="KO32" s="38">
        <v>-7.3699650519770756</v>
      </c>
      <c r="KP32" s="38">
        <v>3.7251672291917828</v>
      </c>
      <c r="KQ32" s="38">
        <v>-4.9347508041408474</v>
      </c>
      <c r="KR32" s="38">
        <v>14.923852033130373</v>
      </c>
      <c r="KS32" s="38">
        <v>-8.6978371521087041</v>
      </c>
      <c r="KT32" s="38">
        <v>-2.9135495269758707</v>
      </c>
      <c r="KU32" s="38">
        <v>-37.914573762790248</v>
      </c>
      <c r="KV32" s="38">
        <v>63.092283361472511</v>
      </c>
      <c r="KW32" s="38">
        <v>-2.4245902594907989</v>
      </c>
      <c r="KX32" s="38">
        <v>0.67226754135145939</v>
      </c>
      <c r="KY32" s="38">
        <v>-19.564084093207128</v>
      </c>
      <c r="KZ32" s="38">
        <v>14.293106440013631</v>
      </c>
      <c r="LA32" s="38">
        <v>11.012879467993585</v>
      </c>
      <c r="LB32" s="38">
        <v>0.54942486704254634</v>
      </c>
      <c r="LC32" s="38">
        <v>-13.547941106269562</v>
      </c>
      <c r="LD32" s="38">
        <v>14.662219278750669</v>
      </c>
      <c r="LE32" s="38">
        <v>5.9149472531443905</v>
      </c>
      <c r="LF32" s="38">
        <v>-2.3421202067540889</v>
      </c>
      <c r="LG32" s="38">
        <v>-11.624694054065657</v>
      </c>
      <c r="LH32" s="38">
        <v>12.193860849599261</v>
      </c>
      <c r="LI32" s="38">
        <v>4.4077562573966276</v>
      </c>
      <c r="LJ32" s="38">
        <v>0.52952781458384379</v>
      </c>
      <c r="LK32" s="38">
        <v>-11.050354035999106</v>
      </c>
      <c r="LL32" s="38">
        <v>9.9231234963859265</v>
      </c>
      <c r="LM32" s="64"/>
      <c r="LN32" s="61" t="s">
        <v>714</v>
      </c>
      <c r="LO32" s="73"/>
    </row>
    <row r="33" spans="1:327" s="7" customFormat="1" ht="18" customHeight="1">
      <c r="A33" s="502"/>
      <c r="B33" s="33"/>
      <c r="C33" s="449" t="s">
        <v>879</v>
      </c>
      <c r="D33" s="35">
        <v>0.74383978573519205</v>
      </c>
      <c r="E33" s="44">
        <v>32</v>
      </c>
      <c r="F33" s="37"/>
      <c r="G33" s="37" t="s">
        <v>716</v>
      </c>
      <c r="H33" s="38">
        <v>1.0232577385951345</v>
      </c>
      <c r="I33" s="38">
        <v>1.2657955302654926</v>
      </c>
      <c r="J33" s="38">
        <v>3.5541670826000598</v>
      </c>
      <c r="K33" s="38">
        <v>-7.4595708536741228</v>
      </c>
      <c r="L33" s="38">
        <v>-11.704358733331716</v>
      </c>
      <c r="M33" s="38">
        <v>-2.8694761974791305</v>
      </c>
      <c r="N33" s="38">
        <v>-5.2349014094260014</v>
      </c>
      <c r="O33" s="38">
        <v>-0.48502154200669167</v>
      </c>
      <c r="P33" s="38">
        <v>0.29675797902082479</v>
      </c>
      <c r="Q33" s="38">
        <v>-5.3798531727314725</v>
      </c>
      <c r="R33" s="38">
        <v>-6.0904806351808958</v>
      </c>
      <c r="S33" s="38">
        <v>-0.89199972713581133</v>
      </c>
      <c r="T33" s="38">
        <v>3.2375063055902302</v>
      </c>
      <c r="U33" s="38">
        <v>1.7025283279622556</v>
      </c>
      <c r="V33" s="38">
        <v>6.1696644996245311</v>
      </c>
      <c r="W33" s="38">
        <v>5.0494768238862093</v>
      </c>
      <c r="X33" s="38">
        <v>6.8527085185256453</v>
      </c>
      <c r="Y33" s="38">
        <v>-1.0400168256691842</v>
      </c>
      <c r="Z33" s="38">
        <v>6.7682491824457571</v>
      </c>
      <c r="AA33" s="38">
        <v>9.8734116090619466</v>
      </c>
      <c r="AB33" s="38">
        <v>8.1736825497520158</v>
      </c>
      <c r="AC33" s="38">
        <v>4.8207170880703956</v>
      </c>
      <c r="AD33" s="38">
        <v>6.9079543192821689</v>
      </c>
      <c r="AE33" s="38">
        <v>5.3644856497420506</v>
      </c>
      <c r="AF33" s="38">
        <v>3.0368396145806571</v>
      </c>
      <c r="AG33" s="38">
        <v>2.8588811670946086</v>
      </c>
      <c r="AH33" s="38">
        <v>2.9701638251753479</v>
      </c>
      <c r="AI33" s="38">
        <v>6.5812847995326536</v>
      </c>
      <c r="AJ33" s="38">
        <v>5.2798052732188552</v>
      </c>
      <c r="AK33" s="38">
        <v>3.6007673997182792</v>
      </c>
      <c r="AL33" s="38">
        <v>7.0188031011395537</v>
      </c>
      <c r="AM33" s="38">
        <v>6.2172113750786053</v>
      </c>
      <c r="AN33" s="38">
        <v>6.741289471907379</v>
      </c>
      <c r="AO33" s="38">
        <v>9.4007696789967241</v>
      </c>
      <c r="AP33" s="38">
        <v>4.1025308532233566</v>
      </c>
      <c r="AQ33" s="38">
        <v>4.7506891029526201</v>
      </c>
      <c r="AR33" s="38">
        <v>5.0573004644642197</v>
      </c>
      <c r="AS33" s="38">
        <v>4.4863657224808833</v>
      </c>
      <c r="AT33" s="38">
        <v>5.3041138778034309</v>
      </c>
      <c r="AU33" s="38">
        <v>5.0289217097684542</v>
      </c>
      <c r="AV33" s="38">
        <v>5.6178215694023805</v>
      </c>
      <c r="AW33" s="38">
        <v>2.7619050474950484</v>
      </c>
      <c r="AX33" s="38">
        <v>5.5356336122269596</v>
      </c>
      <c r="AY33" s="38">
        <v>5.8214362573827856</v>
      </c>
      <c r="AZ33" s="38">
        <v>0.34833533427134</v>
      </c>
      <c r="BA33" s="38">
        <v>6.6144763980692858</v>
      </c>
      <c r="BB33" s="38">
        <v>10.750712673085133</v>
      </c>
      <c r="BC33" s="38">
        <v>7.4990698557177069</v>
      </c>
      <c r="BD33" s="38">
        <v>3.3335803616136701</v>
      </c>
      <c r="BE33" s="38">
        <v>5.6078867070826988</v>
      </c>
      <c r="BF33" s="38">
        <v>-7.752055969374581</v>
      </c>
      <c r="BG33" s="38">
        <v>-80.720211982815798</v>
      </c>
      <c r="BH33" s="38">
        <v>-46.293598364180447</v>
      </c>
      <c r="BI33" s="38">
        <v>4.7461418129006034</v>
      </c>
      <c r="BJ33" s="38">
        <v>4.2800164852345546</v>
      </c>
      <c r="BK33" s="38">
        <v>6.4548872049009702</v>
      </c>
      <c r="BL33" s="38">
        <v>7.0459176581173466</v>
      </c>
      <c r="BM33" s="38">
        <v>4.9564468765501886</v>
      </c>
      <c r="BN33" s="38">
        <v>0.68833292423666137</v>
      </c>
      <c r="BO33" s="38">
        <v>-2.3465733882384683</v>
      </c>
      <c r="BP33" s="38">
        <v>-1.8259744705133016</v>
      </c>
      <c r="BQ33" s="38">
        <v>-4.2216365806552432</v>
      </c>
      <c r="BR33" s="38">
        <v>10.969166189500726</v>
      </c>
      <c r="BS33" s="38">
        <v>432.95014657915601</v>
      </c>
      <c r="BT33" s="38">
        <v>95.514349962119326</v>
      </c>
      <c r="BU33" s="38">
        <v>-30.153247614201376</v>
      </c>
      <c r="BV33" s="38">
        <v>-36.803891417183351</v>
      </c>
      <c r="BW33" s="38">
        <v>-33.855469268649031</v>
      </c>
      <c r="BX33" s="38">
        <v>-8.8525274806935528</v>
      </c>
      <c r="BY33" s="38">
        <v>4.9098968092035307</v>
      </c>
      <c r="BZ33" s="38">
        <v>6.4274078705480804</v>
      </c>
      <c r="CA33" s="38">
        <v>4.3383571484688161</v>
      </c>
      <c r="CB33" s="38">
        <v>1.6497964630832769</v>
      </c>
      <c r="CC33" s="38">
        <v>6.8991462894944675</v>
      </c>
      <c r="CD33" s="38">
        <v>4.1662319501799487</v>
      </c>
      <c r="CE33" s="38">
        <v>2.2868752827747869</v>
      </c>
      <c r="CF33" s="38">
        <v>10.758260993830817</v>
      </c>
      <c r="CG33" s="38">
        <v>41.003979324353566</v>
      </c>
      <c r="CH33" s="38">
        <v>46.662213514447075</v>
      </c>
      <c r="CI33" s="38">
        <v>21.279725092830446</v>
      </c>
      <c r="CJ33" s="38">
        <v>3.0530394562917422</v>
      </c>
      <c r="CK33" s="38">
        <v>0.41782396630651419</v>
      </c>
      <c r="CL33" s="38">
        <v>5.3987950344017293</v>
      </c>
      <c r="CM33" s="38">
        <v>2.7496503529704057</v>
      </c>
      <c r="CN33" s="38">
        <v>0.98473599391081734</v>
      </c>
      <c r="CO33" s="38">
        <v>4.9741614242742003</v>
      </c>
      <c r="CP33" s="38">
        <v>0.86313083889098152</v>
      </c>
      <c r="CQ33" s="38">
        <v>0.48565481448837033</v>
      </c>
      <c r="CR33" s="38">
        <v>8.5354316685995144</v>
      </c>
      <c r="CS33" s="38">
        <v>0.93197033994584899</v>
      </c>
      <c r="CT33" s="38">
        <v>1.0969293212848044</v>
      </c>
      <c r="CU33" s="38">
        <v>0.51721628958623</v>
      </c>
      <c r="CV33" s="38">
        <v>0.72589261098234203</v>
      </c>
      <c r="CW33" s="38">
        <v>3.6297904755311379</v>
      </c>
      <c r="CX33" s="38">
        <v>2.7728746228347489</v>
      </c>
      <c r="CY33" s="38">
        <v>6.054183987030143</v>
      </c>
      <c r="CZ33" s="38">
        <v>1.8875564994630878</v>
      </c>
      <c r="DA33" s="38">
        <v>1.4081777077211655</v>
      </c>
      <c r="DB33" s="38">
        <v>3.8400352821981159</v>
      </c>
      <c r="DC33" s="38">
        <v>5.2082166314707479</v>
      </c>
      <c r="DD33" s="38">
        <v>2.4887860538008226</v>
      </c>
      <c r="DE33" s="38">
        <v>5.8739298623338811</v>
      </c>
      <c r="DF33" s="38">
        <v>6.9934853348422479</v>
      </c>
      <c r="DG33" s="38">
        <v>3.4048184302718312</v>
      </c>
      <c r="DH33" s="38">
        <v>1.9328319499128668</v>
      </c>
      <c r="DI33" s="38">
        <v>0.75088447610151832</v>
      </c>
      <c r="DJ33" s="38">
        <v>1.7589399831686734</v>
      </c>
      <c r="DK33" s="38">
        <v>-100</v>
      </c>
      <c r="DL33" s="38">
        <v>1.8995785099930487</v>
      </c>
      <c r="DM33" s="38">
        <v>-7.2549701549583574</v>
      </c>
      <c r="DN33" s="38">
        <v>-1.8071797321080538</v>
      </c>
      <c r="DO33" s="38">
        <v>-4.1487214231743934</v>
      </c>
      <c r="DP33" s="38">
        <v>3.6739053638005714</v>
      </c>
      <c r="DQ33" s="38">
        <v>3.396439262731235</v>
      </c>
      <c r="DR33" s="38">
        <v>8.2628444911077423</v>
      </c>
      <c r="DS33" s="38">
        <v>5.6885297993113824</v>
      </c>
      <c r="DT33" s="38">
        <v>2.9579673620262525</v>
      </c>
      <c r="DU33" s="38">
        <v>5.1244369044581788</v>
      </c>
      <c r="DV33" s="38">
        <v>6.6595791893477667</v>
      </c>
      <c r="DW33" s="38">
        <v>6.0762414607923461</v>
      </c>
      <c r="DX33" s="38">
        <v>4.9553574571919086</v>
      </c>
      <c r="DY33" s="38">
        <v>4.4410750050695356</v>
      </c>
      <c r="DZ33" s="38">
        <v>3.7830466215992971</v>
      </c>
      <c r="EA33" s="38">
        <v>8.2543833089106329</v>
      </c>
      <c r="EB33" s="38">
        <v>0.41484409050399051</v>
      </c>
      <c r="EC33" s="38">
        <v>-40.638215259507994</v>
      </c>
      <c r="ED33" s="38">
        <v>5.9492052248593126</v>
      </c>
      <c r="EE33" s="38">
        <v>1.1203799121524582</v>
      </c>
      <c r="EF33" s="38">
        <v>1.2344313635792332</v>
      </c>
      <c r="EG33" s="38">
        <v>57.504183318839068</v>
      </c>
      <c r="EH33" s="38">
        <v>-26.113255052603677</v>
      </c>
      <c r="EI33" s="38">
        <v>5.2300632075680937</v>
      </c>
      <c r="EJ33" s="38">
        <v>4.1475769259928512</v>
      </c>
      <c r="EK33" s="38">
        <v>15.617804033289588</v>
      </c>
      <c r="EL33" s="38">
        <v>20.432008398282164</v>
      </c>
      <c r="EM33" s="38">
        <v>2.8254630814980715</v>
      </c>
      <c r="EN33" s="38">
        <v>2.2431883676773197</v>
      </c>
      <c r="EO33" s="38">
        <v>3.4545236586284318</v>
      </c>
      <c r="EP33" s="38">
        <v>0.78749136012999088</v>
      </c>
      <c r="EQ33" s="38">
        <v>4.1028745245782261</v>
      </c>
      <c r="ER33" s="38">
        <v>2.3649660227447669</v>
      </c>
      <c r="ES33" s="38">
        <v>4.4161912998728354</v>
      </c>
      <c r="ET33" s="38">
        <v>4.0681789885645969</v>
      </c>
      <c r="EU33" s="38">
        <v>-2.7136147908967132</v>
      </c>
      <c r="EV33" s="38">
        <v>5.0992182943866027</v>
      </c>
      <c r="EW33" s="38">
        <v>5.3562576970963107</v>
      </c>
      <c r="EX33" s="38">
        <v>4.6058020665156221</v>
      </c>
      <c r="EY33" s="38">
        <v>-8.9817702793040866</v>
      </c>
      <c r="EZ33" s="38">
        <v>2.0389958518024969</v>
      </c>
      <c r="FA33" s="38">
        <v>11.26954463288547</v>
      </c>
      <c r="FB33" s="38">
        <v>2.3364860655661772</v>
      </c>
      <c r="FC33" s="38">
        <v>3.2791233933593844</v>
      </c>
      <c r="FD33" s="38">
        <v>-2.8455079342364513</v>
      </c>
      <c r="FE33" s="38">
        <v>5.265795015033035</v>
      </c>
      <c r="FF33" s="38">
        <v>5.2043464782960029</v>
      </c>
      <c r="FG33" s="38">
        <v>5.3379213160904158</v>
      </c>
      <c r="FH33" s="38">
        <v>-7.6070768846436039</v>
      </c>
      <c r="FI33" s="38">
        <v>2.6473406379823246</v>
      </c>
      <c r="FJ33" s="38">
        <v>9.9398909397064443</v>
      </c>
      <c r="FK33" s="38">
        <v>2.6900774864203782</v>
      </c>
      <c r="FL33" s="38">
        <v>-7.7921622879932215</v>
      </c>
      <c r="FM33" s="38">
        <v>-4.2566481600482717</v>
      </c>
      <c r="FN33" s="38">
        <v>5.432029052354693</v>
      </c>
      <c r="FO33" s="38">
        <v>0.64298263431001601</v>
      </c>
      <c r="FP33" s="38">
        <v>6.0925446468719002</v>
      </c>
      <c r="FQ33" s="38">
        <v>-3.8612610343095497</v>
      </c>
      <c r="FR33" s="38">
        <v>-5.8413446746729392</v>
      </c>
      <c r="FS33" s="38">
        <v>10.184342658148893</v>
      </c>
      <c r="FT33" s="38">
        <v>-4.462486579895824</v>
      </c>
      <c r="FU33" s="38">
        <v>-1.1684425628101849</v>
      </c>
      <c r="FV33" s="38">
        <v>-2.1271574661040233</v>
      </c>
      <c r="FW33" s="38">
        <v>10.279209788941301</v>
      </c>
      <c r="FX33" s="38">
        <v>-7.5707886574651155</v>
      </c>
      <c r="FY33" s="38">
        <v>-2.0930709963235046</v>
      </c>
      <c r="FZ33" s="38">
        <v>-5.7814331460911461</v>
      </c>
      <c r="GA33" s="38">
        <v>-3.9734657310114869</v>
      </c>
      <c r="GB33" s="38">
        <v>16.708189501343867</v>
      </c>
      <c r="GC33" s="38">
        <v>-6.2025332532937085</v>
      </c>
      <c r="GD33" s="38">
        <v>-1.1218613635720374</v>
      </c>
      <c r="GE33" s="38">
        <v>11.049939616142296</v>
      </c>
      <c r="GF33" s="38">
        <v>-9.8697332847662551</v>
      </c>
      <c r="GG33" s="38">
        <v>-1.9106990613096571</v>
      </c>
      <c r="GH33" s="38">
        <v>3.2907182377638122</v>
      </c>
      <c r="GI33" s="38">
        <v>14.874183563549721</v>
      </c>
      <c r="GJ33" s="38">
        <v>-8.9450644316236776</v>
      </c>
      <c r="GK33" s="38">
        <v>2.207348975521441</v>
      </c>
      <c r="GL33" s="38">
        <v>-6.7755257422474529</v>
      </c>
      <c r="GM33" s="38">
        <v>-2.3251177776893286</v>
      </c>
      <c r="GN33" s="38">
        <v>8.0874844399214396</v>
      </c>
      <c r="GO33" s="38">
        <v>1.1983933409983365</v>
      </c>
      <c r="GP33" s="38">
        <v>1.7538313939529502</v>
      </c>
      <c r="GQ33" s="38">
        <v>9.33200980367981</v>
      </c>
      <c r="GR33" s="38">
        <v>-12.663422694474008</v>
      </c>
      <c r="GS33" s="38">
        <v>4.2499186043997383E-2</v>
      </c>
      <c r="GT33" s="38">
        <v>1.7994729092996948</v>
      </c>
      <c r="GU33" s="38">
        <v>12.336455255332496</v>
      </c>
      <c r="GV33" s="38">
        <v>-9.1023285230913729</v>
      </c>
      <c r="GW33" s="38">
        <v>2.317926743238985</v>
      </c>
      <c r="GX33" s="38">
        <v>-3.5061820623911615</v>
      </c>
      <c r="GY33" s="38">
        <v>-3.5178399304251542</v>
      </c>
      <c r="GZ33" s="38">
        <v>6.3636687512900636</v>
      </c>
      <c r="HA33" s="38">
        <v>4.5371690088602747</v>
      </c>
      <c r="HB33" s="38">
        <v>0.99167533373885419</v>
      </c>
      <c r="HC33" s="38">
        <v>9.8714563856282069</v>
      </c>
      <c r="HD33" s="38">
        <v>-10.487414704987401</v>
      </c>
      <c r="HE33" s="38">
        <v>-4.8025220598774467</v>
      </c>
      <c r="HF33" s="38">
        <v>2.4332919686776506</v>
      </c>
      <c r="HG33" s="38">
        <v>12.665270595720116</v>
      </c>
      <c r="HH33" s="38">
        <v>-9.596312647774937</v>
      </c>
      <c r="HI33" s="38">
        <v>3.118703909447845</v>
      </c>
      <c r="HJ33" s="38">
        <v>-3.7583502064679948</v>
      </c>
      <c r="HK33" s="38">
        <v>-2.9768619826637064</v>
      </c>
      <c r="HL33" s="38">
        <v>3.4875844465415611</v>
      </c>
      <c r="HM33" s="38">
        <v>7.3588151395160821</v>
      </c>
      <c r="HN33" s="38">
        <v>1.2651724167729697</v>
      </c>
      <c r="HO33" s="38">
        <v>4.1888877999478353</v>
      </c>
      <c r="HP33" s="38">
        <v>-4.8979000949504723</v>
      </c>
      <c r="HQ33" s="38">
        <v>-1.109221911070577</v>
      </c>
      <c r="HR33" s="38">
        <v>-0.57415123462189399</v>
      </c>
      <c r="HS33" s="38">
        <v>8.2995956029341187</v>
      </c>
      <c r="HT33" s="38">
        <v>-7.6065850192591</v>
      </c>
      <c r="HU33" s="38">
        <v>-9.9263442972444835</v>
      </c>
      <c r="HV33" s="38">
        <v>-79.885528876097624</v>
      </c>
      <c r="HW33" s="38">
        <v>170.27079414370269</v>
      </c>
      <c r="HX33" s="38">
        <v>101.83674322135681</v>
      </c>
      <c r="HY33" s="38">
        <v>6.8810632909168845</v>
      </c>
      <c r="HZ33" s="38">
        <v>3.3771653549635516</v>
      </c>
      <c r="IA33" s="38">
        <v>4.7673375751844418</v>
      </c>
      <c r="IB33" s="38">
        <v>-6.7542348657161426</v>
      </c>
      <c r="IC33" s="38">
        <v>-5.1306719722845315</v>
      </c>
      <c r="ID33" s="38">
        <v>-3.5710042689083537</v>
      </c>
      <c r="IE33" s="38">
        <v>8.8769501742704762</v>
      </c>
      <c r="IF33" s="38">
        <v>-9.8611875202994668</v>
      </c>
      <c r="IG33" s="38">
        <v>4.3596707245065858</v>
      </c>
      <c r="IH33" s="38">
        <v>-3.396495603656831</v>
      </c>
      <c r="II33" s="38">
        <v>-0.85035350880892224</v>
      </c>
      <c r="IJ33" s="38">
        <v>-27.894596847394936</v>
      </c>
      <c r="IK33" s="38">
        <v>-3.2959006616174094</v>
      </c>
      <c r="IL33" s="38">
        <v>8.200239604635712</v>
      </c>
      <c r="IM33" s="38">
        <v>44.369880880096559</v>
      </c>
      <c r="IN33" s="38">
        <v>7.3250121780489508</v>
      </c>
      <c r="IO33" s="38">
        <v>-3.7583967242570822</v>
      </c>
      <c r="IP33" s="38">
        <v>-5.4637973679044336</v>
      </c>
      <c r="IQ33" s="38">
        <v>6.0714403331801634</v>
      </c>
      <c r="IR33" s="38">
        <v>-5.2062823841630745</v>
      </c>
      <c r="IS33" s="38">
        <v>1.6916789727597887</v>
      </c>
      <c r="IT33" s="38">
        <v>-5.1394063020951108</v>
      </c>
      <c r="IU33" s="38">
        <v>7.3612073216466882</v>
      </c>
      <c r="IV33" s="38">
        <v>-8.2041494325158197</v>
      </c>
      <c r="IW33" s="38">
        <v>0.58465961633021379</v>
      </c>
      <c r="IX33" s="38">
        <v>-10.525724385470539</v>
      </c>
      <c r="IY33" s="38">
        <v>22.673060309535927</v>
      </c>
      <c r="IZ33" s="38">
        <v>4.5805561576673028</v>
      </c>
      <c r="JA33" s="38">
        <v>1.0154235252677495</v>
      </c>
      <c r="JB33" s="38">
        <v>-7.8399163579155271</v>
      </c>
      <c r="JC33" s="38">
        <v>4.2494681173423743</v>
      </c>
      <c r="JD33" s="38">
        <v>-1.4614345715381347</v>
      </c>
      <c r="JE33" s="38">
        <v>-2.2908020193609531</v>
      </c>
      <c r="JF33" s="38">
        <v>-5.4944180837415644</v>
      </c>
      <c r="JG33" s="38">
        <v>15.961775863720945</v>
      </c>
      <c r="JH33" s="38">
        <v>-14.634917608312065</v>
      </c>
      <c r="JI33" s="38">
        <v>0.74905096758143941</v>
      </c>
      <c r="JJ33" s="38">
        <v>-11.038790449135945</v>
      </c>
      <c r="JK33" s="38">
        <v>22.927732731880468</v>
      </c>
      <c r="JL33" s="38">
        <v>7.5955828387658215</v>
      </c>
      <c r="JM33" s="38">
        <v>0.18012590101865555</v>
      </c>
      <c r="JN33" s="38">
        <v>-4.8974498114693006</v>
      </c>
      <c r="JO33" s="38">
        <v>0.15374380838831314</v>
      </c>
      <c r="JP33" s="38">
        <v>-1.925056431341261</v>
      </c>
      <c r="JQ33" s="38">
        <v>5.2350757628488509E-2</v>
      </c>
      <c r="JR33" s="38">
        <v>-4.2492261476198934</v>
      </c>
      <c r="JS33" s="38">
        <v>12.964386408586122</v>
      </c>
      <c r="JT33" s="38">
        <v>-11.815359574212181</v>
      </c>
      <c r="JU33" s="38">
        <v>1.8144138147662545</v>
      </c>
      <c r="JV33" s="38">
        <v>-14.022637059110593</v>
      </c>
      <c r="JW33" s="38">
        <v>21.177833999989886</v>
      </c>
      <c r="JX33" s="38">
        <v>6.3479737524997972</v>
      </c>
      <c r="JY33" s="38">
        <v>1.1824707254668709</v>
      </c>
      <c r="JZ33" s="38">
        <v>-100</v>
      </c>
      <c r="KA33" s="38">
        <v>2.0139094134226809</v>
      </c>
      <c r="KB33" s="38">
        <v>-0.52400660759883522</v>
      </c>
      <c r="KC33" s="38">
        <v>-1.6621808235887983</v>
      </c>
      <c r="KD33" s="38">
        <v>2.1113784464643857</v>
      </c>
      <c r="KE33" s="38">
        <v>-7.1509106170697692</v>
      </c>
      <c r="KF33" s="38">
        <v>5.3191567943870979</v>
      </c>
      <c r="KG33" s="38">
        <v>-4.0071802113434529</v>
      </c>
      <c r="KH33" s="38">
        <v>10.44490530338598</v>
      </c>
      <c r="KI33" s="38">
        <v>-7.3994058843071144</v>
      </c>
      <c r="KJ33" s="38">
        <v>10.276055686911604</v>
      </c>
      <c r="KK33" s="38">
        <v>-6.2897336344543362</v>
      </c>
      <c r="KL33" s="38">
        <v>7.5914574374387911</v>
      </c>
      <c r="KM33" s="38">
        <v>-5.450879005786561</v>
      </c>
      <c r="KN33" s="38">
        <v>11.886427557437543</v>
      </c>
      <c r="KO33" s="38">
        <v>-6.802249569164303</v>
      </c>
      <c r="KP33" s="38">
        <v>6.4545624842907898</v>
      </c>
      <c r="KQ33" s="38">
        <v>-5.9141707802036194</v>
      </c>
      <c r="KR33" s="38">
        <v>11.181489916243123</v>
      </c>
      <c r="KS33" s="38">
        <v>-2.7869644697041736</v>
      </c>
      <c r="KT33" s="38">
        <v>-1.2546377537491225</v>
      </c>
      <c r="KU33" s="38">
        <v>-44.379710073120378</v>
      </c>
      <c r="KV33" s="38">
        <v>98.437269766024144</v>
      </c>
      <c r="KW33" s="38">
        <v>-7.2176231584360977</v>
      </c>
      <c r="KX33" s="38">
        <v>-1.1432650324872782</v>
      </c>
      <c r="KY33" s="38">
        <v>-13.463944797323819</v>
      </c>
      <c r="KZ33" s="38">
        <v>-6.9111459117276723</v>
      </c>
      <c r="LA33" s="38">
        <v>32.141365633812882</v>
      </c>
      <c r="LB33" s="38">
        <v>-2.1601898178745955</v>
      </c>
      <c r="LC33" s="38">
        <v>-3.933351427402286</v>
      </c>
      <c r="LD33" s="38">
        <v>-3.0350234457199008</v>
      </c>
      <c r="LE33" s="38">
        <v>12.822972017397433</v>
      </c>
      <c r="LF33" s="38">
        <v>-2.7142320343333779</v>
      </c>
      <c r="LG33" s="38">
        <v>-2.7951932424197281</v>
      </c>
      <c r="LH33" s="38">
        <v>-5.5347568082429888</v>
      </c>
      <c r="LI33" s="38">
        <v>16.534259766915341</v>
      </c>
      <c r="LJ33" s="38">
        <v>-4.338334769508208</v>
      </c>
      <c r="LK33" s="38">
        <v>-0.8473690558206215</v>
      </c>
      <c r="LL33" s="38">
        <v>-5.8496032627266885</v>
      </c>
      <c r="LM33" s="64"/>
      <c r="LN33" s="61" t="s">
        <v>717</v>
      </c>
      <c r="LO33" s="73"/>
    </row>
    <row r="34" spans="1:327" s="7" customFormat="1" ht="18" customHeight="1">
      <c r="A34" s="502"/>
      <c r="B34" s="33"/>
      <c r="C34" s="449" t="s">
        <v>880</v>
      </c>
      <c r="D34" s="35">
        <v>0.76395587143466204</v>
      </c>
      <c r="E34" s="44">
        <v>33</v>
      </c>
      <c r="F34" s="37"/>
      <c r="G34" s="37" t="s">
        <v>718</v>
      </c>
      <c r="H34" s="38">
        <v>3.6013521613985802</v>
      </c>
      <c r="I34" s="38">
        <v>-3.2873731622909474</v>
      </c>
      <c r="J34" s="38">
        <v>2.951345272941893</v>
      </c>
      <c r="K34" s="38">
        <v>-2.2313023681470128</v>
      </c>
      <c r="L34" s="38">
        <v>12.135362295761524</v>
      </c>
      <c r="M34" s="38">
        <v>4.178955163438161</v>
      </c>
      <c r="N34" s="38">
        <v>29.475114017084223</v>
      </c>
      <c r="O34" s="38">
        <v>19.650916562455123</v>
      </c>
      <c r="P34" s="38">
        <v>13.532236486373137</v>
      </c>
      <c r="Q34" s="38">
        <v>3.6392138479291134</v>
      </c>
      <c r="R34" s="38">
        <v>4.5557879632366109</v>
      </c>
      <c r="S34" s="38">
        <v>-13.638304095909277</v>
      </c>
      <c r="T34" s="38">
        <v>-11.858978737043088</v>
      </c>
      <c r="U34" s="38">
        <v>-8.0514220313122991</v>
      </c>
      <c r="V34" s="38">
        <v>13.05408151450618</v>
      </c>
      <c r="W34" s="38">
        <v>13.541142760670553</v>
      </c>
      <c r="X34" s="38">
        <v>33.787137068906787</v>
      </c>
      <c r="Y34" s="38">
        <v>25.156594468328649</v>
      </c>
      <c r="Z34" s="38">
        <v>9.1799183109463769</v>
      </c>
      <c r="AA34" s="38">
        <v>21.082832852218061</v>
      </c>
      <c r="AB34" s="38">
        <v>20.409572303721262</v>
      </c>
      <c r="AC34" s="38">
        <v>7.6302536122295805</v>
      </c>
      <c r="AD34" s="38">
        <v>6.5727206970891672</v>
      </c>
      <c r="AE34" s="38">
        <v>9.3876889257673355</v>
      </c>
      <c r="AF34" s="38">
        <v>11.997923169093255</v>
      </c>
      <c r="AG34" s="38">
        <v>11.552261197184706</v>
      </c>
      <c r="AH34" s="38">
        <v>3.6521433097522475</v>
      </c>
      <c r="AI34" s="38">
        <v>8.3454377385721443</v>
      </c>
      <c r="AJ34" s="38">
        <v>5.8221065741077069</v>
      </c>
      <c r="AK34" s="38">
        <v>3.0990495951363641</v>
      </c>
      <c r="AL34" s="38">
        <v>4.135602230617863</v>
      </c>
      <c r="AM34" s="38">
        <v>7.8544108912880688</v>
      </c>
      <c r="AN34" s="38">
        <v>5.334136467939274</v>
      </c>
      <c r="AO34" s="38">
        <v>11.257661858705831</v>
      </c>
      <c r="AP34" s="38">
        <v>9.3872824454797126</v>
      </c>
      <c r="AQ34" s="38">
        <v>7.1626515836406384</v>
      </c>
      <c r="AR34" s="38">
        <v>7.5564567791814028</v>
      </c>
      <c r="AS34" s="38">
        <v>6.6988314187626798</v>
      </c>
      <c r="AT34" s="38">
        <v>7.3012595895877155</v>
      </c>
      <c r="AU34" s="38">
        <v>4.7104098886035359</v>
      </c>
      <c r="AV34" s="38">
        <v>3.1339018590912531</v>
      </c>
      <c r="AW34" s="38">
        <v>0.28523151162313809</v>
      </c>
      <c r="AX34" s="38">
        <v>2.3533873692307878</v>
      </c>
      <c r="AY34" s="38">
        <v>3.9645304732054143</v>
      </c>
      <c r="AZ34" s="38">
        <v>3.0001494072747619</v>
      </c>
      <c r="BA34" s="38">
        <v>2.1105096304783615</v>
      </c>
      <c r="BB34" s="38">
        <v>2.6967723427765691</v>
      </c>
      <c r="BC34" s="38">
        <v>4.6795809763193148</v>
      </c>
      <c r="BD34" s="38">
        <v>4.8600321645428437</v>
      </c>
      <c r="BE34" s="38">
        <v>4.1069883055031369</v>
      </c>
      <c r="BF34" s="38">
        <v>-9.70023109059413</v>
      </c>
      <c r="BG34" s="38">
        <v>-55.454736740561202</v>
      </c>
      <c r="BH34" s="38">
        <v>-28.113122265710501</v>
      </c>
      <c r="BI34" s="38">
        <v>0.8134347945896252</v>
      </c>
      <c r="BJ34" s="38">
        <v>-7.406917756201338</v>
      </c>
      <c r="BK34" s="38">
        <v>-0.99951236826628076</v>
      </c>
      <c r="BL34" s="38">
        <v>-3.152668549038367</v>
      </c>
      <c r="BM34" s="38">
        <v>-1.1744414144778261</v>
      </c>
      <c r="BN34" s="38">
        <v>-3.8303549263642935</v>
      </c>
      <c r="BO34" s="38">
        <v>-2.6890463810070457</v>
      </c>
      <c r="BP34" s="38">
        <v>-1.6525960709614225</v>
      </c>
      <c r="BQ34" s="38">
        <v>-1.1952271441123941</v>
      </c>
      <c r="BR34" s="38">
        <v>5.7926202665655779</v>
      </c>
      <c r="BS34" s="38">
        <v>118.47809866989039</v>
      </c>
      <c r="BT34" s="38">
        <v>17.896796431574387</v>
      </c>
      <c r="BU34" s="38">
        <v>-20.060812324348277</v>
      </c>
      <c r="BV34" s="38">
        <v>-23.644903473120621</v>
      </c>
      <c r="BW34" s="38">
        <v>-21.647144981547797</v>
      </c>
      <c r="BX34" s="38">
        <v>-17.756666992736413</v>
      </c>
      <c r="BY34" s="38">
        <v>3.2524194686287302</v>
      </c>
      <c r="BZ34" s="38">
        <v>8.4689982173255913</v>
      </c>
      <c r="CA34" s="38">
        <v>12.086866494097933</v>
      </c>
      <c r="CB34" s="38">
        <v>6.1518921052406341</v>
      </c>
      <c r="CC34" s="38">
        <v>6.7897528143155483</v>
      </c>
      <c r="CD34" s="38">
        <v>9.2840436540537468</v>
      </c>
      <c r="CE34" s="38">
        <v>11.642122734776166</v>
      </c>
      <c r="CF34" s="38">
        <v>7.8955068220064106</v>
      </c>
      <c r="CG34" s="38">
        <v>20.687485879365667</v>
      </c>
      <c r="CH34" s="38">
        <v>20.103131693923586</v>
      </c>
      <c r="CI34" s="38">
        <v>16.60161346892491</v>
      </c>
      <c r="CJ34" s="38">
        <v>13.703664825586486</v>
      </c>
      <c r="CK34" s="38">
        <v>5.9127135006941103</v>
      </c>
      <c r="CL34" s="38">
        <v>1.0328347211199969</v>
      </c>
      <c r="CM34" s="38">
        <v>7.6409749253958381</v>
      </c>
      <c r="CN34" s="38">
        <v>5.9586926262737165</v>
      </c>
      <c r="CO34" s="38">
        <v>9.3930512475761674</v>
      </c>
      <c r="CP34" s="38">
        <v>1.1695355059062393</v>
      </c>
      <c r="CQ34" s="38">
        <v>4.7388676409623258</v>
      </c>
      <c r="CR34" s="38">
        <v>5.5998446237358905</v>
      </c>
      <c r="CS34" s="38">
        <v>5.9462199492366778</v>
      </c>
      <c r="CT34" s="38">
        <v>5.561270560345676</v>
      </c>
      <c r="CU34" s="38">
        <v>5.7640314853840948</v>
      </c>
      <c r="CV34" s="38">
        <v>5.4522923850948075</v>
      </c>
      <c r="CW34" s="38">
        <v>4.8239633107704236</v>
      </c>
      <c r="CX34" s="38">
        <v>3.2251066774553294</v>
      </c>
      <c r="CY34" s="38">
        <v>2.5819954099453213</v>
      </c>
      <c r="CZ34" s="38">
        <v>4.8231137301518316</v>
      </c>
      <c r="DA34" s="38">
        <v>3.6797352263005223</v>
      </c>
      <c r="DB34" s="38">
        <v>6.8543673180756883</v>
      </c>
      <c r="DC34" s="38">
        <v>4.0885881288901231</v>
      </c>
      <c r="DD34" s="38">
        <v>5.2361118785450458</v>
      </c>
      <c r="DE34" s="38">
        <v>8.613509243505149</v>
      </c>
      <c r="DF34" s="38">
        <v>7.9188634207592088</v>
      </c>
      <c r="DG34" s="38">
        <v>8.360726743348863</v>
      </c>
      <c r="DH34" s="38">
        <v>2.9886521826508812</v>
      </c>
      <c r="DI34" s="38">
        <v>5.133511381755909</v>
      </c>
      <c r="DJ34" s="38">
        <v>2.1471084279764057</v>
      </c>
      <c r="DK34" s="38">
        <v>-100</v>
      </c>
      <c r="DL34" s="38">
        <v>1.1254216609911936</v>
      </c>
      <c r="DM34" s="38">
        <v>4.2955485418388406</v>
      </c>
      <c r="DN34" s="38">
        <v>21.080319558830013</v>
      </c>
      <c r="DO34" s="38">
        <v>-1.602808747312551</v>
      </c>
      <c r="DP34" s="38">
        <v>-2.3380151982895399</v>
      </c>
      <c r="DQ34" s="38">
        <v>24.09754687647856</v>
      </c>
      <c r="DR34" s="38">
        <v>16.337446773808111</v>
      </c>
      <c r="DS34" s="38">
        <v>7.7348739644117757</v>
      </c>
      <c r="DT34" s="38">
        <v>8.6377597880460115</v>
      </c>
      <c r="DU34" s="38">
        <v>5.6116024832266049</v>
      </c>
      <c r="DV34" s="38">
        <v>5.6987174000552159</v>
      </c>
      <c r="DW34" s="38">
        <v>9.3972931697819746</v>
      </c>
      <c r="DX34" s="38">
        <v>7.2018337006662705</v>
      </c>
      <c r="DY34" s="38">
        <v>2.6307039393713865</v>
      </c>
      <c r="DZ34" s="38">
        <v>3.0820335793323608</v>
      </c>
      <c r="EA34" s="38">
        <v>3.0473261857812304</v>
      </c>
      <c r="EB34" s="38">
        <v>-0.74636721568325015</v>
      </c>
      <c r="EC34" s="38">
        <v>-26.895708366401948</v>
      </c>
      <c r="ED34" s="38">
        <v>-3.9426447611676139</v>
      </c>
      <c r="EE34" s="38">
        <v>-2.5770184637322302</v>
      </c>
      <c r="EF34" s="38">
        <v>0.99466661214675867</v>
      </c>
      <c r="EG34" s="38">
        <v>19.406904963517974</v>
      </c>
      <c r="EH34" s="38">
        <v>-21.038779838158689</v>
      </c>
      <c r="EI34" s="38">
        <v>7.6524968843431509</v>
      </c>
      <c r="EJ34" s="38">
        <v>7.4524214972444724</v>
      </c>
      <c r="EK34" s="38">
        <v>13.214950314603868</v>
      </c>
      <c r="EL34" s="38">
        <v>16.748239364885919</v>
      </c>
      <c r="EM34" s="38">
        <v>4.6527152561506711</v>
      </c>
      <c r="EN34" s="38">
        <v>5.3025007957814694</v>
      </c>
      <c r="EO34" s="38">
        <v>5.4179102548658449</v>
      </c>
      <c r="EP34" s="38">
        <v>5.5919063367345387</v>
      </c>
      <c r="EQ34" s="38">
        <v>3.5785425516573213</v>
      </c>
      <c r="ER34" s="38">
        <v>5.1557499339001964</v>
      </c>
      <c r="ES34" s="38">
        <v>5.9752768723326852</v>
      </c>
      <c r="ET34" s="38">
        <v>6.4200344263862377</v>
      </c>
      <c r="EU34" s="38">
        <v>8.0653415937997863</v>
      </c>
      <c r="EV34" s="38">
        <v>11.913504295050785</v>
      </c>
      <c r="EW34" s="38">
        <v>6.9929062688061947</v>
      </c>
      <c r="EX34" s="38">
        <v>3.9513073208420764</v>
      </c>
      <c r="EY34" s="38">
        <v>-9.5120402167117248</v>
      </c>
      <c r="EZ34" s="38">
        <v>-2.1290090795634882</v>
      </c>
      <c r="FA34" s="38">
        <v>11.571445833632296</v>
      </c>
      <c r="FB34" s="38">
        <v>5.369585920331275</v>
      </c>
      <c r="FC34" s="38">
        <v>5.76907065309031</v>
      </c>
      <c r="FD34" s="38">
        <v>5.8843030360126676</v>
      </c>
      <c r="FE34" s="38">
        <v>11.248756073221685</v>
      </c>
      <c r="FF34" s="38">
        <v>7.2143827571207026</v>
      </c>
      <c r="FG34" s="38">
        <v>3.8890549338820364</v>
      </c>
      <c r="FH34" s="38">
        <v>-8.53861419401224</v>
      </c>
      <c r="FI34" s="38">
        <v>-9.9428986752343462E-2</v>
      </c>
      <c r="FJ34" s="38">
        <v>10.183957923808038</v>
      </c>
      <c r="FK34" s="38">
        <v>4.9466375267550404</v>
      </c>
      <c r="FL34" s="38">
        <v>-4.332303109345645</v>
      </c>
      <c r="FM34" s="38">
        <v>-6.4711395752198086E-2</v>
      </c>
      <c r="FN34" s="38">
        <v>-7.0768275400048992</v>
      </c>
      <c r="FO34" s="38">
        <v>-15.248202118407704</v>
      </c>
      <c r="FP34" s="38">
        <v>18.941674422331502</v>
      </c>
      <c r="FQ34" s="38">
        <v>3.9554477688215712</v>
      </c>
      <c r="FR34" s="38">
        <v>-14.096270170994558</v>
      </c>
      <c r="FS34" s="38">
        <v>10.530384654880692</v>
      </c>
      <c r="FT34" s="38">
        <v>8.6843533444886987</v>
      </c>
      <c r="FU34" s="38">
        <v>5.8958964135965175</v>
      </c>
      <c r="FV34" s="38">
        <v>-7.6999963195399062</v>
      </c>
      <c r="FW34" s="38">
        <v>10.32791394834554</v>
      </c>
      <c r="FX34" s="38">
        <v>-10.693498909213346</v>
      </c>
      <c r="FY34" s="38">
        <v>6.3818938483785246</v>
      </c>
      <c r="FZ34" s="38">
        <v>-11.754649469145477</v>
      </c>
      <c r="GA34" s="38">
        <v>-2.7943115652875861</v>
      </c>
      <c r="GB34" s="38">
        <v>10.502334972851756</v>
      </c>
      <c r="GC34" s="38">
        <v>29.197335790606104</v>
      </c>
      <c r="GD34" s="38">
        <v>-20.614396919412826</v>
      </c>
      <c r="GE34" s="38">
        <v>4.8781081674165847</v>
      </c>
      <c r="GF34" s="38">
        <v>-0.78623229143094875</v>
      </c>
      <c r="GG34" s="38">
        <v>6.8324283879938434</v>
      </c>
      <c r="GH34" s="38">
        <v>-23.761419572476115</v>
      </c>
      <c r="GI34" s="38">
        <v>12.6010195540658</v>
      </c>
      <c r="GJ34" s="38">
        <v>-6.8355952654704737</v>
      </c>
      <c r="GK34" s="38">
        <v>30.800362164358745</v>
      </c>
      <c r="GL34" s="38">
        <v>-11.37446956036213</v>
      </c>
      <c r="GM34" s="38">
        <v>14.538839809854949</v>
      </c>
      <c r="GN34" s="38">
        <v>3.3738835361837261</v>
      </c>
      <c r="GO34" s="38">
        <v>12.704844898762374</v>
      </c>
      <c r="GP34" s="38">
        <v>-11.959691329833689</v>
      </c>
      <c r="GQ34" s="38">
        <v>4.2949512411471176</v>
      </c>
      <c r="GR34" s="38">
        <v>-11.315996095701593</v>
      </c>
      <c r="GS34" s="38">
        <v>5.7827345924953875</v>
      </c>
      <c r="GT34" s="38">
        <v>-21.747684910366971</v>
      </c>
      <c r="GU34" s="38">
        <v>15.287931033408682</v>
      </c>
      <c r="GV34" s="38">
        <v>-7.2063149283966226</v>
      </c>
      <c r="GW34" s="38">
        <v>21.537096052785088</v>
      </c>
      <c r="GX34" s="38">
        <v>-7.3615693444876342</v>
      </c>
      <c r="GY34" s="38">
        <v>11.871266259308371</v>
      </c>
      <c r="GZ34" s="38">
        <v>0.71382521642757979</v>
      </c>
      <c r="HA34" s="38">
        <v>13.837973714887355</v>
      </c>
      <c r="HB34" s="38">
        <v>-8.8156651240253865</v>
      </c>
      <c r="HC34" s="38">
        <v>1.8578520448758269</v>
      </c>
      <c r="HD34" s="38">
        <v>-6.3288004296333185</v>
      </c>
      <c r="HE34" s="38">
        <v>4.0043955032932956</v>
      </c>
      <c r="HF34" s="38">
        <v>-23.339117764963362</v>
      </c>
      <c r="HG34" s="38">
        <v>15.711595300326024</v>
      </c>
      <c r="HH34" s="38">
        <v>-7.9462260410088561</v>
      </c>
      <c r="HI34" s="38">
        <v>22.223301979212778</v>
      </c>
      <c r="HJ34" s="38">
        <v>-9.5983767340885606</v>
      </c>
      <c r="HK34" s="38">
        <v>10.186945190208036</v>
      </c>
      <c r="HL34" s="38">
        <v>-2.067999986560551</v>
      </c>
      <c r="HM34" s="38">
        <v>16.185624197494477</v>
      </c>
      <c r="HN34" s="38">
        <v>-7.3803339043953713</v>
      </c>
      <c r="HO34" s="38">
        <v>0.91301265127357567</v>
      </c>
      <c r="HP34" s="38">
        <v>-7.1378635771877867</v>
      </c>
      <c r="HQ34" s="38">
        <v>4.6015318726968957</v>
      </c>
      <c r="HR34" s="38">
        <v>-21.858994722310356</v>
      </c>
      <c r="HS34" s="38">
        <v>15.911063951885751</v>
      </c>
      <c r="HT34" s="38">
        <v>-8.6073027901793324</v>
      </c>
      <c r="HU34" s="38">
        <v>6.0134012491074742</v>
      </c>
      <c r="HV34" s="38">
        <v>-55.404491549687975</v>
      </c>
      <c r="HW34" s="38">
        <v>77.819028942991963</v>
      </c>
      <c r="HX34" s="38">
        <v>37.338852497544877</v>
      </c>
      <c r="HY34" s="38">
        <v>6.7118194989130586</v>
      </c>
      <c r="HZ34" s="38">
        <v>-0.9710889242233236</v>
      </c>
      <c r="IA34" s="38">
        <v>-1.2817389313516969</v>
      </c>
      <c r="IB34" s="38">
        <v>-5.241039005022003</v>
      </c>
      <c r="IC34" s="38">
        <v>1.7903904449021297</v>
      </c>
      <c r="ID34" s="38">
        <v>-20.931643924686554</v>
      </c>
      <c r="IE34" s="38">
        <v>17.145622382389121</v>
      </c>
      <c r="IF34" s="38">
        <v>-8.1822770327648016</v>
      </c>
      <c r="IG34" s="38">
        <v>13.511070136988494</v>
      </c>
      <c r="IH34" s="38">
        <v>-7.9033880539926713</v>
      </c>
      <c r="II34" s="38">
        <v>-4.0439568790454672</v>
      </c>
      <c r="IJ34" s="38">
        <v>-6.8782474396426778</v>
      </c>
      <c r="IK34" s="38">
        <v>1.927371484664107</v>
      </c>
      <c r="IL34" s="38">
        <v>1.6199083636027467</v>
      </c>
      <c r="IM34" s="38">
        <v>3.6199487185860875</v>
      </c>
      <c r="IN34" s="38">
        <v>18.96516874140768</v>
      </c>
      <c r="IO34" s="38">
        <v>6.9331037135027316</v>
      </c>
      <c r="IP34" s="38">
        <v>-18.294402852649768</v>
      </c>
      <c r="IQ34" s="38">
        <v>10.94278800622395</v>
      </c>
      <c r="IR34" s="38">
        <v>-7.63054953440367</v>
      </c>
      <c r="IS34" s="38">
        <v>16.162350948021668</v>
      </c>
      <c r="IT34" s="38">
        <v>-5.9161711943863509</v>
      </c>
      <c r="IU34" s="38">
        <v>-7.2641611288111534</v>
      </c>
      <c r="IV34" s="38">
        <v>4.162170679916315</v>
      </c>
      <c r="IW34" s="38">
        <v>1.4338515003493626</v>
      </c>
      <c r="IX34" s="38">
        <v>-1.3427451171128837</v>
      </c>
      <c r="IY34" s="38">
        <v>1.0446388161047651</v>
      </c>
      <c r="IZ34" s="38">
        <v>10.813700269009345</v>
      </c>
      <c r="JA34" s="38">
        <v>2.0062109317206591</v>
      </c>
      <c r="JB34" s="38">
        <v>-12.950377388907071</v>
      </c>
      <c r="JC34" s="38">
        <v>9.2089028513608895</v>
      </c>
      <c r="JD34" s="38">
        <v>-4.6366486973067822</v>
      </c>
      <c r="JE34" s="38">
        <v>7.4299597155245323</v>
      </c>
      <c r="JF34" s="38">
        <v>-2.5968277589765165</v>
      </c>
      <c r="JG34" s="38">
        <v>-6.5018517345565954</v>
      </c>
      <c r="JH34" s="38">
        <v>4.5038303282110661</v>
      </c>
      <c r="JI34" s="38">
        <v>1.0652975380972691</v>
      </c>
      <c r="JJ34" s="38">
        <v>-1.1532453492944512</v>
      </c>
      <c r="JK34" s="38">
        <v>0.74681010863970698</v>
      </c>
      <c r="JL34" s="38">
        <v>10.153425673382529</v>
      </c>
      <c r="JM34" s="38">
        <v>0.45033284968327791</v>
      </c>
      <c r="JN34" s="38">
        <v>-13.49271243641266</v>
      </c>
      <c r="JO34" s="38">
        <v>11.594799829985163</v>
      </c>
      <c r="JP34" s="38">
        <v>-5.6768430023091554</v>
      </c>
      <c r="JQ34" s="38">
        <v>10.719422183639594</v>
      </c>
      <c r="JR34" s="38">
        <v>-5.1179756868189372</v>
      </c>
      <c r="JS34" s="38">
        <v>-5.4710821986061688</v>
      </c>
      <c r="JT34" s="38">
        <v>7.8577261998685515</v>
      </c>
      <c r="JU34" s="38">
        <v>0.4189268679256628</v>
      </c>
      <c r="JV34" s="38">
        <v>-0.7485268964427263</v>
      </c>
      <c r="JW34" s="38">
        <v>-4.2477981034108439</v>
      </c>
      <c r="JX34" s="38">
        <v>12.447499664655609</v>
      </c>
      <c r="JY34" s="38">
        <v>-2.4030406064846375</v>
      </c>
      <c r="JZ34" s="38">
        <v>-100</v>
      </c>
      <c r="KA34" s="38">
        <v>-12.903624178496955</v>
      </c>
      <c r="KB34" s="38">
        <v>3.0664149703680437</v>
      </c>
      <c r="KC34" s="38">
        <v>11.567272161879401</v>
      </c>
      <c r="KD34" s="38">
        <v>0.97323651537304556</v>
      </c>
      <c r="KE34" s="38">
        <v>-10.173286369456562</v>
      </c>
      <c r="KF34" s="38">
        <v>19.653375765975142</v>
      </c>
      <c r="KG34" s="38">
        <v>-9.3336864615790915</v>
      </c>
      <c r="KH34" s="38">
        <v>0.21878230873329585</v>
      </c>
      <c r="KI34" s="38">
        <v>14.141391127360592</v>
      </c>
      <c r="KJ34" s="38">
        <v>12.171179727961402</v>
      </c>
      <c r="KK34" s="38">
        <v>-16.038007255985775</v>
      </c>
      <c r="KL34" s="38">
        <v>1.0586785696073093</v>
      </c>
      <c r="KM34" s="38">
        <v>10.961927511613979</v>
      </c>
      <c r="KN34" s="38">
        <v>12.263705385775566</v>
      </c>
      <c r="KO34" s="38">
        <v>-13.100036014900269</v>
      </c>
      <c r="KP34" s="38">
        <v>-0.96943589623809601</v>
      </c>
      <c r="KQ34" s="38">
        <v>6.2304658219261881</v>
      </c>
      <c r="KR34" s="38">
        <v>12.757397193271885</v>
      </c>
      <c r="KS34" s="38">
        <v>-13.129294956976622</v>
      </c>
      <c r="KT34" s="38">
        <v>-4.6152519643466832</v>
      </c>
      <c r="KU34" s="38">
        <v>-21.756990288760818</v>
      </c>
      <c r="KV34" s="38">
        <v>48.160622529339065</v>
      </c>
      <c r="KW34" s="38">
        <v>-11.894273245327952</v>
      </c>
      <c r="KX34" s="38">
        <v>-1.1182918461779252</v>
      </c>
      <c r="KY34" s="38">
        <v>-7.4925841328943505</v>
      </c>
      <c r="KZ34" s="38">
        <v>-2.0245643379756899</v>
      </c>
      <c r="LA34" s="38">
        <v>20.119743027143983</v>
      </c>
      <c r="LB34" s="38">
        <v>-1.3020664599438021</v>
      </c>
      <c r="LC34" s="38">
        <v>-2.5315358631044091</v>
      </c>
      <c r="LD34" s="38">
        <v>1.033119590333115</v>
      </c>
      <c r="LE34" s="38">
        <v>7.6749193996204781</v>
      </c>
      <c r="LF34" s="38">
        <v>-0.68925397964839874</v>
      </c>
      <c r="LG34" s="38">
        <v>-2.4247123533224197</v>
      </c>
      <c r="LH34" s="38">
        <v>1.1998784162782243</v>
      </c>
      <c r="LI34" s="38">
        <v>5.6218379580471094</v>
      </c>
      <c r="LJ34" s="38">
        <v>0.82296696786326606</v>
      </c>
      <c r="LK34" s="38">
        <v>-1.6642634306337669</v>
      </c>
      <c r="LL34" s="38">
        <v>1.6245945550165288</v>
      </c>
      <c r="LM34" s="64"/>
      <c r="LN34" s="61" t="s">
        <v>719</v>
      </c>
      <c r="LO34" s="73"/>
    </row>
    <row r="35" spans="1:327">
      <c r="A35" s="12"/>
      <c r="C35" s="12"/>
      <c r="D35" s="12"/>
      <c r="AQ35" s="13"/>
      <c r="BC35" s="13"/>
    </row>
    <row r="36" spans="1:327">
      <c r="A36" s="12"/>
      <c r="C36" s="12"/>
      <c r="D36" s="12"/>
      <c r="AQ36" s="13"/>
      <c r="BC36" s="13"/>
    </row>
    <row r="42" spans="1:327" ht="15" customHeight="1">
      <c r="A42" s="12"/>
      <c r="C42" s="12"/>
      <c r="D42" s="12"/>
    </row>
    <row r="43" spans="1:327" ht="15" customHeight="1">
      <c r="A43" s="12"/>
      <c r="C43" s="12"/>
      <c r="D43" s="12"/>
    </row>
    <row r="44" spans="1:327" ht="15" customHeight="1">
      <c r="A44" s="12"/>
      <c r="C44" s="12"/>
      <c r="D44" s="12"/>
    </row>
    <row r="45" spans="1:327" ht="15" customHeight="1">
      <c r="A45" s="12"/>
      <c r="C45" s="12"/>
      <c r="D45" s="12"/>
    </row>
    <row r="46" spans="1:327" ht="15" customHeight="1">
      <c r="A46" s="12"/>
      <c r="C46" s="12"/>
      <c r="D46" s="12"/>
    </row>
    <row r="47" spans="1:327" ht="15" customHeight="1">
      <c r="A47" s="12"/>
      <c r="C47" s="12"/>
      <c r="D47" s="12"/>
    </row>
    <row r="48" spans="1:327" ht="15" customHeight="1">
      <c r="A48" s="12"/>
      <c r="C48" s="12"/>
      <c r="D48" s="12"/>
    </row>
    <row r="49" spans="1:4" ht="15" customHeight="1">
      <c r="A49" s="12"/>
      <c r="C49" s="12"/>
      <c r="D49" s="12"/>
    </row>
    <row r="50" spans="1:4" ht="15" customHeight="1">
      <c r="A50" s="12"/>
      <c r="C50" s="12"/>
      <c r="D50" s="12"/>
    </row>
  </sheetData>
  <mergeCells count="17">
    <mergeCell ref="LM20:LN20"/>
    <mergeCell ref="A1:A34"/>
    <mergeCell ref="D4:D5"/>
    <mergeCell ref="E4:E5"/>
    <mergeCell ref="B4:C5"/>
    <mergeCell ref="F4:G5"/>
    <mergeCell ref="F6:G6"/>
    <mergeCell ref="B1:LN1"/>
    <mergeCell ref="B2:LN2"/>
    <mergeCell ref="H4:FJ4"/>
    <mergeCell ref="LM4:LN5"/>
    <mergeCell ref="FL4:JY4"/>
    <mergeCell ref="KA4:LL4"/>
    <mergeCell ref="LM6:LN6"/>
    <mergeCell ref="F7:G7"/>
    <mergeCell ref="LM7:LN7"/>
    <mergeCell ref="F20:G20"/>
  </mergeCells>
  <printOptions horizontalCentered="1"/>
  <pageMargins left="0.43307086614173201" right="0.39370078740157499" top="0.78740157480314998" bottom="0.196850393700787" header="0.23622047244094499" footer="0.55118110236220497"/>
  <pageSetup paperSize="9" scale="64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17</vt:i4>
      </vt:variant>
    </vt:vector>
  </HeadingPairs>
  <TitlesOfParts>
    <vt:vector size="28" baseType="lpstr">
      <vt:lpstr>Jadual1-IPP</vt:lpstr>
      <vt:lpstr>Jadual1.2-Indeks PM</vt:lpstr>
      <vt:lpstr>Jadual2&amp;3-Industryindex</vt:lpstr>
      <vt:lpstr>Jadual4-Groupindex</vt:lpstr>
      <vt:lpstr>Jadual4-Groupindex (New)</vt:lpstr>
      <vt:lpstr>Jadual5-2digit</vt:lpstr>
      <vt:lpstr>Jadual5.1-2digit </vt:lpstr>
      <vt:lpstr>Jadual5.1-2digit  (8 grp)</vt:lpstr>
      <vt:lpstr>Check (2)</vt:lpstr>
      <vt:lpstr>Jadual6-2digit</vt:lpstr>
      <vt:lpstr>Jadual6.1-2digit</vt:lpstr>
      <vt:lpstr>Iq</vt:lpstr>
      <vt:lpstr>'Jadual5.1-2digit '!OLE_LINK21</vt:lpstr>
      <vt:lpstr>'Jadual5.1-2digit  (8 grp)'!OLE_LINK21</vt:lpstr>
      <vt:lpstr>'Jadual5-2digit'!OLE_LINK21</vt:lpstr>
      <vt:lpstr>'Jadual5.1-2digit '!OLE_LINK23</vt:lpstr>
      <vt:lpstr>'Jadual5.1-2digit  (8 grp)'!OLE_LINK23</vt:lpstr>
      <vt:lpstr>'Jadual5-2digit'!OLE_LINK23</vt:lpstr>
      <vt:lpstr>'Jadual1.2-Indeks PM'!Print_Area</vt:lpstr>
      <vt:lpstr>'Jadual1-IPP'!Print_Area</vt:lpstr>
      <vt:lpstr>'Jadual2&amp;3-Industryindex'!Print_Area</vt:lpstr>
      <vt:lpstr>'Jadual4-Groupindex'!Print_Area</vt:lpstr>
      <vt:lpstr>'Jadual4-Groupindex (New)'!Print_Area</vt:lpstr>
      <vt:lpstr>'Jadual5.1-2digit '!Print_Area</vt:lpstr>
      <vt:lpstr>'Jadual5.1-2digit  (8 grp)'!Print_Area</vt:lpstr>
      <vt:lpstr>'Jadual5-2digit'!Print_Area</vt:lpstr>
      <vt:lpstr>'Jadual6.1-2digit'!Print_Area</vt:lpstr>
      <vt:lpstr>'Jadual6-2digit'!Print_Area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Mahyudin Ghazali bin Md. Hadzir</dc:creator>
  <cp:lastModifiedBy>Zetty Azida Abd Aziz</cp:lastModifiedBy>
  <cp:lastPrinted>2025-01-10T01:12:37Z</cp:lastPrinted>
  <dcterms:created xsi:type="dcterms:W3CDTF">2014-01-08T10:34:00Z</dcterms:created>
  <dcterms:modified xsi:type="dcterms:W3CDTF">2025-01-10T01:20:12Z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E9AACEB5C1B94C68A2594E5FB33797E3_12</vt:lpwstr>
  </property>
  <property fmtid="{D5CDD505-2E9C-101B-9397-08002B2CF9AE}" pid="3" name="KSOProductBuildVer">
    <vt:lpwstr>1033-12.2.0.19805</vt:lpwstr>
  </property>
</Properties>
</file>